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1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3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4.xml" ContentType="application/vnd.openxmlformats-officedocument.drawingml.chartshapes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15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1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hermansteigstra/Library/CloudStorage/Dropbox/Covid 19/Normsterfte/"/>
    </mc:Choice>
  </mc:AlternateContent>
  <xr:revisionPtr revIDLastSave="0" documentId="8_{D485C4A5-8E7B-2848-9AF0-A33DBF0FE9C3}" xr6:coauthVersionLast="47" xr6:coauthVersionMax="47" xr10:uidLastSave="{00000000-0000-0000-0000-000000000000}"/>
  <bookViews>
    <workbookView xWindow="0" yWindow="1280" windowWidth="25600" windowHeight="14700" firstSheet="8" activeTab="16" xr2:uid="{6A838A0B-BC6C-7D47-9475-221236FA1D51}"/>
  </bookViews>
  <sheets>
    <sheet name="Counts male" sheetId="8" r:id="rId1"/>
    <sheet name="Counts female" sheetId="9" r:id="rId2"/>
    <sheet name="Deaths male" sheetId="10" r:id="rId3"/>
    <sheet name="Deaths female" sheetId="11" r:id="rId4"/>
    <sheet name="Mortality male" sheetId="15" r:id="rId5"/>
    <sheet name="Mortality female" sheetId="16" r:id="rId6"/>
    <sheet name="Fit male" sheetId="17" r:id="rId7"/>
    <sheet name="Model male" sheetId="2" r:id="rId8"/>
    <sheet name="Model female" sheetId="1" r:id="rId9"/>
    <sheet name="Risk male" sheetId="4" r:id="rId10"/>
    <sheet name="Risk female" sheetId="5" r:id="rId11"/>
    <sheet name="Baseline male" sheetId="6" r:id="rId12"/>
    <sheet name="Baseline female" sheetId="7" r:id="rId13"/>
    <sheet name="Excess male" sheetId="12" r:id="rId14"/>
    <sheet name="Excess female" sheetId="13" r:id="rId15"/>
    <sheet name="Excess M+F" sheetId="14" r:id="rId16"/>
    <sheet name="Survive" sheetId="18" r:id="rId17"/>
    <sheet name="LifeExp M" sheetId="19" r:id="rId18"/>
    <sheet name="LifeExp F" sheetId="20" r:id="rId1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22" i="15" l="1"/>
  <c r="D122" i="15"/>
  <c r="E122" i="15"/>
  <c r="F122" i="15"/>
  <c r="G122" i="15"/>
  <c r="H122" i="15"/>
  <c r="I122" i="15"/>
  <c r="J122" i="15"/>
  <c r="K122" i="15"/>
  <c r="L122" i="15"/>
  <c r="M122" i="15"/>
  <c r="N122" i="15"/>
  <c r="O122" i="15"/>
  <c r="P122" i="15"/>
  <c r="Q122" i="15"/>
  <c r="R122" i="15"/>
  <c r="S122" i="15"/>
  <c r="T122" i="15"/>
  <c r="U122" i="15"/>
  <c r="V122" i="15"/>
  <c r="W122" i="15"/>
  <c r="X122" i="15"/>
  <c r="Y122" i="15"/>
  <c r="Z122" i="15"/>
  <c r="B122" i="15"/>
  <c r="D3" i="16"/>
  <c r="E3" i="16"/>
  <c r="F3" i="16"/>
  <c r="G3" i="16"/>
  <c r="H3" i="16"/>
  <c r="I3" i="16"/>
  <c r="J3" i="16"/>
  <c r="K3" i="16"/>
  <c r="L3" i="16"/>
  <c r="M3" i="16"/>
  <c r="N3" i="16"/>
  <c r="O3" i="16"/>
  <c r="P3" i="16"/>
  <c r="Q3" i="16"/>
  <c r="R3" i="16"/>
  <c r="S3" i="16"/>
  <c r="T3" i="16"/>
  <c r="U3" i="16"/>
  <c r="V3" i="16"/>
  <c r="W3" i="16"/>
  <c r="X3" i="16"/>
  <c r="Y3" i="16"/>
  <c r="Z3" i="16"/>
  <c r="AA3" i="16"/>
  <c r="D4" i="16"/>
  <c r="E4" i="16"/>
  <c r="F4" i="16"/>
  <c r="G4" i="16"/>
  <c r="H4" i="16"/>
  <c r="I4" i="16"/>
  <c r="J4" i="16"/>
  <c r="K4" i="16"/>
  <c r="L4" i="16"/>
  <c r="M4" i="16"/>
  <c r="N4" i="16"/>
  <c r="O4" i="16"/>
  <c r="P4" i="16"/>
  <c r="Q4" i="16"/>
  <c r="R4" i="16"/>
  <c r="S4" i="16"/>
  <c r="T4" i="16"/>
  <c r="U4" i="16"/>
  <c r="V4" i="16"/>
  <c r="W4" i="16"/>
  <c r="X4" i="16"/>
  <c r="Y4" i="16"/>
  <c r="Z4" i="16"/>
  <c r="D5" i="16"/>
  <c r="E5" i="16"/>
  <c r="F5" i="16"/>
  <c r="G5" i="16"/>
  <c r="H5" i="16"/>
  <c r="I5" i="16"/>
  <c r="J5" i="16"/>
  <c r="K5" i="16"/>
  <c r="L5" i="16"/>
  <c r="M5" i="16"/>
  <c r="N5" i="16"/>
  <c r="O5" i="16"/>
  <c r="P5" i="16"/>
  <c r="Q5" i="16"/>
  <c r="R5" i="16"/>
  <c r="S5" i="16"/>
  <c r="T5" i="16"/>
  <c r="U5" i="16"/>
  <c r="V5" i="16"/>
  <c r="W5" i="16"/>
  <c r="X5" i="16"/>
  <c r="Y5" i="16"/>
  <c r="Z5" i="16"/>
  <c r="D6" i="16"/>
  <c r="E6" i="16"/>
  <c r="F6" i="16"/>
  <c r="G6" i="16"/>
  <c r="H6" i="16"/>
  <c r="I6" i="16"/>
  <c r="J6" i="16"/>
  <c r="K6" i="16"/>
  <c r="L6" i="16"/>
  <c r="M6" i="16"/>
  <c r="N6" i="16"/>
  <c r="O6" i="16"/>
  <c r="P6" i="16"/>
  <c r="Q6" i="16"/>
  <c r="R6" i="16"/>
  <c r="S6" i="16"/>
  <c r="T6" i="16"/>
  <c r="U6" i="16"/>
  <c r="V6" i="16"/>
  <c r="W6" i="16"/>
  <c r="X6" i="16"/>
  <c r="Y6" i="16"/>
  <c r="Z6" i="16"/>
  <c r="D7" i="16"/>
  <c r="E7" i="16"/>
  <c r="F7" i="16"/>
  <c r="G7" i="16"/>
  <c r="H7" i="16"/>
  <c r="I7" i="16"/>
  <c r="J7" i="16"/>
  <c r="K7" i="16"/>
  <c r="L7" i="16"/>
  <c r="M7" i="16"/>
  <c r="N7" i="16"/>
  <c r="O7" i="16"/>
  <c r="P7" i="16"/>
  <c r="Q7" i="16"/>
  <c r="R7" i="16"/>
  <c r="S7" i="16"/>
  <c r="T7" i="16"/>
  <c r="U7" i="16"/>
  <c r="V7" i="16"/>
  <c r="W7" i="16"/>
  <c r="X7" i="16"/>
  <c r="Y7" i="16"/>
  <c r="Z7" i="16"/>
  <c r="D8" i="16"/>
  <c r="E8" i="16"/>
  <c r="F8" i="16"/>
  <c r="G8" i="16"/>
  <c r="H8" i="16"/>
  <c r="I8" i="16"/>
  <c r="J8" i="16"/>
  <c r="K8" i="16"/>
  <c r="L8" i="16"/>
  <c r="M8" i="16"/>
  <c r="N8" i="16"/>
  <c r="O8" i="16"/>
  <c r="P8" i="16"/>
  <c r="Q8" i="16"/>
  <c r="R8" i="16"/>
  <c r="S8" i="16"/>
  <c r="T8" i="16"/>
  <c r="U8" i="16"/>
  <c r="V8" i="16"/>
  <c r="W8" i="16"/>
  <c r="X8" i="16"/>
  <c r="Y8" i="16"/>
  <c r="Z8" i="16"/>
  <c r="D9" i="16"/>
  <c r="E9" i="16"/>
  <c r="F9" i="16"/>
  <c r="G9" i="16"/>
  <c r="H9" i="16"/>
  <c r="I9" i="16"/>
  <c r="J9" i="16"/>
  <c r="K9" i="16"/>
  <c r="L9" i="16"/>
  <c r="M9" i="16"/>
  <c r="N9" i="16"/>
  <c r="O9" i="16"/>
  <c r="P9" i="16"/>
  <c r="Q9" i="16"/>
  <c r="R9" i="16"/>
  <c r="S9" i="16"/>
  <c r="T9" i="16"/>
  <c r="U9" i="16"/>
  <c r="V9" i="16"/>
  <c r="W9" i="16"/>
  <c r="X9" i="16"/>
  <c r="Y9" i="16"/>
  <c r="Z9" i="16"/>
  <c r="D10" i="16"/>
  <c r="E10" i="16"/>
  <c r="F10" i="16"/>
  <c r="G10" i="16"/>
  <c r="H10" i="16"/>
  <c r="I10" i="16"/>
  <c r="J10" i="16"/>
  <c r="K10" i="16"/>
  <c r="L10" i="16"/>
  <c r="M10" i="16"/>
  <c r="N10" i="16"/>
  <c r="O10" i="16"/>
  <c r="P10" i="16"/>
  <c r="Q10" i="16"/>
  <c r="R10" i="16"/>
  <c r="S10" i="16"/>
  <c r="T10" i="16"/>
  <c r="U10" i="16"/>
  <c r="V10" i="16"/>
  <c r="W10" i="16"/>
  <c r="X10" i="16"/>
  <c r="Y10" i="16"/>
  <c r="Z10" i="16"/>
  <c r="D11" i="16"/>
  <c r="E11" i="16"/>
  <c r="F11" i="16"/>
  <c r="G11" i="16"/>
  <c r="H11" i="16"/>
  <c r="I11" i="16"/>
  <c r="J11" i="16"/>
  <c r="K11" i="16"/>
  <c r="L11" i="16"/>
  <c r="M11" i="16"/>
  <c r="N11" i="16"/>
  <c r="O11" i="16"/>
  <c r="P11" i="16"/>
  <c r="Q11" i="16"/>
  <c r="R11" i="16"/>
  <c r="S11" i="16"/>
  <c r="T11" i="16"/>
  <c r="U11" i="16"/>
  <c r="V11" i="16"/>
  <c r="W11" i="16"/>
  <c r="X11" i="16"/>
  <c r="Y11" i="16"/>
  <c r="Z11" i="16"/>
  <c r="D12" i="16"/>
  <c r="E12" i="16"/>
  <c r="F12" i="16"/>
  <c r="G12" i="16"/>
  <c r="H12" i="16"/>
  <c r="I12" i="16"/>
  <c r="J12" i="16"/>
  <c r="K12" i="16"/>
  <c r="L12" i="16"/>
  <c r="M12" i="16"/>
  <c r="N12" i="16"/>
  <c r="O12" i="16"/>
  <c r="P12" i="16"/>
  <c r="Q12" i="16"/>
  <c r="R12" i="16"/>
  <c r="S12" i="16"/>
  <c r="T12" i="16"/>
  <c r="U12" i="16"/>
  <c r="V12" i="16"/>
  <c r="W12" i="16"/>
  <c r="X12" i="16"/>
  <c r="Y12" i="16"/>
  <c r="Z12" i="16"/>
  <c r="D13" i="16"/>
  <c r="E13" i="16"/>
  <c r="F13" i="16"/>
  <c r="G13" i="16"/>
  <c r="H13" i="16"/>
  <c r="I13" i="16"/>
  <c r="J13" i="16"/>
  <c r="K13" i="16"/>
  <c r="L13" i="16"/>
  <c r="M13" i="16"/>
  <c r="N13" i="16"/>
  <c r="O13" i="16"/>
  <c r="P13" i="16"/>
  <c r="Q13" i="16"/>
  <c r="R13" i="16"/>
  <c r="S13" i="16"/>
  <c r="T13" i="16"/>
  <c r="U13" i="16"/>
  <c r="V13" i="16"/>
  <c r="W13" i="16"/>
  <c r="X13" i="16"/>
  <c r="Y13" i="16"/>
  <c r="Z13" i="16"/>
  <c r="D14" i="16"/>
  <c r="E14" i="16"/>
  <c r="F14" i="16"/>
  <c r="G14" i="16"/>
  <c r="H14" i="16"/>
  <c r="I14" i="16"/>
  <c r="J14" i="16"/>
  <c r="K14" i="16"/>
  <c r="L14" i="16"/>
  <c r="M14" i="16"/>
  <c r="N14" i="16"/>
  <c r="O14" i="16"/>
  <c r="P14" i="16"/>
  <c r="Q14" i="16"/>
  <c r="R14" i="16"/>
  <c r="S14" i="16"/>
  <c r="T14" i="16"/>
  <c r="U14" i="16"/>
  <c r="V14" i="16"/>
  <c r="W14" i="16"/>
  <c r="X14" i="16"/>
  <c r="Y14" i="16"/>
  <c r="Z14" i="16"/>
  <c r="D15" i="16"/>
  <c r="E15" i="16"/>
  <c r="F15" i="16"/>
  <c r="G15" i="16"/>
  <c r="H15" i="16"/>
  <c r="I15" i="16"/>
  <c r="J15" i="16"/>
  <c r="K15" i="16"/>
  <c r="L15" i="16"/>
  <c r="M15" i="16"/>
  <c r="N15" i="16"/>
  <c r="O15" i="16"/>
  <c r="P15" i="16"/>
  <c r="Q15" i="16"/>
  <c r="R15" i="16"/>
  <c r="S15" i="16"/>
  <c r="T15" i="16"/>
  <c r="U15" i="16"/>
  <c r="V15" i="16"/>
  <c r="W15" i="16"/>
  <c r="X15" i="16"/>
  <c r="Y15" i="16"/>
  <c r="Z15" i="16"/>
  <c r="D16" i="16"/>
  <c r="E16" i="16"/>
  <c r="F16" i="16"/>
  <c r="G16" i="16"/>
  <c r="H16" i="16"/>
  <c r="I16" i="16"/>
  <c r="J16" i="16"/>
  <c r="K16" i="16"/>
  <c r="L16" i="16"/>
  <c r="M16" i="16"/>
  <c r="N16" i="16"/>
  <c r="O16" i="16"/>
  <c r="P16" i="16"/>
  <c r="Q16" i="16"/>
  <c r="R16" i="16"/>
  <c r="S16" i="16"/>
  <c r="T16" i="16"/>
  <c r="U16" i="16"/>
  <c r="V16" i="16"/>
  <c r="W16" i="16"/>
  <c r="X16" i="16"/>
  <c r="Y16" i="16"/>
  <c r="Z16" i="16"/>
  <c r="D17" i="16"/>
  <c r="E17" i="16"/>
  <c r="F17" i="16"/>
  <c r="G17" i="16"/>
  <c r="H17" i="16"/>
  <c r="I17" i="16"/>
  <c r="J17" i="16"/>
  <c r="K17" i="16"/>
  <c r="L17" i="16"/>
  <c r="M17" i="16"/>
  <c r="N17" i="16"/>
  <c r="O17" i="16"/>
  <c r="P17" i="16"/>
  <c r="Q17" i="16"/>
  <c r="R17" i="16"/>
  <c r="S17" i="16"/>
  <c r="T17" i="16"/>
  <c r="U17" i="16"/>
  <c r="V17" i="16"/>
  <c r="W17" i="16"/>
  <c r="X17" i="16"/>
  <c r="Y17" i="16"/>
  <c r="Z17" i="16"/>
  <c r="D18" i="16"/>
  <c r="E18" i="16"/>
  <c r="F18" i="16"/>
  <c r="G18" i="16"/>
  <c r="H18" i="16"/>
  <c r="I18" i="16"/>
  <c r="J18" i="16"/>
  <c r="K18" i="16"/>
  <c r="L18" i="16"/>
  <c r="M18" i="16"/>
  <c r="N18" i="16"/>
  <c r="O18" i="16"/>
  <c r="P18" i="16"/>
  <c r="Q18" i="16"/>
  <c r="R18" i="16"/>
  <c r="S18" i="16"/>
  <c r="T18" i="16"/>
  <c r="U18" i="16"/>
  <c r="V18" i="16"/>
  <c r="W18" i="16"/>
  <c r="X18" i="16"/>
  <c r="Y18" i="16"/>
  <c r="Z18" i="16"/>
  <c r="D19" i="16"/>
  <c r="E19" i="16"/>
  <c r="F19" i="16"/>
  <c r="G19" i="16"/>
  <c r="H19" i="16"/>
  <c r="I19" i="16"/>
  <c r="J19" i="16"/>
  <c r="K19" i="16"/>
  <c r="L19" i="16"/>
  <c r="M19" i="16"/>
  <c r="N19" i="16"/>
  <c r="O19" i="16"/>
  <c r="P19" i="16"/>
  <c r="Q19" i="16"/>
  <c r="R19" i="16"/>
  <c r="S19" i="16"/>
  <c r="T19" i="16"/>
  <c r="U19" i="16"/>
  <c r="V19" i="16"/>
  <c r="W19" i="16"/>
  <c r="X19" i="16"/>
  <c r="Y19" i="16"/>
  <c r="Z19" i="16"/>
  <c r="D20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T20" i="16"/>
  <c r="U20" i="16"/>
  <c r="V20" i="16"/>
  <c r="W20" i="16"/>
  <c r="X20" i="16"/>
  <c r="Y20" i="16"/>
  <c r="Z20" i="16"/>
  <c r="D21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Q21" i="16"/>
  <c r="R21" i="16"/>
  <c r="S21" i="16"/>
  <c r="T21" i="16"/>
  <c r="U21" i="16"/>
  <c r="V21" i="16"/>
  <c r="W21" i="16"/>
  <c r="X21" i="16"/>
  <c r="Y21" i="16"/>
  <c r="Z21" i="16"/>
  <c r="D22" i="16"/>
  <c r="E22" i="16"/>
  <c r="F22" i="16"/>
  <c r="G22" i="16"/>
  <c r="H22" i="16"/>
  <c r="I22" i="16"/>
  <c r="J22" i="16"/>
  <c r="K22" i="16"/>
  <c r="L22" i="16"/>
  <c r="M22" i="16"/>
  <c r="N22" i="16"/>
  <c r="O22" i="16"/>
  <c r="P22" i="16"/>
  <c r="Q22" i="16"/>
  <c r="R22" i="16"/>
  <c r="S22" i="16"/>
  <c r="T22" i="16"/>
  <c r="U22" i="16"/>
  <c r="V22" i="16"/>
  <c r="W22" i="16"/>
  <c r="X22" i="16"/>
  <c r="Y22" i="16"/>
  <c r="Z22" i="16"/>
  <c r="D23" i="16"/>
  <c r="E23" i="16"/>
  <c r="F23" i="16"/>
  <c r="G23" i="16"/>
  <c r="H23" i="16"/>
  <c r="I23" i="16"/>
  <c r="J23" i="16"/>
  <c r="K23" i="16"/>
  <c r="L23" i="16"/>
  <c r="M23" i="16"/>
  <c r="N23" i="16"/>
  <c r="O23" i="16"/>
  <c r="P23" i="16"/>
  <c r="Q23" i="16"/>
  <c r="R23" i="16"/>
  <c r="S23" i="16"/>
  <c r="T23" i="16"/>
  <c r="U23" i="16"/>
  <c r="V23" i="16"/>
  <c r="W23" i="16"/>
  <c r="X23" i="16"/>
  <c r="Y23" i="16"/>
  <c r="Z23" i="16"/>
  <c r="D24" i="16"/>
  <c r="E24" i="16"/>
  <c r="F24" i="16"/>
  <c r="G24" i="16"/>
  <c r="H24" i="16"/>
  <c r="I24" i="16"/>
  <c r="J24" i="16"/>
  <c r="K24" i="16"/>
  <c r="L24" i="16"/>
  <c r="M24" i="16"/>
  <c r="N24" i="16"/>
  <c r="O24" i="16"/>
  <c r="P24" i="16"/>
  <c r="Q24" i="16"/>
  <c r="R24" i="16"/>
  <c r="S24" i="16"/>
  <c r="T24" i="16"/>
  <c r="U24" i="16"/>
  <c r="V24" i="16"/>
  <c r="W24" i="16"/>
  <c r="X24" i="16"/>
  <c r="Y24" i="16"/>
  <c r="Z24" i="16"/>
  <c r="D25" i="16"/>
  <c r="E25" i="16"/>
  <c r="F25" i="16"/>
  <c r="G25" i="16"/>
  <c r="H25" i="16"/>
  <c r="I25" i="16"/>
  <c r="J25" i="16"/>
  <c r="K25" i="16"/>
  <c r="L25" i="16"/>
  <c r="M25" i="16"/>
  <c r="N25" i="16"/>
  <c r="O25" i="16"/>
  <c r="P25" i="16"/>
  <c r="Q25" i="16"/>
  <c r="R25" i="16"/>
  <c r="S25" i="16"/>
  <c r="T25" i="16"/>
  <c r="U25" i="16"/>
  <c r="V25" i="16"/>
  <c r="W25" i="16"/>
  <c r="X25" i="16"/>
  <c r="Y25" i="16"/>
  <c r="Z25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R26" i="16"/>
  <c r="S26" i="16"/>
  <c r="T26" i="16"/>
  <c r="U26" i="16"/>
  <c r="V26" i="16"/>
  <c r="W26" i="16"/>
  <c r="X26" i="16"/>
  <c r="Y26" i="16"/>
  <c r="Z26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Q27" i="16"/>
  <c r="R27" i="16"/>
  <c r="S27" i="16"/>
  <c r="T27" i="16"/>
  <c r="U27" i="16"/>
  <c r="V27" i="16"/>
  <c r="W27" i="16"/>
  <c r="X27" i="16"/>
  <c r="Y27" i="16"/>
  <c r="Z27" i="16"/>
  <c r="D28" i="16"/>
  <c r="E28" i="16"/>
  <c r="F28" i="16"/>
  <c r="G28" i="16"/>
  <c r="H28" i="16"/>
  <c r="I28" i="16"/>
  <c r="J28" i="16"/>
  <c r="K28" i="16"/>
  <c r="L28" i="16"/>
  <c r="M28" i="16"/>
  <c r="N28" i="16"/>
  <c r="O28" i="16"/>
  <c r="P28" i="16"/>
  <c r="Q28" i="16"/>
  <c r="R28" i="16"/>
  <c r="S28" i="16"/>
  <c r="T28" i="16"/>
  <c r="U28" i="16"/>
  <c r="V28" i="16"/>
  <c r="W28" i="16"/>
  <c r="X28" i="16"/>
  <c r="Y28" i="16"/>
  <c r="Z28" i="16"/>
  <c r="D29" i="16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T29" i="16"/>
  <c r="U29" i="16"/>
  <c r="V29" i="16"/>
  <c r="W29" i="16"/>
  <c r="X29" i="16"/>
  <c r="Y29" i="16"/>
  <c r="Z29" i="16"/>
  <c r="D30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R30" i="16"/>
  <c r="S30" i="16"/>
  <c r="T30" i="16"/>
  <c r="U30" i="16"/>
  <c r="V30" i="16"/>
  <c r="W30" i="16"/>
  <c r="X30" i="16"/>
  <c r="Y30" i="16"/>
  <c r="Z30" i="16"/>
  <c r="D31" i="16"/>
  <c r="E31" i="16"/>
  <c r="F31" i="16"/>
  <c r="G31" i="16"/>
  <c r="H31" i="16"/>
  <c r="I31" i="16"/>
  <c r="J31" i="16"/>
  <c r="K31" i="16"/>
  <c r="L31" i="16"/>
  <c r="M31" i="16"/>
  <c r="N31" i="16"/>
  <c r="O31" i="16"/>
  <c r="P31" i="16"/>
  <c r="Q31" i="16"/>
  <c r="R31" i="16"/>
  <c r="S31" i="16"/>
  <c r="T31" i="16"/>
  <c r="U31" i="16"/>
  <c r="V31" i="16"/>
  <c r="W31" i="16"/>
  <c r="X31" i="16"/>
  <c r="Y31" i="16"/>
  <c r="Z31" i="16"/>
  <c r="D32" i="16"/>
  <c r="E32" i="16"/>
  <c r="F32" i="16"/>
  <c r="G32" i="16"/>
  <c r="H32" i="16"/>
  <c r="I32" i="16"/>
  <c r="J32" i="16"/>
  <c r="K32" i="16"/>
  <c r="L32" i="16"/>
  <c r="M32" i="16"/>
  <c r="N32" i="16"/>
  <c r="O32" i="16"/>
  <c r="P32" i="16"/>
  <c r="Q32" i="16"/>
  <c r="R32" i="16"/>
  <c r="S32" i="16"/>
  <c r="T32" i="16"/>
  <c r="U32" i="16"/>
  <c r="V32" i="16"/>
  <c r="W32" i="16"/>
  <c r="X32" i="16"/>
  <c r="Y32" i="16"/>
  <c r="Z32" i="16"/>
  <c r="D33" i="16"/>
  <c r="E33" i="16"/>
  <c r="F33" i="16"/>
  <c r="G33" i="16"/>
  <c r="H33" i="16"/>
  <c r="I33" i="16"/>
  <c r="J33" i="16"/>
  <c r="K33" i="16"/>
  <c r="L33" i="16"/>
  <c r="M33" i="16"/>
  <c r="N33" i="16"/>
  <c r="O33" i="16"/>
  <c r="P33" i="16"/>
  <c r="Q33" i="16"/>
  <c r="R33" i="16"/>
  <c r="S33" i="16"/>
  <c r="T33" i="16"/>
  <c r="U33" i="16"/>
  <c r="V33" i="16"/>
  <c r="W33" i="16"/>
  <c r="X33" i="16"/>
  <c r="Y33" i="16"/>
  <c r="Z33" i="16"/>
  <c r="D34" i="16"/>
  <c r="E34" i="16"/>
  <c r="F34" i="16"/>
  <c r="G34" i="16"/>
  <c r="H34" i="16"/>
  <c r="I34" i="16"/>
  <c r="J34" i="16"/>
  <c r="K34" i="16"/>
  <c r="L34" i="16"/>
  <c r="M34" i="16"/>
  <c r="N34" i="16"/>
  <c r="O34" i="16"/>
  <c r="P34" i="16"/>
  <c r="Q34" i="16"/>
  <c r="R34" i="16"/>
  <c r="S34" i="16"/>
  <c r="T34" i="16"/>
  <c r="U34" i="16"/>
  <c r="V34" i="16"/>
  <c r="W34" i="16"/>
  <c r="X34" i="16"/>
  <c r="Y34" i="16"/>
  <c r="Z34" i="16"/>
  <c r="D35" i="16"/>
  <c r="E35" i="16"/>
  <c r="F35" i="16"/>
  <c r="G35" i="16"/>
  <c r="H35" i="16"/>
  <c r="I35" i="16"/>
  <c r="J35" i="16"/>
  <c r="K35" i="16"/>
  <c r="L35" i="16"/>
  <c r="M35" i="16"/>
  <c r="N35" i="16"/>
  <c r="O35" i="16"/>
  <c r="P35" i="16"/>
  <c r="Q35" i="16"/>
  <c r="R35" i="16"/>
  <c r="S35" i="16"/>
  <c r="T35" i="16"/>
  <c r="U35" i="16"/>
  <c r="V35" i="16"/>
  <c r="W35" i="16"/>
  <c r="X35" i="16"/>
  <c r="Y35" i="16"/>
  <c r="Z35" i="16"/>
  <c r="D36" i="16"/>
  <c r="E36" i="16"/>
  <c r="F36" i="16"/>
  <c r="G36" i="16"/>
  <c r="H36" i="16"/>
  <c r="I36" i="16"/>
  <c r="J36" i="16"/>
  <c r="K36" i="16"/>
  <c r="L36" i="16"/>
  <c r="M36" i="16"/>
  <c r="N36" i="16"/>
  <c r="O36" i="16"/>
  <c r="P36" i="16"/>
  <c r="Q36" i="16"/>
  <c r="R36" i="16"/>
  <c r="S36" i="16"/>
  <c r="T36" i="16"/>
  <c r="U36" i="16"/>
  <c r="V36" i="16"/>
  <c r="W36" i="16"/>
  <c r="X36" i="16"/>
  <c r="Y36" i="16"/>
  <c r="Z36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D38" i="16"/>
  <c r="E38" i="16"/>
  <c r="F38" i="16"/>
  <c r="G38" i="16"/>
  <c r="H38" i="16"/>
  <c r="I38" i="16"/>
  <c r="J38" i="16"/>
  <c r="K38" i="16"/>
  <c r="L38" i="16"/>
  <c r="M38" i="16"/>
  <c r="N38" i="16"/>
  <c r="O38" i="16"/>
  <c r="P38" i="16"/>
  <c r="Q38" i="16"/>
  <c r="R38" i="16"/>
  <c r="S38" i="16"/>
  <c r="T38" i="16"/>
  <c r="U38" i="16"/>
  <c r="V38" i="16"/>
  <c r="W38" i="16"/>
  <c r="X38" i="16"/>
  <c r="Y38" i="16"/>
  <c r="Z38" i="16"/>
  <c r="D39" i="16"/>
  <c r="E39" i="16"/>
  <c r="F39" i="16"/>
  <c r="G39" i="16"/>
  <c r="H39" i="16"/>
  <c r="I39" i="16"/>
  <c r="J39" i="16"/>
  <c r="K39" i="16"/>
  <c r="L39" i="16"/>
  <c r="M39" i="16"/>
  <c r="N39" i="16"/>
  <c r="O39" i="16"/>
  <c r="P39" i="16"/>
  <c r="Q39" i="16"/>
  <c r="R39" i="16"/>
  <c r="S39" i="16"/>
  <c r="T39" i="16"/>
  <c r="U39" i="16"/>
  <c r="V39" i="16"/>
  <c r="W39" i="16"/>
  <c r="X39" i="16"/>
  <c r="Y39" i="16"/>
  <c r="Z39" i="16"/>
  <c r="D40" i="16"/>
  <c r="E40" i="16"/>
  <c r="F40" i="16"/>
  <c r="G40" i="16"/>
  <c r="H40" i="16"/>
  <c r="I40" i="16"/>
  <c r="J40" i="16"/>
  <c r="K40" i="16"/>
  <c r="L40" i="16"/>
  <c r="M40" i="16"/>
  <c r="N40" i="16"/>
  <c r="O40" i="16"/>
  <c r="P40" i="16"/>
  <c r="Q40" i="16"/>
  <c r="R40" i="16"/>
  <c r="S40" i="16"/>
  <c r="T40" i="16"/>
  <c r="U40" i="16"/>
  <c r="V40" i="16"/>
  <c r="W40" i="16"/>
  <c r="X40" i="16"/>
  <c r="Y40" i="16"/>
  <c r="Z40" i="16"/>
  <c r="D41" i="16"/>
  <c r="E41" i="16"/>
  <c r="F41" i="16"/>
  <c r="G41" i="16"/>
  <c r="H41" i="16"/>
  <c r="I41" i="16"/>
  <c r="J41" i="16"/>
  <c r="K41" i="16"/>
  <c r="L41" i="16"/>
  <c r="M41" i="16"/>
  <c r="N41" i="16"/>
  <c r="O41" i="16"/>
  <c r="P41" i="16"/>
  <c r="Q41" i="16"/>
  <c r="R41" i="16"/>
  <c r="S41" i="16"/>
  <c r="T41" i="16"/>
  <c r="U41" i="16"/>
  <c r="V41" i="16"/>
  <c r="W41" i="16"/>
  <c r="X41" i="16"/>
  <c r="Y41" i="16"/>
  <c r="Z41" i="16"/>
  <c r="D42" i="16"/>
  <c r="E42" i="16"/>
  <c r="F42" i="16"/>
  <c r="G42" i="16"/>
  <c r="H42" i="16"/>
  <c r="I42" i="16"/>
  <c r="J42" i="16"/>
  <c r="K42" i="16"/>
  <c r="L42" i="16"/>
  <c r="M42" i="16"/>
  <c r="N42" i="16"/>
  <c r="O42" i="16"/>
  <c r="P42" i="16"/>
  <c r="Q42" i="16"/>
  <c r="R42" i="16"/>
  <c r="S42" i="16"/>
  <c r="T42" i="16"/>
  <c r="U42" i="16"/>
  <c r="V42" i="16"/>
  <c r="W42" i="16"/>
  <c r="X42" i="16"/>
  <c r="Y42" i="16"/>
  <c r="Z42" i="16"/>
  <c r="D43" i="16"/>
  <c r="E43" i="16"/>
  <c r="F43" i="16"/>
  <c r="G43" i="16"/>
  <c r="H43" i="16"/>
  <c r="I43" i="16"/>
  <c r="J43" i="16"/>
  <c r="K43" i="16"/>
  <c r="L43" i="16"/>
  <c r="M43" i="16"/>
  <c r="N43" i="16"/>
  <c r="O43" i="16"/>
  <c r="P43" i="16"/>
  <c r="Q43" i="16"/>
  <c r="R43" i="16"/>
  <c r="S43" i="16"/>
  <c r="T43" i="16"/>
  <c r="U43" i="16"/>
  <c r="V43" i="16"/>
  <c r="W43" i="16"/>
  <c r="X43" i="16"/>
  <c r="Y43" i="16"/>
  <c r="Z43" i="16"/>
  <c r="D44" i="16"/>
  <c r="E44" i="16"/>
  <c r="F44" i="16"/>
  <c r="G44" i="16"/>
  <c r="H44" i="16"/>
  <c r="I44" i="16"/>
  <c r="J44" i="16"/>
  <c r="K44" i="16"/>
  <c r="L44" i="16"/>
  <c r="M44" i="16"/>
  <c r="N44" i="16"/>
  <c r="O44" i="16"/>
  <c r="P44" i="16"/>
  <c r="Q44" i="16"/>
  <c r="R44" i="16"/>
  <c r="S44" i="16"/>
  <c r="T44" i="16"/>
  <c r="U44" i="16"/>
  <c r="V44" i="16"/>
  <c r="W44" i="16"/>
  <c r="X44" i="16"/>
  <c r="Y44" i="16"/>
  <c r="Z44" i="16"/>
  <c r="D45" i="16"/>
  <c r="E45" i="16"/>
  <c r="F45" i="16"/>
  <c r="G45" i="16"/>
  <c r="H45" i="16"/>
  <c r="I45" i="16"/>
  <c r="J45" i="16"/>
  <c r="K45" i="16"/>
  <c r="L45" i="16"/>
  <c r="M45" i="16"/>
  <c r="N45" i="16"/>
  <c r="O45" i="16"/>
  <c r="P45" i="16"/>
  <c r="Q45" i="16"/>
  <c r="R45" i="16"/>
  <c r="S45" i="16"/>
  <c r="T45" i="16"/>
  <c r="U45" i="16"/>
  <c r="V45" i="16"/>
  <c r="W45" i="16"/>
  <c r="X45" i="16"/>
  <c r="Y45" i="16"/>
  <c r="Z45" i="16"/>
  <c r="D46" i="16"/>
  <c r="E46" i="16"/>
  <c r="F46" i="16"/>
  <c r="G46" i="16"/>
  <c r="H46" i="16"/>
  <c r="I46" i="16"/>
  <c r="J46" i="16"/>
  <c r="K46" i="16"/>
  <c r="L46" i="16"/>
  <c r="M46" i="16"/>
  <c r="N46" i="16"/>
  <c r="O46" i="16"/>
  <c r="P46" i="16"/>
  <c r="Q46" i="16"/>
  <c r="R46" i="16"/>
  <c r="S46" i="16"/>
  <c r="T46" i="16"/>
  <c r="U46" i="16"/>
  <c r="V46" i="16"/>
  <c r="W46" i="16"/>
  <c r="X46" i="16"/>
  <c r="Y46" i="16"/>
  <c r="Z46" i="16"/>
  <c r="D47" i="16"/>
  <c r="E47" i="16"/>
  <c r="F47" i="16"/>
  <c r="G47" i="16"/>
  <c r="H47" i="16"/>
  <c r="I47" i="16"/>
  <c r="J47" i="16"/>
  <c r="K47" i="16"/>
  <c r="L47" i="16"/>
  <c r="M47" i="16"/>
  <c r="N47" i="16"/>
  <c r="O47" i="16"/>
  <c r="P47" i="16"/>
  <c r="Q47" i="16"/>
  <c r="R47" i="16"/>
  <c r="S47" i="16"/>
  <c r="T47" i="16"/>
  <c r="U47" i="16"/>
  <c r="V47" i="16"/>
  <c r="W47" i="16"/>
  <c r="X47" i="16"/>
  <c r="Y47" i="16"/>
  <c r="Z47" i="16"/>
  <c r="D48" i="16"/>
  <c r="E48" i="16"/>
  <c r="F48" i="16"/>
  <c r="G48" i="16"/>
  <c r="H48" i="16"/>
  <c r="I48" i="16"/>
  <c r="J48" i="16"/>
  <c r="K48" i="16"/>
  <c r="L48" i="16"/>
  <c r="M48" i="16"/>
  <c r="N48" i="16"/>
  <c r="O48" i="16"/>
  <c r="P48" i="16"/>
  <c r="Q48" i="16"/>
  <c r="R48" i="16"/>
  <c r="S48" i="16"/>
  <c r="T48" i="16"/>
  <c r="U48" i="16"/>
  <c r="V48" i="16"/>
  <c r="W48" i="16"/>
  <c r="X48" i="16"/>
  <c r="Y48" i="16"/>
  <c r="Z48" i="16"/>
  <c r="D49" i="16"/>
  <c r="E49" i="16"/>
  <c r="F49" i="16"/>
  <c r="G49" i="16"/>
  <c r="H49" i="16"/>
  <c r="I49" i="16"/>
  <c r="J49" i="16"/>
  <c r="K49" i="16"/>
  <c r="L49" i="16"/>
  <c r="M49" i="16"/>
  <c r="N49" i="16"/>
  <c r="O49" i="16"/>
  <c r="P49" i="16"/>
  <c r="Q49" i="16"/>
  <c r="R49" i="16"/>
  <c r="S49" i="16"/>
  <c r="T49" i="16"/>
  <c r="U49" i="16"/>
  <c r="V49" i="16"/>
  <c r="W49" i="16"/>
  <c r="X49" i="16"/>
  <c r="Y49" i="16"/>
  <c r="Z49" i="16"/>
  <c r="D50" i="16"/>
  <c r="E50" i="16"/>
  <c r="F50" i="16"/>
  <c r="G50" i="16"/>
  <c r="H50" i="16"/>
  <c r="I50" i="16"/>
  <c r="J50" i="16"/>
  <c r="K50" i="16"/>
  <c r="L50" i="16"/>
  <c r="M50" i="16"/>
  <c r="N50" i="16"/>
  <c r="O50" i="16"/>
  <c r="P50" i="16"/>
  <c r="Q50" i="16"/>
  <c r="R50" i="16"/>
  <c r="S50" i="16"/>
  <c r="T50" i="16"/>
  <c r="U50" i="16"/>
  <c r="V50" i="16"/>
  <c r="W50" i="16"/>
  <c r="X50" i="16"/>
  <c r="Y50" i="16"/>
  <c r="Z50" i="16"/>
  <c r="D51" i="16"/>
  <c r="E51" i="16"/>
  <c r="F51" i="16"/>
  <c r="G51" i="16"/>
  <c r="H51" i="16"/>
  <c r="I51" i="16"/>
  <c r="J51" i="16"/>
  <c r="K51" i="16"/>
  <c r="L51" i="16"/>
  <c r="M51" i="16"/>
  <c r="N51" i="16"/>
  <c r="O51" i="16"/>
  <c r="P51" i="16"/>
  <c r="Q51" i="16"/>
  <c r="R51" i="16"/>
  <c r="S51" i="16"/>
  <c r="T51" i="16"/>
  <c r="U51" i="16"/>
  <c r="V51" i="16"/>
  <c r="W51" i="16"/>
  <c r="X51" i="16"/>
  <c r="Y51" i="16"/>
  <c r="Z51" i="16"/>
  <c r="D52" i="16"/>
  <c r="E52" i="16"/>
  <c r="F52" i="16"/>
  <c r="G52" i="16"/>
  <c r="H52" i="16"/>
  <c r="I52" i="16"/>
  <c r="J52" i="16"/>
  <c r="K52" i="16"/>
  <c r="L52" i="16"/>
  <c r="M52" i="16"/>
  <c r="N52" i="16"/>
  <c r="O52" i="16"/>
  <c r="P52" i="16"/>
  <c r="Q52" i="16"/>
  <c r="R52" i="16"/>
  <c r="S52" i="16"/>
  <c r="T52" i="16"/>
  <c r="U52" i="16"/>
  <c r="V52" i="16"/>
  <c r="W52" i="16"/>
  <c r="X52" i="16"/>
  <c r="Y52" i="16"/>
  <c r="Z52" i="16"/>
  <c r="D53" i="16"/>
  <c r="E53" i="16"/>
  <c r="F53" i="16"/>
  <c r="G53" i="16"/>
  <c r="H53" i="16"/>
  <c r="I53" i="16"/>
  <c r="J53" i="16"/>
  <c r="K53" i="16"/>
  <c r="L53" i="16"/>
  <c r="M53" i="16"/>
  <c r="N53" i="16"/>
  <c r="O53" i="16"/>
  <c r="P53" i="16"/>
  <c r="Q53" i="16"/>
  <c r="R53" i="16"/>
  <c r="S53" i="16"/>
  <c r="T53" i="16"/>
  <c r="U53" i="16"/>
  <c r="V53" i="16"/>
  <c r="W53" i="16"/>
  <c r="X53" i="16"/>
  <c r="Y53" i="16"/>
  <c r="Z53" i="16"/>
  <c r="D54" i="16"/>
  <c r="E54" i="16"/>
  <c r="F54" i="16"/>
  <c r="G54" i="16"/>
  <c r="H54" i="16"/>
  <c r="I54" i="16"/>
  <c r="J54" i="16"/>
  <c r="K54" i="16"/>
  <c r="L54" i="16"/>
  <c r="M54" i="16"/>
  <c r="N54" i="16"/>
  <c r="O54" i="16"/>
  <c r="P54" i="16"/>
  <c r="Q54" i="16"/>
  <c r="R54" i="16"/>
  <c r="S54" i="16"/>
  <c r="T54" i="16"/>
  <c r="U54" i="16"/>
  <c r="V54" i="16"/>
  <c r="W54" i="16"/>
  <c r="X54" i="16"/>
  <c r="Y54" i="16"/>
  <c r="Z54" i="16"/>
  <c r="D55" i="16"/>
  <c r="E55" i="16"/>
  <c r="F55" i="16"/>
  <c r="G55" i="16"/>
  <c r="H55" i="16"/>
  <c r="I55" i="16"/>
  <c r="J55" i="16"/>
  <c r="K55" i="16"/>
  <c r="L55" i="16"/>
  <c r="M55" i="16"/>
  <c r="N55" i="16"/>
  <c r="O55" i="16"/>
  <c r="P55" i="16"/>
  <c r="Q55" i="16"/>
  <c r="R55" i="16"/>
  <c r="S55" i="16"/>
  <c r="T55" i="16"/>
  <c r="U55" i="16"/>
  <c r="V55" i="16"/>
  <c r="W55" i="16"/>
  <c r="X55" i="16"/>
  <c r="Y55" i="16"/>
  <c r="Z55" i="16"/>
  <c r="D56" i="16"/>
  <c r="E56" i="16"/>
  <c r="F56" i="16"/>
  <c r="G56" i="16"/>
  <c r="H56" i="16"/>
  <c r="I56" i="16"/>
  <c r="J56" i="16"/>
  <c r="K56" i="16"/>
  <c r="L56" i="16"/>
  <c r="M56" i="16"/>
  <c r="N56" i="16"/>
  <c r="O56" i="16"/>
  <c r="P56" i="16"/>
  <c r="Q56" i="16"/>
  <c r="R56" i="16"/>
  <c r="S56" i="16"/>
  <c r="T56" i="16"/>
  <c r="U56" i="16"/>
  <c r="V56" i="16"/>
  <c r="W56" i="16"/>
  <c r="X56" i="16"/>
  <c r="Y56" i="16"/>
  <c r="Z56" i="16"/>
  <c r="D57" i="16"/>
  <c r="E57" i="16"/>
  <c r="F57" i="16"/>
  <c r="G57" i="16"/>
  <c r="H57" i="16"/>
  <c r="I57" i="16"/>
  <c r="J57" i="16"/>
  <c r="K57" i="16"/>
  <c r="L57" i="16"/>
  <c r="M57" i="16"/>
  <c r="N57" i="16"/>
  <c r="O57" i="16"/>
  <c r="P57" i="16"/>
  <c r="Q57" i="16"/>
  <c r="R57" i="16"/>
  <c r="S57" i="16"/>
  <c r="T57" i="16"/>
  <c r="U57" i="16"/>
  <c r="V57" i="16"/>
  <c r="W57" i="16"/>
  <c r="X57" i="16"/>
  <c r="Y57" i="16"/>
  <c r="Z57" i="16"/>
  <c r="D58" i="16"/>
  <c r="E58" i="16"/>
  <c r="F58" i="16"/>
  <c r="G58" i="16"/>
  <c r="H58" i="16"/>
  <c r="I58" i="16"/>
  <c r="J58" i="16"/>
  <c r="K58" i="16"/>
  <c r="L58" i="16"/>
  <c r="M58" i="16"/>
  <c r="N58" i="16"/>
  <c r="O58" i="16"/>
  <c r="P58" i="16"/>
  <c r="Q58" i="16"/>
  <c r="R58" i="16"/>
  <c r="S58" i="16"/>
  <c r="T58" i="16"/>
  <c r="U58" i="16"/>
  <c r="V58" i="16"/>
  <c r="W58" i="16"/>
  <c r="X58" i="16"/>
  <c r="Y58" i="16"/>
  <c r="Z58" i="16"/>
  <c r="D59" i="16"/>
  <c r="E59" i="16"/>
  <c r="F59" i="16"/>
  <c r="G59" i="16"/>
  <c r="H59" i="16"/>
  <c r="I59" i="16"/>
  <c r="J59" i="16"/>
  <c r="K59" i="16"/>
  <c r="L59" i="16"/>
  <c r="M59" i="16"/>
  <c r="N59" i="16"/>
  <c r="O59" i="16"/>
  <c r="P59" i="16"/>
  <c r="Q59" i="16"/>
  <c r="R59" i="16"/>
  <c r="S59" i="16"/>
  <c r="T59" i="16"/>
  <c r="U59" i="16"/>
  <c r="V59" i="16"/>
  <c r="W59" i="16"/>
  <c r="X59" i="16"/>
  <c r="Y59" i="16"/>
  <c r="Z59" i="16"/>
  <c r="D60" i="16"/>
  <c r="E60" i="16"/>
  <c r="F60" i="16"/>
  <c r="G60" i="16"/>
  <c r="H60" i="16"/>
  <c r="I60" i="16"/>
  <c r="J60" i="16"/>
  <c r="K60" i="16"/>
  <c r="L60" i="16"/>
  <c r="M60" i="16"/>
  <c r="N60" i="16"/>
  <c r="O60" i="16"/>
  <c r="P60" i="16"/>
  <c r="Q60" i="16"/>
  <c r="R60" i="16"/>
  <c r="S60" i="16"/>
  <c r="T60" i="16"/>
  <c r="U60" i="16"/>
  <c r="V60" i="16"/>
  <c r="W60" i="16"/>
  <c r="X60" i="16"/>
  <c r="Y60" i="16"/>
  <c r="Z60" i="16"/>
  <c r="D61" i="16"/>
  <c r="E61" i="16"/>
  <c r="F61" i="16"/>
  <c r="G61" i="16"/>
  <c r="H61" i="16"/>
  <c r="I61" i="16"/>
  <c r="J61" i="16"/>
  <c r="K61" i="16"/>
  <c r="L61" i="16"/>
  <c r="M61" i="16"/>
  <c r="N61" i="16"/>
  <c r="O61" i="16"/>
  <c r="P61" i="16"/>
  <c r="Q61" i="16"/>
  <c r="R61" i="16"/>
  <c r="S61" i="16"/>
  <c r="T61" i="16"/>
  <c r="U61" i="16"/>
  <c r="V61" i="16"/>
  <c r="W61" i="16"/>
  <c r="X61" i="16"/>
  <c r="Y61" i="16"/>
  <c r="Z61" i="16"/>
  <c r="D62" i="16"/>
  <c r="E62" i="16"/>
  <c r="F62" i="16"/>
  <c r="G62" i="16"/>
  <c r="H62" i="16"/>
  <c r="I62" i="16"/>
  <c r="J62" i="16"/>
  <c r="K62" i="16"/>
  <c r="L62" i="16"/>
  <c r="M62" i="16"/>
  <c r="N62" i="16"/>
  <c r="O62" i="16"/>
  <c r="P62" i="16"/>
  <c r="Q62" i="16"/>
  <c r="R62" i="16"/>
  <c r="S62" i="16"/>
  <c r="T62" i="16"/>
  <c r="U62" i="16"/>
  <c r="V62" i="16"/>
  <c r="W62" i="16"/>
  <c r="X62" i="16"/>
  <c r="Y62" i="16"/>
  <c r="Z62" i="16"/>
  <c r="D63" i="16"/>
  <c r="E63" i="16"/>
  <c r="F63" i="16"/>
  <c r="G63" i="16"/>
  <c r="H63" i="16"/>
  <c r="I63" i="16"/>
  <c r="J63" i="16"/>
  <c r="K63" i="16"/>
  <c r="L63" i="16"/>
  <c r="M63" i="16"/>
  <c r="N63" i="16"/>
  <c r="O63" i="16"/>
  <c r="P63" i="16"/>
  <c r="Q63" i="16"/>
  <c r="R63" i="16"/>
  <c r="S63" i="16"/>
  <c r="T63" i="16"/>
  <c r="U63" i="16"/>
  <c r="V63" i="16"/>
  <c r="W63" i="16"/>
  <c r="X63" i="16"/>
  <c r="Y63" i="16"/>
  <c r="Z63" i="16"/>
  <c r="D64" i="16"/>
  <c r="E64" i="16"/>
  <c r="F64" i="16"/>
  <c r="G64" i="16"/>
  <c r="H64" i="16"/>
  <c r="I64" i="16"/>
  <c r="J64" i="16"/>
  <c r="K64" i="16"/>
  <c r="L64" i="16"/>
  <c r="M64" i="16"/>
  <c r="N64" i="16"/>
  <c r="O64" i="16"/>
  <c r="P64" i="16"/>
  <c r="Q64" i="16"/>
  <c r="R64" i="16"/>
  <c r="S64" i="16"/>
  <c r="T64" i="16"/>
  <c r="U64" i="16"/>
  <c r="V64" i="16"/>
  <c r="W64" i="16"/>
  <c r="X64" i="16"/>
  <c r="Y64" i="16"/>
  <c r="Z64" i="16"/>
  <c r="D65" i="16"/>
  <c r="E65" i="16"/>
  <c r="F65" i="16"/>
  <c r="G65" i="16"/>
  <c r="H65" i="16"/>
  <c r="I65" i="16"/>
  <c r="J65" i="16"/>
  <c r="K65" i="16"/>
  <c r="L65" i="16"/>
  <c r="M65" i="16"/>
  <c r="N65" i="16"/>
  <c r="O65" i="16"/>
  <c r="P65" i="16"/>
  <c r="Q65" i="16"/>
  <c r="R65" i="16"/>
  <c r="S65" i="16"/>
  <c r="T65" i="16"/>
  <c r="U65" i="16"/>
  <c r="V65" i="16"/>
  <c r="W65" i="16"/>
  <c r="X65" i="16"/>
  <c r="Y65" i="16"/>
  <c r="Z65" i="16"/>
  <c r="D66" i="16"/>
  <c r="E66" i="16"/>
  <c r="F66" i="16"/>
  <c r="G66" i="16"/>
  <c r="H66" i="16"/>
  <c r="I66" i="16"/>
  <c r="J66" i="16"/>
  <c r="K66" i="16"/>
  <c r="L66" i="16"/>
  <c r="M66" i="16"/>
  <c r="N66" i="16"/>
  <c r="O66" i="16"/>
  <c r="P66" i="16"/>
  <c r="Q66" i="16"/>
  <c r="R66" i="16"/>
  <c r="S66" i="16"/>
  <c r="T66" i="16"/>
  <c r="U66" i="16"/>
  <c r="V66" i="16"/>
  <c r="W66" i="16"/>
  <c r="X66" i="16"/>
  <c r="Y66" i="16"/>
  <c r="Z66" i="16"/>
  <c r="D67" i="16"/>
  <c r="E67" i="16"/>
  <c r="F67" i="16"/>
  <c r="G67" i="16"/>
  <c r="H67" i="16"/>
  <c r="I67" i="16"/>
  <c r="J67" i="16"/>
  <c r="K67" i="16"/>
  <c r="L67" i="16"/>
  <c r="M67" i="16"/>
  <c r="N67" i="16"/>
  <c r="O67" i="16"/>
  <c r="P67" i="16"/>
  <c r="Q67" i="16"/>
  <c r="R67" i="16"/>
  <c r="S67" i="16"/>
  <c r="T67" i="16"/>
  <c r="U67" i="16"/>
  <c r="V67" i="16"/>
  <c r="W67" i="16"/>
  <c r="X67" i="16"/>
  <c r="Y67" i="16"/>
  <c r="Z67" i="16"/>
  <c r="D68" i="16"/>
  <c r="E68" i="16"/>
  <c r="F68" i="16"/>
  <c r="G68" i="16"/>
  <c r="H68" i="16"/>
  <c r="I68" i="16"/>
  <c r="J68" i="16"/>
  <c r="K68" i="16"/>
  <c r="L68" i="16"/>
  <c r="M68" i="16"/>
  <c r="N68" i="16"/>
  <c r="O68" i="16"/>
  <c r="P68" i="16"/>
  <c r="Q68" i="16"/>
  <c r="R68" i="16"/>
  <c r="S68" i="16"/>
  <c r="T68" i="16"/>
  <c r="U68" i="16"/>
  <c r="V68" i="16"/>
  <c r="W68" i="16"/>
  <c r="X68" i="16"/>
  <c r="Y68" i="16"/>
  <c r="Z68" i="16"/>
  <c r="D69" i="16"/>
  <c r="E69" i="16"/>
  <c r="F69" i="16"/>
  <c r="G69" i="16"/>
  <c r="H69" i="16"/>
  <c r="I69" i="16"/>
  <c r="J69" i="16"/>
  <c r="K69" i="16"/>
  <c r="L69" i="16"/>
  <c r="M69" i="16"/>
  <c r="N69" i="16"/>
  <c r="O69" i="16"/>
  <c r="P69" i="16"/>
  <c r="Q69" i="16"/>
  <c r="R69" i="16"/>
  <c r="S69" i="16"/>
  <c r="T69" i="16"/>
  <c r="U69" i="16"/>
  <c r="V69" i="16"/>
  <c r="W69" i="16"/>
  <c r="X69" i="16"/>
  <c r="Y69" i="16"/>
  <c r="Z69" i="16"/>
  <c r="D70" i="16"/>
  <c r="E70" i="16"/>
  <c r="F70" i="16"/>
  <c r="G70" i="16"/>
  <c r="H70" i="16"/>
  <c r="I70" i="16"/>
  <c r="J70" i="16"/>
  <c r="K70" i="16"/>
  <c r="L70" i="16"/>
  <c r="M70" i="16"/>
  <c r="N70" i="16"/>
  <c r="O70" i="16"/>
  <c r="P70" i="16"/>
  <c r="Q70" i="16"/>
  <c r="R70" i="16"/>
  <c r="S70" i="16"/>
  <c r="T70" i="16"/>
  <c r="U70" i="16"/>
  <c r="V70" i="16"/>
  <c r="W70" i="16"/>
  <c r="X70" i="16"/>
  <c r="Y70" i="16"/>
  <c r="Z70" i="16"/>
  <c r="D71" i="16"/>
  <c r="E71" i="16"/>
  <c r="F71" i="16"/>
  <c r="G71" i="16"/>
  <c r="H71" i="16"/>
  <c r="I71" i="16"/>
  <c r="J71" i="16"/>
  <c r="K71" i="16"/>
  <c r="L71" i="16"/>
  <c r="M71" i="16"/>
  <c r="N71" i="16"/>
  <c r="O71" i="16"/>
  <c r="P71" i="16"/>
  <c r="Q71" i="16"/>
  <c r="R71" i="16"/>
  <c r="S71" i="16"/>
  <c r="T71" i="16"/>
  <c r="U71" i="16"/>
  <c r="V71" i="16"/>
  <c r="W71" i="16"/>
  <c r="X71" i="16"/>
  <c r="Y71" i="16"/>
  <c r="Z71" i="16"/>
  <c r="D72" i="16"/>
  <c r="E72" i="16"/>
  <c r="F72" i="16"/>
  <c r="G72" i="16"/>
  <c r="H72" i="16"/>
  <c r="I72" i="16"/>
  <c r="J72" i="16"/>
  <c r="K72" i="16"/>
  <c r="L72" i="16"/>
  <c r="M72" i="16"/>
  <c r="N72" i="16"/>
  <c r="O72" i="16"/>
  <c r="P72" i="16"/>
  <c r="Q72" i="16"/>
  <c r="R72" i="16"/>
  <c r="S72" i="16"/>
  <c r="T72" i="16"/>
  <c r="U72" i="16"/>
  <c r="V72" i="16"/>
  <c r="W72" i="16"/>
  <c r="X72" i="16"/>
  <c r="Y72" i="16"/>
  <c r="Z72" i="16"/>
  <c r="D73" i="16"/>
  <c r="E73" i="16"/>
  <c r="F73" i="16"/>
  <c r="G73" i="16"/>
  <c r="H73" i="16"/>
  <c r="I73" i="16"/>
  <c r="J73" i="16"/>
  <c r="K73" i="16"/>
  <c r="L73" i="16"/>
  <c r="M73" i="16"/>
  <c r="N73" i="16"/>
  <c r="O73" i="16"/>
  <c r="P73" i="16"/>
  <c r="Q73" i="16"/>
  <c r="R73" i="16"/>
  <c r="S73" i="16"/>
  <c r="T73" i="16"/>
  <c r="U73" i="16"/>
  <c r="V73" i="16"/>
  <c r="W73" i="16"/>
  <c r="X73" i="16"/>
  <c r="Y73" i="16"/>
  <c r="Z73" i="16"/>
  <c r="D74" i="16"/>
  <c r="E74" i="16"/>
  <c r="F74" i="16"/>
  <c r="G74" i="16"/>
  <c r="H74" i="16"/>
  <c r="I74" i="16"/>
  <c r="J74" i="16"/>
  <c r="K74" i="16"/>
  <c r="L74" i="16"/>
  <c r="M74" i="16"/>
  <c r="N74" i="16"/>
  <c r="O74" i="16"/>
  <c r="P74" i="16"/>
  <c r="Q74" i="16"/>
  <c r="R74" i="16"/>
  <c r="S74" i="16"/>
  <c r="T74" i="16"/>
  <c r="U74" i="16"/>
  <c r="V74" i="16"/>
  <c r="W74" i="16"/>
  <c r="X74" i="16"/>
  <c r="Y74" i="16"/>
  <c r="Z74" i="16"/>
  <c r="D75" i="16"/>
  <c r="E75" i="16"/>
  <c r="F75" i="16"/>
  <c r="G75" i="16"/>
  <c r="H75" i="16"/>
  <c r="I75" i="16"/>
  <c r="J75" i="16"/>
  <c r="K75" i="16"/>
  <c r="L75" i="16"/>
  <c r="M75" i="16"/>
  <c r="N75" i="16"/>
  <c r="O75" i="16"/>
  <c r="P75" i="16"/>
  <c r="Q75" i="16"/>
  <c r="R75" i="16"/>
  <c r="S75" i="16"/>
  <c r="T75" i="16"/>
  <c r="U75" i="16"/>
  <c r="V75" i="16"/>
  <c r="W75" i="16"/>
  <c r="X75" i="16"/>
  <c r="Y75" i="16"/>
  <c r="Z75" i="16"/>
  <c r="D76" i="16"/>
  <c r="E76" i="16"/>
  <c r="F76" i="16"/>
  <c r="G76" i="16"/>
  <c r="H76" i="16"/>
  <c r="I76" i="16"/>
  <c r="J76" i="16"/>
  <c r="K76" i="16"/>
  <c r="L76" i="16"/>
  <c r="M76" i="16"/>
  <c r="N76" i="16"/>
  <c r="O76" i="16"/>
  <c r="P76" i="16"/>
  <c r="Q76" i="16"/>
  <c r="R76" i="16"/>
  <c r="S76" i="16"/>
  <c r="T76" i="16"/>
  <c r="U76" i="16"/>
  <c r="V76" i="16"/>
  <c r="W76" i="16"/>
  <c r="X76" i="16"/>
  <c r="Y76" i="16"/>
  <c r="Z76" i="16"/>
  <c r="D77" i="16"/>
  <c r="E77" i="16"/>
  <c r="F77" i="16"/>
  <c r="G77" i="16"/>
  <c r="H77" i="16"/>
  <c r="I77" i="16"/>
  <c r="J77" i="16"/>
  <c r="K77" i="16"/>
  <c r="L77" i="16"/>
  <c r="M77" i="16"/>
  <c r="N77" i="16"/>
  <c r="O77" i="16"/>
  <c r="P77" i="16"/>
  <c r="Q77" i="16"/>
  <c r="R77" i="16"/>
  <c r="S77" i="16"/>
  <c r="T77" i="16"/>
  <c r="U77" i="16"/>
  <c r="V77" i="16"/>
  <c r="W77" i="16"/>
  <c r="X77" i="16"/>
  <c r="Y77" i="16"/>
  <c r="Z77" i="16"/>
  <c r="D78" i="16"/>
  <c r="E78" i="16"/>
  <c r="F78" i="16"/>
  <c r="G78" i="16"/>
  <c r="H78" i="16"/>
  <c r="I78" i="16"/>
  <c r="J78" i="16"/>
  <c r="K78" i="16"/>
  <c r="L78" i="16"/>
  <c r="M78" i="16"/>
  <c r="N78" i="16"/>
  <c r="O78" i="16"/>
  <c r="P78" i="16"/>
  <c r="Q78" i="16"/>
  <c r="R78" i="16"/>
  <c r="S78" i="16"/>
  <c r="T78" i="16"/>
  <c r="U78" i="16"/>
  <c r="V78" i="16"/>
  <c r="W78" i="16"/>
  <c r="X78" i="16"/>
  <c r="Y78" i="16"/>
  <c r="Z78" i="16"/>
  <c r="D79" i="16"/>
  <c r="E79" i="16"/>
  <c r="F79" i="16"/>
  <c r="G79" i="16"/>
  <c r="H79" i="16"/>
  <c r="I79" i="16"/>
  <c r="J79" i="16"/>
  <c r="K79" i="16"/>
  <c r="L79" i="16"/>
  <c r="M79" i="16"/>
  <c r="N79" i="16"/>
  <c r="O79" i="16"/>
  <c r="P79" i="16"/>
  <c r="Q79" i="16"/>
  <c r="R79" i="16"/>
  <c r="S79" i="16"/>
  <c r="T79" i="16"/>
  <c r="U79" i="16"/>
  <c r="V79" i="16"/>
  <c r="W79" i="16"/>
  <c r="X79" i="16"/>
  <c r="Y79" i="16"/>
  <c r="Z79" i="16"/>
  <c r="D80" i="16"/>
  <c r="E80" i="16"/>
  <c r="F80" i="16"/>
  <c r="G80" i="16"/>
  <c r="H80" i="16"/>
  <c r="I80" i="16"/>
  <c r="J80" i="16"/>
  <c r="K80" i="16"/>
  <c r="L80" i="16"/>
  <c r="M80" i="16"/>
  <c r="N80" i="16"/>
  <c r="O80" i="16"/>
  <c r="P80" i="16"/>
  <c r="Q80" i="16"/>
  <c r="R80" i="16"/>
  <c r="S80" i="16"/>
  <c r="T80" i="16"/>
  <c r="U80" i="16"/>
  <c r="V80" i="16"/>
  <c r="W80" i="16"/>
  <c r="X80" i="16"/>
  <c r="Y80" i="16"/>
  <c r="Z80" i="16"/>
  <c r="D81" i="16"/>
  <c r="E81" i="16"/>
  <c r="F81" i="16"/>
  <c r="G81" i="16"/>
  <c r="H81" i="16"/>
  <c r="I81" i="16"/>
  <c r="J81" i="16"/>
  <c r="K81" i="16"/>
  <c r="L81" i="16"/>
  <c r="M81" i="16"/>
  <c r="N81" i="16"/>
  <c r="O81" i="16"/>
  <c r="P81" i="16"/>
  <c r="Q81" i="16"/>
  <c r="R81" i="16"/>
  <c r="S81" i="16"/>
  <c r="T81" i="16"/>
  <c r="U81" i="16"/>
  <c r="V81" i="16"/>
  <c r="W81" i="16"/>
  <c r="X81" i="16"/>
  <c r="Y81" i="16"/>
  <c r="Z81" i="16"/>
  <c r="D82" i="16"/>
  <c r="E82" i="16"/>
  <c r="F82" i="16"/>
  <c r="G82" i="16"/>
  <c r="H82" i="16"/>
  <c r="I82" i="16"/>
  <c r="J82" i="16"/>
  <c r="K82" i="16"/>
  <c r="L82" i="16"/>
  <c r="M82" i="16"/>
  <c r="N82" i="16"/>
  <c r="O82" i="16"/>
  <c r="P82" i="16"/>
  <c r="Q82" i="16"/>
  <c r="R82" i="16"/>
  <c r="S82" i="16"/>
  <c r="T82" i="16"/>
  <c r="U82" i="16"/>
  <c r="V82" i="16"/>
  <c r="W82" i="16"/>
  <c r="X82" i="16"/>
  <c r="Y82" i="16"/>
  <c r="Z82" i="16"/>
  <c r="D83" i="16"/>
  <c r="E83" i="16"/>
  <c r="F83" i="16"/>
  <c r="G83" i="16"/>
  <c r="H83" i="16"/>
  <c r="I83" i="16"/>
  <c r="J83" i="16"/>
  <c r="K83" i="16"/>
  <c r="L83" i="16"/>
  <c r="M83" i="16"/>
  <c r="N83" i="16"/>
  <c r="O83" i="16"/>
  <c r="P83" i="16"/>
  <c r="Q83" i="16"/>
  <c r="R83" i="16"/>
  <c r="S83" i="16"/>
  <c r="T83" i="16"/>
  <c r="U83" i="16"/>
  <c r="V83" i="16"/>
  <c r="W83" i="16"/>
  <c r="X83" i="16"/>
  <c r="Y83" i="16"/>
  <c r="Z83" i="16"/>
  <c r="D84" i="16"/>
  <c r="E84" i="16"/>
  <c r="F84" i="16"/>
  <c r="G84" i="16"/>
  <c r="H84" i="16"/>
  <c r="I84" i="16"/>
  <c r="J84" i="16"/>
  <c r="K84" i="16"/>
  <c r="L84" i="16"/>
  <c r="M84" i="16"/>
  <c r="N84" i="16"/>
  <c r="O84" i="16"/>
  <c r="P84" i="16"/>
  <c r="Q84" i="16"/>
  <c r="R84" i="16"/>
  <c r="S84" i="16"/>
  <c r="T84" i="16"/>
  <c r="U84" i="16"/>
  <c r="V84" i="16"/>
  <c r="W84" i="16"/>
  <c r="X84" i="16"/>
  <c r="Y84" i="16"/>
  <c r="Z84" i="16"/>
  <c r="D85" i="16"/>
  <c r="E85" i="16"/>
  <c r="F85" i="16"/>
  <c r="G85" i="16"/>
  <c r="H85" i="16"/>
  <c r="I85" i="16"/>
  <c r="J85" i="16"/>
  <c r="K85" i="16"/>
  <c r="L85" i="16"/>
  <c r="M85" i="16"/>
  <c r="N85" i="16"/>
  <c r="O85" i="16"/>
  <c r="P85" i="16"/>
  <c r="Q85" i="16"/>
  <c r="R85" i="16"/>
  <c r="S85" i="16"/>
  <c r="T85" i="16"/>
  <c r="U85" i="16"/>
  <c r="V85" i="16"/>
  <c r="W85" i="16"/>
  <c r="X85" i="16"/>
  <c r="Y85" i="16"/>
  <c r="Z85" i="16"/>
  <c r="D86" i="16"/>
  <c r="E86" i="16"/>
  <c r="F86" i="16"/>
  <c r="G86" i="16"/>
  <c r="H86" i="16"/>
  <c r="I86" i="16"/>
  <c r="J86" i="16"/>
  <c r="K86" i="16"/>
  <c r="L86" i="16"/>
  <c r="M86" i="16"/>
  <c r="N86" i="16"/>
  <c r="O86" i="16"/>
  <c r="P86" i="16"/>
  <c r="Q86" i="16"/>
  <c r="R86" i="16"/>
  <c r="S86" i="16"/>
  <c r="T86" i="16"/>
  <c r="U86" i="16"/>
  <c r="V86" i="16"/>
  <c r="W86" i="16"/>
  <c r="X86" i="16"/>
  <c r="Y86" i="16"/>
  <c r="Z86" i="16"/>
  <c r="D87" i="16"/>
  <c r="E87" i="16"/>
  <c r="F87" i="16"/>
  <c r="G87" i="16"/>
  <c r="H87" i="16"/>
  <c r="I87" i="16"/>
  <c r="J87" i="16"/>
  <c r="K87" i="16"/>
  <c r="L87" i="16"/>
  <c r="M87" i="16"/>
  <c r="N87" i="16"/>
  <c r="O87" i="16"/>
  <c r="P87" i="16"/>
  <c r="Q87" i="16"/>
  <c r="R87" i="16"/>
  <c r="S87" i="16"/>
  <c r="T87" i="16"/>
  <c r="U87" i="16"/>
  <c r="V87" i="16"/>
  <c r="W87" i="16"/>
  <c r="X87" i="16"/>
  <c r="Y87" i="16"/>
  <c r="Z87" i="16"/>
  <c r="D88" i="16"/>
  <c r="E88" i="16"/>
  <c r="F88" i="16"/>
  <c r="G88" i="16"/>
  <c r="H88" i="16"/>
  <c r="I88" i="16"/>
  <c r="J88" i="16"/>
  <c r="K88" i="16"/>
  <c r="L88" i="16"/>
  <c r="M88" i="16"/>
  <c r="N88" i="16"/>
  <c r="O88" i="16"/>
  <c r="P88" i="16"/>
  <c r="Q88" i="16"/>
  <c r="R88" i="16"/>
  <c r="S88" i="16"/>
  <c r="T88" i="16"/>
  <c r="U88" i="16"/>
  <c r="V88" i="16"/>
  <c r="W88" i="16"/>
  <c r="X88" i="16"/>
  <c r="Y88" i="16"/>
  <c r="Z88" i="16"/>
  <c r="D89" i="16"/>
  <c r="E89" i="16"/>
  <c r="F89" i="16"/>
  <c r="G89" i="16"/>
  <c r="H89" i="16"/>
  <c r="I89" i="16"/>
  <c r="J89" i="16"/>
  <c r="K89" i="16"/>
  <c r="L89" i="16"/>
  <c r="M89" i="16"/>
  <c r="N89" i="16"/>
  <c r="O89" i="16"/>
  <c r="P89" i="16"/>
  <c r="Q89" i="16"/>
  <c r="R89" i="16"/>
  <c r="S89" i="16"/>
  <c r="T89" i="16"/>
  <c r="U89" i="16"/>
  <c r="V89" i="16"/>
  <c r="W89" i="16"/>
  <c r="X89" i="16"/>
  <c r="Y89" i="16"/>
  <c r="Z89" i="16"/>
  <c r="D90" i="16"/>
  <c r="E90" i="16"/>
  <c r="F90" i="16"/>
  <c r="G90" i="16"/>
  <c r="H90" i="16"/>
  <c r="I90" i="16"/>
  <c r="J90" i="16"/>
  <c r="K90" i="16"/>
  <c r="L90" i="16"/>
  <c r="M90" i="16"/>
  <c r="N90" i="16"/>
  <c r="O90" i="16"/>
  <c r="P90" i="16"/>
  <c r="Q90" i="16"/>
  <c r="R90" i="16"/>
  <c r="S90" i="16"/>
  <c r="T90" i="16"/>
  <c r="U90" i="16"/>
  <c r="V90" i="16"/>
  <c r="W90" i="16"/>
  <c r="X90" i="16"/>
  <c r="Y90" i="16"/>
  <c r="Z90" i="16"/>
  <c r="D91" i="16"/>
  <c r="E91" i="16"/>
  <c r="F91" i="16"/>
  <c r="G91" i="16"/>
  <c r="H91" i="16"/>
  <c r="I91" i="16"/>
  <c r="J91" i="16"/>
  <c r="K91" i="16"/>
  <c r="L91" i="16"/>
  <c r="M91" i="16"/>
  <c r="N91" i="16"/>
  <c r="O91" i="16"/>
  <c r="P91" i="16"/>
  <c r="Q91" i="16"/>
  <c r="R91" i="16"/>
  <c r="S91" i="16"/>
  <c r="T91" i="16"/>
  <c r="U91" i="16"/>
  <c r="V91" i="16"/>
  <c r="W91" i="16"/>
  <c r="X91" i="16"/>
  <c r="Y91" i="16"/>
  <c r="Z91" i="16"/>
  <c r="D92" i="16"/>
  <c r="E92" i="16"/>
  <c r="F92" i="16"/>
  <c r="G92" i="16"/>
  <c r="H92" i="16"/>
  <c r="I92" i="16"/>
  <c r="J92" i="16"/>
  <c r="K92" i="16"/>
  <c r="L92" i="16"/>
  <c r="M92" i="16"/>
  <c r="N92" i="16"/>
  <c r="O92" i="16"/>
  <c r="P92" i="16"/>
  <c r="Q92" i="16"/>
  <c r="R92" i="16"/>
  <c r="S92" i="16"/>
  <c r="T92" i="16"/>
  <c r="U92" i="16"/>
  <c r="V92" i="16"/>
  <c r="W92" i="16"/>
  <c r="X92" i="16"/>
  <c r="Y92" i="16"/>
  <c r="Z92" i="16"/>
  <c r="D93" i="16"/>
  <c r="E93" i="16"/>
  <c r="F93" i="16"/>
  <c r="G93" i="16"/>
  <c r="H93" i="16"/>
  <c r="I93" i="16"/>
  <c r="J93" i="16"/>
  <c r="K93" i="16"/>
  <c r="L93" i="16"/>
  <c r="M93" i="16"/>
  <c r="N93" i="16"/>
  <c r="O93" i="16"/>
  <c r="P93" i="16"/>
  <c r="Q93" i="16"/>
  <c r="R93" i="16"/>
  <c r="S93" i="16"/>
  <c r="T93" i="16"/>
  <c r="U93" i="16"/>
  <c r="V93" i="16"/>
  <c r="W93" i="16"/>
  <c r="X93" i="16"/>
  <c r="Y93" i="16"/>
  <c r="Z93" i="16"/>
  <c r="D94" i="16"/>
  <c r="E94" i="16"/>
  <c r="F94" i="16"/>
  <c r="G94" i="16"/>
  <c r="H94" i="16"/>
  <c r="I94" i="16"/>
  <c r="J94" i="16"/>
  <c r="K94" i="16"/>
  <c r="L94" i="16"/>
  <c r="M94" i="16"/>
  <c r="N94" i="16"/>
  <c r="O94" i="16"/>
  <c r="P94" i="16"/>
  <c r="Q94" i="16"/>
  <c r="R94" i="16"/>
  <c r="S94" i="16"/>
  <c r="T94" i="16"/>
  <c r="U94" i="16"/>
  <c r="V94" i="16"/>
  <c r="W94" i="16"/>
  <c r="X94" i="16"/>
  <c r="Y94" i="16"/>
  <c r="Z94" i="16"/>
  <c r="D95" i="16"/>
  <c r="E95" i="16"/>
  <c r="F95" i="16"/>
  <c r="G95" i="16"/>
  <c r="H95" i="16"/>
  <c r="I95" i="16"/>
  <c r="J95" i="16"/>
  <c r="K95" i="16"/>
  <c r="L95" i="16"/>
  <c r="M95" i="16"/>
  <c r="N95" i="16"/>
  <c r="O95" i="16"/>
  <c r="P95" i="16"/>
  <c r="Q95" i="16"/>
  <c r="R95" i="16"/>
  <c r="S95" i="16"/>
  <c r="T95" i="16"/>
  <c r="U95" i="16"/>
  <c r="V95" i="16"/>
  <c r="W95" i="16"/>
  <c r="X95" i="16"/>
  <c r="Y95" i="16"/>
  <c r="Z95" i="16"/>
  <c r="D96" i="16"/>
  <c r="E96" i="16"/>
  <c r="F96" i="16"/>
  <c r="G96" i="16"/>
  <c r="H96" i="16"/>
  <c r="I96" i="16"/>
  <c r="J96" i="16"/>
  <c r="K96" i="16"/>
  <c r="L96" i="16"/>
  <c r="M96" i="16"/>
  <c r="N96" i="16"/>
  <c r="O96" i="16"/>
  <c r="P96" i="16"/>
  <c r="Q96" i="16"/>
  <c r="R96" i="16"/>
  <c r="S96" i="16"/>
  <c r="T96" i="16"/>
  <c r="U96" i="16"/>
  <c r="V96" i="16"/>
  <c r="W96" i="16"/>
  <c r="X96" i="16"/>
  <c r="Y96" i="16"/>
  <c r="Z96" i="16"/>
  <c r="D97" i="16"/>
  <c r="E97" i="16"/>
  <c r="F97" i="16"/>
  <c r="G97" i="16"/>
  <c r="H97" i="16"/>
  <c r="I97" i="16"/>
  <c r="J97" i="16"/>
  <c r="K97" i="16"/>
  <c r="L97" i="16"/>
  <c r="M97" i="16"/>
  <c r="N97" i="16"/>
  <c r="O97" i="16"/>
  <c r="P97" i="16"/>
  <c r="Q97" i="16"/>
  <c r="R97" i="16"/>
  <c r="S97" i="16"/>
  <c r="T97" i="16"/>
  <c r="U97" i="16"/>
  <c r="V97" i="16"/>
  <c r="W97" i="16"/>
  <c r="X97" i="16"/>
  <c r="Y97" i="16"/>
  <c r="Z97" i="16"/>
  <c r="D98" i="16"/>
  <c r="E98" i="16"/>
  <c r="F98" i="16"/>
  <c r="G98" i="16"/>
  <c r="H98" i="16"/>
  <c r="I98" i="16"/>
  <c r="J98" i="16"/>
  <c r="K98" i="16"/>
  <c r="L98" i="16"/>
  <c r="M98" i="16"/>
  <c r="N98" i="16"/>
  <c r="O98" i="16"/>
  <c r="P98" i="16"/>
  <c r="Q98" i="16"/>
  <c r="R98" i="16"/>
  <c r="S98" i="16"/>
  <c r="T98" i="16"/>
  <c r="U98" i="16"/>
  <c r="V98" i="16"/>
  <c r="W98" i="16"/>
  <c r="X98" i="16"/>
  <c r="Y98" i="16"/>
  <c r="Z98" i="16"/>
  <c r="D99" i="16"/>
  <c r="E99" i="16"/>
  <c r="F99" i="16"/>
  <c r="G99" i="16"/>
  <c r="H99" i="16"/>
  <c r="I99" i="16"/>
  <c r="J99" i="16"/>
  <c r="K99" i="16"/>
  <c r="L99" i="16"/>
  <c r="M99" i="16"/>
  <c r="N99" i="16"/>
  <c r="O99" i="16"/>
  <c r="P99" i="16"/>
  <c r="Q99" i="16"/>
  <c r="R99" i="16"/>
  <c r="S99" i="16"/>
  <c r="T99" i="16"/>
  <c r="U99" i="16"/>
  <c r="V99" i="16"/>
  <c r="W99" i="16"/>
  <c r="X99" i="16"/>
  <c r="Y99" i="16"/>
  <c r="Z99" i="16"/>
  <c r="D100" i="16"/>
  <c r="E100" i="16"/>
  <c r="F100" i="16"/>
  <c r="G100" i="16"/>
  <c r="H100" i="16"/>
  <c r="I100" i="16"/>
  <c r="J100" i="16"/>
  <c r="K100" i="16"/>
  <c r="L100" i="16"/>
  <c r="M100" i="16"/>
  <c r="N100" i="16"/>
  <c r="O100" i="16"/>
  <c r="P100" i="16"/>
  <c r="Q100" i="16"/>
  <c r="R100" i="16"/>
  <c r="S100" i="16"/>
  <c r="T100" i="16"/>
  <c r="U100" i="16"/>
  <c r="V100" i="16"/>
  <c r="W100" i="16"/>
  <c r="X100" i="16"/>
  <c r="Y100" i="16"/>
  <c r="Z100" i="16"/>
  <c r="D101" i="16"/>
  <c r="E101" i="16"/>
  <c r="F101" i="16"/>
  <c r="G101" i="16"/>
  <c r="H101" i="16"/>
  <c r="I101" i="16"/>
  <c r="J101" i="16"/>
  <c r="K101" i="16"/>
  <c r="L101" i="16"/>
  <c r="M101" i="16"/>
  <c r="N101" i="16"/>
  <c r="O101" i="16"/>
  <c r="P101" i="16"/>
  <c r="Q101" i="16"/>
  <c r="R101" i="16"/>
  <c r="S101" i="16"/>
  <c r="T101" i="16"/>
  <c r="U101" i="16"/>
  <c r="V101" i="16"/>
  <c r="W101" i="16"/>
  <c r="X101" i="16"/>
  <c r="Y101" i="16"/>
  <c r="Z101" i="16"/>
  <c r="D102" i="16"/>
  <c r="E102" i="16"/>
  <c r="F102" i="16"/>
  <c r="G102" i="16"/>
  <c r="H102" i="16"/>
  <c r="I102" i="16"/>
  <c r="J102" i="16"/>
  <c r="K102" i="16"/>
  <c r="L102" i="16"/>
  <c r="M102" i="16"/>
  <c r="N102" i="16"/>
  <c r="O102" i="16"/>
  <c r="P102" i="16"/>
  <c r="Q102" i="16"/>
  <c r="R102" i="16"/>
  <c r="S102" i="16"/>
  <c r="T102" i="16"/>
  <c r="U102" i="16"/>
  <c r="V102" i="16"/>
  <c r="W102" i="16"/>
  <c r="X102" i="16"/>
  <c r="Y102" i="16"/>
  <c r="Z102" i="16"/>
  <c r="D103" i="16"/>
  <c r="E103" i="16"/>
  <c r="F103" i="16"/>
  <c r="G103" i="16"/>
  <c r="H103" i="16"/>
  <c r="I103" i="16"/>
  <c r="J103" i="16"/>
  <c r="K103" i="16"/>
  <c r="L103" i="16"/>
  <c r="M103" i="16"/>
  <c r="N103" i="16"/>
  <c r="O103" i="16"/>
  <c r="P103" i="16"/>
  <c r="Q103" i="16"/>
  <c r="R103" i="16"/>
  <c r="S103" i="16"/>
  <c r="T103" i="16"/>
  <c r="U103" i="16"/>
  <c r="V103" i="16"/>
  <c r="W103" i="16"/>
  <c r="X103" i="16"/>
  <c r="Y103" i="16"/>
  <c r="Z103" i="16"/>
  <c r="D104" i="16"/>
  <c r="E104" i="16"/>
  <c r="F104" i="16"/>
  <c r="G104" i="16"/>
  <c r="H104" i="16"/>
  <c r="I104" i="16"/>
  <c r="J104" i="16"/>
  <c r="K104" i="16"/>
  <c r="L104" i="16"/>
  <c r="M104" i="16"/>
  <c r="N104" i="16"/>
  <c r="O104" i="16"/>
  <c r="P104" i="16"/>
  <c r="Q104" i="16"/>
  <c r="R104" i="16"/>
  <c r="S104" i="16"/>
  <c r="T104" i="16"/>
  <c r="U104" i="16"/>
  <c r="V104" i="16"/>
  <c r="W104" i="16"/>
  <c r="X104" i="16"/>
  <c r="Y104" i="16"/>
  <c r="Z104" i="16"/>
  <c r="D105" i="16"/>
  <c r="E105" i="16"/>
  <c r="F105" i="16"/>
  <c r="G105" i="16"/>
  <c r="H105" i="16"/>
  <c r="I105" i="16"/>
  <c r="J105" i="16"/>
  <c r="K105" i="16"/>
  <c r="L105" i="16"/>
  <c r="M105" i="16"/>
  <c r="N105" i="16"/>
  <c r="O105" i="16"/>
  <c r="P105" i="16"/>
  <c r="Q105" i="16"/>
  <c r="R105" i="16"/>
  <c r="S105" i="16"/>
  <c r="T105" i="16"/>
  <c r="U105" i="16"/>
  <c r="V105" i="16"/>
  <c r="W105" i="16"/>
  <c r="X105" i="16"/>
  <c r="Y105" i="16"/>
  <c r="Z105" i="16"/>
  <c r="D106" i="16"/>
  <c r="E106" i="16"/>
  <c r="F106" i="16"/>
  <c r="G106" i="16"/>
  <c r="H106" i="16"/>
  <c r="I106" i="16"/>
  <c r="J106" i="16"/>
  <c r="K106" i="16"/>
  <c r="L106" i="16"/>
  <c r="M106" i="16"/>
  <c r="N106" i="16"/>
  <c r="O106" i="16"/>
  <c r="P106" i="16"/>
  <c r="Q106" i="16"/>
  <c r="R106" i="16"/>
  <c r="S106" i="16"/>
  <c r="T106" i="16"/>
  <c r="U106" i="16"/>
  <c r="V106" i="16"/>
  <c r="W106" i="16"/>
  <c r="X106" i="16"/>
  <c r="Y106" i="16"/>
  <c r="Z10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3" i="16"/>
  <c r="D3" i="15"/>
  <c r="E3" i="15"/>
  <c r="F3" i="15"/>
  <c r="G3" i="15"/>
  <c r="H3" i="15"/>
  <c r="I3" i="15"/>
  <c r="J3" i="15"/>
  <c r="K3" i="15"/>
  <c r="L3" i="15"/>
  <c r="M3" i="15"/>
  <c r="N3" i="15"/>
  <c r="O3" i="15"/>
  <c r="P3" i="15"/>
  <c r="Q3" i="15"/>
  <c r="R3" i="15"/>
  <c r="S3" i="15"/>
  <c r="T3" i="15"/>
  <c r="U3" i="15"/>
  <c r="V3" i="15"/>
  <c r="W3" i="15"/>
  <c r="X3" i="15"/>
  <c r="Y3" i="15"/>
  <c r="Z3" i="15"/>
  <c r="AA3" i="15"/>
  <c r="D4" i="15"/>
  <c r="E4" i="15"/>
  <c r="F4" i="15"/>
  <c r="G4" i="15"/>
  <c r="H4" i="15"/>
  <c r="I4" i="15"/>
  <c r="J4" i="15"/>
  <c r="K4" i="15"/>
  <c r="L4" i="15"/>
  <c r="M4" i="15"/>
  <c r="N4" i="15"/>
  <c r="O4" i="15"/>
  <c r="P4" i="15"/>
  <c r="Q4" i="15"/>
  <c r="R4" i="15"/>
  <c r="S4" i="15"/>
  <c r="T4" i="15"/>
  <c r="U4" i="15"/>
  <c r="V4" i="15"/>
  <c r="W4" i="15"/>
  <c r="X4" i="15"/>
  <c r="Y4" i="15"/>
  <c r="Z4" i="15"/>
  <c r="D5" i="15"/>
  <c r="E5" i="15"/>
  <c r="F5" i="15"/>
  <c r="G5" i="15"/>
  <c r="H5" i="15"/>
  <c r="I5" i="15"/>
  <c r="J5" i="15"/>
  <c r="K5" i="15"/>
  <c r="L5" i="15"/>
  <c r="M5" i="15"/>
  <c r="N5" i="15"/>
  <c r="O5" i="15"/>
  <c r="P5" i="15"/>
  <c r="Q5" i="15"/>
  <c r="R5" i="15"/>
  <c r="S5" i="15"/>
  <c r="T5" i="15"/>
  <c r="U5" i="15"/>
  <c r="V5" i="15"/>
  <c r="W5" i="15"/>
  <c r="X5" i="15"/>
  <c r="Y5" i="15"/>
  <c r="Z5" i="15"/>
  <c r="D6" i="15"/>
  <c r="E6" i="15"/>
  <c r="F6" i="15"/>
  <c r="G6" i="15"/>
  <c r="H6" i="15"/>
  <c r="I6" i="15"/>
  <c r="J6" i="15"/>
  <c r="K6" i="15"/>
  <c r="L6" i="15"/>
  <c r="M6" i="15"/>
  <c r="N6" i="15"/>
  <c r="O6" i="15"/>
  <c r="P6" i="15"/>
  <c r="Q6" i="15"/>
  <c r="R6" i="15"/>
  <c r="S6" i="15"/>
  <c r="T6" i="15"/>
  <c r="U6" i="15"/>
  <c r="V6" i="15"/>
  <c r="W6" i="15"/>
  <c r="X6" i="15"/>
  <c r="Y6" i="15"/>
  <c r="Z6" i="15"/>
  <c r="D7" i="15"/>
  <c r="E7" i="15"/>
  <c r="F7" i="15"/>
  <c r="G7" i="15"/>
  <c r="H7" i="15"/>
  <c r="I7" i="15"/>
  <c r="J7" i="15"/>
  <c r="K7" i="15"/>
  <c r="L7" i="15"/>
  <c r="M7" i="15"/>
  <c r="N7" i="15"/>
  <c r="O7" i="15"/>
  <c r="P7" i="15"/>
  <c r="Q7" i="15"/>
  <c r="R7" i="15"/>
  <c r="S7" i="15"/>
  <c r="T7" i="15"/>
  <c r="U7" i="15"/>
  <c r="V7" i="15"/>
  <c r="W7" i="15"/>
  <c r="X7" i="15"/>
  <c r="Y7" i="15"/>
  <c r="Z7" i="15"/>
  <c r="D8" i="15"/>
  <c r="E8" i="15"/>
  <c r="F8" i="15"/>
  <c r="G8" i="15"/>
  <c r="H8" i="15"/>
  <c r="I8" i="15"/>
  <c r="J8" i="15"/>
  <c r="K8" i="15"/>
  <c r="L8" i="15"/>
  <c r="M8" i="15"/>
  <c r="N8" i="15"/>
  <c r="O8" i="15"/>
  <c r="P8" i="15"/>
  <c r="Q8" i="15"/>
  <c r="R8" i="15"/>
  <c r="S8" i="15"/>
  <c r="T8" i="15"/>
  <c r="U8" i="15"/>
  <c r="V8" i="15"/>
  <c r="W8" i="15"/>
  <c r="X8" i="15"/>
  <c r="Y8" i="15"/>
  <c r="Z8" i="15"/>
  <c r="D9" i="15"/>
  <c r="E9" i="15"/>
  <c r="F9" i="15"/>
  <c r="G9" i="15"/>
  <c r="H9" i="15"/>
  <c r="I9" i="15"/>
  <c r="J9" i="15"/>
  <c r="K9" i="15"/>
  <c r="L9" i="15"/>
  <c r="M9" i="15"/>
  <c r="N9" i="15"/>
  <c r="O9" i="15"/>
  <c r="P9" i="15"/>
  <c r="Q9" i="15"/>
  <c r="R9" i="15"/>
  <c r="S9" i="15"/>
  <c r="T9" i="15"/>
  <c r="U9" i="15"/>
  <c r="V9" i="15"/>
  <c r="W9" i="15"/>
  <c r="X9" i="15"/>
  <c r="Y9" i="15"/>
  <c r="Z9" i="15"/>
  <c r="D10" i="15"/>
  <c r="E10" i="15"/>
  <c r="F10" i="15"/>
  <c r="G10" i="15"/>
  <c r="H10" i="15"/>
  <c r="I10" i="15"/>
  <c r="J10" i="15"/>
  <c r="K10" i="15"/>
  <c r="L10" i="15"/>
  <c r="M10" i="15"/>
  <c r="N10" i="15"/>
  <c r="O10" i="15"/>
  <c r="P10" i="15"/>
  <c r="Q10" i="15"/>
  <c r="R10" i="15"/>
  <c r="S10" i="15"/>
  <c r="T10" i="15"/>
  <c r="U10" i="15"/>
  <c r="V10" i="15"/>
  <c r="W10" i="15"/>
  <c r="X10" i="15"/>
  <c r="Y10" i="15"/>
  <c r="Z10" i="15"/>
  <c r="D11" i="15"/>
  <c r="E11" i="15"/>
  <c r="F11" i="15"/>
  <c r="G11" i="15"/>
  <c r="H11" i="15"/>
  <c r="I11" i="15"/>
  <c r="J11" i="15"/>
  <c r="K11" i="15"/>
  <c r="L11" i="15"/>
  <c r="M11" i="15"/>
  <c r="N11" i="15"/>
  <c r="O11" i="15"/>
  <c r="P11" i="15"/>
  <c r="Q11" i="15"/>
  <c r="R11" i="15"/>
  <c r="S11" i="15"/>
  <c r="T11" i="15"/>
  <c r="U11" i="15"/>
  <c r="V11" i="15"/>
  <c r="W11" i="15"/>
  <c r="X11" i="15"/>
  <c r="Y11" i="15"/>
  <c r="Z11" i="15"/>
  <c r="D12" i="15"/>
  <c r="E12" i="15"/>
  <c r="F12" i="15"/>
  <c r="G12" i="15"/>
  <c r="H12" i="15"/>
  <c r="I12" i="15"/>
  <c r="J12" i="15"/>
  <c r="K12" i="15"/>
  <c r="L12" i="15"/>
  <c r="M12" i="15"/>
  <c r="N12" i="15"/>
  <c r="O12" i="15"/>
  <c r="P12" i="15"/>
  <c r="Q12" i="15"/>
  <c r="R12" i="15"/>
  <c r="S12" i="15"/>
  <c r="T12" i="15"/>
  <c r="U12" i="15"/>
  <c r="V12" i="15"/>
  <c r="W12" i="15"/>
  <c r="X12" i="15"/>
  <c r="Y12" i="15"/>
  <c r="Z12" i="15"/>
  <c r="D13" i="15"/>
  <c r="E13" i="15"/>
  <c r="F13" i="15"/>
  <c r="G13" i="15"/>
  <c r="H13" i="15"/>
  <c r="I13" i="15"/>
  <c r="J13" i="15"/>
  <c r="K13" i="15"/>
  <c r="L13" i="15"/>
  <c r="M13" i="15"/>
  <c r="N13" i="15"/>
  <c r="O13" i="15"/>
  <c r="P13" i="15"/>
  <c r="Q13" i="15"/>
  <c r="R13" i="15"/>
  <c r="S13" i="15"/>
  <c r="T13" i="15"/>
  <c r="U13" i="15"/>
  <c r="V13" i="15"/>
  <c r="W13" i="15"/>
  <c r="X13" i="15"/>
  <c r="Y13" i="15"/>
  <c r="Z13" i="15"/>
  <c r="D14" i="15"/>
  <c r="E14" i="15"/>
  <c r="F14" i="15"/>
  <c r="G14" i="15"/>
  <c r="H14" i="15"/>
  <c r="I14" i="15"/>
  <c r="J14" i="15"/>
  <c r="K14" i="15"/>
  <c r="L14" i="15"/>
  <c r="M14" i="15"/>
  <c r="N14" i="15"/>
  <c r="O14" i="15"/>
  <c r="P14" i="15"/>
  <c r="Q14" i="15"/>
  <c r="R14" i="15"/>
  <c r="S14" i="15"/>
  <c r="T14" i="15"/>
  <c r="U14" i="15"/>
  <c r="V14" i="15"/>
  <c r="W14" i="15"/>
  <c r="X14" i="15"/>
  <c r="Y14" i="15"/>
  <c r="Z14" i="15"/>
  <c r="D15" i="15"/>
  <c r="E15" i="15"/>
  <c r="F15" i="15"/>
  <c r="G15" i="15"/>
  <c r="H15" i="15"/>
  <c r="I15" i="15"/>
  <c r="J15" i="15"/>
  <c r="K15" i="15"/>
  <c r="L15" i="15"/>
  <c r="M15" i="15"/>
  <c r="N15" i="15"/>
  <c r="O15" i="15"/>
  <c r="P15" i="15"/>
  <c r="Q15" i="15"/>
  <c r="R15" i="15"/>
  <c r="S15" i="15"/>
  <c r="T15" i="15"/>
  <c r="U15" i="15"/>
  <c r="V15" i="15"/>
  <c r="W15" i="15"/>
  <c r="X15" i="15"/>
  <c r="Y15" i="15"/>
  <c r="Z15" i="15"/>
  <c r="D16" i="15"/>
  <c r="E16" i="15"/>
  <c r="F16" i="15"/>
  <c r="G16" i="15"/>
  <c r="H16" i="15"/>
  <c r="I16" i="15"/>
  <c r="J16" i="15"/>
  <c r="K16" i="15"/>
  <c r="L16" i="15"/>
  <c r="M16" i="15"/>
  <c r="N16" i="15"/>
  <c r="O16" i="15"/>
  <c r="P16" i="15"/>
  <c r="Q16" i="15"/>
  <c r="R16" i="15"/>
  <c r="S16" i="15"/>
  <c r="T16" i="15"/>
  <c r="U16" i="15"/>
  <c r="V16" i="15"/>
  <c r="W16" i="15"/>
  <c r="X16" i="15"/>
  <c r="Y16" i="15"/>
  <c r="Z16" i="15"/>
  <c r="D17" i="15"/>
  <c r="E17" i="15"/>
  <c r="F17" i="15"/>
  <c r="G17" i="15"/>
  <c r="H17" i="15"/>
  <c r="I17" i="15"/>
  <c r="J17" i="15"/>
  <c r="K17" i="15"/>
  <c r="L17" i="15"/>
  <c r="M17" i="15"/>
  <c r="N17" i="15"/>
  <c r="O17" i="15"/>
  <c r="P17" i="15"/>
  <c r="Q17" i="15"/>
  <c r="R17" i="15"/>
  <c r="S17" i="15"/>
  <c r="T17" i="15"/>
  <c r="U17" i="15"/>
  <c r="V17" i="15"/>
  <c r="W17" i="15"/>
  <c r="X17" i="15"/>
  <c r="Y17" i="15"/>
  <c r="Z17" i="15"/>
  <c r="D18" i="15"/>
  <c r="E18" i="15"/>
  <c r="F18" i="15"/>
  <c r="G18" i="15"/>
  <c r="H18" i="15"/>
  <c r="I18" i="15"/>
  <c r="J18" i="15"/>
  <c r="K18" i="15"/>
  <c r="L18" i="15"/>
  <c r="M18" i="15"/>
  <c r="N18" i="15"/>
  <c r="O18" i="15"/>
  <c r="P18" i="15"/>
  <c r="Q18" i="15"/>
  <c r="R18" i="15"/>
  <c r="S18" i="15"/>
  <c r="T18" i="15"/>
  <c r="U18" i="15"/>
  <c r="V18" i="15"/>
  <c r="W18" i="15"/>
  <c r="X18" i="15"/>
  <c r="Y18" i="15"/>
  <c r="Z18" i="15"/>
  <c r="D19" i="15"/>
  <c r="E19" i="15"/>
  <c r="F19" i="15"/>
  <c r="G19" i="15"/>
  <c r="H19" i="15"/>
  <c r="I19" i="15"/>
  <c r="J19" i="15"/>
  <c r="K19" i="15"/>
  <c r="L19" i="15"/>
  <c r="M19" i="15"/>
  <c r="N19" i="15"/>
  <c r="O19" i="15"/>
  <c r="P19" i="15"/>
  <c r="Q19" i="15"/>
  <c r="R19" i="15"/>
  <c r="S19" i="15"/>
  <c r="T19" i="15"/>
  <c r="U19" i="15"/>
  <c r="V19" i="15"/>
  <c r="W19" i="15"/>
  <c r="X19" i="15"/>
  <c r="Y19" i="15"/>
  <c r="Z19" i="15"/>
  <c r="D20" i="15"/>
  <c r="E20" i="15"/>
  <c r="F20" i="15"/>
  <c r="G20" i="15"/>
  <c r="H20" i="15"/>
  <c r="I20" i="15"/>
  <c r="J20" i="15"/>
  <c r="K20" i="15"/>
  <c r="L20" i="15"/>
  <c r="M20" i="15"/>
  <c r="N20" i="15"/>
  <c r="O20" i="15"/>
  <c r="P20" i="15"/>
  <c r="Q20" i="15"/>
  <c r="R20" i="15"/>
  <c r="S20" i="15"/>
  <c r="T20" i="15"/>
  <c r="U20" i="15"/>
  <c r="V20" i="15"/>
  <c r="W20" i="15"/>
  <c r="X20" i="15"/>
  <c r="Y20" i="15"/>
  <c r="Z20" i="15"/>
  <c r="D21" i="15"/>
  <c r="E21" i="15"/>
  <c r="F21" i="15"/>
  <c r="G21" i="15"/>
  <c r="H21" i="15"/>
  <c r="I21" i="15"/>
  <c r="J21" i="15"/>
  <c r="K21" i="15"/>
  <c r="L21" i="15"/>
  <c r="M21" i="15"/>
  <c r="N21" i="15"/>
  <c r="O21" i="15"/>
  <c r="P21" i="15"/>
  <c r="Q21" i="15"/>
  <c r="R21" i="15"/>
  <c r="S21" i="15"/>
  <c r="T21" i="15"/>
  <c r="U21" i="15"/>
  <c r="V21" i="15"/>
  <c r="W21" i="15"/>
  <c r="X21" i="15"/>
  <c r="Y21" i="15"/>
  <c r="Z21" i="15"/>
  <c r="D22" i="15"/>
  <c r="E22" i="15"/>
  <c r="F22" i="15"/>
  <c r="G22" i="15"/>
  <c r="H22" i="15"/>
  <c r="I22" i="15"/>
  <c r="J22" i="15"/>
  <c r="K22" i="15"/>
  <c r="L22" i="15"/>
  <c r="M22" i="15"/>
  <c r="N22" i="15"/>
  <c r="O22" i="15"/>
  <c r="P22" i="15"/>
  <c r="Q22" i="15"/>
  <c r="R22" i="15"/>
  <c r="S22" i="15"/>
  <c r="T22" i="15"/>
  <c r="U22" i="15"/>
  <c r="V22" i="15"/>
  <c r="W22" i="15"/>
  <c r="X22" i="15"/>
  <c r="Y22" i="15"/>
  <c r="Z22" i="15"/>
  <c r="D23" i="15"/>
  <c r="E23" i="15"/>
  <c r="F23" i="15"/>
  <c r="G23" i="15"/>
  <c r="H23" i="15"/>
  <c r="I23" i="15"/>
  <c r="J23" i="15"/>
  <c r="K23" i="15"/>
  <c r="L23" i="15"/>
  <c r="M23" i="15"/>
  <c r="N23" i="15"/>
  <c r="O23" i="15"/>
  <c r="P23" i="15"/>
  <c r="Q23" i="15"/>
  <c r="R23" i="15"/>
  <c r="S23" i="15"/>
  <c r="T23" i="15"/>
  <c r="U23" i="15"/>
  <c r="V23" i="15"/>
  <c r="W23" i="15"/>
  <c r="X23" i="15"/>
  <c r="Y23" i="15"/>
  <c r="Z23" i="15"/>
  <c r="D24" i="15"/>
  <c r="E24" i="15"/>
  <c r="F24" i="15"/>
  <c r="G24" i="15"/>
  <c r="H24" i="15"/>
  <c r="I24" i="15"/>
  <c r="J24" i="15"/>
  <c r="K24" i="15"/>
  <c r="L24" i="15"/>
  <c r="M24" i="15"/>
  <c r="N24" i="15"/>
  <c r="O24" i="15"/>
  <c r="P24" i="15"/>
  <c r="Q24" i="15"/>
  <c r="R24" i="15"/>
  <c r="S24" i="15"/>
  <c r="T24" i="15"/>
  <c r="U24" i="15"/>
  <c r="V24" i="15"/>
  <c r="W24" i="15"/>
  <c r="X24" i="15"/>
  <c r="Y24" i="15"/>
  <c r="Z24" i="15"/>
  <c r="D25" i="15"/>
  <c r="E25" i="15"/>
  <c r="F25" i="15"/>
  <c r="G25" i="15"/>
  <c r="H25" i="15"/>
  <c r="I25" i="15"/>
  <c r="J25" i="15"/>
  <c r="K25" i="15"/>
  <c r="L25" i="15"/>
  <c r="M25" i="15"/>
  <c r="N25" i="15"/>
  <c r="O25" i="15"/>
  <c r="P25" i="15"/>
  <c r="Q25" i="15"/>
  <c r="R25" i="15"/>
  <c r="S25" i="15"/>
  <c r="T25" i="15"/>
  <c r="U25" i="15"/>
  <c r="V25" i="15"/>
  <c r="W25" i="15"/>
  <c r="X25" i="15"/>
  <c r="Y25" i="15"/>
  <c r="Z25" i="15"/>
  <c r="D26" i="15"/>
  <c r="E26" i="15"/>
  <c r="F26" i="15"/>
  <c r="G26" i="15"/>
  <c r="H26" i="15"/>
  <c r="I26" i="15"/>
  <c r="J26" i="15"/>
  <c r="K26" i="15"/>
  <c r="L26" i="15"/>
  <c r="M26" i="15"/>
  <c r="N26" i="15"/>
  <c r="O26" i="15"/>
  <c r="P26" i="15"/>
  <c r="Q26" i="15"/>
  <c r="R26" i="15"/>
  <c r="S26" i="15"/>
  <c r="T26" i="15"/>
  <c r="U26" i="15"/>
  <c r="V26" i="15"/>
  <c r="W26" i="15"/>
  <c r="X26" i="15"/>
  <c r="Y26" i="15"/>
  <c r="Z26" i="15"/>
  <c r="D27" i="15"/>
  <c r="E27" i="15"/>
  <c r="F27" i="15"/>
  <c r="G27" i="15"/>
  <c r="H27" i="15"/>
  <c r="I27" i="15"/>
  <c r="J27" i="15"/>
  <c r="K27" i="15"/>
  <c r="L27" i="15"/>
  <c r="M27" i="15"/>
  <c r="N27" i="15"/>
  <c r="O27" i="15"/>
  <c r="P27" i="15"/>
  <c r="Q27" i="15"/>
  <c r="R27" i="15"/>
  <c r="S27" i="15"/>
  <c r="T27" i="15"/>
  <c r="U27" i="15"/>
  <c r="V27" i="15"/>
  <c r="W27" i="15"/>
  <c r="X27" i="15"/>
  <c r="Y27" i="15"/>
  <c r="Z27" i="15"/>
  <c r="D28" i="15"/>
  <c r="E28" i="15"/>
  <c r="F28" i="15"/>
  <c r="G28" i="15"/>
  <c r="H28" i="15"/>
  <c r="I28" i="15"/>
  <c r="J28" i="15"/>
  <c r="K28" i="15"/>
  <c r="L28" i="15"/>
  <c r="M28" i="15"/>
  <c r="N28" i="15"/>
  <c r="O28" i="15"/>
  <c r="P28" i="15"/>
  <c r="Q28" i="15"/>
  <c r="R28" i="15"/>
  <c r="S28" i="15"/>
  <c r="T28" i="15"/>
  <c r="U28" i="15"/>
  <c r="V28" i="15"/>
  <c r="W28" i="15"/>
  <c r="X28" i="15"/>
  <c r="Y28" i="15"/>
  <c r="Z28" i="15"/>
  <c r="D29" i="15"/>
  <c r="E29" i="15"/>
  <c r="F29" i="15"/>
  <c r="G29" i="15"/>
  <c r="H29" i="15"/>
  <c r="I29" i="15"/>
  <c r="J29" i="15"/>
  <c r="K29" i="15"/>
  <c r="L29" i="15"/>
  <c r="M29" i="15"/>
  <c r="N29" i="15"/>
  <c r="O29" i="15"/>
  <c r="P29" i="15"/>
  <c r="Q29" i="15"/>
  <c r="R29" i="15"/>
  <c r="S29" i="15"/>
  <c r="T29" i="15"/>
  <c r="U29" i="15"/>
  <c r="V29" i="15"/>
  <c r="W29" i="15"/>
  <c r="X29" i="15"/>
  <c r="Y29" i="15"/>
  <c r="Z29" i="15"/>
  <c r="D30" i="15"/>
  <c r="E30" i="15"/>
  <c r="F30" i="15"/>
  <c r="G30" i="15"/>
  <c r="H30" i="15"/>
  <c r="I30" i="15"/>
  <c r="J30" i="15"/>
  <c r="K30" i="15"/>
  <c r="L30" i="15"/>
  <c r="M30" i="15"/>
  <c r="N30" i="15"/>
  <c r="O30" i="15"/>
  <c r="P30" i="15"/>
  <c r="Q30" i="15"/>
  <c r="R30" i="15"/>
  <c r="S30" i="15"/>
  <c r="T30" i="15"/>
  <c r="U30" i="15"/>
  <c r="V30" i="15"/>
  <c r="W30" i="15"/>
  <c r="X30" i="15"/>
  <c r="Y30" i="15"/>
  <c r="Z30" i="15"/>
  <c r="D31" i="15"/>
  <c r="E31" i="15"/>
  <c r="F31" i="15"/>
  <c r="G31" i="15"/>
  <c r="H31" i="15"/>
  <c r="I31" i="15"/>
  <c r="J31" i="15"/>
  <c r="K31" i="15"/>
  <c r="L31" i="15"/>
  <c r="M31" i="15"/>
  <c r="N31" i="15"/>
  <c r="O31" i="15"/>
  <c r="P31" i="15"/>
  <c r="Q31" i="15"/>
  <c r="R31" i="15"/>
  <c r="S31" i="15"/>
  <c r="T31" i="15"/>
  <c r="U31" i="15"/>
  <c r="V31" i="15"/>
  <c r="W31" i="15"/>
  <c r="X31" i="15"/>
  <c r="Y31" i="15"/>
  <c r="Z31" i="15"/>
  <c r="D32" i="15"/>
  <c r="E32" i="15"/>
  <c r="F32" i="15"/>
  <c r="G32" i="15"/>
  <c r="H32" i="15"/>
  <c r="I32" i="15"/>
  <c r="J32" i="15"/>
  <c r="K32" i="15"/>
  <c r="L32" i="15"/>
  <c r="M32" i="15"/>
  <c r="N32" i="15"/>
  <c r="O32" i="15"/>
  <c r="P32" i="15"/>
  <c r="Q32" i="15"/>
  <c r="R32" i="15"/>
  <c r="S32" i="15"/>
  <c r="T32" i="15"/>
  <c r="U32" i="15"/>
  <c r="V32" i="15"/>
  <c r="W32" i="15"/>
  <c r="X32" i="15"/>
  <c r="Y32" i="15"/>
  <c r="Z32" i="15"/>
  <c r="D33" i="15"/>
  <c r="E33" i="15"/>
  <c r="F33" i="15"/>
  <c r="G33" i="15"/>
  <c r="H33" i="15"/>
  <c r="I33" i="15"/>
  <c r="J33" i="15"/>
  <c r="K33" i="15"/>
  <c r="L33" i="15"/>
  <c r="M33" i="15"/>
  <c r="N33" i="15"/>
  <c r="O33" i="15"/>
  <c r="P33" i="15"/>
  <c r="Q33" i="15"/>
  <c r="R33" i="15"/>
  <c r="S33" i="15"/>
  <c r="T33" i="15"/>
  <c r="U33" i="15"/>
  <c r="V33" i="15"/>
  <c r="W33" i="15"/>
  <c r="X33" i="15"/>
  <c r="Y33" i="15"/>
  <c r="Z33" i="15"/>
  <c r="D34" i="15"/>
  <c r="E34" i="15"/>
  <c r="F34" i="15"/>
  <c r="G34" i="15"/>
  <c r="H34" i="15"/>
  <c r="I34" i="15"/>
  <c r="J34" i="15"/>
  <c r="K34" i="15"/>
  <c r="L34" i="15"/>
  <c r="M34" i="15"/>
  <c r="N34" i="15"/>
  <c r="O34" i="15"/>
  <c r="P34" i="15"/>
  <c r="Q34" i="15"/>
  <c r="R34" i="15"/>
  <c r="S34" i="15"/>
  <c r="T34" i="15"/>
  <c r="U34" i="15"/>
  <c r="V34" i="15"/>
  <c r="W34" i="15"/>
  <c r="X34" i="15"/>
  <c r="Y34" i="15"/>
  <c r="Z34" i="15"/>
  <c r="D35" i="15"/>
  <c r="E35" i="15"/>
  <c r="F35" i="15"/>
  <c r="G35" i="15"/>
  <c r="H35" i="15"/>
  <c r="I35" i="15"/>
  <c r="J35" i="15"/>
  <c r="K35" i="15"/>
  <c r="L35" i="15"/>
  <c r="M35" i="15"/>
  <c r="N35" i="15"/>
  <c r="O35" i="15"/>
  <c r="P35" i="15"/>
  <c r="Q35" i="15"/>
  <c r="R35" i="15"/>
  <c r="S35" i="15"/>
  <c r="T35" i="15"/>
  <c r="U35" i="15"/>
  <c r="V35" i="15"/>
  <c r="W35" i="15"/>
  <c r="X35" i="15"/>
  <c r="Y35" i="15"/>
  <c r="Z35" i="15"/>
  <c r="D36" i="15"/>
  <c r="E36" i="15"/>
  <c r="F36" i="15"/>
  <c r="G36" i="15"/>
  <c r="H36" i="15"/>
  <c r="I36" i="15"/>
  <c r="J36" i="15"/>
  <c r="K36" i="15"/>
  <c r="L36" i="15"/>
  <c r="M36" i="15"/>
  <c r="N36" i="15"/>
  <c r="O36" i="15"/>
  <c r="P36" i="15"/>
  <c r="Q36" i="15"/>
  <c r="R36" i="15"/>
  <c r="S36" i="15"/>
  <c r="T36" i="15"/>
  <c r="U36" i="15"/>
  <c r="V36" i="15"/>
  <c r="W36" i="15"/>
  <c r="X36" i="15"/>
  <c r="Y36" i="15"/>
  <c r="Z36" i="15"/>
  <c r="D37" i="15"/>
  <c r="E37" i="15"/>
  <c r="F37" i="15"/>
  <c r="G37" i="15"/>
  <c r="H37" i="15"/>
  <c r="I37" i="15"/>
  <c r="J37" i="15"/>
  <c r="K37" i="15"/>
  <c r="L37" i="15"/>
  <c r="M37" i="15"/>
  <c r="N37" i="15"/>
  <c r="O37" i="15"/>
  <c r="P37" i="15"/>
  <c r="Q37" i="15"/>
  <c r="R37" i="15"/>
  <c r="S37" i="15"/>
  <c r="T37" i="15"/>
  <c r="U37" i="15"/>
  <c r="V37" i="15"/>
  <c r="W37" i="15"/>
  <c r="X37" i="15"/>
  <c r="Y37" i="15"/>
  <c r="Z37" i="15"/>
  <c r="D38" i="15"/>
  <c r="E38" i="15"/>
  <c r="F38" i="15"/>
  <c r="G38" i="15"/>
  <c r="H38" i="15"/>
  <c r="I38" i="15"/>
  <c r="J38" i="15"/>
  <c r="K38" i="15"/>
  <c r="L38" i="15"/>
  <c r="M38" i="15"/>
  <c r="N38" i="15"/>
  <c r="O38" i="15"/>
  <c r="P38" i="15"/>
  <c r="Q38" i="15"/>
  <c r="R38" i="15"/>
  <c r="S38" i="15"/>
  <c r="T38" i="15"/>
  <c r="U38" i="15"/>
  <c r="V38" i="15"/>
  <c r="W38" i="15"/>
  <c r="X38" i="15"/>
  <c r="Y38" i="15"/>
  <c r="Z38" i="15"/>
  <c r="D39" i="15"/>
  <c r="E39" i="15"/>
  <c r="F39" i="15"/>
  <c r="G39" i="15"/>
  <c r="H39" i="15"/>
  <c r="I39" i="15"/>
  <c r="J39" i="15"/>
  <c r="K39" i="15"/>
  <c r="L39" i="15"/>
  <c r="M39" i="15"/>
  <c r="N39" i="15"/>
  <c r="O39" i="15"/>
  <c r="P39" i="15"/>
  <c r="Q39" i="15"/>
  <c r="R39" i="15"/>
  <c r="S39" i="15"/>
  <c r="T39" i="15"/>
  <c r="U39" i="15"/>
  <c r="V39" i="15"/>
  <c r="W39" i="15"/>
  <c r="X39" i="15"/>
  <c r="Y39" i="15"/>
  <c r="Z39" i="15"/>
  <c r="D40" i="15"/>
  <c r="E40" i="15"/>
  <c r="F40" i="15"/>
  <c r="G40" i="15"/>
  <c r="H40" i="15"/>
  <c r="I40" i="15"/>
  <c r="J40" i="15"/>
  <c r="K40" i="15"/>
  <c r="L40" i="15"/>
  <c r="M40" i="15"/>
  <c r="N40" i="15"/>
  <c r="O40" i="15"/>
  <c r="P40" i="15"/>
  <c r="Q40" i="15"/>
  <c r="R40" i="15"/>
  <c r="S40" i="15"/>
  <c r="T40" i="15"/>
  <c r="U40" i="15"/>
  <c r="V40" i="15"/>
  <c r="W40" i="15"/>
  <c r="X40" i="15"/>
  <c r="Y40" i="15"/>
  <c r="Z40" i="15"/>
  <c r="D41" i="15"/>
  <c r="E41" i="15"/>
  <c r="F41" i="15"/>
  <c r="G41" i="15"/>
  <c r="H41" i="15"/>
  <c r="I41" i="15"/>
  <c r="J41" i="15"/>
  <c r="K41" i="15"/>
  <c r="L41" i="15"/>
  <c r="M41" i="15"/>
  <c r="N41" i="15"/>
  <c r="O41" i="15"/>
  <c r="P41" i="15"/>
  <c r="Q41" i="15"/>
  <c r="R41" i="15"/>
  <c r="S41" i="15"/>
  <c r="T41" i="15"/>
  <c r="U41" i="15"/>
  <c r="V41" i="15"/>
  <c r="W41" i="15"/>
  <c r="X41" i="15"/>
  <c r="Y41" i="15"/>
  <c r="Z41" i="15"/>
  <c r="D42" i="15"/>
  <c r="E42" i="15"/>
  <c r="F42" i="15"/>
  <c r="G42" i="15"/>
  <c r="H42" i="15"/>
  <c r="I42" i="15"/>
  <c r="J42" i="15"/>
  <c r="K42" i="15"/>
  <c r="L42" i="15"/>
  <c r="M42" i="15"/>
  <c r="N42" i="15"/>
  <c r="O42" i="15"/>
  <c r="P42" i="15"/>
  <c r="Q42" i="15"/>
  <c r="R42" i="15"/>
  <c r="S42" i="15"/>
  <c r="T42" i="15"/>
  <c r="U42" i="15"/>
  <c r="V42" i="15"/>
  <c r="W42" i="15"/>
  <c r="X42" i="15"/>
  <c r="Y42" i="15"/>
  <c r="Z42" i="15"/>
  <c r="D43" i="15"/>
  <c r="E43" i="15"/>
  <c r="F43" i="15"/>
  <c r="G43" i="15"/>
  <c r="H43" i="15"/>
  <c r="I43" i="15"/>
  <c r="J43" i="15"/>
  <c r="K43" i="15"/>
  <c r="L43" i="15"/>
  <c r="M43" i="15"/>
  <c r="N43" i="15"/>
  <c r="O43" i="15"/>
  <c r="P43" i="15"/>
  <c r="Q43" i="15"/>
  <c r="R43" i="15"/>
  <c r="S43" i="15"/>
  <c r="T43" i="15"/>
  <c r="U43" i="15"/>
  <c r="V43" i="15"/>
  <c r="W43" i="15"/>
  <c r="X43" i="15"/>
  <c r="Y43" i="15"/>
  <c r="Z43" i="15"/>
  <c r="D44" i="15"/>
  <c r="E44" i="15"/>
  <c r="F44" i="15"/>
  <c r="G44" i="15"/>
  <c r="H44" i="15"/>
  <c r="I44" i="15"/>
  <c r="J44" i="15"/>
  <c r="K44" i="15"/>
  <c r="L44" i="15"/>
  <c r="M44" i="15"/>
  <c r="N44" i="15"/>
  <c r="O44" i="15"/>
  <c r="P44" i="15"/>
  <c r="Q44" i="15"/>
  <c r="R44" i="15"/>
  <c r="S44" i="15"/>
  <c r="T44" i="15"/>
  <c r="U44" i="15"/>
  <c r="V44" i="15"/>
  <c r="W44" i="15"/>
  <c r="X44" i="15"/>
  <c r="Y44" i="15"/>
  <c r="Z44" i="15"/>
  <c r="D45" i="15"/>
  <c r="E45" i="15"/>
  <c r="F45" i="15"/>
  <c r="G45" i="15"/>
  <c r="H45" i="15"/>
  <c r="I45" i="15"/>
  <c r="J45" i="15"/>
  <c r="K45" i="15"/>
  <c r="L45" i="15"/>
  <c r="M45" i="15"/>
  <c r="N45" i="15"/>
  <c r="O45" i="15"/>
  <c r="P45" i="15"/>
  <c r="Q45" i="15"/>
  <c r="R45" i="15"/>
  <c r="S45" i="15"/>
  <c r="T45" i="15"/>
  <c r="U45" i="15"/>
  <c r="V45" i="15"/>
  <c r="W45" i="15"/>
  <c r="X45" i="15"/>
  <c r="Y45" i="15"/>
  <c r="Z45" i="15"/>
  <c r="D46" i="15"/>
  <c r="E46" i="15"/>
  <c r="F46" i="15"/>
  <c r="G46" i="15"/>
  <c r="H46" i="15"/>
  <c r="I46" i="15"/>
  <c r="J46" i="15"/>
  <c r="K46" i="15"/>
  <c r="L46" i="15"/>
  <c r="M46" i="15"/>
  <c r="N46" i="15"/>
  <c r="O46" i="15"/>
  <c r="P46" i="15"/>
  <c r="Q46" i="15"/>
  <c r="R46" i="15"/>
  <c r="S46" i="15"/>
  <c r="T46" i="15"/>
  <c r="U46" i="15"/>
  <c r="V46" i="15"/>
  <c r="W46" i="15"/>
  <c r="X46" i="15"/>
  <c r="Y46" i="15"/>
  <c r="Z46" i="15"/>
  <c r="D47" i="15"/>
  <c r="E47" i="15"/>
  <c r="F47" i="15"/>
  <c r="G47" i="15"/>
  <c r="H47" i="15"/>
  <c r="I47" i="15"/>
  <c r="J47" i="15"/>
  <c r="K47" i="15"/>
  <c r="L47" i="15"/>
  <c r="M47" i="15"/>
  <c r="N47" i="15"/>
  <c r="O47" i="15"/>
  <c r="P47" i="15"/>
  <c r="Q47" i="15"/>
  <c r="R47" i="15"/>
  <c r="S47" i="15"/>
  <c r="T47" i="15"/>
  <c r="U47" i="15"/>
  <c r="V47" i="15"/>
  <c r="W47" i="15"/>
  <c r="X47" i="15"/>
  <c r="Y47" i="15"/>
  <c r="Z47" i="15"/>
  <c r="D48" i="15"/>
  <c r="E48" i="15"/>
  <c r="F48" i="15"/>
  <c r="G48" i="15"/>
  <c r="H48" i="15"/>
  <c r="I48" i="15"/>
  <c r="J48" i="15"/>
  <c r="K48" i="15"/>
  <c r="L48" i="15"/>
  <c r="M48" i="15"/>
  <c r="N48" i="15"/>
  <c r="O48" i="15"/>
  <c r="P48" i="15"/>
  <c r="Q48" i="15"/>
  <c r="R48" i="15"/>
  <c r="S48" i="15"/>
  <c r="T48" i="15"/>
  <c r="U48" i="15"/>
  <c r="V48" i="15"/>
  <c r="W48" i="15"/>
  <c r="X48" i="15"/>
  <c r="Y48" i="15"/>
  <c r="Z48" i="15"/>
  <c r="D49" i="15"/>
  <c r="E49" i="15"/>
  <c r="F49" i="15"/>
  <c r="G49" i="15"/>
  <c r="H49" i="15"/>
  <c r="I49" i="15"/>
  <c r="J49" i="15"/>
  <c r="K49" i="15"/>
  <c r="L49" i="15"/>
  <c r="M49" i="15"/>
  <c r="N49" i="15"/>
  <c r="O49" i="15"/>
  <c r="P49" i="15"/>
  <c r="Q49" i="15"/>
  <c r="R49" i="15"/>
  <c r="S49" i="15"/>
  <c r="T49" i="15"/>
  <c r="U49" i="15"/>
  <c r="V49" i="15"/>
  <c r="W49" i="15"/>
  <c r="X49" i="15"/>
  <c r="Y49" i="15"/>
  <c r="Z49" i="15"/>
  <c r="D50" i="15"/>
  <c r="E50" i="15"/>
  <c r="F50" i="15"/>
  <c r="G50" i="15"/>
  <c r="H50" i="15"/>
  <c r="I50" i="15"/>
  <c r="J50" i="15"/>
  <c r="K50" i="15"/>
  <c r="L50" i="15"/>
  <c r="M50" i="15"/>
  <c r="N50" i="15"/>
  <c r="O50" i="15"/>
  <c r="P50" i="15"/>
  <c r="Q50" i="15"/>
  <c r="R50" i="15"/>
  <c r="S50" i="15"/>
  <c r="T50" i="15"/>
  <c r="U50" i="15"/>
  <c r="V50" i="15"/>
  <c r="W50" i="15"/>
  <c r="X50" i="15"/>
  <c r="Y50" i="15"/>
  <c r="Z50" i="15"/>
  <c r="D51" i="15"/>
  <c r="E51" i="15"/>
  <c r="F51" i="15"/>
  <c r="G51" i="15"/>
  <c r="H51" i="15"/>
  <c r="I51" i="15"/>
  <c r="J51" i="15"/>
  <c r="K51" i="15"/>
  <c r="L51" i="15"/>
  <c r="M51" i="15"/>
  <c r="N51" i="15"/>
  <c r="O51" i="15"/>
  <c r="P51" i="15"/>
  <c r="Q51" i="15"/>
  <c r="R51" i="15"/>
  <c r="S51" i="15"/>
  <c r="T51" i="15"/>
  <c r="U51" i="15"/>
  <c r="V51" i="15"/>
  <c r="W51" i="15"/>
  <c r="X51" i="15"/>
  <c r="Y51" i="15"/>
  <c r="Z51" i="15"/>
  <c r="D52" i="15"/>
  <c r="E52" i="15"/>
  <c r="F52" i="15"/>
  <c r="G52" i="15"/>
  <c r="H52" i="15"/>
  <c r="I52" i="15"/>
  <c r="J52" i="15"/>
  <c r="K52" i="15"/>
  <c r="L52" i="15"/>
  <c r="M52" i="15"/>
  <c r="N52" i="15"/>
  <c r="O52" i="15"/>
  <c r="P52" i="15"/>
  <c r="Q52" i="15"/>
  <c r="R52" i="15"/>
  <c r="S52" i="15"/>
  <c r="T52" i="15"/>
  <c r="U52" i="15"/>
  <c r="V52" i="15"/>
  <c r="W52" i="15"/>
  <c r="X52" i="15"/>
  <c r="Y52" i="15"/>
  <c r="Z52" i="15"/>
  <c r="D53" i="15"/>
  <c r="E53" i="15"/>
  <c r="F53" i="15"/>
  <c r="G53" i="15"/>
  <c r="H53" i="15"/>
  <c r="I53" i="15"/>
  <c r="J53" i="15"/>
  <c r="K53" i="15"/>
  <c r="L53" i="15"/>
  <c r="M53" i="15"/>
  <c r="N53" i="15"/>
  <c r="O53" i="15"/>
  <c r="P53" i="15"/>
  <c r="Q53" i="15"/>
  <c r="R53" i="15"/>
  <c r="S53" i="15"/>
  <c r="T53" i="15"/>
  <c r="U53" i="15"/>
  <c r="V53" i="15"/>
  <c r="W53" i="15"/>
  <c r="X53" i="15"/>
  <c r="Y53" i="15"/>
  <c r="Z53" i="15"/>
  <c r="D54" i="15"/>
  <c r="E54" i="15"/>
  <c r="F54" i="15"/>
  <c r="G54" i="15"/>
  <c r="H54" i="15"/>
  <c r="I54" i="15"/>
  <c r="J54" i="15"/>
  <c r="K54" i="15"/>
  <c r="L54" i="15"/>
  <c r="M54" i="15"/>
  <c r="N54" i="15"/>
  <c r="O54" i="15"/>
  <c r="P54" i="15"/>
  <c r="Q54" i="15"/>
  <c r="R54" i="15"/>
  <c r="S54" i="15"/>
  <c r="T54" i="15"/>
  <c r="U54" i="15"/>
  <c r="V54" i="15"/>
  <c r="W54" i="15"/>
  <c r="X54" i="15"/>
  <c r="Y54" i="15"/>
  <c r="Z54" i="15"/>
  <c r="D55" i="15"/>
  <c r="E55" i="15"/>
  <c r="F55" i="15"/>
  <c r="G55" i="15"/>
  <c r="H55" i="15"/>
  <c r="I55" i="15"/>
  <c r="J55" i="15"/>
  <c r="K55" i="15"/>
  <c r="L55" i="15"/>
  <c r="M55" i="15"/>
  <c r="N55" i="15"/>
  <c r="O55" i="15"/>
  <c r="P55" i="15"/>
  <c r="Q55" i="15"/>
  <c r="R55" i="15"/>
  <c r="S55" i="15"/>
  <c r="T55" i="15"/>
  <c r="U55" i="15"/>
  <c r="V55" i="15"/>
  <c r="W55" i="15"/>
  <c r="X55" i="15"/>
  <c r="Y55" i="15"/>
  <c r="Z55" i="15"/>
  <c r="D56" i="15"/>
  <c r="E56" i="15"/>
  <c r="F56" i="15"/>
  <c r="G56" i="15"/>
  <c r="H56" i="15"/>
  <c r="I56" i="15"/>
  <c r="J56" i="15"/>
  <c r="K56" i="15"/>
  <c r="L56" i="15"/>
  <c r="M56" i="15"/>
  <c r="N56" i="15"/>
  <c r="O56" i="15"/>
  <c r="P56" i="15"/>
  <c r="Q56" i="15"/>
  <c r="R56" i="15"/>
  <c r="S56" i="15"/>
  <c r="T56" i="15"/>
  <c r="U56" i="15"/>
  <c r="V56" i="15"/>
  <c r="W56" i="15"/>
  <c r="X56" i="15"/>
  <c r="Y56" i="15"/>
  <c r="Z56" i="15"/>
  <c r="D57" i="15"/>
  <c r="E57" i="15"/>
  <c r="F57" i="15"/>
  <c r="G57" i="15"/>
  <c r="H57" i="15"/>
  <c r="I57" i="15"/>
  <c r="J57" i="15"/>
  <c r="K57" i="15"/>
  <c r="L57" i="15"/>
  <c r="M57" i="15"/>
  <c r="N57" i="15"/>
  <c r="O57" i="15"/>
  <c r="P57" i="15"/>
  <c r="Q57" i="15"/>
  <c r="R57" i="15"/>
  <c r="S57" i="15"/>
  <c r="T57" i="15"/>
  <c r="U57" i="15"/>
  <c r="V57" i="15"/>
  <c r="W57" i="15"/>
  <c r="X57" i="15"/>
  <c r="Y57" i="15"/>
  <c r="Z57" i="15"/>
  <c r="D58" i="15"/>
  <c r="E58" i="15"/>
  <c r="F58" i="15"/>
  <c r="G58" i="15"/>
  <c r="H58" i="15"/>
  <c r="I58" i="15"/>
  <c r="J58" i="15"/>
  <c r="K58" i="15"/>
  <c r="L58" i="15"/>
  <c r="M58" i="15"/>
  <c r="N58" i="15"/>
  <c r="O58" i="15"/>
  <c r="P58" i="15"/>
  <c r="Q58" i="15"/>
  <c r="R58" i="15"/>
  <c r="S58" i="15"/>
  <c r="T58" i="15"/>
  <c r="U58" i="15"/>
  <c r="V58" i="15"/>
  <c r="W58" i="15"/>
  <c r="X58" i="15"/>
  <c r="Y58" i="15"/>
  <c r="Z58" i="15"/>
  <c r="D59" i="15"/>
  <c r="E59" i="15"/>
  <c r="F59" i="15"/>
  <c r="G59" i="15"/>
  <c r="H59" i="15"/>
  <c r="I59" i="15"/>
  <c r="J59" i="15"/>
  <c r="K59" i="15"/>
  <c r="L59" i="15"/>
  <c r="M59" i="15"/>
  <c r="N59" i="15"/>
  <c r="O59" i="15"/>
  <c r="P59" i="15"/>
  <c r="Q59" i="15"/>
  <c r="R59" i="15"/>
  <c r="S59" i="15"/>
  <c r="T59" i="15"/>
  <c r="U59" i="15"/>
  <c r="V59" i="15"/>
  <c r="W59" i="15"/>
  <c r="X59" i="15"/>
  <c r="Y59" i="15"/>
  <c r="Z59" i="15"/>
  <c r="D60" i="15"/>
  <c r="E60" i="15"/>
  <c r="F60" i="15"/>
  <c r="G60" i="15"/>
  <c r="H60" i="15"/>
  <c r="I60" i="15"/>
  <c r="J60" i="15"/>
  <c r="K60" i="15"/>
  <c r="L60" i="15"/>
  <c r="M60" i="15"/>
  <c r="N60" i="15"/>
  <c r="O60" i="15"/>
  <c r="P60" i="15"/>
  <c r="Q60" i="15"/>
  <c r="R60" i="15"/>
  <c r="S60" i="15"/>
  <c r="T60" i="15"/>
  <c r="U60" i="15"/>
  <c r="V60" i="15"/>
  <c r="W60" i="15"/>
  <c r="X60" i="15"/>
  <c r="Y60" i="15"/>
  <c r="Z60" i="15"/>
  <c r="D61" i="15"/>
  <c r="E61" i="15"/>
  <c r="F61" i="15"/>
  <c r="G61" i="15"/>
  <c r="H61" i="15"/>
  <c r="I61" i="15"/>
  <c r="J61" i="15"/>
  <c r="K61" i="15"/>
  <c r="L61" i="15"/>
  <c r="M61" i="15"/>
  <c r="N61" i="15"/>
  <c r="O61" i="15"/>
  <c r="P61" i="15"/>
  <c r="Q61" i="15"/>
  <c r="R61" i="15"/>
  <c r="S61" i="15"/>
  <c r="T61" i="15"/>
  <c r="U61" i="15"/>
  <c r="V61" i="15"/>
  <c r="W61" i="15"/>
  <c r="X61" i="15"/>
  <c r="Y61" i="15"/>
  <c r="Z61" i="15"/>
  <c r="D62" i="15"/>
  <c r="E62" i="15"/>
  <c r="F62" i="15"/>
  <c r="G62" i="15"/>
  <c r="H62" i="15"/>
  <c r="I62" i="15"/>
  <c r="J62" i="15"/>
  <c r="K62" i="15"/>
  <c r="L62" i="15"/>
  <c r="M62" i="15"/>
  <c r="N62" i="15"/>
  <c r="O62" i="15"/>
  <c r="P62" i="15"/>
  <c r="Q62" i="15"/>
  <c r="R62" i="15"/>
  <c r="S62" i="15"/>
  <c r="T62" i="15"/>
  <c r="U62" i="15"/>
  <c r="V62" i="15"/>
  <c r="W62" i="15"/>
  <c r="X62" i="15"/>
  <c r="Y62" i="15"/>
  <c r="Z62" i="15"/>
  <c r="D63" i="15"/>
  <c r="E63" i="15"/>
  <c r="F63" i="15"/>
  <c r="G63" i="15"/>
  <c r="H63" i="15"/>
  <c r="I63" i="15"/>
  <c r="J63" i="15"/>
  <c r="K63" i="15"/>
  <c r="L63" i="15"/>
  <c r="M63" i="15"/>
  <c r="N63" i="15"/>
  <c r="O63" i="15"/>
  <c r="P63" i="15"/>
  <c r="Q63" i="15"/>
  <c r="R63" i="15"/>
  <c r="S63" i="15"/>
  <c r="T63" i="15"/>
  <c r="U63" i="15"/>
  <c r="V63" i="15"/>
  <c r="W63" i="15"/>
  <c r="X63" i="15"/>
  <c r="Y63" i="15"/>
  <c r="Z63" i="15"/>
  <c r="D64" i="15"/>
  <c r="E64" i="15"/>
  <c r="F64" i="15"/>
  <c r="G64" i="15"/>
  <c r="H64" i="15"/>
  <c r="I64" i="15"/>
  <c r="J64" i="15"/>
  <c r="K64" i="15"/>
  <c r="L64" i="15"/>
  <c r="M64" i="15"/>
  <c r="N64" i="15"/>
  <c r="O64" i="15"/>
  <c r="P64" i="15"/>
  <c r="Q64" i="15"/>
  <c r="R64" i="15"/>
  <c r="S64" i="15"/>
  <c r="T64" i="15"/>
  <c r="U64" i="15"/>
  <c r="V64" i="15"/>
  <c r="W64" i="15"/>
  <c r="X64" i="15"/>
  <c r="Y64" i="15"/>
  <c r="Z64" i="15"/>
  <c r="D65" i="15"/>
  <c r="E65" i="15"/>
  <c r="F65" i="15"/>
  <c r="G65" i="15"/>
  <c r="H65" i="15"/>
  <c r="I65" i="15"/>
  <c r="J65" i="15"/>
  <c r="K65" i="15"/>
  <c r="L65" i="15"/>
  <c r="M65" i="15"/>
  <c r="N65" i="15"/>
  <c r="O65" i="15"/>
  <c r="P65" i="15"/>
  <c r="Q65" i="15"/>
  <c r="R65" i="15"/>
  <c r="S65" i="15"/>
  <c r="T65" i="15"/>
  <c r="U65" i="15"/>
  <c r="V65" i="15"/>
  <c r="W65" i="15"/>
  <c r="X65" i="15"/>
  <c r="Y65" i="15"/>
  <c r="Z65" i="15"/>
  <c r="D66" i="15"/>
  <c r="E66" i="15"/>
  <c r="F66" i="15"/>
  <c r="G66" i="15"/>
  <c r="H66" i="15"/>
  <c r="I66" i="15"/>
  <c r="J66" i="15"/>
  <c r="K66" i="15"/>
  <c r="L66" i="15"/>
  <c r="M66" i="15"/>
  <c r="N66" i="15"/>
  <c r="O66" i="15"/>
  <c r="P66" i="15"/>
  <c r="Q66" i="15"/>
  <c r="R66" i="15"/>
  <c r="S66" i="15"/>
  <c r="T66" i="15"/>
  <c r="U66" i="15"/>
  <c r="V66" i="15"/>
  <c r="W66" i="15"/>
  <c r="X66" i="15"/>
  <c r="Y66" i="15"/>
  <c r="Z66" i="15"/>
  <c r="D67" i="15"/>
  <c r="E67" i="15"/>
  <c r="F67" i="15"/>
  <c r="G67" i="15"/>
  <c r="H67" i="15"/>
  <c r="I67" i="15"/>
  <c r="J67" i="15"/>
  <c r="K67" i="15"/>
  <c r="L67" i="15"/>
  <c r="M67" i="15"/>
  <c r="N67" i="15"/>
  <c r="O67" i="15"/>
  <c r="P67" i="15"/>
  <c r="Q67" i="15"/>
  <c r="R67" i="15"/>
  <c r="S67" i="15"/>
  <c r="T67" i="15"/>
  <c r="U67" i="15"/>
  <c r="V67" i="15"/>
  <c r="W67" i="15"/>
  <c r="X67" i="15"/>
  <c r="Y67" i="15"/>
  <c r="Z67" i="15"/>
  <c r="D68" i="15"/>
  <c r="E68" i="15"/>
  <c r="F68" i="15"/>
  <c r="G68" i="15"/>
  <c r="H68" i="15"/>
  <c r="I68" i="15"/>
  <c r="J68" i="15"/>
  <c r="K68" i="15"/>
  <c r="L68" i="15"/>
  <c r="M68" i="15"/>
  <c r="N68" i="15"/>
  <c r="O68" i="15"/>
  <c r="P68" i="15"/>
  <c r="Q68" i="15"/>
  <c r="R68" i="15"/>
  <c r="S68" i="15"/>
  <c r="T68" i="15"/>
  <c r="U68" i="15"/>
  <c r="V68" i="15"/>
  <c r="W68" i="15"/>
  <c r="X68" i="15"/>
  <c r="Y68" i="15"/>
  <c r="Z68" i="15"/>
  <c r="D69" i="15"/>
  <c r="E69" i="15"/>
  <c r="F69" i="15"/>
  <c r="G69" i="15"/>
  <c r="H69" i="15"/>
  <c r="I69" i="15"/>
  <c r="J69" i="15"/>
  <c r="K69" i="15"/>
  <c r="L69" i="15"/>
  <c r="M69" i="15"/>
  <c r="N69" i="15"/>
  <c r="O69" i="15"/>
  <c r="P69" i="15"/>
  <c r="Q69" i="15"/>
  <c r="R69" i="15"/>
  <c r="S69" i="15"/>
  <c r="T69" i="15"/>
  <c r="U69" i="15"/>
  <c r="V69" i="15"/>
  <c r="W69" i="15"/>
  <c r="X69" i="15"/>
  <c r="Y69" i="15"/>
  <c r="Z69" i="15"/>
  <c r="D70" i="15"/>
  <c r="E70" i="15"/>
  <c r="F70" i="15"/>
  <c r="G70" i="15"/>
  <c r="H70" i="15"/>
  <c r="I70" i="15"/>
  <c r="J70" i="15"/>
  <c r="K70" i="15"/>
  <c r="L70" i="15"/>
  <c r="M70" i="15"/>
  <c r="N70" i="15"/>
  <c r="O70" i="15"/>
  <c r="P70" i="15"/>
  <c r="Q70" i="15"/>
  <c r="R70" i="15"/>
  <c r="S70" i="15"/>
  <c r="T70" i="15"/>
  <c r="U70" i="15"/>
  <c r="V70" i="15"/>
  <c r="W70" i="15"/>
  <c r="X70" i="15"/>
  <c r="Y70" i="15"/>
  <c r="Z70" i="15"/>
  <c r="D71" i="15"/>
  <c r="E71" i="15"/>
  <c r="F71" i="15"/>
  <c r="G71" i="15"/>
  <c r="H71" i="15"/>
  <c r="I71" i="15"/>
  <c r="J71" i="15"/>
  <c r="K71" i="15"/>
  <c r="L71" i="15"/>
  <c r="M71" i="15"/>
  <c r="N71" i="15"/>
  <c r="O71" i="15"/>
  <c r="P71" i="15"/>
  <c r="Q71" i="15"/>
  <c r="R71" i="15"/>
  <c r="S71" i="15"/>
  <c r="T71" i="15"/>
  <c r="U71" i="15"/>
  <c r="V71" i="15"/>
  <c r="W71" i="15"/>
  <c r="X71" i="15"/>
  <c r="Y71" i="15"/>
  <c r="Z71" i="15"/>
  <c r="D72" i="15"/>
  <c r="E72" i="15"/>
  <c r="F72" i="15"/>
  <c r="G72" i="15"/>
  <c r="H72" i="15"/>
  <c r="I72" i="15"/>
  <c r="J72" i="15"/>
  <c r="K72" i="15"/>
  <c r="L72" i="15"/>
  <c r="M72" i="15"/>
  <c r="N72" i="15"/>
  <c r="O72" i="15"/>
  <c r="P72" i="15"/>
  <c r="Q72" i="15"/>
  <c r="R72" i="15"/>
  <c r="S72" i="15"/>
  <c r="T72" i="15"/>
  <c r="U72" i="15"/>
  <c r="V72" i="15"/>
  <c r="W72" i="15"/>
  <c r="X72" i="15"/>
  <c r="Y72" i="15"/>
  <c r="Z72" i="15"/>
  <c r="D73" i="15"/>
  <c r="E73" i="15"/>
  <c r="F73" i="15"/>
  <c r="G73" i="15"/>
  <c r="H73" i="15"/>
  <c r="I73" i="15"/>
  <c r="J73" i="15"/>
  <c r="K73" i="15"/>
  <c r="L73" i="15"/>
  <c r="M73" i="15"/>
  <c r="N73" i="15"/>
  <c r="O73" i="15"/>
  <c r="P73" i="15"/>
  <c r="Q73" i="15"/>
  <c r="R73" i="15"/>
  <c r="S73" i="15"/>
  <c r="T73" i="15"/>
  <c r="U73" i="15"/>
  <c r="V73" i="15"/>
  <c r="W73" i="15"/>
  <c r="X73" i="15"/>
  <c r="Y73" i="15"/>
  <c r="Z73" i="15"/>
  <c r="D74" i="15"/>
  <c r="E74" i="15"/>
  <c r="F74" i="15"/>
  <c r="G74" i="15"/>
  <c r="H74" i="15"/>
  <c r="I74" i="15"/>
  <c r="J74" i="15"/>
  <c r="K74" i="15"/>
  <c r="L74" i="15"/>
  <c r="M74" i="15"/>
  <c r="N74" i="15"/>
  <c r="O74" i="15"/>
  <c r="P74" i="15"/>
  <c r="Q74" i="15"/>
  <c r="R74" i="15"/>
  <c r="S74" i="15"/>
  <c r="T74" i="15"/>
  <c r="U74" i="15"/>
  <c r="V74" i="15"/>
  <c r="W74" i="15"/>
  <c r="X74" i="15"/>
  <c r="Y74" i="15"/>
  <c r="Z74" i="15"/>
  <c r="D75" i="15"/>
  <c r="E75" i="15"/>
  <c r="F75" i="15"/>
  <c r="G75" i="15"/>
  <c r="H75" i="15"/>
  <c r="I75" i="15"/>
  <c r="J75" i="15"/>
  <c r="K75" i="15"/>
  <c r="L75" i="15"/>
  <c r="M75" i="15"/>
  <c r="N75" i="15"/>
  <c r="O75" i="15"/>
  <c r="P75" i="15"/>
  <c r="Q75" i="15"/>
  <c r="R75" i="15"/>
  <c r="S75" i="15"/>
  <c r="T75" i="15"/>
  <c r="U75" i="15"/>
  <c r="V75" i="15"/>
  <c r="W75" i="15"/>
  <c r="X75" i="15"/>
  <c r="Y75" i="15"/>
  <c r="Z75" i="15"/>
  <c r="D76" i="15"/>
  <c r="E76" i="15"/>
  <c r="F76" i="15"/>
  <c r="G76" i="15"/>
  <c r="H76" i="15"/>
  <c r="I76" i="15"/>
  <c r="J76" i="15"/>
  <c r="K76" i="15"/>
  <c r="L76" i="15"/>
  <c r="M76" i="15"/>
  <c r="N76" i="15"/>
  <c r="O76" i="15"/>
  <c r="P76" i="15"/>
  <c r="Q76" i="15"/>
  <c r="R76" i="15"/>
  <c r="S76" i="15"/>
  <c r="T76" i="15"/>
  <c r="U76" i="15"/>
  <c r="V76" i="15"/>
  <c r="W76" i="15"/>
  <c r="X76" i="15"/>
  <c r="Y76" i="15"/>
  <c r="Z76" i="15"/>
  <c r="D77" i="15"/>
  <c r="E77" i="15"/>
  <c r="F77" i="15"/>
  <c r="G77" i="15"/>
  <c r="H77" i="15"/>
  <c r="I77" i="15"/>
  <c r="J77" i="15"/>
  <c r="K77" i="15"/>
  <c r="L77" i="15"/>
  <c r="M77" i="15"/>
  <c r="N77" i="15"/>
  <c r="O77" i="15"/>
  <c r="P77" i="15"/>
  <c r="Q77" i="15"/>
  <c r="R77" i="15"/>
  <c r="S77" i="15"/>
  <c r="T77" i="15"/>
  <c r="U77" i="15"/>
  <c r="V77" i="15"/>
  <c r="W77" i="15"/>
  <c r="X77" i="15"/>
  <c r="Y77" i="15"/>
  <c r="Z77" i="15"/>
  <c r="D78" i="15"/>
  <c r="E78" i="15"/>
  <c r="F78" i="15"/>
  <c r="G78" i="15"/>
  <c r="H78" i="15"/>
  <c r="I78" i="15"/>
  <c r="J78" i="15"/>
  <c r="K78" i="15"/>
  <c r="L78" i="15"/>
  <c r="M78" i="15"/>
  <c r="N78" i="15"/>
  <c r="O78" i="15"/>
  <c r="P78" i="15"/>
  <c r="Q78" i="15"/>
  <c r="R78" i="15"/>
  <c r="S78" i="15"/>
  <c r="T78" i="15"/>
  <c r="U78" i="15"/>
  <c r="V78" i="15"/>
  <c r="W78" i="15"/>
  <c r="X78" i="15"/>
  <c r="Y78" i="15"/>
  <c r="Z78" i="15"/>
  <c r="D79" i="15"/>
  <c r="E79" i="15"/>
  <c r="F79" i="15"/>
  <c r="G79" i="15"/>
  <c r="H79" i="15"/>
  <c r="I79" i="15"/>
  <c r="J79" i="15"/>
  <c r="K79" i="15"/>
  <c r="L79" i="15"/>
  <c r="M79" i="15"/>
  <c r="N79" i="15"/>
  <c r="O79" i="15"/>
  <c r="P79" i="15"/>
  <c r="Q79" i="15"/>
  <c r="R79" i="15"/>
  <c r="S79" i="15"/>
  <c r="T79" i="15"/>
  <c r="U79" i="15"/>
  <c r="V79" i="15"/>
  <c r="W79" i="15"/>
  <c r="X79" i="15"/>
  <c r="Y79" i="15"/>
  <c r="Z79" i="15"/>
  <c r="D80" i="15"/>
  <c r="E80" i="15"/>
  <c r="F80" i="15"/>
  <c r="G80" i="15"/>
  <c r="H80" i="15"/>
  <c r="I80" i="15"/>
  <c r="J80" i="15"/>
  <c r="K80" i="15"/>
  <c r="L80" i="15"/>
  <c r="M80" i="15"/>
  <c r="N80" i="15"/>
  <c r="O80" i="15"/>
  <c r="P80" i="15"/>
  <c r="Q80" i="15"/>
  <c r="R80" i="15"/>
  <c r="S80" i="15"/>
  <c r="T80" i="15"/>
  <c r="U80" i="15"/>
  <c r="V80" i="15"/>
  <c r="W80" i="15"/>
  <c r="X80" i="15"/>
  <c r="Y80" i="15"/>
  <c r="Z80" i="15"/>
  <c r="D81" i="15"/>
  <c r="E81" i="15"/>
  <c r="F81" i="15"/>
  <c r="G81" i="15"/>
  <c r="H81" i="15"/>
  <c r="I81" i="15"/>
  <c r="J81" i="15"/>
  <c r="K81" i="15"/>
  <c r="L81" i="15"/>
  <c r="M81" i="15"/>
  <c r="N81" i="15"/>
  <c r="O81" i="15"/>
  <c r="P81" i="15"/>
  <c r="Q81" i="15"/>
  <c r="R81" i="15"/>
  <c r="S81" i="15"/>
  <c r="T81" i="15"/>
  <c r="U81" i="15"/>
  <c r="V81" i="15"/>
  <c r="W81" i="15"/>
  <c r="X81" i="15"/>
  <c r="Y81" i="15"/>
  <c r="Z81" i="15"/>
  <c r="D82" i="15"/>
  <c r="E82" i="15"/>
  <c r="F82" i="15"/>
  <c r="G82" i="15"/>
  <c r="H82" i="15"/>
  <c r="I82" i="15"/>
  <c r="J82" i="15"/>
  <c r="K82" i="15"/>
  <c r="L82" i="15"/>
  <c r="M82" i="15"/>
  <c r="N82" i="15"/>
  <c r="O82" i="15"/>
  <c r="P82" i="15"/>
  <c r="Q82" i="15"/>
  <c r="R82" i="15"/>
  <c r="S82" i="15"/>
  <c r="T82" i="15"/>
  <c r="U82" i="15"/>
  <c r="V82" i="15"/>
  <c r="W82" i="15"/>
  <c r="X82" i="15"/>
  <c r="Y82" i="15"/>
  <c r="Z82" i="15"/>
  <c r="D83" i="15"/>
  <c r="E83" i="15"/>
  <c r="F83" i="15"/>
  <c r="G83" i="15"/>
  <c r="H83" i="15"/>
  <c r="I83" i="15"/>
  <c r="J83" i="15"/>
  <c r="K83" i="15"/>
  <c r="L83" i="15"/>
  <c r="M83" i="15"/>
  <c r="N83" i="15"/>
  <c r="O83" i="15"/>
  <c r="P83" i="15"/>
  <c r="Q83" i="15"/>
  <c r="R83" i="15"/>
  <c r="S83" i="15"/>
  <c r="T83" i="15"/>
  <c r="U83" i="15"/>
  <c r="V83" i="15"/>
  <c r="W83" i="15"/>
  <c r="X83" i="15"/>
  <c r="Y83" i="15"/>
  <c r="Z83" i="15"/>
  <c r="D84" i="15"/>
  <c r="E84" i="15"/>
  <c r="F84" i="15"/>
  <c r="G84" i="15"/>
  <c r="H84" i="15"/>
  <c r="I84" i="15"/>
  <c r="J84" i="15"/>
  <c r="K84" i="15"/>
  <c r="L84" i="15"/>
  <c r="M84" i="15"/>
  <c r="N84" i="15"/>
  <c r="O84" i="15"/>
  <c r="P84" i="15"/>
  <c r="Q84" i="15"/>
  <c r="R84" i="15"/>
  <c r="S84" i="15"/>
  <c r="T84" i="15"/>
  <c r="U84" i="15"/>
  <c r="V84" i="15"/>
  <c r="W84" i="15"/>
  <c r="X84" i="15"/>
  <c r="Y84" i="15"/>
  <c r="Z84" i="15"/>
  <c r="D85" i="15"/>
  <c r="E85" i="15"/>
  <c r="F85" i="15"/>
  <c r="G85" i="15"/>
  <c r="H85" i="15"/>
  <c r="I85" i="15"/>
  <c r="J85" i="15"/>
  <c r="K85" i="15"/>
  <c r="L85" i="15"/>
  <c r="M85" i="15"/>
  <c r="N85" i="15"/>
  <c r="O85" i="15"/>
  <c r="P85" i="15"/>
  <c r="Q85" i="15"/>
  <c r="R85" i="15"/>
  <c r="S85" i="15"/>
  <c r="T85" i="15"/>
  <c r="U85" i="15"/>
  <c r="V85" i="15"/>
  <c r="W85" i="15"/>
  <c r="X85" i="15"/>
  <c r="Y85" i="15"/>
  <c r="Z85" i="15"/>
  <c r="D86" i="15"/>
  <c r="E86" i="15"/>
  <c r="F86" i="15"/>
  <c r="G86" i="15"/>
  <c r="H86" i="15"/>
  <c r="I86" i="15"/>
  <c r="J86" i="15"/>
  <c r="K86" i="15"/>
  <c r="L86" i="15"/>
  <c r="M86" i="15"/>
  <c r="N86" i="15"/>
  <c r="O86" i="15"/>
  <c r="P86" i="15"/>
  <c r="Q86" i="15"/>
  <c r="R86" i="15"/>
  <c r="S86" i="15"/>
  <c r="T86" i="15"/>
  <c r="U86" i="15"/>
  <c r="V86" i="15"/>
  <c r="W86" i="15"/>
  <c r="X86" i="15"/>
  <c r="Y86" i="15"/>
  <c r="Z86" i="15"/>
  <c r="D87" i="15"/>
  <c r="E87" i="15"/>
  <c r="F87" i="15"/>
  <c r="G87" i="15"/>
  <c r="H87" i="15"/>
  <c r="I87" i="15"/>
  <c r="J87" i="15"/>
  <c r="K87" i="15"/>
  <c r="L87" i="15"/>
  <c r="M87" i="15"/>
  <c r="N87" i="15"/>
  <c r="O87" i="15"/>
  <c r="P87" i="15"/>
  <c r="Q87" i="15"/>
  <c r="R87" i="15"/>
  <c r="S87" i="15"/>
  <c r="T87" i="15"/>
  <c r="U87" i="15"/>
  <c r="V87" i="15"/>
  <c r="W87" i="15"/>
  <c r="X87" i="15"/>
  <c r="Y87" i="15"/>
  <c r="Z87" i="15"/>
  <c r="D88" i="15"/>
  <c r="E88" i="15"/>
  <c r="F88" i="15"/>
  <c r="G88" i="15"/>
  <c r="H88" i="15"/>
  <c r="I88" i="15"/>
  <c r="J88" i="15"/>
  <c r="K88" i="15"/>
  <c r="L88" i="15"/>
  <c r="M88" i="15"/>
  <c r="N88" i="15"/>
  <c r="O88" i="15"/>
  <c r="P88" i="15"/>
  <c r="Q88" i="15"/>
  <c r="R88" i="15"/>
  <c r="S88" i="15"/>
  <c r="T88" i="15"/>
  <c r="U88" i="15"/>
  <c r="V88" i="15"/>
  <c r="W88" i="15"/>
  <c r="X88" i="15"/>
  <c r="Y88" i="15"/>
  <c r="Z88" i="15"/>
  <c r="D89" i="15"/>
  <c r="E89" i="15"/>
  <c r="F89" i="15"/>
  <c r="G89" i="15"/>
  <c r="H89" i="15"/>
  <c r="I89" i="15"/>
  <c r="J89" i="15"/>
  <c r="K89" i="15"/>
  <c r="L89" i="15"/>
  <c r="M89" i="15"/>
  <c r="N89" i="15"/>
  <c r="O89" i="15"/>
  <c r="P89" i="15"/>
  <c r="Q89" i="15"/>
  <c r="R89" i="15"/>
  <c r="S89" i="15"/>
  <c r="T89" i="15"/>
  <c r="U89" i="15"/>
  <c r="V89" i="15"/>
  <c r="W89" i="15"/>
  <c r="X89" i="15"/>
  <c r="Y89" i="15"/>
  <c r="Z89" i="15"/>
  <c r="D90" i="15"/>
  <c r="E90" i="15"/>
  <c r="F90" i="15"/>
  <c r="G90" i="15"/>
  <c r="H90" i="15"/>
  <c r="I90" i="15"/>
  <c r="J90" i="15"/>
  <c r="K90" i="15"/>
  <c r="L90" i="15"/>
  <c r="M90" i="15"/>
  <c r="N90" i="15"/>
  <c r="O90" i="15"/>
  <c r="P90" i="15"/>
  <c r="Q90" i="15"/>
  <c r="R90" i="15"/>
  <c r="S90" i="15"/>
  <c r="T90" i="15"/>
  <c r="U90" i="15"/>
  <c r="V90" i="15"/>
  <c r="W90" i="15"/>
  <c r="X90" i="15"/>
  <c r="Y90" i="15"/>
  <c r="Z90" i="15"/>
  <c r="D91" i="15"/>
  <c r="E91" i="15"/>
  <c r="F91" i="15"/>
  <c r="G91" i="15"/>
  <c r="H91" i="15"/>
  <c r="I91" i="15"/>
  <c r="J91" i="15"/>
  <c r="K91" i="15"/>
  <c r="L91" i="15"/>
  <c r="M91" i="15"/>
  <c r="N91" i="15"/>
  <c r="O91" i="15"/>
  <c r="P91" i="15"/>
  <c r="Q91" i="15"/>
  <c r="R91" i="15"/>
  <c r="S91" i="15"/>
  <c r="T91" i="15"/>
  <c r="U91" i="15"/>
  <c r="V91" i="15"/>
  <c r="W91" i="15"/>
  <c r="X91" i="15"/>
  <c r="Y91" i="15"/>
  <c r="Z91" i="15"/>
  <c r="D92" i="15"/>
  <c r="E92" i="15"/>
  <c r="F92" i="15"/>
  <c r="G92" i="15"/>
  <c r="H92" i="15"/>
  <c r="I92" i="15"/>
  <c r="J92" i="15"/>
  <c r="K92" i="15"/>
  <c r="L92" i="15"/>
  <c r="M92" i="15"/>
  <c r="N92" i="15"/>
  <c r="O92" i="15"/>
  <c r="P92" i="15"/>
  <c r="Q92" i="15"/>
  <c r="R92" i="15"/>
  <c r="S92" i="15"/>
  <c r="T92" i="15"/>
  <c r="U92" i="15"/>
  <c r="V92" i="15"/>
  <c r="W92" i="15"/>
  <c r="X92" i="15"/>
  <c r="Y92" i="15"/>
  <c r="Z92" i="15"/>
  <c r="D93" i="15"/>
  <c r="E93" i="15"/>
  <c r="F93" i="15"/>
  <c r="G93" i="15"/>
  <c r="H93" i="15"/>
  <c r="I93" i="15"/>
  <c r="J93" i="15"/>
  <c r="K93" i="15"/>
  <c r="L93" i="15"/>
  <c r="M93" i="15"/>
  <c r="N93" i="15"/>
  <c r="O93" i="15"/>
  <c r="P93" i="15"/>
  <c r="Q93" i="15"/>
  <c r="R93" i="15"/>
  <c r="S93" i="15"/>
  <c r="T93" i="15"/>
  <c r="U93" i="15"/>
  <c r="V93" i="15"/>
  <c r="W93" i="15"/>
  <c r="X93" i="15"/>
  <c r="Y93" i="15"/>
  <c r="Z93" i="15"/>
  <c r="D94" i="15"/>
  <c r="E94" i="15"/>
  <c r="F94" i="15"/>
  <c r="G94" i="15"/>
  <c r="H94" i="15"/>
  <c r="I94" i="15"/>
  <c r="J94" i="15"/>
  <c r="K94" i="15"/>
  <c r="L94" i="15"/>
  <c r="M94" i="15"/>
  <c r="N94" i="15"/>
  <c r="O94" i="15"/>
  <c r="P94" i="15"/>
  <c r="Q94" i="15"/>
  <c r="R94" i="15"/>
  <c r="S94" i="15"/>
  <c r="T94" i="15"/>
  <c r="U94" i="15"/>
  <c r="V94" i="15"/>
  <c r="W94" i="15"/>
  <c r="X94" i="15"/>
  <c r="Y94" i="15"/>
  <c r="Z94" i="15"/>
  <c r="D95" i="15"/>
  <c r="E95" i="15"/>
  <c r="F95" i="15"/>
  <c r="G95" i="15"/>
  <c r="H95" i="15"/>
  <c r="I95" i="15"/>
  <c r="J95" i="15"/>
  <c r="K95" i="15"/>
  <c r="L95" i="15"/>
  <c r="M95" i="15"/>
  <c r="N95" i="15"/>
  <c r="O95" i="15"/>
  <c r="P95" i="15"/>
  <c r="Q95" i="15"/>
  <c r="R95" i="15"/>
  <c r="S95" i="15"/>
  <c r="T95" i="15"/>
  <c r="U95" i="15"/>
  <c r="V95" i="15"/>
  <c r="W95" i="15"/>
  <c r="X95" i="15"/>
  <c r="Y95" i="15"/>
  <c r="Z95" i="15"/>
  <c r="D96" i="15"/>
  <c r="E96" i="15"/>
  <c r="F96" i="15"/>
  <c r="G96" i="15"/>
  <c r="H96" i="15"/>
  <c r="I96" i="15"/>
  <c r="J96" i="15"/>
  <c r="K96" i="15"/>
  <c r="L96" i="15"/>
  <c r="M96" i="15"/>
  <c r="N96" i="15"/>
  <c r="O96" i="15"/>
  <c r="P96" i="15"/>
  <c r="Q96" i="15"/>
  <c r="R96" i="15"/>
  <c r="S96" i="15"/>
  <c r="T96" i="15"/>
  <c r="U96" i="15"/>
  <c r="V96" i="15"/>
  <c r="W96" i="15"/>
  <c r="X96" i="15"/>
  <c r="Y96" i="15"/>
  <c r="Z96" i="15"/>
  <c r="D97" i="15"/>
  <c r="E97" i="15"/>
  <c r="F97" i="15"/>
  <c r="G97" i="15"/>
  <c r="H97" i="15"/>
  <c r="I97" i="15"/>
  <c r="J97" i="15"/>
  <c r="K97" i="15"/>
  <c r="L97" i="15"/>
  <c r="M97" i="15"/>
  <c r="N97" i="15"/>
  <c r="O97" i="15"/>
  <c r="P97" i="15"/>
  <c r="Q97" i="15"/>
  <c r="R97" i="15"/>
  <c r="S97" i="15"/>
  <c r="T97" i="15"/>
  <c r="U97" i="15"/>
  <c r="V97" i="15"/>
  <c r="W97" i="15"/>
  <c r="X97" i="15"/>
  <c r="Y97" i="15"/>
  <c r="Z97" i="15"/>
  <c r="D98" i="15"/>
  <c r="E98" i="15"/>
  <c r="F98" i="15"/>
  <c r="G98" i="15"/>
  <c r="H98" i="15"/>
  <c r="I98" i="15"/>
  <c r="J98" i="15"/>
  <c r="K98" i="15"/>
  <c r="L98" i="15"/>
  <c r="M98" i="15"/>
  <c r="N98" i="15"/>
  <c r="O98" i="15"/>
  <c r="P98" i="15"/>
  <c r="Q98" i="15"/>
  <c r="R98" i="15"/>
  <c r="S98" i="15"/>
  <c r="T98" i="15"/>
  <c r="U98" i="15"/>
  <c r="V98" i="15"/>
  <c r="W98" i="15"/>
  <c r="X98" i="15"/>
  <c r="Y98" i="15"/>
  <c r="Z98" i="15"/>
  <c r="D99" i="15"/>
  <c r="E99" i="15"/>
  <c r="F99" i="15"/>
  <c r="G99" i="15"/>
  <c r="H99" i="15"/>
  <c r="I99" i="15"/>
  <c r="J99" i="15"/>
  <c r="K99" i="15"/>
  <c r="L99" i="15"/>
  <c r="M99" i="15"/>
  <c r="N99" i="15"/>
  <c r="O99" i="15"/>
  <c r="P99" i="15"/>
  <c r="Q99" i="15"/>
  <c r="R99" i="15"/>
  <c r="S99" i="15"/>
  <c r="T99" i="15"/>
  <c r="U99" i="15"/>
  <c r="V99" i="15"/>
  <c r="W99" i="15"/>
  <c r="X99" i="15"/>
  <c r="Y99" i="15"/>
  <c r="Z99" i="15"/>
  <c r="D100" i="15"/>
  <c r="E100" i="15"/>
  <c r="F100" i="15"/>
  <c r="G100" i="15"/>
  <c r="H100" i="15"/>
  <c r="I100" i="15"/>
  <c r="J100" i="15"/>
  <c r="K100" i="15"/>
  <c r="L100" i="15"/>
  <c r="M100" i="15"/>
  <c r="N100" i="15"/>
  <c r="O100" i="15"/>
  <c r="P100" i="15"/>
  <c r="Q100" i="15"/>
  <c r="R100" i="15"/>
  <c r="S100" i="15"/>
  <c r="T100" i="15"/>
  <c r="U100" i="15"/>
  <c r="V100" i="15"/>
  <c r="W100" i="15"/>
  <c r="X100" i="15"/>
  <c r="Y100" i="15"/>
  <c r="Z100" i="15"/>
  <c r="D101" i="15"/>
  <c r="E101" i="15"/>
  <c r="F101" i="15"/>
  <c r="G101" i="15"/>
  <c r="H101" i="15"/>
  <c r="I101" i="15"/>
  <c r="J101" i="15"/>
  <c r="K101" i="15"/>
  <c r="L101" i="15"/>
  <c r="M101" i="15"/>
  <c r="N101" i="15"/>
  <c r="O101" i="15"/>
  <c r="P101" i="15"/>
  <c r="Q101" i="15"/>
  <c r="R101" i="15"/>
  <c r="S101" i="15"/>
  <c r="T101" i="15"/>
  <c r="U101" i="15"/>
  <c r="V101" i="15"/>
  <c r="W101" i="15"/>
  <c r="X101" i="15"/>
  <c r="Y101" i="15"/>
  <c r="Z101" i="15"/>
  <c r="D102" i="15"/>
  <c r="E102" i="15"/>
  <c r="F102" i="15"/>
  <c r="G102" i="15"/>
  <c r="H102" i="15"/>
  <c r="I102" i="15"/>
  <c r="J102" i="15"/>
  <c r="K102" i="15"/>
  <c r="L102" i="15"/>
  <c r="M102" i="15"/>
  <c r="N102" i="15"/>
  <c r="O102" i="15"/>
  <c r="P102" i="15"/>
  <c r="Q102" i="15"/>
  <c r="R102" i="15"/>
  <c r="S102" i="15"/>
  <c r="T102" i="15"/>
  <c r="U102" i="15"/>
  <c r="V102" i="15"/>
  <c r="W102" i="15"/>
  <c r="X102" i="15"/>
  <c r="Y102" i="15"/>
  <c r="Z102" i="15"/>
  <c r="D103" i="15"/>
  <c r="E103" i="15"/>
  <c r="F103" i="15"/>
  <c r="G103" i="15"/>
  <c r="H103" i="15"/>
  <c r="I103" i="15"/>
  <c r="J103" i="15"/>
  <c r="K103" i="15"/>
  <c r="L103" i="15"/>
  <c r="M103" i="15"/>
  <c r="N103" i="15"/>
  <c r="O103" i="15"/>
  <c r="P103" i="15"/>
  <c r="Q103" i="15"/>
  <c r="R103" i="15"/>
  <c r="S103" i="15"/>
  <c r="T103" i="15"/>
  <c r="U103" i="15"/>
  <c r="V103" i="15"/>
  <c r="W103" i="15"/>
  <c r="X103" i="15"/>
  <c r="Y103" i="15"/>
  <c r="Z103" i="15"/>
  <c r="D104" i="15"/>
  <c r="E104" i="15"/>
  <c r="F104" i="15"/>
  <c r="G104" i="15"/>
  <c r="H104" i="15"/>
  <c r="I104" i="15"/>
  <c r="J104" i="15"/>
  <c r="K104" i="15"/>
  <c r="L104" i="15"/>
  <c r="M104" i="15"/>
  <c r="N104" i="15"/>
  <c r="O104" i="15"/>
  <c r="P104" i="15"/>
  <c r="Q104" i="15"/>
  <c r="R104" i="15"/>
  <c r="S104" i="15"/>
  <c r="T104" i="15"/>
  <c r="U104" i="15"/>
  <c r="V104" i="15"/>
  <c r="W104" i="15"/>
  <c r="X104" i="15"/>
  <c r="Y104" i="15"/>
  <c r="Z104" i="15"/>
  <c r="D105" i="15"/>
  <c r="E105" i="15"/>
  <c r="F105" i="15"/>
  <c r="G105" i="15"/>
  <c r="H105" i="15"/>
  <c r="I105" i="15"/>
  <c r="J105" i="15"/>
  <c r="K105" i="15"/>
  <c r="L105" i="15"/>
  <c r="M105" i="15"/>
  <c r="N105" i="15"/>
  <c r="O105" i="15"/>
  <c r="P105" i="15"/>
  <c r="Q105" i="15"/>
  <c r="R105" i="15"/>
  <c r="S105" i="15"/>
  <c r="T105" i="15"/>
  <c r="U105" i="15"/>
  <c r="V105" i="15"/>
  <c r="W105" i="15"/>
  <c r="X105" i="15"/>
  <c r="Y105" i="15"/>
  <c r="Z105" i="15"/>
  <c r="D106" i="15"/>
  <c r="E106" i="15"/>
  <c r="F106" i="15"/>
  <c r="G106" i="15"/>
  <c r="H106" i="15"/>
  <c r="I106" i="15"/>
  <c r="J106" i="15"/>
  <c r="K106" i="15"/>
  <c r="L106" i="15"/>
  <c r="M106" i="15"/>
  <c r="N106" i="15"/>
  <c r="O106" i="15"/>
  <c r="P106" i="15"/>
  <c r="Q106" i="15"/>
  <c r="R106" i="15"/>
  <c r="S106" i="15"/>
  <c r="T106" i="15"/>
  <c r="U106" i="15"/>
  <c r="V106" i="15"/>
  <c r="W106" i="15"/>
  <c r="X106" i="15"/>
  <c r="Y106" i="15"/>
  <c r="Z106" i="15"/>
  <c r="C3" i="15"/>
  <c r="C4" i="15"/>
  <c r="C5" i="15"/>
  <c r="C6" i="15"/>
  <c r="C7" i="15"/>
  <c r="C8" i="15"/>
  <c r="C9" i="15"/>
  <c r="C10" i="15"/>
  <c r="C11" i="15"/>
  <c r="C12" i="15"/>
  <c r="C13" i="15"/>
  <c r="C14" i="15"/>
  <c r="C15" i="15"/>
  <c r="C16" i="15"/>
  <c r="C17" i="15"/>
  <c r="C18" i="15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C44" i="15"/>
  <c r="C45" i="15"/>
  <c r="C46" i="15"/>
  <c r="C47" i="15"/>
  <c r="C48" i="15"/>
  <c r="C49" i="15"/>
  <c r="C50" i="15"/>
  <c r="C51" i="15"/>
  <c r="C52" i="15"/>
  <c r="C53" i="15"/>
  <c r="C54" i="15"/>
  <c r="C55" i="15"/>
  <c r="C56" i="15"/>
  <c r="C57" i="15"/>
  <c r="C58" i="15"/>
  <c r="C59" i="15"/>
  <c r="C60" i="15"/>
  <c r="C61" i="15"/>
  <c r="C62" i="15"/>
  <c r="C63" i="15"/>
  <c r="C64" i="15"/>
  <c r="C65" i="15"/>
  <c r="C66" i="15"/>
  <c r="C67" i="15"/>
  <c r="C68" i="15"/>
  <c r="C69" i="15"/>
  <c r="C70" i="15"/>
  <c r="C71" i="15"/>
  <c r="C72" i="15"/>
  <c r="C73" i="15"/>
  <c r="C74" i="15"/>
  <c r="C75" i="15"/>
  <c r="C76" i="15"/>
  <c r="C77" i="15"/>
  <c r="C78" i="15"/>
  <c r="C79" i="15"/>
  <c r="C80" i="15"/>
  <c r="C81" i="15"/>
  <c r="C82" i="15"/>
  <c r="C83" i="15"/>
  <c r="C84" i="15"/>
  <c r="C85" i="15"/>
  <c r="C86" i="15"/>
  <c r="C87" i="15"/>
  <c r="C88" i="15"/>
  <c r="C89" i="15"/>
  <c r="C90" i="15"/>
  <c r="C91" i="15"/>
  <c r="C92" i="15"/>
  <c r="C93" i="15"/>
  <c r="C94" i="15"/>
  <c r="C95" i="15"/>
  <c r="C96" i="15"/>
  <c r="C97" i="15"/>
  <c r="C98" i="15"/>
  <c r="C99" i="15"/>
  <c r="C100" i="15"/>
  <c r="C101" i="15"/>
  <c r="C102" i="15"/>
  <c r="C103" i="15"/>
  <c r="C104" i="15"/>
  <c r="C105" i="15"/>
  <c r="C106" i="15"/>
  <c r="D59" i="1"/>
  <c r="D60" i="1"/>
  <c r="D61" i="1"/>
  <c r="D60" i="2"/>
  <c r="D61" i="2" s="1"/>
  <c r="D62" i="2" s="1"/>
  <c r="D63" i="2" s="1"/>
  <c r="B217" i="20"/>
  <c r="B217" i="19"/>
  <c r="B218" i="19"/>
  <c r="B3" i="16"/>
  <c r="B4" i="16"/>
  <c r="B5" i="16"/>
  <c r="B6" i="16"/>
  <c r="B7" i="16"/>
  <c r="B8" i="16"/>
  <c r="B9" i="16"/>
  <c r="B10" i="16"/>
  <c r="B11" i="16"/>
  <c r="B12" i="16"/>
  <c r="B13" i="16"/>
  <c r="B14" i="16"/>
  <c r="B15" i="16"/>
  <c r="B16" i="16"/>
  <c r="B17" i="16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38" i="16"/>
  <c r="B39" i="16"/>
  <c r="B40" i="16"/>
  <c r="B41" i="16"/>
  <c r="B42" i="16"/>
  <c r="B43" i="16"/>
  <c r="B44" i="16"/>
  <c r="B45" i="16"/>
  <c r="B46" i="16"/>
  <c r="B47" i="16"/>
  <c r="B48" i="16"/>
  <c r="B49" i="16"/>
  <c r="B50" i="16"/>
  <c r="B51" i="16"/>
  <c r="B52" i="16"/>
  <c r="B53" i="16"/>
  <c r="B54" i="16"/>
  <c r="B55" i="16"/>
  <c r="B56" i="16"/>
  <c r="B57" i="16"/>
  <c r="B58" i="16"/>
  <c r="B59" i="16"/>
  <c r="B60" i="16"/>
  <c r="B61" i="16"/>
  <c r="B62" i="16"/>
  <c r="B63" i="16"/>
  <c r="B64" i="16"/>
  <c r="B65" i="16"/>
  <c r="B66" i="16"/>
  <c r="B67" i="16"/>
  <c r="B68" i="16"/>
  <c r="B69" i="16"/>
  <c r="B70" i="16"/>
  <c r="B71" i="16"/>
  <c r="B72" i="16"/>
  <c r="B73" i="16"/>
  <c r="B74" i="16"/>
  <c r="B75" i="16"/>
  <c r="B76" i="16"/>
  <c r="B77" i="16"/>
  <c r="B78" i="16"/>
  <c r="B79" i="16"/>
  <c r="B80" i="16"/>
  <c r="B81" i="16"/>
  <c r="B82" i="16"/>
  <c r="B83" i="16"/>
  <c r="B84" i="16"/>
  <c r="B85" i="16"/>
  <c r="B86" i="16"/>
  <c r="B87" i="16"/>
  <c r="B88" i="16"/>
  <c r="B89" i="16"/>
  <c r="B90" i="16"/>
  <c r="B91" i="16"/>
  <c r="B92" i="16"/>
  <c r="B93" i="16"/>
  <c r="B94" i="16"/>
  <c r="B95" i="16"/>
  <c r="B96" i="16"/>
  <c r="B97" i="16"/>
  <c r="B98" i="16"/>
  <c r="B99" i="16"/>
  <c r="B100" i="16"/>
  <c r="B101" i="16"/>
  <c r="B102" i="16"/>
  <c r="B103" i="16"/>
  <c r="B104" i="16"/>
  <c r="B105" i="16"/>
  <c r="B106" i="16"/>
  <c r="B113" i="20"/>
  <c r="B114" i="20" s="1"/>
  <c r="B115" i="20" s="1"/>
  <c r="B116" i="20" s="1"/>
  <c r="B117" i="20" s="1"/>
  <c r="B118" i="20" s="1"/>
  <c r="B119" i="20" s="1"/>
  <c r="B120" i="20" s="1"/>
  <c r="B121" i="20" s="1"/>
  <c r="B122" i="20" s="1"/>
  <c r="B123" i="20" s="1"/>
  <c r="B124" i="20" s="1"/>
  <c r="B125" i="20" s="1"/>
  <c r="B126" i="20" s="1"/>
  <c r="B127" i="20" s="1"/>
  <c r="B128" i="20" s="1"/>
  <c r="B129" i="20" s="1"/>
  <c r="B130" i="20" s="1"/>
  <c r="B131" i="20" s="1"/>
  <c r="B132" i="20" s="1"/>
  <c r="B133" i="20" s="1"/>
  <c r="B134" i="20" s="1"/>
  <c r="B135" i="20" s="1"/>
  <c r="B136" i="20" s="1"/>
  <c r="B137" i="20" s="1"/>
  <c r="B138" i="20" s="1"/>
  <c r="B139" i="20" s="1"/>
  <c r="B140" i="20" s="1"/>
  <c r="B141" i="20" s="1"/>
  <c r="B142" i="20" s="1"/>
  <c r="B143" i="20" s="1"/>
  <c r="B144" i="20" s="1"/>
  <c r="B145" i="20" s="1"/>
  <c r="B146" i="20" s="1"/>
  <c r="B147" i="20" s="1"/>
  <c r="B148" i="20" s="1"/>
  <c r="B149" i="20" s="1"/>
  <c r="B150" i="20" s="1"/>
  <c r="B151" i="20" s="1"/>
  <c r="B152" i="20" s="1"/>
  <c r="B153" i="20" s="1"/>
  <c r="B154" i="20" s="1"/>
  <c r="B155" i="20" s="1"/>
  <c r="B156" i="20" s="1"/>
  <c r="B157" i="20" s="1"/>
  <c r="B158" i="20" s="1"/>
  <c r="B159" i="20" s="1"/>
  <c r="B160" i="20" s="1"/>
  <c r="B161" i="20" s="1"/>
  <c r="B162" i="20" s="1"/>
  <c r="B163" i="20" s="1"/>
  <c r="B164" i="20" s="1"/>
  <c r="B165" i="20" s="1"/>
  <c r="B166" i="20" s="1"/>
  <c r="B167" i="20" s="1"/>
  <c r="B168" i="20" s="1"/>
  <c r="B169" i="20" s="1"/>
  <c r="B170" i="20" s="1"/>
  <c r="B171" i="20" s="1"/>
  <c r="B172" i="20" s="1"/>
  <c r="B173" i="20" s="1"/>
  <c r="B174" i="20" s="1"/>
  <c r="B175" i="20" s="1"/>
  <c r="B176" i="20" s="1"/>
  <c r="B177" i="20" s="1"/>
  <c r="B178" i="20" s="1"/>
  <c r="B179" i="20" s="1"/>
  <c r="B180" i="20" s="1"/>
  <c r="B181" i="20" s="1"/>
  <c r="B182" i="20" s="1"/>
  <c r="B183" i="20" s="1"/>
  <c r="B184" i="20" s="1"/>
  <c r="B185" i="20" s="1"/>
  <c r="B186" i="20" s="1"/>
  <c r="B187" i="20" s="1"/>
  <c r="B188" i="20" s="1"/>
  <c r="B189" i="20" s="1"/>
  <c r="B190" i="20" s="1"/>
  <c r="B191" i="20" s="1"/>
  <c r="B192" i="20" s="1"/>
  <c r="B193" i="20" s="1"/>
  <c r="B194" i="20" s="1"/>
  <c r="B195" i="20" s="1"/>
  <c r="B196" i="20" s="1"/>
  <c r="B197" i="20" s="1"/>
  <c r="B198" i="20" s="1"/>
  <c r="B199" i="20" s="1"/>
  <c r="D1" i="20"/>
  <c r="E1" i="20" s="1"/>
  <c r="F1" i="20" s="1"/>
  <c r="G1" i="20" s="1"/>
  <c r="H1" i="20" s="1"/>
  <c r="I1" i="20" s="1"/>
  <c r="J1" i="20" s="1"/>
  <c r="K1" i="20" s="1"/>
  <c r="L1" i="20" s="1"/>
  <c r="M1" i="20" s="1"/>
  <c r="N1" i="20" s="1"/>
  <c r="O1" i="20" s="1"/>
  <c r="P1" i="20" s="1"/>
  <c r="Q1" i="20" s="1"/>
  <c r="R1" i="20" s="1"/>
  <c r="S1" i="20" s="1"/>
  <c r="T1" i="20" s="1"/>
  <c r="U1" i="20" s="1"/>
  <c r="V1" i="20" s="1"/>
  <c r="W1" i="20" s="1"/>
  <c r="X1" i="20" s="1"/>
  <c r="Y1" i="20" s="1"/>
  <c r="Z1" i="20" s="1"/>
  <c r="AA1" i="20" s="1"/>
  <c r="AB1" i="20" s="1"/>
  <c r="AC1" i="20" s="1"/>
  <c r="AD1" i="20" s="1"/>
  <c r="AE1" i="20" s="1"/>
  <c r="AF1" i="20" s="1"/>
  <c r="AG1" i="20" s="1"/>
  <c r="AH1" i="20" s="1"/>
  <c r="AI1" i="20" s="1"/>
  <c r="AJ1" i="20" s="1"/>
  <c r="AK1" i="20" s="1"/>
  <c r="AL1" i="20" s="1"/>
  <c r="AM1" i="20" s="1"/>
  <c r="AN1" i="20" s="1"/>
  <c r="AO1" i="20" s="1"/>
  <c r="AP1" i="20" s="1"/>
  <c r="AQ1" i="20" s="1"/>
  <c r="AR1" i="20" s="1"/>
  <c r="AS1" i="20" s="1"/>
  <c r="AT1" i="20" s="1"/>
  <c r="AU1" i="20" s="1"/>
  <c r="AV1" i="20" s="1"/>
  <c r="AW1" i="20" s="1"/>
  <c r="AX1" i="20" s="1"/>
  <c r="AY1" i="20" s="1"/>
  <c r="AZ1" i="20" s="1"/>
  <c r="C1" i="20"/>
  <c r="B216" i="19"/>
  <c r="B114" i="19"/>
  <c r="B115" i="19" s="1"/>
  <c r="B116" i="19" s="1"/>
  <c r="B117" i="19" s="1"/>
  <c r="B118" i="19" s="1"/>
  <c r="B119" i="19" s="1"/>
  <c r="B120" i="19" s="1"/>
  <c r="B121" i="19" s="1"/>
  <c r="B122" i="19" s="1"/>
  <c r="B123" i="19" s="1"/>
  <c r="B124" i="19" s="1"/>
  <c r="B125" i="19" s="1"/>
  <c r="B126" i="19" s="1"/>
  <c r="B127" i="19" s="1"/>
  <c r="B128" i="19" s="1"/>
  <c r="B129" i="19" s="1"/>
  <c r="B130" i="19" s="1"/>
  <c r="B131" i="19" s="1"/>
  <c r="B132" i="19" s="1"/>
  <c r="B133" i="19" s="1"/>
  <c r="B134" i="19" s="1"/>
  <c r="B135" i="19" s="1"/>
  <c r="B136" i="19" s="1"/>
  <c r="B137" i="19" s="1"/>
  <c r="B138" i="19" s="1"/>
  <c r="B139" i="19" s="1"/>
  <c r="B140" i="19" s="1"/>
  <c r="B141" i="19" s="1"/>
  <c r="B142" i="19" s="1"/>
  <c r="B143" i="19" s="1"/>
  <c r="B144" i="19" s="1"/>
  <c r="B145" i="19" s="1"/>
  <c r="B146" i="19" s="1"/>
  <c r="B147" i="19" s="1"/>
  <c r="B148" i="19" s="1"/>
  <c r="B149" i="19" s="1"/>
  <c r="B150" i="19" s="1"/>
  <c r="B151" i="19" s="1"/>
  <c r="B152" i="19" s="1"/>
  <c r="B153" i="19" s="1"/>
  <c r="B154" i="19" s="1"/>
  <c r="B155" i="19" s="1"/>
  <c r="B156" i="19" s="1"/>
  <c r="B157" i="19" s="1"/>
  <c r="B158" i="19" s="1"/>
  <c r="B159" i="19" s="1"/>
  <c r="B160" i="19" s="1"/>
  <c r="B161" i="19" s="1"/>
  <c r="B162" i="19" s="1"/>
  <c r="B163" i="19" s="1"/>
  <c r="B164" i="19" s="1"/>
  <c r="B165" i="19" s="1"/>
  <c r="B166" i="19" s="1"/>
  <c r="B167" i="19" s="1"/>
  <c r="B168" i="19" s="1"/>
  <c r="B169" i="19" s="1"/>
  <c r="B170" i="19" s="1"/>
  <c r="B171" i="19" s="1"/>
  <c r="B172" i="19" s="1"/>
  <c r="B173" i="19" s="1"/>
  <c r="B174" i="19" s="1"/>
  <c r="B175" i="19" s="1"/>
  <c r="B176" i="19" s="1"/>
  <c r="B177" i="19" s="1"/>
  <c r="B178" i="19" s="1"/>
  <c r="B179" i="19" s="1"/>
  <c r="B180" i="19" s="1"/>
  <c r="B181" i="19" s="1"/>
  <c r="B182" i="19" s="1"/>
  <c r="B183" i="19" s="1"/>
  <c r="B184" i="19" s="1"/>
  <c r="B185" i="19" s="1"/>
  <c r="B186" i="19" s="1"/>
  <c r="B187" i="19" s="1"/>
  <c r="B188" i="19" s="1"/>
  <c r="B189" i="19" s="1"/>
  <c r="B190" i="19" s="1"/>
  <c r="B191" i="19" s="1"/>
  <c r="B192" i="19" s="1"/>
  <c r="B193" i="19" s="1"/>
  <c r="B194" i="19" s="1"/>
  <c r="B195" i="19" s="1"/>
  <c r="B196" i="19" s="1"/>
  <c r="B197" i="19" s="1"/>
  <c r="B198" i="19" s="1"/>
  <c r="B199" i="19" s="1"/>
  <c r="B200" i="19" s="1"/>
  <c r="B201" i="19" s="1"/>
  <c r="B202" i="19" s="1"/>
  <c r="B203" i="19" s="1"/>
  <c r="B204" i="19" s="1"/>
  <c r="B205" i="19" s="1"/>
  <c r="B206" i="19" s="1"/>
  <c r="B207" i="19" s="1"/>
  <c r="B208" i="19" s="1"/>
  <c r="B209" i="19" s="1"/>
  <c r="B210" i="19" s="1"/>
  <c r="B211" i="19" s="1"/>
  <c r="B212" i="19" s="1"/>
  <c r="B213" i="19" s="1"/>
  <c r="B214" i="19" s="1"/>
  <c r="B215" i="19" s="1"/>
  <c r="B113" i="19"/>
  <c r="C1" i="19"/>
  <c r="D1" i="19" s="1"/>
  <c r="E1" i="19" s="1"/>
  <c r="F1" i="19" s="1"/>
  <c r="G1" i="19" s="1"/>
  <c r="H1" i="19" s="1"/>
  <c r="I1" i="19" s="1"/>
  <c r="J1" i="19" s="1"/>
  <c r="K1" i="19" s="1"/>
  <c r="L1" i="19" s="1"/>
  <c r="M1" i="19" s="1"/>
  <c r="N1" i="19" s="1"/>
  <c r="O1" i="19" s="1"/>
  <c r="P1" i="19" s="1"/>
  <c r="Q1" i="19" s="1"/>
  <c r="R1" i="19" s="1"/>
  <c r="S1" i="19" s="1"/>
  <c r="T1" i="19" s="1"/>
  <c r="U1" i="19" s="1"/>
  <c r="V1" i="19" s="1"/>
  <c r="W1" i="19" s="1"/>
  <c r="X1" i="19" s="1"/>
  <c r="Y1" i="19" s="1"/>
  <c r="Z1" i="19" s="1"/>
  <c r="AA1" i="19" s="1"/>
  <c r="AB1" i="19" s="1"/>
  <c r="AC1" i="19" s="1"/>
  <c r="AD1" i="19" s="1"/>
  <c r="AE1" i="19" s="1"/>
  <c r="AF1" i="19" s="1"/>
  <c r="AG1" i="19" s="1"/>
  <c r="AH1" i="19" s="1"/>
  <c r="AI1" i="19" s="1"/>
  <c r="AJ1" i="19" s="1"/>
  <c r="AK1" i="19" s="1"/>
  <c r="AL1" i="19" s="1"/>
  <c r="AM1" i="19" s="1"/>
  <c r="AN1" i="19" s="1"/>
  <c r="AO1" i="19" s="1"/>
  <c r="AP1" i="19" s="1"/>
  <c r="AQ1" i="19" s="1"/>
  <c r="AR1" i="19" s="1"/>
  <c r="AS1" i="19" s="1"/>
  <c r="AT1" i="19" s="1"/>
  <c r="AU1" i="19" s="1"/>
  <c r="AV1" i="19" s="1"/>
  <c r="AW1" i="19" s="1"/>
  <c r="AX1" i="19" s="1"/>
  <c r="AY1" i="19" s="1"/>
  <c r="AZ1" i="19" s="1"/>
  <c r="B200" i="20" l="1"/>
  <c r="B201" i="20" s="1"/>
  <c r="B202" i="20" s="1"/>
  <c r="B203" i="20" s="1"/>
  <c r="B204" i="20" s="1"/>
  <c r="B205" i="20" s="1"/>
  <c r="B206" i="20" s="1"/>
  <c r="B207" i="20" s="1"/>
  <c r="B208" i="20" s="1"/>
  <c r="B209" i="20" s="1"/>
  <c r="B210" i="20" s="1"/>
  <c r="B211" i="20" s="1"/>
  <c r="B212" i="20" s="1"/>
  <c r="B213" i="20" s="1"/>
  <c r="B214" i="20" s="1"/>
  <c r="B215" i="20" s="1"/>
  <c r="B216" i="20" s="1"/>
  <c r="BA4" i="18" l="1"/>
  <c r="BA5" i="18" s="1"/>
  <c r="BA6" i="18" s="1"/>
  <c r="BA7" i="18" s="1"/>
  <c r="BA8" i="18" s="1"/>
  <c r="BA9" i="18" s="1"/>
  <c r="BA10" i="18" s="1"/>
  <c r="BA11" i="18" s="1"/>
  <c r="BA12" i="18" s="1"/>
  <c r="BA13" i="18" s="1"/>
  <c r="BA14" i="18" s="1"/>
  <c r="BA15" i="18" s="1"/>
  <c r="BA16" i="18" s="1"/>
  <c r="BA17" i="18" s="1"/>
  <c r="BA18" i="18" s="1"/>
  <c r="BA19" i="18" s="1"/>
  <c r="BA20" i="18" s="1"/>
  <c r="BA21" i="18" s="1"/>
  <c r="BA22" i="18" s="1"/>
  <c r="BA23" i="18" s="1"/>
  <c r="BA24" i="18" s="1"/>
  <c r="BA25" i="18" s="1"/>
  <c r="BA26" i="18" s="1"/>
  <c r="BA27" i="18" s="1"/>
  <c r="BA28" i="18" s="1"/>
  <c r="BA29" i="18" s="1"/>
  <c r="BA30" i="18" s="1"/>
  <c r="BA31" i="18" s="1"/>
  <c r="BA32" i="18" s="1"/>
  <c r="BA33" i="18" s="1"/>
  <c r="BA34" i="18" s="1"/>
  <c r="BA35" i="18" s="1"/>
  <c r="BA36" i="18" s="1"/>
  <c r="BA37" i="18" s="1"/>
  <c r="BA38" i="18" s="1"/>
  <c r="BA39" i="18" s="1"/>
  <c r="BA40" i="18" s="1"/>
  <c r="BA41" i="18" s="1"/>
  <c r="BA42" i="18" s="1"/>
  <c r="BA43" i="18" s="1"/>
  <c r="BA44" i="18" s="1"/>
  <c r="BA45" i="18" s="1"/>
  <c r="BA46" i="18" s="1"/>
  <c r="BA47" i="18" s="1"/>
  <c r="BA48" i="18" s="1"/>
  <c r="BA49" i="18" s="1"/>
  <c r="BA50" i="18" s="1"/>
  <c r="BA51" i="18" s="1"/>
  <c r="BA52" i="18" s="1"/>
  <c r="BA53" i="18" s="1"/>
  <c r="BA54" i="18" s="1"/>
  <c r="BA55" i="18" s="1"/>
  <c r="BA56" i="18" s="1"/>
  <c r="BA57" i="18" s="1"/>
  <c r="BA58" i="18" s="1"/>
  <c r="BA59" i="18" s="1"/>
  <c r="BA60" i="18" s="1"/>
  <c r="BA61" i="18" s="1"/>
  <c r="BA62" i="18" s="1"/>
  <c r="BA63" i="18" s="1"/>
  <c r="BA64" i="18" s="1"/>
  <c r="BA65" i="18" s="1"/>
  <c r="BA66" i="18" s="1"/>
  <c r="BA67" i="18" s="1"/>
  <c r="BA68" i="18" s="1"/>
  <c r="BA69" i="18" s="1"/>
  <c r="BA70" i="18" s="1"/>
  <c r="BA71" i="18" s="1"/>
  <c r="BA72" i="18" s="1"/>
  <c r="BA73" i="18" s="1"/>
  <c r="BA74" i="18" s="1"/>
  <c r="BA75" i="18" s="1"/>
  <c r="BA76" i="18" s="1"/>
  <c r="BA77" i="18" s="1"/>
  <c r="BA78" i="18" s="1"/>
  <c r="BA79" i="18" s="1"/>
  <c r="BA80" i="18" s="1"/>
  <c r="BA81" i="18" s="1"/>
  <c r="BA82" i="18" s="1"/>
  <c r="BA83" i="18" s="1"/>
  <c r="BA84" i="18" s="1"/>
  <c r="BA85" i="18" s="1"/>
  <c r="BA86" i="18" s="1"/>
  <c r="BA87" i="18" s="1"/>
  <c r="BA88" i="18" s="1"/>
  <c r="BA89" i="18" s="1"/>
  <c r="BA90" i="18" s="1"/>
  <c r="BA91" i="18" s="1"/>
  <c r="BA92" i="18" s="1"/>
  <c r="BA93" i="18" s="1"/>
  <c r="BA94" i="18" s="1"/>
  <c r="BA95" i="18" s="1"/>
  <c r="BA96" i="18" s="1"/>
  <c r="BA97" i="18" s="1"/>
  <c r="BA98" i="18" s="1"/>
  <c r="BA99" i="18" s="1"/>
  <c r="BA100" i="18" s="1"/>
  <c r="BA101" i="18" s="1"/>
  <c r="BA102" i="18" s="1"/>
  <c r="BA103" i="18" s="1"/>
  <c r="BA104" i="18" s="1"/>
  <c r="BA105" i="18" s="1"/>
  <c r="BA106" i="18" s="1"/>
  <c r="BA3" i="18"/>
  <c r="B113" i="18"/>
  <c r="B114" i="18" s="1"/>
  <c r="B115" i="18" s="1"/>
  <c r="B116" i="18" s="1"/>
  <c r="B117" i="18" s="1"/>
  <c r="B118" i="18" s="1"/>
  <c r="B119" i="18" s="1"/>
  <c r="B120" i="18" s="1"/>
  <c r="B121" i="18" s="1"/>
  <c r="B122" i="18" s="1"/>
  <c r="B123" i="18" s="1"/>
  <c r="B124" i="18" s="1"/>
  <c r="B125" i="18" s="1"/>
  <c r="B126" i="18" s="1"/>
  <c r="B127" i="18" s="1"/>
  <c r="B128" i="18" s="1"/>
  <c r="B129" i="18" s="1"/>
  <c r="B130" i="18" s="1"/>
  <c r="B131" i="18" s="1"/>
  <c r="B132" i="18" s="1"/>
  <c r="B133" i="18" s="1"/>
  <c r="B134" i="18" s="1"/>
  <c r="B135" i="18" s="1"/>
  <c r="B136" i="18" s="1"/>
  <c r="B137" i="18" s="1"/>
  <c r="B138" i="18" s="1"/>
  <c r="B139" i="18" s="1"/>
  <c r="B140" i="18" s="1"/>
  <c r="B141" i="18" s="1"/>
  <c r="B142" i="18" s="1"/>
  <c r="B143" i="18" s="1"/>
  <c r="B144" i="18" s="1"/>
  <c r="B145" i="18" s="1"/>
  <c r="B146" i="18" s="1"/>
  <c r="B147" i="18" s="1"/>
  <c r="B148" i="18" s="1"/>
  <c r="B149" i="18" s="1"/>
  <c r="B150" i="18" s="1"/>
  <c r="B151" i="18" s="1"/>
  <c r="B152" i="18" s="1"/>
  <c r="B153" i="18" s="1"/>
  <c r="B154" i="18" s="1"/>
  <c r="B155" i="18" s="1"/>
  <c r="B156" i="18" s="1"/>
  <c r="B157" i="18" s="1"/>
  <c r="B158" i="18" s="1"/>
  <c r="B159" i="18" s="1"/>
  <c r="B160" i="18" s="1"/>
  <c r="B161" i="18" s="1"/>
  <c r="B162" i="18" s="1"/>
  <c r="B163" i="18" s="1"/>
  <c r="B164" i="18" s="1"/>
  <c r="B165" i="18" s="1"/>
  <c r="B166" i="18" s="1"/>
  <c r="B167" i="18" s="1"/>
  <c r="B168" i="18" s="1"/>
  <c r="B169" i="18" s="1"/>
  <c r="B170" i="18" s="1"/>
  <c r="B171" i="18" s="1"/>
  <c r="B172" i="18" s="1"/>
  <c r="B173" i="18" s="1"/>
  <c r="B174" i="18" s="1"/>
  <c r="B175" i="18" s="1"/>
  <c r="B176" i="18" s="1"/>
  <c r="B177" i="18" s="1"/>
  <c r="B178" i="18" s="1"/>
  <c r="B179" i="18" s="1"/>
  <c r="B180" i="18" s="1"/>
  <c r="B181" i="18" s="1"/>
  <c r="B182" i="18" s="1"/>
  <c r="B183" i="18" s="1"/>
  <c r="B184" i="18" s="1"/>
  <c r="B185" i="18" s="1"/>
  <c r="B186" i="18" s="1"/>
  <c r="B187" i="18" s="1"/>
  <c r="B188" i="18" s="1"/>
  <c r="B189" i="18" s="1"/>
  <c r="B190" i="18" s="1"/>
  <c r="B191" i="18" s="1"/>
  <c r="B192" i="18" s="1"/>
  <c r="B193" i="18" s="1"/>
  <c r="B194" i="18" s="1"/>
  <c r="B195" i="18" s="1"/>
  <c r="B196" i="18" s="1"/>
  <c r="B197" i="18" s="1"/>
  <c r="B198" i="18" s="1"/>
  <c r="B199" i="18" s="1"/>
  <c r="B200" i="18" s="1"/>
  <c r="B201" i="18" s="1"/>
  <c r="B202" i="18" s="1"/>
  <c r="B203" i="18" s="1"/>
  <c r="B204" i="18" s="1"/>
  <c r="B205" i="18" s="1"/>
  <c r="B206" i="18" s="1"/>
  <c r="B207" i="18" s="1"/>
  <c r="B208" i="18" s="1"/>
  <c r="B209" i="18" s="1"/>
  <c r="B210" i="18" s="1"/>
  <c r="B211" i="18" s="1"/>
  <c r="B212" i="18" s="1"/>
  <c r="B213" i="18" s="1"/>
  <c r="B214" i="18" s="1"/>
  <c r="B215" i="18" s="1"/>
  <c r="B216" i="18" s="1"/>
  <c r="C1" i="18"/>
  <c r="D1" i="18" s="1"/>
  <c r="E1" i="18" s="1"/>
  <c r="F1" i="18" s="1"/>
  <c r="G1" i="18" s="1"/>
  <c r="H1" i="18" s="1"/>
  <c r="I1" i="18" s="1"/>
  <c r="J1" i="18" s="1"/>
  <c r="K1" i="18" s="1"/>
  <c r="L1" i="18" s="1"/>
  <c r="M1" i="18" s="1"/>
  <c r="N1" i="18" s="1"/>
  <c r="O1" i="18" s="1"/>
  <c r="P1" i="18" s="1"/>
  <c r="Q1" i="18" s="1"/>
  <c r="R1" i="18" s="1"/>
  <c r="S1" i="18" s="1"/>
  <c r="T1" i="18" s="1"/>
  <c r="U1" i="18" s="1"/>
  <c r="V1" i="18" s="1"/>
  <c r="W1" i="18" s="1"/>
  <c r="X1" i="18" s="1"/>
  <c r="Y1" i="18" s="1"/>
  <c r="Z1" i="18" s="1"/>
  <c r="AA1" i="18" s="1"/>
  <c r="AB1" i="18" s="1"/>
  <c r="AC1" i="18" s="1"/>
  <c r="AD1" i="18" s="1"/>
  <c r="AE1" i="18" s="1"/>
  <c r="AF1" i="18" s="1"/>
  <c r="AG1" i="18" s="1"/>
  <c r="AH1" i="18" s="1"/>
  <c r="AI1" i="18" s="1"/>
  <c r="AJ1" i="18" s="1"/>
  <c r="AK1" i="18" s="1"/>
  <c r="AL1" i="18" s="1"/>
  <c r="AM1" i="18" s="1"/>
  <c r="AN1" i="18" s="1"/>
  <c r="AO1" i="18" s="1"/>
  <c r="AP1" i="18" s="1"/>
  <c r="AQ1" i="18" s="1"/>
  <c r="AR1" i="18" s="1"/>
  <c r="AS1" i="18" s="1"/>
  <c r="AT1" i="18" s="1"/>
  <c r="AU1" i="18" s="1"/>
  <c r="AV1" i="18" s="1"/>
  <c r="AW1" i="18" s="1"/>
  <c r="AX1" i="18" s="1"/>
  <c r="AY1" i="18" s="1"/>
  <c r="AZ1" i="18" s="1"/>
  <c r="C111" i="16"/>
  <c r="D111" i="16"/>
  <c r="E111" i="16"/>
  <c r="F111" i="16"/>
  <c r="G111" i="16"/>
  <c r="H111" i="16"/>
  <c r="I111" i="16"/>
  <c r="J111" i="16"/>
  <c r="K111" i="16"/>
  <c r="L111" i="16"/>
  <c r="M111" i="16"/>
  <c r="N111" i="16"/>
  <c r="O111" i="16"/>
  <c r="P111" i="16"/>
  <c r="Q111" i="16"/>
  <c r="R111" i="16"/>
  <c r="S111" i="16"/>
  <c r="T111" i="16"/>
  <c r="U111" i="16"/>
  <c r="V111" i="16"/>
  <c r="W111" i="16"/>
  <c r="X111" i="16"/>
  <c r="Y111" i="16"/>
  <c r="Z111" i="16"/>
  <c r="B111" i="16"/>
  <c r="C113" i="20"/>
  <c r="D113" i="20"/>
  <c r="E113" i="20"/>
  <c r="F113" i="20"/>
  <c r="G113" i="20"/>
  <c r="H113" i="20"/>
  <c r="I113" i="20"/>
  <c r="J113" i="20"/>
  <c r="K113" i="20"/>
  <c r="M113" i="20"/>
  <c r="N113" i="20"/>
  <c r="O113" i="20"/>
  <c r="P113" i="20"/>
  <c r="Q113" i="20"/>
  <c r="R113" i="20"/>
  <c r="S113" i="20"/>
  <c r="T113" i="20"/>
  <c r="U113" i="20"/>
  <c r="V113" i="20"/>
  <c r="W113" i="20"/>
  <c r="X113" i="20"/>
  <c r="Y113" i="20"/>
  <c r="Z113" i="20"/>
  <c r="AA113" i="20"/>
  <c r="L113" i="20"/>
  <c r="L107" i="15"/>
  <c r="B3" i="15"/>
  <c r="B4" i="15"/>
  <c r="B5" i="15"/>
  <c r="B6" i="15"/>
  <c r="B7" i="15"/>
  <c r="B8" i="15"/>
  <c r="B9" i="15"/>
  <c r="B10" i="15"/>
  <c r="B11" i="15"/>
  <c r="B12" i="15"/>
  <c r="B13" i="15"/>
  <c r="B14" i="15"/>
  <c r="B15" i="15"/>
  <c r="B16" i="15"/>
  <c r="B17" i="15"/>
  <c r="B18" i="15"/>
  <c r="B19" i="15"/>
  <c r="B20" i="15"/>
  <c r="B21" i="15"/>
  <c r="B22" i="15"/>
  <c r="B23" i="15"/>
  <c r="B24" i="15"/>
  <c r="B25" i="15"/>
  <c r="B26" i="15"/>
  <c r="B27" i="15"/>
  <c r="B28" i="15"/>
  <c r="B29" i="15"/>
  <c r="B30" i="15"/>
  <c r="B31" i="15"/>
  <c r="B32" i="15"/>
  <c r="B33" i="15"/>
  <c r="B34" i="15"/>
  <c r="B35" i="15"/>
  <c r="B36" i="15"/>
  <c r="B37" i="15"/>
  <c r="B38" i="15"/>
  <c r="B39" i="15"/>
  <c r="B40" i="15"/>
  <c r="B41" i="15"/>
  <c r="B42" i="15"/>
  <c r="B43" i="15"/>
  <c r="B44" i="15"/>
  <c r="B45" i="15"/>
  <c r="B46" i="15"/>
  <c r="B47" i="15"/>
  <c r="B48" i="15"/>
  <c r="B49" i="15"/>
  <c r="B50" i="15"/>
  <c r="B51" i="15"/>
  <c r="B52" i="15"/>
  <c r="B53" i="15"/>
  <c r="B54" i="15"/>
  <c r="B55" i="15"/>
  <c r="B56" i="15"/>
  <c r="B57" i="15"/>
  <c r="B58" i="15"/>
  <c r="B59" i="15"/>
  <c r="B60" i="15"/>
  <c r="B61" i="15"/>
  <c r="B62" i="15"/>
  <c r="B63" i="15"/>
  <c r="B64" i="15"/>
  <c r="B65" i="15"/>
  <c r="B66" i="15"/>
  <c r="B67" i="15"/>
  <c r="B68" i="15"/>
  <c r="B69" i="15"/>
  <c r="B70" i="15"/>
  <c r="B71" i="15"/>
  <c r="B72" i="15"/>
  <c r="B73" i="15"/>
  <c r="B74" i="15"/>
  <c r="B75" i="15"/>
  <c r="B76" i="15"/>
  <c r="B77" i="15"/>
  <c r="B78" i="15"/>
  <c r="B79" i="15"/>
  <c r="B80" i="15"/>
  <c r="B81" i="15"/>
  <c r="B82" i="15"/>
  <c r="B83" i="15"/>
  <c r="B84" i="15"/>
  <c r="B85" i="15"/>
  <c r="B86" i="15"/>
  <c r="B87" i="15"/>
  <c r="B88" i="15"/>
  <c r="B89" i="15"/>
  <c r="B90" i="15"/>
  <c r="B91" i="15"/>
  <c r="B92" i="15"/>
  <c r="B93" i="15"/>
  <c r="B94" i="15"/>
  <c r="B95" i="15"/>
  <c r="B96" i="15"/>
  <c r="B97" i="15"/>
  <c r="B98" i="15"/>
  <c r="B99" i="15"/>
  <c r="B100" i="15"/>
  <c r="B101" i="15"/>
  <c r="B102" i="15"/>
  <c r="B103" i="15"/>
  <c r="B104" i="15"/>
  <c r="B105" i="15"/>
  <c r="B106" i="15"/>
  <c r="C113" i="19"/>
  <c r="D113" i="19"/>
  <c r="E113" i="19"/>
  <c r="F113" i="19"/>
  <c r="G113" i="19"/>
  <c r="H113" i="19"/>
  <c r="I113" i="19"/>
  <c r="J113" i="19"/>
  <c r="K113" i="19"/>
  <c r="L113" i="19"/>
  <c r="M113" i="19"/>
  <c r="N113" i="19"/>
  <c r="O113" i="19"/>
  <c r="P113" i="19"/>
  <c r="R113" i="19"/>
  <c r="S113" i="19"/>
  <c r="T113" i="19"/>
  <c r="U113" i="19"/>
  <c r="V113" i="19"/>
  <c r="W113" i="19"/>
  <c r="X113" i="19"/>
  <c r="Y113" i="19"/>
  <c r="Z113" i="19"/>
  <c r="AA113" i="19"/>
  <c r="Q113" i="19"/>
  <c r="M107" i="15"/>
  <c r="N107" i="15"/>
  <c r="O107" i="15"/>
  <c r="P107" i="15"/>
  <c r="Q107" i="15"/>
  <c r="R107" i="15"/>
  <c r="S107" i="15"/>
  <c r="T107" i="15"/>
  <c r="U107" i="15"/>
  <c r="V107" i="15"/>
  <c r="W107" i="15"/>
  <c r="X107" i="15"/>
  <c r="Y107" i="15"/>
  <c r="Z107" i="15"/>
  <c r="B107" i="15"/>
  <c r="C107" i="15"/>
  <c r="D107" i="15"/>
  <c r="E107" i="15"/>
  <c r="F107" i="15"/>
  <c r="G107" i="15"/>
  <c r="H107" i="15"/>
  <c r="I107" i="15"/>
  <c r="J107" i="15"/>
  <c r="AA5" i="11"/>
  <c r="AA6" i="11"/>
  <c r="AA7" i="11"/>
  <c r="AA8" i="11"/>
  <c r="AA9" i="11"/>
  <c r="AA10" i="11"/>
  <c r="AA11" i="11"/>
  <c r="AA12" i="11"/>
  <c r="AA14" i="11"/>
  <c r="AA15" i="11"/>
  <c r="AA16" i="11"/>
  <c r="AA17" i="11"/>
  <c r="AA18" i="11"/>
  <c r="AA19" i="11"/>
  <c r="AA20" i="11"/>
  <c r="AA21" i="11"/>
  <c r="AA22" i="11"/>
  <c r="AA24" i="11"/>
  <c r="AA25" i="11"/>
  <c r="AA26" i="11"/>
  <c r="AA27" i="11"/>
  <c r="AA28" i="11"/>
  <c r="AA29" i="11"/>
  <c r="AA30" i="11"/>
  <c r="AA31" i="11"/>
  <c r="AA32" i="11"/>
  <c r="AA34" i="11"/>
  <c r="AA35" i="11"/>
  <c r="AA36" i="11"/>
  <c r="AA37" i="11"/>
  <c r="AA38" i="11"/>
  <c r="AA39" i="11"/>
  <c r="AA40" i="11"/>
  <c r="AA41" i="11"/>
  <c r="AA42" i="11"/>
  <c r="AA52" i="11"/>
  <c r="AB43" i="11"/>
  <c r="AA54" i="11"/>
  <c r="AA55" i="11"/>
  <c r="AA56" i="11"/>
  <c r="AA57" i="11"/>
  <c r="AA58" i="11"/>
  <c r="AA59" i="11"/>
  <c r="AA60" i="11"/>
  <c r="AA61" i="11"/>
  <c r="AA62" i="11"/>
  <c r="AA64" i="11"/>
  <c r="AA65" i="11"/>
  <c r="AA66" i="11"/>
  <c r="AA67" i="11"/>
  <c r="AA68" i="11"/>
  <c r="AA69" i="11"/>
  <c r="AA70" i="11"/>
  <c r="AA71" i="11"/>
  <c r="AA72" i="11"/>
  <c r="AA74" i="11"/>
  <c r="AA75" i="11"/>
  <c r="AA76" i="11"/>
  <c r="AA77" i="11"/>
  <c r="AA78" i="11"/>
  <c r="AA79" i="11"/>
  <c r="AA80" i="11"/>
  <c r="AA81" i="11"/>
  <c r="AA82" i="11"/>
  <c r="AA84" i="11"/>
  <c r="AA85" i="11"/>
  <c r="AA86" i="11"/>
  <c r="AA87" i="11"/>
  <c r="AA88" i="11"/>
  <c r="AA89" i="11"/>
  <c r="AA90" i="11"/>
  <c r="AA91" i="11"/>
  <c r="AA92" i="11"/>
  <c r="AA94" i="11"/>
  <c r="AA95" i="11"/>
  <c r="AA96" i="11"/>
  <c r="AA97" i="11"/>
  <c r="AA98" i="11"/>
  <c r="AA99" i="11"/>
  <c r="AA100" i="11"/>
  <c r="AA101" i="11"/>
  <c r="AA102" i="11"/>
  <c r="AA103" i="11"/>
  <c r="AA104" i="11"/>
  <c r="AA105" i="11"/>
  <c r="AA106" i="11"/>
  <c r="AA107" i="11"/>
  <c r="U114" i="19" l="1"/>
  <c r="U115" i="19" s="1"/>
  <c r="U116" i="19" s="1"/>
  <c r="U117" i="19" s="1"/>
  <c r="U118" i="19" s="1"/>
  <c r="U119" i="19" s="1"/>
  <c r="U120" i="19" s="1"/>
  <c r="U121" i="19" s="1"/>
  <c r="U122" i="19" s="1"/>
  <c r="U123" i="19" s="1"/>
  <c r="U124" i="19" s="1"/>
  <c r="U125" i="19" s="1"/>
  <c r="U126" i="19" s="1"/>
  <c r="U127" i="19" s="1"/>
  <c r="U128" i="19" s="1"/>
  <c r="U129" i="19" s="1"/>
  <c r="U130" i="19" s="1"/>
  <c r="U131" i="19" s="1"/>
  <c r="U132" i="19" s="1"/>
  <c r="U133" i="19" s="1"/>
  <c r="U134" i="19" s="1"/>
  <c r="U135" i="19" s="1"/>
  <c r="U136" i="19" s="1"/>
  <c r="U137" i="19" s="1"/>
  <c r="U138" i="19" s="1"/>
  <c r="U139" i="19" s="1"/>
  <c r="U140" i="19" s="1"/>
  <c r="U141" i="19" s="1"/>
  <c r="U142" i="19" s="1"/>
  <c r="U143" i="19" s="1"/>
  <c r="U144" i="19" s="1"/>
  <c r="U145" i="19" s="1"/>
  <c r="U146" i="19" s="1"/>
  <c r="U147" i="19" s="1"/>
  <c r="U148" i="19" s="1"/>
  <c r="U149" i="19" s="1"/>
  <c r="U150" i="19" s="1"/>
  <c r="U151" i="19" s="1"/>
  <c r="U152" i="19" s="1"/>
  <c r="U153" i="19" s="1"/>
  <c r="U154" i="19" s="1"/>
  <c r="U155" i="19" s="1"/>
  <c r="U156" i="19" s="1"/>
  <c r="U157" i="19" s="1"/>
  <c r="U158" i="19" s="1"/>
  <c r="U159" i="19" s="1"/>
  <c r="U160" i="19" s="1"/>
  <c r="U161" i="19" s="1"/>
  <c r="U162" i="19" s="1"/>
  <c r="U163" i="19" s="1"/>
  <c r="U164" i="19" s="1"/>
  <c r="U165" i="19" s="1"/>
  <c r="U166" i="19" s="1"/>
  <c r="U167" i="19" s="1"/>
  <c r="U168" i="19" s="1"/>
  <c r="U169" i="19" s="1"/>
  <c r="U170" i="19" s="1"/>
  <c r="U171" i="19" s="1"/>
  <c r="U172" i="19" s="1"/>
  <c r="U173" i="19" s="1"/>
  <c r="U174" i="19" s="1"/>
  <c r="U175" i="19" s="1"/>
  <c r="U176" i="19" s="1"/>
  <c r="U177" i="19" s="1"/>
  <c r="U178" i="19" s="1"/>
  <c r="U179" i="19" s="1"/>
  <c r="U180" i="19" s="1"/>
  <c r="U181" i="19" s="1"/>
  <c r="U182" i="19" s="1"/>
  <c r="U183" i="19" s="1"/>
  <c r="U184" i="19" s="1"/>
  <c r="U185" i="19" s="1"/>
  <c r="U186" i="19" s="1"/>
  <c r="U187" i="19" s="1"/>
  <c r="U188" i="19" s="1"/>
  <c r="U189" i="19" s="1"/>
  <c r="U190" i="19" s="1"/>
  <c r="U191" i="19" s="1"/>
  <c r="U192" i="19" s="1"/>
  <c r="U193" i="19" s="1"/>
  <c r="U194" i="19" s="1"/>
  <c r="U195" i="19" s="1"/>
  <c r="U196" i="19" s="1"/>
  <c r="U197" i="19" s="1"/>
  <c r="U198" i="19" s="1"/>
  <c r="U199" i="19" s="1"/>
  <c r="U200" i="19" s="1"/>
  <c r="U201" i="19" s="1"/>
  <c r="U202" i="19" s="1"/>
  <c r="U203" i="19" s="1"/>
  <c r="U204" i="19" s="1"/>
  <c r="U205" i="19" s="1"/>
  <c r="U206" i="19" s="1"/>
  <c r="U207" i="19" s="1"/>
  <c r="U208" i="19" s="1"/>
  <c r="U209" i="19" s="1"/>
  <c r="U210" i="19" s="1"/>
  <c r="U211" i="19" s="1"/>
  <c r="U212" i="19" s="1"/>
  <c r="U213" i="19" s="1"/>
  <c r="U214" i="19" s="1"/>
  <c r="U215" i="19" s="1"/>
  <c r="U216" i="19" s="1"/>
  <c r="N114" i="19"/>
  <c r="N115" i="19" s="1"/>
  <c r="N116" i="19" s="1"/>
  <c r="N117" i="19" s="1"/>
  <c r="N118" i="19" s="1"/>
  <c r="N119" i="19" s="1"/>
  <c r="N120" i="19" s="1"/>
  <c r="N121" i="19" s="1"/>
  <c r="N122" i="19" s="1"/>
  <c r="N123" i="19" s="1"/>
  <c r="N124" i="19" s="1"/>
  <c r="N125" i="19" s="1"/>
  <c r="N126" i="19" s="1"/>
  <c r="N127" i="19" s="1"/>
  <c r="N128" i="19" s="1"/>
  <c r="N129" i="19" s="1"/>
  <c r="N130" i="19" s="1"/>
  <c r="N131" i="19" s="1"/>
  <c r="N132" i="19" s="1"/>
  <c r="N133" i="19" s="1"/>
  <c r="N134" i="19" s="1"/>
  <c r="N135" i="19" s="1"/>
  <c r="N136" i="19" s="1"/>
  <c r="N137" i="19" s="1"/>
  <c r="N138" i="19" s="1"/>
  <c r="N139" i="19" s="1"/>
  <c r="N140" i="19" s="1"/>
  <c r="N141" i="19" s="1"/>
  <c r="N142" i="19" s="1"/>
  <c r="N143" i="19" s="1"/>
  <c r="N144" i="19" s="1"/>
  <c r="N145" i="19" s="1"/>
  <c r="N146" i="19" s="1"/>
  <c r="N147" i="19" s="1"/>
  <c r="N148" i="19" s="1"/>
  <c r="N149" i="19" s="1"/>
  <c r="N150" i="19" s="1"/>
  <c r="N151" i="19" s="1"/>
  <c r="N152" i="19" s="1"/>
  <c r="N153" i="19" s="1"/>
  <c r="N154" i="19" s="1"/>
  <c r="N155" i="19" s="1"/>
  <c r="N156" i="19" s="1"/>
  <c r="N157" i="19" s="1"/>
  <c r="N158" i="19" s="1"/>
  <c r="N159" i="19" s="1"/>
  <c r="N160" i="19" s="1"/>
  <c r="N161" i="19" s="1"/>
  <c r="N162" i="19" s="1"/>
  <c r="N163" i="19" s="1"/>
  <c r="N164" i="19" s="1"/>
  <c r="N165" i="19" s="1"/>
  <c r="N166" i="19" s="1"/>
  <c r="N167" i="19" s="1"/>
  <c r="N168" i="19" s="1"/>
  <c r="N169" i="19" s="1"/>
  <c r="N170" i="19" s="1"/>
  <c r="N171" i="19" s="1"/>
  <c r="N172" i="19" s="1"/>
  <c r="N173" i="19" s="1"/>
  <c r="N174" i="19" s="1"/>
  <c r="N175" i="19" s="1"/>
  <c r="N176" i="19" s="1"/>
  <c r="N177" i="19" s="1"/>
  <c r="N178" i="19" s="1"/>
  <c r="N179" i="19" s="1"/>
  <c r="N180" i="19" s="1"/>
  <c r="N181" i="19" s="1"/>
  <c r="N182" i="19" s="1"/>
  <c r="N183" i="19" s="1"/>
  <c r="N184" i="19" s="1"/>
  <c r="N185" i="19" s="1"/>
  <c r="N186" i="19" s="1"/>
  <c r="N187" i="19" s="1"/>
  <c r="N188" i="19" s="1"/>
  <c r="N189" i="19" s="1"/>
  <c r="N190" i="19" s="1"/>
  <c r="N191" i="19" s="1"/>
  <c r="N192" i="19" s="1"/>
  <c r="N193" i="19" s="1"/>
  <c r="N194" i="19" s="1"/>
  <c r="N195" i="19" s="1"/>
  <c r="N196" i="19" s="1"/>
  <c r="N197" i="19" s="1"/>
  <c r="N198" i="19" s="1"/>
  <c r="N199" i="19" s="1"/>
  <c r="N200" i="19" s="1"/>
  <c r="N201" i="19" s="1"/>
  <c r="N202" i="19" s="1"/>
  <c r="N203" i="19" s="1"/>
  <c r="N204" i="19" s="1"/>
  <c r="N205" i="19" s="1"/>
  <c r="N206" i="19" s="1"/>
  <c r="N207" i="19" s="1"/>
  <c r="N208" i="19" s="1"/>
  <c r="N209" i="19" s="1"/>
  <c r="N210" i="19" s="1"/>
  <c r="N211" i="19" s="1"/>
  <c r="N212" i="19" s="1"/>
  <c r="N213" i="19" s="1"/>
  <c r="N214" i="19" s="1"/>
  <c r="N215" i="19" s="1"/>
  <c r="N216" i="19" s="1"/>
  <c r="F114" i="19"/>
  <c r="F115" i="19" s="1"/>
  <c r="F116" i="19" s="1"/>
  <c r="F117" i="19" s="1"/>
  <c r="F118" i="19" s="1"/>
  <c r="F119" i="19" s="1"/>
  <c r="F120" i="19" s="1"/>
  <c r="F121" i="19" s="1"/>
  <c r="F122" i="19" s="1"/>
  <c r="F123" i="19" s="1"/>
  <c r="F124" i="19" s="1"/>
  <c r="F125" i="19" s="1"/>
  <c r="F126" i="19" s="1"/>
  <c r="F127" i="19" s="1"/>
  <c r="F128" i="19" s="1"/>
  <c r="F129" i="19" s="1"/>
  <c r="F130" i="19" s="1"/>
  <c r="F131" i="19" s="1"/>
  <c r="F132" i="19" s="1"/>
  <c r="F133" i="19" s="1"/>
  <c r="F134" i="19" s="1"/>
  <c r="F135" i="19" s="1"/>
  <c r="F136" i="19" s="1"/>
  <c r="F137" i="19" s="1"/>
  <c r="F138" i="19" s="1"/>
  <c r="F139" i="19" s="1"/>
  <c r="F140" i="19" s="1"/>
  <c r="F141" i="19" s="1"/>
  <c r="F142" i="19" s="1"/>
  <c r="F143" i="19" s="1"/>
  <c r="F144" i="19" s="1"/>
  <c r="F145" i="19" s="1"/>
  <c r="F146" i="19" s="1"/>
  <c r="F147" i="19" s="1"/>
  <c r="F148" i="19" s="1"/>
  <c r="F149" i="19" s="1"/>
  <c r="F150" i="19" s="1"/>
  <c r="F151" i="19" s="1"/>
  <c r="F152" i="19" s="1"/>
  <c r="F153" i="19" s="1"/>
  <c r="F154" i="19" s="1"/>
  <c r="F155" i="19" s="1"/>
  <c r="F156" i="19" s="1"/>
  <c r="F157" i="19" s="1"/>
  <c r="F158" i="19" s="1"/>
  <c r="F159" i="19" s="1"/>
  <c r="F160" i="19" s="1"/>
  <c r="F161" i="19" s="1"/>
  <c r="F162" i="19" s="1"/>
  <c r="F163" i="19" s="1"/>
  <c r="F164" i="19" s="1"/>
  <c r="F165" i="19" s="1"/>
  <c r="F166" i="19" s="1"/>
  <c r="F167" i="19" s="1"/>
  <c r="F168" i="19" s="1"/>
  <c r="F169" i="19" s="1"/>
  <c r="F170" i="19" s="1"/>
  <c r="F171" i="19" s="1"/>
  <c r="F172" i="19" s="1"/>
  <c r="F173" i="19" s="1"/>
  <c r="F174" i="19" s="1"/>
  <c r="F175" i="19" s="1"/>
  <c r="F176" i="19" s="1"/>
  <c r="F177" i="19" s="1"/>
  <c r="F178" i="19" s="1"/>
  <c r="F179" i="19" s="1"/>
  <c r="F180" i="19" s="1"/>
  <c r="F181" i="19" s="1"/>
  <c r="F182" i="19" s="1"/>
  <c r="F183" i="19" s="1"/>
  <c r="F184" i="19" s="1"/>
  <c r="F185" i="19" s="1"/>
  <c r="F186" i="19" s="1"/>
  <c r="F187" i="19" s="1"/>
  <c r="F188" i="19" s="1"/>
  <c r="F189" i="19" s="1"/>
  <c r="F190" i="19" s="1"/>
  <c r="F191" i="19" s="1"/>
  <c r="F192" i="19" s="1"/>
  <c r="F193" i="19" s="1"/>
  <c r="F194" i="19" s="1"/>
  <c r="F195" i="19" s="1"/>
  <c r="F196" i="19" s="1"/>
  <c r="F197" i="19" s="1"/>
  <c r="F198" i="19" s="1"/>
  <c r="F199" i="19" s="1"/>
  <c r="F200" i="19" s="1"/>
  <c r="F201" i="19" s="1"/>
  <c r="F202" i="19" s="1"/>
  <c r="F203" i="19" s="1"/>
  <c r="F204" i="19" s="1"/>
  <c r="F205" i="19" s="1"/>
  <c r="F206" i="19" s="1"/>
  <c r="F207" i="19" s="1"/>
  <c r="F208" i="19" s="1"/>
  <c r="F209" i="19" s="1"/>
  <c r="F210" i="19" s="1"/>
  <c r="F211" i="19" s="1"/>
  <c r="F212" i="19" s="1"/>
  <c r="F213" i="19" s="1"/>
  <c r="F214" i="19" s="1"/>
  <c r="F215" i="19" s="1"/>
  <c r="F216" i="19" s="1"/>
  <c r="Z114" i="20"/>
  <c r="Z115" i="20" s="1"/>
  <c r="Z116" i="20" s="1"/>
  <c r="Z117" i="20" s="1"/>
  <c r="Z118" i="20" s="1"/>
  <c r="Z119" i="20" s="1"/>
  <c r="Z120" i="20" s="1"/>
  <c r="Z121" i="20" s="1"/>
  <c r="Z122" i="20" s="1"/>
  <c r="Z123" i="20" s="1"/>
  <c r="Z124" i="20" s="1"/>
  <c r="Z125" i="20" s="1"/>
  <c r="Z126" i="20" s="1"/>
  <c r="Z127" i="20" s="1"/>
  <c r="Z128" i="20" s="1"/>
  <c r="Z129" i="20" s="1"/>
  <c r="Z130" i="20" s="1"/>
  <c r="Z131" i="20" s="1"/>
  <c r="Z132" i="20" s="1"/>
  <c r="Z133" i="20" s="1"/>
  <c r="Z134" i="20" s="1"/>
  <c r="Z135" i="20" s="1"/>
  <c r="Z136" i="20" s="1"/>
  <c r="Z137" i="20" s="1"/>
  <c r="Z138" i="20" s="1"/>
  <c r="Z139" i="20" s="1"/>
  <c r="Z140" i="20" s="1"/>
  <c r="Z141" i="20" s="1"/>
  <c r="Z142" i="20" s="1"/>
  <c r="Z143" i="20" s="1"/>
  <c r="Z144" i="20" s="1"/>
  <c r="Z145" i="20" s="1"/>
  <c r="Z146" i="20" s="1"/>
  <c r="Z147" i="20" s="1"/>
  <c r="Z148" i="20" s="1"/>
  <c r="Z149" i="20" s="1"/>
  <c r="Z150" i="20" s="1"/>
  <c r="Z151" i="20" s="1"/>
  <c r="Z152" i="20" s="1"/>
  <c r="Z153" i="20" s="1"/>
  <c r="Z154" i="20" s="1"/>
  <c r="Z155" i="20" s="1"/>
  <c r="Z156" i="20" s="1"/>
  <c r="Z157" i="20" s="1"/>
  <c r="Z158" i="20" s="1"/>
  <c r="Z159" i="20" s="1"/>
  <c r="Z160" i="20" s="1"/>
  <c r="Z161" i="20" s="1"/>
  <c r="Z162" i="20" s="1"/>
  <c r="Z163" i="20" s="1"/>
  <c r="Z164" i="20" s="1"/>
  <c r="Z165" i="20" s="1"/>
  <c r="Z166" i="20" s="1"/>
  <c r="Z167" i="20" s="1"/>
  <c r="Z168" i="20" s="1"/>
  <c r="Z169" i="20" s="1"/>
  <c r="Z170" i="20" s="1"/>
  <c r="Z171" i="20" s="1"/>
  <c r="Z172" i="20" s="1"/>
  <c r="Z173" i="20" s="1"/>
  <c r="Z174" i="20" s="1"/>
  <c r="Z175" i="20" s="1"/>
  <c r="Z176" i="20" s="1"/>
  <c r="Z177" i="20" s="1"/>
  <c r="Z178" i="20" s="1"/>
  <c r="Z179" i="20" s="1"/>
  <c r="Z180" i="20" s="1"/>
  <c r="Z181" i="20" s="1"/>
  <c r="Z182" i="20" s="1"/>
  <c r="Z183" i="20" s="1"/>
  <c r="Z184" i="20" s="1"/>
  <c r="Z185" i="20" s="1"/>
  <c r="Z186" i="20" s="1"/>
  <c r="Z187" i="20" s="1"/>
  <c r="Z188" i="20" s="1"/>
  <c r="Z189" i="20" s="1"/>
  <c r="Z190" i="20" s="1"/>
  <c r="Z191" i="20" s="1"/>
  <c r="Z192" i="20" s="1"/>
  <c r="Z193" i="20" s="1"/>
  <c r="Z194" i="20" s="1"/>
  <c r="Z195" i="20" s="1"/>
  <c r="Z196" i="20" s="1"/>
  <c r="Z197" i="20" s="1"/>
  <c r="Z198" i="20" s="1"/>
  <c r="Z199" i="20" s="1"/>
  <c r="Z200" i="20" s="1"/>
  <c r="Z201" i="20" s="1"/>
  <c r="Z202" i="20" s="1"/>
  <c r="Z203" i="20" s="1"/>
  <c r="Z204" i="20" s="1"/>
  <c r="Z205" i="20" s="1"/>
  <c r="Z206" i="20" s="1"/>
  <c r="Z207" i="20" s="1"/>
  <c r="Z208" i="20" s="1"/>
  <c r="Z209" i="20" s="1"/>
  <c r="Z210" i="20" s="1"/>
  <c r="Z211" i="20" s="1"/>
  <c r="Z212" i="20" s="1"/>
  <c r="Z213" i="20" s="1"/>
  <c r="Z214" i="20" s="1"/>
  <c r="Z215" i="20" s="1"/>
  <c r="Z216" i="20" s="1"/>
  <c r="R114" i="20"/>
  <c r="R115" i="20" s="1"/>
  <c r="R116" i="20" s="1"/>
  <c r="R117" i="20" s="1"/>
  <c r="R118" i="20" s="1"/>
  <c r="R119" i="20" s="1"/>
  <c r="R120" i="20" s="1"/>
  <c r="R121" i="20" s="1"/>
  <c r="R122" i="20" s="1"/>
  <c r="R123" i="20" s="1"/>
  <c r="R124" i="20" s="1"/>
  <c r="R125" i="20" s="1"/>
  <c r="R126" i="20" s="1"/>
  <c r="R127" i="20" s="1"/>
  <c r="R128" i="20" s="1"/>
  <c r="R129" i="20" s="1"/>
  <c r="R130" i="20" s="1"/>
  <c r="R131" i="20" s="1"/>
  <c r="R132" i="20" s="1"/>
  <c r="R133" i="20" s="1"/>
  <c r="R134" i="20" s="1"/>
  <c r="R135" i="20" s="1"/>
  <c r="R136" i="20" s="1"/>
  <c r="R137" i="20" s="1"/>
  <c r="R138" i="20" s="1"/>
  <c r="R139" i="20" s="1"/>
  <c r="R140" i="20" s="1"/>
  <c r="R141" i="20" s="1"/>
  <c r="R142" i="20" s="1"/>
  <c r="R143" i="20" s="1"/>
  <c r="R144" i="20" s="1"/>
  <c r="R145" i="20" s="1"/>
  <c r="R146" i="20" s="1"/>
  <c r="R147" i="20" s="1"/>
  <c r="R148" i="20" s="1"/>
  <c r="R149" i="20" s="1"/>
  <c r="R150" i="20" s="1"/>
  <c r="R151" i="20" s="1"/>
  <c r="R152" i="20" s="1"/>
  <c r="R153" i="20" s="1"/>
  <c r="R154" i="20" s="1"/>
  <c r="R155" i="20" s="1"/>
  <c r="R156" i="20" s="1"/>
  <c r="R157" i="20" s="1"/>
  <c r="R158" i="20" s="1"/>
  <c r="R159" i="20" s="1"/>
  <c r="R160" i="20" s="1"/>
  <c r="R161" i="20" s="1"/>
  <c r="R162" i="20" s="1"/>
  <c r="R163" i="20" s="1"/>
  <c r="R164" i="20" s="1"/>
  <c r="R165" i="20" s="1"/>
  <c r="R166" i="20" s="1"/>
  <c r="R167" i="20" s="1"/>
  <c r="R168" i="20" s="1"/>
  <c r="R169" i="20" s="1"/>
  <c r="R170" i="20" s="1"/>
  <c r="R171" i="20" s="1"/>
  <c r="R172" i="20" s="1"/>
  <c r="R173" i="20" s="1"/>
  <c r="R174" i="20" s="1"/>
  <c r="R175" i="20" s="1"/>
  <c r="R176" i="20" s="1"/>
  <c r="R177" i="20" s="1"/>
  <c r="R178" i="20" s="1"/>
  <c r="R179" i="20" s="1"/>
  <c r="R180" i="20" s="1"/>
  <c r="R181" i="20" s="1"/>
  <c r="R182" i="20" s="1"/>
  <c r="R183" i="20" s="1"/>
  <c r="R184" i="20" s="1"/>
  <c r="R185" i="20" s="1"/>
  <c r="R186" i="20" s="1"/>
  <c r="R187" i="20" s="1"/>
  <c r="R188" i="20" s="1"/>
  <c r="R189" i="20" s="1"/>
  <c r="R190" i="20" s="1"/>
  <c r="R191" i="20" s="1"/>
  <c r="R192" i="20" s="1"/>
  <c r="R193" i="20" s="1"/>
  <c r="R194" i="20" s="1"/>
  <c r="R195" i="20" s="1"/>
  <c r="R196" i="20" s="1"/>
  <c r="R197" i="20" s="1"/>
  <c r="R198" i="20" s="1"/>
  <c r="R199" i="20" s="1"/>
  <c r="R200" i="20" s="1"/>
  <c r="R201" i="20" s="1"/>
  <c r="R202" i="20" s="1"/>
  <c r="R203" i="20" s="1"/>
  <c r="R204" i="20" s="1"/>
  <c r="R205" i="20" s="1"/>
  <c r="R206" i="20" s="1"/>
  <c r="R207" i="20" s="1"/>
  <c r="R208" i="20" s="1"/>
  <c r="R209" i="20" s="1"/>
  <c r="R210" i="20" s="1"/>
  <c r="R211" i="20" s="1"/>
  <c r="R212" i="20" s="1"/>
  <c r="R213" i="20" s="1"/>
  <c r="R214" i="20" s="1"/>
  <c r="R215" i="20" s="1"/>
  <c r="R216" i="20" s="1"/>
  <c r="H114" i="20"/>
  <c r="H115" i="20" s="1"/>
  <c r="H116" i="20" s="1"/>
  <c r="H117" i="20" s="1"/>
  <c r="H118" i="20" s="1"/>
  <c r="H119" i="20" s="1"/>
  <c r="H120" i="20" s="1"/>
  <c r="H121" i="20" s="1"/>
  <c r="H122" i="20" s="1"/>
  <c r="H123" i="20" s="1"/>
  <c r="H124" i="20" s="1"/>
  <c r="H125" i="20" s="1"/>
  <c r="H126" i="20" s="1"/>
  <c r="H127" i="20" s="1"/>
  <c r="H128" i="20" s="1"/>
  <c r="H129" i="20" s="1"/>
  <c r="H130" i="20" s="1"/>
  <c r="H131" i="20" s="1"/>
  <c r="H132" i="20" s="1"/>
  <c r="H133" i="20" s="1"/>
  <c r="H134" i="20" s="1"/>
  <c r="H135" i="20" s="1"/>
  <c r="H136" i="20" s="1"/>
  <c r="H137" i="20" s="1"/>
  <c r="H138" i="20" s="1"/>
  <c r="H139" i="20" s="1"/>
  <c r="H140" i="20" s="1"/>
  <c r="H141" i="20" s="1"/>
  <c r="H142" i="20" s="1"/>
  <c r="H143" i="20" s="1"/>
  <c r="H144" i="20" s="1"/>
  <c r="H145" i="20" s="1"/>
  <c r="H146" i="20" s="1"/>
  <c r="H147" i="20" s="1"/>
  <c r="H148" i="20" s="1"/>
  <c r="H149" i="20" s="1"/>
  <c r="H150" i="20" s="1"/>
  <c r="H151" i="20" s="1"/>
  <c r="H152" i="20" s="1"/>
  <c r="H153" i="20" s="1"/>
  <c r="H154" i="20" s="1"/>
  <c r="H155" i="20" s="1"/>
  <c r="H156" i="20" s="1"/>
  <c r="H157" i="20" s="1"/>
  <c r="H158" i="20" s="1"/>
  <c r="H159" i="20" s="1"/>
  <c r="H160" i="20" s="1"/>
  <c r="H161" i="20" s="1"/>
  <c r="H162" i="20" s="1"/>
  <c r="H163" i="20" s="1"/>
  <c r="H164" i="20" s="1"/>
  <c r="H165" i="20" s="1"/>
  <c r="H166" i="20" s="1"/>
  <c r="H167" i="20" s="1"/>
  <c r="H168" i="20" s="1"/>
  <c r="H169" i="20" s="1"/>
  <c r="H170" i="20" s="1"/>
  <c r="H171" i="20" s="1"/>
  <c r="H172" i="20" s="1"/>
  <c r="H173" i="20" s="1"/>
  <c r="H174" i="20" s="1"/>
  <c r="H175" i="20" s="1"/>
  <c r="H176" i="20" s="1"/>
  <c r="H177" i="20" s="1"/>
  <c r="H178" i="20" s="1"/>
  <c r="H179" i="20" s="1"/>
  <c r="H180" i="20" s="1"/>
  <c r="H181" i="20" s="1"/>
  <c r="H182" i="20" s="1"/>
  <c r="H183" i="20" s="1"/>
  <c r="H184" i="20" s="1"/>
  <c r="H185" i="20" s="1"/>
  <c r="H186" i="20" s="1"/>
  <c r="H187" i="20" s="1"/>
  <c r="H188" i="20" s="1"/>
  <c r="H189" i="20" s="1"/>
  <c r="H190" i="20" s="1"/>
  <c r="H191" i="20" s="1"/>
  <c r="H192" i="20" s="1"/>
  <c r="H193" i="20" s="1"/>
  <c r="H194" i="20" s="1"/>
  <c r="H195" i="20" s="1"/>
  <c r="H196" i="20" s="1"/>
  <c r="H197" i="20" s="1"/>
  <c r="H198" i="20" s="1"/>
  <c r="H199" i="20" s="1"/>
  <c r="H200" i="20" s="1"/>
  <c r="H201" i="20" s="1"/>
  <c r="H202" i="20" s="1"/>
  <c r="H203" i="20" s="1"/>
  <c r="H204" i="20" s="1"/>
  <c r="H205" i="20" s="1"/>
  <c r="H206" i="20" s="1"/>
  <c r="H207" i="20" s="1"/>
  <c r="H208" i="20" s="1"/>
  <c r="H209" i="20" s="1"/>
  <c r="H210" i="20" s="1"/>
  <c r="H211" i="20" s="1"/>
  <c r="H212" i="20" s="1"/>
  <c r="H213" i="20" s="1"/>
  <c r="H214" i="20" s="1"/>
  <c r="H215" i="20" s="1"/>
  <c r="H216" i="20" s="1"/>
  <c r="T113" i="18"/>
  <c r="T114" i="18" s="1"/>
  <c r="T115" i="18" s="1"/>
  <c r="T116" i="18" s="1"/>
  <c r="T117" i="18" s="1"/>
  <c r="T118" i="18" s="1"/>
  <c r="T119" i="18" s="1"/>
  <c r="T120" i="18" s="1"/>
  <c r="T121" i="18" s="1"/>
  <c r="T122" i="18" s="1"/>
  <c r="T123" i="18" s="1"/>
  <c r="T124" i="18" s="1"/>
  <c r="T125" i="18" s="1"/>
  <c r="T126" i="18" s="1"/>
  <c r="T127" i="18" s="1"/>
  <c r="T128" i="18" s="1"/>
  <c r="T129" i="18" s="1"/>
  <c r="T130" i="18" s="1"/>
  <c r="T131" i="18" s="1"/>
  <c r="T132" i="18" s="1"/>
  <c r="T133" i="18" s="1"/>
  <c r="T134" i="18" s="1"/>
  <c r="T135" i="18" s="1"/>
  <c r="T136" i="18" s="1"/>
  <c r="T137" i="18" s="1"/>
  <c r="T138" i="18" s="1"/>
  <c r="T139" i="18" s="1"/>
  <c r="T140" i="18" s="1"/>
  <c r="T141" i="18" s="1"/>
  <c r="T142" i="18" s="1"/>
  <c r="T143" i="18" s="1"/>
  <c r="T144" i="18" s="1"/>
  <c r="T145" i="18" s="1"/>
  <c r="T146" i="18" s="1"/>
  <c r="T147" i="18" s="1"/>
  <c r="T148" i="18" s="1"/>
  <c r="T149" i="18" s="1"/>
  <c r="T150" i="18" s="1"/>
  <c r="T151" i="18" s="1"/>
  <c r="T152" i="18" s="1"/>
  <c r="T153" i="18" s="1"/>
  <c r="T154" i="18" s="1"/>
  <c r="T155" i="18" s="1"/>
  <c r="T156" i="18" s="1"/>
  <c r="T157" i="18" s="1"/>
  <c r="T158" i="18" s="1"/>
  <c r="T159" i="18" s="1"/>
  <c r="T160" i="18" s="1"/>
  <c r="T161" i="18" s="1"/>
  <c r="T162" i="18" s="1"/>
  <c r="T163" i="18" s="1"/>
  <c r="T164" i="18" s="1"/>
  <c r="T165" i="18" s="1"/>
  <c r="T166" i="18" s="1"/>
  <c r="T167" i="18" s="1"/>
  <c r="T168" i="18" s="1"/>
  <c r="T169" i="18" s="1"/>
  <c r="T170" i="18" s="1"/>
  <c r="T171" i="18" s="1"/>
  <c r="T172" i="18" s="1"/>
  <c r="T173" i="18" s="1"/>
  <c r="T174" i="18" s="1"/>
  <c r="T175" i="18" s="1"/>
  <c r="T176" i="18" s="1"/>
  <c r="T177" i="18" s="1"/>
  <c r="T178" i="18" s="1"/>
  <c r="T179" i="18" s="1"/>
  <c r="T180" i="18" s="1"/>
  <c r="T181" i="18" s="1"/>
  <c r="T182" i="18" s="1"/>
  <c r="T183" i="18" s="1"/>
  <c r="T184" i="18" s="1"/>
  <c r="T185" i="18" s="1"/>
  <c r="T186" i="18" s="1"/>
  <c r="T187" i="18" s="1"/>
  <c r="T188" i="18" s="1"/>
  <c r="T189" i="18" s="1"/>
  <c r="T190" i="18" s="1"/>
  <c r="T191" i="18" s="1"/>
  <c r="T192" i="18" s="1"/>
  <c r="T193" i="18" s="1"/>
  <c r="T194" i="18" s="1"/>
  <c r="T195" i="18" s="1"/>
  <c r="T196" i="18" s="1"/>
  <c r="T197" i="18" s="1"/>
  <c r="T198" i="18" s="1"/>
  <c r="T199" i="18" s="1"/>
  <c r="T200" i="18" s="1"/>
  <c r="T201" i="18" s="1"/>
  <c r="T202" i="18" s="1"/>
  <c r="T203" i="18" s="1"/>
  <c r="T204" i="18" s="1"/>
  <c r="T205" i="18" s="1"/>
  <c r="T206" i="18" s="1"/>
  <c r="T207" i="18" s="1"/>
  <c r="T208" i="18" s="1"/>
  <c r="T209" i="18" s="1"/>
  <c r="T210" i="18" s="1"/>
  <c r="T211" i="18" s="1"/>
  <c r="T212" i="18" s="1"/>
  <c r="T213" i="18" s="1"/>
  <c r="T214" i="18" s="1"/>
  <c r="T215" i="18" s="1"/>
  <c r="T216" i="18" s="1"/>
  <c r="L113" i="18"/>
  <c r="L114" i="18" s="1"/>
  <c r="L115" i="18" s="1"/>
  <c r="L116" i="18" s="1"/>
  <c r="L117" i="18" s="1"/>
  <c r="L118" i="18" s="1"/>
  <c r="L119" i="18" s="1"/>
  <c r="L120" i="18" s="1"/>
  <c r="L121" i="18" s="1"/>
  <c r="L122" i="18" s="1"/>
  <c r="L123" i="18" s="1"/>
  <c r="L124" i="18" s="1"/>
  <c r="L125" i="18" s="1"/>
  <c r="L126" i="18" s="1"/>
  <c r="L127" i="18" s="1"/>
  <c r="L128" i="18" s="1"/>
  <c r="L129" i="18" s="1"/>
  <c r="L130" i="18" s="1"/>
  <c r="L131" i="18" s="1"/>
  <c r="L132" i="18" s="1"/>
  <c r="L133" i="18" s="1"/>
  <c r="L134" i="18" s="1"/>
  <c r="L135" i="18" s="1"/>
  <c r="L136" i="18" s="1"/>
  <c r="L137" i="18" s="1"/>
  <c r="L138" i="18" s="1"/>
  <c r="L139" i="18" s="1"/>
  <c r="L140" i="18" s="1"/>
  <c r="L141" i="18" s="1"/>
  <c r="L142" i="18" s="1"/>
  <c r="L143" i="18" s="1"/>
  <c r="L144" i="18" s="1"/>
  <c r="L145" i="18" s="1"/>
  <c r="L146" i="18" s="1"/>
  <c r="L147" i="18" s="1"/>
  <c r="L148" i="18" s="1"/>
  <c r="L149" i="18" s="1"/>
  <c r="L150" i="18" s="1"/>
  <c r="L151" i="18" s="1"/>
  <c r="L152" i="18" s="1"/>
  <c r="L153" i="18" s="1"/>
  <c r="L154" i="18" s="1"/>
  <c r="L155" i="18" s="1"/>
  <c r="L156" i="18" s="1"/>
  <c r="L157" i="18" s="1"/>
  <c r="L158" i="18" s="1"/>
  <c r="L159" i="18" s="1"/>
  <c r="L160" i="18" s="1"/>
  <c r="L161" i="18" s="1"/>
  <c r="L162" i="18" s="1"/>
  <c r="L163" i="18" s="1"/>
  <c r="L164" i="18" s="1"/>
  <c r="L165" i="18" s="1"/>
  <c r="L166" i="18" s="1"/>
  <c r="L167" i="18" s="1"/>
  <c r="L168" i="18" s="1"/>
  <c r="L169" i="18" s="1"/>
  <c r="L170" i="18" s="1"/>
  <c r="L171" i="18" s="1"/>
  <c r="L172" i="18" s="1"/>
  <c r="L173" i="18" s="1"/>
  <c r="L174" i="18" s="1"/>
  <c r="L175" i="18" s="1"/>
  <c r="L176" i="18" s="1"/>
  <c r="L177" i="18" s="1"/>
  <c r="L178" i="18" s="1"/>
  <c r="L179" i="18" s="1"/>
  <c r="L180" i="18" s="1"/>
  <c r="L181" i="18" s="1"/>
  <c r="L182" i="18" s="1"/>
  <c r="L183" i="18" s="1"/>
  <c r="L184" i="18" s="1"/>
  <c r="L185" i="18" s="1"/>
  <c r="L186" i="18" s="1"/>
  <c r="L187" i="18" s="1"/>
  <c r="L188" i="18" s="1"/>
  <c r="L189" i="18" s="1"/>
  <c r="L190" i="18" s="1"/>
  <c r="L191" i="18" s="1"/>
  <c r="L192" i="18" s="1"/>
  <c r="L193" i="18" s="1"/>
  <c r="L194" i="18" s="1"/>
  <c r="L195" i="18" s="1"/>
  <c r="L196" i="18" s="1"/>
  <c r="L197" i="18" s="1"/>
  <c r="L198" i="18" s="1"/>
  <c r="L199" i="18" s="1"/>
  <c r="L200" i="18" s="1"/>
  <c r="L201" i="18" s="1"/>
  <c r="L202" i="18" s="1"/>
  <c r="L203" i="18" s="1"/>
  <c r="L204" i="18" s="1"/>
  <c r="L205" i="18" s="1"/>
  <c r="L206" i="18" s="1"/>
  <c r="L207" i="18" s="1"/>
  <c r="L208" i="18" s="1"/>
  <c r="L209" i="18" s="1"/>
  <c r="L210" i="18" s="1"/>
  <c r="L211" i="18" s="1"/>
  <c r="L212" i="18" s="1"/>
  <c r="L213" i="18" s="1"/>
  <c r="L214" i="18" s="1"/>
  <c r="L215" i="18" s="1"/>
  <c r="L216" i="18" s="1"/>
  <c r="D113" i="18"/>
  <c r="D114" i="18" s="1"/>
  <c r="D115" i="18" s="1"/>
  <c r="D116" i="18" s="1"/>
  <c r="D117" i="18" s="1"/>
  <c r="D118" i="18" s="1"/>
  <c r="D119" i="18" s="1"/>
  <c r="D120" i="18" s="1"/>
  <c r="D121" i="18" s="1"/>
  <c r="D122" i="18" s="1"/>
  <c r="D123" i="18" s="1"/>
  <c r="D124" i="18" s="1"/>
  <c r="D125" i="18" s="1"/>
  <c r="D126" i="18" s="1"/>
  <c r="D127" i="18" s="1"/>
  <c r="D128" i="18" s="1"/>
  <c r="D129" i="18" s="1"/>
  <c r="D130" i="18" s="1"/>
  <c r="D131" i="18" s="1"/>
  <c r="D132" i="18" s="1"/>
  <c r="D133" i="18" s="1"/>
  <c r="D134" i="18" s="1"/>
  <c r="D135" i="18" s="1"/>
  <c r="D136" i="18" s="1"/>
  <c r="D137" i="18" s="1"/>
  <c r="D138" i="18" s="1"/>
  <c r="D139" i="18" s="1"/>
  <c r="D140" i="18" s="1"/>
  <c r="D141" i="18" s="1"/>
  <c r="D142" i="18" s="1"/>
  <c r="D143" i="18" s="1"/>
  <c r="D144" i="18" s="1"/>
  <c r="D145" i="18" s="1"/>
  <c r="D146" i="18" s="1"/>
  <c r="D147" i="18" s="1"/>
  <c r="D148" i="18" s="1"/>
  <c r="D149" i="18" s="1"/>
  <c r="D150" i="18" s="1"/>
  <c r="D151" i="18" s="1"/>
  <c r="D152" i="18" s="1"/>
  <c r="D153" i="18" s="1"/>
  <c r="D154" i="18" s="1"/>
  <c r="D155" i="18" s="1"/>
  <c r="D156" i="18" s="1"/>
  <c r="D157" i="18" s="1"/>
  <c r="D158" i="18" s="1"/>
  <c r="D159" i="18" s="1"/>
  <c r="D160" i="18" s="1"/>
  <c r="D161" i="18" s="1"/>
  <c r="D162" i="18" s="1"/>
  <c r="D163" i="18" s="1"/>
  <c r="D164" i="18" s="1"/>
  <c r="D165" i="18" s="1"/>
  <c r="D166" i="18" s="1"/>
  <c r="D167" i="18" s="1"/>
  <c r="D168" i="18" s="1"/>
  <c r="D169" i="18" s="1"/>
  <c r="D170" i="18" s="1"/>
  <c r="D171" i="18" s="1"/>
  <c r="D172" i="18" s="1"/>
  <c r="D173" i="18" s="1"/>
  <c r="D174" i="18" s="1"/>
  <c r="D175" i="18" s="1"/>
  <c r="D176" i="18" s="1"/>
  <c r="D177" i="18" s="1"/>
  <c r="D178" i="18" s="1"/>
  <c r="D179" i="18" s="1"/>
  <c r="D180" i="18" s="1"/>
  <c r="D181" i="18" s="1"/>
  <c r="D182" i="18" s="1"/>
  <c r="D183" i="18" s="1"/>
  <c r="D184" i="18" s="1"/>
  <c r="D185" i="18" s="1"/>
  <c r="D186" i="18" s="1"/>
  <c r="D187" i="18" s="1"/>
  <c r="D188" i="18" s="1"/>
  <c r="D189" i="18" s="1"/>
  <c r="D190" i="18" s="1"/>
  <c r="D191" i="18" s="1"/>
  <c r="D192" i="18" s="1"/>
  <c r="D193" i="18" s="1"/>
  <c r="D194" i="18" s="1"/>
  <c r="D195" i="18" s="1"/>
  <c r="D196" i="18" s="1"/>
  <c r="D197" i="18" s="1"/>
  <c r="D198" i="18" s="1"/>
  <c r="D199" i="18" s="1"/>
  <c r="D200" i="18" s="1"/>
  <c r="D201" i="18" s="1"/>
  <c r="D202" i="18" s="1"/>
  <c r="D203" i="18" s="1"/>
  <c r="D204" i="18" s="1"/>
  <c r="D205" i="18" s="1"/>
  <c r="D206" i="18" s="1"/>
  <c r="D207" i="18" s="1"/>
  <c r="D208" i="18" s="1"/>
  <c r="D209" i="18" s="1"/>
  <c r="D210" i="18" s="1"/>
  <c r="D211" i="18" s="1"/>
  <c r="D212" i="18" s="1"/>
  <c r="D213" i="18" s="1"/>
  <c r="D214" i="18" s="1"/>
  <c r="D215" i="18" s="1"/>
  <c r="D216" i="18" s="1"/>
  <c r="T114" i="19"/>
  <c r="T115" i="19" s="1"/>
  <c r="T116" i="19" s="1"/>
  <c r="T117" i="19" s="1"/>
  <c r="T118" i="19" s="1"/>
  <c r="T119" i="19" s="1"/>
  <c r="T120" i="19" s="1"/>
  <c r="T121" i="19" s="1"/>
  <c r="T122" i="19" s="1"/>
  <c r="T123" i="19" s="1"/>
  <c r="T124" i="19" s="1"/>
  <c r="T125" i="19" s="1"/>
  <c r="T126" i="19" s="1"/>
  <c r="T127" i="19" s="1"/>
  <c r="T128" i="19" s="1"/>
  <c r="T129" i="19" s="1"/>
  <c r="T130" i="19" s="1"/>
  <c r="T131" i="19" s="1"/>
  <c r="T132" i="19" s="1"/>
  <c r="T133" i="19" s="1"/>
  <c r="T134" i="19" s="1"/>
  <c r="T135" i="19" s="1"/>
  <c r="T136" i="19" s="1"/>
  <c r="T137" i="19" s="1"/>
  <c r="T138" i="19" s="1"/>
  <c r="T139" i="19" s="1"/>
  <c r="T140" i="19" s="1"/>
  <c r="T141" i="19" s="1"/>
  <c r="T142" i="19" s="1"/>
  <c r="T143" i="19" s="1"/>
  <c r="T144" i="19" s="1"/>
  <c r="T145" i="19" s="1"/>
  <c r="T146" i="19" s="1"/>
  <c r="T147" i="19" s="1"/>
  <c r="T148" i="19" s="1"/>
  <c r="T149" i="19" s="1"/>
  <c r="T150" i="19" s="1"/>
  <c r="T151" i="19" s="1"/>
  <c r="T152" i="19" s="1"/>
  <c r="T153" i="19" s="1"/>
  <c r="T154" i="19" s="1"/>
  <c r="T155" i="19" s="1"/>
  <c r="T156" i="19" s="1"/>
  <c r="T157" i="19" s="1"/>
  <c r="T158" i="19" s="1"/>
  <c r="T159" i="19" s="1"/>
  <c r="T160" i="19" s="1"/>
  <c r="T161" i="19" s="1"/>
  <c r="T162" i="19" s="1"/>
  <c r="T163" i="19" s="1"/>
  <c r="T164" i="19" s="1"/>
  <c r="T165" i="19" s="1"/>
  <c r="T166" i="19" s="1"/>
  <c r="T167" i="19" s="1"/>
  <c r="T168" i="19" s="1"/>
  <c r="T169" i="19" s="1"/>
  <c r="T170" i="19" s="1"/>
  <c r="T171" i="19" s="1"/>
  <c r="T172" i="19" s="1"/>
  <c r="T173" i="19" s="1"/>
  <c r="T174" i="19" s="1"/>
  <c r="T175" i="19" s="1"/>
  <c r="T176" i="19" s="1"/>
  <c r="T177" i="19" s="1"/>
  <c r="T178" i="19" s="1"/>
  <c r="T179" i="19" s="1"/>
  <c r="T180" i="19" s="1"/>
  <c r="T181" i="19" s="1"/>
  <c r="T182" i="19" s="1"/>
  <c r="T183" i="19" s="1"/>
  <c r="T184" i="19" s="1"/>
  <c r="T185" i="19" s="1"/>
  <c r="T186" i="19" s="1"/>
  <c r="T187" i="19" s="1"/>
  <c r="T188" i="19" s="1"/>
  <c r="T189" i="19" s="1"/>
  <c r="T190" i="19" s="1"/>
  <c r="T191" i="19" s="1"/>
  <c r="T192" i="19" s="1"/>
  <c r="T193" i="19" s="1"/>
  <c r="T194" i="19" s="1"/>
  <c r="T195" i="19" s="1"/>
  <c r="T196" i="19" s="1"/>
  <c r="T197" i="19" s="1"/>
  <c r="T198" i="19" s="1"/>
  <c r="T199" i="19" s="1"/>
  <c r="T200" i="19" s="1"/>
  <c r="T201" i="19" s="1"/>
  <c r="T202" i="19" s="1"/>
  <c r="T203" i="19" s="1"/>
  <c r="T204" i="19" s="1"/>
  <c r="T205" i="19" s="1"/>
  <c r="T206" i="19" s="1"/>
  <c r="T207" i="19" s="1"/>
  <c r="T208" i="19" s="1"/>
  <c r="T209" i="19" s="1"/>
  <c r="T210" i="19" s="1"/>
  <c r="T211" i="19" s="1"/>
  <c r="T212" i="19" s="1"/>
  <c r="T213" i="19" s="1"/>
  <c r="T214" i="19" s="1"/>
  <c r="T215" i="19" s="1"/>
  <c r="T216" i="19" s="1"/>
  <c r="M114" i="19"/>
  <c r="M115" i="19" s="1"/>
  <c r="M116" i="19" s="1"/>
  <c r="M117" i="19" s="1"/>
  <c r="M118" i="19" s="1"/>
  <c r="M119" i="19" s="1"/>
  <c r="M120" i="19" s="1"/>
  <c r="M121" i="19" s="1"/>
  <c r="M122" i="19" s="1"/>
  <c r="M123" i="19" s="1"/>
  <c r="M124" i="19" s="1"/>
  <c r="M125" i="19" s="1"/>
  <c r="M126" i="19" s="1"/>
  <c r="M127" i="19" s="1"/>
  <c r="M128" i="19" s="1"/>
  <c r="M129" i="19" s="1"/>
  <c r="M130" i="19" s="1"/>
  <c r="M131" i="19" s="1"/>
  <c r="M132" i="19" s="1"/>
  <c r="M133" i="19" s="1"/>
  <c r="M134" i="19" s="1"/>
  <c r="M135" i="19" s="1"/>
  <c r="M136" i="19" s="1"/>
  <c r="M137" i="19" s="1"/>
  <c r="M138" i="19" s="1"/>
  <c r="M139" i="19" s="1"/>
  <c r="M140" i="19" s="1"/>
  <c r="M141" i="19" s="1"/>
  <c r="M142" i="19" s="1"/>
  <c r="M143" i="19" s="1"/>
  <c r="M144" i="19" s="1"/>
  <c r="M145" i="19" s="1"/>
  <c r="M146" i="19" s="1"/>
  <c r="M147" i="19" s="1"/>
  <c r="M148" i="19" s="1"/>
  <c r="M149" i="19" s="1"/>
  <c r="M150" i="19" s="1"/>
  <c r="M151" i="19" s="1"/>
  <c r="M152" i="19" s="1"/>
  <c r="M153" i="19" s="1"/>
  <c r="M154" i="19" s="1"/>
  <c r="M155" i="19" s="1"/>
  <c r="M156" i="19" s="1"/>
  <c r="M157" i="19" s="1"/>
  <c r="M158" i="19" s="1"/>
  <c r="M159" i="19" s="1"/>
  <c r="M160" i="19" s="1"/>
  <c r="M161" i="19" s="1"/>
  <c r="M162" i="19" s="1"/>
  <c r="M163" i="19" s="1"/>
  <c r="M164" i="19" s="1"/>
  <c r="M165" i="19" s="1"/>
  <c r="M166" i="19" s="1"/>
  <c r="M167" i="19" s="1"/>
  <c r="M168" i="19" s="1"/>
  <c r="M169" i="19" s="1"/>
  <c r="M170" i="19" s="1"/>
  <c r="M171" i="19" s="1"/>
  <c r="M172" i="19" s="1"/>
  <c r="M173" i="19" s="1"/>
  <c r="M174" i="19" s="1"/>
  <c r="M175" i="19" s="1"/>
  <c r="M176" i="19" s="1"/>
  <c r="M177" i="19" s="1"/>
  <c r="M178" i="19" s="1"/>
  <c r="M179" i="19" s="1"/>
  <c r="M180" i="19" s="1"/>
  <c r="M181" i="19" s="1"/>
  <c r="M182" i="19" s="1"/>
  <c r="M183" i="19" s="1"/>
  <c r="M184" i="19" s="1"/>
  <c r="M185" i="19" s="1"/>
  <c r="M186" i="19" s="1"/>
  <c r="M187" i="19" s="1"/>
  <c r="M188" i="19" s="1"/>
  <c r="M189" i="19" s="1"/>
  <c r="M190" i="19" s="1"/>
  <c r="M191" i="19" s="1"/>
  <c r="M192" i="19" s="1"/>
  <c r="M193" i="19" s="1"/>
  <c r="M194" i="19" s="1"/>
  <c r="M195" i="19" s="1"/>
  <c r="M196" i="19" s="1"/>
  <c r="M197" i="19" s="1"/>
  <c r="M198" i="19" s="1"/>
  <c r="M199" i="19" s="1"/>
  <c r="M200" i="19" s="1"/>
  <c r="M201" i="19" s="1"/>
  <c r="M202" i="19" s="1"/>
  <c r="M203" i="19" s="1"/>
  <c r="M204" i="19" s="1"/>
  <c r="M205" i="19" s="1"/>
  <c r="M206" i="19" s="1"/>
  <c r="M207" i="19" s="1"/>
  <c r="M208" i="19" s="1"/>
  <c r="M209" i="19" s="1"/>
  <c r="M210" i="19" s="1"/>
  <c r="M211" i="19" s="1"/>
  <c r="M212" i="19" s="1"/>
  <c r="M213" i="19" s="1"/>
  <c r="M214" i="19" s="1"/>
  <c r="M215" i="19" s="1"/>
  <c r="M216" i="19" s="1"/>
  <c r="E114" i="19"/>
  <c r="E115" i="19" s="1"/>
  <c r="E116" i="19" s="1"/>
  <c r="E117" i="19" s="1"/>
  <c r="E118" i="19" s="1"/>
  <c r="E119" i="19" s="1"/>
  <c r="E120" i="19" s="1"/>
  <c r="E121" i="19" s="1"/>
  <c r="E122" i="19" s="1"/>
  <c r="E123" i="19" s="1"/>
  <c r="E124" i="19" s="1"/>
  <c r="E125" i="19" s="1"/>
  <c r="E126" i="19" s="1"/>
  <c r="E127" i="19" s="1"/>
  <c r="E128" i="19" s="1"/>
  <c r="E129" i="19" s="1"/>
  <c r="E130" i="19" s="1"/>
  <c r="E131" i="19" s="1"/>
  <c r="E132" i="19" s="1"/>
  <c r="E133" i="19" s="1"/>
  <c r="E134" i="19" s="1"/>
  <c r="E135" i="19" s="1"/>
  <c r="E136" i="19" s="1"/>
  <c r="E137" i="19" s="1"/>
  <c r="E138" i="19" s="1"/>
  <c r="E139" i="19" s="1"/>
  <c r="E140" i="19" s="1"/>
  <c r="E141" i="19" s="1"/>
  <c r="E142" i="19" s="1"/>
  <c r="E143" i="19" s="1"/>
  <c r="E144" i="19" s="1"/>
  <c r="E145" i="19" s="1"/>
  <c r="E146" i="19" s="1"/>
  <c r="E147" i="19" s="1"/>
  <c r="E148" i="19" s="1"/>
  <c r="E149" i="19" s="1"/>
  <c r="E150" i="19" s="1"/>
  <c r="E151" i="19" s="1"/>
  <c r="E152" i="19" s="1"/>
  <c r="E153" i="19" s="1"/>
  <c r="E154" i="19" s="1"/>
  <c r="E155" i="19" s="1"/>
  <c r="E156" i="19" s="1"/>
  <c r="E157" i="19" s="1"/>
  <c r="E158" i="19" s="1"/>
  <c r="E159" i="19" s="1"/>
  <c r="E160" i="19" s="1"/>
  <c r="E161" i="19" s="1"/>
  <c r="E162" i="19" s="1"/>
  <c r="E163" i="19" s="1"/>
  <c r="E164" i="19" s="1"/>
  <c r="E165" i="19" s="1"/>
  <c r="E166" i="19" s="1"/>
  <c r="E167" i="19" s="1"/>
  <c r="E168" i="19" s="1"/>
  <c r="E169" i="19" s="1"/>
  <c r="E170" i="19" s="1"/>
  <c r="E171" i="19" s="1"/>
  <c r="E172" i="19" s="1"/>
  <c r="E173" i="19" s="1"/>
  <c r="E174" i="19" s="1"/>
  <c r="E175" i="19" s="1"/>
  <c r="E176" i="19" s="1"/>
  <c r="E177" i="19" s="1"/>
  <c r="E178" i="19" s="1"/>
  <c r="E179" i="19" s="1"/>
  <c r="E180" i="19" s="1"/>
  <c r="E181" i="19" s="1"/>
  <c r="E182" i="19" s="1"/>
  <c r="E183" i="19" s="1"/>
  <c r="E184" i="19" s="1"/>
  <c r="E185" i="19" s="1"/>
  <c r="E186" i="19" s="1"/>
  <c r="E187" i="19" s="1"/>
  <c r="E188" i="19" s="1"/>
  <c r="E189" i="19" s="1"/>
  <c r="E190" i="19" s="1"/>
  <c r="E191" i="19" s="1"/>
  <c r="E192" i="19" s="1"/>
  <c r="E193" i="19" s="1"/>
  <c r="E194" i="19" s="1"/>
  <c r="E195" i="19" s="1"/>
  <c r="E196" i="19" s="1"/>
  <c r="E197" i="19" s="1"/>
  <c r="E198" i="19" s="1"/>
  <c r="E199" i="19" s="1"/>
  <c r="E200" i="19" s="1"/>
  <c r="E201" i="19" s="1"/>
  <c r="E202" i="19" s="1"/>
  <c r="E203" i="19" s="1"/>
  <c r="E204" i="19" s="1"/>
  <c r="E205" i="19" s="1"/>
  <c r="E206" i="19" s="1"/>
  <c r="E207" i="19" s="1"/>
  <c r="E208" i="19" s="1"/>
  <c r="E209" i="19" s="1"/>
  <c r="E210" i="19" s="1"/>
  <c r="E211" i="19" s="1"/>
  <c r="E212" i="19" s="1"/>
  <c r="E213" i="19" s="1"/>
  <c r="E214" i="19" s="1"/>
  <c r="E215" i="19" s="1"/>
  <c r="E216" i="19" s="1"/>
  <c r="Y114" i="20"/>
  <c r="Y115" i="20" s="1"/>
  <c r="Y116" i="20" s="1"/>
  <c r="Y117" i="20" s="1"/>
  <c r="Y118" i="20" s="1"/>
  <c r="Y119" i="20" s="1"/>
  <c r="Y120" i="20" s="1"/>
  <c r="Y121" i="20" s="1"/>
  <c r="Y122" i="20" s="1"/>
  <c r="Y123" i="20" s="1"/>
  <c r="Y124" i="20" s="1"/>
  <c r="Y125" i="20" s="1"/>
  <c r="Y126" i="20" s="1"/>
  <c r="Y127" i="20" s="1"/>
  <c r="Y128" i="20" s="1"/>
  <c r="Y129" i="20" s="1"/>
  <c r="Y130" i="20" s="1"/>
  <c r="Y131" i="20" s="1"/>
  <c r="Y132" i="20" s="1"/>
  <c r="Y133" i="20" s="1"/>
  <c r="Y134" i="20" s="1"/>
  <c r="Y135" i="20" s="1"/>
  <c r="Y136" i="20" s="1"/>
  <c r="Y137" i="20" s="1"/>
  <c r="Y138" i="20" s="1"/>
  <c r="Y139" i="20" s="1"/>
  <c r="Y140" i="20" s="1"/>
  <c r="Y141" i="20" s="1"/>
  <c r="Y142" i="20" s="1"/>
  <c r="Y143" i="20" s="1"/>
  <c r="Y144" i="20" s="1"/>
  <c r="Y145" i="20" s="1"/>
  <c r="Y146" i="20" s="1"/>
  <c r="Y147" i="20" s="1"/>
  <c r="Y148" i="20" s="1"/>
  <c r="Y149" i="20" s="1"/>
  <c r="Y150" i="20" s="1"/>
  <c r="Y151" i="20" s="1"/>
  <c r="Y152" i="20" s="1"/>
  <c r="Y153" i="20" s="1"/>
  <c r="Y154" i="20" s="1"/>
  <c r="Y155" i="20" s="1"/>
  <c r="Y156" i="20" s="1"/>
  <c r="Y157" i="20" s="1"/>
  <c r="Y158" i="20" s="1"/>
  <c r="Y159" i="20" s="1"/>
  <c r="Y160" i="20" s="1"/>
  <c r="Y161" i="20" s="1"/>
  <c r="Y162" i="20" s="1"/>
  <c r="Y163" i="20" s="1"/>
  <c r="Y164" i="20" s="1"/>
  <c r="Y165" i="20" s="1"/>
  <c r="Y166" i="20" s="1"/>
  <c r="Y167" i="20" s="1"/>
  <c r="Y168" i="20" s="1"/>
  <c r="Y169" i="20" s="1"/>
  <c r="Y170" i="20" s="1"/>
  <c r="Y171" i="20" s="1"/>
  <c r="Y172" i="20" s="1"/>
  <c r="Y173" i="20" s="1"/>
  <c r="Y174" i="20" s="1"/>
  <c r="Y175" i="20" s="1"/>
  <c r="Y176" i="20" s="1"/>
  <c r="Y177" i="20" s="1"/>
  <c r="Y178" i="20" s="1"/>
  <c r="Y179" i="20" s="1"/>
  <c r="Y180" i="20" s="1"/>
  <c r="Y181" i="20" s="1"/>
  <c r="Y182" i="20" s="1"/>
  <c r="Y183" i="20" s="1"/>
  <c r="Y184" i="20" s="1"/>
  <c r="Y185" i="20" s="1"/>
  <c r="Y186" i="20" s="1"/>
  <c r="Y187" i="20" s="1"/>
  <c r="Y188" i="20" s="1"/>
  <c r="Y189" i="20" s="1"/>
  <c r="Y190" i="20" s="1"/>
  <c r="Y191" i="20" s="1"/>
  <c r="Y192" i="20" s="1"/>
  <c r="Y193" i="20" s="1"/>
  <c r="Y194" i="20" s="1"/>
  <c r="Y195" i="20" s="1"/>
  <c r="Y196" i="20" s="1"/>
  <c r="Y197" i="20" s="1"/>
  <c r="Y198" i="20" s="1"/>
  <c r="Y199" i="20" s="1"/>
  <c r="Y200" i="20" s="1"/>
  <c r="Y201" i="20" s="1"/>
  <c r="Y202" i="20" s="1"/>
  <c r="Y203" i="20" s="1"/>
  <c r="Y204" i="20" s="1"/>
  <c r="Y205" i="20" s="1"/>
  <c r="Y206" i="20" s="1"/>
  <c r="Y207" i="20" s="1"/>
  <c r="Y208" i="20" s="1"/>
  <c r="Y209" i="20" s="1"/>
  <c r="Y210" i="20" s="1"/>
  <c r="Y211" i="20" s="1"/>
  <c r="Y212" i="20" s="1"/>
  <c r="Y213" i="20" s="1"/>
  <c r="Y214" i="20" s="1"/>
  <c r="Y215" i="20" s="1"/>
  <c r="Y216" i="20" s="1"/>
  <c r="Q114" i="20"/>
  <c r="Q115" i="20" s="1"/>
  <c r="Q116" i="20" s="1"/>
  <c r="Q117" i="20" s="1"/>
  <c r="Q118" i="20" s="1"/>
  <c r="Q119" i="20" s="1"/>
  <c r="Q120" i="20" s="1"/>
  <c r="Q121" i="20" s="1"/>
  <c r="Q122" i="20" s="1"/>
  <c r="Q123" i="20" s="1"/>
  <c r="Q124" i="20" s="1"/>
  <c r="Q125" i="20" s="1"/>
  <c r="Q126" i="20" s="1"/>
  <c r="Q127" i="20" s="1"/>
  <c r="Q128" i="20" s="1"/>
  <c r="Q129" i="20" s="1"/>
  <c r="Q130" i="20" s="1"/>
  <c r="Q131" i="20" s="1"/>
  <c r="Q132" i="20" s="1"/>
  <c r="Q133" i="20" s="1"/>
  <c r="Q134" i="20" s="1"/>
  <c r="Q135" i="20" s="1"/>
  <c r="Q136" i="20" s="1"/>
  <c r="Q137" i="20" s="1"/>
  <c r="Q138" i="20" s="1"/>
  <c r="Q139" i="20" s="1"/>
  <c r="Q140" i="20" s="1"/>
  <c r="Q141" i="20" s="1"/>
  <c r="Q142" i="20" s="1"/>
  <c r="Q143" i="20" s="1"/>
  <c r="Q144" i="20" s="1"/>
  <c r="Q145" i="20" s="1"/>
  <c r="Q146" i="20" s="1"/>
  <c r="Q147" i="20" s="1"/>
  <c r="Q148" i="20" s="1"/>
  <c r="Q149" i="20" s="1"/>
  <c r="Q150" i="20" s="1"/>
  <c r="Q151" i="20" s="1"/>
  <c r="Q152" i="20" s="1"/>
  <c r="Q153" i="20" s="1"/>
  <c r="Q154" i="20" s="1"/>
  <c r="Q155" i="20" s="1"/>
  <c r="Q156" i="20" s="1"/>
  <c r="Q157" i="20" s="1"/>
  <c r="Q158" i="20" s="1"/>
  <c r="Q159" i="20" s="1"/>
  <c r="Q160" i="20" s="1"/>
  <c r="Q161" i="20" s="1"/>
  <c r="Q162" i="20" s="1"/>
  <c r="Q163" i="20" s="1"/>
  <c r="Q164" i="20" s="1"/>
  <c r="Q165" i="20" s="1"/>
  <c r="Q166" i="20" s="1"/>
  <c r="Q167" i="20" s="1"/>
  <c r="Q168" i="20" s="1"/>
  <c r="Q169" i="20" s="1"/>
  <c r="Q170" i="20" s="1"/>
  <c r="Q171" i="20" s="1"/>
  <c r="Q172" i="20" s="1"/>
  <c r="Q173" i="20" s="1"/>
  <c r="Q174" i="20" s="1"/>
  <c r="Q175" i="20" s="1"/>
  <c r="Q176" i="20" s="1"/>
  <c r="Q177" i="20" s="1"/>
  <c r="Q178" i="20" s="1"/>
  <c r="Q179" i="20" s="1"/>
  <c r="Q180" i="20" s="1"/>
  <c r="Q181" i="20" s="1"/>
  <c r="Q182" i="20" s="1"/>
  <c r="Q183" i="20" s="1"/>
  <c r="Q184" i="20" s="1"/>
  <c r="Q185" i="20" s="1"/>
  <c r="Q186" i="20" s="1"/>
  <c r="Q187" i="20" s="1"/>
  <c r="Q188" i="20" s="1"/>
  <c r="Q189" i="20" s="1"/>
  <c r="Q190" i="20" s="1"/>
  <c r="Q191" i="20" s="1"/>
  <c r="Q192" i="20" s="1"/>
  <c r="Q193" i="20" s="1"/>
  <c r="Q194" i="20" s="1"/>
  <c r="Q195" i="20" s="1"/>
  <c r="Q196" i="20" s="1"/>
  <c r="Q197" i="20" s="1"/>
  <c r="Q198" i="20" s="1"/>
  <c r="Q199" i="20" s="1"/>
  <c r="Q200" i="20" s="1"/>
  <c r="Q201" i="20" s="1"/>
  <c r="Q202" i="20" s="1"/>
  <c r="Q203" i="20" s="1"/>
  <c r="Q204" i="20" s="1"/>
  <c r="Q205" i="20" s="1"/>
  <c r="Q206" i="20" s="1"/>
  <c r="Q207" i="20" s="1"/>
  <c r="Q208" i="20" s="1"/>
  <c r="Q209" i="20" s="1"/>
  <c r="Q210" i="20" s="1"/>
  <c r="Q211" i="20" s="1"/>
  <c r="Q212" i="20" s="1"/>
  <c r="Q213" i="20" s="1"/>
  <c r="Q214" i="20" s="1"/>
  <c r="Q215" i="20" s="1"/>
  <c r="Q216" i="20" s="1"/>
  <c r="G114" i="20"/>
  <c r="G115" i="20" s="1"/>
  <c r="G116" i="20" s="1"/>
  <c r="G117" i="20" s="1"/>
  <c r="G118" i="20" s="1"/>
  <c r="G119" i="20" s="1"/>
  <c r="G120" i="20" s="1"/>
  <c r="G121" i="20" s="1"/>
  <c r="G122" i="20" s="1"/>
  <c r="G123" i="20" s="1"/>
  <c r="G124" i="20" s="1"/>
  <c r="G125" i="20" s="1"/>
  <c r="G126" i="20" s="1"/>
  <c r="G127" i="20" s="1"/>
  <c r="G128" i="20" s="1"/>
  <c r="G129" i="20" s="1"/>
  <c r="G130" i="20" s="1"/>
  <c r="G131" i="20" s="1"/>
  <c r="G132" i="20" s="1"/>
  <c r="G133" i="20" s="1"/>
  <c r="G134" i="20" s="1"/>
  <c r="G135" i="20" s="1"/>
  <c r="G136" i="20" s="1"/>
  <c r="G137" i="20" s="1"/>
  <c r="G138" i="20" s="1"/>
  <c r="G139" i="20" s="1"/>
  <c r="G140" i="20" s="1"/>
  <c r="G141" i="20" s="1"/>
  <c r="G142" i="20" s="1"/>
  <c r="G143" i="20" s="1"/>
  <c r="G144" i="20" s="1"/>
  <c r="G145" i="20" s="1"/>
  <c r="G146" i="20" s="1"/>
  <c r="G147" i="20" s="1"/>
  <c r="G148" i="20" s="1"/>
  <c r="G149" i="20" s="1"/>
  <c r="G150" i="20" s="1"/>
  <c r="G151" i="20" s="1"/>
  <c r="G152" i="20" s="1"/>
  <c r="G153" i="20" s="1"/>
  <c r="G154" i="20" s="1"/>
  <c r="G155" i="20" s="1"/>
  <c r="G156" i="20" s="1"/>
  <c r="G157" i="20" s="1"/>
  <c r="G158" i="20" s="1"/>
  <c r="G159" i="20" s="1"/>
  <c r="G160" i="20" s="1"/>
  <c r="G161" i="20" s="1"/>
  <c r="G162" i="20" s="1"/>
  <c r="G163" i="20" s="1"/>
  <c r="G164" i="20" s="1"/>
  <c r="G165" i="20" s="1"/>
  <c r="G166" i="20" s="1"/>
  <c r="G167" i="20" s="1"/>
  <c r="G168" i="20" s="1"/>
  <c r="G169" i="20" s="1"/>
  <c r="G170" i="20" s="1"/>
  <c r="G171" i="20" s="1"/>
  <c r="G172" i="20" s="1"/>
  <c r="G173" i="20" s="1"/>
  <c r="G174" i="20" s="1"/>
  <c r="G175" i="20" s="1"/>
  <c r="G176" i="20" s="1"/>
  <c r="G177" i="20" s="1"/>
  <c r="G178" i="20" s="1"/>
  <c r="G179" i="20" s="1"/>
  <c r="G180" i="20" s="1"/>
  <c r="G181" i="20" s="1"/>
  <c r="G182" i="20" s="1"/>
  <c r="G183" i="20" s="1"/>
  <c r="G184" i="20" s="1"/>
  <c r="G185" i="20" s="1"/>
  <c r="G186" i="20" s="1"/>
  <c r="G187" i="20" s="1"/>
  <c r="G188" i="20" s="1"/>
  <c r="G189" i="20" s="1"/>
  <c r="G190" i="20" s="1"/>
  <c r="G191" i="20" s="1"/>
  <c r="G192" i="20" s="1"/>
  <c r="G193" i="20" s="1"/>
  <c r="G194" i="20" s="1"/>
  <c r="G195" i="20" s="1"/>
  <c r="G196" i="20" s="1"/>
  <c r="G197" i="20" s="1"/>
  <c r="G198" i="20" s="1"/>
  <c r="G199" i="20" s="1"/>
  <c r="G200" i="20" s="1"/>
  <c r="G201" i="20" s="1"/>
  <c r="G202" i="20" s="1"/>
  <c r="G203" i="20" s="1"/>
  <c r="G204" i="20" s="1"/>
  <c r="G205" i="20" s="1"/>
  <c r="G206" i="20" s="1"/>
  <c r="G207" i="20" s="1"/>
  <c r="G208" i="20" s="1"/>
  <c r="G209" i="20" s="1"/>
  <c r="G210" i="20" s="1"/>
  <c r="G211" i="20" s="1"/>
  <c r="G212" i="20" s="1"/>
  <c r="G213" i="20" s="1"/>
  <c r="G214" i="20" s="1"/>
  <c r="G215" i="20" s="1"/>
  <c r="G216" i="20" s="1"/>
  <c r="S113" i="18"/>
  <c r="S114" i="18" s="1"/>
  <c r="S115" i="18" s="1"/>
  <c r="S116" i="18" s="1"/>
  <c r="S117" i="18" s="1"/>
  <c r="S118" i="18" s="1"/>
  <c r="S119" i="18" s="1"/>
  <c r="S120" i="18" s="1"/>
  <c r="S121" i="18" s="1"/>
  <c r="S122" i="18" s="1"/>
  <c r="S123" i="18" s="1"/>
  <c r="S124" i="18" s="1"/>
  <c r="S125" i="18" s="1"/>
  <c r="S126" i="18" s="1"/>
  <c r="S127" i="18" s="1"/>
  <c r="S128" i="18" s="1"/>
  <c r="S129" i="18" s="1"/>
  <c r="S130" i="18" s="1"/>
  <c r="S131" i="18" s="1"/>
  <c r="S132" i="18" s="1"/>
  <c r="S133" i="18" s="1"/>
  <c r="S134" i="18" s="1"/>
  <c r="S135" i="18" s="1"/>
  <c r="S136" i="18" s="1"/>
  <c r="S137" i="18" s="1"/>
  <c r="S138" i="18" s="1"/>
  <c r="S139" i="18" s="1"/>
  <c r="S140" i="18" s="1"/>
  <c r="S141" i="18" s="1"/>
  <c r="S142" i="18" s="1"/>
  <c r="S143" i="18" s="1"/>
  <c r="S144" i="18" s="1"/>
  <c r="S145" i="18" s="1"/>
  <c r="S146" i="18" s="1"/>
  <c r="S147" i="18" s="1"/>
  <c r="S148" i="18" s="1"/>
  <c r="S149" i="18" s="1"/>
  <c r="S150" i="18" s="1"/>
  <c r="S151" i="18" s="1"/>
  <c r="S152" i="18" s="1"/>
  <c r="S153" i="18" s="1"/>
  <c r="S154" i="18" s="1"/>
  <c r="S155" i="18" s="1"/>
  <c r="S156" i="18" s="1"/>
  <c r="S157" i="18" s="1"/>
  <c r="S158" i="18" s="1"/>
  <c r="S159" i="18" s="1"/>
  <c r="S160" i="18" s="1"/>
  <c r="S161" i="18" s="1"/>
  <c r="S162" i="18" s="1"/>
  <c r="S163" i="18" s="1"/>
  <c r="S164" i="18" s="1"/>
  <c r="S165" i="18" s="1"/>
  <c r="S166" i="18" s="1"/>
  <c r="S167" i="18" s="1"/>
  <c r="S168" i="18" s="1"/>
  <c r="S169" i="18" s="1"/>
  <c r="S170" i="18" s="1"/>
  <c r="S171" i="18" s="1"/>
  <c r="S172" i="18" s="1"/>
  <c r="S173" i="18" s="1"/>
  <c r="S174" i="18" s="1"/>
  <c r="S175" i="18" s="1"/>
  <c r="S176" i="18" s="1"/>
  <c r="S177" i="18" s="1"/>
  <c r="S178" i="18" s="1"/>
  <c r="S179" i="18" s="1"/>
  <c r="S180" i="18" s="1"/>
  <c r="S181" i="18" s="1"/>
  <c r="S182" i="18" s="1"/>
  <c r="S183" i="18" s="1"/>
  <c r="S184" i="18" s="1"/>
  <c r="S185" i="18" s="1"/>
  <c r="S186" i="18" s="1"/>
  <c r="S187" i="18" s="1"/>
  <c r="S188" i="18" s="1"/>
  <c r="S189" i="18" s="1"/>
  <c r="S190" i="18" s="1"/>
  <c r="S191" i="18" s="1"/>
  <c r="S192" i="18" s="1"/>
  <c r="S193" i="18" s="1"/>
  <c r="S194" i="18" s="1"/>
  <c r="S195" i="18" s="1"/>
  <c r="S196" i="18" s="1"/>
  <c r="S197" i="18" s="1"/>
  <c r="S198" i="18" s="1"/>
  <c r="S199" i="18" s="1"/>
  <c r="S200" i="18" s="1"/>
  <c r="S201" i="18" s="1"/>
  <c r="S202" i="18" s="1"/>
  <c r="S203" i="18" s="1"/>
  <c r="S204" i="18" s="1"/>
  <c r="S205" i="18" s="1"/>
  <c r="S206" i="18" s="1"/>
  <c r="S207" i="18" s="1"/>
  <c r="S208" i="18" s="1"/>
  <c r="S209" i="18" s="1"/>
  <c r="S210" i="18" s="1"/>
  <c r="S211" i="18" s="1"/>
  <c r="S212" i="18" s="1"/>
  <c r="S213" i="18" s="1"/>
  <c r="S214" i="18" s="1"/>
  <c r="S215" i="18" s="1"/>
  <c r="S216" i="18" s="1"/>
  <c r="K113" i="18"/>
  <c r="K114" i="18" s="1"/>
  <c r="K115" i="18" s="1"/>
  <c r="K116" i="18" s="1"/>
  <c r="K117" i="18" s="1"/>
  <c r="K118" i="18" s="1"/>
  <c r="K119" i="18" s="1"/>
  <c r="K120" i="18" s="1"/>
  <c r="K121" i="18" s="1"/>
  <c r="K122" i="18" s="1"/>
  <c r="K123" i="18" s="1"/>
  <c r="K124" i="18" s="1"/>
  <c r="K125" i="18" s="1"/>
  <c r="K126" i="18" s="1"/>
  <c r="K127" i="18" s="1"/>
  <c r="K128" i="18" s="1"/>
  <c r="K129" i="18" s="1"/>
  <c r="K130" i="18" s="1"/>
  <c r="K131" i="18" s="1"/>
  <c r="K132" i="18" s="1"/>
  <c r="K133" i="18" s="1"/>
  <c r="K134" i="18" s="1"/>
  <c r="K135" i="18" s="1"/>
  <c r="K136" i="18" s="1"/>
  <c r="K137" i="18" s="1"/>
  <c r="K138" i="18" s="1"/>
  <c r="K139" i="18" s="1"/>
  <c r="K140" i="18" s="1"/>
  <c r="K141" i="18" s="1"/>
  <c r="K142" i="18" s="1"/>
  <c r="K143" i="18" s="1"/>
  <c r="K144" i="18" s="1"/>
  <c r="K145" i="18" s="1"/>
  <c r="K146" i="18" s="1"/>
  <c r="K147" i="18" s="1"/>
  <c r="K148" i="18" s="1"/>
  <c r="K149" i="18" s="1"/>
  <c r="K150" i="18" s="1"/>
  <c r="K151" i="18" s="1"/>
  <c r="K152" i="18" s="1"/>
  <c r="K153" i="18" s="1"/>
  <c r="K154" i="18" s="1"/>
  <c r="K155" i="18" s="1"/>
  <c r="K156" i="18" s="1"/>
  <c r="K157" i="18" s="1"/>
  <c r="K158" i="18" s="1"/>
  <c r="K159" i="18" s="1"/>
  <c r="K160" i="18" s="1"/>
  <c r="K161" i="18" s="1"/>
  <c r="K162" i="18" s="1"/>
  <c r="K163" i="18" s="1"/>
  <c r="K164" i="18" s="1"/>
  <c r="K165" i="18" s="1"/>
  <c r="K166" i="18" s="1"/>
  <c r="K167" i="18" s="1"/>
  <c r="K168" i="18" s="1"/>
  <c r="K169" i="18" s="1"/>
  <c r="K170" i="18" s="1"/>
  <c r="K171" i="18" s="1"/>
  <c r="K172" i="18" s="1"/>
  <c r="K173" i="18" s="1"/>
  <c r="K174" i="18" s="1"/>
  <c r="K175" i="18" s="1"/>
  <c r="K176" i="18" s="1"/>
  <c r="K177" i="18" s="1"/>
  <c r="K178" i="18" s="1"/>
  <c r="K179" i="18" s="1"/>
  <c r="K180" i="18" s="1"/>
  <c r="K181" i="18" s="1"/>
  <c r="K182" i="18" s="1"/>
  <c r="K183" i="18" s="1"/>
  <c r="K184" i="18" s="1"/>
  <c r="K185" i="18" s="1"/>
  <c r="K186" i="18" s="1"/>
  <c r="K187" i="18" s="1"/>
  <c r="K188" i="18" s="1"/>
  <c r="K189" i="18" s="1"/>
  <c r="K190" i="18" s="1"/>
  <c r="K191" i="18" s="1"/>
  <c r="K192" i="18" s="1"/>
  <c r="K193" i="18" s="1"/>
  <c r="K194" i="18" s="1"/>
  <c r="K195" i="18" s="1"/>
  <c r="K196" i="18" s="1"/>
  <c r="K197" i="18" s="1"/>
  <c r="K198" i="18" s="1"/>
  <c r="K199" i="18" s="1"/>
  <c r="K200" i="18" s="1"/>
  <c r="K201" i="18" s="1"/>
  <c r="K202" i="18" s="1"/>
  <c r="K203" i="18" s="1"/>
  <c r="K204" i="18" s="1"/>
  <c r="K205" i="18" s="1"/>
  <c r="K206" i="18" s="1"/>
  <c r="K207" i="18" s="1"/>
  <c r="K208" i="18" s="1"/>
  <c r="K209" i="18" s="1"/>
  <c r="K210" i="18" s="1"/>
  <c r="K211" i="18" s="1"/>
  <c r="K212" i="18" s="1"/>
  <c r="K213" i="18" s="1"/>
  <c r="K214" i="18" s="1"/>
  <c r="K215" i="18" s="1"/>
  <c r="K216" i="18" s="1"/>
  <c r="C113" i="18"/>
  <c r="C114" i="18" s="1"/>
  <c r="C115" i="18" s="1"/>
  <c r="C116" i="18" s="1"/>
  <c r="C117" i="18" s="1"/>
  <c r="C118" i="18" s="1"/>
  <c r="C119" i="18" s="1"/>
  <c r="C120" i="18" s="1"/>
  <c r="C121" i="18" s="1"/>
  <c r="C122" i="18" s="1"/>
  <c r="C123" i="18" s="1"/>
  <c r="C124" i="18" s="1"/>
  <c r="C125" i="18" s="1"/>
  <c r="C126" i="18" s="1"/>
  <c r="C127" i="18" s="1"/>
  <c r="C128" i="18" s="1"/>
  <c r="C129" i="18" s="1"/>
  <c r="C130" i="18" s="1"/>
  <c r="C131" i="18" s="1"/>
  <c r="C132" i="18" s="1"/>
  <c r="C133" i="18" s="1"/>
  <c r="C134" i="18" s="1"/>
  <c r="C135" i="18" s="1"/>
  <c r="C136" i="18" s="1"/>
  <c r="C137" i="18" s="1"/>
  <c r="C138" i="18" s="1"/>
  <c r="C139" i="18" s="1"/>
  <c r="C140" i="18" s="1"/>
  <c r="C141" i="18" s="1"/>
  <c r="C142" i="18" s="1"/>
  <c r="C143" i="18" s="1"/>
  <c r="C144" i="18" s="1"/>
  <c r="C145" i="18" s="1"/>
  <c r="C146" i="18" s="1"/>
  <c r="C147" i="18" s="1"/>
  <c r="C148" i="18" s="1"/>
  <c r="C149" i="18" s="1"/>
  <c r="C150" i="18" s="1"/>
  <c r="C151" i="18" s="1"/>
  <c r="C152" i="18" s="1"/>
  <c r="C153" i="18" s="1"/>
  <c r="C154" i="18" s="1"/>
  <c r="C155" i="18" s="1"/>
  <c r="C156" i="18" s="1"/>
  <c r="C157" i="18" s="1"/>
  <c r="C158" i="18" s="1"/>
  <c r="C159" i="18" s="1"/>
  <c r="C160" i="18" s="1"/>
  <c r="C161" i="18" s="1"/>
  <c r="C162" i="18" s="1"/>
  <c r="C163" i="18" s="1"/>
  <c r="C164" i="18" s="1"/>
  <c r="C165" i="18" s="1"/>
  <c r="C166" i="18" s="1"/>
  <c r="C167" i="18" s="1"/>
  <c r="C168" i="18" s="1"/>
  <c r="C169" i="18" s="1"/>
  <c r="C170" i="18" s="1"/>
  <c r="C171" i="18" s="1"/>
  <c r="C172" i="18" s="1"/>
  <c r="C173" i="18" s="1"/>
  <c r="C174" i="18" s="1"/>
  <c r="C175" i="18" s="1"/>
  <c r="C176" i="18" s="1"/>
  <c r="C177" i="18" s="1"/>
  <c r="C178" i="18" s="1"/>
  <c r="C179" i="18" s="1"/>
  <c r="C180" i="18" s="1"/>
  <c r="C181" i="18" s="1"/>
  <c r="C182" i="18" s="1"/>
  <c r="C183" i="18" s="1"/>
  <c r="C184" i="18" s="1"/>
  <c r="C185" i="18" s="1"/>
  <c r="C186" i="18" s="1"/>
  <c r="C187" i="18" s="1"/>
  <c r="C188" i="18" s="1"/>
  <c r="C189" i="18" s="1"/>
  <c r="C190" i="18" s="1"/>
  <c r="C191" i="18" s="1"/>
  <c r="C192" i="18" s="1"/>
  <c r="C193" i="18" s="1"/>
  <c r="C194" i="18" s="1"/>
  <c r="C195" i="18" s="1"/>
  <c r="C196" i="18" s="1"/>
  <c r="C197" i="18" s="1"/>
  <c r="C198" i="18" s="1"/>
  <c r="C199" i="18" s="1"/>
  <c r="C200" i="18" s="1"/>
  <c r="C201" i="18" s="1"/>
  <c r="C202" i="18" s="1"/>
  <c r="C203" i="18" s="1"/>
  <c r="C204" i="18" s="1"/>
  <c r="C205" i="18" s="1"/>
  <c r="C206" i="18" s="1"/>
  <c r="C207" i="18" s="1"/>
  <c r="C208" i="18" s="1"/>
  <c r="C209" i="18" s="1"/>
  <c r="C210" i="18" s="1"/>
  <c r="C211" i="18" s="1"/>
  <c r="C212" i="18" s="1"/>
  <c r="C213" i="18" s="1"/>
  <c r="C214" i="18" s="1"/>
  <c r="C215" i="18" s="1"/>
  <c r="C216" i="18" s="1"/>
  <c r="Q114" i="19"/>
  <c r="Q115" i="19" s="1"/>
  <c r="Q116" i="19" s="1"/>
  <c r="Q117" i="19" s="1"/>
  <c r="Q118" i="19" s="1"/>
  <c r="Q119" i="19" s="1"/>
  <c r="Q120" i="19" s="1"/>
  <c r="Q121" i="19" s="1"/>
  <c r="Q122" i="19" s="1"/>
  <c r="Q123" i="19" s="1"/>
  <c r="Q124" i="19" s="1"/>
  <c r="Q125" i="19" s="1"/>
  <c r="Q126" i="19" s="1"/>
  <c r="Q127" i="19" s="1"/>
  <c r="Q128" i="19" s="1"/>
  <c r="Q129" i="19" s="1"/>
  <c r="Q130" i="19" s="1"/>
  <c r="Q131" i="19" s="1"/>
  <c r="Q132" i="19" s="1"/>
  <c r="Q133" i="19" s="1"/>
  <c r="Q134" i="19" s="1"/>
  <c r="Q135" i="19" s="1"/>
  <c r="Q136" i="19" s="1"/>
  <c r="Q137" i="19" s="1"/>
  <c r="Q138" i="19" s="1"/>
  <c r="Q139" i="19" s="1"/>
  <c r="Q140" i="19" s="1"/>
  <c r="Q141" i="19" s="1"/>
  <c r="Q142" i="19" s="1"/>
  <c r="Q143" i="19" s="1"/>
  <c r="Q144" i="19" s="1"/>
  <c r="Q145" i="19" s="1"/>
  <c r="Q146" i="19" s="1"/>
  <c r="Q147" i="19" s="1"/>
  <c r="Q148" i="19" s="1"/>
  <c r="Q149" i="19" s="1"/>
  <c r="Q150" i="19" s="1"/>
  <c r="Q151" i="19" s="1"/>
  <c r="Q152" i="19" s="1"/>
  <c r="Q153" i="19" s="1"/>
  <c r="Q154" i="19" s="1"/>
  <c r="Q155" i="19" s="1"/>
  <c r="Q156" i="19" s="1"/>
  <c r="Q157" i="19" s="1"/>
  <c r="Q158" i="19" s="1"/>
  <c r="Q159" i="19" s="1"/>
  <c r="Q160" i="19" s="1"/>
  <c r="Q161" i="19" s="1"/>
  <c r="Q162" i="19" s="1"/>
  <c r="Q163" i="19" s="1"/>
  <c r="Q164" i="19" s="1"/>
  <c r="Q165" i="19" s="1"/>
  <c r="Q166" i="19" s="1"/>
  <c r="Q167" i="19" s="1"/>
  <c r="Q168" i="19" s="1"/>
  <c r="Q169" i="19" s="1"/>
  <c r="Q170" i="19" s="1"/>
  <c r="Q171" i="19" s="1"/>
  <c r="Q172" i="19" s="1"/>
  <c r="Q173" i="19" s="1"/>
  <c r="Q174" i="19" s="1"/>
  <c r="Q175" i="19" s="1"/>
  <c r="Q176" i="19" s="1"/>
  <c r="Q177" i="19" s="1"/>
  <c r="Q178" i="19" s="1"/>
  <c r="Q179" i="19" s="1"/>
  <c r="Q180" i="19" s="1"/>
  <c r="Q181" i="19" s="1"/>
  <c r="Q182" i="19" s="1"/>
  <c r="Q183" i="19" s="1"/>
  <c r="Q184" i="19" s="1"/>
  <c r="Q185" i="19" s="1"/>
  <c r="Q186" i="19" s="1"/>
  <c r="Q187" i="19" s="1"/>
  <c r="Q188" i="19" s="1"/>
  <c r="Q189" i="19" s="1"/>
  <c r="Q190" i="19" s="1"/>
  <c r="Q191" i="19" s="1"/>
  <c r="Q192" i="19" s="1"/>
  <c r="Q193" i="19" s="1"/>
  <c r="Q194" i="19" s="1"/>
  <c r="Q195" i="19" s="1"/>
  <c r="Q196" i="19" s="1"/>
  <c r="Q197" i="19" s="1"/>
  <c r="Q198" i="19" s="1"/>
  <c r="Q199" i="19" s="1"/>
  <c r="Q200" i="19" s="1"/>
  <c r="Q201" i="19" s="1"/>
  <c r="Q202" i="19" s="1"/>
  <c r="Q203" i="19" s="1"/>
  <c r="Q204" i="19" s="1"/>
  <c r="Q205" i="19" s="1"/>
  <c r="Q206" i="19" s="1"/>
  <c r="Q207" i="19" s="1"/>
  <c r="Q208" i="19" s="1"/>
  <c r="Q209" i="19" s="1"/>
  <c r="Q210" i="19" s="1"/>
  <c r="Q211" i="19" s="1"/>
  <c r="Q212" i="19" s="1"/>
  <c r="Q213" i="19" s="1"/>
  <c r="Q214" i="19" s="1"/>
  <c r="Q215" i="19" s="1"/>
  <c r="Q216" i="19" s="1"/>
  <c r="S114" i="19"/>
  <c r="S115" i="19" s="1"/>
  <c r="S116" i="19" s="1"/>
  <c r="S117" i="19" s="1"/>
  <c r="S118" i="19" s="1"/>
  <c r="S119" i="19" s="1"/>
  <c r="S120" i="19" s="1"/>
  <c r="S121" i="19" s="1"/>
  <c r="S122" i="19" s="1"/>
  <c r="S123" i="19" s="1"/>
  <c r="S124" i="19" s="1"/>
  <c r="S125" i="19" s="1"/>
  <c r="S126" i="19" s="1"/>
  <c r="S127" i="19" s="1"/>
  <c r="S128" i="19" s="1"/>
  <c r="S129" i="19" s="1"/>
  <c r="S130" i="19" s="1"/>
  <c r="S131" i="19" s="1"/>
  <c r="S132" i="19" s="1"/>
  <c r="S133" i="19" s="1"/>
  <c r="S134" i="19" s="1"/>
  <c r="S135" i="19" s="1"/>
  <c r="S136" i="19" s="1"/>
  <c r="S137" i="19" s="1"/>
  <c r="S138" i="19" s="1"/>
  <c r="S139" i="19" s="1"/>
  <c r="S140" i="19" s="1"/>
  <c r="S141" i="19" s="1"/>
  <c r="S142" i="19" s="1"/>
  <c r="S143" i="19" s="1"/>
  <c r="S144" i="19" s="1"/>
  <c r="S145" i="19" s="1"/>
  <c r="S146" i="19" s="1"/>
  <c r="S147" i="19" s="1"/>
  <c r="S148" i="19" s="1"/>
  <c r="S149" i="19" s="1"/>
  <c r="S150" i="19" s="1"/>
  <c r="S151" i="19" s="1"/>
  <c r="S152" i="19" s="1"/>
  <c r="S153" i="19" s="1"/>
  <c r="S154" i="19" s="1"/>
  <c r="S155" i="19" s="1"/>
  <c r="S156" i="19" s="1"/>
  <c r="S157" i="19" s="1"/>
  <c r="S158" i="19" s="1"/>
  <c r="S159" i="19" s="1"/>
  <c r="S160" i="19" s="1"/>
  <c r="S161" i="19" s="1"/>
  <c r="S162" i="19" s="1"/>
  <c r="S163" i="19" s="1"/>
  <c r="S164" i="19" s="1"/>
  <c r="S165" i="19" s="1"/>
  <c r="S166" i="19" s="1"/>
  <c r="S167" i="19" s="1"/>
  <c r="S168" i="19" s="1"/>
  <c r="S169" i="19" s="1"/>
  <c r="S170" i="19" s="1"/>
  <c r="S171" i="19" s="1"/>
  <c r="S172" i="19" s="1"/>
  <c r="S173" i="19" s="1"/>
  <c r="S174" i="19" s="1"/>
  <c r="S175" i="19" s="1"/>
  <c r="S176" i="19" s="1"/>
  <c r="S177" i="19" s="1"/>
  <c r="S178" i="19" s="1"/>
  <c r="S179" i="19" s="1"/>
  <c r="S180" i="19" s="1"/>
  <c r="S181" i="19" s="1"/>
  <c r="S182" i="19" s="1"/>
  <c r="S183" i="19" s="1"/>
  <c r="S184" i="19" s="1"/>
  <c r="S185" i="19" s="1"/>
  <c r="S186" i="19" s="1"/>
  <c r="S187" i="19" s="1"/>
  <c r="S188" i="19" s="1"/>
  <c r="S189" i="19" s="1"/>
  <c r="S190" i="19" s="1"/>
  <c r="S191" i="19" s="1"/>
  <c r="S192" i="19" s="1"/>
  <c r="S193" i="19" s="1"/>
  <c r="S194" i="19" s="1"/>
  <c r="S195" i="19" s="1"/>
  <c r="S196" i="19" s="1"/>
  <c r="S197" i="19" s="1"/>
  <c r="S198" i="19" s="1"/>
  <c r="S199" i="19" s="1"/>
  <c r="S200" i="19" s="1"/>
  <c r="S201" i="19" s="1"/>
  <c r="S202" i="19" s="1"/>
  <c r="S203" i="19" s="1"/>
  <c r="S204" i="19" s="1"/>
  <c r="S205" i="19" s="1"/>
  <c r="S206" i="19" s="1"/>
  <c r="S207" i="19" s="1"/>
  <c r="S208" i="19" s="1"/>
  <c r="S209" i="19" s="1"/>
  <c r="S210" i="19" s="1"/>
  <c r="S211" i="19" s="1"/>
  <c r="S212" i="19" s="1"/>
  <c r="S213" i="19" s="1"/>
  <c r="S214" i="19" s="1"/>
  <c r="S215" i="19" s="1"/>
  <c r="S216" i="19" s="1"/>
  <c r="L114" i="19"/>
  <c r="L115" i="19" s="1"/>
  <c r="L116" i="19" s="1"/>
  <c r="L117" i="19" s="1"/>
  <c r="L118" i="19" s="1"/>
  <c r="L119" i="19" s="1"/>
  <c r="L120" i="19" s="1"/>
  <c r="L121" i="19" s="1"/>
  <c r="L122" i="19" s="1"/>
  <c r="L123" i="19" s="1"/>
  <c r="L124" i="19" s="1"/>
  <c r="L125" i="19" s="1"/>
  <c r="L126" i="19" s="1"/>
  <c r="L127" i="19" s="1"/>
  <c r="L128" i="19" s="1"/>
  <c r="L129" i="19" s="1"/>
  <c r="L130" i="19" s="1"/>
  <c r="L131" i="19" s="1"/>
  <c r="L132" i="19" s="1"/>
  <c r="L133" i="19" s="1"/>
  <c r="L134" i="19" s="1"/>
  <c r="L135" i="19" s="1"/>
  <c r="L136" i="19" s="1"/>
  <c r="L137" i="19" s="1"/>
  <c r="L138" i="19" s="1"/>
  <c r="L139" i="19" s="1"/>
  <c r="L140" i="19" s="1"/>
  <c r="L141" i="19" s="1"/>
  <c r="L142" i="19" s="1"/>
  <c r="L143" i="19" s="1"/>
  <c r="L144" i="19" s="1"/>
  <c r="L145" i="19" s="1"/>
  <c r="L146" i="19" s="1"/>
  <c r="L147" i="19" s="1"/>
  <c r="L148" i="19" s="1"/>
  <c r="L149" i="19" s="1"/>
  <c r="L150" i="19" s="1"/>
  <c r="L151" i="19" s="1"/>
  <c r="L152" i="19" s="1"/>
  <c r="L153" i="19" s="1"/>
  <c r="L154" i="19" s="1"/>
  <c r="L155" i="19" s="1"/>
  <c r="L156" i="19" s="1"/>
  <c r="L157" i="19" s="1"/>
  <c r="L158" i="19" s="1"/>
  <c r="L159" i="19" s="1"/>
  <c r="L160" i="19" s="1"/>
  <c r="L161" i="19" s="1"/>
  <c r="L162" i="19" s="1"/>
  <c r="L163" i="19" s="1"/>
  <c r="L164" i="19" s="1"/>
  <c r="L165" i="19" s="1"/>
  <c r="L166" i="19" s="1"/>
  <c r="L167" i="19" s="1"/>
  <c r="L168" i="19" s="1"/>
  <c r="L169" i="19" s="1"/>
  <c r="L170" i="19" s="1"/>
  <c r="L171" i="19" s="1"/>
  <c r="L172" i="19" s="1"/>
  <c r="L173" i="19" s="1"/>
  <c r="L174" i="19" s="1"/>
  <c r="L175" i="19" s="1"/>
  <c r="L176" i="19" s="1"/>
  <c r="L177" i="19" s="1"/>
  <c r="L178" i="19" s="1"/>
  <c r="L179" i="19" s="1"/>
  <c r="L180" i="19" s="1"/>
  <c r="L181" i="19" s="1"/>
  <c r="L182" i="19" s="1"/>
  <c r="L183" i="19" s="1"/>
  <c r="L184" i="19" s="1"/>
  <c r="L185" i="19" s="1"/>
  <c r="L186" i="19" s="1"/>
  <c r="L187" i="19" s="1"/>
  <c r="L188" i="19" s="1"/>
  <c r="L189" i="19" s="1"/>
  <c r="L190" i="19" s="1"/>
  <c r="L191" i="19" s="1"/>
  <c r="L192" i="19" s="1"/>
  <c r="L193" i="19" s="1"/>
  <c r="L194" i="19" s="1"/>
  <c r="L195" i="19" s="1"/>
  <c r="L196" i="19" s="1"/>
  <c r="L197" i="19" s="1"/>
  <c r="L198" i="19" s="1"/>
  <c r="L199" i="19" s="1"/>
  <c r="L200" i="19" s="1"/>
  <c r="L201" i="19" s="1"/>
  <c r="L202" i="19" s="1"/>
  <c r="L203" i="19" s="1"/>
  <c r="L204" i="19" s="1"/>
  <c r="L205" i="19" s="1"/>
  <c r="L206" i="19" s="1"/>
  <c r="L207" i="19" s="1"/>
  <c r="L208" i="19" s="1"/>
  <c r="L209" i="19" s="1"/>
  <c r="L210" i="19" s="1"/>
  <c r="L211" i="19" s="1"/>
  <c r="L212" i="19" s="1"/>
  <c r="L213" i="19" s="1"/>
  <c r="L214" i="19" s="1"/>
  <c r="L215" i="19" s="1"/>
  <c r="L216" i="19" s="1"/>
  <c r="D114" i="19"/>
  <c r="D115" i="19" s="1"/>
  <c r="D116" i="19" s="1"/>
  <c r="D117" i="19" s="1"/>
  <c r="D118" i="19" s="1"/>
  <c r="D119" i="19" s="1"/>
  <c r="D120" i="19" s="1"/>
  <c r="D121" i="19" s="1"/>
  <c r="D122" i="19" s="1"/>
  <c r="D123" i="19" s="1"/>
  <c r="D124" i="19" s="1"/>
  <c r="D125" i="19" s="1"/>
  <c r="D126" i="19" s="1"/>
  <c r="D127" i="19" s="1"/>
  <c r="D128" i="19" s="1"/>
  <c r="D129" i="19" s="1"/>
  <c r="D130" i="19" s="1"/>
  <c r="D131" i="19" s="1"/>
  <c r="D132" i="19" s="1"/>
  <c r="D133" i="19" s="1"/>
  <c r="D134" i="19" s="1"/>
  <c r="D135" i="19" s="1"/>
  <c r="D136" i="19" s="1"/>
  <c r="D137" i="19" s="1"/>
  <c r="D138" i="19" s="1"/>
  <c r="D139" i="19" s="1"/>
  <c r="D140" i="19" s="1"/>
  <c r="D141" i="19" s="1"/>
  <c r="D142" i="19" s="1"/>
  <c r="D143" i="19" s="1"/>
  <c r="D144" i="19" s="1"/>
  <c r="D145" i="19" s="1"/>
  <c r="D146" i="19" s="1"/>
  <c r="D147" i="19" s="1"/>
  <c r="D148" i="19" s="1"/>
  <c r="D149" i="19" s="1"/>
  <c r="D150" i="19" s="1"/>
  <c r="D151" i="19" s="1"/>
  <c r="D152" i="19" s="1"/>
  <c r="D153" i="19" s="1"/>
  <c r="D154" i="19" s="1"/>
  <c r="D155" i="19" s="1"/>
  <c r="D156" i="19" s="1"/>
  <c r="D157" i="19" s="1"/>
  <c r="D158" i="19" s="1"/>
  <c r="D159" i="19" s="1"/>
  <c r="D160" i="19" s="1"/>
  <c r="D161" i="19" s="1"/>
  <c r="D162" i="19" s="1"/>
  <c r="D163" i="19" s="1"/>
  <c r="D164" i="19" s="1"/>
  <c r="D165" i="19" s="1"/>
  <c r="D166" i="19" s="1"/>
  <c r="D167" i="19" s="1"/>
  <c r="D168" i="19" s="1"/>
  <c r="D169" i="19" s="1"/>
  <c r="D170" i="19" s="1"/>
  <c r="D171" i="19" s="1"/>
  <c r="D172" i="19" s="1"/>
  <c r="D173" i="19" s="1"/>
  <c r="D174" i="19" s="1"/>
  <c r="D175" i="19" s="1"/>
  <c r="D176" i="19" s="1"/>
  <c r="D177" i="19" s="1"/>
  <c r="D178" i="19" s="1"/>
  <c r="D179" i="19" s="1"/>
  <c r="D180" i="19" s="1"/>
  <c r="D181" i="19" s="1"/>
  <c r="D182" i="19" s="1"/>
  <c r="D183" i="19" s="1"/>
  <c r="D184" i="19" s="1"/>
  <c r="D185" i="19" s="1"/>
  <c r="D186" i="19" s="1"/>
  <c r="D187" i="19" s="1"/>
  <c r="D188" i="19" s="1"/>
  <c r="D189" i="19" s="1"/>
  <c r="D190" i="19" s="1"/>
  <c r="D191" i="19" s="1"/>
  <c r="D192" i="19" s="1"/>
  <c r="D193" i="19" s="1"/>
  <c r="D194" i="19" s="1"/>
  <c r="D195" i="19" s="1"/>
  <c r="D196" i="19" s="1"/>
  <c r="D197" i="19" s="1"/>
  <c r="D198" i="19" s="1"/>
  <c r="D199" i="19" s="1"/>
  <c r="D200" i="19" s="1"/>
  <c r="D201" i="19" s="1"/>
  <c r="D202" i="19" s="1"/>
  <c r="D203" i="19" s="1"/>
  <c r="D204" i="19" s="1"/>
  <c r="D205" i="19" s="1"/>
  <c r="D206" i="19" s="1"/>
  <c r="D207" i="19" s="1"/>
  <c r="D208" i="19" s="1"/>
  <c r="D209" i="19" s="1"/>
  <c r="D210" i="19" s="1"/>
  <c r="D211" i="19" s="1"/>
  <c r="D212" i="19" s="1"/>
  <c r="D213" i="19" s="1"/>
  <c r="D214" i="19" s="1"/>
  <c r="D215" i="19" s="1"/>
  <c r="D216" i="19" s="1"/>
  <c r="X114" i="20"/>
  <c r="X115" i="20" s="1"/>
  <c r="X116" i="20" s="1"/>
  <c r="X117" i="20" s="1"/>
  <c r="X118" i="20" s="1"/>
  <c r="X119" i="20" s="1"/>
  <c r="X120" i="20" s="1"/>
  <c r="X121" i="20" s="1"/>
  <c r="X122" i="20" s="1"/>
  <c r="X123" i="20" s="1"/>
  <c r="X124" i="20" s="1"/>
  <c r="X125" i="20" s="1"/>
  <c r="X126" i="20" s="1"/>
  <c r="X127" i="20" s="1"/>
  <c r="X128" i="20" s="1"/>
  <c r="X129" i="20" s="1"/>
  <c r="X130" i="20" s="1"/>
  <c r="X131" i="20" s="1"/>
  <c r="X132" i="20" s="1"/>
  <c r="X133" i="20" s="1"/>
  <c r="X134" i="20" s="1"/>
  <c r="X135" i="20" s="1"/>
  <c r="X136" i="20" s="1"/>
  <c r="X137" i="20" s="1"/>
  <c r="X138" i="20" s="1"/>
  <c r="X139" i="20" s="1"/>
  <c r="X140" i="20" s="1"/>
  <c r="X141" i="20" s="1"/>
  <c r="X142" i="20" s="1"/>
  <c r="X143" i="20" s="1"/>
  <c r="X144" i="20" s="1"/>
  <c r="X145" i="20" s="1"/>
  <c r="X146" i="20" s="1"/>
  <c r="X147" i="20" s="1"/>
  <c r="X148" i="20" s="1"/>
  <c r="X149" i="20" s="1"/>
  <c r="X150" i="20" s="1"/>
  <c r="X151" i="20" s="1"/>
  <c r="X152" i="20" s="1"/>
  <c r="X153" i="20" s="1"/>
  <c r="X154" i="20" s="1"/>
  <c r="X155" i="20" s="1"/>
  <c r="X156" i="20" s="1"/>
  <c r="X157" i="20" s="1"/>
  <c r="X158" i="20" s="1"/>
  <c r="X159" i="20" s="1"/>
  <c r="X160" i="20" s="1"/>
  <c r="X161" i="20" s="1"/>
  <c r="X162" i="20" s="1"/>
  <c r="X163" i="20" s="1"/>
  <c r="X164" i="20" s="1"/>
  <c r="X165" i="20" s="1"/>
  <c r="X166" i="20" s="1"/>
  <c r="X167" i="20" s="1"/>
  <c r="X168" i="20" s="1"/>
  <c r="X169" i="20" s="1"/>
  <c r="X170" i="20" s="1"/>
  <c r="X171" i="20" s="1"/>
  <c r="X172" i="20" s="1"/>
  <c r="X173" i="20" s="1"/>
  <c r="X174" i="20" s="1"/>
  <c r="X175" i="20" s="1"/>
  <c r="X176" i="20" s="1"/>
  <c r="X177" i="20" s="1"/>
  <c r="X178" i="20" s="1"/>
  <c r="X179" i="20" s="1"/>
  <c r="X180" i="20" s="1"/>
  <c r="X181" i="20" s="1"/>
  <c r="X182" i="20" s="1"/>
  <c r="X183" i="20" s="1"/>
  <c r="X184" i="20" s="1"/>
  <c r="X185" i="20" s="1"/>
  <c r="X186" i="20" s="1"/>
  <c r="X187" i="20" s="1"/>
  <c r="X188" i="20" s="1"/>
  <c r="X189" i="20" s="1"/>
  <c r="X190" i="20" s="1"/>
  <c r="X191" i="20" s="1"/>
  <c r="X192" i="20" s="1"/>
  <c r="X193" i="20" s="1"/>
  <c r="X194" i="20" s="1"/>
  <c r="X195" i="20" s="1"/>
  <c r="X196" i="20" s="1"/>
  <c r="X197" i="20" s="1"/>
  <c r="X198" i="20" s="1"/>
  <c r="X199" i="20" s="1"/>
  <c r="X200" i="20" s="1"/>
  <c r="X201" i="20" s="1"/>
  <c r="X202" i="20" s="1"/>
  <c r="X203" i="20" s="1"/>
  <c r="X204" i="20" s="1"/>
  <c r="X205" i="20" s="1"/>
  <c r="X206" i="20" s="1"/>
  <c r="X207" i="20" s="1"/>
  <c r="X208" i="20" s="1"/>
  <c r="X209" i="20" s="1"/>
  <c r="X210" i="20" s="1"/>
  <c r="X211" i="20" s="1"/>
  <c r="X212" i="20" s="1"/>
  <c r="X213" i="20" s="1"/>
  <c r="X214" i="20" s="1"/>
  <c r="X215" i="20" s="1"/>
  <c r="X216" i="20" s="1"/>
  <c r="P114" i="20"/>
  <c r="P115" i="20" s="1"/>
  <c r="P116" i="20" s="1"/>
  <c r="P117" i="20" s="1"/>
  <c r="P118" i="20" s="1"/>
  <c r="P119" i="20" s="1"/>
  <c r="P120" i="20" s="1"/>
  <c r="P121" i="20" s="1"/>
  <c r="P122" i="20" s="1"/>
  <c r="P123" i="20" s="1"/>
  <c r="P124" i="20" s="1"/>
  <c r="P125" i="20" s="1"/>
  <c r="P126" i="20" s="1"/>
  <c r="P127" i="20" s="1"/>
  <c r="P128" i="20" s="1"/>
  <c r="P129" i="20" s="1"/>
  <c r="P130" i="20" s="1"/>
  <c r="P131" i="20" s="1"/>
  <c r="P132" i="20" s="1"/>
  <c r="P133" i="20" s="1"/>
  <c r="P134" i="20" s="1"/>
  <c r="P135" i="20" s="1"/>
  <c r="P136" i="20" s="1"/>
  <c r="P137" i="20" s="1"/>
  <c r="P138" i="20" s="1"/>
  <c r="P139" i="20" s="1"/>
  <c r="P140" i="20" s="1"/>
  <c r="P141" i="20" s="1"/>
  <c r="P142" i="20" s="1"/>
  <c r="P143" i="20" s="1"/>
  <c r="P144" i="20" s="1"/>
  <c r="P145" i="20" s="1"/>
  <c r="P146" i="20" s="1"/>
  <c r="P147" i="20" s="1"/>
  <c r="P148" i="20" s="1"/>
  <c r="P149" i="20" s="1"/>
  <c r="P150" i="20" s="1"/>
  <c r="P151" i="20" s="1"/>
  <c r="P152" i="20" s="1"/>
  <c r="P153" i="20" s="1"/>
  <c r="P154" i="20" s="1"/>
  <c r="P155" i="20" s="1"/>
  <c r="P156" i="20" s="1"/>
  <c r="P157" i="20" s="1"/>
  <c r="P158" i="20" s="1"/>
  <c r="P159" i="20" s="1"/>
  <c r="P160" i="20" s="1"/>
  <c r="P161" i="20" s="1"/>
  <c r="P162" i="20" s="1"/>
  <c r="P163" i="20" s="1"/>
  <c r="P164" i="20" s="1"/>
  <c r="P165" i="20" s="1"/>
  <c r="P166" i="20" s="1"/>
  <c r="P167" i="20" s="1"/>
  <c r="P168" i="20" s="1"/>
  <c r="P169" i="20" s="1"/>
  <c r="P170" i="20" s="1"/>
  <c r="P171" i="20" s="1"/>
  <c r="P172" i="20" s="1"/>
  <c r="P173" i="20" s="1"/>
  <c r="P174" i="20" s="1"/>
  <c r="P175" i="20" s="1"/>
  <c r="P176" i="20" s="1"/>
  <c r="P177" i="20" s="1"/>
  <c r="P178" i="20" s="1"/>
  <c r="P179" i="20" s="1"/>
  <c r="P180" i="20" s="1"/>
  <c r="P181" i="20" s="1"/>
  <c r="P182" i="20" s="1"/>
  <c r="P183" i="20" s="1"/>
  <c r="P184" i="20" s="1"/>
  <c r="P185" i="20" s="1"/>
  <c r="P186" i="20" s="1"/>
  <c r="P187" i="20" s="1"/>
  <c r="P188" i="20" s="1"/>
  <c r="P189" i="20" s="1"/>
  <c r="P190" i="20" s="1"/>
  <c r="P191" i="20" s="1"/>
  <c r="P192" i="20" s="1"/>
  <c r="P193" i="20" s="1"/>
  <c r="P194" i="20" s="1"/>
  <c r="P195" i="20" s="1"/>
  <c r="P196" i="20" s="1"/>
  <c r="P197" i="20" s="1"/>
  <c r="P198" i="20" s="1"/>
  <c r="P199" i="20" s="1"/>
  <c r="P200" i="20" s="1"/>
  <c r="P201" i="20" s="1"/>
  <c r="P202" i="20" s="1"/>
  <c r="P203" i="20" s="1"/>
  <c r="P204" i="20" s="1"/>
  <c r="P205" i="20" s="1"/>
  <c r="P206" i="20" s="1"/>
  <c r="P207" i="20" s="1"/>
  <c r="P208" i="20" s="1"/>
  <c r="P209" i="20" s="1"/>
  <c r="P210" i="20" s="1"/>
  <c r="P211" i="20" s="1"/>
  <c r="P212" i="20" s="1"/>
  <c r="P213" i="20" s="1"/>
  <c r="P214" i="20" s="1"/>
  <c r="P215" i="20" s="1"/>
  <c r="P216" i="20" s="1"/>
  <c r="F114" i="20"/>
  <c r="F115" i="20" s="1"/>
  <c r="F116" i="20" s="1"/>
  <c r="F117" i="20" s="1"/>
  <c r="F118" i="20" s="1"/>
  <c r="F119" i="20" s="1"/>
  <c r="F120" i="20" s="1"/>
  <c r="F121" i="20" s="1"/>
  <c r="F122" i="20" s="1"/>
  <c r="F123" i="20" s="1"/>
  <c r="F124" i="20" s="1"/>
  <c r="F125" i="20" s="1"/>
  <c r="F126" i="20" s="1"/>
  <c r="F127" i="20" s="1"/>
  <c r="F128" i="20" s="1"/>
  <c r="F129" i="20" s="1"/>
  <c r="F130" i="20" s="1"/>
  <c r="F131" i="20" s="1"/>
  <c r="F132" i="20" s="1"/>
  <c r="F133" i="20" s="1"/>
  <c r="F134" i="20" s="1"/>
  <c r="F135" i="20" s="1"/>
  <c r="F136" i="20" s="1"/>
  <c r="F137" i="20" s="1"/>
  <c r="F138" i="20" s="1"/>
  <c r="F139" i="20" s="1"/>
  <c r="F140" i="20" s="1"/>
  <c r="F141" i="20" s="1"/>
  <c r="F142" i="20" s="1"/>
  <c r="F143" i="20" s="1"/>
  <c r="F144" i="20" s="1"/>
  <c r="F145" i="20" s="1"/>
  <c r="F146" i="20" s="1"/>
  <c r="F147" i="20" s="1"/>
  <c r="F148" i="20" s="1"/>
  <c r="F149" i="20" s="1"/>
  <c r="F150" i="20" s="1"/>
  <c r="F151" i="20" s="1"/>
  <c r="F152" i="20" s="1"/>
  <c r="F153" i="20" s="1"/>
  <c r="F154" i="20" s="1"/>
  <c r="F155" i="20" s="1"/>
  <c r="F156" i="20" s="1"/>
  <c r="F157" i="20" s="1"/>
  <c r="F158" i="20" s="1"/>
  <c r="F159" i="20" s="1"/>
  <c r="F160" i="20" s="1"/>
  <c r="F161" i="20" s="1"/>
  <c r="F162" i="20" s="1"/>
  <c r="F163" i="20" s="1"/>
  <c r="F164" i="20" s="1"/>
  <c r="F165" i="20" s="1"/>
  <c r="F166" i="20" s="1"/>
  <c r="F167" i="20" s="1"/>
  <c r="F168" i="20" s="1"/>
  <c r="F169" i="20" s="1"/>
  <c r="F170" i="20" s="1"/>
  <c r="F171" i="20" s="1"/>
  <c r="F172" i="20" s="1"/>
  <c r="F173" i="20" s="1"/>
  <c r="F174" i="20" s="1"/>
  <c r="F175" i="20" s="1"/>
  <c r="F176" i="20" s="1"/>
  <c r="F177" i="20" s="1"/>
  <c r="F178" i="20" s="1"/>
  <c r="F179" i="20" s="1"/>
  <c r="F180" i="20" s="1"/>
  <c r="F181" i="20" s="1"/>
  <c r="F182" i="20" s="1"/>
  <c r="F183" i="20" s="1"/>
  <c r="F184" i="20" s="1"/>
  <c r="F185" i="20" s="1"/>
  <c r="F186" i="20" s="1"/>
  <c r="F187" i="20" s="1"/>
  <c r="F188" i="20" s="1"/>
  <c r="F189" i="20" s="1"/>
  <c r="F190" i="20" s="1"/>
  <c r="F191" i="20" s="1"/>
  <c r="F192" i="20" s="1"/>
  <c r="F193" i="20" s="1"/>
  <c r="F194" i="20" s="1"/>
  <c r="F195" i="20" s="1"/>
  <c r="F196" i="20" s="1"/>
  <c r="F197" i="20" s="1"/>
  <c r="F198" i="20" s="1"/>
  <c r="F199" i="20" s="1"/>
  <c r="F200" i="20" s="1"/>
  <c r="F201" i="20" s="1"/>
  <c r="F202" i="20" s="1"/>
  <c r="F203" i="20" s="1"/>
  <c r="F204" i="20" s="1"/>
  <c r="F205" i="20" s="1"/>
  <c r="F206" i="20" s="1"/>
  <c r="F207" i="20" s="1"/>
  <c r="F208" i="20" s="1"/>
  <c r="F209" i="20" s="1"/>
  <c r="F210" i="20" s="1"/>
  <c r="F211" i="20" s="1"/>
  <c r="F212" i="20" s="1"/>
  <c r="F213" i="20" s="1"/>
  <c r="F214" i="20" s="1"/>
  <c r="F215" i="20" s="1"/>
  <c r="F216" i="20" s="1"/>
  <c r="AA113" i="18"/>
  <c r="Z113" i="18"/>
  <c r="Z114" i="18" s="1"/>
  <c r="Z115" i="18" s="1"/>
  <c r="Z116" i="18" s="1"/>
  <c r="Z117" i="18" s="1"/>
  <c r="Z118" i="18" s="1"/>
  <c r="Z119" i="18" s="1"/>
  <c r="Z120" i="18" s="1"/>
  <c r="Z121" i="18" s="1"/>
  <c r="Z122" i="18" s="1"/>
  <c r="Z123" i="18" s="1"/>
  <c r="Z124" i="18" s="1"/>
  <c r="Z125" i="18" s="1"/>
  <c r="Z126" i="18" s="1"/>
  <c r="Z127" i="18" s="1"/>
  <c r="Z128" i="18" s="1"/>
  <c r="Z129" i="18" s="1"/>
  <c r="Z130" i="18" s="1"/>
  <c r="Z131" i="18" s="1"/>
  <c r="Z132" i="18" s="1"/>
  <c r="Z133" i="18" s="1"/>
  <c r="Z134" i="18" s="1"/>
  <c r="Z135" i="18" s="1"/>
  <c r="Z136" i="18" s="1"/>
  <c r="Z137" i="18" s="1"/>
  <c r="Z138" i="18" s="1"/>
  <c r="Z139" i="18" s="1"/>
  <c r="Z140" i="18" s="1"/>
  <c r="Z141" i="18" s="1"/>
  <c r="Z142" i="18" s="1"/>
  <c r="Z143" i="18" s="1"/>
  <c r="Z144" i="18" s="1"/>
  <c r="Z145" i="18" s="1"/>
  <c r="Z146" i="18" s="1"/>
  <c r="Z147" i="18" s="1"/>
  <c r="Z148" i="18" s="1"/>
  <c r="Z149" i="18" s="1"/>
  <c r="Z150" i="18" s="1"/>
  <c r="Z151" i="18" s="1"/>
  <c r="Z152" i="18" s="1"/>
  <c r="Z153" i="18" s="1"/>
  <c r="Z154" i="18" s="1"/>
  <c r="Z155" i="18" s="1"/>
  <c r="Z156" i="18" s="1"/>
  <c r="Z157" i="18" s="1"/>
  <c r="Z158" i="18" s="1"/>
  <c r="Z159" i="18" s="1"/>
  <c r="Z160" i="18" s="1"/>
  <c r="Z161" i="18" s="1"/>
  <c r="Z162" i="18" s="1"/>
  <c r="Z163" i="18" s="1"/>
  <c r="Z164" i="18" s="1"/>
  <c r="Z165" i="18" s="1"/>
  <c r="Z166" i="18" s="1"/>
  <c r="Z167" i="18" s="1"/>
  <c r="Z168" i="18" s="1"/>
  <c r="Z169" i="18" s="1"/>
  <c r="Z170" i="18" s="1"/>
  <c r="Z171" i="18" s="1"/>
  <c r="Z172" i="18" s="1"/>
  <c r="Z173" i="18" s="1"/>
  <c r="Z174" i="18" s="1"/>
  <c r="Z175" i="18" s="1"/>
  <c r="Z176" i="18" s="1"/>
  <c r="Z177" i="18" s="1"/>
  <c r="Z178" i="18" s="1"/>
  <c r="Z179" i="18" s="1"/>
  <c r="Z180" i="18" s="1"/>
  <c r="Z181" i="18" s="1"/>
  <c r="Z182" i="18" s="1"/>
  <c r="Z183" i="18" s="1"/>
  <c r="Z184" i="18" s="1"/>
  <c r="Z185" i="18" s="1"/>
  <c r="Z186" i="18" s="1"/>
  <c r="Z187" i="18" s="1"/>
  <c r="Z188" i="18" s="1"/>
  <c r="Z189" i="18" s="1"/>
  <c r="Z190" i="18" s="1"/>
  <c r="Z191" i="18" s="1"/>
  <c r="Z192" i="18" s="1"/>
  <c r="Z193" i="18" s="1"/>
  <c r="Z194" i="18" s="1"/>
  <c r="Z195" i="18" s="1"/>
  <c r="Z196" i="18" s="1"/>
  <c r="Z197" i="18" s="1"/>
  <c r="Z198" i="18" s="1"/>
  <c r="Z199" i="18" s="1"/>
  <c r="Z200" i="18" s="1"/>
  <c r="Z201" i="18" s="1"/>
  <c r="Z202" i="18" s="1"/>
  <c r="Z203" i="18" s="1"/>
  <c r="Z204" i="18" s="1"/>
  <c r="Z205" i="18" s="1"/>
  <c r="Z206" i="18" s="1"/>
  <c r="Z207" i="18" s="1"/>
  <c r="Z208" i="18" s="1"/>
  <c r="Z209" i="18" s="1"/>
  <c r="Z210" i="18" s="1"/>
  <c r="Z211" i="18" s="1"/>
  <c r="Z212" i="18" s="1"/>
  <c r="Z213" i="18" s="1"/>
  <c r="Z214" i="18" s="1"/>
  <c r="Z215" i="18" s="1"/>
  <c r="Z216" i="18" s="1"/>
  <c r="R113" i="18"/>
  <c r="R114" i="18" s="1"/>
  <c r="R115" i="18" s="1"/>
  <c r="R116" i="18" s="1"/>
  <c r="R117" i="18" s="1"/>
  <c r="R118" i="18" s="1"/>
  <c r="R119" i="18" s="1"/>
  <c r="R120" i="18" s="1"/>
  <c r="R121" i="18" s="1"/>
  <c r="R122" i="18" s="1"/>
  <c r="R123" i="18" s="1"/>
  <c r="R124" i="18" s="1"/>
  <c r="R125" i="18" s="1"/>
  <c r="R126" i="18" s="1"/>
  <c r="R127" i="18" s="1"/>
  <c r="R128" i="18" s="1"/>
  <c r="R129" i="18" s="1"/>
  <c r="R130" i="18" s="1"/>
  <c r="R131" i="18" s="1"/>
  <c r="R132" i="18" s="1"/>
  <c r="R133" i="18" s="1"/>
  <c r="R134" i="18" s="1"/>
  <c r="R135" i="18" s="1"/>
  <c r="R136" i="18" s="1"/>
  <c r="R137" i="18" s="1"/>
  <c r="R138" i="18" s="1"/>
  <c r="R139" i="18" s="1"/>
  <c r="R140" i="18" s="1"/>
  <c r="R141" i="18" s="1"/>
  <c r="R142" i="18" s="1"/>
  <c r="R143" i="18" s="1"/>
  <c r="R144" i="18" s="1"/>
  <c r="R145" i="18" s="1"/>
  <c r="R146" i="18" s="1"/>
  <c r="R147" i="18" s="1"/>
  <c r="R148" i="18" s="1"/>
  <c r="R149" i="18" s="1"/>
  <c r="R150" i="18" s="1"/>
  <c r="R151" i="18" s="1"/>
  <c r="R152" i="18" s="1"/>
  <c r="R153" i="18" s="1"/>
  <c r="R154" i="18" s="1"/>
  <c r="R155" i="18" s="1"/>
  <c r="R156" i="18" s="1"/>
  <c r="R157" i="18" s="1"/>
  <c r="R158" i="18" s="1"/>
  <c r="R159" i="18" s="1"/>
  <c r="R160" i="18" s="1"/>
  <c r="R161" i="18" s="1"/>
  <c r="R162" i="18" s="1"/>
  <c r="R163" i="18" s="1"/>
  <c r="R164" i="18" s="1"/>
  <c r="R165" i="18" s="1"/>
  <c r="R166" i="18" s="1"/>
  <c r="R167" i="18" s="1"/>
  <c r="R168" i="18" s="1"/>
  <c r="R169" i="18" s="1"/>
  <c r="R170" i="18" s="1"/>
  <c r="R171" i="18" s="1"/>
  <c r="R172" i="18" s="1"/>
  <c r="R173" i="18" s="1"/>
  <c r="R174" i="18" s="1"/>
  <c r="R175" i="18" s="1"/>
  <c r="R176" i="18" s="1"/>
  <c r="R177" i="18" s="1"/>
  <c r="R178" i="18" s="1"/>
  <c r="R179" i="18" s="1"/>
  <c r="R180" i="18" s="1"/>
  <c r="R181" i="18" s="1"/>
  <c r="R182" i="18" s="1"/>
  <c r="R183" i="18" s="1"/>
  <c r="R184" i="18" s="1"/>
  <c r="R185" i="18" s="1"/>
  <c r="R186" i="18" s="1"/>
  <c r="R187" i="18" s="1"/>
  <c r="R188" i="18" s="1"/>
  <c r="R189" i="18" s="1"/>
  <c r="R190" i="18" s="1"/>
  <c r="R191" i="18" s="1"/>
  <c r="R192" i="18" s="1"/>
  <c r="R193" i="18" s="1"/>
  <c r="R194" i="18" s="1"/>
  <c r="R195" i="18" s="1"/>
  <c r="R196" i="18" s="1"/>
  <c r="R197" i="18" s="1"/>
  <c r="R198" i="18" s="1"/>
  <c r="R199" i="18" s="1"/>
  <c r="R200" i="18" s="1"/>
  <c r="R201" i="18" s="1"/>
  <c r="R202" i="18" s="1"/>
  <c r="R203" i="18" s="1"/>
  <c r="R204" i="18" s="1"/>
  <c r="R205" i="18" s="1"/>
  <c r="R206" i="18" s="1"/>
  <c r="R207" i="18" s="1"/>
  <c r="R208" i="18" s="1"/>
  <c r="R209" i="18" s="1"/>
  <c r="R210" i="18" s="1"/>
  <c r="R211" i="18" s="1"/>
  <c r="R212" i="18" s="1"/>
  <c r="R213" i="18" s="1"/>
  <c r="R214" i="18" s="1"/>
  <c r="R215" i="18" s="1"/>
  <c r="R216" i="18" s="1"/>
  <c r="J113" i="18"/>
  <c r="J114" i="18" s="1"/>
  <c r="J115" i="18" s="1"/>
  <c r="J116" i="18" s="1"/>
  <c r="J117" i="18" s="1"/>
  <c r="J118" i="18" s="1"/>
  <c r="J119" i="18" s="1"/>
  <c r="J120" i="18" s="1"/>
  <c r="J121" i="18" s="1"/>
  <c r="J122" i="18" s="1"/>
  <c r="J123" i="18" s="1"/>
  <c r="J124" i="18" s="1"/>
  <c r="J125" i="18" s="1"/>
  <c r="J126" i="18" s="1"/>
  <c r="J127" i="18" s="1"/>
  <c r="J128" i="18" s="1"/>
  <c r="J129" i="18" s="1"/>
  <c r="J130" i="18" s="1"/>
  <c r="J131" i="18" s="1"/>
  <c r="J132" i="18" s="1"/>
  <c r="J133" i="18" s="1"/>
  <c r="J134" i="18" s="1"/>
  <c r="J135" i="18" s="1"/>
  <c r="J136" i="18" s="1"/>
  <c r="J137" i="18" s="1"/>
  <c r="J138" i="18" s="1"/>
  <c r="J139" i="18" s="1"/>
  <c r="J140" i="18" s="1"/>
  <c r="J141" i="18" s="1"/>
  <c r="J142" i="18" s="1"/>
  <c r="J143" i="18" s="1"/>
  <c r="J144" i="18" s="1"/>
  <c r="J145" i="18" s="1"/>
  <c r="J146" i="18" s="1"/>
  <c r="J147" i="18" s="1"/>
  <c r="J148" i="18" s="1"/>
  <c r="J149" i="18" s="1"/>
  <c r="J150" i="18" s="1"/>
  <c r="J151" i="18" s="1"/>
  <c r="J152" i="18" s="1"/>
  <c r="J153" i="18" s="1"/>
  <c r="J154" i="18" s="1"/>
  <c r="J155" i="18" s="1"/>
  <c r="J156" i="18" s="1"/>
  <c r="J157" i="18" s="1"/>
  <c r="J158" i="18" s="1"/>
  <c r="J159" i="18" s="1"/>
  <c r="J160" i="18" s="1"/>
  <c r="J161" i="18" s="1"/>
  <c r="J162" i="18" s="1"/>
  <c r="J163" i="18" s="1"/>
  <c r="J164" i="18" s="1"/>
  <c r="J165" i="18" s="1"/>
  <c r="J166" i="18" s="1"/>
  <c r="J167" i="18" s="1"/>
  <c r="J168" i="18" s="1"/>
  <c r="J169" i="18" s="1"/>
  <c r="J170" i="18" s="1"/>
  <c r="J171" i="18" s="1"/>
  <c r="J172" i="18" s="1"/>
  <c r="J173" i="18" s="1"/>
  <c r="J174" i="18" s="1"/>
  <c r="J175" i="18" s="1"/>
  <c r="J176" i="18" s="1"/>
  <c r="J177" i="18" s="1"/>
  <c r="J178" i="18" s="1"/>
  <c r="J179" i="18" s="1"/>
  <c r="J180" i="18" s="1"/>
  <c r="J181" i="18" s="1"/>
  <c r="J182" i="18" s="1"/>
  <c r="J183" i="18" s="1"/>
  <c r="J184" i="18" s="1"/>
  <c r="J185" i="18" s="1"/>
  <c r="J186" i="18" s="1"/>
  <c r="J187" i="18" s="1"/>
  <c r="J188" i="18" s="1"/>
  <c r="J189" i="18" s="1"/>
  <c r="J190" i="18" s="1"/>
  <c r="J191" i="18" s="1"/>
  <c r="J192" i="18" s="1"/>
  <c r="J193" i="18" s="1"/>
  <c r="J194" i="18" s="1"/>
  <c r="J195" i="18" s="1"/>
  <c r="J196" i="18" s="1"/>
  <c r="J197" i="18" s="1"/>
  <c r="J198" i="18" s="1"/>
  <c r="J199" i="18" s="1"/>
  <c r="J200" i="18" s="1"/>
  <c r="J201" i="18" s="1"/>
  <c r="J202" i="18" s="1"/>
  <c r="J203" i="18" s="1"/>
  <c r="J204" i="18" s="1"/>
  <c r="J205" i="18" s="1"/>
  <c r="J206" i="18" s="1"/>
  <c r="J207" i="18" s="1"/>
  <c r="J208" i="18" s="1"/>
  <c r="J209" i="18" s="1"/>
  <c r="J210" i="18" s="1"/>
  <c r="J211" i="18" s="1"/>
  <c r="J212" i="18" s="1"/>
  <c r="J213" i="18" s="1"/>
  <c r="J214" i="18" s="1"/>
  <c r="J215" i="18" s="1"/>
  <c r="J216" i="18" s="1"/>
  <c r="Z114" i="19"/>
  <c r="Z115" i="19" s="1"/>
  <c r="Z116" i="19" s="1"/>
  <c r="Z117" i="19" s="1"/>
  <c r="Z118" i="19" s="1"/>
  <c r="Z119" i="19" s="1"/>
  <c r="Z120" i="19" s="1"/>
  <c r="Z121" i="19" s="1"/>
  <c r="Z122" i="19" s="1"/>
  <c r="Z123" i="19" s="1"/>
  <c r="Z124" i="19" s="1"/>
  <c r="Z125" i="19" s="1"/>
  <c r="Z126" i="19" s="1"/>
  <c r="Z127" i="19" s="1"/>
  <c r="Z128" i="19" s="1"/>
  <c r="Z129" i="19" s="1"/>
  <c r="Z130" i="19" s="1"/>
  <c r="Z131" i="19" s="1"/>
  <c r="Z132" i="19" s="1"/>
  <c r="Z133" i="19" s="1"/>
  <c r="Z134" i="19" s="1"/>
  <c r="Z135" i="19" s="1"/>
  <c r="Z136" i="19" s="1"/>
  <c r="Z137" i="19" s="1"/>
  <c r="Z138" i="19" s="1"/>
  <c r="Z139" i="19" s="1"/>
  <c r="Z140" i="19" s="1"/>
  <c r="Z141" i="19" s="1"/>
  <c r="Z142" i="19" s="1"/>
  <c r="Z143" i="19" s="1"/>
  <c r="Z144" i="19" s="1"/>
  <c r="Z145" i="19" s="1"/>
  <c r="Z146" i="19" s="1"/>
  <c r="Z147" i="19" s="1"/>
  <c r="Z148" i="19" s="1"/>
  <c r="Z149" i="19" s="1"/>
  <c r="Z150" i="19" s="1"/>
  <c r="Z151" i="19" s="1"/>
  <c r="Z152" i="19" s="1"/>
  <c r="Z153" i="19" s="1"/>
  <c r="Z154" i="19" s="1"/>
  <c r="Z155" i="19" s="1"/>
  <c r="Z156" i="19" s="1"/>
  <c r="Z157" i="19" s="1"/>
  <c r="Z158" i="19" s="1"/>
  <c r="Z159" i="19" s="1"/>
  <c r="Z160" i="19" s="1"/>
  <c r="Z161" i="19" s="1"/>
  <c r="Z162" i="19" s="1"/>
  <c r="Z163" i="19" s="1"/>
  <c r="Z164" i="19" s="1"/>
  <c r="Z165" i="19" s="1"/>
  <c r="Z166" i="19" s="1"/>
  <c r="Z167" i="19" s="1"/>
  <c r="Z168" i="19" s="1"/>
  <c r="Z169" i="19" s="1"/>
  <c r="Z170" i="19" s="1"/>
  <c r="Z171" i="19" s="1"/>
  <c r="Z172" i="19" s="1"/>
  <c r="Z173" i="19" s="1"/>
  <c r="Z174" i="19" s="1"/>
  <c r="Z175" i="19" s="1"/>
  <c r="Z176" i="19" s="1"/>
  <c r="Z177" i="19" s="1"/>
  <c r="Z178" i="19" s="1"/>
  <c r="Z179" i="19" s="1"/>
  <c r="Z180" i="19" s="1"/>
  <c r="Z181" i="19" s="1"/>
  <c r="Z182" i="19" s="1"/>
  <c r="Z183" i="19" s="1"/>
  <c r="Z184" i="19" s="1"/>
  <c r="Z185" i="19" s="1"/>
  <c r="Z186" i="19" s="1"/>
  <c r="Z187" i="19" s="1"/>
  <c r="Z188" i="19" s="1"/>
  <c r="Z189" i="19" s="1"/>
  <c r="Z190" i="19" s="1"/>
  <c r="Z191" i="19" s="1"/>
  <c r="Z192" i="19" s="1"/>
  <c r="Z193" i="19" s="1"/>
  <c r="Z194" i="19" s="1"/>
  <c r="Z195" i="19" s="1"/>
  <c r="Z196" i="19" s="1"/>
  <c r="Z197" i="19" s="1"/>
  <c r="Z198" i="19" s="1"/>
  <c r="Z199" i="19" s="1"/>
  <c r="Z200" i="19" s="1"/>
  <c r="Z201" i="19" s="1"/>
  <c r="Z202" i="19" s="1"/>
  <c r="Z203" i="19" s="1"/>
  <c r="Z204" i="19" s="1"/>
  <c r="Z205" i="19" s="1"/>
  <c r="Z206" i="19" s="1"/>
  <c r="Z207" i="19" s="1"/>
  <c r="Z208" i="19" s="1"/>
  <c r="Z209" i="19" s="1"/>
  <c r="Z210" i="19" s="1"/>
  <c r="Z211" i="19" s="1"/>
  <c r="Z212" i="19" s="1"/>
  <c r="Z213" i="19" s="1"/>
  <c r="Z214" i="19" s="1"/>
  <c r="Z215" i="19" s="1"/>
  <c r="Z216" i="19" s="1"/>
  <c r="R114" i="19"/>
  <c r="R115" i="19" s="1"/>
  <c r="R116" i="19" s="1"/>
  <c r="R117" i="19" s="1"/>
  <c r="R118" i="19" s="1"/>
  <c r="R119" i="19" s="1"/>
  <c r="R120" i="19" s="1"/>
  <c r="R121" i="19" s="1"/>
  <c r="R122" i="19" s="1"/>
  <c r="R123" i="19" s="1"/>
  <c r="R124" i="19" s="1"/>
  <c r="R125" i="19" s="1"/>
  <c r="R126" i="19" s="1"/>
  <c r="R127" i="19" s="1"/>
  <c r="R128" i="19" s="1"/>
  <c r="R129" i="19" s="1"/>
  <c r="R130" i="19" s="1"/>
  <c r="R131" i="19" s="1"/>
  <c r="R132" i="19" s="1"/>
  <c r="R133" i="19" s="1"/>
  <c r="R134" i="19" s="1"/>
  <c r="R135" i="19" s="1"/>
  <c r="R136" i="19" s="1"/>
  <c r="R137" i="19" s="1"/>
  <c r="R138" i="19" s="1"/>
  <c r="R139" i="19" s="1"/>
  <c r="R140" i="19" s="1"/>
  <c r="R141" i="19" s="1"/>
  <c r="R142" i="19" s="1"/>
  <c r="R143" i="19" s="1"/>
  <c r="R144" i="19" s="1"/>
  <c r="R145" i="19" s="1"/>
  <c r="R146" i="19" s="1"/>
  <c r="R147" i="19" s="1"/>
  <c r="R148" i="19" s="1"/>
  <c r="R149" i="19" s="1"/>
  <c r="R150" i="19" s="1"/>
  <c r="R151" i="19" s="1"/>
  <c r="R152" i="19" s="1"/>
  <c r="R153" i="19" s="1"/>
  <c r="R154" i="19" s="1"/>
  <c r="R155" i="19" s="1"/>
  <c r="R156" i="19" s="1"/>
  <c r="R157" i="19" s="1"/>
  <c r="R158" i="19" s="1"/>
  <c r="R159" i="19" s="1"/>
  <c r="R160" i="19" s="1"/>
  <c r="R161" i="19" s="1"/>
  <c r="R162" i="19" s="1"/>
  <c r="R163" i="19" s="1"/>
  <c r="R164" i="19" s="1"/>
  <c r="R165" i="19" s="1"/>
  <c r="R166" i="19" s="1"/>
  <c r="R167" i="19" s="1"/>
  <c r="R168" i="19" s="1"/>
  <c r="R169" i="19" s="1"/>
  <c r="R170" i="19" s="1"/>
  <c r="R171" i="19" s="1"/>
  <c r="R172" i="19" s="1"/>
  <c r="R173" i="19" s="1"/>
  <c r="R174" i="19" s="1"/>
  <c r="R175" i="19" s="1"/>
  <c r="R176" i="19" s="1"/>
  <c r="R177" i="19" s="1"/>
  <c r="R178" i="19" s="1"/>
  <c r="R179" i="19" s="1"/>
  <c r="R180" i="19" s="1"/>
  <c r="R181" i="19" s="1"/>
  <c r="R182" i="19" s="1"/>
  <c r="R183" i="19" s="1"/>
  <c r="R184" i="19" s="1"/>
  <c r="R185" i="19" s="1"/>
  <c r="R186" i="19" s="1"/>
  <c r="R187" i="19" s="1"/>
  <c r="R188" i="19" s="1"/>
  <c r="R189" i="19" s="1"/>
  <c r="R190" i="19" s="1"/>
  <c r="R191" i="19" s="1"/>
  <c r="R192" i="19" s="1"/>
  <c r="R193" i="19" s="1"/>
  <c r="R194" i="19" s="1"/>
  <c r="R195" i="19" s="1"/>
  <c r="R196" i="19" s="1"/>
  <c r="R197" i="19" s="1"/>
  <c r="R198" i="19" s="1"/>
  <c r="R199" i="19" s="1"/>
  <c r="R200" i="19" s="1"/>
  <c r="R201" i="19" s="1"/>
  <c r="R202" i="19" s="1"/>
  <c r="R203" i="19" s="1"/>
  <c r="R204" i="19" s="1"/>
  <c r="R205" i="19" s="1"/>
  <c r="R206" i="19" s="1"/>
  <c r="R207" i="19" s="1"/>
  <c r="R208" i="19" s="1"/>
  <c r="R209" i="19" s="1"/>
  <c r="R210" i="19" s="1"/>
  <c r="R211" i="19" s="1"/>
  <c r="R212" i="19" s="1"/>
  <c r="R213" i="19" s="1"/>
  <c r="R214" i="19" s="1"/>
  <c r="R215" i="19" s="1"/>
  <c r="R216" i="19" s="1"/>
  <c r="K114" i="19"/>
  <c r="K115" i="19" s="1"/>
  <c r="K116" i="19" s="1"/>
  <c r="K117" i="19" s="1"/>
  <c r="K118" i="19" s="1"/>
  <c r="K119" i="19" s="1"/>
  <c r="K120" i="19" s="1"/>
  <c r="K121" i="19" s="1"/>
  <c r="K122" i="19" s="1"/>
  <c r="K123" i="19" s="1"/>
  <c r="K124" i="19" s="1"/>
  <c r="K125" i="19" s="1"/>
  <c r="K126" i="19" s="1"/>
  <c r="K127" i="19" s="1"/>
  <c r="K128" i="19" s="1"/>
  <c r="K129" i="19" s="1"/>
  <c r="K130" i="19" s="1"/>
  <c r="K131" i="19" s="1"/>
  <c r="K132" i="19" s="1"/>
  <c r="K133" i="19" s="1"/>
  <c r="K134" i="19" s="1"/>
  <c r="K135" i="19" s="1"/>
  <c r="K136" i="19" s="1"/>
  <c r="K137" i="19" s="1"/>
  <c r="K138" i="19" s="1"/>
  <c r="K139" i="19" s="1"/>
  <c r="K140" i="19" s="1"/>
  <c r="K141" i="19" s="1"/>
  <c r="K142" i="19" s="1"/>
  <c r="K143" i="19" s="1"/>
  <c r="K144" i="19" s="1"/>
  <c r="K145" i="19" s="1"/>
  <c r="K146" i="19" s="1"/>
  <c r="K147" i="19" s="1"/>
  <c r="K148" i="19" s="1"/>
  <c r="K149" i="19" s="1"/>
  <c r="K150" i="19" s="1"/>
  <c r="K151" i="19" s="1"/>
  <c r="K152" i="19" s="1"/>
  <c r="K153" i="19" s="1"/>
  <c r="K154" i="19" s="1"/>
  <c r="K155" i="19" s="1"/>
  <c r="K156" i="19" s="1"/>
  <c r="K157" i="19" s="1"/>
  <c r="K158" i="19" s="1"/>
  <c r="K159" i="19" s="1"/>
  <c r="K160" i="19" s="1"/>
  <c r="K161" i="19" s="1"/>
  <c r="K162" i="19" s="1"/>
  <c r="K163" i="19" s="1"/>
  <c r="K164" i="19" s="1"/>
  <c r="K165" i="19" s="1"/>
  <c r="K166" i="19" s="1"/>
  <c r="K167" i="19" s="1"/>
  <c r="K168" i="19" s="1"/>
  <c r="K169" i="19" s="1"/>
  <c r="K170" i="19" s="1"/>
  <c r="K171" i="19" s="1"/>
  <c r="K172" i="19" s="1"/>
  <c r="K173" i="19" s="1"/>
  <c r="K174" i="19" s="1"/>
  <c r="K175" i="19" s="1"/>
  <c r="K176" i="19" s="1"/>
  <c r="K177" i="19" s="1"/>
  <c r="K178" i="19" s="1"/>
  <c r="K179" i="19" s="1"/>
  <c r="K180" i="19" s="1"/>
  <c r="K181" i="19" s="1"/>
  <c r="K182" i="19" s="1"/>
  <c r="K183" i="19" s="1"/>
  <c r="K184" i="19" s="1"/>
  <c r="K185" i="19" s="1"/>
  <c r="K186" i="19" s="1"/>
  <c r="K187" i="19" s="1"/>
  <c r="K188" i="19" s="1"/>
  <c r="K189" i="19" s="1"/>
  <c r="K190" i="19" s="1"/>
  <c r="K191" i="19" s="1"/>
  <c r="K192" i="19" s="1"/>
  <c r="K193" i="19" s="1"/>
  <c r="K194" i="19" s="1"/>
  <c r="K195" i="19" s="1"/>
  <c r="K196" i="19" s="1"/>
  <c r="K197" i="19" s="1"/>
  <c r="K198" i="19" s="1"/>
  <c r="K199" i="19" s="1"/>
  <c r="K200" i="19" s="1"/>
  <c r="K201" i="19" s="1"/>
  <c r="K202" i="19" s="1"/>
  <c r="K203" i="19" s="1"/>
  <c r="K204" i="19" s="1"/>
  <c r="K205" i="19" s="1"/>
  <c r="K206" i="19" s="1"/>
  <c r="K207" i="19" s="1"/>
  <c r="K208" i="19" s="1"/>
  <c r="K209" i="19" s="1"/>
  <c r="K210" i="19" s="1"/>
  <c r="K211" i="19" s="1"/>
  <c r="K212" i="19" s="1"/>
  <c r="K213" i="19" s="1"/>
  <c r="K214" i="19" s="1"/>
  <c r="K215" i="19" s="1"/>
  <c r="K216" i="19" s="1"/>
  <c r="C114" i="19"/>
  <c r="C115" i="19" s="1"/>
  <c r="C116" i="19" s="1"/>
  <c r="C117" i="19" s="1"/>
  <c r="C118" i="19" s="1"/>
  <c r="C119" i="19" s="1"/>
  <c r="C120" i="19" s="1"/>
  <c r="C121" i="19" s="1"/>
  <c r="C122" i="19" s="1"/>
  <c r="C123" i="19" s="1"/>
  <c r="C124" i="19" s="1"/>
  <c r="C125" i="19" s="1"/>
  <c r="C126" i="19" s="1"/>
  <c r="C127" i="19" s="1"/>
  <c r="C128" i="19" s="1"/>
  <c r="C129" i="19" s="1"/>
  <c r="C130" i="19" s="1"/>
  <c r="C131" i="19" s="1"/>
  <c r="C132" i="19" s="1"/>
  <c r="C133" i="19" s="1"/>
  <c r="C134" i="19" s="1"/>
  <c r="C135" i="19" s="1"/>
  <c r="C136" i="19" s="1"/>
  <c r="C137" i="19" s="1"/>
  <c r="C138" i="19" s="1"/>
  <c r="C139" i="19" s="1"/>
  <c r="C140" i="19" s="1"/>
  <c r="C141" i="19" s="1"/>
  <c r="C142" i="19" s="1"/>
  <c r="C143" i="19" s="1"/>
  <c r="C144" i="19" s="1"/>
  <c r="C145" i="19" s="1"/>
  <c r="C146" i="19" s="1"/>
  <c r="C147" i="19" s="1"/>
  <c r="C148" i="19" s="1"/>
  <c r="C149" i="19" s="1"/>
  <c r="C150" i="19" s="1"/>
  <c r="C151" i="19" s="1"/>
  <c r="C152" i="19" s="1"/>
  <c r="C153" i="19" s="1"/>
  <c r="C154" i="19" s="1"/>
  <c r="C155" i="19" s="1"/>
  <c r="C156" i="19" s="1"/>
  <c r="C157" i="19" s="1"/>
  <c r="C158" i="19" s="1"/>
  <c r="C159" i="19" s="1"/>
  <c r="C160" i="19" s="1"/>
  <c r="C161" i="19" s="1"/>
  <c r="C162" i="19" s="1"/>
  <c r="C163" i="19" s="1"/>
  <c r="C164" i="19" s="1"/>
  <c r="C165" i="19" s="1"/>
  <c r="C166" i="19" s="1"/>
  <c r="C167" i="19" s="1"/>
  <c r="C168" i="19" s="1"/>
  <c r="C169" i="19" s="1"/>
  <c r="C170" i="19" s="1"/>
  <c r="C171" i="19" s="1"/>
  <c r="C172" i="19" s="1"/>
  <c r="C173" i="19" s="1"/>
  <c r="C174" i="19" s="1"/>
  <c r="C175" i="19" s="1"/>
  <c r="C176" i="19" s="1"/>
  <c r="C177" i="19" s="1"/>
  <c r="C178" i="19" s="1"/>
  <c r="C179" i="19" s="1"/>
  <c r="C180" i="19" s="1"/>
  <c r="C181" i="19" s="1"/>
  <c r="C182" i="19" s="1"/>
  <c r="C183" i="19" s="1"/>
  <c r="C184" i="19" s="1"/>
  <c r="C185" i="19" s="1"/>
  <c r="C186" i="19" s="1"/>
  <c r="C187" i="19" s="1"/>
  <c r="C188" i="19" s="1"/>
  <c r="C189" i="19" s="1"/>
  <c r="C190" i="19" s="1"/>
  <c r="C191" i="19" s="1"/>
  <c r="C192" i="19" s="1"/>
  <c r="C193" i="19" s="1"/>
  <c r="C194" i="19" s="1"/>
  <c r="C195" i="19" s="1"/>
  <c r="C196" i="19" s="1"/>
  <c r="C197" i="19" s="1"/>
  <c r="C198" i="19" s="1"/>
  <c r="C199" i="19" s="1"/>
  <c r="C200" i="19" s="1"/>
  <c r="C201" i="19" s="1"/>
  <c r="C202" i="19" s="1"/>
  <c r="C203" i="19" s="1"/>
  <c r="C204" i="19" s="1"/>
  <c r="C205" i="19" s="1"/>
  <c r="C206" i="19" s="1"/>
  <c r="C207" i="19" s="1"/>
  <c r="C208" i="19" s="1"/>
  <c r="C209" i="19" s="1"/>
  <c r="C210" i="19" s="1"/>
  <c r="C211" i="19" s="1"/>
  <c r="C212" i="19" s="1"/>
  <c r="C213" i="19" s="1"/>
  <c r="C214" i="19" s="1"/>
  <c r="C215" i="19" s="1"/>
  <c r="C216" i="19" s="1"/>
  <c r="W114" i="20"/>
  <c r="W115" i="20" s="1"/>
  <c r="W116" i="20" s="1"/>
  <c r="W117" i="20" s="1"/>
  <c r="W118" i="20" s="1"/>
  <c r="W119" i="20" s="1"/>
  <c r="W120" i="20" s="1"/>
  <c r="W121" i="20" s="1"/>
  <c r="W122" i="20" s="1"/>
  <c r="W123" i="20" s="1"/>
  <c r="W124" i="20" s="1"/>
  <c r="W125" i="20" s="1"/>
  <c r="W126" i="20" s="1"/>
  <c r="W127" i="20" s="1"/>
  <c r="W128" i="20" s="1"/>
  <c r="W129" i="20" s="1"/>
  <c r="W130" i="20" s="1"/>
  <c r="W131" i="20" s="1"/>
  <c r="W132" i="20" s="1"/>
  <c r="W133" i="20" s="1"/>
  <c r="W134" i="20" s="1"/>
  <c r="W135" i="20" s="1"/>
  <c r="W136" i="20" s="1"/>
  <c r="W137" i="20" s="1"/>
  <c r="W138" i="20" s="1"/>
  <c r="W139" i="20" s="1"/>
  <c r="W140" i="20" s="1"/>
  <c r="W141" i="20" s="1"/>
  <c r="W142" i="20" s="1"/>
  <c r="W143" i="20" s="1"/>
  <c r="W144" i="20" s="1"/>
  <c r="W145" i="20" s="1"/>
  <c r="W146" i="20" s="1"/>
  <c r="W147" i="20" s="1"/>
  <c r="W148" i="20" s="1"/>
  <c r="W149" i="20" s="1"/>
  <c r="W150" i="20" s="1"/>
  <c r="W151" i="20" s="1"/>
  <c r="W152" i="20" s="1"/>
  <c r="W153" i="20" s="1"/>
  <c r="W154" i="20" s="1"/>
  <c r="W155" i="20" s="1"/>
  <c r="W156" i="20" s="1"/>
  <c r="W157" i="20" s="1"/>
  <c r="W158" i="20" s="1"/>
  <c r="W159" i="20" s="1"/>
  <c r="W160" i="20" s="1"/>
  <c r="W161" i="20" s="1"/>
  <c r="W162" i="20" s="1"/>
  <c r="W163" i="20" s="1"/>
  <c r="W164" i="20" s="1"/>
  <c r="W165" i="20" s="1"/>
  <c r="W166" i="20" s="1"/>
  <c r="W167" i="20" s="1"/>
  <c r="W168" i="20" s="1"/>
  <c r="W169" i="20" s="1"/>
  <c r="W170" i="20" s="1"/>
  <c r="W171" i="20" s="1"/>
  <c r="W172" i="20" s="1"/>
  <c r="W173" i="20" s="1"/>
  <c r="W174" i="20" s="1"/>
  <c r="W175" i="20" s="1"/>
  <c r="W176" i="20" s="1"/>
  <c r="W177" i="20" s="1"/>
  <c r="W178" i="20" s="1"/>
  <c r="W179" i="20" s="1"/>
  <c r="W180" i="20" s="1"/>
  <c r="W181" i="20" s="1"/>
  <c r="W182" i="20" s="1"/>
  <c r="W183" i="20" s="1"/>
  <c r="W184" i="20" s="1"/>
  <c r="W185" i="20" s="1"/>
  <c r="W186" i="20" s="1"/>
  <c r="W187" i="20" s="1"/>
  <c r="W188" i="20" s="1"/>
  <c r="W189" i="20" s="1"/>
  <c r="W190" i="20" s="1"/>
  <c r="W191" i="20" s="1"/>
  <c r="W192" i="20" s="1"/>
  <c r="W193" i="20" s="1"/>
  <c r="W194" i="20" s="1"/>
  <c r="W195" i="20" s="1"/>
  <c r="W196" i="20" s="1"/>
  <c r="W197" i="20" s="1"/>
  <c r="W198" i="20" s="1"/>
  <c r="W199" i="20" s="1"/>
  <c r="W200" i="20" s="1"/>
  <c r="W201" i="20" s="1"/>
  <c r="W202" i="20" s="1"/>
  <c r="W203" i="20" s="1"/>
  <c r="W204" i="20" s="1"/>
  <c r="W205" i="20" s="1"/>
  <c r="W206" i="20" s="1"/>
  <c r="W207" i="20" s="1"/>
  <c r="W208" i="20" s="1"/>
  <c r="W209" i="20" s="1"/>
  <c r="W210" i="20" s="1"/>
  <c r="W211" i="20" s="1"/>
  <c r="W212" i="20" s="1"/>
  <c r="W213" i="20" s="1"/>
  <c r="W214" i="20" s="1"/>
  <c r="W215" i="20" s="1"/>
  <c r="W216" i="20" s="1"/>
  <c r="O114" i="20"/>
  <c r="O115" i="20" s="1"/>
  <c r="O116" i="20" s="1"/>
  <c r="O117" i="20" s="1"/>
  <c r="O118" i="20" s="1"/>
  <c r="O119" i="20" s="1"/>
  <c r="O120" i="20" s="1"/>
  <c r="O121" i="20" s="1"/>
  <c r="O122" i="20" s="1"/>
  <c r="O123" i="20" s="1"/>
  <c r="O124" i="20" s="1"/>
  <c r="O125" i="20" s="1"/>
  <c r="O126" i="20" s="1"/>
  <c r="O127" i="20" s="1"/>
  <c r="O128" i="20" s="1"/>
  <c r="O129" i="20" s="1"/>
  <c r="O130" i="20" s="1"/>
  <c r="O131" i="20" s="1"/>
  <c r="O132" i="20" s="1"/>
  <c r="O133" i="20" s="1"/>
  <c r="O134" i="20" s="1"/>
  <c r="O135" i="20" s="1"/>
  <c r="O136" i="20" s="1"/>
  <c r="O137" i="20" s="1"/>
  <c r="O138" i="20" s="1"/>
  <c r="O139" i="20" s="1"/>
  <c r="O140" i="20" s="1"/>
  <c r="O141" i="20" s="1"/>
  <c r="O142" i="20" s="1"/>
  <c r="O143" i="20" s="1"/>
  <c r="O144" i="20" s="1"/>
  <c r="O145" i="20" s="1"/>
  <c r="O146" i="20" s="1"/>
  <c r="O147" i="20" s="1"/>
  <c r="O148" i="20" s="1"/>
  <c r="O149" i="20" s="1"/>
  <c r="O150" i="20" s="1"/>
  <c r="O151" i="20" s="1"/>
  <c r="O152" i="20" s="1"/>
  <c r="O153" i="20" s="1"/>
  <c r="O154" i="20" s="1"/>
  <c r="O155" i="20" s="1"/>
  <c r="O156" i="20" s="1"/>
  <c r="O157" i="20" s="1"/>
  <c r="O158" i="20" s="1"/>
  <c r="O159" i="20" s="1"/>
  <c r="O160" i="20" s="1"/>
  <c r="O161" i="20" s="1"/>
  <c r="O162" i="20" s="1"/>
  <c r="O163" i="20" s="1"/>
  <c r="O164" i="20" s="1"/>
  <c r="O165" i="20" s="1"/>
  <c r="O166" i="20" s="1"/>
  <c r="O167" i="20" s="1"/>
  <c r="O168" i="20" s="1"/>
  <c r="O169" i="20" s="1"/>
  <c r="O170" i="20" s="1"/>
  <c r="O171" i="20" s="1"/>
  <c r="O172" i="20" s="1"/>
  <c r="O173" i="20" s="1"/>
  <c r="O174" i="20" s="1"/>
  <c r="O175" i="20" s="1"/>
  <c r="O176" i="20" s="1"/>
  <c r="O177" i="20" s="1"/>
  <c r="O178" i="20" s="1"/>
  <c r="O179" i="20" s="1"/>
  <c r="O180" i="20" s="1"/>
  <c r="O181" i="20" s="1"/>
  <c r="O182" i="20" s="1"/>
  <c r="O183" i="20" s="1"/>
  <c r="O184" i="20" s="1"/>
  <c r="O185" i="20" s="1"/>
  <c r="O186" i="20" s="1"/>
  <c r="O187" i="20" s="1"/>
  <c r="O188" i="20" s="1"/>
  <c r="O189" i="20" s="1"/>
  <c r="O190" i="20" s="1"/>
  <c r="O191" i="20" s="1"/>
  <c r="O192" i="20" s="1"/>
  <c r="O193" i="20" s="1"/>
  <c r="O194" i="20" s="1"/>
  <c r="O195" i="20" s="1"/>
  <c r="O196" i="20" s="1"/>
  <c r="O197" i="20" s="1"/>
  <c r="O198" i="20" s="1"/>
  <c r="O199" i="20" s="1"/>
  <c r="O200" i="20" s="1"/>
  <c r="O201" i="20" s="1"/>
  <c r="O202" i="20" s="1"/>
  <c r="O203" i="20" s="1"/>
  <c r="O204" i="20" s="1"/>
  <c r="O205" i="20" s="1"/>
  <c r="O206" i="20" s="1"/>
  <c r="O207" i="20" s="1"/>
  <c r="O208" i="20" s="1"/>
  <c r="O209" i="20" s="1"/>
  <c r="O210" i="20" s="1"/>
  <c r="O211" i="20" s="1"/>
  <c r="O212" i="20" s="1"/>
  <c r="O213" i="20" s="1"/>
  <c r="O214" i="20" s="1"/>
  <c r="O215" i="20" s="1"/>
  <c r="O216" i="20" s="1"/>
  <c r="E114" i="20"/>
  <c r="E115" i="20" s="1"/>
  <c r="E116" i="20" s="1"/>
  <c r="E117" i="20" s="1"/>
  <c r="E118" i="20" s="1"/>
  <c r="E119" i="20" s="1"/>
  <c r="E120" i="20" s="1"/>
  <c r="E121" i="20" s="1"/>
  <c r="E122" i="20" s="1"/>
  <c r="E123" i="20" s="1"/>
  <c r="E124" i="20" s="1"/>
  <c r="E125" i="20" s="1"/>
  <c r="E126" i="20" s="1"/>
  <c r="E127" i="20" s="1"/>
  <c r="E128" i="20" s="1"/>
  <c r="E129" i="20" s="1"/>
  <c r="E130" i="20" s="1"/>
  <c r="E131" i="20" s="1"/>
  <c r="E132" i="20" s="1"/>
  <c r="E133" i="20" s="1"/>
  <c r="E134" i="20" s="1"/>
  <c r="E135" i="20" s="1"/>
  <c r="E136" i="20" s="1"/>
  <c r="E137" i="20" s="1"/>
  <c r="E138" i="20" s="1"/>
  <c r="E139" i="20" s="1"/>
  <c r="E140" i="20" s="1"/>
  <c r="E141" i="20" s="1"/>
  <c r="E142" i="20" s="1"/>
  <c r="E143" i="20" s="1"/>
  <c r="E144" i="20" s="1"/>
  <c r="E145" i="20" s="1"/>
  <c r="E146" i="20" s="1"/>
  <c r="E147" i="20" s="1"/>
  <c r="E148" i="20" s="1"/>
  <c r="E149" i="20" s="1"/>
  <c r="E150" i="20" s="1"/>
  <c r="E151" i="20" s="1"/>
  <c r="E152" i="20" s="1"/>
  <c r="E153" i="20" s="1"/>
  <c r="E154" i="20" s="1"/>
  <c r="E155" i="20" s="1"/>
  <c r="E156" i="20" s="1"/>
  <c r="E157" i="20" s="1"/>
  <c r="E158" i="20" s="1"/>
  <c r="E159" i="20" s="1"/>
  <c r="E160" i="20" s="1"/>
  <c r="E161" i="20" s="1"/>
  <c r="E162" i="20" s="1"/>
  <c r="E163" i="20" s="1"/>
  <c r="E164" i="20" s="1"/>
  <c r="E165" i="20" s="1"/>
  <c r="E166" i="20" s="1"/>
  <c r="E167" i="20" s="1"/>
  <c r="E168" i="20" s="1"/>
  <c r="E169" i="20" s="1"/>
  <c r="E170" i="20" s="1"/>
  <c r="E171" i="20" s="1"/>
  <c r="E172" i="20" s="1"/>
  <c r="E173" i="20" s="1"/>
  <c r="E174" i="20" s="1"/>
  <c r="E175" i="20" s="1"/>
  <c r="E176" i="20" s="1"/>
  <c r="E177" i="20" s="1"/>
  <c r="E178" i="20" s="1"/>
  <c r="E179" i="20" s="1"/>
  <c r="E180" i="20" s="1"/>
  <c r="E181" i="20" s="1"/>
  <c r="E182" i="20" s="1"/>
  <c r="E183" i="20" s="1"/>
  <c r="E184" i="20" s="1"/>
  <c r="E185" i="20" s="1"/>
  <c r="E186" i="20" s="1"/>
  <c r="E187" i="20" s="1"/>
  <c r="E188" i="20" s="1"/>
  <c r="E189" i="20" s="1"/>
  <c r="E190" i="20" s="1"/>
  <c r="E191" i="20" s="1"/>
  <c r="E192" i="20" s="1"/>
  <c r="E193" i="20" s="1"/>
  <c r="E194" i="20" s="1"/>
  <c r="E195" i="20" s="1"/>
  <c r="E196" i="20" s="1"/>
  <c r="E197" i="20" s="1"/>
  <c r="E198" i="20" s="1"/>
  <c r="E199" i="20" s="1"/>
  <c r="E200" i="20" s="1"/>
  <c r="E201" i="20" s="1"/>
  <c r="E202" i="20" s="1"/>
  <c r="E203" i="20" s="1"/>
  <c r="E204" i="20" s="1"/>
  <c r="E205" i="20" s="1"/>
  <c r="E206" i="20" s="1"/>
  <c r="E207" i="20" s="1"/>
  <c r="E208" i="20" s="1"/>
  <c r="E209" i="20" s="1"/>
  <c r="E210" i="20" s="1"/>
  <c r="E211" i="20" s="1"/>
  <c r="E212" i="20" s="1"/>
  <c r="E213" i="20" s="1"/>
  <c r="E214" i="20" s="1"/>
  <c r="E215" i="20" s="1"/>
  <c r="E216" i="20" s="1"/>
  <c r="Y113" i="18"/>
  <c r="Y114" i="18" s="1"/>
  <c r="Y115" i="18" s="1"/>
  <c r="Y116" i="18" s="1"/>
  <c r="Y117" i="18" s="1"/>
  <c r="Y118" i="18" s="1"/>
  <c r="Y119" i="18" s="1"/>
  <c r="Y120" i="18" s="1"/>
  <c r="Y121" i="18" s="1"/>
  <c r="Y122" i="18" s="1"/>
  <c r="Y123" i="18" s="1"/>
  <c r="Y124" i="18" s="1"/>
  <c r="Y125" i="18" s="1"/>
  <c r="Y126" i="18" s="1"/>
  <c r="Y127" i="18" s="1"/>
  <c r="Y128" i="18" s="1"/>
  <c r="Y129" i="18" s="1"/>
  <c r="Y130" i="18" s="1"/>
  <c r="Y131" i="18" s="1"/>
  <c r="Y132" i="18" s="1"/>
  <c r="Y133" i="18" s="1"/>
  <c r="Y134" i="18" s="1"/>
  <c r="Y135" i="18" s="1"/>
  <c r="Y136" i="18" s="1"/>
  <c r="Y137" i="18" s="1"/>
  <c r="Y138" i="18" s="1"/>
  <c r="Y139" i="18" s="1"/>
  <c r="Y140" i="18" s="1"/>
  <c r="Y141" i="18" s="1"/>
  <c r="Y142" i="18" s="1"/>
  <c r="Y143" i="18" s="1"/>
  <c r="Y144" i="18" s="1"/>
  <c r="Y145" i="18" s="1"/>
  <c r="Y146" i="18" s="1"/>
  <c r="Y147" i="18" s="1"/>
  <c r="Y148" i="18" s="1"/>
  <c r="Y149" i="18" s="1"/>
  <c r="Y150" i="18" s="1"/>
  <c r="Y151" i="18" s="1"/>
  <c r="Y152" i="18" s="1"/>
  <c r="Y153" i="18" s="1"/>
  <c r="Y154" i="18" s="1"/>
  <c r="Y155" i="18" s="1"/>
  <c r="Y156" i="18" s="1"/>
  <c r="Y157" i="18" s="1"/>
  <c r="Y158" i="18" s="1"/>
  <c r="Y159" i="18" s="1"/>
  <c r="Y160" i="18" s="1"/>
  <c r="Y161" i="18" s="1"/>
  <c r="Y162" i="18" s="1"/>
  <c r="Y163" i="18" s="1"/>
  <c r="Y164" i="18" s="1"/>
  <c r="Y165" i="18" s="1"/>
  <c r="Y166" i="18" s="1"/>
  <c r="Y167" i="18" s="1"/>
  <c r="Y168" i="18" s="1"/>
  <c r="Y169" i="18" s="1"/>
  <c r="Y170" i="18" s="1"/>
  <c r="Y171" i="18" s="1"/>
  <c r="Y172" i="18" s="1"/>
  <c r="Y173" i="18" s="1"/>
  <c r="Y174" i="18" s="1"/>
  <c r="Y175" i="18" s="1"/>
  <c r="Y176" i="18" s="1"/>
  <c r="Y177" i="18" s="1"/>
  <c r="Y178" i="18" s="1"/>
  <c r="Y179" i="18" s="1"/>
  <c r="Y180" i="18" s="1"/>
  <c r="Y181" i="18" s="1"/>
  <c r="Y182" i="18" s="1"/>
  <c r="Y183" i="18" s="1"/>
  <c r="Y184" i="18" s="1"/>
  <c r="Y185" i="18" s="1"/>
  <c r="Y186" i="18" s="1"/>
  <c r="Y187" i="18" s="1"/>
  <c r="Y188" i="18" s="1"/>
  <c r="Y189" i="18" s="1"/>
  <c r="Y190" i="18" s="1"/>
  <c r="Y191" i="18" s="1"/>
  <c r="Y192" i="18" s="1"/>
  <c r="Y193" i="18" s="1"/>
  <c r="Y194" i="18" s="1"/>
  <c r="Y195" i="18" s="1"/>
  <c r="Y196" i="18" s="1"/>
  <c r="Y197" i="18" s="1"/>
  <c r="Y198" i="18" s="1"/>
  <c r="Y199" i="18" s="1"/>
  <c r="Y200" i="18" s="1"/>
  <c r="Y201" i="18" s="1"/>
  <c r="Y202" i="18" s="1"/>
  <c r="Y203" i="18" s="1"/>
  <c r="Y204" i="18" s="1"/>
  <c r="Y205" i="18" s="1"/>
  <c r="Y206" i="18" s="1"/>
  <c r="Y207" i="18" s="1"/>
  <c r="Y208" i="18" s="1"/>
  <c r="Y209" i="18" s="1"/>
  <c r="Y210" i="18" s="1"/>
  <c r="Y211" i="18" s="1"/>
  <c r="Y212" i="18" s="1"/>
  <c r="Y213" i="18" s="1"/>
  <c r="Y214" i="18" s="1"/>
  <c r="Y215" i="18" s="1"/>
  <c r="Y216" i="18" s="1"/>
  <c r="Q113" i="18"/>
  <c r="Q114" i="18" s="1"/>
  <c r="Q115" i="18" s="1"/>
  <c r="Q116" i="18" s="1"/>
  <c r="Q117" i="18" s="1"/>
  <c r="Q118" i="18" s="1"/>
  <c r="Q119" i="18" s="1"/>
  <c r="Q120" i="18" s="1"/>
  <c r="Q121" i="18" s="1"/>
  <c r="Q122" i="18" s="1"/>
  <c r="Q123" i="18" s="1"/>
  <c r="Q124" i="18" s="1"/>
  <c r="Q125" i="18" s="1"/>
  <c r="Q126" i="18" s="1"/>
  <c r="Q127" i="18" s="1"/>
  <c r="Q128" i="18" s="1"/>
  <c r="Q129" i="18" s="1"/>
  <c r="Q130" i="18" s="1"/>
  <c r="Q131" i="18" s="1"/>
  <c r="Q132" i="18" s="1"/>
  <c r="Q133" i="18" s="1"/>
  <c r="Q134" i="18" s="1"/>
  <c r="Q135" i="18" s="1"/>
  <c r="Q136" i="18" s="1"/>
  <c r="Q137" i="18" s="1"/>
  <c r="Q138" i="18" s="1"/>
  <c r="Q139" i="18" s="1"/>
  <c r="Q140" i="18" s="1"/>
  <c r="Q141" i="18" s="1"/>
  <c r="Q142" i="18" s="1"/>
  <c r="Q143" i="18" s="1"/>
  <c r="Q144" i="18" s="1"/>
  <c r="Q145" i="18" s="1"/>
  <c r="Q146" i="18" s="1"/>
  <c r="Q147" i="18" s="1"/>
  <c r="Q148" i="18" s="1"/>
  <c r="Q149" i="18" s="1"/>
  <c r="Q150" i="18" s="1"/>
  <c r="Q151" i="18" s="1"/>
  <c r="Q152" i="18" s="1"/>
  <c r="Q153" i="18" s="1"/>
  <c r="Q154" i="18" s="1"/>
  <c r="Q155" i="18" s="1"/>
  <c r="Q156" i="18" s="1"/>
  <c r="Q157" i="18" s="1"/>
  <c r="Q158" i="18" s="1"/>
  <c r="Q159" i="18" s="1"/>
  <c r="Q160" i="18" s="1"/>
  <c r="Q161" i="18" s="1"/>
  <c r="Q162" i="18" s="1"/>
  <c r="Q163" i="18" s="1"/>
  <c r="Q164" i="18" s="1"/>
  <c r="Q165" i="18" s="1"/>
  <c r="Q166" i="18" s="1"/>
  <c r="Q167" i="18" s="1"/>
  <c r="Q168" i="18" s="1"/>
  <c r="Q169" i="18" s="1"/>
  <c r="Q170" i="18" s="1"/>
  <c r="Q171" i="18" s="1"/>
  <c r="Q172" i="18" s="1"/>
  <c r="Q173" i="18" s="1"/>
  <c r="Q174" i="18" s="1"/>
  <c r="Q175" i="18" s="1"/>
  <c r="Q176" i="18" s="1"/>
  <c r="Q177" i="18" s="1"/>
  <c r="Q178" i="18" s="1"/>
  <c r="Q179" i="18" s="1"/>
  <c r="Q180" i="18" s="1"/>
  <c r="Q181" i="18" s="1"/>
  <c r="Q182" i="18" s="1"/>
  <c r="Q183" i="18" s="1"/>
  <c r="Q184" i="18" s="1"/>
  <c r="Q185" i="18" s="1"/>
  <c r="Q186" i="18" s="1"/>
  <c r="Q187" i="18" s="1"/>
  <c r="Q188" i="18" s="1"/>
  <c r="Q189" i="18" s="1"/>
  <c r="Q190" i="18" s="1"/>
  <c r="Q191" i="18" s="1"/>
  <c r="Q192" i="18" s="1"/>
  <c r="Q193" i="18" s="1"/>
  <c r="Q194" i="18" s="1"/>
  <c r="Q195" i="18" s="1"/>
  <c r="Q196" i="18" s="1"/>
  <c r="Q197" i="18" s="1"/>
  <c r="Q198" i="18" s="1"/>
  <c r="Q199" i="18" s="1"/>
  <c r="Q200" i="18" s="1"/>
  <c r="Q201" i="18" s="1"/>
  <c r="Q202" i="18" s="1"/>
  <c r="Q203" i="18" s="1"/>
  <c r="Q204" i="18" s="1"/>
  <c r="Q205" i="18" s="1"/>
  <c r="Q206" i="18" s="1"/>
  <c r="Q207" i="18" s="1"/>
  <c r="Q208" i="18" s="1"/>
  <c r="Q209" i="18" s="1"/>
  <c r="Q210" i="18" s="1"/>
  <c r="Q211" i="18" s="1"/>
  <c r="Q212" i="18" s="1"/>
  <c r="Q213" i="18" s="1"/>
  <c r="Q214" i="18" s="1"/>
  <c r="Q215" i="18" s="1"/>
  <c r="Q216" i="18" s="1"/>
  <c r="I113" i="18"/>
  <c r="I114" i="18" s="1"/>
  <c r="I115" i="18" s="1"/>
  <c r="I116" i="18" s="1"/>
  <c r="I117" i="18" s="1"/>
  <c r="I118" i="18" s="1"/>
  <c r="I119" i="18" s="1"/>
  <c r="I120" i="18" s="1"/>
  <c r="I121" i="18" s="1"/>
  <c r="I122" i="18" s="1"/>
  <c r="I123" i="18" s="1"/>
  <c r="I124" i="18" s="1"/>
  <c r="I125" i="18" s="1"/>
  <c r="I126" i="18" s="1"/>
  <c r="I127" i="18" s="1"/>
  <c r="I128" i="18" s="1"/>
  <c r="I129" i="18" s="1"/>
  <c r="I130" i="18" s="1"/>
  <c r="I131" i="18" s="1"/>
  <c r="I132" i="18" s="1"/>
  <c r="I133" i="18" s="1"/>
  <c r="I134" i="18" s="1"/>
  <c r="I135" i="18" s="1"/>
  <c r="I136" i="18" s="1"/>
  <c r="I137" i="18" s="1"/>
  <c r="I138" i="18" s="1"/>
  <c r="I139" i="18" s="1"/>
  <c r="I140" i="18" s="1"/>
  <c r="I141" i="18" s="1"/>
  <c r="I142" i="18" s="1"/>
  <c r="I143" i="18" s="1"/>
  <c r="I144" i="18" s="1"/>
  <c r="I145" i="18" s="1"/>
  <c r="I146" i="18" s="1"/>
  <c r="I147" i="18" s="1"/>
  <c r="I148" i="18" s="1"/>
  <c r="I149" i="18" s="1"/>
  <c r="I150" i="18" s="1"/>
  <c r="I151" i="18" s="1"/>
  <c r="I152" i="18" s="1"/>
  <c r="I153" i="18" s="1"/>
  <c r="I154" i="18" s="1"/>
  <c r="I155" i="18" s="1"/>
  <c r="I156" i="18" s="1"/>
  <c r="I157" i="18" s="1"/>
  <c r="I158" i="18" s="1"/>
  <c r="I159" i="18" s="1"/>
  <c r="I160" i="18" s="1"/>
  <c r="I161" i="18" s="1"/>
  <c r="I162" i="18" s="1"/>
  <c r="I163" i="18" s="1"/>
  <c r="I164" i="18" s="1"/>
  <c r="I165" i="18" s="1"/>
  <c r="I166" i="18" s="1"/>
  <c r="I167" i="18" s="1"/>
  <c r="I168" i="18" s="1"/>
  <c r="I169" i="18" s="1"/>
  <c r="I170" i="18" s="1"/>
  <c r="I171" i="18" s="1"/>
  <c r="I172" i="18" s="1"/>
  <c r="I173" i="18" s="1"/>
  <c r="I174" i="18" s="1"/>
  <c r="I175" i="18" s="1"/>
  <c r="I176" i="18" s="1"/>
  <c r="I177" i="18" s="1"/>
  <c r="I178" i="18" s="1"/>
  <c r="I179" i="18" s="1"/>
  <c r="I180" i="18" s="1"/>
  <c r="I181" i="18" s="1"/>
  <c r="I182" i="18" s="1"/>
  <c r="I183" i="18" s="1"/>
  <c r="I184" i="18" s="1"/>
  <c r="I185" i="18" s="1"/>
  <c r="I186" i="18" s="1"/>
  <c r="I187" i="18" s="1"/>
  <c r="I188" i="18" s="1"/>
  <c r="I189" i="18" s="1"/>
  <c r="I190" i="18" s="1"/>
  <c r="I191" i="18" s="1"/>
  <c r="I192" i="18" s="1"/>
  <c r="I193" i="18" s="1"/>
  <c r="I194" i="18" s="1"/>
  <c r="I195" i="18" s="1"/>
  <c r="I196" i="18" s="1"/>
  <c r="I197" i="18" s="1"/>
  <c r="I198" i="18" s="1"/>
  <c r="I199" i="18" s="1"/>
  <c r="I200" i="18" s="1"/>
  <c r="I201" i="18" s="1"/>
  <c r="I202" i="18" s="1"/>
  <c r="I203" i="18" s="1"/>
  <c r="I204" i="18" s="1"/>
  <c r="I205" i="18" s="1"/>
  <c r="I206" i="18" s="1"/>
  <c r="I207" i="18" s="1"/>
  <c r="I208" i="18" s="1"/>
  <c r="I209" i="18" s="1"/>
  <c r="I210" i="18" s="1"/>
  <c r="I211" i="18" s="1"/>
  <c r="I212" i="18" s="1"/>
  <c r="I213" i="18" s="1"/>
  <c r="I214" i="18" s="1"/>
  <c r="I215" i="18" s="1"/>
  <c r="I216" i="18" s="1"/>
  <c r="Y114" i="19"/>
  <c r="Y115" i="19" s="1"/>
  <c r="Y116" i="19" s="1"/>
  <c r="Y117" i="19" s="1"/>
  <c r="Y118" i="19" s="1"/>
  <c r="Y119" i="19" s="1"/>
  <c r="Y120" i="19" s="1"/>
  <c r="Y121" i="19" s="1"/>
  <c r="Y122" i="19" s="1"/>
  <c r="Y123" i="19" s="1"/>
  <c r="Y124" i="19" s="1"/>
  <c r="Y125" i="19" s="1"/>
  <c r="Y126" i="19" s="1"/>
  <c r="Y127" i="19" s="1"/>
  <c r="Y128" i="19" s="1"/>
  <c r="Y129" i="19" s="1"/>
  <c r="Y130" i="19" s="1"/>
  <c r="Y131" i="19" s="1"/>
  <c r="Y132" i="19" s="1"/>
  <c r="Y133" i="19" s="1"/>
  <c r="Y134" i="19" s="1"/>
  <c r="Y135" i="19" s="1"/>
  <c r="Y136" i="19" s="1"/>
  <c r="Y137" i="19" s="1"/>
  <c r="Y138" i="19" s="1"/>
  <c r="Y139" i="19" s="1"/>
  <c r="Y140" i="19" s="1"/>
  <c r="Y141" i="19" s="1"/>
  <c r="Y142" i="19" s="1"/>
  <c r="Y143" i="19" s="1"/>
  <c r="Y144" i="19" s="1"/>
  <c r="Y145" i="19" s="1"/>
  <c r="Y146" i="19" s="1"/>
  <c r="Y147" i="19" s="1"/>
  <c r="Y148" i="19" s="1"/>
  <c r="Y149" i="19" s="1"/>
  <c r="Y150" i="19" s="1"/>
  <c r="Y151" i="19" s="1"/>
  <c r="Y152" i="19" s="1"/>
  <c r="Y153" i="19" s="1"/>
  <c r="Y154" i="19" s="1"/>
  <c r="Y155" i="19" s="1"/>
  <c r="Y156" i="19" s="1"/>
  <c r="Y157" i="19" s="1"/>
  <c r="Y158" i="19" s="1"/>
  <c r="Y159" i="19" s="1"/>
  <c r="Y160" i="19" s="1"/>
  <c r="Y161" i="19" s="1"/>
  <c r="Y162" i="19" s="1"/>
  <c r="Y163" i="19" s="1"/>
  <c r="Y164" i="19" s="1"/>
  <c r="Y165" i="19" s="1"/>
  <c r="Y166" i="19" s="1"/>
  <c r="Y167" i="19" s="1"/>
  <c r="Y168" i="19" s="1"/>
  <c r="Y169" i="19" s="1"/>
  <c r="Y170" i="19" s="1"/>
  <c r="Y171" i="19" s="1"/>
  <c r="Y172" i="19" s="1"/>
  <c r="Y173" i="19" s="1"/>
  <c r="Y174" i="19" s="1"/>
  <c r="Y175" i="19" s="1"/>
  <c r="Y176" i="19" s="1"/>
  <c r="Y177" i="19" s="1"/>
  <c r="Y178" i="19" s="1"/>
  <c r="Y179" i="19" s="1"/>
  <c r="Y180" i="19" s="1"/>
  <c r="Y181" i="19" s="1"/>
  <c r="Y182" i="19" s="1"/>
  <c r="Y183" i="19" s="1"/>
  <c r="Y184" i="19" s="1"/>
  <c r="Y185" i="19" s="1"/>
  <c r="Y186" i="19" s="1"/>
  <c r="Y187" i="19" s="1"/>
  <c r="Y188" i="19" s="1"/>
  <c r="Y189" i="19" s="1"/>
  <c r="Y190" i="19" s="1"/>
  <c r="Y191" i="19" s="1"/>
  <c r="Y192" i="19" s="1"/>
  <c r="Y193" i="19" s="1"/>
  <c r="Y194" i="19" s="1"/>
  <c r="Y195" i="19" s="1"/>
  <c r="Y196" i="19" s="1"/>
  <c r="Y197" i="19" s="1"/>
  <c r="Y198" i="19" s="1"/>
  <c r="Y199" i="19" s="1"/>
  <c r="Y200" i="19" s="1"/>
  <c r="Y201" i="19" s="1"/>
  <c r="Y202" i="19" s="1"/>
  <c r="Y203" i="19" s="1"/>
  <c r="Y204" i="19" s="1"/>
  <c r="Y205" i="19" s="1"/>
  <c r="Y206" i="19" s="1"/>
  <c r="Y207" i="19" s="1"/>
  <c r="Y208" i="19" s="1"/>
  <c r="Y209" i="19" s="1"/>
  <c r="Y210" i="19" s="1"/>
  <c r="Y211" i="19" s="1"/>
  <c r="Y212" i="19" s="1"/>
  <c r="Y213" i="19" s="1"/>
  <c r="Y214" i="19" s="1"/>
  <c r="Y215" i="19" s="1"/>
  <c r="Y216" i="19" s="1"/>
  <c r="J114" i="19"/>
  <c r="J115" i="19" s="1"/>
  <c r="J116" i="19" s="1"/>
  <c r="J117" i="19" s="1"/>
  <c r="J118" i="19" s="1"/>
  <c r="J119" i="19" s="1"/>
  <c r="J120" i="19" s="1"/>
  <c r="J121" i="19" s="1"/>
  <c r="J122" i="19" s="1"/>
  <c r="J123" i="19" s="1"/>
  <c r="J124" i="19" s="1"/>
  <c r="J125" i="19" s="1"/>
  <c r="J126" i="19" s="1"/>
  <c r="J127" i="19" s="1"/>
  <c r="J128" i="19" s="1"/>
  <c r="J129" i="19" s="1"/>
  <c r="J130" i="19" s="1"/>
  <c r="J131" i="19" s="1"/>
  <c r="J132" i="19" s="1"/>
  <c r="J133" i="19" s="1"/>
  <c r="J134" i="19" s="1"/>
  <c r="J135" i="19" s="1"/>
  <c r="J136" i="19" s="1"/>
  <c r="J137" i="19" s="1"/>
  <c r="J138" i="19" s="1"/>
  <c r="J139" i="19" s="1"/>
  <c r="J140" i="19" s="1"/>
  <c r="J141" i="19" s="1"/>
  <c r="J142" i="19" s="1"/>
  <c r="J143" i="19" s="1"/>
  <c r="J144" i="19" s="1"/>
  <c r="J145" i="19" s="1"/>
  <c r="J146" i="19" s="1"/>
  <c r="J147" i="19" s="1"/>
  <c r="J148" i="19" s="1"/>
  <c r="J149" i="19" s="1"/>
  <c r="J150" i="19" s="1"/>
  <c r="J151" i="19" s="1"/>
  <c r="J152" i="19" s="1"/>
  <c r="J153" i="19" s="1"/>
  <c r="J154" i="19" s="1"/>
  <c r="J155" i="19" s="1"/>
  <c r="J156" i="19" s="1"/>
  <c r="J157" i="19" s="1"/>
  <c r="J158" i="19" s="1"/>
  <c r="J159" i="19" s="1"/>
  <c r="J160" i="19" s="1"/>
  <c r="J161" i="19" s="1"/>
  <c r="J162" i="19" s="1"/>
  <c r="J163" i="19" s="1"/>
  <c r="J164" i="19" s="1"/>
  <c r="J165" i="19" s="1"/>
  <c r="J166" i="19" s="1"/>
  <c r="J167" i="19" s="1"/>
  <c r="J168" i="19" s="1"/>
  <c r="J169" i="19" s="1"/>
  <c r="J170" i="19" s="1"/>
  <c r="J171" i="19" s="1"/>
  <c r="J172" i="19" s="1"/>
  <c r="J173" i="19" s="1"/>
  <c r="J174" i="19" s="1"/>
  <c r="J175" i="19" s="1"/>
  <c r="J176" i="19" s="1"/>
  <c r="J177" i="19" s="1"/>
  <c r="J178" i="19" s="1"/>
  <c r="J179" i="19" s="1"/>
  <c r="J180" i="19" s="1"/>
  <c r="J181" i="19" s="1"/>
  <c r="J182" i="19" s="1"/>
  <c r="J183" i="19" s="1"/>
  <c r="J184" i="19" s="1"/>
  <c r="J185" i="19" s="1"/>
  <c r="J186" i="19" s="1"/>
  <c r="J187" i="19" s="1"/>
  <c r="J188" i="19" s="1"/>
  <c r="J189" i="19" s="1"/>
  <c r="J190" i="19" s="1"/>
  <c r="J191" i="19" s="1"/>
  <c r="J192" i="19" s="1"/>
  <c r="J193" i="19" s="1"/>
  <c r="J194" i="19" s="1"/>
  <c r="J195" i="19" s="1"/>
  <c r="J196" i="19" s="1"/>
  <c r="J197" i="19" s="1"/>
  <c r="J198" i="19" s="1"/>
  <c r="J199" i="19" s="1"/>
  <c r="J200" i="19" s="1"/>
  <c r="J201" i="19" s="1"/>
  <c r="J202" i="19" s="1"/>
  <c r="J203" i="19" s="1"/>
  <c r="J204" i="19" s="1"/>
  <c r="J205" i="19" s="1"/>
  <c r="J206" i="19" s="1"/>
  <c r="J207" i="19" s="1"/>
  <c r="J208" i="19" s="1"/>
  <c r="J209" i="19" s="1"/>
  <c r="J210" i="19" s="1"/>
  <c r="J211" i="19" s="1"/>
  <c r="J212" i="19" s="1"/>
  <c r="J213" i="19" s="1"/>
  <c r="J214" i="19" s="1"/>
  <c r="J215" i="19" s="1"/>
  <c r="J216" i="19" s="1"/>
  <c r="L114" i="20"/>
  <c r="L115" i="20" s="1"/>
  <c r="L116" i="20" s="1"/>
  <c r="L117" i="20" s="1"/>
  <c r="L118" i="20" s="1"/>
  <c r="L119" i="20" s="1"/>
  <c r="L120" i="20" s="1"/>
  <c r="L121" i="20" s="1"/>
  <c r="L122" i="20" s="1"/>
  <c r="L123" i="20" s="1"/>
  <c r="L124" i="20" s="1"/>
  <c r="L125" i="20" s="1"/>
  <c r="L126" i="20" s="1"/>
  <c r="L127" i="20" s="1"/>
  <c r="L128" i="20" s="1"/>
  <c r="L129" i="20" s="1"/>
  <c r="L130" i="20" s="1"/>
  <c r="L131" i="20" s="1"/>
  <c r="L132" i="20" s="1"/>
  <c r="L133" i="20" s="1"/>
  <c r="L134" i="20" s="1"/>
  <c r="L135" i="20" s="1"/>
  <c r="L136" i="20" s="1"/>
  <c r="L137" i="20" s="1"/>
  <c r="L138" i="20" s="1"/>
  <c r="L139" i="20" s="1"/>
  <c r="L140" i="20" s="1"/>
  <c r="L141" i="20" s="1"/>
  <c r="L142" i="20" s="1"/>
  <c r="L143" i="20" s="1"/>
  <c r="L144" i="20" s="1"/>
  <c r="L145" i="20" s="1"/>
  <c r="L146" i="20" s="1"/>
  <c r="L147" i="20" s="1"/>
  <c r="L148" i="20" s="1"/>
  <c r="L149" i="20" s="1"/>
  <c r="L150" i="20" s="1"/>
  <c r="L151" i="20" s="1"/>
  <c r="L152" i="20" s="1"/>
  <c r="L153" i="20" s="1"/>
  <c r="L154" i="20" s="1"/>
  <c r="L155" i="20" s="1"/>
  <c r="L156" i="20" s="1"/>
  <c r="L157" i="20" s="1"/>
  <c r="L158" i="20" s="1"/>
  <c r="L159" i="20" s="1"/>
  <c r="L160" i="20" s="1"/>
  <c r="L161" i="20" s="1"/>
  <c r="L162" i="20" s="1"/>
  <c r="L163" i="20" s="1"/>
  <c r="L164" i="20" s="1"/>
  <c r="L165" i="20" s="1"/>
  <c r="L166" i="20" s="1"/>
  <c r="L167" i="20" s="1"/>
  <c r="L168" i="20" s="1"/>
  <c r="L169" i="20" s="1"/>
  <c r="L170" i="20" s="1"/>
  <c r="L171" i="20" s="1"/>
  <c r="L172" i="20" s="1"/>
  <c r="L173" i="20" s="1"/>
  <c r="L174" i="20" s="1"/>
  <c r="L175" i="20" s="1"/>
  <c r="L176" i="20" s="1"/>
  <c r="L177" i="20" s="1"/>
  <c r="L178" i="20" s="1"/>
  <c r="L179" i="20" s="1"/>
  <c r="L180" i="20" s="1"/>
  <c r="L181" i="20" s="1"/>
  <c r="L182" i="20" s="1"/>
  <c r="L183" i="20" s="1"/>
  <c r="L184" i="20" s="1"/>
  <c r="L185" i="20" s="1"/>
  <c r="L186" i="20" s="1"/>
  <c r="L187" i="20" s="1"/>
  <c r="L188" i="20" s="1"/>
  <c r="L189" i="20" s="1"/>
  <c r="L190" i="20" s="1"/>
  <c r="L191" i="20" s="1"/>
  <c r="L192" i="20" s="1"/>
  <c r="L193" i="20" s="1"/>
  <c r="L194" i="20" s="1"/>
  <c r="L195" i="20" s="1"/>
  <c r="L196" i="20" s="1"/>
  <c r="L197" i="20" s="1"/>
  <c r="L198" i="20" s="1"/>
  <c r="L199" i="20" s="1"/>
  <c r="L200" i="20" s="1"/>
  <c r="L201" i="20" s="1"/>
  <c r="L202" i="20" s="1"/>
  <c r="L203" i="20" s="1"/>
  <c r="L204" i="20" s="1"/>
  <c r="L205" i="20" s="1"/>
  <c r="L206" i="20" s="1"/>
  <c r="L207" i="20" s="1"/>
  <c r="L208" i="20" s="1"/>
  <c r="L209" i="20" s="1"/>
  <c r="L210" i="20" s="1"/>
  <c r="L211" i="20" s="1"/>
  <c r="L212" i="20" s="1"/>
  <c r="L213" i="20" s="1"/>
  <c r="L214" i="20" s="1"/>
  <c r="L215" i="20" s="1"/>
  <c r="L216" i="20" s="1"/>
  <c r="V114" i="20"/>
  <c r="V115" i="20" s="1"/>
  <c r="V116" i="20" s="1"/>
  <c r="V117" i="20" s="1"/>
  <c r="V118" i="20" s="1"/>
  <c r="V119" i="20" s="1"/>
  <c r="V120" i="20" s="1"/>
  <c r="V121" i="20" s="1"/>
  <c r="V122" i="20" s="1"/>
  <c r="V123" i="20" s="1"/>
  <c r="V124" i="20" s="1"/>
  <c r="V125" i="20" s="1"/>
  <c r="V126" i="20" s="1"/>
  <c r="V127" i="20" s="1"/>
  <c r="V128" i="20" s="1"/>
  <c r="V129" i="20" s="1"/>
  <c r="V130" i="20" s="1"/>
  <c r="V131" i="20" s="1"/>
  <c r="V132" i="20" s="1"/>
  <c r="V133" i="20" s="1"/>
  <c r="V134" i="20" s="1"/>
  <c r="V135" i="20" s="1"/>
  <c r="V136" i="20" s="1"/>
  <c r="V137" i="20" s="1"/>
  <c r="V138" i="20" s="1"/>
  <c r="V139" i="20" s="1"/>
  <c r="V140" i="20" s="1"/>
  <c r="V141" i="20" s="1"/>
  <c r="V142" i="20" s="1"/>
  <c r="V143" i="20" s="1"/>
  <c r="V144" i="20" s="1"/>
  <c r="V145" i="20" s="1"/>
  <c r="V146" i="20" s="1"/>
  <c r="V147" i="20" s="1"/>
  <c r="V148" i="20" s="1"/>
  <c r="V149" i="20" s="1"/>
  <c r="V150" i="20" s="1"/>
  <c r="V151" i="20" s="1"/>
  <c r="V152" i="20" s="1"/>
  <c r="V153" i="20" s="1"/>
  <c r="V154" i="20" s="1"/>
  <c r="V155" i="20" s="1"/>
  <c r="V156" i="20" s="1"/>
  <c r="V157" i="20" s="1"/>
  <c r="V158" i="20" s="1"/>
  <c r="V159" i="20" s="1"/>
  <c r="V160" i="20" s="1"/>
  <c r="V161" i="20" s="1"/>
  <c r="V162" i="20" s="1"/>
  <c r="V163" i="20" s="1"/>
  <c r="V164" i="20" s="1"/>
  <c r="V165" i="20" s="1"/>
  <c r="V166" i="20" s="1"/>
  <c r="V167" i="20" s="1"/>
  <c r="V168" i="20" s="1"/>
  <c r="V169" i="20" s="1"/>
  <c r="V170" i="20" s="1"/>
  <c r="V171" i="20" s="1"/>
  <c r="V172" i="20" s="1"/>
  <c r="V173" i="20" s="1"/>
  <c r="V174" i="20" s="1"/>
  <c r="V175" i="20" s="1"/>
  <c r="V176" i="20" s="1"/>
  <c r="V177" i="20" s="1"/>
  <c r="V178" i="20" s="1"/>
  <c r="V179" i="20" s="1"/>
  <c r="V180" i="20" s="1"/>
  <c r="V181" i="20" s="1"/>
  <c r="V182" i="20" s="1"/>
  <c r="V183" i="20" s="1"/>
  <c r="V184" i="20" s="1"/>
  <c r="V185" i="20" s="1"/>
  <c r="V186" i="20" s="1"/>
  <c r="V187" i="20" s="1"/>
  <c r="V188" i="20" s="1"/>
  <c r="V189" i="20" s="1"/>
  <c r="V190" i="20" s="1"/>
  <c r="V191" i="20" s="1"/>
  <c r="V192" i="20" s="1"/>
  <c r="V193" i="20" s="1"/>
  <c r="V194" i="20" s="1"/>
  <c r="V195" i="20" s="1"/>
  <c r="V196" i="20" s="1"/>
  <c r="V197" i="20" s="1"/>
  <c r="V198" i="20" s="1"/>
  <c r="V199" i="20" s="1"/>
  <c r="V200" i="20" s="1"/>
  <c r="V201" i="20" s="1"/>
  <c r="V202" i="20" s="1"/>
  <c r="V203" i="20" s="1"/>
  <c r="V204" i="20" s="1"/>
  <c r="V205" i="20" s="1"/>
  <c r="V206" i="20" s="1"/>
  <c r="V207" i="20" s="1"/>
  <c r="V208" i="20" s="1"/>
  <c r="V209" i="20" s="1"/>
  <c r="V210" i="20" s="1"/>
  <c r="V211" i="20" s="1"/>
  <c r="V212" i="20" s="1"/>
  <c r="V213" i="20" s="1"/>
  <c r="V214" i="20" s="1"/>
  <c r="V215" i="20" s="1"/>
  <c r="V216" i="20" s="1"/>
  <c r="V217" i="20" s="1"/>
  <c r="N114" i="20"/>
  <c r="N115" i="20" s="1"/>
  <c r="N116" i="20" s="1"/>
  <c r="N117" i="20" s="1"/>
  <c r="N118" i="20" s="1"/>
  <c r="N119" i="20" s="1"/>
  <c r="N120" i="20" s="1"/>
  <c r="N121" i="20" s="1"/>
  <c r="N122" i="20" s="1"/>
  <c r="N123" i="20" s="1"/>
  <c r="N124" i="20" s="1"/>
  <c r="N125" i="20" s="1"/>
  <c r="N126" i="20" s="1"/>
  <c r="N127" i="20" s="1"/>
  <c r="N128" i="20" s="1"/>
  <c r="N129" i="20" s="1"/>
  <c r="N130" i="20" s="1"/>
  <c r="N131" i="20" s="1"/>
  <c r="N132" i="20" s="1"/>
  <c r="N133" i="20" s="1"/>
  <c r="N134" i="20" s="1"/>
  <c r="N135" i="20" s="1"/>
  <c r="N136" i="20" s="1"/>
  <c r="N137" i="20" s="1"/>
  <c r="N138" i="20" s="1"/>
  <c r="N139" i="20" s="1"/>
  <c r="N140" i="20" s="1"/>
  <c r="N141" i="20" s="1"/>
  <c r="N142" i="20" s="1"/>
  <c r="N143" i="20" s="1"/>
  <c r="N144" i="20" s="1"/>
  <c r="N145" i="20" s="1"/>
  <c r="N146" i="20" s="1"/>
  <c r="N147" i="20" s="1"/>
  <c r="N148" i="20" s="1"/>
  <c r="N149" i="20" s="1"/>
  <c r="N150" i="20" s="1"/>
  <c r="N151" i="20" s="1"/>
  <c r="N152" i="20" s="1"/>
  <c r="N153" i="20" s="1"/>
  <c r="N154" i="20" s="1"/>
  <c r="N155" i="20" s="1"/>
  <c r="N156" i="20" s="1"/>
  <c r="N157" i="20" s="1"/>
  <c r="N158" i="20" s="1"/>
  <c r="N159" i="20" s="1"/>
  <c r="N160" i="20" s="1"/>
  <c r="N161" i="20" s="1"/>
  <c r="N162" i="20" s="1"/>
  <c r="N163" i="20" s="1"/>
  <c r="N164" i="20" s="1"/>
  <c r="N165" i="20" s="1"/>
  <c r="N166" i="20" s="1"/>
  <c r="N167" i="20" s="1"/>
  <c r="N168" i="20" s="1"/>
  <c r="N169" i="20" s="1"/>
  <c r="N170" i="20" s="1"/>
  <c r="N171" i="20" s="1"/>
  <c r="N172" i="20" s="1"/>
  <c r="N173" i="20" s="1"/>
  <c r="N174" i="20" s="1"/>
  <c r="N175" i="20" s="1"/>
  <c r="N176" i="20" s="1"/>
  <c r="N177" i="20" s="1"/>
  <c r="N178" i="20" s="1"/>
  <c r="N179" i="20" s="1"/>
  <c r="N180" i="20" s="1"/>
  <c r="N181" i="20" s="1"/>
  <c r="N182" i="20" s="1"/>
  <c r="N183" i="20" s="1"/>
  <c r="N184" i="20" s="1"/>
  <c r="N185" i="20" s="1"/>
  <c r="N186" i="20" s="1"/>
  <c r="N187" i="20" s="1"/>
  <c r="N188" i="20" s="1"/>
  <c r="N189" i="20" s="1"/>
  <c r="N190" i="20" s="1"/>
  <c r="N191" i="20" s="1"/>
  <c r="N192" i="20" s="1"/>
  <c r="N193" i="20" s="1"/>
  <c r="N194" i="20" s="1"/>
  <c r="N195" i="20" s="1"/>
  <c r="N196" i="20" s="1"/>
  <c r="N197" i="20" s="1"/>
  <c r="N198" i="20" s="1"/>
  <c r="N199" i="20" s="1"/>
  <c r="N200" i="20" s="1"/>
  <c r="N201" i="20" s="1"/>
  <c r="N202" i="20" s="1"/>
  <c r="N203" i="20" s="1"/>
  <c r="N204" i="20" s="1"/>
  <c r="N205" i="20" s="1"/>
  <c r="N206" i="20" s="1"/>
  <c r="N207" i="20" s="1"/>
  <c r="N208" i="20" s="1"/>
  <c r="N209" i="20" s="1"/>
  <c r="N210" i="20" s="1"/>
  <c r="N211" i="20" s="1"/>
  <c r="N212" i="20" s="1"/>
  <c r="N213" i="20" s="1"/>
  <c r="N214" i="20" s="1"/>
  <c r="N215" i="20" s="1"/>
  <c r="N216" i="20" s="1"/>
  <c r="D114" i="20"/>
  <c r="D115" i="20" s="1"/>
  <c r="D116" i="20" s="1"/>
  <c r="D117" i="20" s="1"/>
  <c r="D118" i="20" s="1"/>
  <c r="D119" i="20" s="1"/>
  <c r="D120" i="20" s="1"/>
  <c r="D121" i="20" s="1"/>
  <c r="D122" i="20" s="1"/>
  <c r="D123" i="20" s="1"/>
  <c r="D124" i="20" s="1"/>
  <c r="D125" i="20" s="1"/>
  <c r="D126" i="20" s="1"/>
  <c r="D127" i="20" s="1"/>
  <c r="D128" i="20" s="1"/>
  <c r="D129" i="20" s="1"/>
  <c r="D130" i="20" s="1"/>
  <c r="D131" i="20" s="1"/>
  <c r="D132" i="20" s="1"/>
  <c r="D133" i="20" s="1"/>
  <c r="D134" i="20" s="1"/>
  <c r="D135" i="20" s="1"/>
  <c r="D136" i="20" s="1"/>
  <c r="D137" i="20" s="1"/>
  <c r="D138" i="20" s="1"/>
  <c r="D139" i="20" s="1"/>
  <c r="D140" i="20" s="1"/>
  <c r="D141" i="20" s="1"/>
  <c r="D142" i="20" s="1"/>
  <c r="D143" i="20" s="1"/>
  <c r="D144" i="20" s="1"/>
  <c r="D145" i="20" s="1"/>
  <c r="D146" i="20" s="1"/>
  <c r="D147" i="20" s="1"/>
  <c r="D148" i="20" s="1"/>
  <c r="D149" i="20" s="1"/>
  <c r="D150" i="20" s="1"/>
  <c r="D151" i="20" s="1"/>
  <c r="D152" i="20" s="1"/>
  <c r="D153" i="20" s="1"/>
  <c r="D154" i="20" s="1"/>
  <c r="D155" i="20" s="1"/>
  <c r="D156" i="20" s="1"/>
  <c r="D157" i="20" s="1"/>
  <c r="D158" i="20" s="1"/>
  <c r="D159" i="20" s="1"/>
  <c r="D160" i="20" s="1"/>
  <c r="D161" i="20" s="1"/>
  <c r="D162" i="20" s="1"/>
  <c r="D163" i="20" s="1"/>
  <c r="D164" i="20" s="1"/>
  <c r="D165" i="20" s="1"/>
  <c r="D166" i="20" s="1"/>
  <c r="D167" i="20" s="1"/>
  <c r="D168" i="20" s="1"/>
  <c r="D169" i="20" s="1"/>
  <c r="D170" i="20" s="1"/>
  <c r="D171" i="20" s="1"/>
  <c r="D172" i="20" s="1"/>
  <c r="D173" i="20" s="1"/>
  <c r="D174" i="20" s="1"/>
  <c r="D175" i="20" s="1"/>
  <c r="D176" i="20" s="1"/>
  <c r="D177" i="20" s="1"/>
  <c r="D178" i="20" s="1"/>
  <c r="D179" i="20" s="1"/>
  <c r="D180" i="20" s="1"/>
  <c r="D181" i="20" s="1"/>
  <c r="D182" i="20" s="1"/>
  <c r="D183" i="20" s="1"/>
  <c r="D184" i="20" s="1"/>
  <c r="D185" i="20" s="1"/>
  <c r="D186" i="20" s="1"/>
  <c r="D187" i="20" s="1"/>
  <c r="D188" i="20" s="1"/>
  <c r="D189" i="20" s="1"/>
  <c r="D190" i="20" s="1"/>
  <c r="D191" i="20" s="1"/>
  <c r="D192" i="20" s="1"/>
  <c r="D193" i="20" s="1"/>
  <c r="D194" i="20" s="1"/>
  <c r="D195" i="20" s="1"/>
  <c r="D196" i="20" s="1"/>
  <c r="D197" i="20" s="1"/>
  <c r="D198" i="20" s="1"/>
  <c r="D199" i="20" s="1"/>
  <c r="D200" i="20" s="1"/>
  <c r="D201" i="20" s="1"/>
  <c r="D202" i="20" s="1"/>
  <c r="D203" i="20" s="1"/>
  <c r="D204" i="20" s="1"/>
  <c r="D205" i="20" s="1"/>
  <c r="D206" i="20" s="1"/>
  <c r="D207" i="20" s="1"/>
  <c r="D208" i="20" s="1"/>
  <c r="D209" i="20" s="1"/>
  <c r="D210" i="20" s="1"/>
  <c r="D211" i="20" s="1"/>
  <c r="D212" i="20" s="1"/>
  <c r="D213" i="20" s="1"/>
  <c r="D214" i="20" s="1"/>
  <c r="D215" i="20" s="1"/>
  <c r="D216" i="20" s="1"/>
  <c r="X113" i="18"/>
  <c r="X114" i="18" s="1"/>
  <c r="X115" i="18" s="1"/>
  <c r="X116" i="18" s="1"/>
  <c r="X117" i="18" s="1"/>
  <c r="X118" i="18" s="1"/>
  <c r="X119" i="18" s="1"/>
  <c r="X120" i="18" s="1"/>
  <c r="X121" i="18" s="1"/>
  <c r="X122" i="18" s="1"/>
  <c r="X123" i="18" s="1"/>
  <c r="X124" i="18" s="1"/>
  <c r="X125" i="18" s="1"/>
  <c r="X126" i="18" s="1"/>
  <c r="X127" i="18" s="1"/>
  <c r="X128" i="18" s="1"/>
  <c r="X129" i="18" s="1"/>
  <c r="X130" i="18" s="1"/>
  <c r="X131" i="18" s="1"/>
  <c r="X132" i="18" s="1"/>
  <c r="X133" i="18" s="1"/>
  <c r="X134" i="18" s="1"/>
  <c r="X135" i="18" s="1"/>
  <c r="X136" i="18" s="1"/>
  <c r="X137" i="18" s="1"/>
  <c r="X138" i="18" s="1"/>
  <c r="X139" i="18" s="1"/>
  <c r="X140" i="18" s="1"/>
  <c r="X141" i="18" s="1"/>
  <c r="X142" i="18" s="1"/>
  <c r="X143" i="18" s="1"/>
  <c r="X144" i="18" s="1"/>
  <c r="X145" i="18" s="1"/>
  <c r="X146" i="18" s="1"/>
  <c r="X147" i="18" s="1"/>
  <c r="X148" i="18" s="1"/>
  <c r="X149" i="18" s="1"/>
  <c r="X150" i="18" s="1"/>
  <c r="X151" i="18" s="1"/>
  <c r="X152" i="18" s="1"/>
  <c r="X153" i="18" s="1"/>
  <c r="X154" i="18" s="1"/>
  <c r="X155" i="18" s="1"/>
  <c r="X156" i="18" s="1"/>
  <c r="X157" i="18" s="1"/>
  <c r="X158" i="18" s="1"/>
  <c r="X159" i="18" s="1"/>
  <c r="X160" i="18" s="1"/>
  <c r="X161" i="18" s="1"/>
  <c r="X162" i="18" s="1"/>
  <c r="X163" i="18" s="1"/>
  <c r="X164" i="18" s="1"/>
  <c r="X165" i="18" s="1"/>
  <c r="X166" i="18" s="1"/>
  <c r="X167" i="18" s="1"/>
  <c r="X168" i="18" s="1"/>
  <c r="X169" i="18" s="1"/>
  <c r="X170" i="18" s="1"/>
  <c r="X171" i="18" s="1"/>
  <c r="X172" i="18" s="1"/>
  <c r="X173" i="18" s="1"/>
  <c r="X174" i="18" s="1"/>
  <c r="X175" i="18" s="1"/>
  <c r="X176" i="18" s="1"/>
  <c r="X177" i="18" s="1"/>
  <c r="X178" i="18" s="1"/>
  <c r="X179" i="18" s="1"/>
  <c r="X180" i="18" s="1"/>
  <c r="X181" i="18" s="1"/>
  <c r="X182" i="18" s="1"/>
  <c r="X183" i="18" s="1"/>
  <c r="X184" i="18" s="1"/>
  <c r="X185" i="18" s="1"/>
  <c r="X186" i="18" s="1"/>
  <c r="X187" i="18" s="1"/>
  <c r="X188" i="18" s="1"/>
  <c r="X189" i="18" s="1"/>
  <c r="X190" i="18" s="1"/>
  <c r="X191" i="18" s="1"/>
  <c r="X192" i="18" s="1"/>
  <c r="X193" i="18" s="1"/>
  <c r="X194" i="18" s="1"/>
  <c r="X195" i="18" s="1"/>
  <c r="X196" i="18" s="1"/>
  <c r="X197" i="18" s="1"/>
  <c r="X198" i="18" s="1"/>
  <c r="X199" i="18" s="1"/>
  <c r="X200" i="18" s="1"/>
  <c r="X201" i="18" s="1"/>
  <c r="X202" i="18" s="1"/>
  <c r="X203" i="18" s="1"/>
  <c r="X204" i="18" s="1"/>
  <c r="X205" i="18" s="1"/>
  <c r="X206" i="18" s="1"/>
  <c r="X207" i="18" s="1"/>
  <c r="X208" i="18" s="1"/>
  <c r="X209" i="18" s="1"/>
  <c r="X210" i="18" s="1"/>
  <c r="X211" i="18" s="1"/>
  <c r="X212" i="18" s="1"/>
  <c r="X213" i="18" s="1"/>
  <c r="X214" i="18" s="1"/>
  <c r="X215" i="18" s="1"/>
  <c r="X216" i="18" s="1"/>
  <c r="P113" i="18"/>
  <c r="P114" i="18" s="1"/>
  <c r="P115" i="18" s="1"/>
  <c r="P116" i="18" s="1"/>
  <c r="P117" i="18" s="1"/>
  <c r="P118" i="18" s="1"/>
  <c r="P119" i="18" s="1"/>
  <c r="P120" i="18" s="1"/>
  <c r="P121" i="18" s="1"/>
  <c r="P122" i="18" s="1"/>
  <c r="P123" i="18" s="1"/>
  <c r="P124" i="18" s="1"/>
  <c r="P125" i="18" s="1"/>
  <c r="P126" i="18" s="1"/>
  <c r="P127" i="18" s="1"/>
  <c r="P128" i="18" s="1"/>
  <c r="P129" i="18" s="1"/>
  <c r="P130" i="18" s="1"/>
  <c r="P131" i="18" s="1"/>
  <c r="P132" i="18" s="1"/>
  <c r="P133" i="18" s="1"/>
  <c r="P134" i="18" s="1"/>
  <c r="P135" i="18" s="1"/>
  <c r="P136" i="18" s="1"/>
  <c r="P137" i="18" s="1"/>
  <c r="P138" i="18" s="1"/>
  <c r="P139" i="18" s="1"/>
  <c r="P140" i="18" s="1"/>
  <c r="P141" i="18" s="1"/>
  <c r="P142" i="18" s="1"/>
  <c r="P143" i="18" s="1"/>
  <c r="P144" i="18" s="1"/>
  <c r="P145" i="18" s="1"/>
  <c r="P146" i="18" s="1"/>
  <c r="P147" i="18" s="1"/>
  <c r="P148" i="18" s="1"/>
  <c r="P149" i="18" s="1"/>
  <c r="P150" i="18" s="1"/>
  <c r="P151" i="18" s="1"/>
  <c r="P152" i="18" s="1"/>
  <c r="P153" i="18" s="1"/>
  <c r="P154" i="18" s="1"/>
  <c r="P155" i="18" s="1"/>
  <c r="P156" i="18" s="1"/>
  <c r="P157" i="18" s="1"/>
  <c r="P158" i="18" s="1"/>
  <c r="P159" i="18" s="1"/>
  <c r="P160" i="18" s="1"/>
  <c r="P161" i="18" s="1"/>
  <c r="P162" i="18" s="1"/>
  <c r="P163" i="18" s="1"/>
  <c r="P164" i="18" s="1"/>
  <c r="P165" i="18" s="1"/>
  <c r="P166" i="18" s="1"/>
  <c r="P167" i="18" s="1"/>
  <c r="P168" i="18" s="1"/>
  <c r="P169" i="18" s="1"/>
  <c r="P170" i="18" s="1"/>
  <c r="P171" i="18" s="1"/>
  <c r="P172" i="18" s="1"/>
  <c r="P173" i="18" s="1"/>
  <c r="P174" i="18" s="1"/>
  <c r="P175" i="18" s="1"/>
  <c r="P176" i="18" s="1"/>
  <c r="P177" i="18" s="1"/>
  <c r="P178" i="18" s="1"/>
  <c r="P179" i="18" s="1"/>
  <c r="P180" i="18" s="1"/>
  <c r="P181" i="18" s="1"/>
  <c r="P182" i="18" s="1"/>
  <c r="P183" i="18" s="1"/>
  <c r="P184" i="18" s="1"/>
  <c r="P185" i="18" s="1"/>
  <c r="P186" i="18" s="1"/>
  <c r="P187" i="18" s="1"/>
  <c r="P188" i="18" s="1"/>
  <c r="P189" i="18" s="1"/>
  <c r="P190" i="18" s="1"/>
  <c r="P191" i="18" s="1"/>
  <c r="P192" i="18" s="1"/>
  <c r="P193" i="18" s="1"/>
  <c r="P194" i="18" s="1"/>
  <c r="P195" i="18" s="1"/>
  <c r="P196" i="18" s="1"/>
  <c r="P197" i="18" s="1"/>
  <c r="P198" i="18" s="1"/>
  <c r="P199" i="18" s="1"/>
  <c r="P200" i="18" s="1"/>
  <c r="P201" i="18" s="1"/>
  <c r="P202" i="18" s="1"/>
  <c r="P203" i="18" s="1"/>
  <c r="P204" i="18" s="1"/>
  <c r="P205" i="18" s="1"/>
  <c r="P206" i="18" s="1"/>
  <c r="P207" i="18" s="1"/>
  <c r="P208" i="18" s="1"/>
  <c r="P209" i="18" s="1"/>
  <c r="P210" i="18" s="1"/>
  <c r="P211" i="18" s="1"/>
  <c r="P212" i="18" s="1"/>
  <c r="P213" i="18" s="1"/>
  <c r="P214" i="18" s="1"/>
  <c r="P215" i="18" s="1"/>
  <c r="P216" i="18" s="1"/>
  <c r="H113" i="18"/>
  <c r="H114" i="18" s="1"/>
  <c r="H115" i="18" s="1"/>
  <c r="H116" i="18" s="1"/>
  <c r="H117" i="18" s="1"/>
  <c r="H118" i="18" s="1"/>
  <c r="H119" i="18" s="1"/>
  <c r="H120" i="18" s="1"/>
  <c r="H121" i="18" s="1"/>
  <c r="H122" i="18" s="1"/>
  <c r="H123" i="18" s="1"/>
  <c r="H124" i="18" s="1"/>
  <c r="H125" i="18" s="1"/>
  <c r="H126" i="18" s="1"/>
  <c r="H127" i="18" s="1"/>
  <c r="H128" i="18" s="1"/>
  <c r="H129" i="18" s="1"/>
  <c r="H130" i="18" s="1"/>
  <c r="H131" i="18" s="1"/>
  <c r="H132" i="18" s="1"/>
  <c r="H133" i="18" s="1"/>
  <c r="H134" i="18" s="1"/>
  <c r="H135" i="18" s="1"/>
  <c r="H136" i="18" s="1"/>
  <c r="H137" i="18" s="1"/>
  <c r="H138" i="18" s="1"/>
  <c r="H139" i="18" s="1"/>
  <c r="H140" i="18" s="1"/>
  <c r="H141" i="18" s="1"/>
  <c r="H142" i="18" s="1"/>
  <c r="H143" i="18" s="1"/>
  <c r="H144" i="18" s="1"/>
  <c r="H145" i="18" s="1"/>
  <c r="H146" i="18" s="1"/>
  <c r="H147" i="18" s="1"/>
  <c r="H148" i="18" s="1"/>
  <c r="H149" i="18" s="1"/>
  <c r="H150" i="18" s="1"/>
  <c r="H151" i="18" s="1"/>
  <c r="H152" i="18" s="1"/>
  <c r="H153" i="18" s="1"/>
  <c r="H154" i="18" s="1"/>
  <c r="H155" i="18" s="1"/>
  <c r="H156" i="18" s="1"/>
  <c r="H157" i="18" s="1"/>
  <c r="H158" i="18" s="1"/>
  <c r="H159" i="18" s="1"/>
  <c r="H160" i="18" s="1"/>
  <c r="H161" i="18" s="1"/>
  <c r="H162" i="18" s="1"/>
  <c r="H163" i="18" s="1"/>
  <c r="H164" i="18" s="1"/>
  <c r="H165" i="18" s="1"/>
  <c r="H166" i="18" s="1"/>
  <c r="H167" i="18" s="1"/>
  <c r="H168" i="18" s="1"/>
  <c r="H169" i="18" s="1"/>
  <c r="H170" i="18" s="1"/>
  <c r="H171" i="18" s="1"/>
  <c r="H172" i="18" s="1"/>
  <c r="H173" i="18" s="1"/>
  <c r="H174" i="18" s="1"/>
  <c r="H175" i="18" s="1"/>
  <c r="H176" i="18" s="1"/>
  <c r="H177" i="18" s="1"/>
  <c r="H178" i="18" s="1"/>
  <c r="H179" i="18" s="1"/>
  <c r="H180" i="18" s="1"/>
  <c r="H181" i="18" s="1"/>
  <c r="H182" i="18" s="1"/>
  <c r="H183" i="18" s="1"/>
  <c r="H184" i="18" s="1"/>
  <c r="H185" i="18" s="1"/>
  <c r="H186" i="18" s="1"/>
  <c r="H187" i="18" s="1"/>
  <c r="H188" i="18" s="1"/>
  <c r="H189" i="18" s="1"/>
  <c r="H190" i="18" s="1"/>
  <c r="H191" i="18" s="1"/>
  <c r="H192" i="18" s="1"/>
  <c r="H193" i="18" s="1"/>
  <c r="H194" i="18" s="1"/>
  <c r="H195" i="18" s="1"/>
  <c r="H196" i="18" s="1"/>
  <c r="H197" i="18" s="1"/>
  <c r="H198" i="18" s="1"/>
  <c r="H199" i="18" s="1"/>
  <c r="H200" i="18" s="1"/>
  <c r="H201" i="18" s="1"/>
  <c r="H202" i="18" s="1"/>
  <c r="H203" i="18" s="1"/>
  <c r="H204" i="18" s="1"/>
  <c r="H205" i="18" s="1"/>
  <c r="H206" i="18" s="1"/>
  <c r="H207" i="18" s="1"/>
  <c r="H208" i="18" s="1"/>
  <c r="H209" i="18" s="1"/>
  <c r="H210" i="18" s="1"/>
  <c r="H211" i="18" s="1"/>
  <c r="H212" i="18" s="1"/>
  <c r="H213" i="18" s="1"/>
  <c r="H214" i="18" s="1"/>
  <c r="H215" i="18" s="1"/>
  <c r="H216" i="18" s="1"/>
  <c r="X114" i="19"/>
  <c r="X115" i="19" s="1"/>
  <c r="X116" i="19" s="1"/>
  <c r="X117" i="19" s="1"/>
  <c r="X118" i="19" s="1"/>
  <c r="X119" i="19" s="1"/>
  <c r="X120" i="19" s="1"/>
  <c r="X121" i="19" s="1"/>
  <c r="X122" i="19" s="1"/>
  <c r="X123" i="19" s="1"/>
  <c r="X124" i="19" s="1"/>
  <c r="X125" i="19" s="1"/>
  <c r="X126" i="19" s="1"/>
  <c r="X127" i="19" s="1"/>
  <c r="X128" i="19" s="1"/>
  <c r="X129" i="19" s="1"/>
  <c r="X130" i="19" s="1"/>
  <c r="X131" i="19" s="1"/>
  <c r="X132" i="19" s="1"/>
  <c r="X133" i="19" s="1"/>
  <c r="X134" i="19" s="1"/>
  <c r="X135" i="19" s="1"/>
  <c r="X136" i="19" s="1"/>
  <c r="X137" i="19" s="1"/>
  <c r="X138" i="19" s="1"/>
  <c r="X139" i="19" s="1"/>
  <c r="X140" i="19" s="1"/>
  <c r="X141" i="19" s="1"/>
  <c r="X142" i="19" s="1"/>
  <c r="X143" i="19" s="1"/>
  <c r="X144" i="19" s="1"/>
  <c r="X145" i="19" s="1"/>
  <c r="X146" i="19" s="1"/>
  <c r="X147" i="19" s="1"/>
  <c r="X148" i="19" s="1"/>
  <c r="X149" i="19" s="1"/>
  <c r="X150" i="19" s="1"/>
  <c r="X151" i="19" s="1"/>
  <c r="X152" i="19" s="1"/>
  <c r="X153" i="19" s="1"/>
  <c r="X154" i="19" s="1"/>
  <c r="X155" i="19" s="1"/>
  <c r="X156" i="19" s="1"/>
  <c r="X157" i="19" s="1"/>
  <c r="X158" i="19" s="1"/>
  <c r="X159" i="19" s="1"/>
  <c r="X160" i="19" s="1"/>
  <c r="X161" i="19" s="1"/>
  <c r="X162" i="19" s="1"/>
  <c r="X163" i="19" s="1"/>
  <c r="X164" i="19" s="1"/>
  <c r="X165" i="19" s="1"/>
  <c r="X166" i="19" s="1"/>
  <c r="X167" i="19" s="1"/>
  <c r="X168" i="19" s="1"/>
  <c r="X169" i="19" s="1"/>
  <c r="X170" i="19" s="1"/>
  <c r="X171" i="19" s="1"/>
  <c r="X172" i="19" s="1"/>
  <c r="X173" i="19" s="1"/>
  <c r="X174" i="19" s="1"/>
  <c r="X175" i="19" s="1"/>
  <c r="X176" i="19" s="1"/>
  <c r="X177" i="19" s="1"/>
  <c r="X178" i="19" s="1"/>
  <c r="X179" i="19" s="1"/>
  <c r="X180" i="19" s="1"/>
  <c r="X181" i="19" s="1"/>
  <c r="X182" i="19" s="1"/>
  <c r="X183" i="19" s="1"/>
  <c r="X184" i="19" s="1"/>
  <c r="X185" i="19" s="1"/>
  <c r="X186" i="19" s="1"/>
  <c r="X187" i="19" s="1"/>
  <c r="X188" i="19" s="1"/>
  <c r="X189" i="19" s="1"/>
  <c r="X190" i="19" s="1"/>
  <c r="X191" i="19" s="1"/>
  <c r="X192" i="19" s="1"/>
  <c r="X193" i="19" s="1"/>
  <c r="X194" i="19" s="1"/>
  <c r="X195" i="19" s="1"/>
  <c r="X196" i="19" s="1"/>
  <c r="X197" i="19" s="1"/>
  <c r="X198" i="19" s="1"/>
  <c r="X199" i="19" s="1"/>
  <c r="X200" i="19" s="1"/>
  <c r="X201" i="19" s="1"/>
  <c r="X202" i="19" s="1"/>
  <c r="X203" i="19" s="1"/>
  <c r="X204" i="19" s="1"/>
  <c r="X205" i="19" s="1"/>
  <c r="X206" i="19" s="1"/>
  <c r="X207" i="19" s="1"/>
  <c r="X208" i="19" s="1"/>
  <c r="X209" i="19" s="1"/>
  <c r="X210" i="19" s="1"/>
  <c r="X211" i="19" s="1"/>
  <c r="X212" i="19" s="1"/>
  <c r="X213" i="19" s="1"/>
  <c r="X214" i="19" s="1"/>
  <c r="X215" i="19" s="1"/>
  <c r="X216" i="19" s="1"/>
  <c r="I114" i="19"/>
  <c r="I115" i="19" s="1"/>
  <c r="I116" i="19" s="1"/>
  <c r="I117" i="19" s="1"/>
  <c r="I118" i="19" s="1"/>
  <c r="I119" i="19" s="1"/>
  <c r="I120" i="19" s="1"/>
  <c r="I121" i="19" s="1"/>
  <c r="I122" i="19" s="1"/>
  <c r="I123" i="19" s="1"/>
  <c r="I124" i="19" s="1"/>
  <c r="I125" i="19" s="1"/>
  <c r="I126" i="19" s="1"/>
  <c r="I127" i="19" s="1"/>
  <c r="I128" i="19" s="1"/>
  <c r="I129" i="19" s="1"/>
  <c r="I130" i="19" s="1"/>
  <c r="I131" i="19" s="1"/>
  <c r="I132" i="19" s="1"/>
  <c r="I133" i="19" s="1"/>
  <c r="I134" i="19" s="1"/>
  <c r="I135" i="19" s="1"/>
  <c r="I136" i="19" s="1"/>
  <c r="I137" i="19" s="1"/>
  <c r="I138" i="19" s="1"/>
  <c r="I139" i="19" s="1"/>
  <c r="I140" i="19" s="1"/>
  <c r="I141" i="19" s="1"/>
  <c r="I142" i="19" s="1"/>
  <c r="I143" i="19" s="1"/>
  <c r="I144" i="19" s="1"/>
  <c r="I145" i="19" s="1"/>
  <c r="I146" i="19" s="1"/>
  <c r="I147" i="19" s="1"/>
  <c r="I148" i="19" s="1"/>
  <c r="I149" i="19" s="1"/>
  <c r="I150" i="19" s="1"/>
  <c r="I151" i="19" s="1"/>
  <c r="I152" i="19" s="1"/>
  <c r="I153" i="19" s="1"/>
  <c r="I154" i="19" s="1"/>
  <c r="I155" i="19" s="1"/>
  <c r="I156" i="19" s="1"/>
  <c r="I157" i="19" s="1"/>
  <c r="I158" i="19" s="1"/>
  <c r="I159" i="19" s="1"/>
  <c r="I160" i="19" s="1"/>
  <c r="I161" i="19" s="1"/>
  <c r="I162" i="19" s="1"/>
  <c r="I163" i="19" s="1"/>
  <c r="I164" i="19" s="1"/>
  <c r="I165" i="19" s="1"/>
  <c r="I166" i="19" s="1"/>
  <c r="I167" i="19" s="1"/>
  <c r="I168" i="19" s="1"/>
  <c r="I169" i="19" s="1"/>
  <c r="I170" i="19" s="1"/>
  <c r="I171" i="19" s="1"/>
  <c r="I172" i="19" s="1"/>
  <c r="I173" i="19" s="1"/>
  <c r="I174" i="19" s="1"/>
  <c r="I175" i="19" s="1"/>
  <c r="I176" i="19" s="1"/>
  <c r="I177" i="19" s="1"/>
  <c r="I178" i="19" s="1"/>
  <c r="I179" i="19" s="1"/>
  <c r="I180" i="19" s="1"/>
  <c r="I181" i="19" s="1"/>
  <c r="I182" i="19" s="1"/>
  <c r="I183" i="19" s="1"/>
  <c r="I184" i="19" s="1"/>
  <c r="I185" i="19" s="1"/>
  <c r="I186" i="19" s="1"/>
  <c r="I187" i="19" s="1"/>
  <c r="I188" i="19" s="1"/>
  <c r="I189" i="19" s="1"/>
  <c r="I190" i="19" s="1"/>
  <c r="I191" i="19" s="1"/>
  <c r="I192" i="19" s="1"/>
  <c r="I193" i="19" s="1"/>
  <c r="I194" i="19" s="1"/>
  <c r="I195" i="19" s="1"/>
  <c r="I196" i="19" s="1"/>
  <c r="I197" i="19" s="1"/>
  <c r="I198" i="19" s="1"/>
  <c r="I199" i="19" s="1"/>
  <c r="I200" i="19" s="1"/>
  <c r="I201" i="19" s="1"/>
  <c r="I202" i="19" s="1"/>
  <c r="I203" i="19" s="1"/>
  <c r="I204" i="19" s="1"/>
  <c r="I205" i="19" s="1"/>
  <c r="I206" i="19" s="1"/>
  <c r="I207" i="19" s="1"/>
  <c r="I208" i="19" s="1"/>
  <c r="I209" i="19" s="1"/>
  <c r="I210" i="19" s="1"/>
  <c r="I211" i="19" s="1"/>
  <c r="I212" i="19" s="1"/>
  <c r="I213" i="19" s="1"/>
  <c r="I214" i="19" s="1"/>
  <c r="I215" i="19" s="1"/>
  <c r="I216" i="19" s="1"/>
  <c r="U114" i="20"/>
  <c r="U115" i="20" s="1"/>
  <c r="U116" i="20" s="1"/>
  <c r="U117" i="20" s="1"/>
  <c r="U118" i="20" s="1"/>
  <c r="U119" i="20" s="1"/>
  <c r="U120" i="20" s="1"/>
  <c r="U121" i="20" s="1"/>
  <c r="U122" i="20" s="1"/>
  <c r="U123" i="20" s="1"/>
  <c r="U124" i="20" s="1"/>
  <c r="U125" i="20" s="1"/>
  <c r="U126" i="20" s="1"/>
  <c r="U127" i="20" s="1"/>
  <c r="U128" i="20" s="1"/>
  <c r="U129" i="20" s="1"/>
  <c r="U130" i="20" s="1"/>
  <c r="U131" i="20" s="1"/>
  <c r="U132" i="20" s="1"/>
  <c r="U133" i="20" s="1"/>
  <c r="U134" i="20" s="1"/>
  <c r="U135" i="20" s="1"/>
  <c r="U136" i="20" s="1"/>
  <c r="U137" i="20" s="1"/>
  <c r="U138" i="20" s="1"/>
  <c r="U139" i="20" s="1"/>
  <c r="U140" i="20" s="1"/>
  <c r="U141" i="20" s="1"/>
  <c r="U142" i="20" s="1"/>
  <c r="U143" i="20" s="1"/>
  <c r="U144" i="20" s="1"/>
  <c r="U145" i="20" s="1"/>
  <c r="U146" i="20" s="1"/>
  <c r="U147" i="20" s="1"/>
  <c r="U148" i="20" s="1"/>
  <c r="U149" i="20" s="1"/>
  <c r="U150" i="20" s="1"/>
  <c r="U151" i="20" s="1"/>
  <c r="U152" i="20" s="1"/>
  <c r="U153" i="20" s="1"/>
  <c r="U154" i="20" s="1"/>
  <c r="U155" i="20" s="1"/>
  <c r="U156" i="20" s="1"/>
  <c r="U157" i="20" s="1"/>
  <c r="U158" i="20" s="1"/>
  <c r="U159" i="20" s="1"/>
  <c r="U160" i="20" s="1"/>
  <c r="U161" i="20" s="1"/>
  <c r="U162" i="20" s="1"/>
  <c r="U163" i="20" s="1"/>
  <c r="U164" i="20" s="1"/>
  <c r="U165" i="20" s="1"/>
  <c r="U166" i="20" s="1"/>
  <c r="U167" i="20" s="1"/>
  <c r="U168" i="20" s="1"/>
  <c r="U169" i="20" s="1"/>
  <c r="U170" i="20" s="1"/>
  <c r="U171" i="20" s="1"/>
  <c r="U172" i="20" s="1"/>
  <c r="U173" i="20" s="1"/>
  <c r="U174" i="20" s="1"/>
  <c r="U175" i="20" s="1"/>
  <c r="U176" i="20" s="1"/>
  <c r="U177" i="20" s="1"/>
  <c r="U178" i="20" s="1"/>
  <c r="U179" i="20" s="1"/>
  <c r="U180" i="20" s="1"/>
  <c r="U181" i="20" s="1"/>
  <c r="U182" i="20" s="1"/>
  <c r="U183" i="20" s="1"/>
  <c r="U184" i="20" s="1"/>
  <c r="U185" i="20" s="1"/>
  <c r="U186" i="20" s="1"/>
  <c r="U187" i="20" s="1"/>
  <c r="U188" i="20" s="1"/>
  <c r="U189" i="20" s="1"/>
  <c r="U190" i="20" s="1"/>
  <c r="U191" i="20" s="1"/>
  <c r="U192" i="20" s="1"/>
  <c r="U193" i="20" s="1"/>
  <c r="U194" i="20" s="1"/>
  <c r="U195" i="20" s="1"/>
  <c r="U196" i="20" s="1"/>
  <c r="U197" i="20" s="1"/>
  <c r="U198" i="20" s="1"/>
  <c r="U199" i="20" s="1"/>
  <c r="U200" i="20" s="1"/>
  <c r="U201" i="20" s="1"/>
  <c r="U202" i="20" s="1"/>
  <c r="U203" i="20" s="1"/>
  <c r="U204" i="20" s="1"/>
  <c r="U205" i="20" s="1"/>
  <c r="U206" i="20" s="1"/>
  <c r="U207" i="20" s="1"/>
  <c r="U208" i="20" s="1"/>
  <c r="U209" i="20" s="1"/>
  <c r="U210" i="20" s="1"/>
  <c r="U211" i="20" s="1"/>
  <c r="U212" i="20" s="1"/>
  <c r="U213" i="20" s="1"/>
  <c r="U214" i="20" s="1"/>
  <c r="U215" i="20" s="1"/>
  <c r="U216" i="20" s="1"/>
  <c r="M114" i="20"/>
  <c r="M115" i="20" s="1"/>
  <c r="M116" i="20" s="1"/>
  <c r="M117" i="20" s="1"/>
  <c r="M118" i="20" s="1"/>
  <c r="M119" i="20" s="1"/>
  <c r="M120" i="20" s="1"/>
  <c r="M121" i="20" s="1"/>
  <c r="M122" i="20" s="1"/>
  <c r="M123" i="20" s="1"/>
  <c r="M124" i="20" s="1"/>
  <c r="M125" i="20" s="1"/>
  <c r="M126" i="20" s="1"/>
  <c r="M127" i="20" s="1"/>
  <c r="M128" i="20" s="1"/>
  <c r="M129" i="20" s="1"/>
  <c r="M130" i="20" s="1"/>
  <c r="M131" i="20" s="1"/>
  <c r="M132" i="20" s="1"/>
  <c r="M133" i="20" s="1"/>
  <c r="M134" i="20" s="1"/>
  <c r="M135" i="20" s="1"/>
  <c r="M136" i="20" s="1"/>
  <c r="M137" i="20" s="1"/>
  <c r="M138" i="20" s="1"/>
  <c r="M139" i="20" s="1"/>
  <c r="M140" i="20" s="1"/>
  <c r="M141" i="20" s="1"/>
  <c r="M142" i="20" s="1"/>
  <c r="M143" i="20" s="1"/>
  <c r="M144" i="20" s="1"/>
  <c r="M145" i="20" s="1"/>
  <c r="M146" i="20" s="1"/>
  <c r="M147" i="20" s="1"/>
  <c r="M148" i="20" s="1"/>
  <c r="M149" i="20" s="1"/>
  <c r="M150" i="20" s="1"/>
  <c r="M151" i="20" s="1"/>
  <c r="M152" i="20" s="1"/>
  <c r="M153" i="20" s="1"/>
  <c r="M154" i="20" s="1"/>
  <c r="M155" i="20" s="1"/>
  <c r="M156" i="20" s="1"/>
  <c r="M157" i="20" s="1"/>
  <c r="M158" i="20" s="1"/>
  <c r="M159" i="20" s="1"/>
  <c r="M160" i="20" s="1"/>
  <c r="M161" i="20" s="1"/>
  <c r="M162" i="20" s="1"/>
  <c r="M163" i="20" s="1"/>
  <c r="M164" i="20" s="1"/>
  <c r="M165" i="20" s="1"/>
  <c r="M166" i="20" s="1"/>
  <c r="M167" i="20" s="1"/>
  <c r="M168" i="20" s="1"/>
  <c r="M169" i="20" s="1"/>
  <c r="M170" i="20" s="1"/>
  <c r="M171" i="20" s="1"/>
  <c r="M172" i="20" s="1"/>
  <c r="M173" i="20" s="1"/>
  <c r="M174" i="20" s="1"/>
  <c r="M175" i="20" s="1"/>
  <c r="M176" i="20" s="1"/>
  <c r="M177" i="20" s="1"/>
  <c r="M178" i="20" s="1"/>
  <c r="M179" i="20" s="1"/>
  <c r="M180" i="20" s="1"/>
  <c r="M181" i="20" s="1"/>
  <c r="M182" i="20" s="1"/>
  <c r="M183" i="20" s="1"/>
  <c r="M184" i="20" s="1"/>
  <c r="M185" i="20" s="1"/>
  <c r="M186" i="20" s="1"/>
  <c r="M187" i="20" s="1"/>
  <c r="M188" i="20" s="1"/>
  <c r="M189" i="20" s="1"/>
  <c r="M190" i="20" s="1"/>
  <c r="M191" i="20" s="1"/>
  <c r="M192" i="20" s="1"/>
  <c r="M193" i="20" s="1"/>
  <c r="M194" i="20" s="1"/>
  <c r="M195" i="20" s="1"/>
  <c r="M196" i="20" s="1"/>
  <c r="M197" i="20" s="1"/>
  <c r="M198" i="20" s="1"/>
  <c r="M199" i="20" s="1"/>
  <c r="M200" i="20" s="1"/>
  <c r="M201" i="20" s="1"/>
  <c r="M202" i="20" s="1"/>
  <c r="M203" i="20" s="1"/>
  <c r="M204" i="20" s="1"/>
  <c r="M205" i="20" s="1"/>
  <c r="M206" i="20" s="1"/>
  <c r="M207" i="20" s="1"/>
  <c r="M208" i="20" s="1"/>
  <c r="M209" i="20" s="1"/>
  <c r="M210" i="20" s="1"/>
  <c r="M211" i="20" s="1"/>
  <c r="M212" i="20" s="1"/>
  <c r="M213" i="20" s="1"/>
  <c r="M214" i="20" s="1"/>
  <c r="M215" i="20" s="1"/>
  <c r="M216" i="20" s="1"/>
  <c r="K114" i="20"/>
  <c r="K115" i="20" s="1"/>
  <c r="K116" i="20" s="1"/>
  <c r="K117" i="20" s="1"/>
  <c r="K118" i="20" s="1"/>
  <c r="K119" i="20" s="1"/>
  <c r="K120" i="20" s="1"/>
  <c r="K121" i="20" s="1"/>
  <c r="K122" i="20" s="1"/>
  <c r="K123" i="20" s="1"/>
  <c r="K124" i="20" s="1"/>
  <c r="K125" i="20" s="1"/>
  <c r="K126" i="20" s="1"/>
  <c r="K127" i="20" s="1"/>
  <c r="K128" i="20" s="1"/>
  <c r="K129" i="20" s="1"/>
  <c r="K130" i="20" s="1"/>
  <c r="K131" i="20" s="1"/>
  <c r="K132" i="20" s="1"/>
  <c r="K133" i="20" s="1"/>
  <c r="K134" i="20" s="1"/>
  <c r="K135" i="20" s="1"/>
  <c r="K136" i="20" s="1"/>
  <c r="K137" i="20" s="1"/>
  <c r="K138" i="20" s="1"/>
  <c r="K139" i="20" s="1"/>
  <c r="K140" i="20" s="1"/>
  <c r="K141" i="20" s="1"/>
  <c r="K142" i="20" s="1"/>
  <c r="K143" i="20" s="1"/>
  <c r="K144" i="20" s="1"/>
  <c r="K145" i="20" s="1"/>
  <c r="K146" i="20" s="1"/>
  <c r="K147" i="20" s="1"/>
  <c r="K148" i="20" s="1"/>
  <c r="K149" i="20" s="1"/>
  <c r="K150" i="20" s="1"/>
  <c r="K151" i="20" s="1"/>
  <c r="K152" i="20" s="1"/>
  <c r="K153" i="20" s="1"/>
  <c r="K154" i="20" s="1"/>
  <c r="K155" i="20" s="1"/>
  <c r="K156" i="20" s="1"/>
  <c r="K157" i="20" s="1"/>
  <c r="K158" i="20" s="1"/>
  <c r="K159" i="20" s="1"/>
  <c r="K160" i="20" s="1"/>
  <c r="K161" i="20" s="1"/>
  <c r="K162" i="20" s="1"/>
  <c r="K163" i="20" s="1"/>
  <c r="K164" i="20" s="1"/>
  <c r="K165" i="20" s="1"/>
  <c r="K166" i="20" s="1"/>
  <c r="K167" i="20" s="1"/>
  <c r="K168" i="20" s="1"/>
  <c r="K169" i="20" s="1"/>
  <c r="K170" i="20" s="1"/>
  <c r="K171" i="20" s="1"/>
  <c r="K172" i="20" s="1"/>
  <c r="K173" i="20" s="1"/>
  <c r="K174" i="20" s="1"/>
  <c r="K175" i="20" s="1"/>
  <c r="K176" i="20" s="1"/>
  <c r="K177" i="20" s="1"/>
  <c r="K178" i="20" s="1"/>
  <c r="K179" i="20" s="1"/>
  <c r="K180" i="20" s="1"/>
  <c r="K181" i="20" s="1"/>
  <c r="K182" i="20" s="1"/>
  <c r="K183" i="20" s="1"/>
  <c r="K184" i="20" s="1"/>
  <c r="K185" i="20" s="1"/>
  <c r="K186" i="20" s="1"/>
  <c r="K187" i="20" s="1"/>
  <c r="K188" i="20" s="1"/>
  <c r="K189" i="20" s="1"/>
  <c r="K190" i="20" s="1"/>
  <c r="K191" i="20" s="1"/>
  <c r="K192" i="20" s="1"/>
  <c r="K193" i="20" s="1"/>
  <c r="K194" i="20" s="1"/>
  <c r="K195" i="20" s="1"/>
  <c r="K196" i="20" s="1"/>
  <c r="K197" i="20" s="1"/>
  <c r="K198" i="20" s="1"/>
  <c r="K199" i="20" s="1"/>
  <c r="K200" i="20" s="1"/>
  <c r="K201" i="20" s="1"/>
  <c r="K202" i="20" s="1"/>
  <c r="K203" i="20" s="1"/>
  <c r="K204" i="20" s="1"/>
  <c r="K205" i="20" s="1"/>
  <c r="K206" i="20" s="1"/>
  <c r="K207" i="20" s="1"/>
  <c r="K208" i="20" s="1"/>
  <c r="K209" i="20" s="1"/>
  <c r="K210" i="20" s="1"/>
  <c r="K211" i="20" s="1"/>
  <c r="K212" i="20" s="1"/>
  <c r="K213" i="20" s="1"/>
  <c r="K214" i="20" s="1"/>
  <c r="K215" i="20" s="1"/>
  <c r="K216" i="20" s="1"/>
  <c r="C114" i="20"/>
  <c r="C115" i="20" s="1"/>
  <c r="C116" i="20" s="1"/>
  <c r="C117" i="20" s="1"/>
  <c r="C118" i="20" s="1"/>
  <c r="C119" i="20" s="1"/>
  <c r="C120" i="20" s="1"/>
  <c r="C121" i="20" s="1"/>
  <c r="C122" i="20" s="1"/>
  <c r="C123" i="20" s="1"/>
  <c r="C124" i="20" s="1"/>
  <c r="C125" i="20" s="1"/>
  <c r="C126" i="20" s="1"/>
  <c r="C127" i="20" s="1"/>
  <c r="C128" i="20" s="1"/>
  <c r="C129" i="20" s="1"/>
  <c r="C130" i="20" s="1"/>
  <c r="C131" i="20" s="1"/>
  <c r="C132" i="20" s="1"/>
  <c r="C133" i="20" s="1"/>
  <c r="C134" i="20" s="1"/>
  <c r="C135" i="20" s="1"/>
  <c r="C136" i="20" s="1"/>
  <c r="C137" i="20" s="1"/>
  <c r="C138" i="20" s="1"/>
  <c r="C139" i="20" s="1"/>
  <c r="C140" i="20" s="1"/>
  <c r="C141" i="20" s="1"/>
  <c r="C142" i="20" s="1"/>
  <c r="C143" i="20" s="1"/>
  <c r="C144" i="20" s="1"/>
  <c r="C145" i="20" s="1"/>
  <c r="C146" i="20" s="1"/>
  <c r="C147" i="20" s="1"/>
  <c r="C148" i="20" s="1"/>
  <c r="C149" i="20" s="1"/>
  <c r="C150" i="20" s="1"/>
  <c r="C151" i="20" s="1"/>
  <c r="C152" i="20" s="1"/>
  <c r="C153" i="20" s="1"/>
  <c r="C154" i="20" s="1"/>
  <c r="C155" i="20" s="1"/>
  <c r="C156" i="20" s="1"/>
  <c r="C157" i="20" s="1"/>
  <c r="C158" i="20" s="1"/>
  <c r="C159" i="20" s="1"/>
  <c r="C160" i="20" s="1"/>
  <c r="C161" i="20" s="1"/>
  <c r="C162" i="20" s="1"/>
  <c r="C163" i="20" s="1"/>
  <c r="C164" i="20" s="1"/>
  <c r="C165" i="20" s="1"/>
  <c r="C166" i="20" s="1"/>
  <c r="C167" i="20" s="1"/>
  <c r="C168" i="20" s="1"/>
  <c r="C169" i="20" s="1"/>
  <c r="C170" i="20" s="1"/>
  <c r="C171" i="20" s="1"/>
  <c r="C172" i="20" s="1"/>
  <c r="C173" i="20" s="1"/>
  <c r="C174" i="20" s="1"/>
  <c r="C175" i="20" s="1"/>
  <c r="C176" i="20" s="1"/>
  <c r="C177" i="20" s="1"/>
  <c r="C178" i="20" s="1"/>
  <c r="C179" i="20" s="1"/>
  <c r="C180" i="20" s="1"/>
  <c r="C181" i="20" s="1"/>
  <c r="C182" i="20" s="1"/>
  <c r="C183" i="20" s="1"/>
  <c r="C184" i="20" s="1"/>
  <c r="C185" i="20" s="1"/>
  <c r="C186" i="20" s="1"/>
  <c r="C187" i="20" s="1"/>
  <c r="C188" i="20" s="1"/>
  <c r="C189" i="20" s="1"/>
  <c r="C190" i="20" s="1"/>
  <c r="C191" i="20" s="1"/>
  <c r="C192" i="20" s="1"/>
  <c r="C193" i="20" s="1"/>
  <c r="C194" i="20" s="1"/>
  <c r="C195" i="20" s="1"/>
  <c r="C196" i="20" s="1"/>
  <c r="C197" i="20" s="1"/>
  <c r="C198" i="20" s="1"/>
  <c r="C199" i="20" s="1"/>
  <c r="C200" i="20" s="1"/>
  <c r="C201" i="20" s="1"/>
  <c r="C202" i="20" s="1"/>
  <c r="C203" i="20" s="1"/>
  <c r="C204" i="20" s="1"/>
  <c r="C205" i="20" s="1"/>
  <c r="C206" i="20" s="1"/>
  <c r="C207" i="20" s="1"/>
  <c r="C208" i="20" s="1"/>
  <c r="C209" i="20" s="1"/>
  <c r="C210" i="20" s="1"/>
  <c r="C211" i="20" s="1"/>
  <c r="C212" i="20" s="1"/>
  <c r="C213" i="20" s="1"/>
  <c r="C214" i="20" s="1"/>
  <c r="C215" i="20" s="1"/>
  <c r="C216" i="20" s="1"/>
  <c r="W113" i="18"/>
  <c r="W114" i="18" s="1"/>
  <c r="W115" i="18" s="1"/>
  <c r="W116" i="18" s="1"/>
  <c r="W117" i="18" s="1"/>
  <c r="W118" i="18" s="1"/>
  <c r="W119" i="18" s="1"/>
  <c r="W120" i="18" s="1"/>
  <c r="W121" i="18" s="1"/>
  <c r="W122" i="18" s="1"/>
  <c r="W123" i="18" s="1"/>
  <c r="W124" i="18" s="1"/>
  <c r="W125" i="18" s="1"/>
  <c r="W126" i="18" s="1"/>
  <c r="W127" i="18" s="1"/>
  <c r="W128" i="18" s="1"/>
  <c r="W129" i="18" s="1"/>
  <c r="W130" i="18" s="1"/>
  <c r="W131" i="18" s="1"/>
  <c r="W132" i="18" s="1"/>
  <c r="W133" i="18" s="1"/>
  <c r="W134" i="18" s="1"/>
  <c r="W135" i="18" s="1"/>
  <c r="W136" i="18" s="1"/>
  <c r="W137" i="18" s="1"/>
  <c r="W138" i="18" s="1"/>
  <c r="W139" i="18" s="1"/>
  <c r="W140" i="18" s="1"/>
  <c r="W141" i="18" s="1"/>
  <c r="W142" i="18" s="1"/>
  <c r="W143" i="18" s="1"/>
  <c r="W144" i="18" s="1"/>
  <c r="W145" i="18" s="1"/>
  <c r="W146" i="18" s="1"/>
  <c r="W147" i="18" s="1"/>
  <c r="W148" i="18" s="1"/>
  <c r="W149" i="18" s="1"/>
  <c r="W150" i="18" s="1"/>
  <c r="W151" i="18" s="1"/>
  <c r="W152" i="18" s="1"/>
  <c r="W153" i="18" s="1"/>
  <c r="W154" i="18" s="1"/>
  <c r="W155" i="18" s="1"/>
  <c r="W156" i="18" s="1"/>
  <c r="W157" i="18" s="1"/>
  <c r="W158" i="18" s="1"/>
  <c r="W159" i="18" s="1"/>
  <c r="W160" i="18" s="1"/>
  <c r="W161" i="18" s="1"/>
  <c r="W162" i="18" s="1"/>
  <c r="W163" i="18" s="1"/>
  <c r="W164" i="18" s="1"/>
  <c r="W165" i="18" s="1"/>
  <c r="W166" i="18" s="1"/>
  <c r="W167" i="18" s="1"/>
  <c r="W168" i="18" s="1"/>
  <c r="W169" i="18" s="1"/>
  <c r="W170" i="18" s="1"/>
  <c r="W171" i="18" s="1"/>
  <c r="W172" i="18" s="1"/>
  <c r="W173" i="18" s="1"/>
  <c r="W174" i="18" s="1"/>
  <c r="W175" i="18" s="1"/>
  <c r="W176" i="18" s="1"/>
  <c r="W177" i="18" s="1"/>
  <c r="W178" i="18" s="1"/>
  <c r="W179" i="18" s="1"/>
  <c r="W180" i="18" s="1"/>
  <c r="W181" i="18" s="1"/>
  <c r="W182" i="18" s="1"/>
  <c r="W183" i="18" s="1"/>
  <c r="W184" i="18" s="1"/>
  <c r="W185" i="18" s="1"/>
  <c r="W186" i="18" s="1"/>
  <c r="W187" i="18" s="1"/>
  <c r="W188" i="18" s="1"/>
  <c r="W189" i="18" s="1"/>
  <c r="W190" i="18" s="1"/>
  <c r="W191" i="18" s="1"/>
  <c r="W192" i="18" s="1"/>
  <c r="W193" i="18" s="1"/>
  <c r="W194" i="18" s="1"/>
  <c r="W195" i="18" s="1"/>
  <c r="W196" i="18" s="1"/>
  <c r="W197" i="18" s="1"/>
  <c r="W198" i="18" s="1"/>
  <c r="W199" i="18" s="1"/>
  <c r="W200" i="18" s="1"/>
  <c r="W201" i="18" s="1"/>
  <c r="W202" i="18" s="1"/>
  <c r="W203" i="18" s="1"/>
  <c r="W204" i="18" s="1"/>
  <c r="W205" i="18" s="1"/>
  <c r="W206" i="18" s="1"/>
  <c r="W207" i="18" s="1"/>
  <c r="W208" i="18" s="1"/>
  <c r="W209" i="18" s="1"/>
  <c r="W210" i="18" s="1"/>
  <c r="W211" i="18" s="1"/>
  <c r="W212" i="18" s="1"/>
  <c r="W213" i="18" s="1"/>
  <c r="W214" i="18" s="1"/>
  <c r="W215" i="18" s="1"/>
  <c r="W216" i="18" s="1"/>
  <c r="O113" i="18"/>
  <c r="O114" i="18" s="1"/>
  <c r="O115" i="18" s="1"/>
  <c r="O116" i="18" s="1"/>
  <c r="O117" i="18" s="1"/>
  <c r="O118" i="18" s="1"/>
  <c r="O119" i="18" s="1"/>
  <c r="O120" i="18" s="1"/>
  <c r="O121" i="18" s="1"/>
  <c r="O122" i="18" s="1"/>
  <c r="O123" i="18" s="1"/>
  <c r="O124" i="18" s="1"/>
  <c r="O125" i="18" s="1"/>
  <c r="O126" i="18" s="1"/>
  <c r="O127" i="18" s="1"/>
  <c r="O128" i="18" s="1"/>
  <c r="O129" i="18" s="1"/>
  <c r="O130" i="18" s="1"/>
  <c r="O131" i="18" s="1"/>
  <c r="O132" i="18" s="1"/>
  <c r="O133" i="18" s="1"/>
  <c r="O134" i="18" s="1"/>
  <c r="O135" i="18" s="1"/>
  <c r="O136" i="18" s="1"/>
  <c r="O137" i="18" s="1"/>
  <c r="O138" i="18" s="1"/>
  <c r="O139" i="18" s="1"/>
  <c r="O140" i="18" s="1"/>
  <c r="O141" i="18" s="1"/>
  <c r="O142" i="18" s="1"/>
  <c r="O143" i="18" s="1"/>
  <c r="O144" i="18" s="1"/>
  <c r="O145" i="18" s="1"/>
  <c r="O146" i="18" s="1"/>
  <c r="O147" i="18" s="1"/>
  <c r="O148" i="18" s="1"/>
  <c r="O149" i="18" s="1"/>
  <c r="O150" i="18" s="1"/>
  <c r="O151" i="18" s="1"/>
  <c r="O152" i="18" s="1"/>
  <c r="O153" i="18" s="1"/>
  <c r="O154" i="18" s="1"/>
  <c r="O155" i="18" s="1"/>
  <c r="O156" i="18" s="1"/>
  <c r="O157" i="18" s="1"/>
  <c r="O158" i="18" s="1"/>
  <c r="O159" i="18" s="1"/>
  <c r="O160" i="18" s="1"/>
  <c r="O161" i="18" s="1"/>
  <c r="O162" i="18" s="1"/>
  <c r="O163" i="18" s="1"/>
  <c r="O164" i="18" s="1"/>
  <c r="O165" i="18" s="1"/>
  <c r="O166" i="18" s="1"/>
  <c r="O167" i="18" s="1"/>
  <c r="O168" i="18" s="1"/>
  <c r="O169" i="18" s="1"/>
  <c r="O170" i="18" s="1"/>
  <c r="O171" i="18" s="1"/>
  <c r="O172" i="18" s="1"/>
  <c r="O173" i="18" s="1"/>
  <c r="O174" i="18" s="1"/>
  <c r="O175" i="18" s="1"/>
  <c r="O176" i="18" s="1"/>
  <c r="O177" i="18" s="1"/>
  <c r="O178" i="18" s="1"/>
  <c r="O179" i="18" s="1"/>
  <c r="O180" i="18" s="1"/>
  <c r="O181" i="18" s="1"/>
  <c r="O182" i="18" s="1"/>
  <c r="O183" i="18" s="1"/>
  <c r="O184" i="18" s="1"/>
  <c r="O185" i="18" s="1"/>
  <c r="O186" i="18" s="1"/>
  <c r="O187" i="18" s="1"/>
  <c r="O188" i="18" s="1"/>
  <c r="O189" i="18" s="1"/>
  <c r="O190" i="18" s="1"/>
  <c r="O191" i="18" s="1"/>
  <c r="O192" i="18" s="1"/>
  <c r="O193" i="18" s="1"/>
  <c r="O194" i="18" s="1"/>
  <c r="O195" i="18" s="1"/>
  <c r="O196" i="18" s="1"/>
  <c r="O197" i="18" s="1"/>
  <c r="O198" i="18" s="1"/>
  <c r="O199" i="18" s="1"/>
  <c r="O200" i="18" s="1"/>
  <c r="O201" i="18" s="1"/>
  <c r="O202" i="18" s="1"/>
  <c r="O203" i="18" s="1"/>
  <c r="O204" i="18" s="1"/>
  <c r="O205" i="18" s="1"/>
  <c r="O206" i="18" s="1"/>
  <c r="O207" i="18" s="1"/>
  <c r="O208" i="18" s="1"/>
  <c r="O209" i="18" s="1"/>
  <c r="O210" i="18" s="1"/>
  <c r="O211" i="18" s="1"/>
  <c r="O212" i="18" s="1"/>
  <c r="O213" i="18" s="1"/>
  <c r="O214" i="18" s="1"/>
  <c r="O215" i="18" s="1"/>
  <c r="O216" i="18" s="1"/>
  <c r="G113" i="18"/>
  <c r="G114" i="18" s="1"/>
  <c r="G115" i="18" s="1"/>
  <c r="G116" i="18" s="1"/>
  <c r="G117" i="18" s="1"/>
  <c r="G118" i="18" s="1"/>
  <c r="G119" i="18" s="1"/>
  <c r="G120" i="18" s="1"/>
  <c r="G121" i="18" s="1"/>
  <c r="G122" i="18" s="1"/>
  <c r="G123" i="18" s="1"/>
  <c r="G124" i="18" s="1"/>
  <c r="G125" i="18" s="1"/>
  <c r="G126" i="18" s="1"/>
  <c r="G127" i="18" s="1"/>
  <c r="G128" i="18" s="1"/>
  <c r="G129" i="18" s="1"/>
  <c r="G130" i="18" s="1"/>
  <c r="G131" i="18" s="1"/>
  <c r="G132" i="18" s="1"/>
  <c r="G133" i="18" s="1"/>
  <c r="G134" i="18" s="1"/>
  <c r="G135" i="18" s="1"/>
  <c r="G136" i="18" s="1"/>
  <c r="G137" i="18" s="1"/>
  <c r="G138" i="18" s="1"/>
  <c r="G139" i="18" s="1"/>
  <c r="G140" i="18" s="1"/>
  <c r="G141" i="18" s="1"/>
  <c r="G142" i="18" s="1"/>
  <c r="G143" i="18" s="1"/>
  <c r="G144" i="18" s="1"/>
  <c r="G145" i="18" s="1"/>
  <c r="G146" i="18" s="1"/>
  <c r="G147" i="18" s="1"/>
  <c r="G148" i="18" s="1"/>
  <c r="G149" i="18" s="1"/>
  <c r="G150" i="18" s="1"/>
  <c r="G151" i="18" s="1"/>
  <c r="G152" i="18" s="1"/>
  <c r="G153" i="18" s="1"/>
  <c r="G154" i="18" s="1"/>
  <c r="G155" i="18" s="1"/>
  <c r="G156" i="18" s="1"/>
  <c r="G157" i="18" s="1"/>
  <c r="G158" i="18" s="1"/>
  <c r="G159" i="18" s="1"/>
  <c r="G160" i="18" s="1"/>
  <c r="G161" i="18" s="1"/>
  <c r="G162" i="18" s="1"/>
  <c r="G163" i="18" s="1"/>
  <c r="G164" i="18" s="1"/>
  <c r="G165" i="18" s="1"/>
  <c r="G166" i="18" s="1"/>
  <c r="G167" i="18" s="1"/>
  <c r="G168" i="18" s="1"/>
  <c r="G169" i="18" s="1"/>
  <c r="G170" i="18" s="1"/>
  <c r="G171" i="18" s="1"/>
  <c r="G172" i="18" s="1"/>
  <c r="G173" i="18" s="1"/>
  <c r="G174" i="18" s="1"/>
  <c r="G175" i="18" s="1"/>
  <c r="G176" i="18" s="1"/>
  <c r="G177" i="18" s="1"/>
  <c r="G178" i="18" s="1"/>
  <c r="G179" i="18" s="1"/>
  <c r="G180" i="18" s="1"/>
  <c r="G181" i="18" s="1"/>
  <c r="G182" i="18" s="1"/>
  <c r="G183" i="18" s="1"/>
  <c r="G184" i="18" s="1"/>
  <c r="G185" i="18" s="1"/>
  <c r="G186" i="18" s="1"/>
  <c r="G187" i="18" s="1"/>
  <c r="G188" i="18" s="1"/>
  <c r="G189" i="18" s="1"/>
  <c r="G190" i="18" s="1"/>
  <c r="G191" i="18" s="1"/>
  <c r="G192" i="18" s="1"/>
  <c r="G193" i="18" s="1"/>
  <c r="G194" i="18" s="1"/>
  <c r="G195" i="18" s="1"/>
  <c r="G196" i="18" s="1"/>
  <c r="G197" i="18" s="1"/>
  <c r="G198" i="18" s="1"/>
  <c r="G199" i="18" s="1"/>
  <c r="G200" i="18" s="1"/>
  <c r="G201" i="18" s="1"/>
  <c r="G202" i="18" s="1"/>
  <c r="G203" i="18" s="1"/>
  <c r="G204" i="18" s="1"/>
  <c r="G205" i="18" s="1"/>
  <c r="G206" i="18" s="1"/>
  <c r="G207" i="18" s="1"/>
  <c r="G208" i="18" s="1"/>
  <c r="G209" i="18" s="1"/>
  <c r="G210" i="18" s="1"/>
  <c r="G211" i="18" s="1"/>
  <c r="G212" i="18" s="1"/>
  <c r="G213" i="18" s="1"/>
  <c r="G214" i="18" s="1"/>
  <c r="G215" i="18" s="1"/>
  <c r="G216" i="18" s="1"/>
  <c r="W114" i="19"/>
  <c r="W115" i="19" s="1"/>
  <c r="W116" i="19" s="1"/>
  <c r="W117" i="19" s="1"/>
  <c r="W118" i="19" s="1"/>
  <c r="W119" i="19" s="1"/>
  <c r="W120" i="19" s="1"/>
  <c r="W121" i="19" s="1"/>
  <c r="W122" i="19" s="1"/>
  <c r="W123" i="19" s="1"/>
  <c r="W124" i="19" s="1"/>
  <c r="W125" i="19" s="1"/>
  <c r="W126" i="19" s="1"/>
  <c r="W127" i="19" s="1"/>
  <c r="W128" i="19" s="1"/>
  <c r="W129" i="19" s="1"/>
  <c r="W130" i="19" s="1"/>
  <c r="W131" i="19" s="1"/>
  <c r="W132" i="19" s="1"/>
  <c r="W133" i="19" s="1"/>
  <c r="W134" i="19" s="1"/>
  <c r="W135" i="19" s="1"/>
  <c r="W136" i="19" s="1"/>
  <c r="W137" i="19" s="1"/>
  <c r="W138" i="19" s="1"/>
  <c r="W139" i="19" s="1"/>
  <c r="W140" i="19" s="1"/>
  <c r="W141" i="19" s="1"/>
  <c r="W142" i="19" s="1"/>
  <c r="W143" i="19" s="1"/>
  <c r="W144" i="19" s="1"/>
  <c r="W145" i="19" s="1"/>
  <c r="W146" i="19" s="1"/>
  <c r="W147" i="19" s="1"/>
  <c r="W148" i="19" s="1"/>
  <c r="W149" i="19" s="1"/>
  <c r="W150" i="19" s="1"/>
  <c r="W151" i="19" s="1"/>
  <c r="W152" i="19" s="1"/>
  <c r="W153" i="19" s="1"/>
  <c r="W154" i="19" s="1"/>
  <c r="W155" i="19" s="1"/>
  <c r="W156" i="19" s="1"/>
  <c r="W157" i="19" s="1"/>
  <c r="W158" i="19" s="1"/>
  <c r="W159" i="19" s="1"/>
  <c r="W160" i="19" s="1"/>
  <c r="W161" i="19" s="1"/>
  <c r="W162" i="19" s="1"/>
  <c r="W163" i="19" s="1"/>
  <c r="W164" i="19" s="1"/>
  <c r="W165" i="19" s="1"/>
  <c r="W166" i="19" s="1"/>
  <c r="W167" i="19" s="1"/>
  <c r="W168" i="19" s="1"/>
  <c r="W169" i="19" s="1"/>
  <c r="W170" i="19" s="1"/>
  <c r="W171" i="19" s="1"/>
  <c r="W172" i="19" s="1"/>
  <c r="W173" i="19" s="1"/>
  <c r="W174" i="19" s="1"/>
  <c r="W175" i="19" s="1"/>
  <c r="W176" i="19" s="1"/>
  <c r="W177" i="19" s="1"/>
  <c r="W178" i="19" s="1"/>
  <c r="W179" i="19" s="1"/>
  <c r="W180" i="19" s="1"/>
  <c r="W181" i="19" s="1"/>
  <c r="W182" i="19" s="1"/>
  <c r="W183" i="19" s="1"/>
  <c r="W184" i="19" s="1"/>
  <c r="W185" i="19" s="1"/>
  <c r="W186" i="19" s="1"/>
  <c r="W187" i="19" s="1"/>
  <c r="W188" i="19" s="1"/>
  <c r="W189" i="19" s="1"/>
  <c r="W190" i="19" s="1"/>
  <c r="W191" i="19" s="1"/>
  <c r="W192" i="19" s="1"/>
  <c r="W193" i="19" s="1"/>
  <c r="W194" i="19" s="1"/>
  <c r="W195" i="19" s="1"/>
  <c r="W196" i="19" s="1"/>
  <c r="W197" i="19" s="1"/>
  <c r="W198" i="19" s="1"/>
  <c r="W199" i="19" s="1"/>
  <c r="W200" i="19" s="1"/>
  <c r="W201" i="19" s="1"/>
  <c r="W202" i="19" s="1"/>
  <c r="W203" i="19" s="1"/>
  <c r="W204" i="19" s="1"/>
  <c r="W205" i="19" s="1"/>
  <c r="W206" i="19" s="1"/>
  <c r="W207" i="19" s="1"/>
  <c r="W208" i="19" s="1"/>
  <c r="W209" i="19" s="1"/>
  <c r="W210" i="19" s="1"/>
  <c r="W211" i="19" s="1"/>
  <c r="W212" i="19" s="1"/>
  <c r="W213" i="19" s="1"/>
  <c r="W214" i="19" s="1"/>
  <c r="W215" i="19" s="1"/>
  <c r="W216" i="19" s="1"/>
  <c r="P114" i="19"/>
  <c r="P115" i="19" s="1"/>
  <c r="P116" i="19" s="1"/>
  <c r="P117" i="19" s="1"/>
  <c r="P118" i="19" s="1"/>
  <c r="P119" i="19" s="1"/>
  <c r="P120" i="19" s="1"/>
  <c r="P121" i="19" s="1"/>
  <c r="P122" i="19" s="1"/>
  <c r="P123" i="19" s="1"/>
  <c r="P124" i="19" s="1"/>
  <c r="P125" i="19" s="1"/>
  <c r="P126" i="19" s="1"/>
  <c r="P127" i="19" s="1"/>
  <c r="P128" i="19" s="1"/>
  <c r="P129" i="19" s="1"/>
  <c r="P130" i="19" s="1"/>
  <c r="P131" i="19" s="1"/>
  <c r="P132" i="19" s="1"/>
  <c r="P133" i="19" s="1"/>
  <c r="P134" i="19" s="1"/>
  <c r="P135" i="19" s="1"/>
  <c r="P136" i="19" s="1"/>
  <c r="P137" i="19" s="1"/>
  <c r="P138" i="19" s="1"/>
  <c r="P139" i="19" s="1"/>
  <c r="P140" i="19" s="1"/>
  <c r="P141" i="19" s="1"/>
  <c r="P142" i="19" s="1"/>
  <c r="P143" i="19" s="1"/>
  <c r="P144" i="19" s="1"/>
  <c r="P145" i="19" s="1"/>
  <c r="P146" i="19" s="1"/>
  <c r="P147" i="19" s="1"/>
  <c r="P148" i="19" s="1"/>
  <c r="P149" i="19" s="1"/>
  <c r="P150" i="19" s="1"/>
  <c r="P151" i="19" s="1"/>
  <c r="P152" i="19" s="1"/>
  <c r="P153" i="19" s="1"/>
  <c r="P154" i="19" s="1"/>
  <c r="P155" i="19" s="1"/>
  <c r="P156" i="19" s="1"/>
  <c r="P157" i="19" s="1"/>
  <c r="P158" i="19" s="1"/>
  <c r="P159" i="19" s="1"/>
  <c r="P160" i="19" s="1"/>
  <c r="P161" i="19" s="1"/>
  <c r="P162" i="19" s="1"/>
  <c r="P163" i="19" s="1"/>
  <c r="P164" i="19" s="1"/>
  <c r="P165" i="19" s="1"/>
  <c r="P166" i="19" s="1"/>
  <c r="P167" i="19" s="1"/>
  <c r="P168" i="19" s="1"/>
  <c r="P169" i="19" s="1"/>
  <c r="P170" i="19" s="1"/>
  <c r="P171" i="19" s="1"/>
  <c r="P172" i="19" s="1"/>
  <c r="P173" i="19" s="1"/>
  <c r="P174" i="19" s="1"/>
  <c r="P175" i="19" s="1"/>
  <c r="P176" i="19" s="1"/>
  <c r="P177" i="19" s="1"/>
  <c r="P178" i="19" s="1"/>
  <c r="P179" i="19" s="1"/>
  <c r="P180" i="19" s="1"/>
  <c r="P181" i="19" s="1"/>
  <c r="P182" i="19" s="1"/>
  <c r="P183" i="19" s="1"/>
  <c r="P184" i="19" s="1"/>
  <c r="P185" i="19" s="1"/>
  <c r="P186" i="19" s="1"/>
  <c r="P187" i="19" s="1"/>
  <c r="P188" i="19" s="1"/>
  <c r="P189" i="19" s="1"/>
  <c r="P190" i="19" s="1"/>
  <c r="P191" i="19" s="1"/>
  <c r="P192" i="19" s="1"/>
  <c r="P193" i="19" s="1"/>
  <c r="P194" i="19" s="1"/>
  <c r="P195" i="19" s="1"/>
  <c r="P196" i="19" s="1"/>
  <c r="P197" i="19" s="1"/>
  <c r="P198" i="19" s="1"/>
  <c r="P199" i="19" s="1"/>
  <c r="P200" i="19" s="1"/>
  <c r="P201" i="19" s="1"/>
  <c r="P202" i="19" s="1"/>
  <c r="P203" i="19" s="1"/>
  <c r="P204" i="19" s="1"/>
  <c r="P205" i="19" s="1"/>
  <c r="P206" i="19" s="1"/>
  <c r="P207" i="19" s="1"/>
  <c r="P208" i="19" s="1"/>
  <c r="P209" i="19" s="1"/>
  <c r="P210" i="19" s="1"/>
  <c r="P211" i="19" s="1"/>
  <c r="P212" i="19" s="1"/>
  <c r="P213" i="19" s="1"/>
  <c r="P214" i="19" s="1"/>
  <c r="P215" i="19" s="1"/>
  <c r="P216" i="19" s="1"/>
  <c r="H114" i="19"/>
  <c r="H115" i="19" s="1"/>
  <c r="H116" i="19" s="1"/>
  <c r="H117" i="19" s="1"/>
  <c r="H118" i="19" s="1"/>
  <c r="H119" i="19" s="1"/>
  <c r="H120" i="19" s="1"/>
  <c r="H121" i="19" s="1"/>
  <c r="H122" i="19" s="1"/>
  <c r="H123" i="19" s="1"/>
  <c r="H124" i="19" s="1"/>
  <c r="H125" i="19" s="1"/>
  <c r="H126" i="19" s="1"/>
  <c r="H127" i="19" s="1"/>
  <c r="H128" i="19" s="1"/>
  <c r="H129" i="19" s="1"/>
  <c r="H130" i="19" s="1"/>
  <c r="H131" i="19" s="1"/>
  <c r="H132" i="19" s="1"/>
  <c r="H133" i="19" s="1"/>
  <c r="H134" i="19" s="1"/>
  <c r="H135" i="19" s="1"/>
  <c r="H136" i="19" s="1"/>
  <c r="H137" i="19" s="1"/>
  <c r="H138" i="19" s="1"/>
  <c r="H139" i="19" s="1"/>
  <c r="H140" i="19" s="1"/>
  <c r="H141" i="19" s="1"/>
  <c r="H142" i="19" s="1"/>
  <c r="H143" i="19" s="1"/>
  <c r="H144" i="19" s="1"/>
  <c r="H145" i="19" s="1"/>
  <c r="H146" i="19" s="1"/>
  <c r="H147" i="19" s="1"/>
  <c r="H148" i="19" s="1"/>
  <c r="H149" i="19" s="1"/>
  <c r="H150" i="19" s="1"/>
  <c r="H151" i="19" s="1"/>
  <c r="H152" i="19" s="1"/>
  <c r="H153" i="19" s="1"/>
  <c r="H154" i="19" s="1"/>
  <c r="H155" i="19" s="1"/>
  <c r="H156" i="19" s="1"/>
  <c r="H157" i="19" s="1"/>
  <c r="H158" i="19" s="1"/>
  <c r="H159" i="19" s="1"/>
  <c r="H160" i="19" s="1"/>
  <c r="H161" i="19" s="1"/>
  <c r="H162" i="19" s="1"/>
  <c r="H163" i="19" s="1"/>
  <c r="H164" i="19" s="1"/>
  <c r="H165" i="19" s="1"/>
  <c r="H166" i="19" s="1"/>
  <c r="H167" i="19" s="1"/>
  <c r="H168" i="19" s="1"/>
  <c r="H169" i="19" s="1"/>
  <c r="H170" i="19" s="1"/>
  <c r="H171" i="19" s="1"/>
  <c r="H172" i="19" s="1"/>
  <c r="H173" i="19" s="1"/>
  <c r="H174" i="19" s="1"/>
  <c r="H175" i="19" s="1"/>
  <c r="H176" i="19" s="1"/>
  <c r="H177" i="19" s="1"/>
  <c r="H178" i="19" s="1"/>
  <c r="H179" i="19" s="1"/>
  <c r="H180" i="19" s="1"/>
  <c r="H181" i="19" s="1"/>
  <c r="H182" i="19" s="1"/>
  <c r="H183" i="19" s="1"/>
  <c r="H184" i="19" s="1"/>
  <c r="H185" i="19" s="1"/>
  <c r="H186" i="19" s="1"/>
  <c r="H187" i="19" s="1"/>
  <c r="H188" i="19" s="1"/>
  <c r="H189" i="19" s="1"/>
  <c r="H190" i="19" s="1"/>
  <c r="H191" i="19" s="1"/>
  <c r="H192" i="19" s="1"/>
  <c r="H193" i="19" s="1"/>
  <c r="H194" i="19" s="1"/>
  <c r="H195" i="19" s="1"/>
  <c r="H196" i="19" s="1"/>
  <c r="H197" i="19" s="1"/>
  <c r="H198" i="19" s="1"/>
  <c r="H199" i="19" s="1"/>
  <c r="H200" i="19" s="1"/>
  <c r="H201" i="19" s="1"/>
  <c r="H202" i="19" s="1"/>
  <c r="H203" i="19" s="1"/>
  <c r="H204" i="19" s="1"/>
  <c r="H205" i="19" s="1"/>
  <c r="H206" i="19" s="1"/>
  <c r="H207" i="19" s="1"/>
  <c r="H208" i="19" s="1"/>
  <c r="H209" i="19" s="1"/>
  <c r="H210" i="19" s="1"/>
  <c r="H211" i="19" s="1"/>
  <c r="H212" i="19" s="1"/>
  <c r="H213" i="19" s="1"/>
  <c r="H214" i="19" s="1"/>
  <c r="H215" i="19" s="1"/>
  <c r="H216" i="19" s="1"/>
  <c r="T114" i="20"/>
  <c r="T115" i="20" s="1"/>
  <c r="T116" i="20" s="1"/>
  <c r="T117" i="20" s="1"/>
  <c r="T118" i="20" s="1"/>
  <c r="T119" i="20" s="1"/>
  <c r="T120" i="20" s="1"/>
  <c r="T121" i="20" s="1"/>
  <c r="T122" i="20" s="1"/>
  <c r="T123" i="20" s="1"/>
  <c r="T124" i="20" s="1"/>
  <c r="T125" i="20" s="1"/>
  <c r="T126" i="20" s="1"/>
  <c r="T127" i="20" s="1"/>
  <c r="T128" i="20" s="1"/>
  <c r="T129" i="20" s="1"/>
  <c r="T130" i="20" s="1"/>
  <c r="T131" i="20" s="1"/>
  <c r="T132" i="20" s="1"/>
  <c r="T133" i="20" s="1"/>
  <c r="T134" i="20" s="1"/>
  <c r="T135" i="20" s="1"/>
  <c r="T136" i="20" s="1"/>
  <c r="T137" i="20" s="1"/>
  <c r="T138" i="20" s="1"/>
  <c r="T139" i="20" s="1"/>
  <c r="T140" i="20" s="1"/>
  <c r="T141" i="20" s="1"/>
  <c r="T142" i="20" s="1"/>
  <c r="T143" i="20" s="1"/>
  <c r="T144" i="20" s="1"/>
  <c r="T145" i="20" s="1"/>
  <c r="T146" i="20" s="1"/>
  <c r="T147" i="20" s="1"/>
  <c r="T148" i="20" s="1"/>
  <c r="T149" i="20" s="1"/>
  <c r="T150" i="20" s="1"/>
  <c r="T151" i="20" s="1"/>
  <c r="T152" i="20" s="1"/>
  <c r="T153" i="20" s="1"/>
  <c r="T154" i="20" s="1"/>
  <c r="T155" i="20" s="1"/>
  <c r="T156" i="20" s="1"/>
  <c r="T157" i="20" s="1"/>
  <c r="T158" i="20" s="1"/>
  <c r="T159" i="20" s="1"/>
  <c r="T160" i="20" s="1"/>
  <c r="T161" i="20" s="1"/>
  <c r="T162" i="20" s="1"/>
  <c r="T163" i="20" s="1"/>
  <c r="T164" i="20" s="1"/>
  <c r="T165" i="20" s="1"/>
  <c r="T166" i="20" s="1"/>
  <c r="T167" i="20" s="1"/>
  <c r="T168" i="20" s="1"/>
  <c r="T169" i="20" s="1"/>
  <c r="T170" i="20" s="1"/>
  <c r="T171" i="20" s="1"/>
  <c r="T172" i="20" s="1"/>
  <c r="T173" i="20" s="1"/>
  <c r="T174" i="20" s="1"/>
  <c r="T175" i="20" s="1"/>
  <c r="T176" i="20" s="1"/>
  <c r="T177" i="20" s="1"/>
  <c r="T178" i="20" s="1"/>
  <c r="T179" i="20" s="1"/>
  <c r="T180" i="20" s="1"/>
  <c r="T181" i="20" s="1"/>
  <c r="T182" i="20" s="1"/>
  <c r="T183" i="20" s="1"/>
  <c r="T184" i="20" s="1"/>
  <c r="T185" i="20" s="1"/>
  <c r="T186" i="20" s="1"/>
  <c r="T187" i="20" s="1"/>
  <c r="T188" i="20" s="1"/>
  <c r="T189" i="20" s="1"/>
  <c r="T190" i="20" s="1"/>
  <c r="T191" i="20" s="1"/>
  <c r="T192" i="20" s="1"/>
  <c r="T193" i="20" s="1"/>
  <c r="T194" i="20" s="1"/>
  <c r="T195" i="20" s="1"/>
  <c r="T196" i="20" s="1"/>
  <c r="T197" i="20" s="1"/>
  <c r="T198" i="20" s="1"/>
  <c r="T199" i="20" s="1"/>
  <c r="T200" i="20" s="1"/>
  <c r="T201" i="20" s="1"/>
  <c r="T202" i="20" s="1"/>
  <c r="T203" i="20" s="1"/>
  <c r="T204" i="20" s="1"/>
  <c r="T205" i="20" s="1"/>
  <c r="T206" i="20" s="1"/>
  <c r="T207" i="20" s="1"/>
  <c r="T208" i="20" s="1"/>
  <c r="T209" i="20" s="1"/>
  <c r="T210" i="20" s="1"/>
  <c r="T211" i="20" s="1"/>
  <c r="T212" i="20" s="1"/>
  <c r="T213" i="20" s="1"/>
  <c r="T214" i="20" s="1"/>
  <c r="T215" i="20" s="1"/>
  <c r="T216" i="20" s="1"/>
  <c r="J114" i="20"/>
  <c r="J115" i="20" s="1"/>
  <c r="J116" i="20" s="1"/>
  <c r="J117" i="20" s="1"/>
  <c r="J118" i="20" s="1"/>
  <c r="J119" i="20" s="1"/>
  <c r="J120" i="20" s="1"/>
  <c r="J121" i="20" s="1"/>
  <c r="J122" i="20" s="1"/>
  <c r="J123" i="20" s="1"/>
  <c r="J124" i="20" s="1"/>
  <c r="J125" i="20" s="1"/>
  <c r="J126" i="20" s="1"/>
  <c r="J127" i="20" s="1"/>
  <c r="J128" i="20" s="1"/>
  <c r="J129" i="20" s="1"/>
  <c r="J130" i="20" s="1"/>
  <c r="J131" i="20" s="1"/>
  <c r="J132" i="20" s="1"/>
  <c r="J133" i="20" s="1"/>
  <c r="J134" i="20" s="1"/>
  <c r="J135" i="20" s="1"/>
  <c r="J136" i="20" s="1"/>
  <c r="J137" i="20" s="1"/>
  <c r="J138" i="20" s="1"/>
  <c r="J139" i="20" s="1"/>
  <c r="J140" i="20" s="1"/>
  <c r="J141" i="20" s="1"/>
  <c r="J142" i="20" s="1"/>
  <c r="J143" i="20" s="1"/>
  <c r="J144" i="20" s="1"/>
  <c r="J145" i="20" s="1"/>
  <c r="J146" i="20" s="1"/>
  <c r="J147" i="20" s="1"/>
  <c r="J148" i="20" s="1"/>
  <c r="J149" i="20" s="1"/>
  <c r="J150" i="20" s="1"/>
  <c r="J151" i="20" s="1"/>
  <c r="J152" i="20" s="1"/>
  <c r="J153" i="20" s="1"/>
  <c r="J154" i="20" s="1"/>
  <c r="J155" i="20" s="1"/>
  <c r="J156" i="20" s="1"/>
  <c r="J157" i="20" s="1"/>
  <c r="J158" i="20" s="1"/>
  <c r="J159" i="20" s="1"/>
  <c r="J160" i="20" s="1"/>
  <c r="J161" i="20" s="1"/>
  <c r="J162" i="20" s="1"/>
  <c r="J163" i="20" s="1"/>
  <c r="J164" i="20" s="1"/>
  <c r="J165" i="20" s="1"/>
  <c r="J166" i="20" s="1"/>
  <c r="J167" i="20" s="1"/>
  <c r="J168" i="20" s="1"/>
  <c r="J169" i="20" s="1"/>
  <c r="J170" i="20" s="1"/>
  <c r="J171" i="20" s="1"/>
  <c r="J172" i="20" s="1"/>
  <c r="J173" i="20" s="1"/>
  <c r="J174" i="20" s="1"/>
  <c r="J175" i="20" s="1"/>
  <c r="J176" i="20" s="1"/>
  <c r="J177" i="20" s="1"/>
  <c r="J178" i="20" s="1"/>
  <c r="J179" i="20" s="1"/>
  <c r="J180" i="20" s="1"/>
  <c r="J181" i="20" s="1"/>
  <c r="J182" i="20" s="1"/>
  <c r="J183" i="20" s="1"/>
  <c r="J184" i="20" s="1"/>
  <c r="J185" i="20" s="1"/>
  <c r="J186" i="20" s="1"/>
  <c r="J187" i="20" s="1"/>
  <c r="J188" i="20" s="1"/>
  <c r="J189" i="20" s="1"/>
  <c r="J190" i="20" s="1"/>
  <c r="J191" i="20" s="1"/>
  <c r="J192" i="20" s="1"/>
  <c r="J193" i="20" s="1"/>
  <c r="J194" i="20" s="1"/>
  <c r="J195" i="20" s="1"/>
  <c r="J196" i="20" s="1"/>
  <c r="J197" i="20" s="1"/>
  <c r="J198" i="20" s="1"/>
  <c r="J199" i="20" s="1"/>
  <c r="J200" i="20" s="1"/>
  <c r="J201" i="20" s="1"/>
  <c r="J202" i="20" s="1"/>
  <c r="J203" i="20" s="1"/>
  <c r="J204" i="20" s="1"/>
  <c r="J205" i="20" s="1"/>
  <c r="J206" i="20" s="1"/>
  <c r="J207" i="20" s="1"/>
  <c r="J208" i="20" s="1"/>
  <c r="J209" i="20" s="1"/>
  <c r="J210" i="20" s="1"/>
  <c r="J211" i="20" s="1"/>
  <c r="J212" i="20" s="1"/>
  <c r="J213" i="20" s="1"/>
  <c r="J214" i="20" s="1"/>
  <c r="J215" i="20" s="1"/>
  <c r="J216" i="20" s="1"/>
  <c r="V113" i="18"/>
  <c r="V114" i="18" s="1"/>
  <c r="V115" i="18" s="1"/>
  <c r="V116" i="18" s="1"/>
  <c r="V117" i="18" s="1"/>
  <c r="V118" i="18" s="1"/>
  <c r="V119" i="18" s="1"/>
  <c r="V120" i="18" s="1"/>
  <c r="V121" i="18" s="1"/>
  <c r="V122" i="18" s="1"/>
  <c r="V123" i="18" s="1"/>
  <c r="V124" i="18" s="1"/>
  <c r="V125" i="18" s="1"/>
  <c r="V126" i="18" s="1"/>
  <c r="V127" i="18" s="1"/>
  <c r="V128" i="18" s="1"/>
  <c r="V129" i="18" s="1"/>
  <c r="V130" i="18" s="1"/>
  <c r="V131" i="18" s="1"/>
  <c r="V132" i="18" s="1"/>
  <c r="V133" i="18" s="1"/>
  <c r="V134" i="18" s="1"/>
  <c r="V135" i="18" s="1"/>
  <c r="V136" i="18" s="1"/>
  <c r="V137" i="18" s="1"/>
  <c r="V138" i="18" s="1"/>
  <c r="V139" i="18" s="1"/>
  <c r="V140" i="18" s="1"/>
  <c r="V141" i="18" s="1"/>
  <c r="V142" i="18" s="1"/>
  <c r="V143" i="18" s="1"/>
  <c r="V144" i="18" s="1"/>
  <c r="V145" i="18" s="1"/>
  <c r="V146" i="18" s="1"/>
  <c r="V147" i="18" s="1"/>
  <c r="V148" i="18" s="1"/>
  <c r="V149" i="18" s="1"/>
  <c r="V150" i="18" s="1"/>
  <c r="V151" i="18" s="1"/>
  <c r="V152" i="18" s="1"/>
  <c r="V153" i="18" s="1"/>
  <c r="V154" i="18" s="1"/>
  <c r="V155" i="18" s="1"/>
  <c r="V156" i="18" s="1"/>
  <c r="V157" i="18" s="1"/>
  <c r="V158" i="18" s="1"/>
  <c r="V159" i="18" s="1"/>
  <c r="V160" i="18" s="1"/>
  <c r="V161" i="18" s="1"/>
  <c r="V162" i="18" s="1"/>
  <c r="V163" i="18" s="1"/>
  <c r="V164" i="18" s="1"/>
  <c r="V165" i="18" s="1"/>
  <c r="V166" i="18" s="1"/>
  <c r="V167" i="18" s="1"/>
  <c r="V168" i="18" s="1"/>
  <c r="V169" i="18" s="1"/>
  <c r="V170" i="18" s="1"/>
  <c r="V171" i="18" s="1"/>
  <c r="V172" i="18" s="1"/>
  <c r="V173" i="18" s="1"/>
  <c r="V174" i="18" s="1"/>
  <c r="V175" i="18" s="1"/>
  <c r="V176" i="18" s="1"/>
  <c r="V177" i="18" s="1"/>
  <c r="V178" i="18" s="1"/>
  <c r="V179" i="18" s="1"/>
  <c r="V180" i="18" s="1"/>
  <c r="V181" i="18" s="1"/>
  <c r="V182" i="18" s="1"/>
  <c r="V183" i="18" s="1"/>
  <c r="V184" i="18" s="1"/>
  <c r="V185" i="18" s="1"/>
  <c r="V186" i="18" s="1"/>
  <c r="V187" i="18" s="1"/>
  <c r="V188" i="18" s="1"/>
  <c r="V189" i="18" s="1"/>
  <c r="V190" i="18" s="1"/>
  <c r="V191" i="18" s="1"/>
  <c r="V192" i="18" s="1"/>
  <c r="V193" i="18" s="1"/>
  <c r="V194" i="18" s="1"/>
  <c r="V195" i="18" s="1"/>
  <c r="V196" i="18" s="1"/>
  <c r="V197" i="18" s="1"/>
  <c r="V198" i="18" s="1"/>
  <c r="V199" i="18" s="1"/>
  <c r="V200" i="18" s="1"/>
  <c r="V201" i="18" s="1"/>
  <c r="V202" i="18" s="1"/>
  <c r="V203" i="18" s="1"/>
  <c r="V204" i="18" s="1"/>
  <c r="V205" i="18" s="1"/>
  <c r="V206" i="18" s="1"/>
  <c r="V207" i="18" s="1"/>
  <c r="V208" i="18" s="1"/>
  <c r="V209" i="18" s="1"/>
  <c r="V210" i="18" s="1"/>
  <c r="V211" i="18" s="1"/>
  <c r="V212" i="18" s="1"/>
  <c r="V213" i="18" s="1"/>
  <c r="V214" i="18" s="1"/>
  <c r="V215" i="18" s="1"/>
  <c r="V216" i="18" s="1"/>
  <c r="N113" i="18"/>
  <c r="N114" i="18" s="1"/>
  <c r="N115" i="18" s="1"/>
  <c r="N116" i="18" s="1"/>
  <c r="N117" i="18" s="1"/>
  <c r="N118" i="18" s="1"/>
  <c r="N119" i="18" s="1"/>
  <c r="N120" i="18" s="1"/>
  <c r="N121" i="18" s="1"/>
  <c r="N122" i="18" s="1"/>
  <c r="N123" i="18" s="1"/>
  <c r="N124" i="18" s="1"/>
  <c r="N125" i="18" s="1"/>
  <c r="N126" i="18" s="1"/>
  <c r="N127" i="18" s="1"/>
  <c r="N128" i="18" s="1"/>
  <c r="N129" i="18" s="1"/>
  <c r="N130" i="18" s="1"/>
  <c r="N131" i="18" s="1"/>
  <c r="N132" i="18" s="1"/>
  <c r="N133" i="18" s="1"/>
  <c r="N134" i="18" s="1"/>
  <c r="N135" i="18" s="1"/>
  <c r="N136" i="18" s="1"/>
  <c r="N137" i="18" s="1"/>
  <c r="N138" i="18" s="1"/>
  <c r="N139" i="18" s="1"/>
  <c r="N140" i="18" s="1"/>
  <c r="N141" i="18" s="1"/>
  <c r="N142" i="18" s="1"/>
  <c r="N143" i="18" s="1"/>
  <c r="N144" i="18" s="1"/>
  <c r="N145" i="18" s="1"/>
  <c r="N146" i="18" s="1"/>
  <c r="N147" i="18" s="1"/>
  <c r="N148" i="18" s="1"/>
  <c r="N149" i="18" s="1"/>
  <c r="N150" i="18" s="1"/>
  <c r="N151" i="18" s="1"/>
  <c r="N152" i="18" s="1"/>
  <c r="N153" i="18" s="1"/>
  <c r="N154" i="18" s="1"/>
  <c r="N155" i="18" s="1"/>
  <c r="N156" i="18" s="1"/>
  <c r="N157" i="18" s="1"/>
  <c r="N158" i="18" s="1"/>
  <c r="N159" i="18" s="1"/>
  <c r="N160" i="18" s="1"/>
  <c r="N161" i="18" s="1"/>
  <c r="N162" i="18" s="1"/>
  <c r="N163" i="18" s="1"/>
  <c r="N164" i="18" s="1"/>
  <c r="N165" i="18" s="1"/>
  <c r="N166" i="18" s="1"/>
  <c r="N167" i="18" s="1"/>
  <c r="N168" i="18" s="1"/>
  <c r="N169" i="18" s="1"/>
  <c r="N170" i="18" s="1"/>
  <c r="N171" i="18" s="1"/>
  <c r="N172" i="18" s="1"/>
  <c r="N173" i="18" s="1"/>
  <c r="N174" i="18" s="1"/>
  <c r="N175" i="18" s="1"/>
  <c r="N176" i="18" s="1"/>
  <c r="N177" i="18" s="1"/>
  <c r="N178" i="18" s="1"/>
  <c r="N179" i="18" s="1"/>
  <c r="N180" i="18" s="1"/>
  <c r="N181" i="18" s="1"/>
  <c r="N182" i="18" s="1"/>
  <c r="N183" i="18" s="1"/>
  <c r="N184" i="18" s="1"/>
  <c r="N185" i="18" s="1"/>
  <c r="N186" i="18" s="1"/>
  <c r="N187" i="18" s="1"/>
  <c r="N188" i="18" s="1"/>
  <c r="N189" i="18" s="1"/>
  <c r="N190" i="18" s="1"/>
  <c r="N191" i="18" s="1"/>
  <c r="N192" i="18" s="1"/>
  <c r="N193" i="18" s="1"/>
  <c r="N194" i="18" s="1"/>
  <c r="N195" i="18" s="1"/>
  <c r="N196" i="18" s="1"/>
  <c r="N197" i="18" s="1"/>
  <c r="N198" i="18" s="1"/>
  <c r="N199" i="18" s="1"/>
  <c r="N200" i="18" s="1"/>
  <c r="N201" i="18" s="1"/>
  <c r="N202" i="18" s="1"/>
  <c r="N203" i="18" s="1"/>
  <c r="N204" i="18" s="1"/>
  <c r="N205" i="18" s="1"/>
  <c r="N206" i="18" s="1"/>
  <c r="N207" i="18" s="1"/>
  <c r="N208" i="18" s="1"/>
  <c r="N209" i="18" s="1"/>
  <c r="N210" i="18" s="1"/>
  <c r="N211" i="18" s="1"/>
  <c r="N212" i="18" s="1"/>
  <c r="N213" i="18" s="1"/>
  <c r="N214" i="18" s="1"/>
  <c r="N215" i="18" s="1"/>
  <c r="N216" i="18" s="1"/>
  <c r="F113" i="18"/>
  <c r="F114" i="18" s="1"/>
  <c r="F115" i="18" s="1"/>
  <c r="F116" i="18" s="1"/>
  <c r="F117" i="18" s="1"/>
  <c r="F118" i="18" s="1"/>
  <c r="F119" i="18" s="1"/>
  <c r="F120" i="18" s="1"/>
  <c r="F121" i="18" s="1"/>
  <c r="F122" i="18" s="1"/>
  <c r="F123" i="18" s="1"/>
  <c r="F124" i="18" s="1"/>
  <c r="F125" i="18" s="1"/>
  <c r="F126" i="18" s="1"/>
  <c r="F127" i="18" s="1"/>
  <c r="F128" i="18" s="1"/>
  <c r="F129" i="18" s="1"/>
  <c r="F130" i="18" s="1"/>
  <c r="F131" i="18" s="1"/>
  <c r="F132" i="18" s="1"/>
  <c r="F133" i="18" s="1"/>
  <c r="F134" i="18" s="1"/>
  <c r="F135" i="18" s="1"/>
  <c r="F136" i="18" s="1"/>
  <c r="F137" i="18" s="1"/>
  <c r="F138" i="18" s="1"/>
  <c r="F139" i="18" s="1"/>
  <c r="F140" i="18" s="1"/>
  <c r="F141" i="18" s="1"/>
  <c r="F142" i="18" s="1"/>
  <c r="F143" i="18" s="1"/>
  <c r="F144" i="18" s="1"/>
  <c r="F145" i="18" s="1"/>
  <c r="F146" i="18" s="1"/>
  <c r="F147" i="18" s="1"/>
  <c r="F148" i="18" s="1"/>
  <c r="F149" i="18" s="1"/>
  <c r="F150" i="18" s="1"/>
  <c r="F151" i="18" s="1"/>
  <c r="F152" i="18" s="1"/>
  <c r="F153" i="18" s="1"/>
  <c r="F154" i="18" s="1"/>
  <c r="F155" i="18" s="1"/>
  <c r="F156" i="18" s="1"/>
  <c r="F157" i="18" s="1"/>
  <c r="F158" i="18" s="1"/>
  <c r="F159" i="18" s="1"/>
  <c r="F160" i="18" s="1"/>
  <c r="F161" i="18" s="1"/>
  <c r="F162" i="18" s="1"/>
  <c r="F163" i="18" s="1"/>
  <c r="F164" i="18" s="1"/>
  <c r="F165" i="18" s="1"/>
  <c r="F166" i="18" s="1"/>
  <c r="F167" i="18" s="1"/>
  <c r="F168" i="18" s="1"/>
  <c r="F169" i="18" s="1"/>
  <c r="F170" i="18" s="1"/>
  <c r="F171" i="18" s="1"/>
  <c r="F172" i="18" s="1"/>
  <c r="F173" i="18" s="1"/>
  <c r="F174" i="18" s="1"/>
  <c r="F175" i="18" s="1"/>
  <c r="F176" i="18" s="1"/>
  <c r="F177" i="18" s="1"/>
  <c r="F178" i="18" s="1"/>
  <c r="F179" i="18" s="1"/>
  <c r="F180" i="18" s="1"/>
  <c r="F181" i="18" s="1"/>
  <c r="F182" i="18" s="1"/>
  <c r="F183" i="18" s="1"/>
  <c r="F184" i="18" s="1"/>
  <c r="F185" i="18" s="1"/>
  <c r="F186" i="18" s="1"/>
  <c r="F187" i="18" s="1"/>
  <c r="F188" i="18" s="1"/>
  <c r="F189" i="18" s="1"/>
  <c r="F190" i="18" s="1"/>
  <c r="F191" i="18" s="1"/>
  <c r="F192" i="18" s="1"/>
  <c r="F193" i="18" s="1"/>
  <c r="F194" i="18" s="1"/>
  <c r="F195" i="18" s="1"/>
  <c r="F196" i="18" s="1"/>
  <c r="F197" i="18" s="1"/>
  <c r="F198" i="18" s="1"/>
  <c r="F199" i="18" s="1"/>
  <c r="F200" i="18" s="1"/>
  <c r="F201" i="18" s="1"/>
  <c r="F202" i="18" s="1"/>
  <c r="F203" i="18" s="1"/>
  <c r="F204" i="18" s="1"/>
  <c r="F205" i="18" s="1"/>
  <c r="F206" i="18" s="1"/>
  <c r="F207" i="18" s="1"/>
  <c r="F208" i="18" s="1"/>
  <c r="F209" i="18" s="1"/>
  <c r="F210" i="18" s="1"/>
  <c r="F211" i="18" s="1"/>
  <c r="F212" i="18" s="1"/>
  <c r="F213" i="18" s="1"/>
  <c r="F214" i="18" s="1"/>
  <c r="F215" i="18" s="1"/>
  <c r="F216" i="18" s="1"/>
  <c r="V114" i="19"/>
  <c r="V115" i="19" s="1"/>
  <c r="V116" i="19" s="1"/>
  <c r="V117" i="19" s="1"/>
  <c r="V118" i="19" s="1"/>
  <c r="V119" i="19" s="1"/>
  <c r="V120" i="19" s="1"/>
  <c r="V121" i="19" s="1"/>
  <c r="V122" i="19" s="1"/>
  <c r="V123" i="19" s="1"/>
  <c r="V124" i="19" s="1"/>
  <c r="V125" i="19" s="1"/>
  <c r="V126" i="19" s="1"/>
  <c r="V127" i="19" s="1"/>
  <c r="V128" i="19" s="1"/>
  <c r="V129" i="19" s="1"/>
  <c r="V130" i="19" s="1"/>
  <c r="V131" i="19" s="1"/>
  <c r="V132" i="19" s="1"/>
  <c r="V133" i="19" s="1"/>
  <c r="V134" i="19" s="1"/>
  <c r="V135" i="19" s="1"/>
  <c r="V136" i="19" s="1"/>
  <c r="V137" i="19" s="1"/>
  <c r="V138" i="19" s="1"/>
  <c r="V139" i="19" s="1"/>
  <c r="V140" i="19" s="1"/>
  <c r="V141" i="19" s="1"/>
  <c r="V142" i="19" s="1"/>
  <c r="V143" i="19" s="1"/>
  <c r="V144" i="19" s="1"/>
  <c r="V145" i="19" s="1"/>
  <c r="V146" i="19" s="1"/>
  <c r="V147" i="19" s="1"/>
  <c r="V148" i="19" s="1"/>
  <c r="V149" i="19" s="1"/>
  <c r="V150" i="19" s="1"/>
  <c r="V151" i="19" s="1"/>
  <c r="V152" i="19" s="1"/>
  <c r="V153" i="19" s="1"/>
  <c r="V154" i="19" s="1"/>
  <c r="V155" i="19" s="1"/>
  <c r="V156" i="19" s="1"/>
  <c r="V157" i="19" s="1"/>
  <c r="V158" i="19" s="1"/>
  <c r="V159" i="19" s="1"/>
  <c r="V160" i="19" s="1"/>
  <c r="V161" i="19" s="1"/>
  <c r="V162" i="19" s="1"/>
  <c r="V163" i="19" s="1"/>
  <c r="V164" i="19" s="1"/>
  <c r="V165" i="19" s="1"/>
  <c r="V166" i="19" s="1"/>
  <c r="V167" i="19" s="1"/>
  <c r="V168" i="19" s="1"/>
  <c r="V169" i="19" s="1"/>
  <c r="V170" i="19" s="1"/>
  <c r="V171" i="19" s="1"/>
  <c r="V172" i="19" s="1"/>
  <c r="V173" i="19" s="1"/>
  <c r="V174" i="19" s="1"/>
  <c r="V175" i="19" s="1"/>
  <c r="V176" i="19" s="1"/>
  <c r="V177" i="19" s="1"/>
  <c r="V178" i="19" s="1"/>
  <c r="V179" i="19" s="1"/>
  <c r="V180" i="19" s="1"/>
  <c r="V181" i="19" s="1"/>
  <c r="V182" i="19" s="1"/>
  <c r="V183" i="19" s="1"/>
  <c r="V184" i="19" s="1"/>
  <c r="V185" i="19" s="1"/>
  <c r="V186" i="19" s="1"/>
  <c r="V187" i="19" s="1"/>
  <c r="V188" i="19" s="1"/>
  <c r="V189" i="19" s="1"/>
  <c r="V190" i="19" s="1"/>
  <c r="V191" i="19" s="1"/>
  <c r="V192" i="19" s="1"/>
  <c r="V193" i="19" s="1"/>
  <c r="V194" i="19" s="1"/>
  <c r="V195" i="19" s="1"/>
  <c r="V196" i="19" s="1"/>
  <c r="V197" i="19" s="1"/>
  <c r="V198" i="19" s="1"/>
  <c r="V199" i="19" s="1"/>
  <c r="V200" i="19" s="1"/>
  <c r="V201" i="19" s="1"/>
  <c r="V202" i="19" s="1"/>
  <c r="V203" i="19" s="1"/>
  <c r="V204" i="19" s="1"/>
  <c r="V205" i="19" s="1"/>
  <c r="V206" i="19" s="1"/>
  <c r="V207" i="19" s="1"/>
  <c r="V208" i="19" s="1"/>
  <c r="V209" i="19" s="1"/>
  <c r="V210" i="19" s="1"/>
  <c r="V211" i="19" s="1"/>
  <c r="V212" i="19" s="1"/>
  <c r="V213" i="19" s="1"/>
  <c r="V214" i="19" s="1"/>
  <c r="V215" i="19" s="1"/>
  <c r="V216" i="19" s="1"/>
  <c r="O114" i="19"/>
  <c r="O115" i="19" s="1"/>
  <c r="O116" i="19" s="1"/>
  <c r="O117" i="19" s="1"/>
  <c r="O118" i="19" s="1"/>
  <c r="O119" i="19" s="1"/>
  <c r="O120" i="19" s="1"/>
  <c r="O121" i="19" s="1"/>
  <c r="O122" i="19" s="1"/>
  <c r="O123" i="19" s="1"/>
  <c r="O124" i="19" s="1"/>
  <c r="O125" i="19" s="1"/>
  <c r="O126" i="19" s="1"/>
  <c r="O127" i="19" s="1"/>
  <c r="O128" i="19" s="1"/>
  <c r="O129" i="19" s="1"/>
  <c r="O130" i="19" s="1"/>
  <c r="O131" i="19" s="1"/>
  <c r="O132" i="19" s="1"/>
  <c r="O133" i="19" s="1"/>
  <c r="O134" i="19" s="1"/>
  <c r="O135" i="19" s="1"/>
  <c r="O136" i="19" s="1"/>
  <c r="O137" i="19" s="1"/>
  <c r="O138" i="19" s="1"/>
  <c r="O139" i="19" s="1"/>
  <c r="O140" i="19" s="1"/>
  <c r="O141" i="19" s="1"/>
  <c r="O142" i="19" s="1"/>
  <c r="O143" i="19" s="1"/>
  <c r="O144" i="19" s="1"/>
  <c r="O145" i="19" s="1"/>
  <c r="O146" i="19" s="1"/>
  <c r="O147" i="19" s="1"/>
  <c r="O148" i="19" s="1"/>
  <c r="O149" i="19" s="1"/>
  <c r="O150" i="19" s="1"/>
  <c r="O151" i="19" s="1"/>
  <c r="O152" i="19" s="1"/>
  <c r="O153" i="19" s="1"/>
  <c r="O154" i="19" s="1"/>
  <c r="O155" i="19" s="1"/>
  <c r="O156" i="19" s="1"/>
  <c r="O157" i="19" s="1"/>
  <c r="O158" i="19" s="1"/>
  <c r="O159" i="19" s="1"/>
  <c r="O160" i="19" s="1"/>
  <c r="O161" i="19" s="1"/>
  <c r="O162" i="19" s="1"/>
  <c r="O163" i="19" s="1"/>
  <c r="O164" i="19" s="1"/>
  <c r="O165" i="19" s="1"/>
  <c r="O166" i="19" s="1"/>
  <c r="O167" i="19" s="1"/>
  <c r="O168" i="19" s="1"/>
  <c r="O169" i="19" s="1"/>
  <c r="O170" i="19" s="1"/>
  <c r="O171" i="19" s="1"/>
  <c r="O172" i="19" s="1"/>
  <c r="O173" i="19" s="1"/>
  <c r="O174" i="19" s="1"/>
  <c r="O175" i="19" s="1"/>
  <c r="O176" i="19" s="1"/>
  <c r="O177" i="19" s="1"/>
  <c r="O178" i="19" s="1"/>
  <c r="O179" i="19" s="1"/>
  <c r="O180" i="19" s="1"/>
  <c r="O181" i="19" s="1"/>
  <c r="O182" i="19" s="1"/>
  <c r="O183" i="19" s="1"/>
  <c r="O184" i="19" s="1"/>
  <c r="O185" i="19" s="1"/>
  <c r="O186" i="19" s="1"/>
  <c r="O187" i="19" s="1"/>
  <c r="O188" i="19" s="1"/>
  <c r="O189" i="19" s="1"/>
  <c r="O190" i="19" s="1"/>
  <c r="O191" i="19" s="1"/>
  <c r="O192" i="19" s="1"/>
  <c r="O193" i="19" s="1"/>
  <c r="O194" i="19" s="1"/>
  <c r="O195" i="19" s="1"/>
  <c r="O196" i="19" s="1"/>
  <c r="O197" i="19" s="1"/>
  <c r="O198" i="19" s="1"/>
  <c r="O199" i="19" s="1"/>
  <c r="O200" i="19" s="1"/>
  <c r="O201" i="19" s="1"/>
  <c r="O202" i="19" s="1"/>
  <c r="O203" i="19" s="1"/>
  <c r="O204" i="19" s="1"/>
  <c r="O205" i="19" s="1"/>
  <c r="O206" i="19" s="1"/>
  <c r="O207" i="19" s="1"/>
  <c r="O208" i="19" s="1"/>
  <c r="O209" i="19" s="1"/>
  <c r="O210" i="19" s="1"/>
  <c r="O211" i="19" s="1"/>
  <c r="O212" i="19" s="1"/>
  <c r="O213" i="19" s="1"/>
  <c r="O214" i="19" s="1"/>
  <c r="O215" i="19" s="1"/>
  <c r="O216" i="19" s="1"/>
  <c r="G114" i="19"/>
  <c r="G115" i="19" s="1"/>
  <c r="G116" i="19" s="1"/>
  <c r="G117" i="19" s="1"/>
  <c r="G118" i="19" s="1"/>
  <c r="G119" i="19" s="1"/>
  <c r="G120" i="19" s="1"/>
  <c r="G121" i="19" s="1"/>
  <c r="G122" i="19" s="1"/>
  <c r="G123" i="19" s="1"/>
  <c r="G124" i="19" s="1"/>
  <c r="G125" i="19" s="1"/>
  <c r="G126" i="19" s="1"/>
  <c r="G127" i="19" s="1"/>
  <c r="G128" i="19" s="1"/>
  <c r="G129" i="19" s="1"/>
  <c r="G130" i="19" s="1"/>
  <c r="G131" i="19" s="1"/>
  <c r="G132" i="19" s="1"/>
  <c r="G133" i="19" s="1"/>
  <c r="G134" i="19" s="1"/>
  <c r="G135" i="19" s="1"/>
  <c r="G136" i="19" s="1"/>
  <c r="G137" i="19" s="1"/>
  <c r="G138" i="19" s="1"/>
  <c r="G139" i="19" s="1"/>
  <c r="G140" i="19" s="1"/>
  <c r="G141" i="19" s="1"/>
  <c r="G142" i="19" s="1"/>
  <c r="G143" i="19" s="1"/>
  <c r="G144" i="19" s="1"/>
  <c r="G145" i="19" s="1"/>
  <c r="G146" i="19" s="1"/>
  <c r="G147" i="19" s="1"/>
  <c r="G148" i="19" s="1"/>
  <c r="G149" i="19" s="1"/>
  <c r="G150" i="19" s="1"/>
  <c r="G151" i="19" s="1"/>
  <c r="G152" i="19" s="1"/>
  <c r="G153" i="19" s="1"/>
  <c r="G154" i="19" s="1"/>
  <c r="G155" i="19" s="1"/>
  <c r="G156" i="19" s="1"/>
  <c r="G157" i="19" s="1"/>
  <c r="G158" i="19" s="1"/>
  <c r="G159" i="19" s="1"/>
  <c r="G160" i="19" s="1"/>
  <c r="G161" i="19" s="1"/>
  <c r="G162" i="19" s="1"/>
  <c r="G163" i="19" s="1"/>
  <c r="G164" i="19" s="1"/>
  <c r="G165" i="19" s="1"/>
  <c r="G166" i="19" s="1"/>
  <c r="G167" i="19" s="1"/>
  <c r="G168" i="19" s="1"/>
  <c r="G169" i="19" s="1"/>
  <c r="G170" i="19" s="1"/>
  <c r="G171" i="19" s="1"/>
  <c r="G172" i="19" s="1"/>
  <c r="G173" i="19" s="1"/>
  <c r="G174" i="19" s="1"/>
  <c r="G175" i="19" s="1"/>
  <c r="G176" i="19" s="1"/>
  <c r="G177" i="19" s="1"/>
  <c r="G178" i="19" s="1"/>
  <c r="G179" i="19" s="1"/>
  <c r="G180" i="19" s="1"/>
  <c r="G181" i="19" s="1"/>
  <c r="G182" i="19" s="1"/>
  <c r="G183" i="19" s="1"/>
  <c r="G184" i="19" s="1"/>
  <c r="G185" i="19" s="1"/>
  <c r="G186" i="19" s="1"/>
  <c r="G187" i="19" s="1"/>
  <c r="G188" i="19" s="1"/>
  <c r="G189" i="19" s="1"/>
  <c r="G190" i="19" s="1"/>
  <c r="G191" i="19" s="1"/>
  <c r="G192" i="19" s="1"/>
  <c r="G193" i="19" s="1"/>
  <c r="G194" i="19" s="1"/>
  <c r="G195" i="19" s="1"/>
  <c r="G196" i="19" s="1"/>
  <c r="G197" i="19" s="1"/>
  <c r="G198" i="19" s="1"/>
  <c r="G199" i="19" s="1"/>
  <c r="G200" i="19" s="1"/>
  <c r="G201" i="19" s="1"/>
  <c r="G202" i="19" s="1"/>
  <c r="G203" i="19" s="1"/>
  <c r="G204" i="19" s="1"/>
  <c r="G205" i="19" s="1"/>
  <c r="G206" i="19" s="1"/>
  <c r="G207" i="19" s="1"/>
  <c r="G208" i="19" s="1"/>
  <c r="G209" i="19" s="1"/>
  <c r="G210" i="19" s="1"/>
  <c r="G211" i="19" s="1"/>
  <c r="G212" i="19" s="1"/>
  <c r="G213" i="19" s="1"/>
  <c r="G214" i="19" s="1"/>
  <c r="G215" i="19" s="1"/>
  <c r="G216" i="19" s="1"/>
  <c r="S114" i="20"/>
  <c r="S115" i="20" s="1"/>
  <c r="S116" i="20" s="1"/>
  <c r="S117" i="20" s="1"/>
  <c r="S118" i="20" s="1"/>
  <c r="S119" i="20" s="1"/>
  <c r="S120" i="20" s="1"/>
  <c r="S121" i="20" s="1"/>
  <c r="S122" i="20" s="1"/>
  <c r="S123" i="20" s="1"/>
  <c r="S124" i="20" s="1"/>
  <c r="S125" i="20" s="1"/>
  <c r="S126" i="20" s="1"/>
  <c r="S127" i="20" s="1"/>
  <c r="S128" i="20" s="1"/>
  <c r="S129" i="20" s="1"/>
  <c r="S130" i="20" s="1"/>
  <c r="S131" i="20" s="1"/>
  <c r="S132" i="20" s="1"/>
  <c r="S133" i="20" s="1"/>
  <c r="S134" i="20" s="1"/>
  <c r="S135" i="20" s="1"/>
  <c r="S136" i="20" s="1"/>
  <c r="S137" i="20" s="1"/>
  <c r="S138" i="20" s="1"/>
  <c r="S139" i="20" s="1"/>
  <c r="S140" i="20" s="1"/>
  <c r="S141" i="20" s="1"/>
  <c r="S142" i="20" s="1"/>
  <c r="S143" i="20" s="1"/>
  <c r="S144" i="20" s="1"/>
  <c r="S145" i="20" s="1"/>
  <c r="S146" i="20" s="1"/>
  <c r="S147" i="20" s="1"/>
  <c r="S148" i="20" s="1"/>
  <c r="S149" i="20" s="1"/>
  <c r="S150" i="20" s="1"/>
  <c r="S151" i="20" s="1"/>
  <c r="S152" i="20" s="1"/>
  <c r="S153" i="20" s="1"/>
  <c r="S154" i="20" s="1"/>
  <c r="S155" i="20" s="1"/>
  <c r="S156" i="20" s="1"/>
  <c r="S157" i="20" s="1"/>
  <c r="S158" i="20" s="1"/>
  <c r="S159" i="20" s="1"/>
  <c r="S160" i="20" s="1"/>
  <c r="S161" i="20" s="1"/>
  <c r="S162" i="20" s="1"/>
  <c r="S163" i="20" s="1"/>
  <c r="S164" i="20" s="1"/>
  <c r="S165" i="20" s="1"/>
  <c r="S166" i="20" s="1"/>
  <c r="S167" i="20" s="1"/>
  <c r="S168" i="20" s="1"/>
  <c r="S169" i="20" s="1"/>
  <c r="S170" i="20" s="1"/>
  <c r="S171" i="20" s="1"/>
  <c r="S172" i="20" s="1"/>
  <c r="S173" i="20" s="1"/>
  <c r="S174" i="20" s="1"/>
  <c r="S175" i="20" s="1"/>
  <c r="S176" i="20" s="1"/>
  <c r="S177" i="20" s="1"/>
  <c r="S178" i="20" s="1"/>
  <c r="S179" i="20" s="1"/>
  <c r="S180" i="20" s="1"/>
  <c r="S181" i="20" s="1"/>
  <c r="S182" i="20" s="1"/>
  <c r="S183" i="20" s="1"/>
  <c r="S184" i="20" s="1"/>
  <c r="S185" i="20" s="1"/>
  <c r="S186" i="20" s="1"/>
  <c r="S187" i="20" s="1"/>
  <c r="S188" i="20" s="1"/>
  <c r="S189" i="20" s="1"/>
  <c r="S190" i="20" s="1"/>
  <c r="S191" i="20" s="1"/>
  <c r="S192" i="20" s="1"/>
  <c r="S193" i="20" s="1"/>
  <c r="S194" i="20" s="1"/>
  <c r="S195" i="20" s="1"/>
  <c r="S196" i="20" s="1"/>
  <c r="S197" i="20" s="1"/>
  <c r="S198" i="20" s="1"/>
  <c r="S199" i="20" s="1"/>
  <c r="S200" i="20" s="1"/>
  <c r="S201" i="20" s="1"/>
  <c r="S202" i="20" s="1"/>
  <c r="S203" i="20" s="1"/>
  <c r="S204" i="20" s="1"/>
  <c r="S205" i="20" s="1"/>
  <c r="S206" i="20" s="1"/>
  <c r="S207" i="20" s="1"/>
  <c r="S208" i="20" s="1"/>
  <c r="S209" i="20" s="1"/>
  <c r="S210" i="20" s="1"/>
  <c r="S211" i="20" s="1"/>
  <c r="S212" i="20" s="1"/>
  <c r="S213" i="20" s="1"/>
  <c r="S214" i="20" s="1"/>
  <c r="S215" i="20" s="1"/>
  <c r="S216" i="20" s="1"/>
  <c r="I114" i="20"/>
  <c r="I115" i="20" s="1"/>
  <c r="I116" i="20" s="1"/>
  <c r="I117" i="20" s="1"/>
  <c r="I118" i="20" s="1"/>
  <c r="I119" i="20" s="1"/>
  <c r="I120" i="20" s="1"/>
  <c r="I121" i="20" s="1"/>
  <c r="I122" i="20" s="1"/>
  <c r="I123" i="20" s="1"/>
  <c r="I124" i="20" s="1"/>
  <c r="I125" i="20" s="1"/>
  <c r="I126" i="20" s="1"/>
  <c r="I127" i="20" s="1"/>
  <c r="I128" i="20" s="1"/>
  <c r="I129" i="20" s="1"/>
  <c r="I130" i="20" s="1"/>
  <c r="I131" i="20" s="1"/>
  <c r="I132" i="20" s="1"/>
  <c r="I133" i="20" s="1"/>
  <c r="I134" i="20" s="1"/>
  <c r="I135" i="20" s="1"/>
  <c r="I136" i="20" s="1"/>
  <c r="I137" i="20" s="1"/>
  <c r="I138" i="20" s="1"/>
  <c r="I139" i="20" s="1"/>
  <c r="I140" i="20" s="1"/>
  <c r="I141" i="20" s="1"/>
  <c r="I142" i="20" s="1"/>
  <c r="I143" i="20" s="1"/>
  <c r="I144" i="20" s="1"/>
  <c r="I145" i="20" s="1"/>
  <c r="I146" i="20" s="1"/>
  <c r="I147" i="20" s="1"/>
  <c r="I148" i="20" s="1"/>
  <c r="I149" i="20" s="1"/>
  <c r="I150" i="20" s="1"/>
  <c r="I151" i="20" s="1"/>
  <c r="I152" i="20" s="1"/>
  <c r="I153" i="20" s="1"/>
  <c r="I154" i="20" s="1"/>
  <c r="I155" i="20" s="1"/>
  <c r="I156" i="20" s="1"/>
  <c r="I157" i="20" s="1"/>
  <c r="I158" i="20" s="1"/>
  <c r="I159" i="20" s="1"/>
  <c r="I160" i="20" s="1"/>
  <c r="I161" i="20" s="1"/>
  <c r="I162" i="20" s="1"/>
  <c r="I163" i="20" s="1"/>
  <c r="I164" i="20" s="1"/>
  <c r="I165" i="20" s="1"/>
  <c r="I166" i="20" s="1"/>
  <c r="I167" i="20" s="1"/>
  <c r="I168" i="20" s="1"/>
  <c r="I169" i="20" s="1"/>
  <c r="I170" i="20" s="1"/>
  <c r="I171" i="20" s="1"/>
  <c r="I172" i="20" s="1"/>
  <c r="I173" i="20" s="1"/>
  <c r="I174" i="20" s="1"/>
  <c r="I175" i="20" s="1"/>
  <c r="I176" i="20" s="1"/>
  <c r="I177" i="20" s="1"/>
  <c r="I178" i="20" s="1"/>
  <c r="I179" i="20" s="1"/>
  <c r="I180" i="20" s="1"/>
  <c r="I181" i="20" s="1"/>
  <c r="I182" i="20" s="1"/>
  <c r="I183" i="20" s="1"/>
  <c r="I184" i="20" s="1"/>
  <c r="I185" i="20" s="1"/>
  <c r="I186" i="20" s="1"/>
  <c r="I187" i="20" s="1"/>
  <c r="I188" i="20" s="1"/>
  <c r="I189" i="20" s="1"/>
  <c r="I190" i="20" s="1"/>
  <c r="I191" i="20" s="1"/>
  <c r="I192" i="20" s="1"/>
  <c r="I193" i="20" s="1"/>
  <c r="I194" i="20" s="1"/>
  <c r="I195" i="20" s="1"/>
  <c r="I196" i="20" s="1"/>
  <c r="I197" i="20" s="1"/>
  <c r="I198" i="20" s="1"/>
  <c r="I199" i="20" s="1"/>
  <c r="I200" i="20" s="1"/>
  <c r="I201" i="20" s="1"/>
  <c r="I202" i="20" s="1"/>
  <c r="I203" i="20" s="1"/>
  <c r="I204" i="20" s="1"/>
  <c r="I205" i="20" s="1"/>
  <c r="I206" i="20" s="1"/>
  <c r="I207" i="20" s="1"/>
  <c r="I208" i="20" s="1"/>
  <c r="I209" i="20" s="1"/>
  <c r="I210" i="20" s="1"/>
  <c r="I211" i="20" s="1"/>
  <c r="I212" i="20" s="1"/>
  <c r="I213" i="20" s="1"/>
  <c r="I214" i="20" s="1"/>
  <c r="I215" i="20" s="1"/>
  <c r="I216" i="20" s="1"/>
  <c r="U113" i="18"/>
  <c r="U114" i="18" s="1"/>
  <c r="U115" i="18" s="1"/>
  <c r="U116" i="18" s="1"/>
  <c r="U117" i="18" s="1"/>
  <c r="U118" i="18" s="1"/>
  <c r="U119" i="18" s="1"/>
  <c r="U120" i="18" s="1"/>
  <c r="U121" i="18" s="1"/>
  <c r="U122" i="18" s="1"/>
  <c r="U123" i="18" s="1"/>
  <c r="U124" i="18" s="1"/>
  <c r="U125" i="18" s="1"/>
  <c r="U126" i="18" s="1"/>
  <c r="U127" i="18" s="1"/>
  <c r="U128" i="18" s="1"/>
  <c r="U129" i="18" s="1"/>
  <c r="U130" i="18" s="1"/>
  <c r="U131" i="18" s="1"/>
  <c r="U132" i="18" s="1"/>
  <c r="U133" i="18" s="1"/>
  <c r="U134" i="18" s="1"/>
  <c r="U135" i="18" s="1"/>
  <c r="U136" i="18" s="1"/>
  <c r="U137" i="18" s="1"/>
  <c r="U138" i="18" s="1"/>
  <c r="U139" i="18" s="1"/>
  <c r="U140" i="18" s="1"/>
  <c r="U141" i="18" s="1"/>
  <c r="U142" i="18" s="1"/>
  <c r="U143" i="18" s="1"/>
  <c r="U144" i="18" s="1"/>
  <c r="U145" i="18" s="1"/>
  <c r="U146" i="18" s="1"/>
  <c r="U147" i="18" s="1"/>
  <c r="U148" i="18" s="1"/>
  <c r="U149" i="18" s="1"/>
  <c r="U150" i="18" s="1"/>
  <c r="U151" i="18" s="1"/>
  <c r="U152" i="18" s="1"/>
  <c r="U153" i="18" s="1"/>
  <c r="U154" i="18" s="1"/>
  <c r="U155" i="18" s="1"/>
  <c r="U156" i="18" s="1"/>
  <c r="U157" i="18" s="1"/>
  <c r="U158" i="18" s="1"/>
  <c r="U159" i="18" s="1"/>
  <c r="U160" i="18" s="1"/>
  <c r="U161" i="18" s="1"/>
  <c r="U162" i="18" s="1"/>
  <c r="U163" i="18" s="1"/>
  <c r="U164" i="18" s="1"/>
  <c r="U165" i="18" s="1"/>
  <c r="U166" i="18" s="1"/>
  <c r="U167" i="18" s="1"/>
  <c r="U168" i="18" s="1"/>
  <c r="U169" i="18" s="1"/>
  <c r="U170" i="18" s="1"/>
  <c r="U171" i="18" s="1"/>
  <c r="U172" i="18" s="1"/>
  <c r="U173" i="18" s="1"/>
  <c r="U174" i="18" s="1"/>
  <c r="U175" i="18" s="1"/>
  <c r="U176" i="18" s="1"/>
  <c r="U177" i="18" s="1"/>
  <c r="U178" i="18" s="1"/>
  <c r="U179" i="18" s="1"/>
  <c r="U180" i="18" s="1"/>
  <c r="U181" i="18" s="1"/>
  <c r="U182" i="18" s="1"/>
  <c r="U183" i="18" s="1"/>
  <c r="U184" i="18" s="1"/>
  <c r="U185" i="18" s="1"/>
  <c r="U186" i="18" s="1"/>
  <c r="U187" i="18" s="1"/>
  <c r="U188" i="18" s="1"/>
  <c r="U189" i="18" s="1"/>
  <c r="U190" i="18" s="1"/>
  <c r="U191" i="18" s="1"/>
  <c r="U192" i="18" s="1"/>
  <c r="U193" i="18" s="1"/>
  <c r="U194" i="18" s="1"/>
  <c r="U195" i="18" s="1"/>
  <c r="U196" i="18" s="1"/>
  <c r="U197" i="18" s="1"/>
  <c r="U198" i="18" s="1"/>
  <c r="U199" i="18" s="1"/>
  <c r="U200" i="18" s="1"/>
  <c r="U201" i="18" s="1"/>
  <c r="U202" i="18" s="1"/>
  <c r="U203" i="18" s="1"/>
  <c r="U204" i="18" s="1"/>
  <c r="U205" i="18" s="1"/>
  <c r="U206" i="18" s="1"/>
  <c r="U207" i="18" s="1"/>
  <c r="U208" i="18" s="1"/>
  <c r="U209" i="18" s="1"/>
  <c r="U210" i="18" s="1"/>
  <c r="U211" i="18" s="1"/>
  <c r="U212" i="18" s="1"/>
  <c r="U213" i="18" s="1"/>
  <c r="U214" i="18" s="1"/>
  <c r="U215" i="18" s="1"/>
  <c r="U216" i="18" s="1"/>
  <c r="M113" i="18"/>
  <c r="M114" i="18" s="1"/>
  <c r="M115" i="18" s="1"/>
  <c r="M116" i="18" s="1"/>
  <c r="M117" i="18" s="1"/>
  <c r="M118" i="18" s="1"/>
  <c r="M119" i="18" s="1"/>
  <c r="M120" i="18" s="1"/>
  <c r="M121" i="18" s="1"/>
  <c r="M122" i="18" s="1"/>
  <c r="M123" i="18" s="1"/>
  <c r="M124" i="18" s="1"/>
  <c r="M125" i="18" s="1"/>
  <c r="M126" i="18" s="1"/>
  <c r="M127" i="18" s="1"/>
  <c r="M128" i="18" s="1"/>
  <c r="M129" i="18" s="1"/>
  <c r="M130" i="18" s="1"/>
  <c r="M131" i="18" s="1"/>
  <c r="M132" i="18" s="1"/>
  <c r="M133" i="18" s="1"/>
  <c r="M134" i="18" s="1"/>
  <c r="M135" i="18" s="1"/>
  <c r="M136" i="18" s="1"/>
  <c r="M137" i="18" s="1"/>
  <c r="M138" i="18" s="1"/>
  <c r="M139" i="18" s="1"/>
  <c r="M140" i="18" s="1"/>
  <c r="M141" i="18" s="1"/>
  <c r="M142" i="18" s="1"/>
  <c r="M143" i="18" s="1"/>
  <c r="M144" i="18" s="1"/>
  <c r="M145" i="18" s="1"/>
  <c r="M146" i="18" s="1"/>
  <c r="M147" i="18" s="1"/>
  <c r="M148" i="18" s="1"/>
  <c r="M149" i="18" s="1"/>
  <c r="M150" i="18" s="1"/>
  <c r="M151" i="18" s="1"/>
  <c r="M152" i="18" s="1"/>
  <c r="M153" i="18" s="1"/>
  <c r="M154" i="18" s="1"/>
  <c r="M155" i="18" s="1"/>
  <c r="M156" i="18" s="1"/>
  <c r="M157" i="18" s="1"/>
  <c r="M158" i="18" s="1"/>
  <c r="M159" i="18" s="1"/>
  <c r="M160" i="18" s="1"/>
  <c r="M161" i="18" s="1"/>
  <c r="M162" i="18" s="1"/>
  <c r="M163" i="18" s="1"/>
  <c r="M164" i="18" s="1"/>
  <c r="M165" i="18" s="1"/>
  <c r="M166" i="18" s="1"/>
  <c r="M167" i="18" s="1"/>
  <c r="M168" i="18" s="1"/>
  <c r="M169" i="18" s="1"/>
  <c r="M170" i="18" s="1"/>
  <c r="M171" i="18" s="1"/>
  <c r="M172" i="18" s="1"/>
  <c r="M173" i="18" s="1"/>
  <c r="M174" i="18" s="1"/>
  <c r="M175" i="18" s="1"/>
  <c r="M176" i="18" s="1"/>
  <c r="M177" i="18" s="1"/>
  <c r="M178" i="18" s="1"/>
  <c r="M179" i="18" s="1"/>
  <c r="M180" i="18" s="1"/>
  <c r="M181" i="18" s="1"/>
  <c r="M182" i="18" s="1"/>
  <c r="M183" i="18" s="1"/>
  <c r="M184" i="18" s="1"/>
  <c r="M185" i="18" s="1"/>
  <c r="M186" i="18" s="1"/>
  <c r="M187" i="18" s="1"/>
  <c r="M188" i="18" s="1"/>
  <c r="M189" i="18" s="1"/>
  <c r="M190" i="18" s="1"/>
  <c r="M191" i="18" s="1"/>
  <c r="M192" i="18" s="1"/>
  <c r="M193" i="18" s="1"/>
  <c r="M194" i="18" s="1"/>
  <c r="M195" i="18" s="1"/>
  <c r="M196" i="18" s="1"/>
  <c r="M197" i="18" s="1"/>
  <c r="M198" i="18" s="1"/>
  <c r="M199" i="18" s="1"/>
  <c r="M200" i="18" s="1"/>
  <c r="M201" i="18" s="1"/>
  <c r="M202" i="18" s="1"/>
  <c r="M203" i="18" s="1"/>
  <c r="M204" i="18" s="1"/>
  <c r="M205" i="18" s="1"/>
  <c r="M206" i="18" s="1"/>
  <c r="M207" i="18" s="1"/>
  <c r="M208" i="18" s="1"/>
  <c r="M209" i="18" s="1"/>
  <c r="M210" i="18" s="1"/>
  <c r="M211" i="18" s="1"/>
  <c r="M212" i="18" s="1"/>
  <c r="M213" i="18" s="1"/>
  <c r="M214" i="18" s="1"/>
  <c r="M215" i="18" s="1"/>
  <c r="M216" i="18" s="1"/>
  <c r="E113" i="18"/>
  <c r="E114" i="18" s="1"/>
  <c r="E115" i="18" s="1"/>
  <c r="E116" i="18" s="1"/>
  <c r="E117" i="18" s="1"/>
  <c r="E118" i="18" s="1"/>
  <c r="E119" i="18" s="1"/>
  <c r="E120" i="18" s="1"/>
  <c r="E121" i="18" s="1"/>
  <c r="E122" i="18" s="1"/>
  <c r="E123" i="18" s="1"/>
  <c r="E124" i="18" s="1"/>
  <c r="E125" i="18" s="1"/>
  <c r="E126" i="18" s="1"/>
  <c r="E127" i="18" s="1"/>
  <c r="E128" i="18" s="1"/>
  <c r="E129" i="18" s="1"/>
  <c r="E130" i="18" s="1"/>
  <c r="E131" i="18" s="1"/>
  <c r="E132" i="18" s="1"/>
  <c r="E133" i="18" s="1"/>
  <c r="E134" i="18" s="1"/>
  <c r="E135" i="18" s="1"/>
  <c r="E136" i="18" s="1"/>
  <c r="E137" i="18" s="1"/>
  <c r="E138" i="18" s="1"/>
  <c r="E139" i="18" s="1"/>
  <c r="E140" i="18" s="1"/>
  <c r="E141" i="18" s="1"/>
  <c r="E142" i="18" s="1"/>
  <c r="E143" i="18" s="1"/>
  <c r="E144" i="18" s="1"/>
  <c r="E145" i="18" s="1"/>
  <c r="E146" i="18" s="1"/>
  <c r="E147" i="18" s="1"/>
  <c r="E148" i="18" s="1"/>
  <c r="E149" i="18" s="1"/>
  <c r="E150" i="18" s="1"/>
  <c r="E151" i="18" s="1"/>
  <c r="E152" i="18" s="1"/>
  <c r="E153" i="18" s="1"/>
  <c r="E154" i="18" s="1"/>
  <c r="E155" i="18" s="1"/>
  <c r="E156" i="18" s="1"/>
  <c r="E157" i="18" s="1"/>
  <c r="E158" i="18" s="1"/>
  <c r="E159" i="18" s="1"/>
  <c r="E160" i="18" s="1"/>
  <c r="E161" i="18" s="1"/>
  <c r="E162" i="18" s="1"/>
  <c r="E163" i="18" s="1"/>
  <c r="E164" i="18" s="1"/>
  <c r="E165" i="18" s="1"/>
  <c r="E166" i="18" s="1"/>
  <c r="E167" i="18" s="1"/>
  <c r="E168" i="18" s="1"/>
  <c r="E169" i="18" s="1"/>
  <c r="E170" i="18" s="1"/>
  <c r="E171" i="18" s="1"/>
  <c r="E172" i="18" s="1"/>
  <c r="E173" i="18" s="1"/>
  <c r="E174" i="18" s="1"/>
  <c r="E175" i="18" s="1"/>
  <c r="E176" i="18" s="1"/>
  <c r="E177" i="18" s="1"/>
  <c r="E178" i="18" s="1"/>
  <c r="E179" i="18" s="1"/>
  <c r="E180" i="18" s="1"/>
  <c r="E181" i="18" s="1"/>
  <c r="E182" i="18" s="1"/>
  <c r="E183" i="18" s="1"/>
  <c r="E184" i="18" s="1"/>
  <c r="E185" i="18" s="1"/>
  <c r="E186" i="18" s="1"/>
  <c r="E187" i="18" s="1"/>
  <c r="E188" i="18" s="1"/>
  <c r="E189" i="18" s="1"/>
  <c r="E190" i="18" s="1"/>
  <c r="E191" i="18" s="1"/>
  <c r="E192" i="18" s="1"/>
  <c r="E193" i="18" s="1"/>
  <c r="E194" i="18" s="1"/>
  <c r="E195" i="18" s="1"/>
  <c r="E196" i="18" s="1"/>
  <c r="E197" i="18" s="1"/>
  <c r="E198" i="18" s="1"/>
  <c r="E199" i="18" s="1"/>
  <c r="E200" i="18" s="1"/>
  <c r="E201" i="18" s="1"/>
  <c r="E202" i="18" s="1"/>
  <c r="E203" i="18" s="1"/>
  <c r="E204" i="18" s="1"/>
  <c r="E205" i="18" s="1"/>
  <c r="E206" i="18" s="1"/>
  <c r="E207" i="18" s="1"/>
  <c r="E208" i="18" s="1"/>
  <c r="E209" i="18" s="1"/>
  <c r="E210" i="18" s="1"/>
  <c r="E211" i="18" s="1"/>
  <c r="E212" i="18" s="1"/>
  <c r="E213" i="18" s="1"/>
  <c r="E214" i="18" s="1"/>
  <c r="E215" i="18" s="1"/>
  <c r="E216" i="18" s="1"/>
  <c r="V111" i="15"/>
  <c r="W111" i="15"/>
  <c r="X111" i="15"/>
  <c r="Y111" i="15"/>
  <c r="V112" i="15"/>
  <c r="W112" i="15"/>
  <c r="X112" i="15"/>
  <c r="Y112" i="15"/>
  <c r="V113" i="15"/>
  <c r="W113" i="15"/>
  <c r="X113" i="15"/>
  <c r="Y113" i="15"/>
  <c r="V114" i="15"/>
  <c r="W114" i="15"/>
  <c r="X114" i="15"/>
  <c r="Y114" i="15"/>
  <c r="V115" i="15"/>
  <c r="W115" i="15"/>
  <c r="X115" i="15"/>
  <c r="Y115" i="15"/>
  <c r="W116" i="15"/>
  <c r="X116" i="15"/>
  <c r="Y116" i="15"/>
  <c r="V117" i="15"/>
  <c r="W117" i="15"/>
  <c r="X117" i="15"/>
  <c r="Y117" i="15"/>
  <c r="V118" i="15"/>
  <c r="W118" i="15"/>
  <c r="X118" i="15"/>
  <c r="Y118" i="15"/>
  <c r="V119" i="15"/>
  <c r="W119" i="15"/>
  <c r="X119" i="15"/>
  <c r="Y119" i="15"/>
  <c r="V120" i="15"/>
  <c r="W120" i="15"/>
  <c r="X120" i="15"/>
  <c r="Y120" i="15"/>
  <c r="B111" i="15"/>
  <c r="C111" i="15"/>
  <c r="D111" i="15"/>
  <c r="E111" i="15"/>
  <c r="F111" i="15"/>
  <c r="G111" i="15"/>
  <c r="H111" i="15"/>
  <c r="I111" i="15"/>
  <c r="J111" i="15"/>
  <c r="K111" i="15"/>
  <c r="L111" i="15"/>
  <c r="M111" i="15"/>
  <c r="N111" i="15"/>
  <c r="O111" i="15"/>
  <c r="P111" i="15"/>
  <c r="Q111" i="15"/>
  <c r="R111" i="15"/>
  <c r="S111" i="15"/>
  <c r="T111" i="15"/>
  <c r="B112" i="15"/>
  <c r="C112" i="15"/>
  <c r="D112" i="15"/>
  <c r="E112" i="15"/>
  <c r="F112" i="15"/>
  <c r="G112" i="15"/>
  <c r="H112" i="15"/>
  <c r="I112" i="15"/>
  <c r="J112" i="15"/>
  <c r="K112" i="15"/>
  <c r="L112" i="15"/>
  <c r="M112" i="15"/>
  <c r="N112" i="15"/>
  <c r="O112" i="15"/>
  <c r="P112" i="15"/>
  <c r="Q112" i="15"/>
  <c r="R112" i="15"/>
  <c r="S112" i="15"/>
  <c r="T112" i="15"/>
  <c r="B113" i="15"/>
  <c r="C113" i="15"/>
  <c r="D113" i="15"/>
  <c r="E113" i="15"/>
  <c r="F113" i="15"/>
  <c r="G113" i="15"/>
  <c r="H113" i="15"/>
  <c r="I113" i="15"/>
  <c r="J113" i="15"/>
  <c r="K113" i="15"/>
  <c r="L113" i="15"/>
  <c r="M113" i="15"/>
  <c r="N113" i="15"/>
  <c r="O113" i="15"/>
  <c r="P113" i="15"/>
  <c r="Q113" i="15"/>
  <c r="R113" i="15"/>
  <c r="S113" i="15"/>
  <c r="T113" i="15"/>
  <c r="B114" i="15"/>
  <c r="C114" i="15"/>
  <c r="D114" i="15"/>
  <c r="E114" i="15"/>
  <c r="F114" i="15"/>
  <c r="G114" i="15"/>
  <c r="H114" i="15"/>
  <c r="I114" i="15"/>
  <c r="J114" i="15"/>
  <c r="K114" i="15"/>
  <c r="L114" i="15"/>
  <c r="M114" i="15"/>
  <c r="N114" i="15"/>
  <c r="O114" i="15"/>
  <c r="P114" i="15"/>
  <c r="Q114" i="15"/>
  <c r="R114" i="15"/>
  <c r="S114" i="15"/>
  <c r="T114" i="15"/>
  <c r="B115" i="15"/>
  <c r="C115" i="15"/>
  <c r="D115" i="15"/>
  <c r="E115" i="15"/>
  <c r="F115" i="15"/>
  <c r="G115" i="15"/>
  <c r="H115" i="15"/>
  <c r="I115" i="15"/>
  <c r="J115" i="15"/>
  <c r="K115" i="15"/>
  <c r="L115" i="15"/>
  <c r="M115" i="15"/>
  <c r="N115" i="15"/>
  <c r="O115" i="15"/>
  <c r="P115" i="15"/>
  <c r="Q115" i="15"/>
  <c r="R115" i="15"/>
  <c r="S115" i="15"/>
  <c r="T115" i="15"/>
  <c r="B116" i="15"/>
  <c r="C116" i="15"/>
  <c r="D116" i="15"/>
  <c r="E116" i="15"/>
  <c r="F116" i="15"/>
  <c r="G116" i="15"/>
  <c r="H116" i="15"/>
  <c r="I116" i="15"/>
  <c r="J116" i="15"/>
  <c r="K116" i="15"/>
  <c r="L116" i="15"/>
  <c r="M116" i="15"/>
  <c r="N116" i="15"/>
  <c r="O116" i="15"/>
  <c r="P116" i="15"/>
  <c r="Q116" i="15"/>
  <c r="R116" i="15"/>
  <c r="S116" i="15"/>
  <c r="T116" i="15"/>
  <c r="B117" i="15"/>
  <c r="C117" i="15"/>
  <c r="D117" i="15"/>
  <c r="E117" i="15"/>
  <c r="F117" i="15"/>
  <c r="G117" i="15"/>
  <c r="H117" i="15"/>
  <c r="I117" i="15"/>
  <c r="J117" i="15"/>
  <c r="K117" i="15"/>
  <c r="L117" i="15"/>
  <c r="M117" i="15"/>
  <c r="N117" i="15"/>
  <c r="O117" i="15"/>
  <c r="P117" i="15"/>
  <c r="Q117" i="15"/>
  <c r="R117" i="15"/>
  <c r="S117" i="15"/>
  <c r="T117" i="15"/>
  <c r="B118" i="15"/>
  <c r="C118" i="15"/>
  <c r="D118" i="15"/>
  <c r="E118" i="15"/>
  <c r="F118" i="15"/>
  <c r="G118" i="15"/>
  <c r="H118" i="15"/>
  <c r="I118" i="15"/>
  <c r="J118" i="15"/>
  <c r="K118" i="15"/>
  <c r="L118" i="15"/>
  <c r="M118" i="15"/>
  <c r="N118" i="15"/>
  <c r="O118" i="15"/>
  <c r="P118" i="15"/>
  <c r="Q118" i="15"/>
  <c r="R118" i="15"/>
  <c r="S118" i="15"/>
  <c r="T118" i="15"/>
  <c r="B119" i="15"/>
  <c r="C119" i="15"/>
  <c r="D119" i="15"/>
  <c r="E119" i="15"/>
  <c r="F119" i="15"/>
  <c r="G119" i="15"/>
  <c r="H119" i="15"/>
  <c r="I119" i="15"/>
  <c r="J119" i="15"/>
  <c r="K119" i="15"/>
  <c r="L119" i="15"/>
  <c r="M119" i="15"/>
  <c r="N119" i="15"/>
  <c r="O119" i="15"/>
  <c r="P119" i="15"/>
  <c r="Q119" i="15"/>
  <c r="R119" i="15"/>
  <c r="S119" i="15"/>
  <c r="T119" i="15"/>
  <c r="B120" i="15"/>
  <c r="C120" i="15"/>
  <c r="D120" i="15"/>
  <c r="E120" i="15"/>
  <c r="F120" i="15"/>
  <c r="G120" i="15"/>
  <c r="H120" i="15"/>
  <c r="I120" i="15"/>
  <c r="J120" i="15"/>
  <c r="K120" i="15"/>
  <c r="L120" i="15"/>
  <c r="M120" i="15"/>
  <c r="N120" i="15"/>
  <c r="O120" i="15"/>
  <c r="P120" i="15"/>
  <c r="Q120" i="15"/>
  <c r="R120" i="15"/>
  <c r="S120" i="15"/>
  <c r="T120" i="15"/>
  <c r="U120" i="15"/>
  <c r="U119" i="15"/>
  <c r="U118" i="15"/>
  <c r="U117" i="15"/>
  <c r="U116" i="15"/>
  <c r="U115" i="15"/>
  <c r="U114" i="15"/>
  <c r="U113" i="15"/>
  <c r="U112" i="15"/>
  <c r="U111" i="15"/>
  <c r="AA93" i="11"/>
  <c r="AA83" i="11"/>
  <c r="AA73" i="11"/>
  <c r="AA63" i="11"/>
  <c r="AA53" i="11"/>
  <c r="AA33" i="11"/>
  <c r="AA23" i="11"/>
  <c r="AA13" i="11"/>
  <c r="AA4" i="11"/>
  <c r="AB93" i="11"/>
  <c r="AB83" i="11"/>
  <c r="AB73" i="11"/>
  <c r="AB63" i="11"/>
  <c r="AB53" i="11"/>
  <c r="AB33" i="11"/>
  <c r="AB23" i="11"/>
  <c r="AB13" i="11"/>
  <c r="AB4" i="11"/>
  <c r="AB93" i="10"/>
  <c r="AA94" i="10"/>
  <c r="AA95" i="10"/>
  <c r="AA96" i="10"/>
  <c r="AA97" i="10"/>
  <c r="AA98" i="10"/>
  <c r="AA99" i="10"/>
  <c r="AA100" i="10"/>
  <c r="AA101" i="10"/>
  <c r="AA102" i="10"/>
  <c r="AA103" i="10"/>
  <c r="AA104" i="10"/>
  <c r="AA105" i="10"/>
  <c r="AA106" i="10"/>
  <c r="AA107" i="10"/>
  <c r="AA93" i="10"/>
  <c r="AA84" i="10"/>
  <c r="AA85" i="10"/>
  <c r="AA86" i="10"/>
  <c r="AA87" i="10"/>
  <c r="AA88" i="10"/>
  <c r="AA89" i="10"/>
  <c r="AA90" i="10"/>
  <c r="AA91" i="10"/>
  <c r="AA92" i="10"/>
  <c r="AA83" i="10"/>
  <c r="AA74" i="10"/>
  <c r="AA75" i="10"/>
  <c r="AA76" i="10"/>
  <c r="AA77" i="10"/>
  <c r="AA78" i="10"/>
  <c r="AA79" i="10"/>
  <c r="AA80" i="10"/>
  <c r="AA81" i="10"/>
  <c r="AA82" i="10"/>
  <c r="AA73" i="10"/>
  <c r="AA64" i="10"/>
  <c r="AA65" i="10"/>
  <c r="AA66" i="10"/>
  <c r="AA67" i="10"/>
  <c r="AA68" i="10"/>
  <c r="AA69" i="10"/>
  <c r="AA70" i="10"/>
  <c r="AA71" i="10"/>
  <c r="AA72" i="10"/>
  <c r="AB73" i="10"/>
  <c r="AB83" i="10"/>
  <c r="AA63" i="10"/>
  <c r="AB63" i="10"/>
  <c r="AA54" i="10"/>
  <c r="AA55" i="10"/>
  <c r="AA56" i="10"/>
  <c r="AA57" i="10"/>
  <c r="AA58" i="10"/>
  <c r="AA59" i="10"/>
  <c r="AA60" i="10"/>
  <c r="AA61" i="10"/>
  <c r="AA62" i="10"/>
  <c r="AA53" i="10"/>
  <c r="AA44" i="10"/>
  <c r="AA45" i="10"/>
  <c r="AA46" i="10"/>
  <c r="AA47" i="10"/>
  <c r="AA48" i="10"/>
  <c r="AA49" i="10"/>
  <c r="AA50" i="10"/>
  <c r="AA51" i="10"/>
  <c r="AA52" i="10"/>
  <c r="AA43" i="10"/>
  <c r="AA34" i="10"/>
  <c r="AA35" i="10"/>
  <c r="AA36" i="10"/>
  <c r="AA37" i="10"/>
  <c r="AA38" i="10"/>
  <c r="AA39" i="10"/>
  <c r="AA40" i="10"/>
  <c r="AA41" i="10"/>
  <c r="AA42" i="10"/>
  <c r="AB43" i="10"/>
  <c r="AB53" i="10"/>
  <c r="AA33" i="10"/>
  <c r="AA24" i="10"/>
  <c r="AA25" i="10"/>
  <c r="AA26" i="10"/>
  <c r="AA27" i="10"/>
  <c r="AA28" i="10"/>
  <c r="AA29" i="10"/>
  <c r="AA30" i="10"/>
  <c r="AA31" i="10"/>
  <c r="AA32" i="10"/>
  <c r="AA23" i="10"/>
  <c r="AA14" i="10"/>
  <c r="AA15" i="10"/>
  <c r="AA16" i="10"/>
  <c r="AA17" i="10"/>
  <c r="AA18" i="10"/>
  <c r="AA19" i="10"/>
  <c r="AA20" i="10"/>
  <c r="AA21" i="10"/>
  <c r="AA22" i="10"/>
  <c r="AA13" i="10"/>
  <c r="AB23" i="10"/>
  <c r="AB33" i="10"/>
  <c r="AA5" i="10"/>
  <c r="AA6" i="10"/>
  <c r="AA7" i="10"/>
  <c r="AA8" i="10"/>
  <c r="AA9" i="10"/>
  <c r="AA10" i="10"/>
  <c r="AA11" i="10"/>
  <c r="AA12" i="10"/>
  <c r="AA4" i="10"/>
  <c r="AB13" i="10"/>
  <c r="AB4" i="10"/>
  <c r="AZ1" i="4"/>
  <c r="AG1" i="4"/>
  <c r="AH1" i="4"/>
  <c r="AI1" i="4" s="1"/>
  <c r="AJ1" i="4" s="1"/>
  <c r="AK1" i="4" s="1"/>
  <c r="AL1" i="4" s="1"/>
  <c r="AM1" i="4"/>
  <c r="AN1" i="4" s="1"/>
  <c r="AO1" i="4" s="1"/>
  <c r="AP1" i="4" s="1"/>
  <c r="AQ1" i="4" s="1"/>
  <c r="AR1" i="4" s="1"/>
  <c r="AS1" i="4" s="1"/>
  <c r="AT1" i="4" s="1"/>
  <c r="AU1" i="4" s="1"/>
  <c r="AV1" i="4" s="1"/>
  <c r="AW1" i="4" s="1"/>
  <c r="AX1" i="4" s="1"/>
  <c r="AY1" i="4" s="1"/>
  <c r="AY1" i="5"/>
  <c r="AZ1" i="5"/>
  <c r="AG1" i="5"/>
  <c r="AH1" i="5" s="1"/>
  <c r="AI1" i="5" s="1"/>
  <c r="AJ1" i="5" s="1"/>
  <c r="AK1" i="5" s="1"/>
  <c r="AL1" i="5" s="1"/>
  <c r="AM1" i="5" s="1"/>
  <c r="AN1" i="5"/>
  <c r="AO1" i="5" s="1"/>
  <c r="AP1" i="5" s="1"/>
  <c r="AQ1" i="5" s="1"/>
  <c r="AR1" i="5" s="1"/>
  <c r="AS1" i="5" s="1"/>
  <c r="AT1" i="5" s="1"/>
  <c r="AU1" i="5" s="1"/>
  <c r="AV1" i="5" s="1"/>
  <c r="AW1" i="5" s="1"/>
  <c r="AX1" i="5" s="1"/>
  <c r="BO107" i="16"/>
  <c r="BN107" i="16"/>
  <c r="BM107" i="16"/>
  <c r="BL107" i="16"/>
  <c r="BK107" i="16"/>
  <c r="BJ107" i="16"/>
  <c r="BI107" i="16"/>
  <c r="BH107" i="16"/>
  <c r="BG107" i="16"/>
  <c r="BF107" i="16"/>
  <c r="BE107" i="16"/>
  <c r="BD107" i="16"/>
  <c r="BC107" i="16"/>
  <c r="BB107" i="16"/>
  <c r="BA107" i="16"/>
  <c r="AZ107" i="16"/>
  <c r="AY107" i="16"/>
  <c r="AX107" i="16"/>
  <c r="AW107" i="16"/>
  <c r="AV107" i="16"/>
  <c r="AU107" i="16"/>
  <c r="AK107" i="16"/>
  <c r="AL2" i="16"/>
  <c r="D4" i="1"/>
  <c r="D5" i="1" s="1"/>
  <c r="D6" i="1" s="1"/>
  <c r="D7" i="1" s="1"/>
  <c r="D8" i="1" s="1"/>
  <c r="D9" i="1" s="1"/>
  <c r="D10" i="1" s="1"/>
  <c r="D11" i="1" s="1"/>
  <c r="D12" i="1" s="1"/>
  <c r="D13" i="1" s="1"/>
  <c r="D4" i="2"/>
  <c r="D5" i="2" s="1"/>
  <c r="D6" i="2" s="1"/>
  <c r="D7" i="2" s="1"/>
  <c r="D8" i="2" s="1"/>
  <c r="D9" i="2" s="1"/>
  <c r="D10" i="2" s="1"/>
  <c r="D11" i="2" s="1"/>
  <c r="D12" i="2" s="1"/>
  <c r="D13" i="2" s="1"/>
  <c r="D14" i="2" s="1"/>
  <c r="D15" i="2" s="1"/>
  <c r="D16" i="2" s="1"/>
  <c r="D17" i="2" s="1"/>
  <c r="D18" i="2" s="1"/>
  <c r="D19" i="2" s="1"/>
  <c r="D20" i="2" s="1"/>
  <c r="D21" i="2" s="1"/>
  <c r="D22" i="2" s="1"/>
  <c r="D23" i="2" s="1"/>
  <c r="D24" i="2" s="1"/>
  <c r="D25" i="2" s="1"/>
  <c r="D26" i="2" s="1"/>
  <c r="D27" i="2" s="1"/>
  <c r="D28" i="2" s="1"/>
  <c r="D29" i="2" s="1"/>
  <c r="D30" i="2" s="1"/>
  <c r="D31" i="2" s="1"/>
  <c r="D32" i="2" s="1"/>
  <c r="D33" i="2" s="1"/>
  <c r="D34" i="2" s="1"/>
  <c r="D35" i="2" s="1"/>
  <c r="D36" i="2" s="1"/>
  <c r="D37" i="2" s="1"/>
  <c r="D38" i="2" s="1"/>
  <c r="D39" i="2" s="1"/>
  <c r="D40" i="2" s="1"/>
  <c r="D41" i="2" s="1"/>
  <c r="D42" i="2" s="1"/>
  <c r="D43" i="2" s="1"/>
  <c r="D44" i="2" s="1"/>
  <c r="D45" i="2" s="1"/>
  <c r="D46" i="2" s="1"/>
  <c r="D47" i="2" s="1"/>
  <c r="D48" i="2" s="1"/>
  <c r="D49" i="2" s="1"/>
  <c r="D50" i="2" s="1"/>
  <c r="D51" i="2" s="1"/>
  <c r="D52" i="2" s="1"/>
  <c r="D53" i="2" s="1"/>
  <c r="D54" i="2" s="1"/>
  <c r="D55" i="2" s="1"/>
  <c r="D56" i="2" s="1"/>
  <c r="D57" i="2" s="1"/>
  <c r="D58" i="2" s="1"/>
  <c r="D59" i="2" s="1"/>
  <c r="C107" i="16"/>
  <c r="D107" i="16"/>
  <c r="E107" i="16"/>
  <c r="F107" i="16"/>
  <c r="G107" i="16"/>
  <c r="H107" i="16"/>
  <c r="I107" i="16"/>
  <c r="J107" i="16"/>
  <c r="K107" i="16"/>
  <c r="L107" i="16"/>
  <c r="M107" i="16"/>
  <c r="N107" i="16"/>
  <c r="O107" i="16"/>
  <c r="P107" i="16"/>
  <c r="Q107" i="16"/>
  <c r="R107" i="16"/>
  <c r="S107" i="16"/>
  <c r="T107" i="16"/>
  <c r="U107" i="16"/>
  <c r="V107" i="16"/>
  <c r="W107" i="16"/>
  <c r="X107" i="16"/>
  <c r="Y107" i="16"/>
  <c r="Z107" i="16"/>
  <c r="B107" i="16"/>
  <c r="AK107" i="15"/>
  <c r="AL107" i="15"/>
  <c r="AM107" i="15"/>
  <c r="AN107" i="15"/>
  <c r="AO107" i="15"/>
  <c r="AP107" i="15"/>
  <c r="AQ107" i="15"/>
  <c r="AR107" i="15"/>
  <c r="AS107" i="15"/>
  <c r="AT107" i="15"/>
  <c r="AU107" i="15"/>
  <c r="AV107" i="15"/>
  <c r="AW107" i="15"/>
  <c r="AX107" i="15"/>
  <c r="AY107" i="15"/>
  <c r="AZ107" i="15"/>
  <c r="BA107" i="15"/>
  <c r="BB107" i="15"/>
  <c r="BC107" i="15"/>
  <c r="BD107" i="15"/>
  <c r="BE107" i="15"/>
  <c r="BF107" i="15"/>
  <c r="BG107" i="15"/>
  <c r="BH107" i="15"/>
  <c r="BI107" i="15"/>
  <c r="BJ107" i="15"/>
  <c r="BK107" i="15"/>
  <c r="BL107" i="15"/>
  <c r="BM107" i="15"/>
  <c r="BN107" i="15"/>
  <c r="BO107" i="15"/>
  <c r="AM2" i="15"/>
  <c r="AN2" i="15" s="1"/>
  <c r="AO2" i="15" s="1"/>
  <c r="AP2" i="15" s="1"/>
  <c r="AQ2" i="15" s="1"/>
  <c r="AR2" i="15" s="1"/>
  <c r="AS2" i="15" s="1"/>
  <c r="AT2" i="15" s="1"/>
  <c r="AL2" i="15"/>
  <c r="B107" i="17"/>
  <c r="C107" i="17"/>
  <c r="D107" i="17"/>
  <c r="E107" i="17"/>
  <c r="F107" i="17"/>
  <c r="G107" i="17"/>
  <c r="H107" i="17"/>
  <c r="I107" i="17"/>
  <c r="J107" i="17"/>
  <c r="K107" i="17"/>
  <c r="L107" i="17"/>
  <c r="M107" i="17"/>
  <c r="N107" i="17"/>
  <c r="O107" i="17"/>
  <c r="Q107" i="17"/>
  <c r="R107" i="17"/>
  <c r="S107" i="17"/>
  <c r="T107" i="17"/>
  <c r="U107" i="17"/>
  <c r="V107" i="17"/>
  <c r="W107" i="17"/>
  <c r="X107" i="17"/>
  <c r="Y107" i="17"/>
  <c r="Z107" i="17"/>
  <c r="AA107" i="17"/>
  <c r="P107" i="17"/>
  <c r="C2" i="17"/>
  <c r="D2" i="17" s="1"/>
  <c r="E2" i="17" s="1"/>
  <c r="F2" i="17" s="1"/>
  <c r="G2" i="17" s="1"/>
  <c r="H2" i="17" s="1"/>
  <c r="I2" i="17" s="1"/>
  <c r="J2" i="17" s="1"/>
  <c r="K2" i="17" s="1"/>
  <c r="C2" i="16"/>
  <c r="D2" i="16" s="1"/>
  <c r="E2" i="16" s="1"/>
  <c r="F2" i="16" s="1"/>
  <c r="G2" i="16" s="1"/>
  <c r="H2" i="16" s="1"/>
  <c r="I2" i="16" s="1"/>
  <c r="J2" i="16" s="1"/>
  <c r="K2" i="16" s="1"/>
  <c r="V116" i="15"/>
  <c r="K107" i="15"/>
  <c r="C2" i="15"/>
  <c r="D2" i="15" s="1"/>
  <c r="E2" i="15" s="1"/>
  <c r="F2" i="15" s="1"/>
  <c r="G2" i="15" s="1"/>
  <c r="H2" i="15" s="1"/>
  <c r="I2" i="15" s="1"/>
  <c r="J2" i="15" s="1"/>
  <c r="K2" i="15" s="1"/>
  <c r="AK1" i="14"/>
  <c r="AL1" i="14" s="1"/>
  <c r="AM1" i="14" s="1"/>
  <c r="AN1" i="14" s="1"/>
  <c r="AO1" i="14" s="1"/>
  <c r="AP1" i="14" s="1"/>
  <c r="AQ1" i="14" s="1"/>
  <c r="AR1" i="14" s="1"/>
  <c r="AS1" i="14" s="1"/>
  <c r="AT1" i="14" s="1"/>
  <c r="AU1" i="14" s="1"/>
  <c r="AV1" i="14" s="1"/>
  <c r="AW1" i="14" s="1"/>
  <c r="AX1" i="14" s="1"/>
  <c r="AY1" i="14" s="1"/>
  <c r="AZ1" i="14" s="1"/>
  <c r="BA1" i="14" s="1"/>
  <c r="BB1" i="14" s="1"/>
  <c r="BC1" i="14" s="1"/>
  <c r="AJ1" i="14"/>
  <c r="C1" i="14"/>
  <c r="D1" i="14" s="1"/>
  <c r="E1" i="14" s="1"/>
  <c r="F1" i="14" s="1"/>
  <c r="G1" i="14" s="1"/>
  <c r="H1" i="14" s="1"/>
  <c r="I1" i="14" s="1"/>
  <c r="J1" i="14" s="1"/>
  <c r="K1" i="14" s="1"/>
  <c r="L1" i="14" s="1"/>
  <c r="M1" i="14" s="1"/>
  <c r="N1" i="14" s="1"/>
  <c r="O1" i="14" s="1"/>
  <c r="P1" i="14" s="1"/>
  <c r="Q1" i="14" s="1"/>
  <c r="R1" i="14" s="1"/>
  <c r="S1" i="14" s="1"/>
  <c r="T1" i="14" s="1"/>
  <c r="U1" i="14" s="1"/>
  <c r="V1" i="14" s="1"/>
  <c r="W1" i="14" s="1"/>
  <c r="X1" i="14" s="1"/>
  <c r="Y1" i="14" s="1"/>
  <c r="Z1" i="14" s="1"/>
  <c r="AA1" i="14" s="1"/>
  <c r="AB1" i="14" s="1"/>
  <c r="AC1" i="14" s="1"/>
  <c r="AD1" i="14" s="1"/>
  <c r="AE1" i="14" s="1"/>
  <c r="AF1" i="14" s="1"/>
  <c r="AN1" i="13"/>
  <c r="AO1" i="13" s="1"/>
  <c r="AP1" i="13" s="1"/>
  <c r="AQ1" i="13" s="1"/>
  <c r="AR1" i="13" s="1"/>
  <c r="AS1" i="13" s="1"/>
  <c r="AT1" i="13" s="1"/>
  <c r="AU1" i="13" s="1"/>
  <c r="AV1" i="13" s="1"/>
  <c r="AW1" i="13" s="1"/>
  <c r="AX1" i="13" s="1"/>
  <c r="AY1" i="13" s="1"/>
  <c r="AZ1" i="13" s="1"/>
  <c r="BA1" i="13" s="1"/>
  <c r="BB1" i="13" s="1"/>
  <c r="BC1" i="13" s="1"/>
  <c r="AJ1" i="13"/>
  <c r="AK1" i="13" s="1"/>
  <c r="AL1" i="13" s="1"/>
  <c r="AM1" i="13" s="1"/>
  <c r="C1" i="13"/>
  <c r="D1" i="13" s="1"/>
  <c r="E1" i="13" s="1"/>
  <c r="F1" i="13" s="1"/>
  <c r="G1" i="13" s="1"/>
  <c r="H1" i="13" s="1"/>
  <c r="I1" i="13" s="1"/>
  <c r="J1" i="13" s="1"/>
  <c r="K1" i="13" s="1"/>
  <c r="L1" i="13" s="1"/>
  <c r="M1" i="13" s="1"/>
  <c r="N1" i="13" s="1"/>
  <c r="O1" i="13" s="1"/>
  <c r="P1" i="13" s="1"/>
  <c r="Q1" i="13" s="1"/>
  <c r="R1" i="13" s="1"/>
  <c r="S1" i="13" s="1"/>
  <c r="T1" i="13" s="1"/>
  <c r="U1" i="13" s="1"/>
  <c r="V1" i="13" s="1"/>
  <c r="W1" i="13" s="1"/>
  <c r="X1" i="13" s="1"/>
  <c r="Y1" i="13" s="1"/>
  <c r="Z1" i="13" s="1"/>
  <c r="AA1" i="13" s="1"/>
  <c r="AB1" i="13" s="1"/>
  <c r="AC1" i="13" s="1"/>
  <c r="AD1" i="13" s="1"/>
  <c r="AE1" i="13" s="1"/>
  <c r="AF1" i="13" s="1"/>
  <c r="AJ1" i="12"/>
  <c r="AK1" i="12" s="1"/>
  <c r="AL1" i="12" s="1"/>
  <c r="AM1" i="12" s="1"/>
  <c r="AN1" i="12" s="1"/>
  <c r="AO1" i="12" s="1"/>
  <c r="AP1" i="12" s="1"/>
  <c r="AQ1" i="12" s="1"/>
  <c r="AR1" i="12" s="1"/>
  <c r="AS1" i="12" s="1"/>
  <c r="AT1" i="12" s="1"/>
  <c r="AU1" i="12" s="1"/>
  <c r="AV1" i="12" s="1"/>
  <c r="AW1" i="12" s="1"/>
  <c r="AX1" i="12" s="1"/>
  <c r="AY1" i="12" s="1"/>
  <c r="AZ1" i="12" s="1"/>
  <c r="BA1" i="12" s="1"/>
  <c r="BB1" i="12" s="1"/>
  <c r="BC1" i="12" s="1"/>
  <c r="C1" i="12"/>
  <c r="D1" i="12" s="1"/>
  <c r="E1" i="12" s="1"/>
  <c r="F1" i="12" s="1"/>
  <c r="G1" i="12" s="1"/>
  <c r="H1" i="12" s="1"/>
  <c r="I1" i="12" s="1"/>
  <c r="J1" i="12" s="1"/>
  <c r="K1" i="12" s="1"/>
  <c r="L1" i="12" s="1"/>
  <c r="M1" i="12" s="1"/>
  <c r="N1" i="12" s="1"/>
  <c r="O1" i="12" s="1"/>
  <c r="P1" i="12" s="1"/>
  <c r="Q1" i="12" s="1"/>
  <c r="R1" i="12" s="1"/>
  <c r="S1" i="12" s="1"/>
  <c r="T1" i="12" s="1"/>
  <c r="U1" i="12" s="1"/>
  <c r="V1" i="12" s="1"/>
  <c r="W1" i="12" s="1"/>
  <c r="X1" i="12" s="1"/>
  <c r="Y1" i="12" s="1"/>
  <c r="Z1" i="12" s="1"/>
  <c r="AA1" i="12" s="1"/>
  <c r="AB1" i="12" s="1"/>
  <c r="AC1" i="12" s="1"/>
  <c r="AD1" i="12" s="1"/>
  <c r="AE1" i="12" s="1"/>
  <c r="AF1" i="12" s="1"/>
  <c r="Z110" i="11"/>
  <c r="Y110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L111" i="10" s="1"/>
  <c r="K110" i="11"/>
  <c r="J110" i="11"/>
  <c r="I110" i="11"/>
  <c r="H110" i="11"/>
  <c r="G110" i="11"/>
  <c r="F110" i="11"/>
  <c r="E110" i="11"/>
  <c r="D110" i="11"/>
  <c r="D111" i="10" s="1"/>
  <c r="C110" i="11"/>
  <c r="B110" i="11"/>
  <c r="Z109" i="11"/>
  <c r="Y109" i="11"/>
  <c r="X109" i="11"/>
  <c r="W109" i="11"/>
  <c r="D2" i="11"/>
  <c r="E2" i="11" s="1"/>
  <c r="F2" i="11" s="1"/>
  <c r="G2" i="11" s="1"/>
  <c r="H2" i="11" s="1"/>
  <c r="I2" i="11" s="1"/>
  <c r="J2" i="11" s="1"/>
  <c r="K2" i="11" s="1"/>
  <c r="L2" i="11" s="1"/>
  <c r="C2" i="11"/>
  <c r="Z114" i="10"/>
  <c r="Y114" i="10"/>
  <c r="Y111" i="10"/>
  <c r="X111" i="10"/>
  <c r="X114" i="10" s="1"/>
  <c r="U111" i="10"/>
  <c r="T111" i="10"/>
  <c r="R111" i="10"/>
  <c r="Q111" i="10"/>
  <c r="P111" i="10"/>
  <c r="M111" i="10"/>
  <c r="J111" i="10"/>
  <c r="I111" i="10"/>
  <c r="H111" i="10"/>
  <c r="E111" i="10"/>
  <c r="Z110" i="10"/>
  <c r="Z111" i="10" s="1"/>
  <c r="Y110" i="10"/>
  <c r="X110" i="10"/>
  <c r="W110" i="10"/>
  <c r="W111" i="10" s="1"/>
  <c r="V110" i="10"/>
  <c r="V111" i="10" s="1"/>
  <c r="U110" i="10"/>
  <c r="T110" i="10"/>
  <c r="S110" i="10"/>
  <c r="S111" i="10" s="1"/>
  <c r="R110" i="10"/>
  <c r="Q110" i="10"/>
  <c r="P110" i="10"/>
  <c r="O110" i="10"/>
  <c r="O111" i="10" s="1"/>
  <c r="N110" i="10"/>
  <c r="N111" i="10" s="1"/>
  <c r="M110" i="10"/>
  <c r="L110" i="10"/>
  <c r="K110" i="10"/>
  <c r="K111" i="10" s="1"/>
  <c r="J110" i="10"/>
  <c r="I110" i="10"/>
  <c r="H110" i="10"/>
  <c r="G110" i="10"/>
  <c r="G111" i="10" s="1"/>
  <c r="F110" i="10"/>
  <c r="F111" i="10" s="1"/>
  <c r="E110" i="10"/>
  <c r="D110" i="10"/>
  <c r="C110" i="10"/>
  <c r="C111" i="10" s="1"/>
  <c r="B110" i="10"/>
  <c r="B111" i="10" s="1"/>
  <c r="AD107" i="10"/>
  <c r="K2" i="10"/>
  <c r="C2" i="10"/>
  <c r="D2" i="10" s="1"/>
  <c r="E2" i="10" s="1"/>
  <c r="F2" i="10" s="1"/>
  <c r="G2" i="10" s="1"/>
  <c r="H2" i="10" s="1"/>
  <c r="I2" i="10" s="1"/>
  <c r="J2" i="10" s="1"/>
  <c r="Y109" i="9"/>
  <c r="X109" i="9"/>
  <c r="W109" i="9"/>
  <c r="V109" i="9"/>
  <c r="U109" i="9"/>
  <c r="T109" i="9"/>
  <c r="S109" i="9"/>
  <c r="R109" i="9"/>
  <c r="Q109" i="9"/>
  <c r="P109" i="9"/>
  <c r="O109" i="9"/>
  <c r="N109" i="9"/>
  <c r="M109" i="9"/>
  <c r="L109" i="9"/>
  <c r="K109" i="9"/>
  <c r="J109" i="9"/>
  <c r="I109" i="9"/>
  <c r="H109" i="9"/>
  <c r="G109" i="9"/>
  <c r="F109" i="9"/>
  <c r="E109" i="9"/>
  <c r="D109" i="9"/>
  <c r="C109" i="9"/>
  <c r="B109" i="9"/>
  <c r="AB3" i="9"/>
  <c r="AC3" i="9" s="1"/>
  <c r="AD3" i="9" s="1"/>
  <c r="AP2" i="9"/>
  <c r="AQ2" i="9" s="1"/>
  <c r="AR2" i="9" s="1"/>
  <c r="AS2" i="9" s="1"/>
  <c r="AT2" i="9" s="1"/>
  <c r="AU2" i="9" s="1"/>
  <c r="AV2" i="9" s="1"/>
  <c r="AW2" i="9" s="1"/>
  <c r="AX2" i="9" s="1"/>
  <c r="AY2" i="9" s="1"/>
  <c r="AZ2" i="9" s="1"/>
  <c r="D2" i="9"/>
  <c r="E2" i="9" s="1"/>
  <c r="F2" i="9" s="1"/>
  <c r="G2" i="9" s="1"/>
  <c r="H2" i="9" s="1"/>
  <c r="I2" i="9" s="1"/>
  <c r="J2" i="9" s="1"/>
  <c r="K2" i="9" s="1"/>
  <c r="C2" i="9"/>
  <c r="U110" i="8"/>
  <c r="D110" i="8"/>
  <c r="C110" i="8"/>
  <c r="Y109" i="8"/>
  <c r="Y110" i="8" s="1"/>
  <c r="X109" i="8"/>
  <c r="W109" i="8"/>
  <c r="W110" i="8" s="1"/>
  <c r="V109" i="8"/>
  <c r="V110" i="8" s="1"/>
  <c r="U109" i="8"/>
  <c r="T109" i="8"/>
  <c r="T110" i="8" s="1"/>
  <c r="T111" i="8" s="1"/>
  <c r="S109" i="8"/>
  <c r="S110" i="8" s="1"/>
  <c r="R109" i="8"/>
  <c r="R110" i="8" s="1"/>
  <c r="Q109" i="8"/>
  <c r="Q110" i="8" s="1"/>
  <c r="P109" i="8"/>
  <c r="O109" i="8"/>
  <c r="O110" i="8" s="1"/>
  <c r="N109" i="8"/>
  <c r="N110" i="8" s="1"/>
  <c r="M109" i="8"/>
  <c r="M110" i="8" s="1"/>
  <c r="L109" i="8"/>
  <c r="L110" i="8" s="1"/>
  <c r="K109" i="8"/>
  <c r="K110" i="8" s="1"/>
  <c r="J109" i="8"/>
  <c r="J110" i="8" s="1"/>
  <c r="I109" i="8"/>
  <c r="I110" i="8" s="1"/>
  <c r="H109" i="8"/>
  <c r="H110" i="8" s="1"/>
  <c r="G109" i="8"/>
  <c r="G110" i="8" s="1"/>
  <c r="F109" i="8"/>
  <c r="F110" i="8" s="1"/>
  <c r="E109" i="8"/>
  <c r="E110" i="8" s="1"/>
  <c r="D109" i="8"/>
  <c r="C109" i="8"/>
  <c r="B109" i="8"/>
  <c r="B110" i="8" s="1"/>
  <c r="Y108" i="8"/>
  <c r="AP2" i="8"/>
  <c r="AQ2" i="8" s="1"/>
  <c r="AR2" i="8" s="1"/>
  <c r="AS2" i="8" s="1"/>
  <c r="AT2" i="8" s="1"/>
  <c r="AU2" i="8" s="1"/>
  <c r="AV2" i="8" s="1"/>
  <c r="AW2" i="8" s="1"/>
  <c r="AX2" i="8" s="1"/>
  <c r="AY2" i="8" s="1"/>
  <c r="AZ2" i="8" s="1"/>
  <c r="BA2" i="8" s="1"/>
  <c r="C2" i="8"/>
  <c r="D2" i="8" s="1"/>
  <c r="E2" i="8" s="1"/>
  <c r="F2" i="8" s="1"/>
  <c r="G2" i="8" s="1"/>
  <c r="H2" i="8" s="1"/>
  <c r="I2" i="8" s="1"/>
  <c r="J2" i="8" s="1"/>
  <c r="K2" i="8" s="1"/>
  <c r="C1" i="7"/>
  <c r="D1" i="7" s="1"/>
  <c r="E1" i="7" s="1"/>
  <c r="F1" i="7" s="1"/>
  <c r="G1" i="7" s="1"/>
  <c r="H1" i="7" s="1"/>
  <c r="I1" i="7" s="1"/>
  <c r="J1" i="7" s="1"/>
  <c r="K1" i="7" s="1"/>
  <c r="L1" i="7" s="1"/>
  <c r="M1" i="7" s="1"/>
  <c r="N1" i="7" s="1"/>
  <c r="O1" i="7" s="1"/>
  <c r="P1" i="7" s="1"/>
  <c r="Q1" i="7" s="1"/>
  <c r="R1" i="7" s="1"/>
  <c r="S1" i="7" s="1"/>
  <c r="T1" i="7" s="1"/>
  <c r="U1" i="7" s="1"/>
  <c r="V1" i="7" s="1"/>
  <c r="W1" i="7" s="1"/>
  <c r="X1" i="7" s="1"/>
  <c r="Y1" i="7" s="1"/>
  <c r="Z1" i="7" s="1"/>
  <c r="AA1" i="7" s="1"/>
  <c r="AB1" i="7" s="1"/>
  <c r="AC1" i="7" s="1"/>
  <c r="AD1" i="7" s="1"/>
  <c r="AE1" i="7" s="1"/>
  <c r="AF1" i="7" s="1"/>
  <c r="C1" i="6"/>
  <c r="D1" i="6" s="1"/>
  <c r="E1" i="6" s="1"/>
  <c r="F1" i="6" s="1"/>
  <c r="G1" i="6" s="1"/>
  <c r="H1" i="6" s="1"/>
  <c r="I1" i="6" s="1"/>
  <c r="J1" i="6" s="1"/>
  <c r="K1" i="6" s="1"/>
  <c r="L1" i="6" s="1"/>
  <c r="M1" i="6" s="1"/>
  <c r="N1" i="6" s="1"/>
  <c r="O1" i="6" s="1"/>
  <c r="P1" i="6" s="1"/>
  <c r="Q1" i="6" s="1"/>
  <c r="R1" i="6" s="1"/>
  <c r="S1" i="6" s="1"/>
  <c r="T1" i="6" s="1"/>
  <c r="U1" i="6" s="1"/>
  <c r="V1" i="6" s="1"/>
  <c r="W1" i="6" s="1"/>
  <c r="X1" i="6" s="1"/>
  <c r="Y1" i="6" s="1"/>
  <c r="Z1" i="6" s="1"/>
  <c r="AA1" i="6" s="1"/>
  <c r="AB1" i="6" s="1"/>
  <c r="AC1" i="6" s="1"/>
  <c r="AD1" i="6" s="1"/>
  <c r="AE1" i="6" s="1"/>
  <c r="AF1" i="6" s="1"/>
  <c r="D1" i="5"/>
  <c r="C1" i="5"/>
  <c r="C1" i="4"/>
  <c r="AH94" i="16" a="1"/>
  <c r="AH80" i="15" a="1"/>
  <c r="AH42" i="15" a="1"/>
  <c r="AH51" i="15" a="1"/>
  <c r="AH26" i="16" a="1"/>
  <c r="AH90" i="16" a="1"/>
  <c r="AH86" i="16" a="1"/>
  <c r="AH82" i="16" a="1"/>
  <c r="AH50" i="16" a="1"/>
  <c r="AH18" i="16" a="1"/>
  <c r="AH89" i="16" a="1"/>
  <c r="AH57" i="16" a="1"/>
  <c r="AH25" i="16" a="1"/>
  <c r="AH96" i="16" a="1"/>
  <c r="AH64" i="16" a="1"/>
  <c r="AH32" i="16" a="1"/>
  <c r="AH103" i="16" a="1"/>
  <c r="AH71" i="16" a="1"/>
  <c r="AH39" i="16" a="1"/>
  <c r="AH7" i="16" a="1"/>
  <c r="AH28" i="15" a="1"/>
  <c r="AH60" i="15" a="1"/>
  <c r="AH92" i="15" a="1"/>
  <c r="AH63" i="15" a="1"/>
  <c r="AH25" i="15" a="1"/>
  <c r="AH57" i="15" a="1"/>
  <c r="AH89" i="15" a="1"/>
  <c r="AH59" i="15" a="1"/>
  <c r="AH22" i="15" a="1"/>
  <c r="AH54" i="15" a="1"/>
  <c r="AH86" i="15" a="1"/>
  <c r="AH39" i="15" a="1"/>
  <c r="AH103" i="15" a="1"/>
  <c r="AH66" i="15" a="1"/>
  <c r="AH87" i="15" a="1"/>
  <c r="AH34" i="16" a="1"/>
  <c r="AH41" i="16" a="1"/>
  <c r="AH80" i="16" a="1"/>
  <c r="AH16" i="16" a="1"/>
  <c r="AH55" i="16" a="1"/>
  <c r="AH12" i="15" a="1"/>
  <c r="AH19" i="15" a="1"/>
  <c r="AH41" i="15" a="1"/>
  <c r="AH105" i="15" a="1"/>
  <c r="AH38" i="15" a="1"/>
  <c r="AH11" i="15" a="1"/>
  <c r="AH30" i="16" a="1"/>
  <c r="AH69" i="16" a="1"/>
  <c r="AH37" i="16" a="1"/>
  <c r="AH5" i="16" a="1"/>
  <c r="AH76" i="16" a="1"/>
  <c r="AH44" i="16" a="1"/>
  <c r="AH12" i="16" a="1"/>
  <c r="AH83" i="16" a="1"/>
  <c r="AH19" i="16" a="1"/>
  <c r="AH48" i="15" a="1"/>
  <c r="AH91" i="15" a="1"/>
  <c r="AH13" i="15" a="1"/>
  <c r="AH45" i="15" a="1"/>
  <c r="AH77" i="15" a="1"/>
  <c r="AH23" i="15" a="1"/>
  <c r="AH10" i="15" a="1"/>
  <c r="AH106" i="15" a="1"/>
  <c r="AH58" i="16" a="1"/>
  <c r="AH97" i="16" a="1"/>
  <c r="AH33" i="16" a="1"/>
  <c r="AH104" i="16" a="1"/>
  <c r="AH40" i="16" a="1"/>
  <c r="AH47" i="16" a="1"/>
  <c r="AH52" i="15" a="1"/>
  <c r="AH81" i="15" a="1"/>
  <c r="AH46" i="15" a="1"/>
  <c r="AH15" i="15" a="1"/>
  <c r="AH54" i="16" a="1"/>
  <c r="AH61" i="16" a="1"/>
  <c r="AH100" i="16" a="1"/>
  <c r="AH4" i="16" a="1"/>
  <c r="AH11" i="16" a="1"/>
  <c r="AH88" i="15" a="1"/>
  <c r="AH85" i="15" a="1"/>
  <c r="AH82" i="15" a="1"/>
  <c r="AH78" i="16" a="1"/>
  <c r="AH46" i="16" a="1"/>
  <c r="AH14" i="16" a="1"/>
  <c r="AH85" i="16" a="1"/>
  <c r="AH53" i="16" a="1"/>
  <c r="AH21" i="16" a="1"/>
  <c r="AH92" i="16" a="1"/>
  <c r="AH60" i="16" a="1"/>
  <c r="AH28" i="16" a="1"/>
  <c r="AH99" i="16" a="1"/>
  <c r="AH67" i="16" a="1"/>
  <c r="AH35" i="16" a="1"/>
  <c r="AH3" i="16" a="1"/>
  <c r="AH32" i="15" a="1"/>
  <c r="AH64" i="15" a="1"/>
  <c r="AH96" i="15" a="1"/>
  <c r="AH79" i="15" a="1"/>
  <c r="AH29" i="15" a="1"/>
  <c r="AH61" i="15" a="1"/>
  <c r="AH93" i="15" a="1"/>
  <c r="AH75" i="15" a="1"/>
  <c r="AH26" i="15" a="1"/>
  <c r="AH58" i="15" a="1"/>
  <c r="AH90" i="15" a="1"/>
  <c r="AH55" i="15" a="1"/>
  <c r="AH3" i="15" a="1"/>
  <c r="AH36" i="15" a="1"/>
  <c r="AH68" i="15" a="1"/>
  <c r="AH100" i="15" a="1"/>
  <c r="AH99" i="15" a="1"/>
  <c r="AH33" i="15" a="1"/>
  <c r="AH65" i="15" a="1"/>
  <c r="AH97" i="15" a="1"/>
  <c r="AH95" i="15" a="1"/>
  <c r="AH30" i="15" a="1"/>
  <c r="AH62" i="15" a="1"/>
  <c r="AH94" i="15" a="1"/>
  <c r="AH71" i="15" a="1"/>
  <c r="AH70" i="16" a="1"/>
  <c r="AH38" i="16" a="1"/>
  <c r="AH6" i="16" a="1"/>
  <c r="AH77" i="16" a="1"/>
  <c r="AH45" i="16" a="1"/>
  <c r="AH13" i="16" a="1"/>
  <c r="AH74" i="15" a="1"/>
  <c r="AH65" i="16" a="1"/>
  <c r="AH8" i="16" a="1"/>
  <c r="AH15" i="16" a="1"/>
  <c r="AH84" i="15" a="1"/>
  <c r="AH27" i="15" a="1"/>
  <c r="AH17" i="15" a="1"/>
  <c r="AH49" i="15" a="1"/>
  <c r="AH35" i="15" a="1"/>
  <c r="AH93" i="16" a="1"/>
  <c r="AH29" i="16" a="1"/>
  <c r="AH36" i="16" a="1"/>
  <c r="AH43" i="16" a="1"/>
  <c r="AH56" i="15" a="1"/>
  <c r="AH21" i="15" a="1"/>
  <c r="AH18" i="15" a="1"/>
  <c r="AH83" i="15" a="1"/>
  <c r="AH106" i="16" a="1"/>
  <c r="AH74" i="16" a="1"/>
  <c r="AH42" i="16" a="1"/>
  <c r="AH10" i="16" a="1"/>
  <c r="AH81" i="16" a="1"/>
  <c r="AH49" i="16" a="1"/>
  <c r="AH17" i="16" a="1"/>
  <c r="AH88" i="16" a="1"/>
  <c r="AH56" i="16" a="1"/>
  <c r="AH24" i="16" a="1"/>
  <c r="AH95" i="16" a="1"/>
  <c r="AH63" i="16" a="1"/>
  <c r="AH31" i="16" a="1"/>
  <c r="AH4" i="15" a="1"/>
  <c r="AH84" i="16" a="1"/>
  <c r="AH52" i="16" a="1"/>
  <c r="AH20" i="16" a="1"/>
  <c r="AH91" i="16" a="1"/>
  <c r="AH59" i="16" a="1"/>
  <c r="AH27" i="16" a="1"/>
  <c r="AH8" i="15" a="1"/>
  <c r="AH40" i="15" a="1"/>
  <c r="AH72" i="15" a="1"/>
  <c r="AH104" i="15" a="1"/>
  <c r="AH5" i="15" a="1"/>
  <c r="AH37" i="15" a="1"/>
  <c r="AH69" i="15" a="1"/>
  <c r="AH101" i="15" a="1"/>
  <c r="AH7" i="15" a="1"/>
  <c r="AH34" i="15" a="1"/>
  <c r="AH98" i="15" a="1"/>
  <c r="AH66" i="16" a="1"/>
  <c r="AH105" i="16" a="1"/>
  <c r="AH73" i="16" a="1"/>
  <c r="AH9" i="16" a="1"/>
  <c r="AH48" i="16" a="1"/>
  <c r="AH87" i="16" a="1"/>
  <c r="AH23" i="16" a="1"/>
  <c r="AH44" i="15" a="1"/>
  <c r="AH9" i="15" a="1"/>
  <c r="AH73" i="15" a="1"/>
  <c r="AH6" i="15" a="1"/>
  <c r="AH102" i="15" a="1"/>
  <c r="AH62" i="16" a="1"/>
  <c r="AH51" i="16" a="1"/>
  <c r="AH16" i="15" a="1"/>
  <c r="AH43" i="15" a="1"/>
  <c r="AH31" i="15" a="1"/>
  <c r="AH102" i="16" a="1"/>
  <c r="AH98" i="16" a="1"/>
  <c r="AH76" i="15" a="1"/>
  <c r="AH70" i="15" a="1"/>
  <c r="AH101" i="16" a="1"/>
  <c r="AH72" i="16" a="1"/>
  <c r="AH79" i="16" a="1"/>
  <c r="AH20" i="15" a="1"/>
  <c r="AH14" i="15" a="1"/>
  <c r="AH78" i="15" a="1"/>
  <c r="AH67" i="15" a="1"/>
  <c r="AH22" i="16" a="1"/>
  <c r="AH68" i="16" a="1"/>
  <c r="AH75" i="16" a="1"/>
  <c r="AH24" i="15" a="1"/>
  <c r="AH47" i="15" a="1"/>
  <c r="AH53" i="15" a="1"/>
  <c r="AH50" i="15" a="1"/>
  <c r="H217" i="19" l="1"/>
  <c r="Z217" i="19"/>
  <c r="E217" i="20"/>
  <c r="E218" i="19" s="1"/>
  <c r="E217" i="19"/>
  <c r="S217" i="20"/>
  <c r="F217" i="20"/>
  <c r="J217" i="19"/>
  <c r="V217" i="19"/>
  <c r="V218" i="19" s="1"/>
  <c r="C217" i="20"/>
  <c r="M217" i="19"/>
  <c r="H217" i="20"/>
  <c r="P217" i="19"/>
  <c r="Y217" i="19"/>
  <c r="O217" i="20"/>
  <c r="G217" i="20"/>
  <c r="T217" i="19"/>
  <c r="U217" i="20"/>
  <c r="L217" i="19"/>
  <c r="Q217" i="20"/>
  <c r="C217" i="19"/>
  <c r="O217" i="19"/>
  <c r="M217" i="20"/>
  <c r="X217" i="20"/>
  <c r="Q217" i="19"/>
  <c r="Z217" i="20"/>
  <c r="Y217" i="20"/>
  <c r="L217" i="20"/>
  <c r="D217" i="19"/>
  <c r="F217" i="19"/>
  <c r="F218" i="19" s="1"/>
  <c r="I217" i="20"/>
  <c r="I218" i="19" s="1"/>
  <c r="K217" i="19"/>
  <c r="I217" i="19"/>
  <c r="D217" i="20"/>
  <c r="R217" i="19"/>
  <c r="N217" i="19"/>
  <c r="O218" i="19"/>
  <c r="G217" i="19"/>
  <c r="G218" i="19" s="1"/>
  <c r="K217" i="20"/>
  <c r="X217" i="19"/>
  <c r="N217" i="20"/>
  <c r="W217" i="20"/>
  <c r="R217" i="20"/>
  <c r="U217" i="19"/>
  <c r="U218" i="19" s="1"/>
  <c r="T217" i="20"/>
  <c r="J217" i="20"/>
  <c r="J218" i="19" s="1"/>
  <c r="W217" i="19"/>
  <c r="P217" i="20"/>
  <c r="S217" i="19"/>
  <c r="S218" i="19" s="1"/>
  <c r="AD113" i="8"/>
  <c r="U111" i="8"/>
  <c r="AL107" i="16"/>
  <c r="AM2" i="16"/>
  <c r="D14" i="1"/>
  <c r="AH3" i="16"/>
  <c r="AH7" i="16"/>
  <c r="AH11" i="16"/>
  <c r="AH15" i="16"/>
  <c r="AH19" i="16"/>
  <c r="AL19" i="16" s="1"/>
  <c r="AH23" i="16"/>
  <c r="AL23" i="16" s="1"/>
  <c r="AH27" i="16"/>
  <c r="AH31" i="16"/>
  <c r="AH35" i="16"/>
  <c r="AH39" i="16"/>
  <c r="AH43" i="16"/>
  <c r="AH47" i="16"/>
  <c r="AH51" i="16"/>
  <c r="AL51" i="16" s="1"/>
  <c r="AH55" i="16"/>
  <c r="AL55" i="16" s="1"/>
  <c r="AH59" i="16"/>
  <c r="AL59" i="16" s="1"/>
  <c r="AH63" i="16"/>
  <c r="AH67" i="16"/>
  <c r="AL67" i="16" s="1"/>
  <c r="AH71" i="16"/>
  <c r="AH75" i="16"/>
  <c r="AL75" i="16" s="1"/>
  <c r="AH79" i="16"/>
  <c r="AH83" i="16"/>
  <c r="AL83" i="16" s="1"/>
  <c r="AH87" i="16"/>
  <c r="AL87" i="16" s="1"/>
  <c r="AH91" i="16"/>
  <c r="AL91" i="16" s="1"/>
  <c r="AH95" i="16"/>
  <c r="AH99" i="16"/>
  <c r="AH103" i="16"/>
  <c r="AH4" i="16"/>
  <c r="AH8" i="16"/>
  <c r="AH12" i="16"/>
  <c r="AL12" i="16" s="1"/>
  <c r="AH16" i="16"/>
  <c r="AH20" i="16"/>
  <c r="AH24" i="16"/>
  <c r="AL24" i="16" s="1"/>
  <c r="AH28" i="16"/>
  <c r="AL28" i="16" s="1"/>
  <c r="AH32" i="16"/>
  <c r="AL32" i="16" s="1"/>
  <c r="AH36" i="16"/>
  <c r="AH40" i="16"/>
  <c r="AH44" i="16"/>
  <c r="AH48" i="16"/>
  <c r="AL48" i="16" s="1"/>
  <c r="AH52" i="16"/>
  <c r="AL52" i="16" s="1"/>
  <c r="AH56" i="16"/>
  <c r="AH60" i="16"/>
  <c r="AH64" i="16"/>
  <c r="AH68" i="16"/>
  <c r="AH72" i="16"/>
  <c r="AH76" i="16"/>
  <c r="AL76" i="16" s="1"/>
  <c r="AH80" i="16"/>
  <c r="AL80" i="16" s="1"/>
  <c r="AH84" i="16"/>
  <c r="AL84" i="16" s="1"/>
  <c r="AH88" i="16"/>
  <c r="AH92" i="16"/>
  <c r="AL92" i="16" s="1"/>
  <c r="AH96" i="16"/>
  <c r="AH100" i="16"/>
  <c r="AH104" i="16"/>
  <c r="AL104" i="16" s="1"/>
  <c r="AH5" i="16"/>
  <c r="AH9" i="16"/>
  <c r="AH13" i="16"/>
  <c r="AH17" i="16"/>
  <c r="AH21" i="16"/>
  <c r="AL21" i="16" s="1"/>
  <c r="AH25" i="16"/>
  <c r="AL25" i="16" s="1"/>
  <c r="AH29" i="16"/>
  <c r="AH33" i="16"/>
  <c r="AH37" i="16"/>
  <c r="AL37" i="16" s="1"/>
  <c r="AH41" i="16"/>
  <c r="AL41" i="16" s="1"/>
  <c r="AH45" i="16"/>
  <c r="AL45" i="16" s="1"/>
  <c r="AH49" i="16"/>
  <c r="AH53" i="16"/>
  <c r="AL53" i="16" s="1"/>
  <c r="AH57" i="16"/>
  <c r="AH61" i="16"/>
  <c r="AH65" i="16"/>
  <c r="AH69" i="16"/>
  <c r="AL69" i="16" s="1"/>
  <c r="AH73" i="16"/>
  <c r="AL73" i="16" s="1"/>
  <c r="AH77" i="16"/>
  <c r="AH81" i="16"/>
  <c r="AH85" i="16"/>
  <c r="AL85" i="16" s="1"/>
  <c r="AH89" i="16"/>
  <c r="AH93" i="16"/>
  <c r="AH97" i="16"/>
  <c r="AH101" i="16"/>
  <c r="AL101" i="16" s="1"/>
  <c r="AH105" i="16"/>
  <c r="AL105" i="16" s="1"/>
  <c r="AH6" i="16"/>
  <c r="AH10" i="16"/>
  <c r="AH14" i="16"/>
  <c r="AL14" i="16" s="1"/>
  <c r="AH18" i="16"/>
  <c r="AL18" i="16" s="1"/>
  <c r="AH22" i="16"/>
  <c r="AL22" i="16" s="1"/>
  <c r="AH26" i="16"/>
  <c r="AH30" i="16"/>
  <c r="AL30" i="16" s="1"/>
  <c r="AH34" i="16"/>
  <c r="AL34" i="16" s="1"/>
  <c r="AH38" i="16"/>
  <c r="AH42" i="16"/>
  <c r="AH46" i="16"/>
  <c r="AL46" i="16" s="1"/>
  <c r="AH50" i="16"/>
  <c r="AL50" i="16" s="1"/>
  <c r="AH54" i="16"/>
  <c r="AH58" i="16"/>
  <c r="AH62" i="16"/>
  <c r="AL62" i="16" s="1"/>
  <c r="AH66" i="16"/>
  <c r="AL66" i="16" s="1"/>
  <c r="AH70" i="16"/>
  <c r="AL70" i="16" s="1"/>
  <c r="AH74" i="16"/>
  <c r="AH78" i="16"/>
  <c r="AH82" i="16"/>
  <c r="AH86" i="16"/>
  <c r="AH90" i="16"/>
  <c r="AH94" i="16"/>
  <c r="AH98" i="16"/>
  <c r="AL98" i="16" s="1"/>
  <c r="AH102" i="16"/>
  <c r="AL102" i="16" s="1"/>
  <c r="AH106" i="16"/>
  <c r="AH103" i="15"/>
  <c r="AH83" i="15"/>
  <c r="AH67" i="15"/>
  <c r="AH51" i="15"/>
  <c r="AH11" i="15"/>
  <c r="AH87" i="15"/>
  <c r="AH71" i="15"/>
  <c r="AH55" i="15"/>
  <c r="AH39" i="15"/>
  <c r="AH31" i="15"/>
  <c r="AH15" i="15"/>
  <c r="AH106" i="15"/>
  <c r="AH102" i="15"/>
  <c r="AH98" i="15"/>
  <c r="AH94" i="15"/>
  <c r="AH90" i="15"/>
  <c r="AH86" i="15"/>
  <c r="AH82" i="15"/>
  <c r="AH78" i="15"/>
  <c r="AH74" i="15"/>
  <c r="AH70" i="15"/>
  <c r="AH66" i="15"/>
  <c r="AH62" i="15"/>
  <c r="AH58" i="15"/>
  <c r="AH54" i="15"/>
  <c r="AH50" i="15"/>
  <c r="AH46" i="15"/>
  <c r="AH42" i="15"/>
  <c r="AH38" i="15"/>
  <c r="AH34" i="15"/>
  <c r="AH30" i="15"/>
  <c r="AH26" i="15"/>
  <c r="AH22" i="15"/>
  <c r="AH18" i="15"/>
  <c r="AH14" i="15"/>
  <c r="AH10" i="15"/>
  <c r="AH6" i="15"/>
  <c r="AH7" i="15"/>
  <c r="AH95" i="15"/>
  <c r="AH75" i="15"/>
  <c r="AH59" i="15"/>
  <c r="AH43" i="15"/>
  <c r="AH35" i="15"/>
  <c r="AH23" i="15"/>
  <c r="AH105" i="15"/>
  <c r="AH101" i="15"/>
  <c r="AH97" i="15"/>
  <c r="AH93" i="15"/>
  <c r="AH89" i="15"/>
  <c r="AH85" i="15"/>
  <c r="AH81" i="15"/>
  <c r="AH77" i="15"/>
  <c r="AH73" i="15"/>
  <c r="AH69" i="15"/>
  <c r="AH65" i="15"/>
  <c r="AH61" i="15"/>
  <c r="AH57" i="15"/>
  <c r="AH53" i="15"/>
  <c r="AH49" i="15"/>
  <c r="AH45" i="15"/>
  <c r="AH41" i="15"/>
  <c r="AH37" i="15"/>
  <c r="AH33" i="15"/>
  <c r="AH29" i="15"/>
  <c r="AH25" i="15"/>
  <c r="AH21" i="15"/>
  <c r="AH17" i="15"/>
  <c r="AH13" i="15"/>
  <c r="AH9" i="15"/>
  <c r="AH5" i="15"/>
  <c r="AH99" i="15"/>
  <c r="AH79" i="15"/>
  <c r="AH63" i="15"/>
  <c r="AH47" i="15"/>
  <c r="AH27" i="15"/>
  <c r="AH91" i="15"/>
  <c r="AH19" i="15"/>
  <c r="AH104" i="15"/>
  <c r="AH100" i="15"/>
  <c r="AH96" i="15"/>
  <c r="AH92" i="15"/>
  <c r="AH88" i="15"/>
  <c r="AH84" i="15"/>
  <c r="AH80" i="15"/>
  <c r="AH76" i="15"/>
  <c r="AH72" i="15"/>
  <c r="AH68" i="15"/>
  <c r="AH64" i="15"/>
  <c r="AH60" i="15"/>
  <c r="AH56" i="15"/>
  <c r="AH52" i="15"/>
  <c r="AH48" i="15"/>
  <c r="AH44" i="15"/>
  <c r="AH40" i="15"/>
  <c r="AH36" i="15"/>
  <c r="AH32" i="15"/>
  <c r="AH28" i="15"/>
  <c r="AH24" i="15"/>
  <c r="AH20" i="15"/>
  <c r="AH16" i="15"/>
  <c r="AH12" i="15"/>
  <c r="AH8" i="15"/>
  <c r="AH4" i="15"/>
  <c r="AH3" i="15"/>
  <c r="AB3" i="8"/>
  <c r="V112" i="8"/>
  <c r="V111" i="8"/>
  <c r="Y112" i="8"/>
  <c r="AE3" i="9"/>
  <c r="W111" i="8"/>
  <c r="P112" i="10"/>
  <c r="P110" i="8"/>
  <c r="X112" i="10"/>
  <c r="X110" i="8"/>
  <c r="Y111" i="8" s="1"/>
  <c r="W112" i="8"/>
  <c r="G112" i="10"/>
  <c r="D112" i="10"/>
  <c r="L112" i="10"/>
  <c r="E112" i="10"/>
  <c r="T112" i="10"/>
  <c r="H112" i="10"/>
  <c r="F112" i="10"/>
  <c r="N112" i="10"/>
  <c r="V113" i="10"/>
  <c r="V114" i="10"/>
  <c r="V112" i="10"/>
  <c r="J112" i="10"/>
  <c r="O112" i="10"/>
  <c r="W114" i="10"/>
  <c r="W113" i="10"/>
  <c r="W112" i="10"/>
  <c r="AA110" i="10"/>
  <c r="B112" i="10"/>
  <c r="Z113" i="10"/>
  <c r="R112" i="10"/>
  <c r="I112" i="10"/>
  <c r="U112" i="10"/>
  <c r="Y112" i="10"/>
  <c r="X113" i="10"/>
  <c r="C112" i="10"/>
  <c r="K112" i="10"/>
  <c r="S112" i="10"/>
  <c r="M112" i="10"/>
  <c r="Y113" i="10"/>
  <c r="AA109" i="11"/>
  <c r="Q112" i="10"/>
  <c r="U113" i="10"/>
  <c r="E1" i="5"/>
  <c r="D1" i="4"/>
  <c r="X218" i="19" l="1"/>
  <c r="Z218" i="19"/>
  <c r="H218" i="19"/>
  <c r="C218" i="19"/>
  <c r="T218" i="19"/>
  <c r="P218" i="19"/>
  <c r="M218" i="19"/>
  <c r="L218" i="19"/>
  <c r="D218" i="19"/>
  <c r="Y218" i="19"/>
  <c r="R218" i="19"/>
  <c r="K218" i="19"/>
  <c r="Q218" i="19"/>
  <c r="W218" i="19"/>
  <c r="N218" i="19"/>
  <c r="Z109" i="9"/>
  <c r="Z108" i="8"/>
  <c r="BM97" i="16"/>
  <c r="BE97" i="16"/>
  <c r="AW97" i="16"/>
  <c r="BH97" i="16"/>
  <c r="AY97" i="16"/>
  <c r="BG97" i="16"/>
  <c r="AV97" i="16"/>
  <c r="BF97" i="16"/>
  <c r="AU97" i="16"/>
  <c r="AK97" i="16"/>
  <c r="BO97" i="16"/>
  <c r="BD97" i="16"/>
  <c r="BB97" i="16"/>
  <c r="BA97" i="16"/>
  <c r="BN97" i="16"/>
  <c r="AZ97" i="16"/>
  <c r="C97" i="1" s="1"/>
  <c r="BL97" i="16"/>
  <c r="AX97" i="16"/>
  <c r="BK97" i="16"/>
  <c r="BJ97" i="16"/>
  <c r="BI97" i="16"/>
  <c r="BC97" i="16"/>
  <c r="BN79" i="16"/>
  <c r="BF79" i="16"/>
  <c r="AX79" i="16"/>
  <c r="BO79" i="16"/>
  <c r="BE79" i="16"/>
  <c r="AV79" i="16"/>
  <c r="BM79" i="16"/>
  <c r="BD79" i="16"/>
  <c r="AU79" i="16"/>
  <c r="BB79" i="16"/>
  <c r="BL79" i="16"/>
  <c r="BA79" i="16"/>
  <c r="BK79" i="16"/>
  <c r="AZ79" i="16"/>
  <c r="C79" i="1" s="1"/>
  <c r="BJ79" i="16"/>
  <c r="AY79" i="16"/>
  <c r="BI79" i="16"/>
  <c r="AW79" i="16"/>
  <c r="AK79" i="16"/>
  <c r="BG79" i="16"/>
  <c r="BC79" i="16"/>
  <c r="BH79" i="16"/>
  <c r="BL47" i="16"/>
  <c r="BD47" i="16"/>
  <c r="AV47" i="16"/>
  <c r="BO47" i="16"/>
  <c r="BF47" i="16"/>
  <c r="AW47" i="16"/>
  <c r="BK47" i="16"/>
  <c r="BA47" i="16"/>
  <c r="BJ47" i="16"/>
  <c r="AZ47" i="16"/>
  <c r="C47" i="1" s="1"/>
  <c r="BE47" i="16"/>
  <c r="BC47" i="16"/>
  <c r="BB47" i="16"/>
  <c r="BN47" i="16"/>
  <c r="AY47" i="16"/>
  <c r="AK47" i="16"/>
  <c r="BM47" i="16"/>
  <c r="AX47" i="16"/>
  <c r="BG47" i="16"/>
  <c r="AU47" i="16"/>
  <c r="BI47" i="16"/>
  <c r="BH47" i="16"/>
  <c r="BN90" i="16"/>
  <c r="BF90" i="16"/>
  <c r="AX90" i="16"/>
  <c r="BO90" i="16"/>
  <c r="BE90" i="16"/>
  <c r="AV90" i="16"/>
  <c r="BD90" i="16"/>
  <c r="BM90" i="16"/>
  <c r="BC90" i="16"/>
  <c r="BL90" i="16"/>
  <c r="BB90" i="16"/>
  <c r="BA90" i="16"/>
  <c r="AZ90" i="16"/>
  <c r="C90" i="1" s="1"/>
  <c r="AK90" i="16"/>
  <c r="AY90" i="16"/>
  <c r="BK90" i="16"/>
  <c r="AW90" i="16"/>
  <c r="BJ90" i="16"/>
  <c r="AU90" i="16"/>
  <c r="BH90" i="16"/>
  <c r="BG90" i="16"/>
  <c r="BI90" i="16"/>
  <c r="BO26" i="16"/>
  <c r="BG26" i="16"/>
  <c r="AY26" i="16"/>
  <c r="BH26" i="16"/>
  <c r="AX26" i="16"/>
  <c r="BN26" i="16"/>
  <c r="BD26" i="16"/>
  <c r="BE26" i="16"/>
  <c r="BC26" i="16"/>
  <c r="BM26" i="16"/>
  <c r="BB26" i="16"/>
  <c r="BL26" i="16"/>
  <c r="BA26" i="16"/>
  <c r="BK26" i="16"/>
  <c r="AZ26" i="16"/>
  <c r="C26" i="1" s="1"/>
  <c r="AV26" i="16"/>
  <c r="AU26" i="16"/>
  <c r="AK26" i="16"/>
  <c r="BJ26" i="16"/>
  <c r="BI26" i="16"/>
  <c r="BF26" i="16"/>
  <c r="AW26" i="16"/>
  <c r="BN33" i="16"/>
  <c r="BF33" i="16"/>
  <c r="AX33" i="16"/>
  <c r="BJ33" i="16"/>
  <c r="BA33" i="16"/>
  <c r="BG33" i="16"/>
  <c r="AV33" i="16"/>
  <c r="BO33" i="16"/>
  <c r="BC33" i="16"/>
  <c r="BM33" i="16"/>
  <c r="BB33" i="16"/>
  <c r="BL33" i="16"/>
  <c r="AZ33" i="16"/>
  <c r="C33" i="1" s="1"/>
  <c r="BK33" i="16"/>
  <c r="AY33" i="16"/>
  <c r="BI33" i="16"/>
  <c r="AW33" i="16"/>
  <c r="AK33" i="16"/>
  <c r="BD33" i="16"/>
  <c r="AU33" i="16"/>
  <c r="BH33" i="16"/>
  <c r="BE33" i="16"/>
  <c r="BM40" i="16"/>
  <c r="BE40" i="16"/>
  <c r="AW40" i="16"/>
  <c r="BL40" i="16"/>
  <c r="BC40" i="16"/>
  <c r="AK40" i="16"/>
  <c r="BI40" i="16"/>
  <c r="AY40" i="16"/>
  <c r="BH40" i="16"/>
  <c r="AX40" i="16"/>
  <c r="BN40" i="16"/>
  <c r="AZ40" i="16"/>
  <c r="C40" i="1" s="1"/>
  <c r="BK40" i="16"/>
  <c r="AV40" i="16"/>
  <c r="BJ40" i="16"/>
  <c r="AU40" i="16"/>
  <c r="BG40" i="16"/>
  <c r="BF40" i="16"/>
  <c r="BA40" i="16"/>
  <c r="BO40" i="16"/>
  <c r="BD40" i="16"/>
  <c r="BB40" i="16"/>
  <c r="BM15" i="16"/>
  <c r="BE15" i="16"/>
  <c r="AW15" i="16"/>
  <c r="BJ15" i="16"/>
  <c r="BA15" i="16"/>
  <c r="BG15" i="16"/>
  <c r="AV15" i="16"/>
  <c r="BF15" i="16"/>
  <c r="AU15" i="16"/>
  <c r="AK15" i="16"/>
  <c r="BO15" i="16"/>
  <c r="BD15" i="16"/>
  <c r="BH15" i="16"/>
  <c r="BC15" i="16"/>
  <c r="BB15" i="16"/>
  <c r="AZ15" i="16"/>
  <c r="C15" i="1" s="1"/>
  <c r="BN15" i="16"/>
  <c r="AY15" i="16"/>
  <c r="BL15" i="16"/>
  <c r="AX15" i="16"/>
  <c r="BK15" i="16"/>
  <c r="BI15" i="16"/>
  <c r="BJ86" i="16"/>
  <c r="BB86" i="16"/>
  <c r="BK86" i="16"/>
  <c r="BA86" i="16"/>
  <c r="BN86" i="16"/>
  <c r="BD86" i="16"/>
  <c r="BM86" i="16"/>
  <c r="BC86" i="16"/>
  <c r="BL86" i="16"/>
  <c r="AZ86" i="16"/>
  <c r="C86" i="1" s="1"/>
  <c r="BH86" i="16"/>
  <c r="AU86" i="16"/>
  <c r="BG86" i="16"/>
  <c r="BF86" i="16"/>
  <c r="BE86" i="16"/>
  <c r="AY86" i="16"/>
  <c r="AK86" i="16"/>
  <c r="AW86" i="16"/>
  <c r="AV86" i="16"/>
  <c r="BO86" i="16"/>
  <c r="BI86" i="16"/>
  <c r="AX86" i="16"/>
  <c r="BK54" i="16"/>
  <c r="BC54" i="16"/>
  <c r="AU54" i="16"/>
  <c r="BH54" i="16"/>
  <c r="AY54" i="16"/>
  <c r="BN54" i="16"/>
  <c r="BD54" i="16"/>
  <c r="BM54" i="16"/>
  <c r="BB54" i="16"/>
  <c r="BL54" i="16"/>
  <c r="BA54" i="16"/>
  <c r="BJ54" i="16"/>
  <c r="AZ54" i="16"/>
  <c r="C54" i="1" s="1"/>
  <c r="BI54" i="16"/>
  <c r="AX54" i="16"/>
  <c r="BG54" i="16"/>
  <c r="AW54" i="16"/>
  <c r="BO54" i="16"/>
  <c r="BF54" i="16"/>
  <c r="BE54" i="16"/>
  <c r="AV54" i="16"/>
  <c r="AK54" i="16"/>
  <c r="BI93" i="16"/>
  <c r="BA93" i="16"/>
  <c r="AK93" i="16"/>
  <c r="BM93" i="16"/>
  <c r="BD93" i="16"/>
  <c r="AU93" i="16"/>
  <c r="BF93" i="16"/>
  <c r="AV93" i="16"/>
  <c r="BO93" i="16"/>
  <c r="BE93" i="16"/>
  <c r="BN93" i="16"/>
  <c r="BC93" i="16"/>
  <c r="BJ93" i="16"/>
  <c r="BH93" i="16"/>
  <c r="BG93" i="16"/>
  <c r="BB93" i="16"/>
  <c r="AZ93" i="16"/>
  <c r="C93" i="1" s="1"/>
  <c r="AY93" i="16"/>
  <c r="AX93" i="16"/>
  <c r="AW93" i="16"/>
  <c r="BL93" i="16"/>
  <c r="BK93" i="16"/>
  <c r="BH100" i="16"/>
  <c r="AZ100" i="16"/>
  <c r="C100" i="1" s="1"/>
  <c r="BO100" i="16"/>
  <c r="BF100" i="16"/>
  <c r="AW100" i="16"/>
  <c r="BI100" i="16"/>
  <c r="AX100" i="16"/>
  <c r="BG100" i="16"/>
  <c r="AV100" i="16"/>
  <c r="BE100" i="16"/>
  <c r="AU100" i="16"/>
  <c r="AK100" i="16"/>
  <c r="BK100" i="16"/>
  <c r="BJ100" i="16"/>
  <c r="BD100" i="16"/>
  <c r="BC100" i="16"/>
  <c r="BB100" i="16"/>
  <c r="BL100" i="16"/>
  <c r="BA100" i="16"/>
  <c r="AY100" i="16"/>
  <c r="BN100" i="16"/>
  <c r="BM100" i="16"/>
  <c r="BI36" i="16"/>
  <c r="BA36" i="16"/>
  <c r="AK36" i="16"/>
  <c r="BH36" i="16"/>
  <c r="AY36" i="16"/>
  <c r="BG36" i="16"/>
  <c r="AW36" i="16"/>
  <c r="BF36" i="16"/>
  <c r="AV36" i="16"/>
  <c r="BL36" i="16"/>
  <c r="AX36" i="16"/>
  <c r="BK36" i="16"/>
  <c r="AU36" i="16"/>
  <c r="BJ36" i="16"/>
  <c r="BE36" i="16"/>
  <c r="BD36" i="16"/>
  <c r="BM36" i="16"/>
  <c r="BC36" i="16"/>
  <c r="BB36" i="16"/>
  <c r="AZ36" i="16"/>
  <c r="C36" i="1" s="1"/>
  <c r="BO36" i="16"/>
  <c r="BN36" i="16"/>
  <c r="BJ4" i="16"/>
  <c r="BB4" i="16"/>
  <c r="BM4" i="16"/>
  <c r="BD4" i="16"/>
  <c r="AU4" i="16"/>
  <c r="AK4" i="16"/>
  <c r="BN4" i="16"/>
  <c r="BC4" i="16"/>
  <c r="BG4" i="16"/>
  <c r="AV4" i="16"/>
  <c r="BF4" i="16"/>
  <c r="BE4" i="16"/>
  <c r="BO4" i="16"/>
  <c r="BA4" i="16"/>
  <c r="BL4" i="16"/>
  <c r="AZ4" i="16"/>
  <c r="C4" i="1" s="1"/>
  <c r="BK4" i="16"/>
  <c r="AY4" i="16"/>
  <c r="BI4" i="16"/>
  <c r="AX4" i="16"/>
  <c r="BH4" i="16"/>
  <c r="AW4" i="16"/>
  <c r="BH43" i="16"/>
  <c r="AZ43" i="16"/>
  <c r="C43" i="1" s="1"/>
  <c r="BK43" i="16"/>
  <c r="BB43" i="16"/>
  <c r="BJ43" i="16"/>
  <c r="AY43" i="16"/>
  <c r="BI43" i="16"/>
  <c r="AX43" i="16"/>
  <c r="BD43" i="16"/>
  <c r="BO43" i="16"/>
  <c r="BC43" i="16"/>
  <c r="BN43" i="16"/>
  <c r="BA43" i="16"/>
  <c r="BM43" i="16"/>
  <c r="AW43" i="16"/>
  <c r="AK43" i="16"/>
  <c r="BL43" i="16"/>
  <c r="AV43" i="16"/>
  <c r="BG43" i="16"/>
  <c r="BF43" i="16"/>
  <c r="BE43" i="16"/>
  <c r="AU43" i="16"/>
  <c r="AL54" i="16"/>
  <c r="AL33" i="16"/>
  <c r="BI82" i="16"/>
  <c r="BA82" i="16"/>
  <c r="AK82" i="16"/>
  <c r="BM82" i="16"/>
  <c r="BD82" i="16"/>
  <c r="AU82" i="16"/>
  <c r="BL82" i="16"/>
  <c r="BC82" i="16"/>
  <c r="BG82" i="16"/>
  <c r="AV82" i="16"/>
  <c r="BF82" i="16"/>
  <c r="BE82" i="16"/>
  <c r="BO82" i="16"/>
  <c r="BB82" i="16"/>
  <c r="BN82" i="16"/>
  <c r="AZ82" i="16"/>
  <c r="C82" i="1" s="1"/>
  <c r="BJ82" i="16"/>
  <c r="BH82" i="16"/>
  <c r="AY82" i="16"/>
  <c r="AX82" i="16"/>
  <c r="AW82" i="16"/>
  <c r="BK82" i="16"/>
  <c r="BO50" i="16"/>
  <c r="BG50" i="16"/>
  <c r="AY50" i="16"/>
  <c r="BM50" i="16"/>
  <c r="BD50" i="16"/>
  <c r="AU50" i="16"/>
  <c r="BL50" i="16"/>
  <c r="BB50" i="16"/>
  <c r="BK50" i="16"/>
  <c r="BA50" i="16"/>
  <c r="BJ50" i="16"/>
  <c r="AZ50" i="16"/>
  <c r="C50" i="1" s="1"/>
  <c r="BI50" i="16"/>
  <c r="AX50" i="16"/>
  <c r="BF50" i="16"/>
  <c r="AK50" i="16"/>
  <c r="BE50" i="16"/>
  <c r="BC50" i="16"/>
  <c r="AW50" i="16"/>
  <c r="AV50" i="16"/>
  <c r="BN50" i="16"/>
  <c r="BH50" i="16"/>
  <c r="BH18" i="16"/>
  <c r="AZ18" i="16"/>
  <c r="C18" i="1" s="1"/>
  <c r="BI18" i="16"/>
  <c r="AY18" i="16"/>
  <c r="BG18" i="16"/>
  <c r="AW18" i="16"/>
  <c r="BF18" i="16"/>
  <c r="AV18" i="16"/>
  <c r="BO18" i="16"/>
  <c r="BE18" i="16"/>
  <c r="AU18" i="16"/>
  <c r="AK18" i="16"/>
  <c r="BM18" i="16"/>
  <c r="AX18" i="16"/>
  <c r="BL18" i="16"/>
  <c r="BK18" i="16"/>
  <c r="BJ18" i="16"/>
  <c r="BD18" i="16"/>
  <c r="BC18" i="16"/>
  <c r="BB18" i="16"/>
  <c r="BN18" i="16"/>
  <c r="BA18" i="16"/>
  <c r="BM89" i="16"/>
  <c r="BE89" i="16"/>
  <c r="AW89" i="16"/>
  <c r="BI89" i="16"/>
  <c r="AZ89" i="16"/>
  <c r="C89" i="1" s="1"/>
  <c r="BO89" i="16"/>
  <c r="BD89" i="16"/>
  <c r="BN89" i="16"/>
  <c r="BC89" i="16"/>
  <c r="BL89" i="16"/>
  <c r="BB89" i="16"/>
  <c r="AY89" i="16"/>
  <c r="AK89" i="16"/>
  <c r="AX89" i="16"/>
  <c r="BK89" i="16"/>
  <c r="AV89" i="16"/>
  <c r="BJ89" i="16"/>
  <c r="AU89" i="16"/>
  <c r="BH89" i="16"/>
  <c r="BG89" i="16"/>
  <c r="BF89" i="16"/>
  <c r="BA89" i="16"/>
  <c r="BN57" i="16"/>
  <c r="BF57" i="16"/>
  <c r="AX57" i="16"/>
  <c r="BG57" i="16"/>
  <c r="AW57" i="16"/>
  <c r="BO57" i="16"/>
  <c r="BD57" i="16"/>
  <c r="BM57" i="16"/>
  <c r="BC57" i="16"/>
  <c r="BL57" i="16"/>
  <c r="BB57" i="16"/>
  <c r="BK57" i="16"/>
  <c r="BA57" i="16"/>
  <c r="BJ57" i="16"/>
  <c r="AZ57" i="16"/>
  <c r="C57" i="1" s="1"/>
  <c r="BI57" i="16"/>
  <c r="AY57" i="16"/>
  <c r="BH57" i="16"/>
  <c r="BE57" i="16"/>
  <c r="AV57" i="16"/>
  <c r="AU57" i="16"/>
  <c r="AK57" i="16"/>
  <c r="BN25" i="16"/>
  <c r="BF25" i="16"/>
  <c r="AX25" i="16"/>
  <c r="BK25" i="16"/>
  <c r="BB25" i="16"/>
  <c r="BO25" i="16"/>
  <c r="BD25" i="16"/>
  <c r="BL25" i="16"/>
  <c r="AZ25" i="16"/>
  <c r="C25" i="1" s="1"/>
  <c r="BJ25" i="16"/>
  <c r="AY25" i="16"/>
  <c r="BI25" i="16"/>
  <c r="AW25" i="16"/>
  <c r="BH25" i="16"/>
  <c r="AV25" i="16"/>
  <c r="AK25" i="16"/>
  <c r="BG25" i="16"/>
  <c r="AU25" i="16"/>
  <c r="BM25" i="16"/>
  <c r="BE25" i="16"/>
  <c r="BC25" i="16"/>
  <c r="BA25" i="16"/>
  <c r="BL96" i="16"/>
  <c r="BD96" i="16"/>
  <c r="AV96" i="16"/>
  <c r="BK96" i="16"/>
  <c r="BB96" i="16"/>
  <c r="BG96" i="16"/>
  <c r="AW96" i="16"/>
  <c r="BF96" i="16"/>
  <c r="AU96" i="16"/>
  <c r="AK96" i="16"/>
  <c r="BO96" i="16"/>
  <c r="BE96" i="16"/>
  <c r="AZ96" i="16"/>
  <c r="C96" i="1" s="1"/>
  <c r="BN96" i="16"/>
  <c r="AY96" i="16"/>
  <c r="BM96" i="16"/>
  <c r="AX96" i="16"/>
  <c r="BJ96" i="16"/>
  <c r="BI96" i="16"/>
  <c r="BA96" i="16"/>
  <c r="BH96" i="16"/>
  <c r="BC96" i="16"/>
  <c r="BO64" i="16"/>
  <c r="BG64" i="16"/>
  <c r="AY64" i="16"/>
  <c r="BM64" i="16"/>
  <c r="BD64" i="16"/>
  <c r="AU64" i="16"/>
  <c r="BF64" i="16"/>
  <c r="AV64" i="16"/>
  <c r="AK64" i="16"/>
  <c r="BL64" i="16"/>
  <c r="BA64" i="16"/>
  <c r="BK64" i="16"/>
  <c r="AZ64" i="16"/>
  <c r="C64" i="1" s="1"/>
  <c r="BJ64" i="16"/>
  <c r="AX64" i="16"/>
  <c r="BI64" i="16"/>
  <c r="AW64" i="16"/>
  <c r="BH64" i="16"/>
  <c r="BE64" i="16"/>
  <c r="BN64" i="16"/>
  <c r="BC64" i="16"/>
  <c r="BB64" i="16"/>
  <c r="BM32" i="16"/>
  <c r="BE32" i="16"/>
  <c r="AW32" i="16"/>
  <c r="BN32" i="16"/>
  <c r="BD32" i="16"/>
  <c r="AU32" i="16"/>
  <c r="BG32" i="16"/>
  <c r="AV32" i="16"/>
  <c r="AK32" i="16"/>
  <c r="BJ32" i="16"/>
  <c r="AY32" i="16"/>
  <c r="BI32" i="16"/>
  <c r="AX32" i="16"/>
  <c r="BH32" i="16"/>
  <c r="BF32" i="16"/>
  <c r="BC32" i="16"/>
  <c r="BA32" i="16"/>
  <c r="AZ32" i="16"/>
  <c r="C32" i="1" s="1"/>
  <c r="BO32" i="16"/>
  <c r="BL32" i="16"/>
  <c r="BK32" i="16"/>
  <c r="BB32" i="16"/>
  <c r="BK103" i="16"/>
  <c r="BC103" i="16"/>
  <c r="AU103" i="16"/>
  <c r="BN103" i="16"/>
  <c r="BE103" i="16"/>
  <c r="AV103" i="16"/>
  <c r="BI103" i="16"/>
  <c r="AY103" i="16"/>
  <c r="BH103" i="16"/>
  <c r="AX103" i="16"/>
  <c r="BG103" i="16"/>
  <c r="AW103" i="16"/>
  <c r="AK103" i="16"/>
  <c r="BF103" i="16"/>
  <c r="BO103" i="16"/>
  <c r="BD103" i="16"/>
  <c r="BM103" i="16"/>
  <c r="BL103" i="16"/>
  <c r="BJ103" i="16"/>
  <c r="BB103" i="16"/>
  <c r="BA103" i="16"/>
  <c r="AZ103" i="16"/>
  <c r="C103" i="1" s="1"/>
  <c r="BN71" i="16"/>
  <c r="BF71" i="16"/>
  <c r="AX71" i="16"/>
  <c r="BG71" i="16"/>
  <c r="AW71" i="16"/>
  <c r="BI71" i="16"/>
  <c r="AY71" i="16"/>
  <c r="BH71" i="16"/>
  <c r="AV71" i="16"/>
  <c r="BE71" i="16"/>
  <c r="AU71" i="16"/>
  <c r="AK71" i="16"/>
  <c r="BO71" i="16"/>
  <c r="BD71" i="16"/>
  <c r="BM71" i="16"/>
  <c r="BC71" i="16"/>
  <c r="BA71" i="16"/>
  <c r="AZ71" i="16"/>
  <c r="C71" i="1" s="1"/>
  <c r="BL71" i="16"/>
  <c r="BK71" i="16"/>
  <c r="BJ71" i="16"/>
  <c r="BB71" i="16"/>
  <c r="BL39" i="16"/>
  <c r="BD39" i="16"/>
  <c r="AV39" i="16"/>
  <c r="BG39" i="16"/>
  <c r="AX39" i="16"/>
  <c r="BI39" i="16"/>
  <c r="AY39" i="16"/>
  <c r="BH39" i="16"/>
  <c r="AW39" i="16"/>
  <c r="BO39" i="16"/>
  <c r="BB39" i="16"/>
  <c r="BN39" i="16"/>
  <c r="BA39" i="16"/>
  <c r="AK39" i="16"/>
  <c r="BM39" i="16"/>
  <c r="AZ39" i="16"/>
  <c r="C39" i="1" s="1"/>
  <c r="BK39" i="16"/>
  <c r="AU39" i="16"/>
  <c r="BJ39" i="16"/>
  <c r="BF39" i="16"/>
  <c r="BE39" i="16"/>
  <c r="BC39" i="16"/>
  <c r="BM7" i="16"/>
  <c r="BE7" i="16"/>
  <c r="AW7" i="16"/>
  <c r="BK7" i="16"/>
  <c r="BB7" i="16"/>
  <c r="BO7" i="16"/>
  <c r="BD7" i="16"/>
  <c r="BN7" i="16"/>
  <c r="BC7" i="16"/>
  <c r="BF7" i="16"/>
  <c r="BA7" i="16"/>
  <c r="AZ7" i="16"/>
  <c r="C7" i="1" s="1"/>
  <c r="BL7" i="16"/>
  <c r="AY7" i="16"/>
  <c r="AL7" i="16"/>
  <c r="BJ7" i="16"/>
  <c r="AX7" i="16"/>
  <c r="AK7" i="16"/>
  <c r="BI7" i="16"/>
  <c r="AV7" i="16"/>
  <c r="BH7" i="16"/>
  <c r="AU7" i="16"/>
  <c r="BG7" i="16"/>
  <c r="AL71" i="16"/>
  <c r="BO58" i="16"/>
  <c r="BG58" i="16"/>
  <c r="AY58" i="16"/>
  <c r="BL58" i="16"/>
  <c r="BC58" i="16"/>
  <c r="AK58" i="16"/>
  <c r="BE58" i="16"/>
  <c r="AU58" i="16"/>
  <c r="BN58" i="16"/>
  <c r="BD58" i="16"/>
  <c r="BM58" i="16"/>
  <c r="BB58" i="16"/>
  <c r="BK58" i="16"/>
  <c r="BA58" i="16"/>
  <c r="BJ58" i="16"/>
  <c r="AZ58" i="16"/>
  <c r="C58" i="1" s="1"/>
  <c r="BI58" i="16"/>
  <c r="AX58" i="16"/>
  <c r="BH58" i="16"/>
  <c r="BF58" i="16"/>
  <c r="AW58" i="16"/>
  <c r="AV58" i="16"/>
  <c r="BH65" i="16"/>
  <c r="AZ65" i="16"/>
  <c r="C65" i="1" s="1"/>
  <c r="BJ65" i="16"/>
  <c r="BA65" i="16"/>
  <c r="BF65" i="16"/>
  <c r="AV65" i="16"/>
  <c r="BE65" i="16"/>
  <c r="BO65" i="16"/>
  <c r="BD65" i="16"/>
  <c r="BN65" i="16"/>
  <c r="BC65" i="16"/>
  <c r="BM65" i="16"/>
  <c r="BB65" i="16"/>
  <c r="BL65" i="16"/>
  <c r="AY65" i="16"/>
  <c r="BK65" i="16"/>
  <c r="AX65" i="16"/>
  <c r="AK65" i="16"/>
  <c r="BI65" i="16"/>
  <c r="BG65" i="16"/>
  <c r="AW65" i="16"/>
  <c r="AU65" i="16"/>
  <c r="BO72" i="16"/>
  <c r="BG72" i="16"/>
  <c r="AY72" i="16"/>
  <c r="BL72" i="16"/>
  <c r="BC72" i="16"/>
  <c r="AK72" i="16"/>
  <c r="BI72" i="16"/>
  <c r="AX72" i="16"/>
  <c r="BH72" i="16"/>
  <c r="AW72" i="16"/>
  <c r="BF72" i="16"/>
  <c r="AV72" i="16"/>
  <c r="BE72" i="16"/>
  <c r="AU72" i="16"/>
  <c r="BN72" i="16"/>
  <c r="BD72" i="16"/>
  <c r="AZ72" i="16"/>
  <c r="C72" i="1" s="1"/>
  <c r="BM72" i="16"/>
  <c r="BK72" i="16"/>
  <c r="BJ72" i="16"/>
  <c r="BB72" i="16"/>
  <c r="BA72" i="16"/>
  <c r="BN8" i="16"/>
  <c r="BF8" i="16"/>
  <c r="AX8" i="16"/>
  <c r="BH8" i="16"/>
  <c r="AY8" i="16"/>
  <c r="BO8" i="16"/>
  <c r="BD8" i="16"/>
  <c r="BM8" i="16"/>
  <c r="BC8" i="16"/>
  <c r="BA8" i="16"/>
  <c r="BL8" i="16"/>
  <c r="AZ8" i="16"/>
  <c r="C8" i="1" s="1"/>
  <c r="BK8" i="16"/>
  <c r="AW8" i="16"/>
  <c r="AK8" i="16"/>
  <c r="BJ8" i="16"/>
  <c r="AV8" i="16"/>
  <c r="BI8" i="16"/>
  <c r="AU8" i="16"/>
  <c r="BG8" i="16"/>
  <c r="BE8" i="16"/>
  <c r="BB8" i="16"/>
  <c r="BK22" i="16"/>
  <c r="BM22" i="16"/>
  <c r="BD22" i="16"/>
  <c r="AV22" i="16"/>
  <c r="BN22" i="16"/>
  <c r="BC22" i="16"/>
  <c r="AK22" i="16"/>
  <c r="BI22" i="16"/>
  <c r="AY22" i="16"/>
  <c r="BH22" i="16"/>
  <c r="AX22" i="16"/>
  <c r="BG22" i="16"/>
  <c r="AW22" i="16"/>
  <c r="BF22" i="16"/>
  <c r="BE22" i="16"/>
  <c r="BB22" i="16"/>
  <c r="BA22" i="16"/>
  <c r="AZ22" i="16"/>
  <c r="C22" i="1" s="1"/>
  <c r="BO22" i="16"/>
  <c r="AU22" i="16"/>
  <c r="BL22" i="16"/>
  <c r="BJ22" i="16"/>
  <c r="BL61" i="16"/>
  <c r="BD61" i="16"/>
  <c r="AV61" i="16"/>
  <c r="BO61" i="16"/>
  <c r="BF61" i="16"/>
  <c r="AW61" i="16"/>
  <c r="BE61" i="16"/>
  <c r="BJ61" i="16"/>
  <c r="AY61" i="16"/>
  <c r="BI61" i="16"/>
  <c r="AX61" i="16"/>
  <c r="AK61" i="16"/>
  <c r="BH61" i="16"/>
  <c r="AU61" i="16"/>
  <c r="BG61" i="16"/>
  <c r="BC61" i="16"/>
  <c r="BN61" i="16"/>
  <c r="BB61" i="16"/>
  <c r="BM61" i="16"/>
  <c r="BK61" i="16"/>
  <c r="BA61" i="16"/>
  <c r="AZ61" i="16"/>
  <c r="C61" i="1" s="1"/>
  <c r="BJ29" i="16"/>
  <c r="BB29" i="16"/>
  <c r="BO29" i="16"/>
  <c r="BF29" i="16"/>
  <c r="AW29" i="16"/>
  <c r="BE29" i="16"/>
  <c r="AU29" i="16"/>
  <c r="BH29" i="16"/>
  <c r="AV29" i="16"/>
  <c r="BG29" i="16"/>
  <c r="BD29" i="16"/>
  <c r="BN29" i="16"/>
  <c r="BC29" i="16"/>
  <c r="BM29" i="16"/>
  <c r="BA29" i="16"/>
  <c r="AY29" i="16"/>
  <c r="AX29" i="16"/>
  <c r="BL29" i="16"/>
  <c r="AK29" i="16"/>
  <c r="BK29" i="16"/>
  <c r="BI29" i="16"/>
  <c r="AZ29" i="16"/>
  <c r="C29" i="1" s="1"/>
  <c r="BK68" i="16"/>
  <c r="BC68" i="16"/>
  <c r="AU68" i="16"/>
  <c r="BH68" i="16"/>
  <c r="AY68" i="16"/>
  <c r="BG68" i="16"/>
  <c r="AW68" i="16"/>
  <c r="BF68" i="16"/>
  <c r="AV68" i="16"/>
  <c r="AK68" i="16"/>
  <c r="BO68" i="16"/>
  <c r="BE68" i="16"/>
  <c r="BA68" i="16"/>
  <c r="BN68" i="16"/>
  <c r="AZ68" i="16"/>
  <c r="C68" i="1" s="1"/>
  <c r="BM68" i="16"/>
  <c r="AX68" i="16"/>
  <c r="BL68" i="16"/>
  <c r="BJ68" i="16"/>
  <c r="BI68" i="16"/>
  <c r="BD68" i="16"/>
  <c r="BB68" i="16"/>
  <c r="BJ75" i="16"/>
  <c r="BB75" i="16"/>
  <c r="BK75" i="16"/>
  <c r="BA75" i="16"/>
  <c r="BI75" i="16"/>
  <c r="AY75" i="16"/>
  <c r="BH75" i="16"/>
  <c r="AX75" i="16"/>
  <c r="BG75" i="16"/>
  <c r="AW75" i="16"/>
  <c r="BF75" i="16"/>
  <c r="AV75" i="16"/>
  <c r="AK75" i="16"/>
  <c r="BO75" i="16"/>
  <c r="BE75" i="16"/>
  <c r="AU75" i="16"/>
  <c r="BN75" i="16"/>
  <c r="BM75" i="16"/>
  <c r="BL75" i="16"/>
  <c r="BD75" i="16"/>
  <c r="BC75" i="16"/>
  <c r="AZ75" i="16"/>
  <c r="C75" i="1" s="1"/>
  <c r="BI11" i="16"/>
  <c r="BA11" i="16"/>
  <c r="AK11" i="16"/>
  <c r="BO11" i="16"/>
  <c r="BF11" i="16"/>
  <c r="AW11" i="16"/>
  <c r="BE11" i="16"/>
  <c r="AU11" i="16"/>
  <c r="BN11" i="16"/>
  <c r="BD11" i="16"/>
  <c r="BM11" i="16"/>
  <c r="BC11" i="16"/>
  <c r="BL11" i="16"/>
  <c r="AX11" i="16"/>
  <c r="BK11" i="16"/>
  <c r="AV11" i="16"/>
  <c r="BJ11" i="16"/>
  <c r="BH11" i="16"/>
  <c r="BG11" i="16"/>
  <c r="BB11" i="16"/>
  <c r="AZ11" i="16"/>
  <c r="C11" i="1" s="1"/>
  <c r="AL11" i="16"/>
  <c r="AY11" i="16"/>
  <c r="BM78" i="16"/>
  <c r="BE78" i="16"/>
  <c r="AW78" i="16"/>
  <c r="BI78" i="16"/>
  <c r="AZ78" i="16"/>
  <c r="C78" i="1" s="1"/>
  <c r="BK78" i="16"/>
  <c r="BA78" i="16"/>
  <c r="BJ78" i="16"/>
  <c r="AY78" i="16"/>
  <c r="BH78" i="16"/>
  <c r="AX78" i="16"/>
  <c r="BG78" i="16"/>
  <c r="AV78" i="16"/>
  <c r="BF78" i="16"/>
  <c r="AU78" i="16"/>
  <c r="AK78" i="16"/>
  <c r="BD78" i="16"/>
  <c r="BC78" i="16"/>
  <c r="BB78" i="16"/>
  <c r="BO78" i="16"/>
  <c r="BN78" i="16"/>
  <c r="BL78" i="16"/>
  <c r="BK46" i="16"/>
  <c r="BC46" i="16"/>
  <c r="AU46" i="16"/>
  <c r="BI46" i="16"/>
  <c r="AZ46" i="16"/>
  <c r="C46" i="1" s="1"/>
  <c r="BL46" i="16"/>
  <c r="BA46" i="16"/>
  <c r="BJ46" i="16"/>
  <c r="AY46" i="16"/>
  <c r="BG46" i="16"/>
  <c r="BF46" i="16"/>
  <c r="BE46" i="16"/>
  <c r="BD46" i="16"/>
  <c r="BO46" i="16"/>
  <c r="BB46" i="16"/>
  <c r="AW46" i="16"/>
  <c r="AV46" i="16"/>
  <c r="AK46" i="16"/>
  <c r="BN46" i="16"/>
  <c r="BM46" i="16"/>
  <c r="BH46" i="16"/>
  <c r="AX46" i="16"/>
  <c r="BL14" i="16"/>
  <c r="BD14" i="16"/>
  <c r="AV14" i="16"/>
  <c r="BN14" i="16"/>
  <c r="BE14" i="16"/>
  <c r="AU14" i="16"/>
  <c r="BG14" i="16"/>
  <c r="AW14" i="16"/>
  <c r="AK14" i="16"/>
  <c r="BF14" i="16"/>
  <c r="BO14" i="16"/>
  <c r="BC14" i="16"/>
  <c r="BB14" i="16"/>
  <c r="BI14" i="16"/>
  <c r="BA14" i="16"/>
  <c r="AZ14" i="16"/>
  <c r="C14" i="1" s="1"/>
  <c r="BM14" i="16"/>
  <c r="AY14" i="16"/>
  <c r="BK14" i="16"/>
  <c r="AX14" i="16"/>
  <c r="BJ14" i="16"/>
  <c r="BH14" i="16"/>
  <c r="BI85" i="16"/>
  <c r="BA85" i="16"/>
  <c r="BN85" i="16"/>
  <c r="BE85" i="16"/>
  <c r="AV85" i="16"/>
  <c r="BM85" i="16"/>
  <c r="BC85" i="16"/>
  <c r="BL85" i="16"/>
  <c r="BB85" i="16"/>
  <c r="BK85" i="16"/>
  <c r="AZ85" i="16"/>
  <c r="C85" i="1" s="1"/>
  <c r="BG85" i="16"/>
  <c r="BF85" i="16"/>
  <c r="BD85" i="16"/>
  <c r="AY85" i="16"/>
  <c r="AX85" i="16"/>
  <c r="AK85" i="16"/>
  <c r="BO85" i="16"/>
  <c r="BJ85" i="16"/>
  <c r="BH85" i="16"/>
  <c r="AW85" i="16"/>
  <c r="AU85" i="16"/>
  <c r="BJ53" i="16"/>
  <c r="BB53" i="16"/>
  <c r="BL53" i="16"/>
  <c r="BC53" i="16"/>
  <c r="BN53" i="16"/>
  <c r="BD53" i="16"/>
  <c r="BM53" i="16"/>
  <c r="BA53" i="16"/>
  <c r="BK53" i="16"/>
  <c r="AZ53" i="16"/>
  <c r="C53" i="1" s="1"/>
  <c r="BI53" i="16"/>
  <c r="AY53" i="16"/>
  <c r="BH53" i="16"/>
  <c r="AX53" i="16"/>
  <c r="BG53" i="16"/>
  <c r="AW53" i="16"/>
  <c r="BF53" i="16"/>
  <c r="BE53" i="16"/>
  <c r="AV53" i="16"/>
  <c r="AU53" i="16"/>
  <c r="AK53" i="16"/>
  <c r="BO53" i="16"/>
  <c r="BK21" i="16"/>
  <c r="BC21" i="16"/>
  <c r="AU21" i="16"/>
  <c r="BG21" i="16"/>
  <c r="AX21" i="16"/>
  <c r="BI21" i="16"/>
  <c r="AY21" i="16"/>
  <c r="BH21" i="16"/>
  <c r="AW21" i="16"/>
  <c r="BF21" i="16"/>
  <c r="AV21" i="16"/>
  <c r="AK21" i="16"/>
  <c r="BD21" i="16"/>
  <c r="BB21" i="16"/>
  <c r="BO21" i="16"/>
  <c r="BA21" i="16"/>
  <c r="BN21" i="16"/>
  <c r="AZ21" i="16"/>
  <c r="C21" i="1" s="1"/>
  <c r="BM21" i="16"/>
  <c r="BL21" i="16"/>
  <c r="BJ21" i="16"/>
  <c r="BE21" i="16"/>
  <c r="BH92" i="16"/>
  <c r="AZ92" i="16"/>
  <c r="C92" i="1" s="1"/>
  <c r="BG92" i="16"/>
  <c r="AX92" i="16"/>
  <c r="BO92" i="16"/>
  <c r="BE92" i="16"/>
  <c r="AU92" i="16"/>
  <c r="AK92" i="16"/>
  <c r="BN92" i="16"/>
  <c r="BD92" i="16"/>
  <c r="BM92" i="16"/>
  <c r="BC92" i="16"/>
  <c r="BI92" i="16"/>
  <c r="BF92" i="16"/>
  <c r="BB92" i="16"/>
  <c r="BA92" i="16"/>
  <c r="AY92" i="16"/>
  <c r="BL92" i="16"/>
  <c r="BK92" i="16"/>
  <c r="BJ92" i="16"/>
  <c r="AW92" i="16"/>
  <c r="AV92" i="16"/>
  <c r="BK60" i="16"/>
  <c r="BI60" i="16"/>
  <c r="BA60" i="16"/>
  <c r="AK60" i="16"/>
  <c r="BO60" i="16"/>
  <c r="BE60" i="16"/>
  <c r="AV60" i="16"/>
  <c r="BF60" i="16"/>
  <c r="AU60" i="16"/>
  <c r="BD60" i="16"/>
  <c r="BN60" i="16"/>
  <c r="BC60" i="16"/>
  <c r="BM60" i="16"/>
  <c r="BB60" i="16"/>
  <c r="BL60" i="16"/>
  <c r="AZ60" i="16"/>
  <c r="C60" i="1" s="1"/>
  <c r="BJ60" i="16"/>
  <c r="AY60" i="16"/>
  <c r="AX60" i="16"/>
  <c r="AW60" i="16"/>
  <c r="BH60" i="16"/>
  <c r="BG60" i="16"/>
  <c r="BI28" i="16"/>
  <c r="BA28" i="16"/>
  <c r="AK28" i="16"/>
  <c r="BJ28" i="16"/>
  <c r="AZ28" i="16"/>
  <c r="C28" i="1" s="1"/>
  <c r="BO28" i="16"/>
  <c r="BE28" i="16"/>
  <c r="AU28" i="16"/>
  <c r="BN28" i="16"/>
  <c r="BC28" i="16"/>
  <c r="BM28" i="16"/>
  <c r="BB28" i="16"/>
  <c r="BL28" i="16"/>
  <c r="AY28" i="16"/>
  <c r="BK28" i="16"/>
  <c r="AX28" i="16"/>
  <c r="BH28" i="16"/>
  <c r="AW28" i="16"/>
  <c r="AV28" i="16"/>
  <c r="BG28" i="16"/>
  <c r="BF28" i="16"/>
  <c r="BD28" i="16"/>
  <c r="BO99" i="16"/>
  <c r="BG99" i="16"/>
  <c r="AY99" i="16"/>
  <c r="BJ99" i="16"/>
  <c r="BA99" i="16"/>
  <c r="BH99" i="16"/>
  <c r="AW99" i="16"/>
  <c r="BF99" i="16"/>
  <c r="AV99" i="16"/>
  <c r="BE99" i="16"/>
  <c r="AU99" i="16"/>
  <c r="AK99" i="16"/>
  <c r="BI99" i="16"/>
  <c r="BD99" i="16"/>
  <c r="BC99" i="16"/>
  <c r="BB99" i="16"/>
  <c r="BN99" i="16"/>
  <c r="AZ99" i="16"/>
  <c r="C99" i="1" s="1"/>
  <c r="BM99" i="16"/>
  <c r="BL99" i="16"/>
  <c r="BK99" i="16"/>
  <c r="AX99" i="16"/>
  <c r="BJ67" i="16"/>
  <c r="BB67" i="16"/>
  <c r="BL67" i="16"/>
  <c r="BC67" i="16"/>
  <c r="BG67" i="16"/>
  <c r="AW67" i="16"/>
  <c r="BO67" i="16"/>
  <c r="BD67" i="16"/>
  <c r="BN67" i="16"/>
  <c r="BA67" i="16"/>
  <c r="BM67" i="16"/>
  <c r="AZ67" i="16"/>
  <c r="C67" i="1" s="1"/>
  <c r="BK67" i="16"/>
  <c r="AY67" i="16"/>
  <c r="BI67" i="16"/>
  <c r="AX67" i="16"/>
  <c r="AK67" i="16"/>
  <c r="BH67" i="16"/>
  <c r="AV67" i="16"/>
  <c r="BF67" i="16"/>
  <c r="BE67" i="16"/>
  <c r="AU67" i="16"/>
  <c r="BH35" i="16"/>
  <c r="AZ35" i="16"/>
  <c r="C35" i="1" s="1"/>
  <c r="BL35" i="16"/>
  <c r="BC35" i="16"/>
  <c r="AK35" i="16"/>
  <c r="BG35" i="16"/>
  <c r="AW35" i="16"/>
  <c r="BF35" i="16"/>
  <c r="BN35" i="16"/>
  <c r="BA35" i="16"/>
  <c r="BM35" i="16"/>
  <c r="AY35" i="16"/>
  <c r="BK35" i="16"/>
  <c r="AX35" i="16"/>
  <c r="BJ35" i="16"/>
  <c r="AV35" i="16"/>
  <c r="BI35" i="16"/>
  <c r="AU35" i="16"/>
  <c r="BD35" i="16"/>
  <c r="BB35" i="16"/>
  <c r="BO35" i="16"/>
  <c r="BE35" i="16"/>
  <c r="BI3" i="16"/>
  <c r="BA3" i="16"/>
  <c r="AK3" i="16"/>
  <c r="BG3" i="16"/>
  <c r="AX3" i="16"/>
  <c r="BM3" i="16"/>
  <c r="BC3" i="16"/>
  <c r="BN3" i="16"/>
  <c r="BB3" i="16"/>
  <c r="BL3" i="16"/>
  <c r="AZ3" i="16"/>
  <c r="C3" i="1" s="1"/>
  <c r="BK3" i="16"/>
  <c r="AY3" i="16"/>
  <c r="BJ3" i="16"/>
  <c r="AW3" i="16"/>
  <c r="AL3" i="16"/>
  <c r="BH3" i="16"/>
  <c r="AV3" i="16"/>
  <c r="BF3" i="16"/>
  <c r="AU3" i="16"/>
  <c r="BE3" i="16"/>
  <c r="BO3" i="16"/>
  <c r="BD3" i="16"/>
  <c r="AL57" i="16"/>
  <c r="AL35" i="16"/>
  <c r="AL89" i="16"/>
  <c r="AL61" i="16"/>
  <c r="AL72" i="16"/>
  <c r="AM103" i="16"/>
  <c r="AM95" i="16"/>
  <c r="AM87" i="16"/>
  <c r="AM90" i="16"/>
  <c r="AM84" i="16"/>
  <c r="AM76" i="16"/>
  <c r="AM68" i="16"/>
  <c r="AM107" i="16"/>
  <c r="AM100" i="16"/>
  <c r="AM99" i="16"/>
  <c r="AM98" i="16"/>
  <c r="AM79" i="16"/>
  <c r="AM74" i="16"/>
  <c r="AM61" i="16"/>
  <c r="AM54" i="16"/>
  <c r="AM46" i="16"/>
  <c r="AM38" i="16"/>
  <c r="AM30" i="16"/>
  <c r="AM105" i="16"/>
  <c r="AM104" i="16"/>
  <c r="AM102" i="16"/>
  <c r="AM101" i="16"/>
  <c r="AM106" i="16"/>
  <c r="AM97" i="16"/>
  <c r="AM71" i="16"/>
  <c r="AM70" i="16"/>
  <c r="AM69" i="16"/>
  <c r="AM67" i="16"/>
  <c r="AM60" i="16"/>
  <c r="AM47" i="16"/>
  <c r="AM42" i="16"/>
  <c r="AM37" i="16"/>
  <c r="AM24" i="16"/>
  <c r="AM21" i="16"/>
  <c r="AM13" i="16"/>
  <c r="AM5" i="16"/>
  <c r="AM91" i="16"/>
  <c r="AM83" i="16"/>
  <c r="AM81" i="16"/>
  <c r="AM73" i="16"/>
  <c r="AM72" i="16"/>
  <c r="AM92" i="16"/>
  <c r="AM85" i="16"/>
  <c r="AM78" i="16"/>
  <c r="AM77" i="16"/>
  <c r="AM75" i="16"/>
  <c r="AM86" i="16"/>
  <c r="AM93" i="16"/>
  <c r="AM66" i="16"/>
  <c r="AM39" i="16"/>
  <c r="AM36" i="16"/>
  <c r="AM35" i="16"/>
  <c r="AM19" i="16"/>
  <c r="AM6" i="16"/>
  <c r="AM89" i="16"/>
  <c r="AM41" i="16"/>
  <c r="AM40" i="16"/>
  <c r="AM64" i="16"/>
  <c r="AM96" i="16"/>
  <c r="AM62" i="16"/>
  <c r="AM52" i="16"/>
  <c r="AM94" i="16"/>
  <c r="AM80" i="16"/>
  <c r="AM65" i="16"/>
  <c r="AM57" i="16"/>
  <c r="AM56" i="16"/>
  <c r="AM55" i="16"/>
  <c r="AM53" i="16"/>
  <c r="AM82" i="16"/>
  <c r="AM59" i="16"/>
  <c r="AM48" i="16"/>
  <c r="AM32" i="16"/>
  <c r="AM27" i="16"/>
  <c r="AM18" i="16"/>
  <c r="AM17" i="16"/>
  <c r="AM43" i="16"/>
  <c r="AM25" i="16"/>
  <c r="AM22" i="16"/>
  <c r="AM20" i="16"/>
  <c r="AM63" i="16"/>
  <c r="AM23" i="16"/>
  <c r="AM51" i="16"/>
  <c r="AM33" i="16"/>
  <c r="AM28" i="16"/>
  <c r="AM31" i="16"/>
  <c r="AM26" i="16"/>
  <c r="AM44" i="16"/>
  <c r="AM8" i="16"/>
  <c r="AN2" i="16"/>
  <c r="AM50" i="16"/>
  <c r="AM45" i="16"/>
  <c r="AM14" i="16"/>
  <c r="AM15" i="16"/>
  <c r="AM7" i="16"/>
  <c r="AM3" i="16"/>
  <c r="AM58" i="16"/>
  <c r="AM29" i="16"/>
  <c r="AM16" i="16"/>
  <c r="AM34" i="16"/>
  <c r="AM11" i="16"/>
  <c r="AM10" i="16"/>
  <c r="AM49" i="16"/>
  <c r="AM4" i="16"/>
  <c r="AM88" i="16"/>
  <c r="AM12" i="16"/>
  <c r="AM9" i="16"/>
  <c r="AL65" i="16"/>
  <c r="AL64" i="16"/>
  <c r="AL93" i="16"/>
  <c r="AL40" i="16"/>
  <c r="BN106" i="16"/>
  <c r="BF106" i="16"/>
  <c r="AX106" i="16"/>
  <c r="BL106" i="16"/>
  <c r="BC106" i="16"/>
  <c r="AK106" i="16"/>
  <c r="BK106" i="16"/>
  <c r="BB106" i="16"/>
  <c r="BJ106" i="16"/>
  <c r="BA106" i="16"/>
  <c r="BE106" i="16"/>
  <c r="BD106" i="16"/>
  <c r="AZ106" i="16"/>
  <c r="C106" i="1" s="1"/>
  <c r="BO106" i="16"/>
  <c r="AY106" i="16"/>
  <c r="BM106" i="16"/>
  <c r="AW106" i="16"/>
  <c r="BI106" i="16"/>
  <c r="BH106" i="16"/>
  <c r="BG106" i="16"/>
  <c r="AV106" i="16"/>
  <c r="AU106" i="16"/>
  <c r="BI74" i="16"/>
  <c r="BA74" i="16"/>
  <c r="AK74" i="16"/>
  <c r="BN74" i="16"/>
  <c r="BE74" i="16"/>
  <c r="AV74" i="16"/>
  <c r="BJ74" i="16"/>
  <c r="AY74" i="16"/>
  <c r="BH74" i="16"/>
  <c r="AX74" i="16"/>
  <c r="BG74" i="16"/>
  <c r="AW74" i="16"/>
  <c r="BF74" i="16"/>
  <c r="AU74" i="16"/>
  <c r="BO74" i="16"/>
  <c r="BD74" i="16"/>
  <c r="BM74" i="16"/>
  <c r="BL74" i="16"/>
  <c r="BK74" i="16"/>
  <c r="BC74" i="16"/>
  <c r="BB74" i="16"/>
  <c r="AZ74" i="16"/>
  <c r="C74" i="1" s="1"/>
  <c r="BO42" i="16"/>
  <c r="BG42" i="16"/>
  <c r="AY42" i="16"/>
  <c r="BN42" i="16"/>
  <c r="BE42" i="16"/>
  <c r="AV42" i="16"/>
  <c r="BJ42" i="16"/>
  <c r="AZ42" i="16"/>
  <c r="C42" i="1" s="1"/>
  <c r="BI42" i="16"/>
  <c r="AX42" i="16"/>
  <c r="BF42" i="16"/>
  <c r="BD42" i="16"/>
  <c r="BC42" i="16"/>
  <c r="BB42" i="16"/>
  <c r="BM42" i="16"/>
  <c r="BA42" i="16"/>
  <c r="AK42" i="16"/>
  <c r="BK42" i="16"/>
  <c r="BH42" i="16"/>
  <c r="AW42" i="16"/>
  <c r="AU42" i="16"/>
  <c r="BL42" i="16"/>
  <c r="BH10" i="16"/>
  <c r="AZ10" i="16"/>
  <c r="C10" i="1" s="1"/>
  <c r="BJ10" i="16"/>
  <c r="BA10" i="16"/>
  <c r="BO10" i="16"/>
  <c r="BE10" i="16"/>
  <c r="AU10" i="16"/>
  <c r="AK10" i="16"/>
  <c r="BN10" i="16"/>
  <c r="BD10" i="16"/>
  <c r="BM10" i="16"/>
  <c r="BC10" i="16"/>
  <c r="BK10" i="16"/>
  <c r="AV10" i="16"/>
  <c r="BI10" i="16"/>
  <c r="BG10" i="16"/>
  <c r="BF10" i="16"/>
  <c r="BB10" i="16"/>
  <c r="AY10" i="16"/>
  <c r="AX10" i="16"/>
  <c r="AL10" i="16"/>
  <c r="BL10" i="16"/>
  <c r="AW10" i="16"/>
  <c r="BH81" i="16"/>
  <c r="AZ81" i="16"/>
  <c r="C81" i="1" s="1"/>
  <c r="BG81" i="16"/>
  <c r="AX81" i="16"/>
  <c r="BO81" i="16"/>
  <c r="BF81" i="16"/>
  <c r="AW81" i="16"/>
  <c r="BM81" i="16"/>
  <c r="BB81" i="16"/>
  <c r="BL81" i="16"/>
  <c r="BA81" i="16"/>
  <c r="BK81" i="16"/>
  <c r="AY81" i="16"/>
  <c r="BJ81" i="16"/>
  <c r="AV81" i="16"/>
  <c r="AK81" i="16"/>
  <c r="BI81" i="16"/>
  <c r="AU81" i="16"/>
  <c r="BE81" i="16"/>
  <c r="BD81" i="16"/>
  <c r="BC81" i="16"/>
  <c r="BN81" i="16"/>
  <c r="BN49" i="16"/>
  <c r="BF49" i="16"/>
  <c r="AX49" i="16"/>
  <c r="BH49" i="16"/>
  <c r="AY49" i="16"/>
  <c r="BL49" i="16"/>
  <c r="BB49" i="16"/>
  <c r="BK49" i="16"/>
  <c r="BA49" i="16"/>
  <c r="BJ49" i="16"/>
  <c r="BI49" i="16"/>
  <c r="AW49" i="16"/>
  <c r="AK49" i="16"/>
  <c r="BO49" i="16"/>
  <c r="AV49" i="16"/>
  <c r="BM49" i="16"/>
  <c r="AU49" i="16"/>
  <c r="BG49" i="16"/>
  <c r="BE49" i="16"/>
  <c r="BD49" i="16"/>
  <c r="BC49" i="16"/>
  <c r="AZ49" i="16"/>
  <c r="C49" i="1" s="1"/>
  <c r="AL49" i="16"/>
  <c r="BO17" i="16"/>
  <c r="BG17" i="16"/>
  <c r="AY17" i="16"/>
  <c r="BL17" i="16"/>
  <c r="BC17" i="16"/>
  <c r="AK17" i="16"/>
  <c r="BH17" i="16"/>
  <c r="AW17" i="16"/>
  <c r="BF17" i="16"/>
  <c r="AV17" i="16"/>
  <c r="BE17" i="16"/>
  <c r="AU17" i="16"/>
  <c r="BK17" i="16"/>
  <c r="BJ17" i="16"/>
  <c r="BI17" i="16"/>
  <c r="BD17" i="16"/>
  <c r="BB17" i="16"/>
  <c r="BA17" i="16"/>
  <c r="BN17" i="16"/>
  <c r="AZ17" i="16"/>
  <c r="C17" i="1" s="1"/>
  <c r="BM17" i="16"/>
  <c r="AX17" i="16"/>
  <c r="BL88" i="16"/>
  <c r="BD88" i="16"/>
  <c r="AV88" i="16"/>
  <c r="BM88" i="16"/>
  <c r="BC88" i="16"/>
  <c r="AK88" i="16"/>
  <c r="BO88" i="16"/>
  <c r="BE88" i="16"/>
  <c r="BN88" i="16"/>
  <c r="BB88" i="16"/>
  <c r="BK88" i="16"/>
  <c r="BA88" i="16"/>
  <c r="AX88" i="16"/>
  <c r="BJ88" i="16"/>
  <c r="AW88" i="16"/>
  <c r="BI88" i="16"/>
  <c r="AU88" i="16"/>
  <c r="BH88" i="16"/>
  <c r="BG88" i="16"/>
  <c r="BF88" i="16"/>
  <c r="AZ88" i="16"/>
  <c r="C88" i="1" s="1"/>
  <c r="AY88" i="16"/>
  <c r="BM56" i="16"/>
  <c r="BE56" i="16"/>
  <c r="AW56" i="16"/>
  <c r="BJ56" i="16"/>
  <c r="BA56" i="16"/>
  <c r="BO56" i="16"/>
  <c r="BD56" i="16"/>
  <c r="BN56" i="16"/>
  <c r="BC56" i="16"/>
  <c r="BL56" i="16"/>
  <c r="BB56" i="16"/>
  <c r="BK56" i="16"/>
  <c r="AZ56" i="16"/>
  <c r="C56" i="1" s="1"/>
  <c r="BI56" i="16"/>
  <c r="AY56" i="16"/>
  <c r="BH56" i="16"/>
  <c r="AX56" i="16"/>
  <c r="AV56" i="16"/>
  <c r="AU56" i="16"/>
  <c r="AK56" i="16"/>
  <c r="BG56" i="16"/>
  <c r="BF56" i="16"/>
  <c r="BM24" i="16"/>
  <c r="BE24" i="16"/>
  <c r="AW24" i="16"/>
  <c r="BO24" i="16"/>
  <c r="BF24" i="16"/>
  <c r="AV24" i="16"/>
  <c r="BN24" i="16"/>
  <c r="BC24" i="16"/>
  <c r="BH24" i="16"/>
  <c r="AU24" i="16"/>
  <c r="BG24" i="16"/>
  <c r="BD24" i="16"/>
  <c r="BB24" i="16"/>
  <c r="BL24" i="16"/>
  <c r="BA24" i="16"/>
  <c r="AX24" i="16"/>
  <c r="BK24" i="16"/>
  <c r="AK24" i="16"/>
  <c r="BJ24" i="16"/>
  <c r="BI24" i="16"/>
  <c r="AZ24" i="16"/>
  <c r="C24" i="1" s="1"/>
  <c r="AY24" i="16"/>
  <c r="BK95" i="16"/>
  <c r="BC95" i="16"/>
  <c r="AU95" i="16"/>
  <c r="BO95" i="16"/>
  <c r="BF95" i="16"/>
  <c r="AW95" i="16"/>
  <c r="BG95" i="16"/>
  <c r="AV95" i="16"/>
  <c r="AK95" i="16"/>
  <c r="BE95" i="16"/>
  <c r="BN95" i="16"/>
  <c r="BD95" i="16"/>
  <c r="BM95" i="16"/>
  <c r="AY95" i="16"/>
  <c r="BL95" i="16"/>
  <c r="AX95" i="16"/>
  <c r="BJ95" i="16"/>
  <c r="BI95" i="16"/>
  <c r="BH95" i="16"/>
  <c r="BB95" i="16"/>
  <c r="BA95" i="16"/>
  <c r="AZ95" i="16"/>
  <c r="C95" i="1" s="1"/>
  <c r="BN63" i="16"/>
  <c r="BF63" i="16"/>
  <c r="AX63" i="16"/>
  <c r="BH63" i="16"/>
  <c r="AY63" i="16"/>
  <c r="BE63" i="16"/>
  <c r="AU63" i="16"/>
  <c r="AK63" i="16"/>
  <c r="BI63" i="16"/>
  <c r="AV63" i="16"/>
  <c r="BG63" i="16"/>
  <c r="BD63" i="16"/>
  <c r="BO63" i="16"/>
  <c r="BC63" i="16"/>
  <c r="BM63" i="16"/>
  <c r="BB63" i="16"/>
  <c r="BL63" i="16"/>
  <c r="BA63" i="16"/>
  <c r="AZ63" i="16"/>
  <c r="C63" i="1" s="1"/>
  <c r="AW63" i="16"/>
  <c r="BJ63" i="16"/>
  <c r="BK63" i="16"/>
  <c r="BL31" i="16"/>
  <c r="BD31" i="16"/>
  <c r="AV31" i="16"/>
  <c r="BH31" i="16"/>
  <c r="AY31" i="16"/>
  <c r="BF31" i="16"/>
  <c r="AU31" i="16"/>
  <c r="AK31" i="16"/>
  <c r="BE31" i="16"/>
  <c r="BO31" i="16"/>
  <c r="BC31" i="16"/>
  <c r="BN31" i="16"/>
  <c r="BB31" i="16"/>
  <c r="BM31" i="16"/>
  <c r="BA31" i="16"/>
  <c r="BK31" i="16"/>
  <c r="AZ31" i="16"/>
  <c r="C31" i="1" s="1"/>
  <c r="AX31" i="16"/>
  <c r="AW31" i="16"/>
  <c r="BJ31" i="16"/>
  <c r="BI31" i="16"/>
  <c r="BG31" i="16"/>
  <c r="AL88" i="16"/>
  <c r="AL43" i="16"/>
  <c r="AL36" i="16"/>
  <c r="AL95" i="16"/>
  <c r="AL4" i="16"/>
  <c r="AL99" i="16"/>
  <c r="AL31" i="16"/>
  <c r="BL104" i="16"/>
  <c r="BD104" i="16"/>
  <c r="AV104" i="16"/>
  <c r="BJ104" i="16"/>
  <c r="BA104" i="16"/>
  <c r="BI104" i="16"/>
  <c r="AY104" i="16"/>
  <c r="BH104" i="16"/>
  <c r="AX104" i="16"/>
  <c r="BG104" i="16"/>
  <c r="AW104" i="16"/>
  <c r="BF104" i="16"/>
  <c r="AU104" i="16"/>
  <c r="AK104" i="16"/>
  <c r="BO104" i="16"/>
  <c r="BE104" i="16"/>
  <c r="BN104" i="16"/>
  <c r="BM104" i="16"/>
  <c r="BK104" i="16"/>
  <c r="BC104" i="16"/>
  <c r="BB104" i="16"/>
  <c r="AZ104" i="16"/>
  <c r="C104" i="1" s="1"/>
  <c r="AL79" i="16"/>
  <c r="BJ102" i="16"/>
  <c r="BB102" i="16"/>
  <c r="BH102" i="16"/>
  <c r="AY102" i="16"/>
  <c r="BI102" i="16"/>
  <c r="AX102" i="16"/>
  <c r="BG102" i="16"/>
  <c r="AW102" i="16"/>
  <c r="BF102" i="16"/>
  <c r="AV102" i="16"/>
  <c r="AK102" i="16"/>
  <c r="BO102" i="16"/>
  <c r="BE102" i="16"/>
  <c r="BN102" i="16"/>
  <c r="AZ102" i="16"/>
  <c r="C102" i="1" s="1"/>
  <c r="AU102" i="16"/>
  <c r="BM102" i="16"/>
  <c r="BL102" i="16"/>
  <c r="BK102" i="16"/>
  <c r="BD102" i="16"/>
  <c r="BC102" i="16"/>
  <c r="BA102" i="16"/>
  <c r="BM70" i="16"/>
  <c r="BE70" i="16"/>
  <c r="AW70" i="16"/>
  <c r="BJ70" i="16"/>
  <c r="BA70" i="16"/>
  <c r="BH70" i="16"/>
  <c r="AX70" i="16"/>
  <c r="BG70" i="16"/>
  <c r="AV70" i="16"/>
  <c r="BF70" i="16"/>
  <c r="AU70" i="16"/>
  <c r="AK70" i="16"/>
  <c r="BO70" i="16"/>
  <c r="BD70" i="16"/>
  <c r="BN70" i="16"/>
  <c r="BC70" i="16"/>
  <c r="BB70" i="16"/>
  <c r="AZ70" i="16"/>
  <c r="C70" i="1" s="1"/>
  <c r="AY70" i="16"/>
  <c r="BL70" i="16"/>
  <c r="BK70" i="16"/>
  <c r="BI70" i="16"/>
  <c r="BK38" i="16"/>
  <c r="BC38" i="16"/>
  <c r="AU38" i="16"/>
  <c r="BJ38" i="16"/>
  <c r="BA38" i="16"/>
  <c r="BH38" i="16"/>
  <c r="AX38" i="16"/>
  <c r="BG38" i="16"/>
  <c r="AW38" i="16"/>
  <c r="BE38" i="16"/>
  <c r="BD38" i="16"/>
  <c r="BO38" i="16"/>
  <c r="BB38" i="16"/>
  <c r="BN38" i="16"/>
  <c r="AZ38" i="16"/>
  <c r="C38" i="1" s="1"/>
  <c r="AK38" i="16"/>
  <c r="BM38" i="16"/>
  <c r="AY38" i="16"/>
  <c r="BL38" i="16"/>
  <c r="BI38" i="16"/>
  <c r="BF38" i="16"/>
  <c r="AV38" i="16"/>
  <c r="BL6" i="16"/>
  <c r="BD6" i="16"/>
  <c r="AV6" i="16"/>
  <c r="BO6" i="16"/>
  <c r="BF6" i="16"/>
  <c r="AW6" i="16"/>
  <c r="BN6" i="16"/>
  <c r="BC6" i="16"/>
  <c r="BM6" i="16"/>
  <c r="BB6" i="16"/>
  <c r="BH6" i="16"/>
  <c r="BG6" i="16"/>
  <c r="BE6" i="16"/>
  <c r="BA6" i="16"/>
  <c r="AZ6" i="16"/>
  <c r="C6" i="1" s="1"/>
  <c r="AL6" i="16"/>
  <c r="BK6" i="16"/>
  <c r="AY6" i="16"/>
  <c r="AK6" i="16"/>
  <c r="BJ6" i="16"/>
  <c r="AX6" i="16"/>
  <c r="BI6" i="16"/>
  <c r="AU6" i="16"/>
  <c r="BL77" i="16"/>
  <c r="BD77" i="16"/>
  <c r="AV77" i="16"/>
  <c r="BM77" i="16"/>
  <c r="BC77" i="16"/>
  <c r="AK77" i="16"/>
  <c r="BJ77" i="16"/>
  <c r="AZ77" i="16"/>
  <c r="C77" i="1" s="1"/>
  <c r="BI77" i="16"/>
  <c r="AY77" i="16"/>
  <c r="BH77" i="16"/>
  <c r="AX77" i="16"/>
  <c r="BG77" i="16"/>
  <c r="AW77" i="16"/>
  <c r="BF77" i="16"/>
  <c r="AU77" i="16"/>
  <c r="BK77" i="16"/>
  <c r="BE77" i="16"/>
  <c r="BB77" i="16"/>
  <c r="BA77" i="16"/>
  <c r="BO77" i="16"/>
  <c r="BN77" i="16"/>
  <c r="BJ45" i="16"/>
  <c r="BB45" i="16"/>
  <c r="BM45" i="16"/>
  <c r="BD45" i="16"/>
  <c r="AU45" i="16"/>
  <c r="AK45" i="16"/>
  <c r="BK45" i="16"/>
  <c r="AZ45" i="16"/>
  <c r="C45" i="1" s="1"/>
  <c r="BI45" i="16"/>
  <c r="AY45" i="16"/>
  <c r="BL45" i="16"/>
  <c r="AW45" i="16"/>
  <c r="BH45" i="16"/>
  <c r="AV45" i="16"/>
  <c r="BG45" i="16"/>
  <c r="BF45" i="16"/>
  <c r="BE45" i="16"/>
  <c r="BO45" i="16"/>
  <c r="BN45" i="16"/>
  <c r="BC45" i="16"/>
  <c r="BA45" i="16"/>
  <c r="AX45" i="16"/>
  <c r="BK13" i="16"/>
  <c r="BC13" i="16"/>
  <c r="AU13" i="16"/>
  <c r="BH13" i="16"/>
  <c r="AY13" i="16"/>
  <c r="BF13" i="16"/>
  <c r="AV13" i="16"/>
  <c r="AK13" i="16"/>
  <c r="BO13" i="16"/>
  <c r="BE13" i="16"/>
  <c r="BN13" i="16"/>
  <c r="BD13" i="16"/>
  <c r="BA13" i="16"/>
  <c r="AZ13" i="16"/>
  <c r="C13" i="1" s="1"/>
  <c r="BM13" i="16"/>
  <c r="AX13" i="16"/>
  <c r="BL13" i="16"/>
  <c r="AW13" i="16"/>
  <c r="BJ13" i="16"/>
  <c r="BI13" i="16"/>
  <c r="BG13" i="16"/>
  <c r="BB13" i="16"/>
  <c r="BK84" i="16"/>
  <c r="BC84" i="16"/>
  <c r="AU84" i="16"/>
  <c r="BO84" i="16"/>
  <c r="BF84" i="16"/>
  <c r="AW84" i="16"/>
  <c r="BN84" i="16"/>
  <c r="BE84" i="16"/>
  <c r="AV84" i="16"/>
  <c r="BM84" i="16"/>
  <c r="BD84" i="16"/>
  <c r="BH84" i="16"/>
  <c r="BG84" i="16"/>
  <c r="BB84" i="16"/>
  <c r="BA84" i="16"/>
  <c r="AZ84" i="16"/>
  <c r="C84" i="1" s="1"/>
  <c r="BL84" i="16"/>
  <c r="BJ84" i="16"/>
  <c r="BI84" i="16"/>
  <c r="AY84" i="16"/>
  <c r="AX84" i="16"/>
  <c r="AK84" i="16"/>
  <c r="BI52" i="16"/>
  <c r="BA52" i="16"/>
  <c r="AK52" i="16"/>
  <c r="BO52" i="16"/>
  <c r="BF52" i="16"/>
  <c r="AW52" i="16"/>
  <c r="BM52" i="16"/>
  <c r="BC52" i="16"/>
  <c r="BL52" i="16"/>
  <c r="BB52" i="16"/>
  <c r="BK52" i="16"/>
  <c r="AZ52" i="16"/>
  <c r="C52" i="1" s="1"/>
  <c r="BJ52" i="16"/>
  <c r="AY52" i="16"/>
  <c r="BH52" i="16"/>
  <c r="AX52" i="16"/>
  <c r="BG52" i="16"/>
  <c r="AV52" i="16"/>
  <c r="AU52" i="16"/>
  <c r="BD52" i="16"/>
  <c r="BN52" i="16"/>
  <c r="BE52" i="16"/>
  <c r="BJ20" i="16"/>
  <c r="BB20" i="16"/>
  <c r="BK20" i="16"/>
  <c r="BA20" i="16"/>
  <c r="BH20" i="16"/>
  <c r="AX20" i="16"/>
  <c r="BG20" i="16"/>
  <c r="AW20" i="16"/>
  <c r="BF20" i="16"/>
  <c r="AV20" i="16"/>
  <c r="AK20" i="16"/>
  <c r="BC20" i="16"/>
  <c r="BO20" i="16"/>
  <c r="AZ20" i="16"/>
  <c r="C20" i="1" s="1"/>
  <c r="BN20" i="16"/>
  <c r="AY20" i="16"/>
  <c r="BM20" i="16"/>
  <c r="AU20" i="16"/>
  <c r="BL20" i="16"/>
  <c r="BI20" i="16"/>
  <c r="BE20" i="16"/>
  <c r="BD20" i="16"/>
  <c r="BO91" i="16"/>
  <c r="BG91" i="16"/>
  <c r="AY91" i="16"/>
  <c r="BK91" i="16"/>
  <c r="BB91" i="16"/>
  <c r="BE91" i="16"/>
  <c r="AU91" i="16"/>
  <c r="AK91" i="16"/>
  <c r="BN91" i="16"/>
  <c r="BD91" i="16"/>
  <c r="BM91" i="16"/>
  <c r="BC91" i="16"/>
  <c r="BF91" i="16"/>
  <c r="BA91" i="16"/>
  <c r="AZ91" i="16"/>
  <c r="C91" i="1" s="1"/>
  <c r="AX91" i="16"/>
  <c r="BL91" i="16"/>
  <c r="AW91" i="16"/>
  <c r="BJ91" i="16"/>
  <c r="BI91" i="16"/>
  <c r="BH91" i="16"/>
  <c r="AV91" i="16"/>
  <c r="BH59" i="16"/>
  <c r="AZ59" i="16"/>
  <c r="C59" i="1" s="1"/>
  <c r="BI59" i="16"/>
  <c r="AY59" i="16"/>
  <c r="BO59" i="16"/>
  <c r="BE59" i="16"/>
  <c r="AU59" i="16"/>
  <c r="AK59" i="16"/>
  <c r="BN59" i="16"/>
  <c r="BD59" i="16"/>
  <c r="BM59" i="16"/>
  <c r="BC59" i="16"/>
  <c r="BL59" i="16"/>
  <c r="BB59" i="16"/>
  <c r="BK59" i="16"/>
  <c r="BA59" i="16"/>
  <c r="BJ59" i="16"/>
  <c r="AX59" i="16"/>
  <c r="BG59" i="16"/>
  <c r="AW59" i="16"/>
  <c r="AV59" i="16"/>
  <c r="BF59" i="16"/>
  <c r="BH27" i="16"/>
  <c r="AZ27" i="16"/>
  <c r="C27" i="1" s="1"/>
  <c r="BM27" i="16"/>
  <c r="BD27" i="16"/>
  <c r="AU27" i="16"/>
  <c r="BO27" i="16"/>
  <c r="BE27" i="16"/>
  <c r="BJ27" i="16"/>
  <c r="AX27" i="16"/>
  <c r="BI27" i="16"/>
  <c r="AW27" i="16"/>
  <c r="AK27" i="16"/>
  <c r="BG27" i="16"/>
  <c r="AV27" i="16"/>
  <c r="BF27" i="16"/>
  <c r="BC27" i="16"/>
  <c r="AY27" i="16"/>
  <c r="BN27" i="16"/>
  <c r="BL27" i="16"/>
  <c r="BK27" i="16"/>
  <c r="BB27" i="16"/>
  <c r="BA27" i="16"/>
  <c r="AL13" i="16"/>
  <c r="AL42" i="16"/>
  <c r="AL47" i="16"/>
  <c r="AL15" i="16"/>
  <c r="AL38" i="16"/>
  <c r="AL74" i="16"/>
  <c r="AL68" i="16"/>
  <c r="AL100" i="16"/>
  <c r="AL82" i="16"/>
  <c r="AL103" i="16"/>
  <c r="BN98" i="16"/>
  <c r="BF98" i="16"/>
  <c r="AX98" i="16"/>
  <c r="BM98" i="16"/>
  <c r="BD98" i="16"/>
  <c r="AU98" i="16"/>
  <c r="BH98" i="16"/>
  <c r="AW98" i="16"/>
  <c r="BG98" i="16"/>
  <c r="AV98" i="16"/>
  <c r="AK98" i="16"/>
  <c r="BE98" i="16"/>
  <c r="BC98" i="16"/>
  <c r="BB98" i="16"/>
  <c r="BA98" i="16"/>
  <c r="BO98" i="16"/>
  <c r="AZ98" i="16"/>
  <c r="C98" i="1" s="1"/>
  <c r="BL98" i="16"/>
  <c r="AY98" i="16"/>
  <c r="BK98" i="16"/>
  <c r="BJ98" i="16"/>
  <c r="BI98" i="16"/>
  <c r="BI66" i="16"/>
  <c r="BA66" i="16"/>
  <c r="AK66" i="16"/>
  <c r="BO66" i="16"/>
  <c r="BF66" i="16"/>
  <c r="AW66" i="16"/>
  <c r="BG66" i="16"/>
  <c r="AV66" i="16"/>
  <c r="BK66" i="16"/>
  <c r="AY66" i="16"/>
  <c r="BJ66" i="16"/>
  <c r="AX66" i="16"/>
  <c r="BH66" i="16"/>
  <c r="AU66" i="16"/>
  <c r="BE66" i="16"/>
  <c r="BD66" i="16"/>
  <c r="BN66" i="16"/>
  <c r="BC66" i="16"/>
  <c r="BB66" i="16"/>
  <c r="AZ66" i="16"/>
  <c r="C66" i="1" s="1"/>
  <c r="BM66" i="16"/>
  <c r="BL66" i="16"/>
  <c r="BO34" i="16"/>
  <c r="BG34" i="16"/>
  <c r="AY34" i="16"/>
  <c r="BF34" i="16"/>
  <c r="AW34" i="16"/>
  <c r="BH34" i="16"/>
  <c r="AV34" i="16"/>
  <c r="BI34" i="16"/>
  <c r="AU34" i="16"/>
  <c r="BE34" i="16"/>
  <c r="BD34" i="16"/>
  <c r="BN34" i="16"/>
  <c r="BC34" i="16"/>
  <c r="BM34" i="16"/>
  <c r="BB34" i="16"/>
  <c r="BA34" i="16"/>
  <c r="AZ34" i="16"/>
  <c r="C34" i="1" s="1"/>
  <c r="AX34" i="16"/>
  <c r="BL34" i="16"/>
  <c r="AK34" i="16"/>
  <c r="BK34" i="16"/>
  <c r="BJ34" i="16"/>
  <c r="BM105" i="16"/>
  <c r="BE105" i="16"/>
  <c r="AW105" i="16"/>
  <c r="BG105" i="16"/>
  <c r="AX105" i="16"/>
  <c r="BJ105" i="16"/>
  <c r="AZ105" i="16"/>
  <c r="C105" i="1" s="1"/>
  <c r="BI105" i="16"/>
  <c r="AY105" i="16"/>
  <c r="BH105" i="16"/>
  <c r="AV105" i="16"/>
  <c r="BF105" i="16"/>
  <c r="AU105" i="16"/>
  <c r="AK105" i="16"/>
  <c r="BO105" i="16"/>
  <c r="BD105" i="16"/>
  <c r="BL105" i="16"/>
  <c r="BK105" i="16"/>
  <c r="BC105" i="16"/>
  <c r="BB105" i="16"/>
  <c r="BA105" i="16"/>
  <c r="BN105" i="16"/>
  <c r="BH73" i="16"/>
  <c r="AZ73" i="16"/>
  <c r="C73" i="1" s="1"/>
  <c r="BI73" i="16"/>
  <c r="AY73" i="16"/>
  <c r="BJ73" i="16"/>
  <c r="AX73" i="16"/>
  <c r="BG73" i="16"/>
  <c r="AW73" i="16"/>
  <c r="BF73" i="16"/>
  <c r="AV73" i="16"/>
  <c r="BO73" i="16"/>
  <c r="BE73" i="16"/>
  <c r="AU73" i="16"/>
  <c r="AK73" i="16"/>
  <c r="BN73" i="16"/>
  <c r="BD73" i="16"/>
  <c r="BM73" i="16"/>
  <c r="BL73" i="16"/>
  <c r="BK73" i="16"/>
  <c r="BC73" i="16"/>
  <c r="BB73" i="16"/>
  <c r="BA73" i="16"/>
  <c r="BN41" i="16"/>
  <c r="BF41" i="16"/>
  <c r="AX41" i="16"/>
  <c r="BI41" i="16"/>
  <c r="AZ41" i="16"/>
  <c r="C41" i="1" s="1"/>
  <c r="BJ41" i="16"/>
  <c r="AY41" i="16"/>
  <c r="BH41" i="16"/>
  <c r="AW41" i="16"/>
  <c r="BK41" i="16"/>
  <c r="AU41" i="16"/>
  <c r="BG41" i="16"/>
  <c r="BE41" i="16"/>
  <c r="BD41" i="16"/>
  <c r="BC41" i="16"/>
  <c r="BB41" i="16"/>
  <c r="BA41" i="16"/>
  <c r="AV41" i="16"/>
  <c r="AK41" i="16"/>
  <c r="BO41" i="16"/>
  <c r="BM41" i="16"/>
  <c r="BL41" i="16"/>
  <c r="BO9" i="16"/>
  <c r="BG9" i="16"/>
  <c r="AY9" i="16"/>
  <c r="BM9" i="16"/>
  <c r="BD9" i="16"/>
  <c r="AU9" i="16"/>
  <c r="BE9" i="16"/>
  <c r="BN9" i="16"/>
  <c r="BC9" i="16"/>
  <c r="BK9" i="16"/>
  <c r="AX9" i="16"/>
  <c r="AK9" i="16"/>
  <c r="BJ9" i="16"/>
  <c r="AW9" i="16"/>
  <c r="BI9" i="16"/>
  <c r="AV9" i="16"/>
  <c r="BH9" i="16"/>
  <c r="BF9" i="16"/>
  <c r="BB9" i="16"/>
  <c r="BA9" i="16"/>
  <c r="BL9" i="16"/>
  <c r="AZ9" i="16"/>
  <c r="C9" i="1" s="1"/>
  <c r="BO80" i="16"/>
  <c r="BG80" i="16"/>
  <c r="AY80" i="16"/>
  <c r="BK80" i="16"/>
  <c r="BB80" i="16"/>
  <c r="BJ80" i="16"/>
  <c r="BA80" i="16"/>
  <c r="BH80" i="16"/>
  <c r="AV80" i="16"/>
  <c r="AK80" i="16"/>
  <c r="BF80" i="16"/>
  <c r="AU80" i="16"/>
  <c r="BE80" i="16"/>
  <c r="BD80" i="16"/>
  <c r="BN80" i="16"/>
  <c r="BC80" i="16"/>
  <c r="BI80" i="16"/>
  <c r="AZ80" i="16"/>
  <c r="C80" i="1" s="1"/>
  <c r="AX80" i="16"/>
  <c r="AW80" i="16"/>
  <c r="BM80" i="16"/>
  <c r="BL80" i="16"/>
  <c r="BM48" i="16"/>
  <c r="BE48" i="16"/>
  <c r="AW48" i="16"/>
  <c r="BK48" i="16"/>
  <c r="BB48" i="16"/>
  <c r="BL48" i="16"/>
  <c r="BA48" i="16"/>
  <c r="BJ48" i="16"/>
  <c r="AZ48" i="16"/>
  <c r="C48" i="1" s="1"/>
  <c r="BC48" i="16"/>
  <c r="BO48" i="16"/>
  <c r="AY48" i="16"/>
  <c r="BN48" i="16"/>
  <c r="AX48" i="16"/>
  <c r="AK48" i="16"/>
  <c r="BI48" i="16"/>
  <c r="AV48" i="16"/>
  <c r="BH48" i="16"/>
  <c r="AU48" i="16"/>
  <c r="BG48" i="16"/>
  <c r="BF48" i="16"/>
  <c r="BD48" i="16"/>
  <c r="BN16" i="16"/>
  <c r="BF16" i="16"/>
  <c r="AX16" i="16"/>
  <c r="BG16" i="16"/>
  <c r="AW16" i="16"/>
  <c r="BH16" i="16"/>
  <c r="AV16" i="16"/>
  <c r="BE16" i="16"/>
  <c r="AU16" i="16"/>
  <c r="AK16" i="16"/>
  <c r="BO16" i="16"/>
  <c r="BD16" i="16"/>
  <c r="BJ16" i="16"/>
  <c r="BI16" i="16"/>
  <c r="BC16" i="16"/>
  <c r="BB16" i="16"/>
  <c r="BA16" i="16"/>
  <c r="BM16" i="16"/>
  <c r="AZ16" i="16"/>
  <c r="C16" i="1" s="1"/>
  <c r="BL16" i="16"/>
  <c r="AY16" i="16"/>
  <c r="BK16" i="16"/>
  <c r="BK87" i="16"/>
  <c r="BC87" i="16"/>
  <c r="AU87" i="16"/>
  <c r="BG87" i="16"/>
  <c r="AX87" i="16"/>
  <c r="BN87" i="16"/>
  <c r="BD87" i="16"/>
  <c r="BM87" i="16"/>
  <c r="BB87" i="16"/>
  <c r="BL87" i="16"/>
  <c r="BA87" i="16"/>
  <c r="BJ87" i="16"/>
  <c r="AV87" i="16"/>
  <c r="BI87" i="16"/>
  <c r="BH87" i="16"/>
  <c r="BF87" i="16"/>
  <c r="BE87" i="16"/>
  <c r="BO87" i="16"/>
  <c r="AZ87" i="16"/>
  <c r="C87" i="1" s="1"/>
  <c r="AY87" i="16"/>
  <c r="AW87" i="16"/>
  <c r="AK87" i="16"/>
  <c r="BL55" i="16"/>
  <c r="BD55" i="16"/>
  <c r="AV55" i="16"/>
  <c r="BN55" i="16"/>
  <c r="BE55" i="16"/>
  <c r="AU55" i="16"/>
  <c r="BO55" i="16"/>
  <c r="BC55" i="16"/>
  <c r="BM55" i="16"/>
  <c r="BB55" i="16"/>
  <c r="BK55" i="16"/>
  <c r="BA55" i="16"/>
  <c r="BJ55" i="16"/>
  <c r="AZ55" i="16"/>
  <c r="C55" i="1" s="1"/>
  <c r="BI55" i="16"/>
  <c r="AY55" i="16"/>
  <c r="BH55" i="16"/>
  <c r="AX55" i="16"/>
  <c r="AK55" i="16"/>
  <c r="BG55" i="16"/>
  <c r="BF55" i="16"/>
  <c r="AW55" i="16"/>
  <c r="BL23" i="16"/>
  <c r="BD23" i="16"/>
  <c r="AV23" i="16"/>
  <c r="BI23" i="16"/>
  <c r="AZ23" i="16"/>
  <c r="C23" i="1" s="1"/>
  <c r="BN23" i="16"/>
  <c r="BC23" i="16"/>
  <c r="BO23" i="16"/>
  <c r="BB23" i="16"/>
  <c r="BM23" i="16"/>
  <c r="BA23" i="16"/>
  <c r="BK23" i="16"/>
  <c r="AY23" i="16"/>
  <c r="BJ23" i="16"/>
  <c r="AX23" i="16"/>
  <c r="BH23" i="16"/>
  <c r="AU23" i="16"/>
  <c r="BG23" i="16"/>
  <c r="AK23" i="16"/>
  <c r="BF23" i="16"/>
  <c r="BE23" i="16"/>
  <c r="AW23" i="16"/>
  <c r="AL8" i="16"/>
  <c r="AL60" i="16"/>
  <c r="AL56" i="16"/>
  <c r="AL16" i="16"/>
  <c r="AL39" i="16"/>
  <c r="AL77" i="16"/>
  <c r="AL20" i="16"/>
  <c r="AL90" i="16"/>
  <c r="AL96" i="16"/>
  <c r="AL86" i="16"/>
  <c r="AL58" i="16"/>
  <c r="BJ94" i="16"/>
  <c r="BB94" i="16"/>
  <c r="BI94" i="16"/>
  <c r="AZ94" i="16"/>
  <c r="C94" i="1" s="1"/>
  <c r="BF94" i="16"/>
  <c r="AV94" i="16"/>
  <c r="AK94" i="16"/>
  <c r="BO94" i="16"/>
  <c r="BE94" i="16"/>
  <c r="AU94" i="16"/>
  <c r="BN94" i="16"/>
  <c r="BD94" i="16"/>
  <c r="BL94" i="16"/>
  <c r="AW94" i="16"/>
  <c r="BK94" i="16"/>
  <c r="BH94" i="16"/>
  <c r="BG94" i="16"/>
  <c r="BC94" i="16"/>
  <c r="BM94" i="16"/>
  <c r="BA94" i="16"/>
  <c r="AY94" i="16"/>
  <c r="AX94" i="16"/>
  <c r="BM62" i="16"/>
  <c r="BE62" i="16"/>
  <c r="AW62" i="16"/>
  <c r="BK62" i="16"/>
  <c r="BB62" i="16"/>
  <c r="BF62" i="16"/>
  <c r="AU62" i="16"/>
  <c r="AK62" i="16"/>
  <c r="BO62" i="16"/>
  <c r="BC62" i="16"/>
  <c r="BN62" i="16"/>
  <c r="BA62" i="16"/>
  <c r="BL62" i="16"/>
  <c r="AZ62" i="16"/>
  <c r="C62" i="1" s="1"/>
  <c r="BJ62" i="16"/>
  <c r="AY62" i="16"/>
  <c r="BI62" i="16"/>
  <c r="AX62" i="16"/>
  <c r="BH62" i="16"/>
  <c r="AV62" i="16"/>
  <c r="BG62" i="16"/>
  <c r="BD62" i="16"/>
  <c r="BK30" i="16"/>
  <c r="BC30" i="16"/>
  <c r="AU30" i="16"/>
  <c r="BL30" i="16"/>
  <c r="BB30" i="16"/>
  <c r="BF30" i="16"/>
  <c r="AV30" i="16"/>
  <c r="AK30" i="16"/>
  <c r="BM30" i="16"/>
  <c r="AZ30" i="16"/>
  <c r="C30" i="1" s="1"/>
  <c r="BJ30" i="16"/>
  <c r="AY30" i="16"/>
  <c r="BI30" i="16"/>
  <c r="AX30" i="16"/>
  <c r="BH30" i="16"/>
  <c r="AW30" i="16"/>
  <c r="BG30" i="16"/>
  <c r="BA30" i="16"/>
  <c r="BO30" i="16"/>
  <c r="BN30" i="16"/>
  <c r="BE30" i="16"/>
  <c r="BD30" i="16"/>
  <c r="BI101" i="16"/>
  <c r="BA101" i="16"/>
  <c r="AK101" i="16"/>
  <c r="BL101" i="16"/>
  <c r="BC101" i="16"/>
  <c r="BH101" i="16"/>
  <c r="AX101" i="16"/>
  <c r="BG101" i="16"/>
  <c r="AW101" i="16"/>
  <c r="BF101" i="16"/>
  <c r="AV101" i="16"/>
  <c r="BM101" i="16"/>
  <c r="AU101" i="16"/>
  <c r="BK101" i="16"/>
  <c r="BJ101" i="16"/>
  <c r="BE101" i="16"/>
  <c r="BD101" i="16"/>
  <c r="BO101" i="16"/>
  <c r="BN101" i="16"/>
  <c r="BB101" i="16"/>
  <c r="AZ101" i="16"/>
  <c r="C101" i="1" s="1"/>
  <c r="AY101" i="16"/>
  <c r="BL69" i="16"/>
  <c r="BD69" i="16"/>
  <c r="AV69" i="16"/>
  <c r="BN69" i="16"/>
  <c r="BE69" i="16"/>
  <c r="AU69" i="16"/>
  <c r="BH69" i="16"/>
  <c r="AX69" i="16"/>
  <c r="BG69" i="16"/>
  <c r="AW69" i="16"/>
  <c r="AK69" i="16"/>
  <c r="BF69" i="16"/>
  <c r="BO69" i="16"/>
  <c r="BC69" i="16"/>
  <c r="BM69" i="16"/>
  <c r="BB69" i="16"/>
  <c r="BI69" i="16"/>
  <c r="BA69" i="16"/>
  <c r="AZ69" i="16"/>
  <c r="C69" i="1" s="1"/>
  <c r="AY69" i="16"/>
  <c r="BK69" i="16"/>
  <c r="BJ69" i="16"/>
  <c r="BJ37" i="16"/>
  <c r="BB37" i="16"/>
  <c r="BN37" i="16"/>
  <c r="BE37" i="16"/>
  <c r="AV37" i="16"/>
  <c r="BH37" i="16"/>
  <c r="AX37" i="16"/>
  <c r="BG37" i="16"/>
  <c r="AW37" i="16"/>
  <c r="AK37" i="16"/>
  <c r="BI37" i="16"/>
  <c r="BF37" i="16"/>
  <c r="BD37" i="16"/>
  <c r="BC37" i="16"/>
  <c r="BO37" i="16"/>
  <c r="BA37" i="16"/>
  <c r="BM37" i="16"/>
  <c r="BL37" i="16"/>
  <c r="BK37" i="16"/>
  <c r="AZ37" i="16"/>
  <c r="C37" i="1" s="1"/>
  <c r="AY37" i="16"/>
  <c r="AU37" i="16"/>
  <c r="BK5" i="16"/>
  <c r="BC5" i="16"/>
  <c r="AU5" i="16"/>
  <c r="BI5" i="16"/>
  <c r="AZ5" i="16"/>
  <c r="C5" i="1" s="1"/>
  <c r="BN5" i="16"/>
  <c r="BD5" i="16"/>
  <c r="BL5" i="16"/>
  <c r="AY5" i="16"/>
  <c r="BJ5" i="16"/>
  <c r="AX5" i="16"/>
  <c r="BH5" i="16"/>
  <c r="AW5" i="16"/>
  <c r="AK5" i="16"/>
  <c r="BG5" i="16"/>
  <c r="AV5" i="16"/>
  <c r="BF5" i="16"/>
  <c r="BE5" i="16"/>
  <c r="BO5" i="16"/>
  <c r="BB5" i="16"/>
  <c r="BM5" i="16"/>
  <c r="BA5" i="16"/>
  <c r="BK76" i="16"/>
  <c r="BC76" i="16"/>
  <c r="AU76" i="16"/>
  <c r="BG76" i="16"/>
  <c r="AX76" i="16"/>
  <c r="BJ76" i="16"/>
  <c r="AZ76" i="16"/>
  <c r="C76" i="1" s="1"/>
  <c r="BI76" i="16"/>
  <c r="AY76" i="16"/>
  <c r="BH76" i="16"/>
  <c r="AW76" i="16"/>
  <c r="BF76" i="16"/>
  <c r="AV76" i="16"/>
  <c r="AK76" i="16"/>
  <c r="BO76" i="16"/>
  <c r="BE76" i="16"/>
  <c r="BM76" i="16"/>
  <c r="BL76" i="16"/>
  <c r="BD76" i="16"/>
  <c r="BB76" i="16"/>
  <c r="BA76" i="16"/>
  <c r="BN76" i="16"/>
  <c r="BI44" i="16"/>
  <c r="BA44" i="16"/>
  <c r="AK44" i="16"/>
  <c r="BG44" i="16"/>
  <c r="AX44" i="16"/>
  <c r="BK44" i="16"/>
  <c r="AZ44" i="16"/>
  <c r="C44" i="1" s="1"/>
  <c r="BJ44" i="16"/>
  <c r="AY44" i="16"/>
  <c r="BN44" i="16"/>
  <c r="BB44" i="16"/>
  <c r="BM44" i="16"/>
  <c r="AW44" i="16"/>
  <c r="BL44" i="16"/>
  <c r="AV44" i="16"/>
  <c r="BH44" i="16"/>
  <c r="AU44" i="16"/>
  <c r="BF44" i="16"/>
  <c r="BO44" i="16"/>
  <c r="BE44" i="16"/>
  <c r="BD44" i="16"/>
  <c r="BC44" i="16"/>
  <c r="BJ12" i="16"/>
  <c r="BB12" i="16"/>
  <c r="BL12" i="16"/>
  <c r="BC12" i="16"/>
  <c r="BF12" i="16"/>
  <c r="AV12" i="16"/>
  <c r="AK12" i="16"/>
  <c r="BO12" i="16"/>
  <c r="BE12" i="16"/>
  <c r="AU12" i="16"/>
  <c r="BN12" i="16"/>
  <c r="BD12" i="16"/>
  <c r="AY12" i="16"/>
  <c r="BM12" i="16"/>
  <c r="AX12" i="16"/>
  <c r="BK12" i="16"/>
  <c r="AW12" i="16"/>
  <c r="BI12" i="16"/>
  <c r="BH12" i="16"/>
  <c r="BG12" i="16"/>
  <c r="BA12" i="16"/>
  <c r="AZ12" i="16"/>
  <c r="C12" i="1" s="1"/>
  <c r="BJ83" i="16"/>
  <c r="BB83" i="16"/>
  <c r="BI83" i="16"/>
  <c r="AZ83" i="16"/>
  <c r="C83" i="1" s="1"/>
  <c r="BH83" i="16"/>
  <c r="AY83" i="16"/>
  <c r="BM83" i="16"/>
  <c r="BA83" i="16"/>
  <c r="BL83" i="16"/>
  <c r="AX83" i="16"/>
  <c r="BK83" i="16"/>
  <c r="AW83" i="16"/>
  <c r="AK83" i="16"/>
  <c r="BG83" i="16"/>
  <c r="AV83" i="16"/>
  <c r="BF83" i="16"/>
  <c r="AU83" i="16"/>
  <c r="BN83" i="16"/>
  <c r="BE83" i="16"/>
  <c r="BD83" i="16"/>
  <c r="BC83" i="16"/>
  <c r="BO83" i="16"/>
  <c r="BH51" i="16"/>
  <c r="AZ51" i="16"/>
  <c r="C51" i="1" s="1"/>
  <c r="BJ51" i="16"/>
  <c r="BA51" i="16"/>
  <c r="BM51" i="16"/>
  <c r="BC51" i="16"/>
  <c r="BL51" i="16"/>
  <c r="BB51" i="16"/>
  <c r="BK51" i="16"/>
  <c r="AY51" i="16"/>
  <c r="BI51" i="16"/>
  <c r="AX51" i="16"/>
  <c r="BG51" i="16"/>
  <c r="AV51" i="16"/>
  <c r="AU51" i="16"/>
  <c r="BO51" i="16"/>
  <c r="BN51" i="16"/>
  <c r="BF51" i="16"/>
  <c r="BE51" i="16"/>
  <c r="BD51" i="16"/>
  <c r="AW51" i="16"/>
  <c r="AK51" i="16"/>
  <c r="BI19" i="16"/>
  <c r="BA19" i="16"/>
  <c r="AK19" i="16"/>
  <c r="BN19" i="16"/>
  <c r="BE19" i="16"/>
  <c r="AV19" i="16"/>
  <c r="BH19" i="16"/>
  <c r="AX19" i="16"/>
  <c r="BG19" i="16"/>
  <c r="AW19" i="16"/>
  <c r="BF19" i="16"/>
  <c r="AU19" i="16"/>
  <c r="BO19" i="16"/>
  <c r="AZ19" i="16"/>
  <c r="C19" i="1" s="1"/>
  <c r="BM19" i="16"/>
  <c r="AY19" i="16"/>
  <c r="BL19" i="16"/>
  <c r="BK19" i="16"/>
  <c r="BJ19" i="16"/>
  <c r="BD19" i="16"/>
  <c r="BC19" i="16"/>
  <c r="BB19" i="16"/>
  <c r="AL5" i="16"/>
  <c r="AL63" i="16"/>
  <c r="AL17" i="16"/>
  <c r="AL44" i="16"/>
  <c r="AL9" i="16"/>
  <c r="AL78" i="16"/>
  <c r="AL81" i="16"/>
  <c r="AL27" i="16"/>
  <c r="AL106" i="16"/>
  <c r="AL29" i="16"/>
  <c r="AL97" i="16"/>
  <c r="AL94" i="16"/>
  <c r="AL26" i="16"/>
  <c r="D15" i="1"/>
  <c r="B88" i="1"/>
  <c r="B56" i="1"/>
  <c r="B44" i="1"/>
  <c r="B12" i="1"/>
  <c r="B83" i="1"/>
  <c r="B51" i="1"/>
  <c r="B19" i="1"/>
  <c r="B72" i="1"/>
  <c r="B40" i="1"/>
  <c r="B8" i="1"/>
  <c r="B24" i="1"/>
  <c r="B95" i="1"/>
  <c r="B63" i="1"/>
  <c r="B31" i="1"/>
  <c r="B80" i="1"/>
  <c r="B48" i="1"/>
  <c r="B16" i="1"/>
  <c r="B76" i="1"/>
  <c r="B90" i="1"/>
  <c r="B58" i="1"/>
  <c r="B26" i="1"/>
  <c r="B97" i="1"/>
  <c r="B65" i="1"/>
  <c r="B33" i="1"/>
  <c r="B79" i="1"/>
  <c r="B47" i="1"/>
  <c r="B15" i="1"/>
  <c r="B86" i="1"/>
  <c r="B54" i="1"/>
  <c r="B22" i="1"/>
  <c r="B93" i="1"/>
  <c r="B61" i="1"/>
  <c r="B29" i="1"/>
  <c r="B104" i="1"/>
  <c r="B68" i="1"/>
  <c r="B36" i="1"/>
  <c r="B75" i="1"/>
  <c r="B43" i="1"/>
  <c r="B11" i="1"/>
  <c r="B82" i="1"/>
  <c r="B50" i="1"/>
  <c r="B18" i="1"/>
  <c r="B89" i="1"/>
  <c r="B57" i="1"/>
  <c r="B25" i="1"/>
  <c r="B100" i="1"/>
  <c r="B96" i="1"/>
  <c r="B64" i="1"/>
  <c r="B32" i="1"/>
  <c r="B103" i="1"/>
  <c r="B71" i="1"/>
  <c r="B39" i="1"/>
  <c r="B7" i="1"/>
  <c r="B78" i="1"/>
  <c r="B46" i="1"/>
  <c r="B14" i="1"/>
  <c r="B85" i="1"/>
  <c r="B53" i="1"/>
  <c r="B21" i="1"/>
  <c r="B92" i="1"/>
  <c r="B60" i="1"/>
  <c r="B28" i="1"/>
  <c r="B99" i="1"/>
  <c r="B67" i="1"/>
  <c r="B35" i="1"/>
  <c r="B106" i="1"/>
  <c r="B74" i="1"/>
  <c r="B42" i="1"/>
  <c r="B10" i="1"/>
  <c r="B81" i="1"/>
  <c r="B49" i="1"/>
  <c r="B17" i="1"/>
  <c r="B102" i="1"/>
  <c r="B70" i="1"/>
  <c r="B38" i="1"/>
  <c r="B6" i="1"/>
  <c r="B77" i="1"/>
  <c r="B45" i="1"/>
  <c r="B13" i="1"/>
  <c r="B84" i="1"/>
  <c r="B52" i="1"/>
  <c r="B20" i="1"/>
  <c r="B91" i="1"/>
  <c r="B59" i="1"/>
  <c r="B27" i="1"/>
  <c r="B98" i="1"/>
  <c r="B66" i="1"/>
  <c r="B34" i="1"/>
  <c r="B105" i="1"/>
  <c r="B73" i="1"/>
  <c r="B41" i="1"/>
  <c r="B9" i="1"/>
  <c r="B87" i="1"/>
  <c r="B55" i="1"/>
  <c r="B23" i="1"/>
  <c r="B94" i="1"/>
  <c r="B62" i="1"/>
  <c r="B30" i="1"/>
  <c r="B101" i="1"/>
  <c r="B69" i="1"/>
  <c r="B37" i="1"/>
  <c r="B4" i="1"/>
  <c r="B5" i="1"/>
  <c r="B3" i="1"/>
  <c r="B82" i="2"/>
  <c r="B81" i="2"/>
  <c r="B6" i="2"/>
  <c r="B38" i="2"/>
  <c r="B70" i="2"/>
  <c r="B102" i="2"/>
  <c r="B106" i="2"/>
  <c r="B21" i="2"/>
  <c r="B98" i="2"/>
  <c r="B99" i="2"/>
  <c r="B15" i="2"/>
  <c r="B95" i="2"/>
  <c r="B92" i="2"/>
  <c r="B101" i="2"/>
  <c r="B97" i="2"/>
  <c r="B96" i="2"/>
  <c r="B103" i="2"/>
  <c r="B100" i="2"/>
  <c r="B89" i="2"/>
  <c r="B14" i="2"/>
  <c r="B46" i="2"/>
  <c r="B104" i="2"/>
  <c r="B47" i="2"/>
  <c r="B25" i="2"/>
  <c r="B93" i="2"/>
  <c r="B54" i="2"/>
  <c r="B86" i="2"/>
  <c r="B29" i="2"/>
  <c r="B83" i="2"/>
  <c r="B37" i="2"/>
  <c r="B80" i="2"/>
  <c r="B90" i="2"/>
  <c r="B87" i="2"/>
  <c r="B84" i="2"/>
  <c r="B85" i="2"/>
  <c r="B94" i="2"/>
  <c r="B91" i="2"/>
  <c r="B88" i="2"/>
  <c r="B105" i="2"/>
  <c r="B3" i="2"/>
  <c r="B4" i="2"/>
  <c r="B5" i="2"/>
  <c r="B34" i="2"/>
  <c r="B66" i="2"/>
  <c r="B31" i="2"/>
  <c r="B63" i="2"/>
  <c r="B77" i="2"/>
  <c r="B28" i="2"/>
  <c r="B60" i="2"/>
  <c r="B57" i="2"/>
  <c r="B35" i="2"/>
  <c r="B67" i="2"/>
  <c r="B32" i="2"/>
  <c r="B64" i="2"/>
  <c r="B73" i="2"/>
  <c r="B10" i="2"/>
  <c r="B42" i="2"/>
  <c r="B74" i="2"/>
  <c r="B7" i="2"/>
  <c r="B39" i="2"/>
  <c r="B71" i="2"/>
  <c r="B9" i="2"/>
  <c r="B36" i="2"/>
  <c r="B68" i="2"/>
  <c r="B78" i="2"/>
  <c r="B11" i="2"/>
  <c r="B43" i="2"/>
  <c r="B75" i="2"/>
  <c r="B8" i="2"/>
  <c r="B40" i="2"/>
  <c r="B72" i="2"/>
  <c r="B13" i="2"/>
  <c r="B18" i="2"/>
  <c r="B50" i="2"/>
  <c r="B12" i="2"/>
  <c r="B44" i="2"/>
  <c r="B76" i="2"/>
  <c r="B53" i="2"/>
  <c r="B19" i="2"/>
  <c r="B51" i="2"/>
  <c r="B17" i="2"/>
  <c r="B69" i="2"/>
  <c r="B22" i="2"/>
  <c r="B26" i="2"/>
  <c r="B58" i="2"/>
  <c r="B49" i="2"/>
  <c r="B23" i="2"/>
  <c r="B55" i="2"/>
  <c r="B45" i="2"/>
  <c r="B20" i="2"/>
  <c r="B52" i="2"/>
  <c r="B33" i="2"/>
  <c r="B16" i="2"/>
  <c r="B48" i="2"/>
  <c r="B30" i="2"/>
  <c r="B62" i="2"/>
  <c r="B65" i="2"/>
  <c r="B27" i="2"/>
  <c r="B59" i="2"/>
  <c r="B61" i="2"/>
  <c r="B24" i="2"/>
  <c r="B56" i="2"/>
  <c r="B41" i="2"/>
  <c r="B79" i="2"/>
  <c r="AQ100" i="15"/>
  <c r="AY100" i="15"/>
  <c r="BG100" i="15"/>
  <c r="BO100" i="15"/>
  <c r="AO100" i="15"/>
  <c r="AX100" i="15"/>
  <c r="BH100" i="15"/>
  <c r="AP100" i="15"/>
  <c r="AZ100" i="15"/>
  <c r="C100" i="2" s="1"/>
  <c r="AZ100" i="4" s="1"/>
  <c r="BI100" i="15"/>
  <c r="AL100" i="15"/>
  <c r="AM100" i="15"/>
  <c r="AR100" i="15"/>
  <c r="BA100" i="15"/>
  <c r="BJ100" i="15"/>
  <c r="BM100" i="15"/>
  <c r="BE100" i="15"/>
  <c r="AS100" i="15"/>
  <c r="BB100" i="15"/>
  <c r="BK100" i="15"/>
  <c r="AU100" i="15"/>
  <c r="AV100" i="15"/>
  <c r="BN100" i="15"/>
  <c r="AK100" i="15"/>
  <c r="AT100" i="15"/>
  <c r="BC100" i="15"/>
  <c r="BL100" i="15"/>
  <c r="BD100" i="15"/>
  <c r="AN100" i="15"/>
  <c r="AW100" i="15"/>
  <c r="BF100" i="15"/>
  <c r="AO32" i="15"/>
  <c r="AW32" i="15"/>
  <c r="BE32" i="15"/>
  <c r="BM32" i="15"/>
  <c r="AP32" i="15"/>
  <c r="AX32" i="15"/>
  <c r="BF32" i="15"/>
  <c r="BN32" i="15"/>
  <c r="AQ32" i="15"/>
  <c r="AY32" i="15"/>
  <c r="BG32" i="15"/>
  <c r="BO32" i="15"/>
  <c r="AM32" i="15"/>
  <c r="BA32" i="15"/>
  <c r="BL32" i="15"/>
  <c r="AS32" i="15"/>
  <c r="BD32" i="15"/>
  <c r="AR32" i="15"/>
  <c r="BI32" i="15"/>
  <c r="AT32" i="15"/>
  <c r="BJ32" i="15"/>
  <c r="AU32" i="15"/>
  <c r="BK32" i="15"/>
  <c r="AV32" i="15"/>
  <c r="AL32" i="15"/>
  <c r="AN32" i="15"/>
  <c r="AZ32" i="15"/>
  <c r="C32" i="2" s="1"/>
  <c r="AZ32" i="4" s="1"/>
  <c r="BB32" i="15"/>
  <c r="BC32" i="15"/>
  <c r="BH32" i="15"/>
  <c r="AK32" i="15"/>
  <c r="AL64" i="15"/>
  <c r="AT64" i="15"/>
  <c r="BB64" i="15"/>
  <c r="BJ64" i="15"/>
  <c r="AN64" i="15"/>
  <c r="AV64" i="15"/>
  <c r="BD64" i="15"/>
  <c r="BL64" i="15"/>
  <c r="AP64" i="15"/>
  <c r="AZ64" i="15"/>
  <c r="C64" i="2" s="1"/>
  <c r="BK64" i="15"/>
  <c r="AQ64" i="15"/>
  <c r="BA64" i="15"/>
  <c r="BM64" i="15"/>
  <c r="AR64" i="15"/>
  <c r="BF64" i="15"/>
  <c r="AS64" i="15"/>
  <c r="BG64" i="15"/>
  <c r="AU64" i="15"/>
  <c r="BH64" i="15"/>
  <c r="AW64" i="15"/>
  <c r="BI64" i="15"/>
  <c r="AX64" i="15"/>
  <c r="BN64" i="15"/>
  <c r="AK64" i="15"/>
  <c r="AM64" i="15"/>
  <c r="BC64" i="15"/>
  <c r="BO64" i="15"/>
  <c r="AO64" i="15"/>
  <c r="BE64" i="15"/>
  <c r="AY64" i="15"/>
  <c r="AO79" i="15"/>
  <c r="AW79" i="15"/>
  <c r="BE79" i="15"/>
  <c r="BM79" i="15"/>
  <c r="AP79" i="15"/>
  <c r="AX79" i="15"/>
  <c r="BF79" i="15"/>
  <c r="BN79" i="15"/>
  <c r="AS79" i="15"/>
  <c r="BC79" i="15"/>
  <c r="BO79" i="15"/>
  <c r="AT79" i="15"/>
  <c r="BD79" i="15"/>
  <c r="AK79" i="15"/>
  <c r="AU79" i="15"/>
  <c r="BG79" i="15"/>
  <c r="AL79" i="15"/>
  <c r="AV79" i="15"/>
  <c r="BH79" i="15"/>
  <c r="AM79" i="15"/>
  <c r="AY79" i="15"/>
  <c r="BI79" i="15"/>
  <c r="AQ79" i="15"/>
  <c r="AR79" i="15"/>
  <c r="AZ79" i="15"/>
  <c r="C79" i="2" s="1"/>
  <c r="BK79" i="15"/>
  <c r="BA79" i="15"/>
  <c r="BJ79" i="15"/>
  <c r="BB79" i="15"/>
  <c r="AN79" i="15"/>
  <c r="BL79" i="15"/>
  <c r="AK29" i="15"/>
  <c r="AS29" i="15"/>
  <c r="BA29" i="15"/>
  <c r="BI29" i="15"/>
  <c r="AQ29" i="15"/>
  <c r="AZ29" i="15"/>
  <c r="C29" i="2" s="1"/>
  <c r="AZ29" i="4" s="1"/>
  <c r="BJ29" i="15"/>
  <c r="AR29" i="15"/>
  <c r="BB29" i="15"/>
  <c r="BK29" i="15"/>
  <c r="AT29" i="15"/>
  <c r="BC29" i="15"/>
  <c r="BL29" i="15"/>
  <c r="AN29" i="15"/>
  <c r="BD29" i="15"/>
  <c r="AU29" i="15"/>
  <c r="BG29" i="15"/>
  <c r="AW29" i="15"/>
  <c r="BO29" i="15"/>
  <c r="AX29" i="15"/>
  <c r="AY29" i="15"/>
  <c r="AL29" i="15"/>
  <c r="BE29" i="15"/>
  <c r="BM29" i="15"/>
  <c r="BN29" i="15"/>
  <c r="AM29" i="15"/>
  <c r="AO29" i="15"/>
  <c r="AP29" i="15"/>
  <c r="AV29" i="15"/>
  <c r="BF29" i="15"/>
  <c r="BH29" i="15"/>
  <c r="AL61" i="15"/>
  <c r="AT61" i="15"/>
  <c r="BB61" i="15"/>
  <c r="BJ61" i="15"/>
  <c r="AQ61" i="15"/>
  <c r="AZ61" i="15"/>
  <c r="C61" i="2" s="1"/>
  <c r="BI61" i="15"/>
  <c r="AR61" i="15"/>
  <c r="BA61" i="15"/>
  <c r="BK61" i="15"/>
  <c r="AS61" i="15"/>
  <c r="BC61" i="15"/>
  <c r="BL61" i="15"/>
  <c r="AK61" i="15"/>
  <c r="AU61" i="15"/>
  <c r="BD61" i="15"/>
  <c r="BM61" i="15"/>
  <c r="AO61" i="15"/>
  <c r="BG61" i="15"/>
  <c r="AP61" i="15"/>
  <c r="BH61" i="15"/>
  <c r="AX61" i="15"/>
  <c r="AY61" i="15"/>
  <c r="BE61" i="15"/>
  <c r="BF61" i="15"/>
  <c r="AM61" i="15"/>
  <c r="BN61" i="15"/>
  <c r="AN61" i="15"/>
  <c r="BO61" i="15"/>
  <c r="AV61" i="15"/>
  <c r="AW61" i="15"/>
  <c r="AM93" i="15"/>
  <c r="AU93" i="15"/>
  <c r="BC93" i="15"/>
  <c r="BK93" i="15"/>
  <c r="AN93" i="15"/>
  <c r="AV93" i="15"/>
  <c r="BD93" i="15"/>
  <c r="BL93" i="15"/>
  <c r="AK93" i="15"/>
  <c r="AW93" i="15"/>
  <c r="BG93" i="15"/>
  <c r="AL93" i="15"/>
  <c r="AS93" i="15"/>
  <c r="BF93" i="15"/>
  <c r="AT93" i="15"/>
  <c r="BH93" i="15"/>
  <c r="AP93" i="15"/>
  <c r="AX93" i="15"/>
  <c r="BI93" i="15"/>
  <c r="BN93" i="15"/>
  <c r="BB93" i="15"/>
  <c r="AY93" i="15"/>
  <c r="BJ93" i="15"/>
  <c r="BA93" i="15"/>
  <c r="AQ93" i="15"/>
  <c r="BO93" i="15"/>
  <c r="AO93" i="15"/>
  <c r="AZ93" i="15"/>
  <c r="C93" i="2" s="1"/>
  <c r="BM93" i="15"/>
  <c r="BE93" i="15"/>
  <c r="AR93" i="15"/>
  <c r="AO75" i="15"/>
  <c r="AW75" i="15"/>
  <c r="BE75" i="15"/>
  <c r="BM75" i="15"/>
  <c r="AQ75" i="15"/>
  <c r="AY75" i="15"/>
  <c r="BG75" i="15"/>
  <c r="BO75" i="15"/>
  <c r="AP75" i="15"/>
  <c r="BA75" i="15"/>
  <c r="BK75" i="15"/>
  <c r="AR75" i="15"/>
  <c r="BB75" i="15"/>
  <c r="BL75" i="15"/>
  <c r="AS75" i="15"/>
  <c r="BF75" i="15"/>
  <c r="AT75" i="15"/>
  <c r="BH75" i="15"/>
  <c r="AU75" i="15"/>
  <c r="BI75" i="15"/>
  <c r="AV75" i="15"/>
  <c r="BJ75" i="15"/>
  <c r="AK75" i="15"/>
  <c r="AX75" i="15"/>
  <c r="BN75" i="15"/>
  <c r="AL75" i="15"/>
  <c r="AM75" i="15"/>
  <c r="BD75" i="15"/>
  <c r="AN75" i="15"/>
  <c r="BC75" i="15"/>
  <c r="AZ75" i="15"/>
  <c r="C75" i="2" s="1"/>
  <c r="AP26" i="15"/>
  <c r="AX26" i="15"/>
  <c r="BF26" i="15"/>
  <c r="BN26" i="15"/>
  <c r="AS26" i="15"/>
  <c r="BB26" i="15"/>
  <c r="BK26" i="15"/>
  <c r="AK26" i="15"/>
  <c r="AT26" i="15"/>
  <c r="BC26" i="15"/>
  <c r="BL26" i="15"/>
  <c r="AL26" i="15"/>
  <c r="AU26" i="15"/>
  <c r="BD26" i="15"/>
  <c r="BM26" i="15"/>
  <c r="AR26" i="15"/>
  <c r="BH26" i="15"/>
  <c r="AV26" i="15"/>
  <c r="AY26" i="15"/>
  <c r="BO26" i="15"/>
  <c r="AM26" i="15"/>
  <c r="AO26" i="15"/>
  <c r="BJ26" i="15"/>
  <c r="AQ26" i="15"/>
  <c r="AW26" i="15"/>
  <c r="AZ26" i="15"/>
  <c r="C26" i="2" s="1"/>
  <c r="AZ26" i="4" s="1"/>
  <c r="AN26" i="15"/>
  <c r="BA26" i="15"/>
  <c r="BE26" i="15"/>
  <c r="BG26" i="15"/>
  <c r="BI26" i="15"/>
  <c r="AQ58" i="15"/>
  <c r="AY58" i="15"/>
  <c r="BG58" i="15"/>
  <c r="BO58" i="15"/>
  <c r="AS58" i="15"/>
  <c r="BB58" i="15"/>
  <c r="BK58" i="15"/>
  <c r="AK58" i="15"/>
  <c r="AT58" i="15"/>
  <c r="BC58" i="15"/>
  <c r="BL58" i="15"/>
  <c r="AL58" i="15"/>
  <c r="AU58" i="15"/>
  <c r="BD58" i="15"/>
  <c r="BM58" i="15"/>
  <c r="AM58" i="15"/>
  <c r="AV58" i="15"/>
  <c r="BE58" i="15"/>
  <c r="BN58" i="15"/>
  <c r="AP58" i="15"/>
  <c r="BI58" i="15"/>
  <c r="AR58" i="15"/>
  <c r="BJ58" i="15"/>
  <c r="AW58" i="15"/>
  <c r="AX58" i="15"/>
  <c r="AZ58" i="15"/>
  <c r="C58" i="2" s="1"/>
  <c r="AZ58" i="4" s="1"/>
  <c r="BA58" i="15"/>
  <c r="BF58" i="15"/>
  <c r="AO58" i="15"/>
  <c r="BH58" i="15"/>
  <c r="AN58" i="15"/>
  <c r="AR90" i="15"/>
  <c r="AZ90" i="15"/>
  <c r="C90" i="2" s="1"/>
  <c r="BH90" i="15"/>
  <c r="AK90" i="15"/>
  <c r="AS90" i="15"/>
  <c r="BA90" i="15"/>
  <c r="BI90" i="15"/>
  <c r="AT90" i="15"/>
  <c r="BD90" i="15"/>
  <c r="BN90" i="15"/>
  <c r="AU90" i="15"/>
  <c r="BE90" i="15"/>
  <c r="BO90" i="15"/>
  <c r="AN90" i="15"/>
  <c r="BB90" i="15"/>
  <c r="AO90" i="15"/>
  <c r="BC90" i="15"/>
  <c r="AP90" i="15"/>
  <c r="BF90" i="15"/>
  <c r="BK90" i="15"/>
  <c r="AL90" i="15"/>
  <c r="BL90" i="15"/>
  <c r="AQ90" i="15"/>
  <c r="BG90" i="15"/>
  <c r="AW90" i="15"/>
  <c r="AX90" i="15"/>
  <c r="AV90" i="15"/>
  <c r="BJ90" i="15"/>
  <c r="AM90" i="15"/>
  <c r="AY90" i="15"/>
  <c r="BM90" i="15"/>
  <c r="AN55" i="15"/>
  <c r="AV55" i="15"/>
  <c r="BD55" i="15"/>
  <c r="BL55" i="15"/>
  <c r="AK55" i="15"/>
  <c r="AT55" i="15"/>
  <c r="BC55" i="15"/>
  <c r="BM55" i="15"/>
  <c r="AL55" i="15"/>
  <c r="AU55" i="15"/>
  <c r="BE55" i="15"/>
  <c r="BN55" i="15"/>
  <c r="AM55" i="15"/>
  <c r="AW55" i="15"/>
  <c r="BF55" i="15"/>
  <c r="BO55" i="15"/>
  <c r="AO55" i="15"/>
  <c r="AX55" i="15"/>
  <c r="BG55" i="15"/>
  <c r="AR55" i="15"/>
  <c r="BJ55" i="15"/>
  <c r="AS55" i="15"/>
  <c r="BK55" i="15"/>
  <c r="AP55" i="15"/>
  <c r="AQ55" i="15"/>
  <c r="AY55" i="15"/>
  <c r="AZ55" i="15"/>
  <c r="C55" i="2" s="1"/>
  <c r="AZ55" i="4" s="1"/>
  <c r="BA55" i="15"/>
  <c r="BB55" i="15"/>
  <c r="BH55" i="15"/>
  <c r="BI55" i="15"/>
  <c r="AK4" i="15"/>
  <c r="AS4" i="15"/>
  <c r="BA4" i="15"/>
  <c r="BI4" i="15"/>
  <c r="AL4" i="15"/>
  <c r="AT4" i="15"/>
  <c r="BB4" i="15"/>
  <c r="BJ4" i="15"/>
  <c r="AM4" i="15"/>
  <c r="AU4" i="15"/>
  <c r="BC4" i="15"/>
  <c r="BK4" i="15"/>
  <c r="AN4" i="15"/>
  <c r="AO4" i="15"/>
  <c r="AZ4" i="15"/>
  <c r="C4" i="2" s="1"/>
  <c r="AZ4" i="4" s="1"/>
  <c r="BN4" i="15"/>
  <c r="AP4" i="15"/>
  <c r="BD4" i="15"/>
  <c r="BO4" i="15"/>
  <c r="AQ4" i="15"/>
  <c r="BG4" i="15"/>
  <c r="AR4" i="15"/>
  <c r="BH4" i="15"/>
  <c r="AV4" i="15"/>
  <c r="BL4" i="15"/>
  <c r="AW4" i="15"/>
  <c r="BM4" i="15"/>
  <c r="AX4" i="15"/>
  <c r="AY4" i="15"/>
  <c r="BE4" i="15"/>
  <c r="BF4" i="15"/>
  <c r="AK36" i="15"/>
  <c r="AS36" i="15"/>
  <c r="BA36" i="15"/>
  <c r="BI36" i="15"/>
  <c r="AQ36" i="15"/>
  <c r="AZ36" i="15"/>
  <c r="C36" i="2" s="1"/>
  <c r="AZ36" i="4" s="1"/>
  <c r="BJ36" i="15"/>
  <c r="AL36" i="15"/>
  <c r="AU36" i="15"/>
  <c r="BD36" i="15"/>
  <c r="BM36" i="15"/>
  <c r="AW36" i="15"/>
  <c r="BH36" i="15"/>
  <c r="AM36" i="15"/>
  <c r="AX36" i="15"/>
  <c r="BK36" i="15"/>
  <c r="AN36" i="15"/>
  <c r="AY36" i="15"/>
  <c r="BL36" i="15"/>
  <c r="AO36" i="15"/>
  <c r="BB36" i="15"/>
  <c r="BN36" i="15"/>
  <c r="AT36" i="15"/>
  <c r="AV36" i="15"/>
  <c r="BC36" i="15"/>
  <c r="BE36" i="15"/>
  <c r="BO36" i="15"/>
  <c r="AP36" i="15"/>
  <c r="BG36" i="15"/>
  <c r="AR36" i="15"/>
  <c r="BF36" i="15"/>
  <c r="AP68" i="15"/>
  <c r="AX68" i="15"/>
  <c r="BF68" i="15"/>
  <c r="BN68" i="15"/>
  <c r="AR68" i="15"/>
  <c r="AZ68" i="15"/>
  <c r="C68" i="2" s="1"/>
  <c r="BH68" i="15"/>
  <c r="AT68" i="15"/>
  <c r="BD68" i="15"/>
  <c r="BO68" i="15"/>
  <c r="AK68" i="15"/>
  <c r="AU68" i="15"/>
  <c r="BE68" i="15"/>
  <c r="AV68" i="15"/>
  <c r="BJ68" i="15"/>
  <c r="AW68" i="15"/>
  <c r="BK68" i="15"/>
  <c r="AL68" i="15"/>
  <c r="AY68" i="15"/>
  <c r="BL68" i="15"/>
  <c r="AM68" i="15"/>
  <c r="BA68" i="15"/>
  <c r="BM68" i="15"/>
  <c r="AN68" i="15"/>
  <c r="BB68" i="15"/>
  <c r="BG68" i="15"/>
  <c r="BI68" i="15"/>
  <c r="AQ68" i="15"/>
  <c r="AS68" i="15"/>
  <c r="AO68" i="15"/>
  <c r="BC68" i="15"/>
  <c r="AP33" i="15"/>
  <c r="AX33" i="15"/>
  <c r="BF33" i="15"/>
  <c r="BN33" i="15"/>
  <c r="AS33" i="15"/>
  <c r="BB33" i="15"/>
  <c r="BK33" i="15"/>
  <c r="AM33" i="15"/>
  <c r="AV33" i="15"/>
  <c r="BE33" i="15"/>
  <c r="BO33" i="15"/>
  <c r="AR33" i="15"/>
  <c r="BD33" i="15"/>
  <c r="AT33" i="15"/>
  <c r="BG33" i="15"/>
  <c r="AU33" i="15"/>
  <c r="BH33" i="15"/>
  <c r="AK33" i="15"/>
  <c r="AW33" i="15"/>
  <c r="BI33" i="15"/>
  <c r="AO33" i="15"/>
  <c r="BM33" i="15"/>
  <c r="AQ33" i="15"/>
  <c r="AY33" i="15"/>
  <c r="AZ33" i="15"/>
  <c r="C33" i="2" s="1"/>
  <c r="AZ33" i="4" s="1"/>
  <c r="BA33" i="15"/>
  <c r="BC33" i="15"/>
  <c r="BJ33" i="15"/>
  <c r="BL33" i="15"/>
  <c r="AN33" i="15"/>
  <c r="AL33" i="15"/>
  <c r="AN97" i="15"/>
  <c r="AV97" i="15"/>
  <c r="BD97" i="15"/>
  <c r="BL97" i="15"/>
  <c r="AQ97" i="15"/>
  <c r="AZ97" i="15"/>
  <c r="C97" i="2" s="1"/>
  <c r="AZ97" i="4" s="1"/>
  <c r="BI97" i="15"/>
  <c r="AW97" i="15"/>
  <c r="AR97" i="15"/>
  <c r="BA97" i="15"/>
  <c r="BJ97" i="15"/>
  <c r="AS97" i="15"/>
  <c r="BB97" i="15"/>
  <c r="BK97" i="15"/>
  <c r="BF97" i="15"/>
  <c r="AO97" i="15"/>
  <c r="AK97" i="15"/>
  <c r="AT97" i="15"/>
  <c r="BC97" i="15"/>
  <c r="BM97" i="15"/>
  <c r="BO97" i="15"/>
  <c r="AX97" i="15"/>
  <c r="BG97" i="15"/>
  <c r="AL97" i="15"/>
  <c r="AU97" i="15"/>
  <c r="BE97" i="15"/>
  <c r="BN97" i="15"/>
  <c r="AM97" i="15"/>
  <c r="AY97" i="15"/>
  <c r="BH97" i="15"/>
  <c r="AP97" i="15"/>
  <c r="AO95" i="15"/>
  <c r="AW95" i="15"/>
  <c r="BE95" i="15"/>
  <c r="AP95" i="15"/>
  <c r="AX95" i="15"/>
  <c r="BF95" i="15"/>
  <c r="BN95" i="15"/>
  <c r="AM95" i="15"/>
  <c r="AY95" i="15"/>
  <c r="BI95" i="15"/>
  <c r="AS95" i="15"/>
  <c r="BD95" i="15"/>
  <c r="AT95" i="15"/>
  <c r="BG95" i="15"/>
  <c r="AU95" i="15"/>
  <c r="BH95" i="15"/>
  <c r="BA95" i="15"/>
  <c r="AQ95" i="15"/>
  <c r="BM95" i="15"/>
  <c r="AK95" i="15"/>
  <c r="AV95" i="15"/>
  <c r="BJ95" i="15"/>
  <c r="AN95" i="15"/>
  <c r="BL95" i="15"/>
  <c r="BB95" i="15"/>
  <c r="AL95" i="15"/>
  <c r="AZ95" i="15"/>
  <c r="C95" i="2" s="1"/>
  <c r="BK95" i="15"/>
  <c r="AR95" i="15"/>
  <c r="BC95" i="15"/>
  <c r="BO95" i="15"/>
  <c r="AM30" i="15"/>
  <c r="AU30" i="15"/>
  <c r="BC30" i="15"/>
  <c r="BK30" i="15"/>
  <c r="AN30" i="15"/>
  <c r="AV30" i="15"/>
  <c r="BD30" i="15"/>
  <c r="BL30" i="15"/>
  <c r="AO30" i="15"/>
  <c r="AW30" i="15"/>
  <c r="BE30" i="15"/>
  <c r="BM30" i="15"/>
  <c r="AK30" i="15"/>
  <c r="AY30" i="15"/>
  <c r="BJ30" i="15"/>
  <c r="AQ30" i="15"/>
  <c r="BB30" i="15"/>
  <c r="BA30" i="15"/>
  <c r="AL30" i="15"/>
  <c r="BF30" i="15"/>
  <c r="AP30" i="15"/>
  <c r="BG30" i="15"/>
  <c r="AR30" i="15"/>
  <c r="BH30" i="15"/>
  <c r="BO30" i="15"/>
  <c r="AS30" i="15"/>
  <c r="AT30" i="15"/>
  <c r="AX30" i="15"/>
  <c r="AZ30" i="15"/>
  <c r="C30" i="2" s="1"/>
  <c r="AZ30" i="4" s="1"/>
  <c r="BI30" i="15"/>
  <c r="BN30" i="15"/>
  <c r="AM62" i="15"/>
  <c r="AU62" i="15"/>
  <c r="BC62" i="15"/>
  <c r="BK62" i="15"/>
  <c r="AN62" i="15"/>
  <c r="AW62" i="15"/>
  <c r="AO62" i="15"/>
  <c r="AX62" i="15"/>
  <c r="BG62" i="15"/>
  <c r="AP62" i="15"/>
  <c r="AQ62" i="15"/>
  <c r="AZ62" i="15"/>
  <c r="C62" i="2" s="1"/>
  <c r="BI62" i="15"/>
  <c r="AT62" i="15"/>
  <c r="BH62" i="15"/>
  <c r="AV62" i="15"/>
  <c r="BJ62" i="15"/>
  <c r="AR62" i="15"/>
  <c r="BL62" i="15"/>
  <c r="AS62" i="15"/>
  <c r="BM62" i="15"/>
  <c r="AY62" i="15"/>
  <c r="BN62" i="15"/>
  <c r="BA62" i="15"/>
  <c r="BO62" i="15"/>
  <c r="BB62" i="15"/>
  <c r="BD62" i="15"/>
  <c r="BE62" i="15"/>
  <c r="BF62" i="15"/>
  <c r="AL62" i="15"/>
  <c r="AK62" i="15"/>
  <c r="AN94" i="15"/>
  <c r="AV94" i="15"/>
  <c r="BD94" i="15"/>
  <c r="BL94" i="15"/>
  <c r="AO94" i="15"/>
  <c r="AW94" i="15"/>
  <c r="BE94" i="15"/>
  <c r="BM94" i="15"/>
  <c r="AL94" i="15"/>
  <c r="AX94" i="15"/>
  <c r="BH94" i="15"/>
  <c r="AM94" i="15"/>
  <c r="AZ94" i="15"/>
  <c r="C94" i="2" s="1"/>
  <c r="BK94" i="15"/>
  <c r="BG94" i="15"/>
  <c r="AP94" i="15"/>
  <c r="BA94" i="15"/>
  <c r="BN94" i="15"/>
  <c r="AQ94" i="15"/>
  <c r="BB94" i="15"/>
  <c r="BO94" i="15"/>
  <c r="AU94" i="15"/>
  <c r="AR94" i="15"/>
  <c r="BC94" i="15"/>
  <c r="BI94" i="15"/>
  <c r="AS94" i="15"/>
  <c r="BF94" i="15"/>
  <c r="AT94" i="15"/>
  <c r="BJ94" i="15"/>
  <c r="AK94" i="15"/>
  <c r="AY94" i="15"/>
  <c r="AK71" i="15"/>
  <c r="AS71" i="15"/>
  <c r="BA71" i="15"/>
  <c r="BI71" i="15"/>
  <c r="AM71" i="15"/>
  <c r="AU71" i="15"/>
  <c r="BC71" i="15"/>
  <c r="BK71" i="15"/>
  <c r="AL71" i="15"/>
  <c r="AW71" i="15"/>
  <c r="BG71" i="15"/>
  <c r="AN71" i="15"/>
  <c r="AX71" i="15"/>
  <c r="BH71" i="15"/>
  <c r="AO71" i="15"/>
  <c r="BB71" i="15"/>
  <c r="BO71" i="15"/>
  <c r="AP71" i="15"/>
  <c r="BD71" i="15"/>
  <c r="AQ71" i="15"/>
  <c r="BE71" i="15"/>
  <c r="AR71" i="15"/>
  <c r="BF71" i="15"/>
  <c r="AT71" i="15"/>
  <c r="BJ71" i="15"/>
  <c r="AV71" i="15"/>
  <c r="AY71" i="15"/>
  <c r="AZ71" i="15"/>
  <c r="C71" i="2" s="1"/>
  <c r="BM71" i="15"/>
  <c r="BN71" i="15"/>
  <c r="BL71" i="15"/>
  <c r="AO8" i="15"/>
  <c r="AW8" i="15"/>
  <c r="BE8" i="15"/>
  <c r="BM8" i="15"/>
  <c r="AP8" i="15"/>
  <c r="AX8" i="15"/>
  <c r="BF8" i="15"/>
  <c r="BN8" i="15"/>
  <c r="AQ8" i="15"/>
  <c r="AY8" i="15"/>
  <c r="BG8" i="15"/>
  <c r="BO8" i="15"/>
  <c r="AS8" i="15"/>
  <c r="BD8" i="15"/>
  <c r="AT8" i="15"/>
  <c r="BH8" i="15"/>
  <c r="AL8" i="15"/>
  <c r="BB8" i="15"/>
  <c r="AM8" i="15"/>
  <c r="BC8" i="15"/>
  <c r="AN8" i="15"/>
  <c r="BI8" i="15"/>
  <c r="AR8" i="15"/>
  <c r="BJ8" i="15"/>
  <c r="AU8" i="15"/>
  <c r="BK8" i="15"/>
  <c r="AV8" i="15"/>
  <c r="AZ8" i="15"/>
  <c r="C8" i="2" s="1"/>
  <c r="AZ8" i="4" s="1"/>
  <c r="BL8" i="15"/>
  <c r="AK8" i="15"/>
  <c r="BA8" i="15"/>
  <c r="AO40" i="15"/>
  <c r="AW40" i="15"/>
  <c r="BE40" i="15"/>
  <c r="BM40" i="15"/>
  <c r="AL40" i="15"/>
  <c r="AU40" i="15"/>
  <c r="BD40" i="15"/>
  <c r="BN40" i="15"/>
  <c r="AP40" i="15"/>
  <c r="AY40" i="15"/>
  <c r="BH40" i="15"/>
  <c r="AT40" i="15"/>
  <c r="BG40" i="15"/>
  <c r="AV40" i="15"/>
  <c r="BI40" i="15"/>
  <c r="AK40" i="15"/>
  <c r="AX40" i="15"/>
  <c r="BJ40" i="15"/>
  <c r="AM40" i="15"/>
  <c r="AZ40" i="15"/>
  <c r="C40" i="2" s="1"/>
  <c r="AZ40" i="4" s="1"/>
  <c r="BK40" i="15"/>
  <c r="AR40" i="15"/>
  <c r="AS40" i="15"/>
  <c r="BA40" i="15"/>
  <c r="BB40" i="15"/>
  <c r="AN40" i="15"/>
  <c r="AQ40" i="15"/>
  <c r="BC40" i="15"/>
  <c r="BF40" i="15"/>
  <c r="BL40" i="15"/>
  <c r="BO40" i="15"/>
  <c r="AL72" i="15"/>
  <c r="AT72" i="15"/>
  <c r="BB72" i="15"/>
  <c r="BJ72" i="15"/>
  <c r="AN72" i="15"/>
  <c r="AV72" i="15"/>
  <c r="BD72" i="15"/>
  <c r="BL72" i="15"/>
  <c r="AM72" i="15"/>
  <c r="AX72" i="15"/>
  <c r="BH72" i="15"/>
  <c r="AO72" i="15"/>
  <c r="AY72" i="15"/>
  <c r="BI72" i="15"/>
  <c r="AZ72" i="15"/>
  <c r="C72" i="2" s="1"/>
  <c r="BN72" i="15"/>
  <c r="AK72" i="15"/>
  <c r="BA72" i="15"/>
  <c r="BO72" i="15"/>
  <c r="AP72" i="15"/>
  <c r="BC72" i="15"/>
  <c r="AQ72" i="15"/>
  <c r="BE72" i="15"/>
  <c r="AR72" i="15"/>
  <c r="BF72" i="15"/>
  <c r="AU72" i="15"/>
  <c r="AW72" i="15"/>
  <c r="BG72" i="15"/>
  <c r="BK72" i="15"/>
  <c r="BM72" i="15"/>
  <c r="AS72" i="15"/>
  <c r="AM104" i="15"/>
  <c r="AU104" i="15"/>
  <c r="BC104" i="15"/>
  <c r="BK104" i="15"/>
  <c r="AS104" i="15"/>
  <c r="BB104" i="15"/>
  <c r="BL104" i="15"/>
  <c r="AP104" i="15"/>
  <c r="AK104" i="15"/>
  <c r="AT104" i="15"/>
  <c r="BD104" i="15"/>
  <c r="BM104" i="15"/>
  <c r="BH104" i="15"/>
  <c r="AL104" i="15"/>
  <c r="AV104" i="15"/>
  <c r="BE104" i="15"/>
  <c r="BN104" i="15"/>
  <c r="AQ104" i="15"/>
  <c r="BI104" i="15"/>
  <c r="AN104" i="15"/>
  <c r="AW104" i="15"/>
  <c r="BF104" i="15"/>
  <c r="BO104" i="15"/>
  <c r="AZ104" i="15"/>
  <c r="C104" i="2" s="1"/>
  <c r="AZ104" i="4" s="1"/>
  <c r="AO104" i="15"/>
  <c r="AX104" i="15"/>
  <c r="BG104" i="15"/>
  <c r="AY104" i="15"/>
  <c r="BA104" i="15"/>
  <c r="BJ104" i="15"/>
  <c r="AR104" i="15"/>
  <c r="AL5" i="15"/>
  <c r="AT5" i="15"/>
  <c r="BB5" i="15"/>
  <c r="BJ5" i="15"/>
  <c r="AM5" i="15"/>
  <c r="AU5" i="15"/>
  <c r="BC5" i="15"/>
  <c r="BK5" i="15"/>
  <c r="AN5" i="15"/>
  <c r="AV5" i="15"/>
  <c r="BD5" i="15"/>
  <c r="BL5" i="15"/>
  <c r="AW5" i="15"/>
  <c r="BH5" i="15"/>
  <c r="AX5" i="15"/>
  <c r="BI5" i="15"/>
  <c r="AR5" i="15"/>
  <c r="BM5" i="15"/>
  <c r="AS5" i="15"/>
  <c r="BN5" i="15"/>
  <c r="AY5" i="15"/>
  <c r="BO5" i="15"/>
  <c r="AZ5" i="15"/>
  <c r="C5" i="2" s="1"/>
  <c r="AZ5" i="4" s="1"/>
  <c r="AK5" i="15"/>
  <c r="BA5" i="15"/>
  <c r="AO5" i="15"/>
  <c r="AP5" i="15"/>
  <c r="AQ5" i="15"/>
  <c r="BE5" i="15"/>
  <c r="BF5" i="15"/>
  <c r="BG5" i="15"/>
  <c r="AL37" i="15"/>
  <c r="AT37" i="15"/>
  <c r="BB37" i="15"/>
  <c r="BJ37" i="15"/>
  <c r="AN37" i="15"/>
  <c r="AW37" i="15"/>
  <c r="BF37" i="15"/>
  <c r="BO37" i="15"/>
  <c r="AQ37" i="15"/>
  <c r="AZ37" i="15"/>
  <c r="C37" i="2" s="1"/>
  <c r="AZ37" i="4" s="1"/>
  <c r="BI37" i="15"/>
  <c r="AP37" i="15"/>
  <c r="BC37" i="15"/>
  <c r="BN37" i="15"/>
  <c r="AR37" i="15"/>
  <c r="BD37" i="15"/>
  <c r="AS37" i="15"/>
  <c r="BE37" i="15"/>
  <c r="AU37" i="15"/>
  <c r="BG37" i="15"/>
  <c r="AM37" i="15"/>
  <c r="BL37" i="15"/>
  <c r="AO37" i="15"/>
  <c r="BM37" i="15"/>
  <c r="AV37" i="15"/>
  <c r="AX37" i="15"/>
  <c r="AK37" i="15"/>
  <c r="AY37" i="15"/>
  <c r="BA37" i="15"/>
  <c r="BH37" i="15"/>
  <c r="BK37" i="15"/>
  <c r="AQ69" i="15"/>
  <c r="AY69" i="15"/>
  <c r="BG69" i="15"/>
  <c r="BO69" i="15"/>
  <c r="AK69" i="15"/>
  <c r="AS69" i="15"/>
  <c r="BA69" i="15"/>
  <c r="BI69" i="15"/>
  <c r="AU69" i="15"/>
  <c r="BE69" i="15"/>
  <c r="AL69" i="15"/>
  <c r="AV69" i="15"/>
  <c r="BF69" i="15"/>
  <c r="AR69" i="15"/>
  <c r="BH69" i="15"/>
  <c r="AT69" i="15"/>
  <c r="BJ69" i="15"/>
  <c r="AW69" i="15"/>
  <c r="BK69" i="15"/>
  <c r="AX69" i="15"/>
  <c r="BL69" i="15"/>
  <c r="AM69" i="15"/>
  <c r="AZ69" i="15"/>
  <c r="C69" i="2" s="1"/>
  <c r="BM69" i="15"/>
  <c r="BN69" i="15"/>
  <c r="AN69" i="15"/>
  <c r="AO69" i="15"/>
  <c r="BB69" i="15"/>
  <c r="BC69" i="15"/>
  <c r="AP69" i="15"/>
  <c r="BD69" i="15"/>
  <c r="AR101" i="15"/>
  <c r="AZ101" i="15"/>
  <c r="C101" i="2" s="1"/>
  <c r="AZ101" i="4" s="1"/>
  <c r="BH101" i="15"/>
  <c r="AL101" i="15"/>
  <c r="AU101" i="15"/>
  <c r="BD101" i="15"/>
  <c r="BM101" i="15"/>
  <c r="AQ101" i="15"/>
  <c r="AM101" i="15"/>
  <c r="AV101" i="15"/>
  <c r="BE101" i="15"/>
  <c r="BN101" i="15"/>
  <c r="BA101" i="15"/>
  <c r="AN101" i="15"/>
  <c r="AW101" i="15"/>
  <c r="BF101" i="15"/>
  <c r="BO101" i="15"/>
  <c r="AS101" i="15"/>
  <c r="BK101" i="15"/>
  <c r="AO101" i="15"/>
  <c r="AX101" i="15"/>
  <c r="BG101" i="15"/>
  <c r="BB101" i="15"/>
  <c r="AP101" i="15"/>
  <c r="AY101" i="15"/>
  <c r="BI101" i="15"/>
  <c r="BJ101" i="15"/>
  <c r="AT101" i="15"/>
  <c r="BL101" i="15"/>
  <c r="AK101" i="15"/>
  <c r="BC101" i="15"/>
  <c r="AN7" i="15"/>
  <c r="AV7" i="15"/>
  <c r="BD7" i="15"/>
  <c r="BL7" i="15"/>
  <c r="AO7" i="15"/>
  <c r="AW7" i="15"/>
  <c r="BE7" i="15"/>
  <c r="BM7" i="15"/>
  <c r="AP7" i="15"/>
  <c r="AX7" i="15"/>
  <c r="BF7" i="15"/>
  <c r="BN7" i="15"/>
  <c r="AK7" i="15"/>
  <c r="AY7" i="15"/>
  <c r="BJ7" i="15"/>
  <c r="AL7" i="15"/>
  <c r="AZ7" i="15"/>
  <c r="C7" i="2" s="1"/>
  <c r="AZ7" i="4" s="1"/>
  <c r="BK7" i="15"/>
  <c r="BA7" i="15"/>
  <c r="BB7" i="15"/>
  <c r="AM7" i="15"/>
  <c r="BC7" i="15"/>
  <c r="AQ7" i="15"/>
  <c r="BG7" i="15"/>
  <c r="AR7" i="15"/>
  <c r="BH7" i="15"/>
  <c r="BI7" i="15"/>
  <c r="BO7" i="15"/>
  <c r="AS7" i="15"/>
  <c r="AT7" i="15"/>
  <c r="AU7" i="15"/>
  <c r="AQ34" i="15"/>
  <c r="AY34" i="15"/>
  <c r="BG34" i="15"/>
  <c r="BO34" i="15"/>
  <c r="AO34" i="15"/>
  <c r="AX34" i="15"/>
  <c r="BH34" i="15"/>
  <c r="AS34" i="15"/>
  <c r="BB34" i="15"/>
  <c r="BK34" i="15"/>
  <c r="AL34" i="15"/>
  <c r="AW34" i="15"/>
  <c r="BJ34" i="15"/>
  <c r="AM34" i="15"/>
  <c r="AZ34" i="15"/>
  <c r="C34" i="2" s="1"/>
  <c r="AZ34" i="4" s="1"/>
  <c r="BL34" i="15"/>
  <c r="AN34" i="15"/>
  <c r="BA34" i="15"/>
  <c r="BM34" i="15"/>
  <c r="AP34" i="15"/>
  <c r="BC34" i="15"/>
  <c r="BN34" i="15"/>
  <c r="BF34" i="15"/>
  <c r="AK34" i="15"/>
  <c r="BI34" i="15"/>
  <c r="AR34" i="15"/>
  <c r="AT34" i="15"/>
  <c r="AU34" i="15"/>
  <c r="AV34" i="15"/>
  <c r="BD34" i="15"/>
  <c r="BE34" i="15"/>
  <c r="AN66" i="15"/>
  <c r="AV66" i="15"/>
  <c r="BD66" i="15"/>
  <c r="BL66" i="15"/>
  <c r="AP66" i="15"/>
  <c r="AX66" i="15"/>
  <c r="BF66" i="15"/>
  <c r="BN66" i="15"/>
  <c r="AR66" i="15"/>
  <c r="BB66" i="15"/>
  <c r="BM66" i="15"/>
  <c r="AS66" i="15"/>
  <c r="BC66" i="15"/>
  <c r="BO66" i="15"/>
  <c r="AL66" i="15"/>
  <c r="AZ66" i="15"/>
  <c r="C66" i="2" s="1"/>
  <c r="AM66" i="15"/>
  <c r="BA66" i="15"/>
  <c r="AO66" i="15"/>
  <c r="BE66" i="15"/>
  <c r="AQ66" i="15"/>
  <c r="BG66" i="15"/>
  <c r="AT66" i="15"/>
  <c r="BH66" i="15"/>
  <c r="AU66" i="15"/>
  <c r="AW66" i="15"/>
  <c r="AY66" i="15"/>
  <c r="BI66" i="15"/>
  <c r="BK66" i="15"/>
  <c r="BJ66" i="15"/>
  <c r="AK66" i="15"/>
  <c r="AO98" i="15"/>
  <c r="AW98" i="15"/>
  <c r="BE98" i="15"/>
  <c r="BM98" i="15"/>
  <c r="AM98" i="15"/>
  <c r="AV98" i="15"/>
  <c r="BF98" i="15"/>
  <c r="BO98" i="15"/>
  <c r="BK98" i="15"/>
  <c r="AN98" i="15"/>
  <c r="AX98" i="15"/>
  <c r="BG98" i="15"/>
  <c r="AS98" i="15"/>
  <c r="AP98" i="15"/>
  <c r="AY98" i="15"/>
  <c r="BH98" i="15"/>
  <c r="BB98" i="15"/>
  <c r="AK98" i="15"/>
  <c r="BC98" i="15"/>
  <c r="AQ98" i="15"/>
  <c r="AZ98" i="15"/>
  <c r="C98" i="2" s="1"/>
  <c r="BI98" i="15"/>
  <c r="AT98" i="15"/>
  <c r="AR98" i="15"/>
  <c r="BA98" i="15"/>
  <c r="BJ98" i="15"/>
  <c r="BL98" i="15"/>
  <c r="AL98" i="15"/>
  <c r="AU98" i="15"/>
  <c r="BD98" i="15"/>
  <c r="BN98" i="15"/>
  <c r="AO87" i="15"/>
  <c r="AW87" i="15"/>
  <c r="BE87" i="15"/>
  <c r="BM87" i="15"/>
  <c r="AP87" i="15"/>
  <c r="AX87" i="15"/>
  <c r="BF87" i="15"/>
  <c r="BN87" i="15"/>
  <c r="AQ87" i="15"/>
  <c r="BA87" i="15"/>
  <c r="BK87" i="15"/>
  <c r="AR87" i="15"/>
  <c r="BB87" i="15"/>
  <c r="BL87" i="15"/>
  <c r="AS87" i="15"/>
  <c r="BC87" i="15"/>
  <c r="BO87" i="15"/>
  <c r="AT87" i="15"/>
  <c r="BD87" i="15"/>
  <c r="AV87" i="15"/>
  <c r="AY87" i="15"/>
  <c r="AZ87" i="15"/>
  <c r="C87" i="2" s="1"/>
  <c r="BI87" i="15"/>
  <c r="BJ87" i="15"/>
  <c r="AK87" i="15"/>
  <c r="BG87" i="15"/>
  <c r="AM87" i="15"/>
  <c r="AN87" i="15"/>
  <c r="AL87" i="15"/>
  <c r="BH87" i="15"/>
  <c r="AU87" i="15"/>
  <c r="AK12" i="15"/>
  <c r="AS12" i="15"/>
  <c r="BA12" i="15"/>
  <c r="BI12" i="15"/>
  <c r="AM12" i="15"/>
  <c r="AV12" i="15"/>
  <c r="BE12" i="15"/>
  <c r="BN12" i="15"/>
  <c r="AP12" i="15"/>
  <c r="AZ12" i="15"/>
  <c r="C12" i="2" s="1"/>
  <c r="AZ12" i="4" s="1"/>
  <c r="BK12" i="15"/>
  <c r="AQ12" i="15"/>
  <c r="BB12" i="15"/>
  <c r="BL12" i="15"/>
  <c r="AR12" i="15"/>
  <c r="BC12" i="15"/>
  <c r="BM12" i="15"/>
  <c r="AT12" i="15"/>
  <c r="BD12" i="15"/>
  <c r="BO12" i="15"/>
  <c r="AU12" i="15"/>
  <c r="BF12" i="15"/>
  <c r="BH12" i="15"/>
  <c r="AL12" i="15"/>
  <c r="BJ12" i="15"/>
  <c r="AO12" i="15"/>
  <c r="AW12" i="15"/>
  <c r="AY12" i="15"/>
  <c r="BG12" i="15"/>
  <c r="AN12" i="15"/>
  <c r="AX12" i="15"/>
  <c r="AK44" i="15"/>
  <c r="AS44" i="15"/>
  <c r="BA44" i="15"/>
  <c r="BI44" i="15"/>
  <c r="AP44" i="15"/>
  <c r="AY44" i="15"/>
  <c r="BH44" i="15"/>
  <c r="AT44" i="15"/>
  <c r="BC44" i="15"/>
  <c r="BL44" i="15"/>
  <c r="AR44" i="15"/>
  <c r="BE44" i="15"/>
  <c r="AU44" i="15"/>
  <c r="BF44" i="15"/>
  <c r="AV44" i="15"/>
  <c r="BG44" i="15"/>
  <c r="AL44" i="15"/>
  <c r="AW44" i="15"/>
  <c r="BJ44" i="15"/>
  <c r="AO44" i="15"/>
  <c r="BN44" i="15"/>
  <c r="AQ44" i="15"/>
  <c r="BO44" i="15"/>
  <c r="BK44" i="15"/>
  <c r="BM44" i="15"/>
  <c r="AM44" i="15"/>
  <c r="AN44" i="15"/>
  <c r="AX44" i="15"/>
  <c r="BD44" i="15"/>
  <c r="AZ44" i="15"/>
  <c r="C44" i="2" s="1"/>
  <c r="AZ44" i="4" s="1"/>
  <c r="BB44" i="15"/>
  <c r="AP76" i="15"/>
  <c r="AX76" i="15"/>
  <c r="BF76" i="15"/>
  <c r="BN76" i="15"/>
  <c r="AR76" i="15"/>
  <c r="AZ76" i="15"/>
  <c r="C76" i="2" s="1"/>
  <c r="BH76" i="15"/>
  <c r="AQ76" i="15"/>
  <c r="BB76" i="15"/>
  <c r="BL76" i="15"/>
  <c r="AS76" i="15"/>
  <c r="BC76" i="15"/>
  <c r="BM76" i="15"/>
  <c r="AN76" i="15"/>
  <c r="BD76" i="15"/>
  <c r="AO76" i="15"/>
  <c r="BE76" i="15"/>
  <c r="AT76" i="15"/>
  <c r="BG76" i="15"/>
  <c r="AU76" i="15"/>
  <c r="BI76" i="15"/>
  <c r="AV76" i="15"/>
  <c r="BJ76" i="15"/>
  <c r="AL76" i="15"/>
  <c r="AM76" i="15"/>
  <c r="AW76" i="15"/>
  <c r="BK76" i="15"/>
  <c r="AY76" i="15"/>
  <c r="BO76" i="15"/>
  <c r="BA76" i="15"/>
  <c r="AK76" i="15"/>
  <c r="AR19" i="15"/>
  <c r="AZ19" i="15"/>
  <c r="C19" i="2" s="1"/>
  <c r="AZ19" i="4" s="1"/>
  <c r="BH19" i="15"/>
  <c r="AO19" i="15"/>
  <c r="AX19" i="15"/>
  <c r="BG19" i="15"/>
  <c r="AS19" i="15"/>
  <c r="BC19" i="15"/>
  <c r="BM19" i="15"/>
  <c r="AT19" i="15"/>
  <c r="BD19" i="15"/>
  <c r="BN19" i="15"/>
  <c r="AK19" i="15"/>
  <c r="AU19" i="15"/>
  <c r="BE19" i="15"/>
  <c r="BO19" i="15"/>
  <c r="AL19" i="15"/>
  <c r="AV19" i="15"/>
  <c r="BF19" i="15"/>
  <c r="BB19" i="15"/>
  <c r="AM19" i="15"/>
  <c r="BI19" i="15"/>
  <c r="AP19" i="15"/>
  <c r="BK19" i="15"/>
  <c r="AQ19" i="15"/>
  <c r="BL19" i="15"/>
  <c r="AN19" i="15"/>
  <c r="AW19" i="15"/>
  <c r="AY19" i="15"/>
  <c r="BA19" i="15"/>
  <c r="BJ19" i="15"/>
  <c r="AP9" i="15"/>
  <c r="AX9" i="15"/>
  <c r="BF9" i="15"/>
  <c r="BN9" i="15"/>
  <c r="AM9" i="15"/>
  <c r="AN9" i="15"/>
  <c r="AW9" i="15"/>
  <c r="BG9" i="15"/>
  <c r="AO9" i="15"/>
  <c r="AZ9" i="15"/>
  <c r="C9" i="2" s="1"/>
  <c r="AZ9" i="4" s="1"/>
  <c r="BJ9" i="15"/>
  <c r="AQ9" i="15"/>
  <c r="BA9" i="15"/>
  <c r="BK9" i="15"/>
  <c r="AR9" i="15"/>
  <c r="BB9" i="15"/>
  <c r="BL9" i="15"/>
  <c r="AS9" i="15"/>
  <c r="BC9" i="15"/>
  <c r="BM9" i="15"/>
  <c r="AT9" i="15"/>
  <c r="BD9" i="15"/>
  <c r="BO9" i="15"/>
  <c r="AL9" i="15"/>
  <c r="AU9" i="15"/>
  <c r="AY9" i="15"/>
  <c r="BE9" i="15"/>
  <c r="AK9" i="15"/>
  <c r="AV9" i="15"/>
  <c r="BH9" i="15"/>
  <c r="BI9" i="15"/>
  <c r="AP41" i="15"/>
  <c r="AX41" i="15"/>
  <c r="BF41" i="15"/>
  <c r="BN41" i="15"/>
  <c r="AR41" i="15"/>
  <c r="BA41" i="15"/>
  <c r="BJ41" i="15"/>
  <c r="AL41" i="15"/>
  <c r="AU41" i="15"/>
  <c r="BD41" i="15"/>
  <c r="BM41" i="15"/>
  <c r="AN41" i="15"/>
  <c r="AZ41" i="15"/>
  <c r="C41" i="2" s="1"/>
  <c r="AZ41" i="4" s="1"/>
  <c r="BL41" i="15"/>
  <c r="AO41" i="15"/>
  <c r="BB41" i="15"/>
  <c r="BO41" i="15"/>
  <c r="AQ41" i="15"/>
  <c r="BC41" i="15"/>
  <c r="AS41" i="15"/>
  <c r="BE41" i="15"/>
  <c r="AK41" i="15"/>
  <c r="BI41" i="15"/>
  <c r="AM41" i="15"/>
  <c r="BK41" i="15"/>
  <c r="AT41" i="15"/>
  <c r="AV41" i="15"/>
  <c r="BG41" i="15"/>
  <c r="BH41" i="15"/>
  <c r="AW41" i="15"/>
  <c r="AY41" i="15"/>
  <c r="AM73" i="15"/>
  <c r="AU73" i="15"/>
  <c r="BC73" i="15"/>
  <c r="BK73" i="15"/>
  <c r="AO73" i="15"/>
  <c r="AW73" i="15"/>
  <c r="BE73" i="15"/>
  <c r="BM73" i="15"/>
  <c r="AN73" i="15"/>
  <c r="AY73" i="15"/>
  <c r="BI73" i="15"/>
  <c r="AP73" i="15"/>
  <c r="AZ73" i="15"/>
  <c r="C73" i="2" s="1"/>
  <c r="BJ73" i="15"/>
  <c r="AV73" i="15"/>
  <c r="BL73" i="15"/>
  <c r="AX73" i="15"/>
  <c r="BN73" i="15"/>
  <c r="AK73" i="15"/>
  <c r="BA73" i="15"/>
  <c r="BO73" i="15"/>
  <c r="AL73" i="15"/>
  <c r="BB73" i="15"/>
  <c r="AQ73" i="15"/>
  <c r="BD73" i="15"/>
  <c r="BF73" i="15"/>
  <c r="BG73" i="15"/>
  <c r="BH73" i="15"/>
  <c r="AR73" i="15"/>
  <c r="AS73" i="15"/>
  <c r="AT73" i="15"/>
  <c r="AN105" i="15"/>
  <c r="AV105" i="15"/>
  <c r="BD105" i="15"/>
  <c r="BL105" i="15"/>
  <c r="AP105" i="15"/>
  <c r="AY105" i="15"/>
  <c r="BH105" i="15"/>
  <c r="BE105" i="15"/>
  <c r="BF105" i="15"/>
  <c r="AQ105" i="15"/>
  <c r="AZ105" i="15"/>
  <c r="C105" i="2" s="1"/>
  <c r="AZ105" i="4" s="1"/>
  <c r="BI105" i="15"/>
  <c r="AR105" i="15"/>
  <c r="BA105" i="15"/>
  <c r="BJ105" i="15"/>
  <c r="AL105" i="15"/>
  <c r="BO105" i="15"/>
  <c r="AS105" i="15"/>
  <c r="BB105" i="15"/>
  <c r="BK105" i="15"/>
  <c r="AU105" i="15"/>
  <c r="AM105" i="15"/>
  <c r="AK105" i="15"/>
  <c r="AT105" i="15"/>
  <c r="BC105" i="15"/>
  <c r="BM105" i="15"/>
  <c r="BN105" i="15"/>
  <c r="AW105" i="15"/>
  <c r="AO105" i="15"/>
  <c r="AX105" i="15"/>
  <c r="BG105" i="15"/>
  <c r="AM6" i="15"/>
  <c r="AU6" i="15"/>
  <c r="BC6" i="15"/>
  <c r="BK6" i="15"/>
  <c r="AN6" i="15"/>
  <c r="AV6" i="15"/>
  <c r="BD6" i="15"/>
  <c r="BL6" i="15"/>
  <c r="AO6" i="15"/>
  <c r="AW6" i="15"/>
  <c r="BE6" i="15"/>
  <c r="BM6" i="15"/>
  <c r="AQ6" i="15"/>
  <c r="BB6" i="15"/>
  <c r="AR6" i="15"/>
  <c r="BF6" i="15"/>
  <c r="AX6" i="15"/>
  <c r="BN6" i="15"/>
  <c r="AY6" i="15"/>
  <c r="BO6" i="15"/>
  <c r="AZ6" i="15"/>
  <c r="C6" i="2" s="1"/>
  <c r="AZ6" i="4" s="1"/>
  <c r="AK6" i="15"/>
  <c r="BA6" i="15"/>
  <c r="AL6" i="15"/>
  <c r="BG6" i="15"/>
  <c r="AS6" i="15"/>
  <c r="AT6" i="15"/>
  <c r="BI6" i="15"/>
  <c r="BJ6" i="15"/>
  <c r="AP6" i="15"/>
  <c r="BH6" i="15"/>
  <c r="AM38" i="15"/>
  <c r="AU38" i="15"/>
  <c r="BC38" i="15"/>
  <c r="BK38" i="15"/>
  <c r="AS38" i="15"/>
  <c r="BB38" i="15"/>
  <c r="BL38" i="15"/>
  <c r="AN38" i="15"/>
  <c r="AW38" i="15"/>
  <c r="BF38" i="15"/>
  <c r="BO38" i="15"/>
  <c r="AV38" i="15"/>
  <c r="BH38" i="15"/>
  <c r="AK38" i="15"/>
  <c r="AX38" i="15"/>
  <c r="BI38" i="15"/>
  <c r="AL38" i="15"/>
  <c r="AY38" i="15"/>
  <c r="BJ38" i="15"/>
  <c r="AO38" i="15"/>
  <c r="AZ38" i="15"/>
  <c r="C38" i="2" s="1"/>
  <c r="AZ38" i="4" s="1"/>
  <c r="BM38" i="15"/>
  <c r="BE38" i="15"/>
  <c r="BG38" i="15"/>
  <c r="AP38" i="15"/>
  <c r="BN38" i="15"/>
  <c r="AQ38" i="15"/>
  <c r="BA38" i="15"/>
  <c r="BD38" i="15"/>
  <c r="AR38" i="15"/>
  <c r="AT38" i="15"/>
  <c r="AR70" i="15"/>
  <c r="AZ70" i="15"/>
  <c r="C70" i="2" s="1"/>
  <c r="BH70" i="15"/>
  <c r="AL70" i="15"/>
  <c r="AT70" i="15"/>
  <c r="BB70" i="15"/>
  <c r="BJ70" i="15"/>
  <c r="AK70" i="15"/>
  <c r="AV70" i="15"/>
  <c r="BF70" i="15"/>
  <c r="AM70" i="15"/>
  <c r="AW70" i="15"/>
  <c r="BG70" i="15"/>
  <c r="AP70" i="15"/>
  <c r="BD70" i="15"/>
  <c r="AQ70" i="15"/>
  <c r="BE70" i="15"/>
  <c r="AS70" i="15"/>
  <c r="BI70" i="15"/>
  <c r="AU70" i="15"/>
  <c r="BK70" i="15"/>
  <c r="AX70" i="15"/>
  <c r="BL70" i="15"/>
  <c r="BO70" i="15"/>
  <c r="AN70" i="15"/>
  <c r="AO70" i="15"/>
  <c r="BC70" i="15"/>
  <c r="BM70" i="15"/>
  <c r="AY70" i="15"/>
  <c r="BA70" i="15"/>
  <c r="BN70" i="15"/>
  <c r="AK102" i="15"/>
  <c r="AS102" i="15"/>
  <c r="BA102" i="15"/>
  <c r="BI102" i="15"/>
  <c r="AQ102" i="15"/>
  <c r="AZ102" i="15"/>
  <c r="C102" i="2" s="1"/>
  <c r="AZ102" i="4" s="1"/>
  <c r="BJ102" i="15"/>
  <c r="BF102" i="15"/>
  <c r="AR102" i="15"/>
  <c r="BB102" i="15"/>
  <c r="BK102" i="15"/>
  <c r="BO102" i="15"/>
  <c r="AT102" i="15"/>
  <c r="BC102" i="15"/>
  <c r="BL102" i="15"/>
  <c r="AN102" i="15"/>
  <c r="AX102" i="15"/>
  <c r="AL102" i="15"/>
  <c r="AU102" i="15"/>
  <c r="BD102" i="15"/>
  <c r="BM102" i="15"/>
  <c r="AW102" i="15"/>
  <c r="AO102" i="15"/>
  <c r="BG102" i="15"/>
  <c r="AM102" i="15"/>
  <c r="AV102" i="15"/>
  <c r="BE102" i="15"/>
  <c r="BN102" i="15"/>
  <c r="AP102" i="15"/>
  <c r="AY102" i="15"/>
  <c r="BH102" i="15"/>
  <c r="AR11" i="15"/>
  <c r="AZ11" i="15"/>
  <c r="C11" i="2" s="1"/>
  <c r="AZ11" i="4" s="1"/>
  <c r="BH11" i="15"/>
  <c r="AP11" i="15"/>
  <c r="AY11" i="15"/>
  <c r="BI11" i="15"/>
  <c r="AO11" i="15"/>
  <c r="BA11" i="15"/>
  <c r="BK11" i="15"/>
  <c r="AQ11" i="15"/>
  <c r="BB11" i="15"/>
  <c r="BL11" i="15"/>
  <c r="AS11" i="15"/>
  <c r="BC11" i="15"/>
  <c r="BM11" i="15"/>
  <c r="AT11" i="15"/>
  <c r="BD11" i="15"/>
  <c r="BN11" i="15"/>
  <c r="AK11" i="15"/>
  <c r="AU11" i="15"/>
  <c r="BE11" i="15"/>
  <c r="BO11" i="15"/>
  <c r="AL11" i="15"/>
  <c r="BJ11" i="15"/>
  <c r="AM11" i="15"/>
  <c r="AV11" i="15"/>
  <c r="AW11" i="15"/>
  <c r="AN11" i="15"/>
  <c r="AX11" i="15"/>
  <c r="BF11" i="15"/>
  <c r="BG11" i="15"/>
  <c r="AM96" i="15"/>
  <c r="AU96" i="15"/>
  <c r="BC96" i="15"/>
  <c r="BK96" i="15"/>
  <c r="AK96" i="15"/>
  <c r="AT96" i="15"/>
  <c r="BD96" i="15"/>
  <c r="BM96" i="15"/>
  <c r="AL96" i="15"/>
  <c r="AV96" i="15"/>
  <c r="BE96" i="15"/>
  <c r="BN96" i="15"/>
  <c r="AZ96" i="15"/>
  <c r="C96" i="2" s="1"/>
  <c r="AN96" i="15"/>
  <c r="AW96" i="15"/>
  <c r="BF96" i="15"/>
  <c r="BO96" i="15"/>
  <c r="AQ96" i="15"/>
  <c r="BA96" i="15"/>
  <c r="AO96" i="15"/>
  <c r="AX96" i="15"/>
  <c r="BG96" i="15"/>
  <c r="BI96" i="15"/>
  <c r="AR96" i="15"/>
  <c r="BJ96" i="15"/>
  <c r="AP96" i="15"/>
  <c r="AY96" i="15"/>
  <c r="BH96" i="15"/>
  <c r="BB96" i="15"/>
  <c r="AS96" i="15"/>
  <c r="BL96" i="15"/>
  <c r="AM65" i="15"/>
  <c r="AU65" i="15"/>
  <c r="BC65" i="15"/>
  <c r="BK65" i="15"/>
  <c r="AO65" i="15"/>
  <c r="AW65" i="15"/>
  <c r="BE65" i="15"/>
  <c r="BM65" i="15"/>
  <c r="AQ65" i="15"/>
  <c r="BA65" i="15"/>
  <c r="BL65" i="15"/>
  <c r="AR65" i="15"/>
  <c r="BB65" i="15"/>
  <c r="BN65" i="15"/>
  <c r="AN65" i="15"/>
  <c r="BD65" i="15"/>
  <c r="AP65" i="15"/>
  <c r="BF65" i="15"/>
  <c r="AS65" i="15"/>
  <c r="BG65" i="15"/>
  <c r="AT65" i="15"/>
  <c r="BH65" i="15"/>
  <c r="AV65" i="15"/>
  <c r="BI65" i="15"/>
  <c r="AK65" i="15"/>
  <c r="AL65" i="15"/>
  <c r="AX65" i="15"/>
  <c r="BJ65" i="15"/>
  <c r="BO65" i="15"/>
  <c r="AY65" i="15"/>
  <c r="AZ65" i="15"/>
  <c r="C65" i="2" s="1"/>
  <c r="AO16" i="15"/>
  <c r="AW16" i="15"/>
  <c r="BE16" i="15"/>
  <c r="BM16" i="15"/>
  <c r="AQ16" i="15"/>
  <c r="AZ16" i="15"/>
  <c r="C16" i="2" s="1"/>
  <c r="AZ16" i="4" s="1"/>
  <c r="BI16" i="15"/>
  <c r="AR16" i="15"/>
  <c r="BB16" i="15"/>
  <c r="BL16" i="15"/>
  <c r="AS16" i="15"/>
  <c r="BC16" i="15"/>
  <c r="BN16" i="15"/>
  <c r="AT16" i="15"/>
  <c r="BD16" i="15"/>
  <c r="BO16" i="15"/>
  <c r="AK16" i="15"/>
  <c r="AU16" i="15"/>
  <c r="BF16" i="15"/>
  <c r="AP16" i="15"/>
  <c r="BK16" i="15"/>
  <c r="AV16" i="15"/>
  <c r="AY16" i="15"/>
  <c r="BA16" i="15"/>
  <c r="AM16" i="15"/>
  <c r="AN16" i="15"/>
  <c r="AX16" i="15"/>
  <c r="BG16" i="15"/>
  <c r="AL16" i="15"/>
  <c r="BH16" i="15"/>
  <c r="BJ16" i="15"/>
  <c r="AO48" i="15"/>
  <c r="AW48" i="15"/>
  <c r="BE48" i="15"/>
  <c r="BM48" i="15"/>
  <c r="AK48" i="15"/>
  <c r="AT48" i="15"/>
  <c r="BC48" i="15"/>
  <c r="BL48" i="15"/>
  <c r="AP48" i="15"/>
  <c r="AZ48" i="15"/>
  <c r="C48" i="2" s="1"/>
  <c r="AZ48" i="4" s="1"/>
  <c r="BJ48" i="15"/>
  <c r="AQ48" i="15"/>
  <c r="BA48" i="15"/>
  <c r="BK48" i="15"/>
  <c r="AR48" i="15"/>
  <c r="BB48" i="15"/>
  <c r="BN48" i="15"/>
  <c r="AS48" i="15"/>
  <c r="BD48" i="15"/>
  <c r="BO48" i="15"/>
  <c r="AX48" i="15"/>
  <c r="AY48" i="15"/>
  <c r="BF48" i="15"/>
  <c r="BG48" i="15"/>
  <c r="BH48" i="15"/>
  <c r="AL48" i="15"/>
  <c r="BI48" i="15"/>
  <c r="AM48" i="15"/>
  <c r="AN48" i="15"/>
  <c r="AU48" i="15"/>
  <c r="AV48" i="15"/>
  <c r="AP80" i="15"/>
  <c r="AX80" i="15"/>
  <c r="BF80" i="15"/>
  <c r="BN80" i="15"/>
  <c r="AQ80" i="15"/>
  <c r="AY80" i="15"/>
  <c r="BG80" i="15"/>
  <c r="BO80" i="15"/>
  <c r="AT80" i="15"/>
  <c r="BD80" i="15"/>
  <c r="AK80" i="15"/>
  <c r="AU80" i="15"/>
  <c r="BE80" i="15"/>
  <c r="AL80" i="15"/>
  <c r="AV80" i="15"/>
  <c r="BH80" i="15"/>
  <c r="AM80" i="15"/>
  <c r="AW80" i="15"/>
  <c r="BI80" i="15"/>
  <c r="AN80" i="15"/>
  <c r="AZ80" i="15"/>
  <c r="C80" i="2" s="1"/>
  <c r="BJ80" i="15"/>
  <c r="AO80" i="15"/>
  <c r="BM80" i="15"/>
  <c r="AR80" i="15"/>
  <c r="AS80" i="15"/>
  <c r="BC80" i="15"/>
  <c r="BA80" i="15"/>
  <c r="BK80" i="15"/>
  <c r="BB80" i="15"/>
  <c r="BL80" i="15"/>
  <c r="AK91" i="15"/>
  <c r="AS91" i="15"/>
  <c r="BA91" i="15"/>
  <c r="BI91" i="15"/>
  <c r="AL91" i="15"/>
  <c r="AT91" i="15"/>
  <c r="BB91" i="15"/>
  <c r="BJ91" i="15"/>
  <c r="AU91" i="15"/>
  <c r="BE91" i="15"/>
  <c r="BO91" i="15"/>
  <c r="AV91" i="15"/>
  <c r="BF91" i="15"/>
  <c r="AM91" i="15"/>
  <c r="AY91" i="15"/>
  <c r="BM91" i="15"/>
  <c r="AN91" i="15"/>
  <c r="AZ91" i="15"/>
  <c r="C91" i="2" s="1"/>
  <c r="BN91" i="15"/>
  <c r="AO91" i="15"/>
  <c r="BC91" i="15"/>
  <c r="BH91" i="15"/>
  <c r="BK91" i="15"/>
  <c r="AP91" i="15"/>
  <c r="BD91" i="15"/>
  <c r="AR91" i="15"/>
  <c r="AW91" i="15"/>
  <c r="AQ91" i="15"/>
  <c r="BG91" i="15"/>
  <c r="AX91" i="15"/>
  <c r="BL91" i="15"/>
  <c r="AL13" i="15"/>
  <c r="AT13" i="15"/>
  <c r="BB13" i="15"/>
  <c r="BJ13" i="15"/>
  <c r="AR13" i="15"/>
  <c r="BA13" i="15"/>
  <c r="BK13" i="15"/>
  <c r="AP13" i="15"/>
  <c r="AZ13" i="15"/>
  <c r="C13" i="2" s="1"/>
  <c r="AZ13" i="4" s="1"/>
  <c r="BL13" i="15"/>
  <c r="AQ13" i="15"/>
  <c r="BC13" i="15"/>
  <c r="BM13" i="15"/>
  <c r="AS13" i="15"/>
  <c r="BD13" i="15"/>
  <c r="BN13" i="15"/>
  <c r="AU13" i="15"/>
  <c r="BE13" i="15"/>
  <c r="BO13" i="15"/>
  <c r="AK13" i="15"/>
  <c r="AV13" i="15"/>
  <c r="BF13" i="15"/>
  <c r="BG13" i="15"/>
  <c r="BH13" i="15"/>
  <c r="AN13" i="15"/>
  <c r="AO13" i="15"/>
  <c r="AM13" i="15"/>
  <c r="AW13" i="15"/>
  <c r="AX13" i="15"/>
  <c r="AY13" i="15"/>
  <c r="BI13" i="15"/>
  <c r="AL45" i="15"/>
  <c r="AT45" i="15"/>
  <c r="BB45" i="15"/>
  <c r="BJ45" i="15"/>
  <c r="AM45" i="15"/>
  <c r="AV45" i="15"/>
  <c r="BE45" i="15"/>
  <c r="BN45" i="15"/>
  <c r="AP45" i="15"/>
  <c r="AY45" i="15"/>
  <c r="AK45" i="15"/>
  <c r="AX45" i="15"/>
  <c r="BI45" i="15"/>
  <c r="AN45" i="15"/>
  <c r="AZ45" i="15"/>
  <c r="C45" i="2" s="1"/>
  <c r="AZ45" i="4" s="1"/>
  <c r="BK45" i="15"/>
  <c r="AO45" i="15"/>
  <c r="BA45" i="15"/>
  <c r="BL45" i="15"/>
  <c r="AQ45" i="15"/>
  <c r="BC45" i="15"/>
  <c r="BM45" i="15"/>
  <c r="BG45" i="15"/>
  <c r="BH45" i="15"/>
  <c r="BO45" i="15"/>
  <c r="AR45" i="15"/>
  <c r="AS45" i="15"/>
  <c r="AU45" i="15"/>
  <c r="AW45" i="15"/>
  <c r="BD45" i="15"/>
  <c r="BF45" i="15"/>
  <c r="AQ77" i="15"/>
  <c r="AY77" i="15"/>
  <c r="AK77" i="15"/>
  <c r="AS77" i="15"/>
  <c r="BA77" i="15"/>
  <c r="AR77" i="15"/>
  <c r="BC77" i="15"/>
  <c r="BK77" i="15"/>
  <c r="AT77" i="15"/>
  <c r="BD77" i="15"/>
  <c r="BL77" i="15"/>
  <c r="AM77" i="15"/>
  <c r="AZ77" i="15"/>
  <c r="C77" i="2" s="1"/>
  <c r="BM77" i="15"/>
  <c r="AN77" i="15"/>
  <c r="BB77" i="15"/>
  <c r="BN77" i="15"/>
  <c r="AO77" i="15"/>
  <c r="BE77" i="15"/>
  <c r="BO77" i="15"/>
  <c r="AP77" i="15"/>
  <c r="BF77" i="15"/>
  <c r="AU77" i="15"/>
  <c r="BG77" i="15"/>
  <c r="AV77" i="15"/>
  <c r="AW77" i="15"/>
  <c r="AX77" i="15"/>
  <c r="BH77" i="15"/>
  <c r="BJ77" i="15"/>
  <c r="BI77" i="15"/>
  <c r="AL77" i="15"/>
  <c r="AN23" i="15"/>
  <c r="AV23" i="15"/>
  <c r="BD23" i="15"/>
  <c r="BL23" i="15"/>
  <c r="AS23" i="15"/>
  <c r="BB23" i="15"/>
  <c r="BK23" i="15"/>
  <c r="AT23" i="15"/>
  <c r="BE23" i="15"/>
  <c r="BO23" i="15"/>
  <c r="AK23" i="15"/>
  <c r="AU23" i="15"/>
  <c r="BF23" i="15"/>
  <c r="AL23" i="15"/>
  <c r="AW23" i="15"/>
  <c r="BG23" i="15"/>
  <c r="AM23" i="15"/>
  <c r="AX23" i="15"/>
  <c r="BC23" i="15"/>
  <c r="AO23" i="15"/>
  <c r="BH23" i="15"/>
  <c r="AQ23" i="15"/>
  <c r="BJ23" i="15"/>
  <c r="AR23" i="15"/>
  <c r="BM23" i="15"/>
  <c r="AP23" i="15"/>
  <c r="AY23" i="15"/>
  <c r="BI23" i="15"/>
  <c r="BN23" i="15"/>
  <c r="AZ23" i="15"/>
  <c r="C23" i="2" s="1"/>
  <c r="AZ23" i="4" s="1"/>
  <c r="BA23" i="15"/>
  <c r="AQ10" i="15"/>
  <c r="AY10" i="15"/>
  <c r="BG10" i="15"/>
  <c r="BO10" i="15"/>
  <c r="AK10" i="15"/>
  <c r="AT10" i="15"/>
  <c r="BC10" i="15"/>
  <c r="BL10" i="15"/>
  <c r="AO10" i="15"/>
  <c r="AZ10" i="15"/>
  <c r="C10" i="2" s="1"/>
  <c r="AZ10" i="4" s="1"/>
  <c r="BJ10" i="15"/>
  <c r="AP10" i="15"/>
  <c r="BA10" i="15"/>
  <c r="BK10" i="15"/>
  <c r="AR10" i="15"/>
  <c r="BB10" i="15"/>
  <c r="BM10" i="15"/>
  <c r="AS10" i="15"/>
  <c r="BD10" i="15"/>
  <c r="BN10" i="15"/>
  <c r="AU10" i="15"/>
  <c r="BE10" i="15"/>
  <c r="AM10" i="15"/>
  <c r="AN10" i="15"/>
  <c r="AW10" i="15"/>
  <c r="AX10" i="15"/>
  <c r="BH10" i="15"/>
  <c r="BI10" i="15"/>
  <c r="AL10" i="15"/>
  <c r="AV10" i="15"/>
  <c r="BF10" i="15"/>
  <c r="AQ42" i="15"/>
  <c r="AY42" i="15"/>
  <c r="BG42" i="15"/>
  <c r="BO42" i="15"/>
  <c r="AN42" i="15"/>
  <c r="AW42" i="15"/>
  <c r="BF42" i="15"/>
  <c r="AR42" i="15"/>
  <c r="BA42" i="15"/>
  <c r="BJ42" i="15"/>
  <c r="AT42" i="15"/>
  <c r="BE42" i="15"/>
  <c r="AU42" i="15"/>
  <c r="BH42" i="15"/>
  <c r="AK42" i="15"/>
  <c r="AV42" i="15"/>
  <c r="BI42" i="15"/>
  <c r="AL42" i="15"/>
  <c r="AX42" i="15"/>
  <c r="BK42" i="15"/>
  <c r="BC42" i="15"/>
  <c r="BD42" i="15"/>
  <c r="BL42" i="15"/>
  <c r="BM42" i="15"/>
  <c r="AM42" i="15"/>
  <c r="BN42" i="15"/>
  <c r="AO42" i="15"/>
  <c r="AP42" i="15"/>
  <c r="AS42" i="15"/>
  <c r="AZ42" i="15"/>
  <c r="C42" i="2" s="1"/>
  <c r="AZ42" i="4" s="1"/>
  <c r="BB42" i="15"/>
  <c r="AN74" i="15"/>
  <c r="AV74" i="15"/>
  <c r="BD74" i="15"/>
  <c r="BL74" i="15"/>
  <c r="AP74" i="15"/>
  <c r="AX74" i="15"/>
  <c r="BF74" i="15"/>
  <c r="BN74" i="15"/>
  <c r="AO74" i="15"/>
  <c r="AZ74" i="15"/>
  <c r="C74" i="2" s="1"/>
  <c r="BJ74" i="15"/>
  <c r="AQ74" i="15"/>
  <c r="BA74" i="15"/>
  <c r="BK74" i="15"/>
  <c r="AT74" i="15"/>
  <c r="BH74" i="15"/>
  <c r="AU74" i="15"/>
  <c r="BI74" i="15"/>
  <c r="AW74" i="15"/>
  <c r="BM74" i="15"/>
  <c r="AK74" i="15"/>
  <c r="AY74" i="15"/>
  <c r="BO74" i="15"/>
  <c r="AL74" i="15"/>
  <c r="BB74" i="15"/>
  <c r="BG74" i="15"/>
  <c r="AM74" i="15"/>
  <c r="AS74" i="15"/>
  <c r="BC74" i="15"/>
  <c r="AR74" i="15"/>
  <c r="BE74" i="15"/>
  <c r="AO106" i="15"/>
  <c r="AW106" i="15"/>
  <c r="BE106" i="15"/>
  <c r="BM106" i="15"/>
  <c r="AL106" i="15"/>
  <c r="AU106" i="15"/>
  <c r="BD106" i="15"/>
  <c r="BN106" i="15"/>
  <c r="BJ106" i="15"/>
  <c r="AM106" i="15"/>
  <c r="AV106" i="15"/>
  <c r="BF106" i="15"/>
  <c r="BO106" i="15"/>
  <c r="AR106" i="15"/>
  <c r="AS106" i="15"/>
  <c r="AN106" i="15"/>
  <c r="AX106" i="15"/>
  <c r="BG106" i="15"/>
  <c r="BK106" i="15"/>
  <c r="AP106" i="15"/>
  <c r="AY106" i="15"/>
  <c r="BH106" i="15"/>
  <c r="BA106" i="15"/>
  <c r="BB106" i="15"/>
  <c r="AQ106" i="15"/>
  <c r="AZ106" i="15"/>
  <c r="C106" i="2" s="1"/>
  <c r="AZ106" i="4" s="1"/>
  <c r="BI106" i="15"/>
  <c r="BL106" i="15"/>
  <c r="AK106" i="15"/>
  <c r="BC106" i="15"/>
  <c r="AT106" i="15"/>
  <c r="AR51" i="15"/>
  <c r="AZ51" i="15"/>
  <c r="C51" i="2" s="1"/>
  <c r="AZ51" i="4" s="1"/>
  <c r="BH51" i="15"/>
  <c r="AP51" i="15"/>
  <c r="AY51" i="15"/>
  <c r="BI51" i="15"/>
  <c r="AQ51" i="15"/>
  <c r="BA51" i="15"/>
  <c r="BJ51" i="15"/>
  <c r="AS51" i="15"/>
  <c r="BB51" i="15"/>
  <c r="BK51" i="15"/>
  <c r="AK51" i="15"/>
  <c r="AT51" i="15"/>
  <c r="BC51" i="15"/>
  <c r="BL51" i="15"/>
  <c r="AN51" i="15"/>
  <c r="BF51" i="15"/>
  <c r="AO51" i="15"/>
  <c r="BG51" i="15"/>
  <c r="AU51" i="15"/>
  <c r="BO51" i="15"/>
  <c r="AV51" i="15"/>
  <c r="AW51" i="15"/>
  <c r="AX51" i="15"/>
  <c r="BD51" i="15"/>
  <c r="BN51" i="15"/>
  <c r="BM51" i="15"/>
  <c r="AM51" i="15"/>
  <c r="BE51" i="15"/>
  <c r="AL51" i="15"/>
  <c r="AK20" i="15"/>
  <c r="AS20" i="15"/>
  <c r="BA20" i="15"/>
  <c r="BI20" i="15"/>
  <c r="AL20" i="15"/>
  <c r="AU20" i="15"/>
  <c r="BD20" i="15"/>
  <c r="BM20" i="15"/>
  <c r="AR20" i="15"/>
  <c r="BC20" i="15"/>
  <c r="BN20" i="15"/>
  <c r="AT20" i="15"/>
  <c r="BE20" i="15"/>
  <c r="BO20" i="15"/>
  <c r="AV20" i="15"/>
  <c r="BF20" i="15"/>
  <c r="AM20" i="15"/>
  <c r="AW20" i="15"/>
  <c r="BG20" i="15"/>
  <c r="AQ20" i="15"/>
  <c r="BL20" i="15"/>
  <c r="AX20" i="15"/>
  <c r="AZ20" i="15"/>
  <c r="C20" i="2" s="1"/>
  <c r="AZ20" i="4" s="1"/>
  <c r="BB20" i="15"/>
  <c r="AO20" i="15"/>
  <c r="AP20" i="15"/>
  <c r="AY20" i="15"/>
  <c r="BH20" i="15"/>
  <c r="AN20" i="15"/>
  <c r="BJ20" i="15"/>
  <c r="BK20" i="15"/>
  <c r="AK52" i="15"/>
  <c r="AS52" i="15"/>
  <c r="BA52" i="15"/>
  <c r="BI52" i="15"/>
  <c r="AM52" i="15"/>
  <c r="AV52" i="15"/>
  <c r="BE52" i="15"/>
  <c r="BN52" i="15"/>
  <c r="AN52" i="15"/>
  <c r="AW52" i="15"/>
  <c r="BF52" i="15"/>
  <c r="BO52" i="15"/>
  <c r="AO52" i="15"/>
  <c r="AX52" i="15"/>
  <c r="BG52" i="15"/>
  <c r="AP52" i="15"/>
  <c r="AY52" i="15"/>
  <c r="BH52" i="15"/>
  <c r="AT52" i="15"/>
  <c r="BL52" i="15"/>
  <c r="AU52" i="15"/>
  <c r="BM52" i="15"/>
  <c r="BJ52" i="15"/>
  <c r="AL52" i="15"/>
  <c r="BK52" i="15"/>
  <c r="AQ52" i="15"/>
  <c r="AR52" i="15"/>
  <c r="AZ52" i="15"/>
  <c r="C52" i="2" s="1"/>
  <c r="AZ52" i="4" s="1"/>
  <c r="BB52" i="15"/>
  <c r="BC52" i="15"/>
  <c r="BD52" i="15"/>
  <c r="AL84" i="15"/>
  <c r="AT84" i="15"/>
  <c r="BB84" i="15"/>
  <c r="BJ84" i="15"/>
  <c r="AM84" i="15"/>
  <c r="AU84" i="15"/>
  <c r="BC84" i="15"/>
  <c r="BK84" i="15"/>
  <c r="AN84" i="15"/>
  <c r="AX84" i="15"/>
  <c r="BH84" i="15"/>
  <c r="AO84" i="15"/>
  <c r="AY84" i="15"/>
  <c r="BI84" i="15"/>
  <c r="AP84" i="15"/>
  <c r="AZ84" i="15"/>
  <c r="C84" i="2" s="1"/>
  <c r="BL84" i="15"/>
  <c r="AQ84" i="15"/>
  <c r="BA84" i="15"/>
  <c r="BM84" i="15"/>
  <c r="AR84" i="15"/>
  <c r="BE84" i="15"/>
  <c r="BF84" i="15"/>
  <c r="BG84" i="15"/>
  <c r="AV84" i="15"/>
  <c r="AK84" i="15"/>
  <c r="BN84" i="15"/>
  <c r="AW84" i="15"/>
  <c r="AS84" i="15"/>
  <c r="BO84" i="15"/>
  <c r="BD84" i="15"/>
  <c r="AQ27" i="15"/>
  <c r="AY27" i="15"/>
  <c r="BG27" i="15"/>
  <c r="BO27" i="15"/>
  <c r="AO27" i="15"/>
  <c r="AX27" i="15"/>
  <c r="BH27" i="15"/>
  <c r="AP27" i="15"/>
  <c r="AZ27" i="15"/>
  <c r="C27" i="2" s="1"/>
  <c r="AZ27" i="4" s="1"/>
  <c r="BI27" i="15"/>
  <c r="AR27" i="15"/>
  <c r="BA27" i="15"/>
  <c r="BJ27" i="15"/>
  <c r="AS27" i="15"/>
  <c r="BE27" i="15"/>
  <c r="AV27" i="15"/>
  <c r="BL27" i="15"/>
  <c r="BB27" i="15"/>
  <c r="AK27" i="15"/>
  <c r="BC27" i="15"/>
  <c r="AL27" i="15"/>
  <c r="BD27" i="15"/>
  <c r="AM27" i="15"/>
  <c r="BF27" i="15"/>
  <c r="AU27" i="15"/>
  <c r="AW27" i="15"/>
  <c r="BK27" i="15"/>
  <c r="BM27" i="15"/>
  <c r="BN27" i="15"/>
  <c r="AN27" i="15"/>
  <c r="AT27" i="15"/>
  <c r="AP17" i="15"/>
  <c r="AX17" i="15"/>
  <c r="BF17" i="15"/>
  <c r="BN17" i="15"/>
  <c r="AM17" i="15"/>
  <c r="AV17" i="15"/>
  <c r="BE17" i="15"/>
  <c r="BO17" i="15"/>
  <c r="AR17" i="15"/>
  <c r="BB17" i="15"/>
  <c r="BL17" i="15"/>
  <c r="AS17" i="15"/>
  <c r="BC17" i="15"/>
  <c r="BM17" i="15"/>
  <c r="AT17" i="15"/>
  <c r="BD17" i="15"/>
  <c r="AK17" i="15"/>
  <c r="AU17" i="15"/>
  <c r="BG17" i="15"/>
  <c r="BA17" i="15"/>
  <c r="AL17" i="15"/>
  <c r="BH17" i="15"/>
  <c r="AO17" i="15"/>
  <c r="BJ17" i="15"/>
  <c r="AQ17" i="15"/>
  <c r="BK17" i="15"/>
  <c r="AY17" i="15"/>
  <c r="AZ17" i="15"/>
  <c r="C17" i="2" s="1"/>
  <c r="AZ17" i="4" s="1"/>
  <c r="BI17" i="15"/>
  <c r="AN17" i="15"/>
  <c r="AW17" i="15"/>
  <c r="AP49" i="15"/>
  <c r="AX49" i="15"/>
  <c r="BF49" i="15"/>
  <c r="BN49" i="15"/>
  <c r="AQ49" i="15"/>
  <c r="AZ49" i="15"/>
  <c r="C49" i="2" s="1"/>
  <c r="AZ49" i="4" s="1"/>
  <c r="BI49" i="15"/>
  <c r="AO49" i="15"/>
  <c r="BA49" i="15"/>
  <c r="BK49" i="15"/>
  <c r="AR49" i="15"/>
  <c r="BB49" i="15"/>
  <c r="BL49" i="15"/>
  <c r="AS49" i="15"/>
  <c r="BC49" i="15"/>
  <c r="BM49" i="15"/>
  <c r="AT49" i="15"/>
  <c r="BD49" i="15"/>
  <c r="BO49" i="15"/>
  <c r="AM49" i="15"/>
  <c r="BH49" i="15"/>
  <c r="AN49" i="15"/>
  <c r="BJ49" i="15"/>
  <c r="AW49" i="15"/>
  <c r="AY49" i="15"/>
  <c r="BE49" i="15"/>
  <c r="BG49" i="15"/>
  <c r="AK49" i="15"/>
  <c r="AL49" i="15"/>
  <c r="AU49" i="15"/>
  <c r="AV49" i="15"/>
  <c r="AQ81" i="15"/>
  <c r="AY81" i="15"/>
  <c r="BG81" i="15"/>
  <c r="BO81" i="15"/>
  <c r="AR81" i="15"/>
  <c r="AZ81" i="15"/>
  <c r="C81" i="2" s="1"/>
  <c r="BH81" i="15"/>
  <c r="AK81" i="15"/>
  <c r="AU81" i="15"/>
  <c r="BE81" i="15"/>
  <c r="AL81" i="15"/>
  <c r="AV81" i="15"/>
  <c r="BF81" i="15"/>
  <c r="AM81" i="15"/>
  <c r="AW81" i="15"/>
  <c r="BI81" i="15"/>
  <c r="AN81" i="15"/>
  <c r="AX81" i="15"/>
  <c r="BJ81" i="15"/>
  <c r="AO81" i="15"/>
  <c r="BA81" i="15"/>
  <c r="BK81" i="15"/>
  <c r="BM81" i="15"/>
  <c r="AP81" i="15"/>
  <c r="BN81" i="15"/>
  <c r="AS81" i="15"/>
  <c r="BD81" i="15"/>
  <c r="AT81" i="15"/>
  <c r="BC81" i="15"/>
  <c r="BB81" i="15"/>
  <c r="BL81" i="15"/>
  <c r="AR35" i="15"/>
  <c r="AZ35" i="15"/>
  <c r="C35" i="2" s="1"/>
  <c r="AZ35" i="4" s="1"/>
  <c r="BH35" i="15"/>
  <c r="AL35" i="15"/>
  <c r="AU35" i="15"/>
  <c r="BD35" i="15"/>
  <c r="BM35" i="15"/>
  <c r="AO35" i="15"/>
  <c r="AX35" i="15"/>
  <c r="BG35" i="15"/>
  <c r="AQ35" i="15"/>
  <c r="BC35" i="15"/>
  <c r="BO35" i="15"/>
  <c r="AS35" i="15"/>
  <c r="BE35" i="15"/>
  <c r="AT35" i="15"/>
  <c r="BF35" i="15"/>
  <c r="AV35" i="15"/>
  <c r="BI35" i="15"/>
  <c r="BA35" i="15"/>
  <c r="BB35" i="15"/>
  <c r="AK35" i="15"/>
  <c r="BJ35" i="15"/>
  <c r="AM35" i="15"/>
  <c r="BK35" i="15"/>
  <c r="AW35" i="15"/>
  <c r="AY35" i="15"/>
  <c r="BL35" i="15"/>
  <c r="BN35" i="15"/>
  <c r="AN35" i="15"/>
  <c r="AP35" i="15"/>
  <c r="AM14" i="15"/>
  <c r="AU14" i="15"/>
  <c r="BC14" i="15"/>
  <c r="BK14" i="15"/>
  <c r="AO14" i="15"/>
  <c r="AX14" i="15"/>
  <c r="BG14" i="15"/>
  <c r="AQ14" i="15"/>
  <c r="BA14" i="15"/>
  <c r="BL14" i="15"/>
  <c r="AR14" i="15"/>
  <c r="BB14" i="15"/>
  <c r="BM14" i="15"/>
  <c r="AS14" i="15"/>
  <c r="BD14" i="15"/>
  <c r="BN14" i="15"/>
  <c r="AT14" i="15"/>
  <c r="BE14" i="15"/>
  <c r="BO14" i="15"/>
  <c r="AK14" i="15"/>
  <c r="AV14" i="15"/>
  <c r="BF14" i="15"/>
  <c r="AZ14" i="15"/>
  <c r="C14" i="2" s="1"/>
  <c r="AZ14" i="4" s="1"/>
  <c r="BH14" i="15"/>
  <c r="AL14" i="15"/>
  <c r="BJ14" i="15"/>
  <c r="AN14" i="15"/>
  <c r="AW14" i="15"/>
  <c r="AY14" i="15"/>
  <c r="BI14" i="15"/>
  <c r="AP14" i="15"/>
  <c r="AM46" i="15"/>
  <c r="AU46" i="15"/>
  <c r="BC46" i="15"/>
  <c r="BK46" i="15"/>
  <c r="AR46" i="15"/>
  <c r="BA46" i="15"/>
  <c r="BJ46" i="15"/>
  <c r="AO46" i="15"/>
  <c r="AY46" i="15"/>
  <c r="BI46" i="15"/>
  <c r="AP46" i="15"/>
  <c r="AZ46" i="15"/>
  <c r="C46" i="2" s="1"/>
  <c r="AZ46" i="4" s="1"/>
  <c r="BL46" i="15"/>
  <c r="AQ46" i="15"/>
  <c r="BB46" i="15"/>
  <c r="BM46" i="15"/>
  <c r="AS46" i="15"/>
  <c r="BD46" i="15"/>
  <c r="BN46" i="15"/>
  <c r="AW46" i="15"/>
  <c r="AX46" i="15"/>
  <c r="BG46" i="15"/>
  <c r="AK46" i="15"/>
  <c r="BH46" i="15"/>
  <c r="AL46" i="15"/>
  <c r="BO46" i="15"/>
  <c r="AN46" i="15"/>
  <c r="AT46" i="15"/>
  <c r="BE46" i="15"/>
  <c r="BF46" i="15"/>
  <c r="AV46" i="15"/>
  <c r="AN78" i="15"/>
  <c r="AV78" i="15"/>
  <c r="BD78" i="15"/>
  <c r="BL78" i="15"/>
  <c r="AO78" i="15"/>
  <c r="AW78" i="15"/>
  <c r="BE78" i="15"/>
  <c r="BM78" i="15"/>
  <c r="AR78" i="15"/>
  <c r="BB78" i="15"/>
  <c r="BN78" i="15"/>
  <c r="AS78" i="15"/>
  <c r="BC78" i="15"/>
  <c r="BO78" i="15"/>
  <c r="AT78" i="15"/>
  <c r="BF78" i="15"/>
  <c r="AK78" i="15"/>
  <c r="AU78" i="15"/>
  <c r="BG78" i="15"/>
  <c r="AL78" i="15"/>
  <c r="AX78" i="15"/>
  <c r="BH78" i="15"/>
  <c r="AQ78" i="15"/>
  <c r="AY78" i="15"/>
  <c r="AZ78" i="15"/>
  <c r="C78" i="2" s="1"/>
  <c r="BJ78" i="15"/>
  <c r="AM78" i="15"/>
  <c r="BA78" i="15"/>
  <c r="BK78" i="15"/>
  <c r="BI78" i="15"/>
  <c r="AP78" i="15"/>
  <c r="AN15" i="15"/>
  <c r="AV15" i="15"/>
  <c r="BD15" i="15"/>
  <c r="BL15" i="15"/>
  <c r="AK15" i="15"/>
  <c r="AT15" i="15"/>
  <c r="BC15" i="15"/>
  <c r="BM15" i="15"/>
  <c r="AQ15" i="15"/>
  <c r="BA15" i="15"/>
  <c r="BK15" i="15"/>
  <c r="AR15" i="15"/>
  <c r="BB15" i="15"/>
  <c r="BN15" i="15"/>
  <c r="AS15" i="15"/>
  <c r="BE15" i="15"/>
  <c r="BO15" i="15"/>
  <c r="AU15" i="15"/>
  <c r="BF15" i="15"/>
  <c r="AL15" i="15"/>
  <c r="AW15" i="15"/>
  <c r="BG15" i="15"/>
  <c r="AY15" i="15"/>
  <c r="AZ15" i="15"/>
  <c r="C15" i="2" s="1"/>
  <c r="AZ15" i="4" s="1"/>
  <c r="BI15" i="15"/>
  <c r="AM15" i="15"/>
  <c r="BJ15" i="15"/>
  <c r="AO15" i="15"/>
  <c r="BH15" i="15"/>
  <c r="AP15" i="15"/>
  <c r="AX15" i="15"/>
  <c r="AO67" i="15"/>
  <c r="AW67" i="15"/>
  <c r="BE67" i="15"/>
  <c r="BM67" i="15"/>
  <c r="AQ67" i="15"/>
  <c r="AY67" i="15"/>
  <c r="BG67" i="15"/>
  <c r="BO67" i="15"/>
  <c r="AS67" i="15"/>
  <c r="BC67" i="15"/>
  <c r="BN67" i="15"/>
  <c r="AT67" i="15"/>
  <c r="BD67" i="15"/>
  <c r="AK67" i="15"/>
  <c r="AX67" i="15"/>
  <c r="BK67" i="15"/>
  <c r="AL67" i="15"/>
  <c r="AZ67" i="15"/>
  <c r="C67" i="2" s="1"/>
  <c r="BL67" i="15"/>
  <c r="AM67" i="15"/>
  <c r="BA67" i="15"/>
  <c r="AN67" i="15"/>
  <c r="BB67" i="15"/>
  <c r="AP67" i="15"/>
  <c r="BF67" i="15"/>
  <c r="AV67" i="15"/>
  <c r="BH67" i="15"/>
  <c r="BI67" i="15"/>
  <c r="BJ67" i="15"/>
  <c r="AR67" i="15"/>
  <c r="AU67" i="15"/>
  <c r="AP99" i="15"/>
  <c r="AX99" i="15"/>
  <c r="BF99" i="15"/>
  <c r="BN99" i="15"/>
  <c r="AS99" i="15"/>
  <c r="BB99" i="15"/>
  <c r="BK99" i="15"/>
  <c r="AQ99" i="15"/>
  <c r="AK99" i="15"/>
  <c r="AT99" i="15"/>
  <c r="BC99" i="15"/>
  <c r="BL99" i="15"/>
  <c r="AL99" i="15"/>
  <c r="AU99" i="15"/>
  <c r="BD99" i="15"/>
  <c r="BM99" i="15"/>
  <c r="BH99" i="15"/>
  <c r="BI99" i="15"/>
  <c r="AM99" i="15"/>
  <c r="AV99" i="15"/>
  <c r="BE99" i="15"/>
  <c r="BO99" i="15"/>
  <c r="AY99" i="15"/>
  <c r="AZ99" i="15"/>
  <c r="C99" i="2" s="1"/>
  <c r="AZ99" i="4" s="1"/>
  <c r="AN99" i="15"/>
  <c r="AW99" i="15"/>
  <c r="BG99" i="15"/>
  <c r="AO99" i="15"/>
  <c r="BJ99" i="15"/>
  <c r="AR99" i="15"/>
  <c r="BA99" i="15"/>
  <c r="AO24" i="15"/>
  <c r="AW24" i="15"/>
  <c r="BE24" i="15"/>
  <c r="BM24" i="15"/>
  <c r="AP24" i="15"/>
  <c r="AY24" i="15"/>
  <c r="BH24" i="15"/>
  <c r="AT24" i="15"/>
  <c r="BD24" i="15"/>
  <c r="BO24" i="15"/>
  <c r="AK24" i="15"/>
  <c r="AU24" i="15"/>
  <c r="BF24" i="15"/>
  <c r="AL24" i="15"/>
  <c r="AV24" i="15"/>
  <c r="BG24" i="15"/>
  <c r="AQ24" i="15"/>
  <c r="BI24" i="15"/>
  <c r="AR24" i="15"/>
  <c r="BJ24" i="15"/>
  <c r="AX24" i="15"/>
  <c r="BL24" i="15"/>
  <c r="AZ24" i="15"/>
  <c r="C24" i="2" s="1"/>
  <c r="AZ24" i="4" s="1"/>
  <c r="BN24" i="15"/>
  <c r="AM24" i="15"/>
  <c r="AN24" i="15"/>
  <c r="AS24" i="15"/>
  <c r="BA24" i="15"/>
  <c r="BB24" i="15"/>
  <c r="BC24" i="15"/>
  <c r="BK24" i="15"/>
  <c r="AO56" i="15"/>
  <c r="AW56" i="15"/>
  <c r="BE56" i="15"/>
  <c r="BM56" i="15"/>
  <c r="AQ56" i="15"/>
  <c r="AZ56" i="15"/>
  <c r="C56" i="2" s="1"/>
  <c r="AZ56" i="4" s="1"/>
  <c r="BI56" i="15"/>
  <c r="AR56" i="15"/>
  <c r="BA56" i="15"/>
  <c r="BJ56" i="15"/>
  <c r="AS56" i="15"/>
  <c r="BB56" i="15"/>
  <c r="BK56" i="15"/>
  <c r="AK56" i="15"/>
  <c r="AT56" i="15"/>
  <c r="BC56" i="15"/>
  <c r="BL56" i="15"/>
  <c r="AX56" i="15"/>
  <c r="AY56" i="15"/>
  <c r="AL56" i="15"/>
  <c r="BG56" i="15"/>
  <c r="AM56" i="15"/>
  <c r="BH56" i="15"/>
  <c r="AN56" i="15"/>
  <c r="BN56" i="15"/>
  <c r="AP56" i="15"/>
  <c r="BO56" i="15"/>
  <c r="AU56" i="15"/>
  <c r="AV56" i="15"/>
  <c r="BD56" i="15"/>
  <c r="BF56" i="15"/>
  <c r="AP88" i="15"/>
  <c r="AX88" i="15"/>
  <c r="BF88" i="15"/>
  <c r="BN88" i="15"/>
  <c r="AQ88" i="15"/>
  <c r="AY88" i="15"/>
  <c r="BG88" i="15"/>
  <c r="BO88" i="15"/>
  <c r="AR88" i="15"/>
  <c r="BB88" i="15"/>
  <c r="BL88" i="15"/>
  <c r="AS88" i="15"/>
  <c r="BC88" i="15"/>
  <c r="BM88" i="15"/>
  <c r="AT88" i="15"/>
  <c r="BD88" i="15"/>
  <c r="AK88" i="15"/>
  <c r="AU88" i="15"/>
  <c r="AM88" i="15"/>
  <c r="BH88" i="15"/>
  <c r="AN88" i="15"/>
  <c r="BI88" i="15"/>
  <c r="AO88" i="15"/>
  <c r="BJ88" i="15"/>
  <c r="AV88" i="15"/>
  <c r="BK88" i="15"/>
  <c r="AZ88" i="15"/>
  <c r="C88" i="2" s="1"/>
  <c r="BA88" i="15"/>
  <c r="AW88" i="15"/>
  <c r="AL88" i="15"/>
  <c r="BE88" i="15"/>
  <c r="AN47" i="15"/>
  <c r="AV47" i="15"/>
  <c r="BD47" i="15"/>
  <c r="BL47" i="15"/>
  <c r="AO47" i="15"/>
  <c r="AX47" i="15"/>
  <c r="BG47" i="15"/>
  <c r="AP47" i="15"/>
  <c r="AZ47" i="15"/>
  <c r="C47" i="2" s="1"/>
  <c r="AZ47" i="4" s="1"/>
  <c r="BJ47" i="15"/>
  <c r="AQ47" i="15"/>
  <c r="BA47" i="15"/>
  <c r="BK47" i="15"/>
  <c r="AR47" i="15"/>
  <c r="BB47" i="15"/>
  <c r="BM47" i="15"/>
  <c r="AS47" i="15"/>
  <c r="BC47" i="15"/>
  <c r="BN47" i="15"/>
  <c r="AL47" i="15"/>
  <c r="BH47" i="15"/>
  <c r="AM47" i="15"/>
  <c r="BI47" i="15"/>
  <c r="BE47" i="15"/>
  <c r="BF47" i="15"/>
  <c r="BO47" i="15"/>
  <c r="AK47" i="15"/>
  <c r="AT47" i="15"/>
  <c r="AW47" i="15"/>
  <c r="AY47" i="15"/>
  <c r="AU47" i="15"/>
  <c r="AL21" i="15"/>
  <c r="AT21" i="15"/>
  <c r="BB21" i="15"/>
  <c r="BJ21" i="15"/>
  <c r="AQ21" i="15"/>
  <c r="AZ21" i="15"/>
  <c r="C21" i="2" s="1"/>
  <c r="AZ21" i="4" s="1"/>
  <c r="BI21" i="15"/>
  <c r="AS21" i="15"/>
  <c r="BD21" i="15"/>
  <c r="BN21" i="15"/>
  <c r="AU21" i="15"/>
  <c r="BE21" i="15"/>
  <c r="BO21" i="15"/>
  <c r="AK21" i="15"/>
  <c r="AV21" i="15"/>
  <c r="BF21" i="15"/>
  <c r="AM21" i="15"/>
  <c r="AW21" i="15"/>
  <c r="BG21" i="15"/>
  <c r="BC21" i="15"/>
  <c r="AN21" i="15"/>
  <c r="BH21" i="15"/>
  <c r="AP21" i="15"/>
  <c r="BL21" i="15"/>
  <c r="AR21" i="15"/>
  <c r="BM21" i="15"/>
  <c r="AY21" i="15"/>
  <c r="BA21" i="15"/>
  <c r="BK21" i="15"/>
  <c r="AO21" i="15"/>
  <c r="AX21" i="15"/>
  <c r="AL53" i="15"/>
  <c r="AT53" i="15"/>
  <c r="BB53" i="15"/>
  <c r="BJ53" i="15"/>
  <c r="AR53" i="15"/>
  <c r="BA53" i="15"/>
  <c r="BK53" i="15"/>
  <c r="AS53" i="15"/>
  <c r="BC53" i="15"/>
  <c r="BL53" i="15"/>
  <c r="AK53" i="15"/>
  <c r="AU53" i="15"/>
  <c r="BD53" i="15"/>
  <c r="BM53" i="15"/>
  <c r="AM53" i="15"/>
  <c r="AV53" i="15"/>
  <c r="BE53" i="15"/>
  <c r="BN53" i="15"/>
  <c r="AY53" i="15"/>
  <c r="AZ53" i="15"/>
  <c r="C53" i="2" s="1"/>
  <c r="AZ53" i="4" s="1"/>
  <c r="BF53" i="15"/>
  <c r="BG53" i="15"/>
  <c r="AN53" i="15"/>
  <c r="BH53" i="15"/>
  <c r="AO53" i="15"/>
  <c r="BI53" i="15"/>
  <c r="AP53" i="15"/>
  <c r="BO53" i="15"/>
  <c r="AX53" i="15"/>
  <c r="AW53" i="15"/>
  <c r="AQ53" i="15"/>
  <c r="AM85" i="15"/>
  <c r="AU85" i="15"/>
  <c r="BC85" i="15"/>
  <c r="BK85" i="15"/>
  <c r="AN85" i="15"/>
  <c r="AV85" i="15"/>
  <c r="BD85" i="15"/>
  <c r="BL85" i="15"/>
  <c r="AO85" i="15"/>
  <c r="AY85" i="15"/>
  <c r="BI85" i="15"/>
  <c r="AP85" i="15"/>
  <c r="AZ85" i="15"/>
  <c r="C85" i="2" s="1"/>
  <c r="BJ85" i="15"/>
  <c r="AQ85" i="15"/>
  <c r="BA85" i="15"/>
  <c r="BM85" i="15"/>
  <c r="AR85" i="15"/>
  <c r="BB85" i="15"/>
  <c r="BN85" i="15"/>
  <c r="AT85" i="15"/>
  <c r="AW85" i="15"/>
  <c r="AX85" i="15"/>
  <c r="BG85" i="15"/>
  <c r="AL85" i="15"/>
  <c r="BE85" i="15"/>
  <c r="AK85" i="15"/>
  <c r="BH85" i="15"/>
  <c r="BF85" i="15"/>
  <c r="BO85" i="15"/>
  <c r="AS85" i="15"/>
  <c r="AR43" i="15"/>
  <c r="AZ43" i="15"/>
  <c r="C43" i="2" s="1"/>
  <c r="AZ43" i="4" s="1"/>
  <c r="BH43" i="15"/>
  <c r="AK43" i="15"/>
  <c r="AT43" i="15"/>
  <c r="BC43" i="15"/>
  <c r="BL43" i="15"/>
  <c r="AN43" i="15"/>
  <c r="AW43" i="15"/>
  <c r="BF43" i="15"/>
  <c r="BO43" i="15"/>
  <c r="AM43" i="15"/>
  <c r="AY43" i="15"/>
  <c r="BK43" i="15"/>
  <c r="AO43" i="15"/>
  <c r="BA43" i="15"/>
  <c r="BM43" i="15"/>
  <c r="AP43" i="15"/>
  <c r="BB43" i="15"/>
  <c r="BN43" i="15"/>
  <c r="AQ43" i="15"/>
  <c r="BD43" i="15"/>
  <c r="AV43" i="15"/>
  <c r="AX43" i="15"/>
  <c r="BI43" i="15"/>
  <c r="BJ43" i="15"/>
  <c r="AL43" i="15"/>
  <c r="AS43" i="15"/>
  <c r="BG43" i="15"/>
  <c r="AU43" i="15"/>
  <c r="BE43" i="15"/>
  <c r="AQ18" i="15"/>
  <c r="AY18" i="15"/>
  <c r="BG18" i="15"/>
  <c r="BO18" i="15"/>
  <c r="AS18" i="15"/>
  <c r="BB18" i="15"/>
  <c r="BK18" i="15"/>
  <c r="AR18" i="15"/>
  <c r="BC18" i="15"/>
  <c r="BM18" i="15"/>
  <c r="AT18" i="15"/>
  <c r="BD18" i="15"/>
  <c r="BN18" i="15"/>
  <c r="AK18" i="15"/>
  <c r="AU18" i="15"/>
  <c r="BE18" i="15"/>
  <c r="AL18" i="15"/>
  <c r="AV18" i="15"/>
  <c r="BF18" i="15"/>
  <c r="AP18" i="15"/>
  <c r="BL18" i="15"/>
  <c r="AW18" i="15"/>
  <c r="AZ18" i="15"/>
  <c r="C18" i="2" s="1"/>
  <c r="AZ18" i="4" s="1"/>
  <c r="BA18" i="15"/>
  <c r="BI18" i="15"/>
  <c r="BJ18" i="15"/>
  <c r="AM18" i="15"/>
  <c r="AX18" i="15"/>
  <c r="BH18" i="15"/>
  <c r="AN18" i="15"/>
  <c r="AO18" i="15"/>
  <c r="AQ50" i="15"/>
  <c r="AY50" i="15"/>
  <c r="BG50" i="15"/>
  <c r="BO50" i="15"/>
  <c r="AM50" i="15"/>
  <c r="AV50" i="15"/>
  <c r="BE50" i="15"/>
  <c r="BN50" i="15"/>
  <c r="AP50" i="15"/>
  <c r="BA50" i="15"/>
  <c r="BK50" i="15"/>
  <c r="AR50" i="15"/>
  <c r="BB50" i="15"/>
  <c r="BL50" i="15"/>
  <c r="AS50" i="15"/>
  <c r="BC50" i="15"/>
  <c r="BM50" i="15"/>
  <c r="AT50" i="15"/>
  <c r="BD50" i="15"/>
  <c r="AX50" i="15"/>
  <c r="AZ50" i="15"/>
  <c r="C50" i="2" s="1"/>
  <c r="AZ50" i="4" s="1"/>
  <c r="AU50" i="15"/>
  <c r="AW50" i="15"/>
  <c r="BF50" i="15"/>
  <c r="BH50" i="15"/>
  <c r="AK50" i="15"/>
  <c r="BI50" i="15"/>
  <c r="AL50" i="15"/>
  <c r="AN50" i="15"/>
  <c r="AO50" i="15"/>
  <c r="BJ50" i="15"/>
  <c r="AR82" i="15"/>
  <c r="AZ82" i="15"/>
  <c r="C82" i="2" s="1"/>
  <c r="BH82" i="15"/>
  <c r="AK82" i="15"/>
  <c r="AS82" i="15"/>
  <c r="BA82" i="15"/>
  <c r="BI82" i="15"/>
  <c r="AL82" i="15"/>
  <c r="AV82" i="15"/>
  <c r="BF82" i="15"/>
  <c r="AM82" i="15"/>
  <c r="AW82" i="15"/>
  <c r="BG82" i="15"/>
  <c r="AN82" i="15"/>
  <c r="AX82" i="15"/>
  <c r="BJ82" i="15"/>
  <c r="AO82" i="15"/>
  <c r="AY82" i="15"/>
  <c r="BK82" i="15"/>
  <c r="AP82" i="15"/>
  <c r="BB82" i="15"/>
  <c r="BL82" i="15"/>
  <c r="BM82" i="15"/>
  <c r="BN82" i="15"/>
  <c r="AQ82" i="15"/>
  <c r="BO82" i="15"/>
  <c r="BC82" i="15"/>
  <c r="AT82" i="15"/>
  <c r="BD82" i="15"/>
  <c r="AU82" i="15"/>
  <c r="BE82" i="15"/>
  <c r="AN31" i="15"/>
  <c r="AV31" i="15"/>
  <c r="BD31" i="15"/>
  <c r="BL31" i="15"/>
  <c r="AO31" i="15"/>
  <c r="AW31" i="15"/>
  <c r="BE31" i="15"/>
  <c r="BM31" i="15"/>
  <c r="AP31" i="15"/>
  <c r="AX31" i="15"/>
  <c r="BF31" i="15"/>
  <c r="BN31" i="15"/>
  <c r="AS31" i="15"/>
  <c r="BG31" i="15"/>
  <c r="AK31" i="15"/>
  <c r="AY31" i="15"/>
  <c r="BJ31" i="15"/>
  <c r="AM31" i="15"/>
  <c r="BC31" i="15"/>
  <c r="AQ31" i="15"/>
  <c r="BH31" i="15"/>
  <c r="AR31" i="15"/>
  <c r="BI31" i="15"/>
  <c r="AT31" i="15"/>
  <c r="BK31" i="15"/>
  <c r="AL31" i="15"/>
  <c r="AU31" i="15"/>
  <c r="AZ31" i="15"/>
  <c r="C31" i="2" s="1"/>
  <c r="AZ31" i="4" s="1"/>
  <c r="BA31" i="15"/>
  <c r="BB31" i="15"/>
  <c r="BO31" i="15"/>
  <c r="AK83" i="15"/>
  <c r="AS83" i="15"/>
  <c r="BA83" i="15"/>
  <c r="BI83" i="15"/>
  <c r="AL83" i="15"/>
  <c r="AT83" i="15"/>
  <c r="BB83" i="15"/>
  <c r="BJ83" i="15"/>
  <c r="AM83" i="15"/>
  <c r="AW83" i="15"/>
  <c r="BG83" i="15"/>
  <c r="AN83" i="15"/>
  <c r="AX83" i="15"/>
  <c r="BH83" i="15"/>
  <c r="AO83" i="15"/>
  <c r="AY83" i="15"/>
  <c r="BK83" i="15"/>
  <c r="AP83" i="15"/>
  <c r="AZ83" i="15"/>
  <c r="C83" i="2" s="1"/>
  <c r="BL83" i="15"/>
  <c r="AQ83" i="15"/>
  <c r="BC83" i="15"/>
  <c r="BM83" i="15"/>
  <c r="BF83" i="15"/>
  <c r="BN83" i="15"/>
  <c r="BO83" i="15"/>
  <c r="BD83" i="15"/>
  <c r="AR83" i="15"/>
  <c r="AV83" i="15"/>
  <c r="AU83" i="15"/>
  <c r="BE83" i="15"/>
  <c r="AR28" i="15"/>
  <c r="AZ28" i="15"/>
  <c r="C28" i="2" s="1"/>
  <c r="AZ28" i="4" s="1"/>
  <c r="BH28" i="15"/>
  <c r="AL28" i="15"/>
  <c r="AU28" i="15"/>
  <c r="BD28" i="15"/>
  <c r="BM28" i="15"/>
  <c r="AM28" i="15"/>
  <c r="AV28" i="15"/>
  <c r="BE28" i="15"/>
  <c r="BN28" i="15"/>
  <c r="AN28" i="15"/>
  <c r="AW28" i="15"/>
  <c r="BF28" i="15"/>
  <c r="BO28" i="15"/>
  <c r="AP28" i="15"/>
  <c r="BC28" i="15"/>
  <c r="AT28" i="15"/>
  <c r="BJ28" i="15"/>
  <c r="AO28" i="15"/>
  <c r="BI28" i="15"/>
  <c r="AQ28" i="15"/>
  <c r="BK28" i="15"/>
  <c r="AS28" i="15"/>
  <c r="BL28" i="15"/>
  <c r="AX28" i="15"/>
  <c r="BB28" i="15"/>
  <c r="BG28" i="15"/>
  <c r="AK28" i="15"/>
  <c r="BA28" i="15"/>
  <c r="AY28" i="15"/>
  <c r="AK60" i="15"/>
  <c r="AS60" i="15"/>
  <c r="BA60" i="15"/>
  <c r="BI60" i="15"/>
  <c r="AL60" i="15"/>
  <c r="AU60" i="15"/>
  <c r="BD60" i="15"/>
  <c r="BM60" i="15"/>
  <c r="AM60" i="15"/>
  <c r="AV60" i="15"/>
  <c r="BE60" i="15"/>
  <c r="BN60" i="15"/>
  <c r="AN60" i="15"/>
  <c r="AW60" i="15"/>
  <c r="BF60" i="15"/>
  <c r="BO60" i="15"/>
  <c r="AO60" i="15"/>
  <c r="AX60" i="15"/>
  <c r="BG60" i="15"/>
  <c r="BB60" i="15"/>
  <c r="BC60" i="15"/>
  <c r="BH60" i="15"/>
  <c r="BJ60" i="15"/>
  <c r="AP60" i="15"/>
  <c r="BK60" i="15"/>
  <c r="AQ60" i="15"/>
  <c r="BL60" i="15"/>
  <c r="AR60" i="15"/>
  <c r="AY60" i="15"/>
  <c r="AZ60" i="15"/>
  <c r="C60" i="2" s="1"/>
  <c r="AT60" i="15"/>
  <c r="AL92" i="15"/>
  <c r="AT92" i="15"/>
  <c r="BB92" i="15"/>
  <c r="BJ92" i="15"/>
  <c r="AM92" i="15"/>
  <c r="AU92" i="15"/>
  <c r="BC92" i="15"/>
  <c r="BK92" i="15"/>
  <c r="AV92" i="15"/>
  <c r="BF92" i="15"/>
  <c r="AK92" i="15"/>
  <c r="AW92" i="15"/>
  <c r="BG92" i="15"/>
  <c r="AX92" i="15"/>
  <c r="BL92" i="15"/>
  <c r="AY92" i="15"/>
  <c r="BM92" i="15"/>
  <c r="AN92" i="15"/>
  <c r="AZ92" i="15"/>
  <c r="C92" i="2" s="1"/>
  <c r="BN92" i="15"/>
  <c r="BE92" i="15"/>
  <c r="BH92" i="15"/>
  <c r="AO92" i="15"/>
  <c r="BA92" i="15"/>
  <c r="BO92" i="15"/>
  <c r="AQ92" i="15"/>
  <c r="AR92" i="15"/>
  <c r="AP92" i="15"/>
  <c r="BD92" i="15"/>
  <c r="AS92" i="15"/>
  <c r="BI92" i="15"/>
  <c r="AK63" i="15"/>
  <c r="AS63" i="15"/>
  <c r="BA63" i="15"/>
  <c r="BI63" i="15"/>
  <c r="AM63" i="15"/>
  <c r="AU63" i="15"/>
  <c r="BC63" i="15"/>
  <c r="BK63" i="15"/>
  <c r="AO63" i="15"/>
  <c r="AY63" i="15"/>
  <c r="BJ63" i="15"/>
  <c r="AP63" i="15"/>
  <c r="AZ63" i="15"/>
  <c r="C63" i="2" s="1"/>
  <c r="BL63" i="15"/>
  <c r="AT63" i="15"/>
  <c r="BG63" i="15"/>
  <c r="AV63" i="15"/>
  <c r="BH63" i="15"/>
  <c r="AW63" i="15"/>
  <c r="BM63" i="15"/>
  <c r="AX63" i="15"/>
  <c r="BN63" i="15"/>
  <c r="AL63" i="15"/>
  <c r="BB63" i="15"/>
  <c r="BO63" i="15"/>
  <c r="BF63" i="15"/>
  <c r="BD63" i="15"/>
  <c r="AN63" i="15"/>
  <c r="AR63" i="15"/>
  <c r="BE63" i="15"/>
  <c r="AQ63" i="15"/>
  <c r="AP25" i="15"/>
  <c r="AX25" i="15"/>
  <c r="BF25" i="15"/>
  <c r="AL25" i="15"/>
  <c r="AU25" i="15"/>
  <c r="BD25" i="15"/>
  <c r="BM25" i="15"/>
  <c r="AT25" i="15"/>
  <c r="BE25" i="15"/>
  <c r="BO25" i="15"/>
  <c r="AK25" i="15"/>
  <c r="AV25" i="15"/>
  <c r="BG25" i="15"/>
  <c r="AM25" i="15"/>
  <c r="AW25" i="15"/>
  <c r="BH25" i="15"/>
  <c r="AR25" i="15"/>
  <c r="BJ25" i="15"/>
  <c r="AS25" i="15"/>
  <c r="BK25" i="15"/>
  <c r="AZ25" i="15"/>
  <c r="C25" i="2" s="1"/>
  <c r="AZ25" i="4" s="1"/>
  <c r="BN25" i="15"/>
  <c r="BA25" i="15"/>
  <c r="AO25" i="15"/>
  <c r="AQ25" i="15"/>
  <c r="AY25" i="15"/>
  <c r="BB25" i="15"/>
  <c r="BL25" i="15"/>
  <c r="AN25" i="15"/>
  <c r="BC25" i="15"/>
  <c r="BI25" i="15"/>
  <c r="AP57" i="15"/>
  <c r="AX57" i="15"/>
  <c r="BF57" i="15"/>
  <c r="BN57" i="15"/>
  <c r="AM57" i="15"/>
  <c r="AV57" i="15"/>
  <c r="BE57" i="15"/>
  <c r="BO57" i="15"/>
  <c r="AN57" i="15"/>
  <c r="AW57" i="15"/>
  <c r="BG57" i="15"/>
  <c r="AO57" i="15"/>
  <c r="AY57" i="15"/>
  <c r="BH57" i="15"/>
  <c r="AQ57" i="15"/>
  <c r="AZ57" i="15"/>
  <c r="C57" i="2" s="1"/>
  <c r="AZ57" i="4" s="1"/>
  <c r="BI57" i="15"/>
  <c r="AK57" i="15"/>
  <c r="BC57" i="15"/>
  <c r="AL57" i="15"/>
  <c r="BD57" i="15"/>
  <c r="BA57" i="15"/>
  <c r="BB57" i="15"/>
  <c r="BJ57" i="15"/>
  <c r="BK57" i="15"/>
  <c r="AR57" i="15"/>
  <c r="BL57" i="15"/>
  <c r="AU57" i="15"/>
  <c r="AS57" i="15"/>
  <c r="BM57" i="15"/>
  <c r="AT57" i="15"/>
  <c r="AQ89" i="15"/>
  <c r="AY89" i="15"/>
  <c r="BG89" i="15"/>
  <c r="BO89" i="15"/>
  <c r="AR89" i="15"/>
  <c r="AZ89" i="15"/>
  <c r="C89" i="2" s="1"/>
  <c r="BH89" i="15"/>
  <c r="AS89" i="15"/>
  <c r="BC89" i="15"/>
  <c r="BM89" i="15"/>
  <c r="AT89" i="15"/>
  <c r="BD89" i="15"/>
  <c r="BN89" i="15"/>
  <c r="AO89" i="15"/>
  <c r="BE89" i="15"/>
  <c r="BL89" i="15"/>
  <c r="AP89" i="15"/>
  <c r="BF89" i="15"/>
  <c r="AU89" i="15"/>
  <c r="BI89" i="15"/>
  <c r="AX89" i="15"/>
  <c r="AM89" i="15"/>
  <c r="AV89" i="15"/>
  <c r="BJ89" i="15"/>
  <c r="BA89" i="15"/>
  <c r="AK89" i="15"/>
  <c r="AW89" i="15"/>
  <c r="BK89" i="15"/>
  <c r="AL89" i="15"/>
  <c r="AN89" i="15"/>
  <c r="BB89" i="15"/>
  <c r="AR59" i="15"/>
  <c r="AZ59" i="15"/>
  <c r="C59" i="2" s="1"/>
  <c r="BH59" i="15"/>
  <c r="AO59" i="15"/>
  <c r="AX59" i="15"/>
  <c r="BG59" i="15"/>
  <c r="AP59" i="15"/>
  <c r="AY59" i="15"/>
  <c r="BI59" i="15"/>
  <c r="AQ59" i="15"/>
  <c r="BA59" i="15"/>
  <c r="BJ59" i="15"/>
  <c r="AS59" i="15"/>
  <c r="BB59" i="15"/>
  <c r="BK59" i="15"/>
  <c r="AV59" i="15"/>
  <c r="BN59" i="15"/>
  <c r="AW59" i="15"/>
  <c r="BO59" i="15"/>
  <c r="AM59" i="15"/>
  <c r="BL59" i="15"/>
  <c r="AN59" i="15"/>
  <c r="BM59" i="15"/>
  <c r="AT59" i="15"/>
  <c r="AU59" i="15"/>
  <c r="BC59" i="15"/>
  <c r="AK59" i="15"/>
  <c r="BF59" i="15"/>
  <c r="AL59" i="15"/>
  <c r="BE59" i="15"/>
  <c r="BD59" i="15"/>
  <c r="AM22" i="15"/>
  <c r="AU22" i="15"/>
  <c r="BC22" i="15"/>
  <c r="BK22" i="15"/>
  <c r="AN22" i="15"/>
  <c r="AW22" i="15"/>
  <c r="BF22" i="15"/>
  <c r="BO22" i="15"/>
  <c r="AS22" i="15"/>
  <c r="BD22" i="15"/>
  <c r="BN22" i="15"/>
  <c r="AT22" i="15"/>
  <c r="BE22" i="15"/>
  <c r="AK22" i="15"/>
  <c r="AV22" i="15"/>
  <c r="BG22" i="15"/>
  <c r="AL22" i="15"/>
  <c r="AX22" i="15"/>
  <c r="BH22" i="15"/>
  <c r="AR22" i="15"/>
  <c r="BM22" i="15"/>
  <c r="AY22" i="15"/>
  <c r="BA22" i="15"/>
  <c r="BB22" i="15"/>
  <c r="BJ22" i="15"/>
  <c r="BL22" i="15"/>
  <c r="AO22" i="15"/>
  <c r="AP22" i="15"/>
  <c r="AQ22" i="15"/>
  <c r="AZ22" i="15"/>
  <c r="C22" i="2" s="1"/>
  <c r="AZ22" i="4" s="1"/>
  <c r="BI22" i="15"/>
  <c r="AM54" i="15"/>
  <c r="AU54" i="15"/>
  <c r="BC54" i="15"/>
  <c r="BK54" i="15"/>
  <c r="AO54" i="15"/>
  <c r="AX54" i="15"/>
  <c r="BG54" i="15"/>
  <c r="AP54" i="15"/>
  <c r="AY54" i="15"/>
  <c r="BH54" i="15"/>
  <c r="AQ54" i="15"/>
  <c r="AZ54" i="15"/>
  <c r="C54" i="2" s="1"/>
  <c r="AZ54" i="4" s="1"/>
  <c r="BI54" i="15"/>
  <c r="AR54" i="15"/>
  <c r="BA54" i="15"/>
  <c r="BJ54" i="15"/>
  <c r="AL54" i="15"/>
  <c r="BE54" i="15"/>
  <c r="AN54" i="15"/>
  <c r="BF54" i="15"/>
  <c r="AV54" i="15"/>
  <c r="AW54" i="15"/>
  <c r="BB54" i="15"/>
  <c r="BD54" i="15"/>
  <c r="BL54" i="15"/>
  <c r="AS54" i="15"/>
  <c r="AT54" i="15"/>
  <c r="BM54" i="15"/>
  <c r="AK54" i="15"/>
  <c r="BN54" i="15"/>
  <c r="BO54" i="15"/>
  <c r="AN86" i="15"/>
  <c r="AV86" i="15"/>
  <c r="BD86" i="15"/>
  <c r="BL86" i="15"/>
  <c r="AO86" i="15"/>
  <c r="AW86" i="15"/>
  <c r="BE86" i="15"/>
  <c r="BM86" i="15"/>
  <c r="AP86" i="15"/>
  <c r="AZ86" i="15"/>
  <c r="C86" i="2" s="1"/>
  <c r="BJ86" i="15"/>
  <c r="AQ86" i="15"/>
  <c r="BA86" i="15"/>
  <c r="BK86" i="15"/>
  <c r="AR86" i="15"/>
  <c r="BB86" i="15"/>
  <c r="BN86" i="15"/>
  <c r="AS86" i="15"/>
  <c r="BC86" i="15"/>
  <c r="BO86" i="15"/>
  <c r="AK86" i="15"/>
  <c r="BG86" i="15"/>
  <c r="AL86" i="15"/>
  <c r="BH86" i="15"/>
  <c r="AX86" i="15"/>
  <c r="AM86" i="15"/>
  <c r="BI86" i="15"/>
  <c r="AY86" i="15"/>
  <c r="AT86" i="15"/>
  <c r="AU86" i="15"/>
  <c r="BF86" i="15"/>
  <c r="AN39" i="15"/>
  <c r="AV39" i="15"/>
  <c r="BD39" i="15"/>
  <c r="BL39" i="15"/>
  <c r="AP39" i="15"/>
  <c r="AY39" i="15"/>
  <c r="BH39" i="15"/>
  <c r="AS39" i="15"/>
  <c r="BB39" i="15"/>
  <c r="BK39" i="15"/>
  <c r="AO39" i="15"/>
  <c r="BA39" i="15"/>
  <c r="BN39" i="15"/>
  <c r="AQ39" i="15"/>
  <c r="BC39" i="15"/>
  <c r="BO39" i="15"/>
  <c r="AR39" i="15"/>
  <c r="BE39" i="15"/>
  <c r="AT39" i="15"/>
  <c r="BF39" i="15"/>
  <c r="AX39" i="15"/>
  <c r="AZ39" i="15"/>
  <c r="C39" i="2" s="1"/>
  <c r="AZ39" i="4" s="1"/>
  <c r="BG39" i="15"/>
  <c r="AK39" i="15"/>
  <c r="BI39" i="15"/>
  <c r="AL39" i="15"/>
  <c r="AM39" i="15"/>
  <c r="AU39" i="15"/>
  <c r="AW39" i="15"/>
  <c r="BJ39" i="15"/>
  <c r="BM39" i="15"/>
  <c r="AL103" i="15"/>
  <c r="AT103" i="15"/>
  <c r="BB103" i="15"/>
  <c r="BJ103" i="15"/>
  <c r="AN103" i="15"/>
  <c r="AW103" i="15"/>
  <c r="BF103" i="15"/>
  <c r="BO103" i="15"/>
  <c r="AO103" i="15"/>
  <c r="AX103" i="15"/>
  <c r="BG103" i="15"/>
  <c r="AP103" i="15"/>
  <c r="AY103" i="15"/>
  <c r="BH103" i="15"/>
  <c r="BL103" i="15"/>
  <c r="AK103" i="15"/>
  <c r="BD103" i="15"/>
  <c r="AQ103" i="15"/>
  <c r="AZ103" i="15"/>
  <c r="C103" i="2" s="1"/>
  <c r="AZ103" i="4" s="1"/>
  <c r="BI103" i="15"/>
  <c r="BC103" i="15"/>
  <c r="AU103" i="15"/>
  <c r="BM103" i="15"/>
  <c r="AR103" i="15"/>
  <c r="BA103" i="15"/>
  <c r="BK103" i="15"/>
  <c r="AS103" i="15"/>
  <c r="AM103" i="15"/>
  <c r="BN103" i="15"/>
  <c r="AV103" i="15"/>
  <c r="BE103" i="15"/>
  <c r="BA3" i="15"/>
  <c r="BI3" i="15"/>
  <c r="BB3" i="15"/>
  <c r="BJ3" i="15"/>
  <c r="BC3" i="15"/>
  <c r="BK3" i="15"/>
  <c r="BD3" i="15"/>
  <c r="BL3" i="15"/>
  <c r="BE3" i="15"/>
  <c r="BM3" i="15"/>
  <c r="BF3" i="15"/>
  <c r="BN3" i="15"/>
  <c r="BG3" i="15"/>
  <c r="BO3" i="15"/>
  <c r="BH3" i="15"/>
  <c r="AK3" i="15"/>
  <c r="AL3" i="15"/>
  <c r="AZ3" i="15"/>
  <c r="C3" i="2" s="1"/>
  <c r="AZ3" i="4" s="1"/>
  <c r="AM3" i="15"/>
  <c r="AU3" i="15"/>
  <c r="AN3" i="15"/>
  <c r="AV3" i="15"/>
  <c r="AO3" i="15"/>
  <c r="AW3" i="15"/>
  <c r="AP3" i="15"/>
  <c r="AX3" i="15"/>
  <c r="AQ3" i="15"/>
  <c r="AY3" i="15"/>
  <c r="AR3" i="15"/>
  <c r="AT3" i="15"/>
  <c r="AS3" i="15"/>
  <c r="B3" i="17"/>
  <c r="J3" i="17"/>
  <c r="C3" i="17"/>
  <c r="K3" i="17"/>
  <c r="D3" i="17"/>
  <c r="L3" i="17"/>
  <c r="E3" i="17"/>
  <c r="M3" i="17"/>
  <c r="F3" i="17"/>
  <c r="N3" i="17"/>
  <c r="G3" i="17"/>
  <c r="O3" i="17"/>
  <c r="H3" i="17"/>
  <c r="I3" i="17"/>
  <c r="D32" i="17"/>
  <c r="L32" i="17"/>
  <c r="E32" i="17"/>
  <c r="N32" i="17"/>
  <c r="F32" i="17"/>
  <c r="O32" i="17"/>
  <c r="G32" i="17"/>
  <c r="H32" i="17"/>
  <c r="M32" i="17"/>
  <c r="B32" i="17"/>
  <c r="C32" i="17"/>
  <c r="I32" i="17"/>
  <c r="J32" i="17"/>
  <c r="K32" i="17"/>
  <c r="F64" i="17"/>
  <c r="N64" i="17"/>
  <c r="G64" i="17"/>
  <c r="O64" i="17"/>
  <c r="I64" i="17"/>
  <c r="B64" i="17"/>
  <c r="M64" i="17"/>
  <c r="C64" i="17"/>
  <c r="E64" i="17"/>
  <c r="J64" i="17"/>
  <c r="D64" i="17"/>
  <c r="H64" i="17"/>
  <c r="K64" i="17"/>
  <c r="L64" i="17"/>
  <c r="F96" i="17"/>
  <c r="N96" i="17"/>
  <c r="C96" i="17"/>
  <c r="K96" i="17"/>
  <c r="B96" i="17"/>
  <c r="L96" i="17"/>
  <c r="D96" i="17"/>
  <c r="M96" i="17"/>
  <c r="J96" i="17"/>
  <c r="E96" i="17"/>
  <c r="O96" i="17"/>
  <c r="G96" i="17"/>
  <c r="H96" i="17"/>
  <c r="I96" i="17"/>
  <c r="D79" i="17"/>
  <c r="L79" i="17"/>
  <c r="I79" i="17"/>
  <c r="C79" i="17"/>
  <c r="M79" i="17"/>
  <c r="F79" i="17"/>
  <c r="O79" i="17"/>
  <c r="J79" i="17"/>
  <c r="K79" i="17"/>
  <c r="N79" i="17"/>
  <c r="H79" i="17"/>
  <c r="B79" i="17"/>
  <c r="E79" i="17"/>
  <c r="G79" i="17"/>
  <c r="F29" i="17"/>
  <c r="N29" i="17"/>
  <c r="I29" i="17"/>
  <c r="H29" i="17"/>
  <c r="J29" i="17"/>
  <c r="K29" i="17"/>
  <c r="B29" i="17"/>
  <c r="L29" i="17"/>
  <c r="C29" i="17"/>
  <c r="E29" i="17"/>
  <c r="G29" i="17"/>
  <c r="M29" i="17"/>
  <c r="O29" i="17"/>
  <c r="D29" i="17"/>
  <c r="H61" i="17"/>
  <c r="I61" i="17"/>
  <c r="C61" i="17"/>
  <c r="K61" i="17"/>
  <c r="E61" i="17"/>
  <c r="F61" i="17"/>
  <c r="J61" i="17"/>
  <c r="M61" i="17"/>
  <c r="B61" i="17"/>
  <c r="D61" i="17"/>
  <c r="G61" i="17"/>
  <c r="O61" i="17"/>
  <c r="L61" i="17"/>
  <c r="N61" i="17"/>
  <c r="H93" i="17"/>
  <c r="I93" i="17"/>
  <c r="B93" i="17"/>
  <c r="L93" i="17"/>
  <c r="C93" i="17"/>
  <c r="M93" i="17"/>
  <c r="D93" i="17"/>
  <c r="N93" i="17"/>
  <c r="K93" i="17"/>
  <c r="E93" i="17"/>
  <c r="O93" i="17"/>
  <c r="F93" i="17"/>
  <c r="G93" i="17"/>
  <c r="J93" i="17"/>
  <c r="D75" i="17"/>
  <c r="L75" i="17"/>
  <c r="J75" i="17"/>
  <c r="E75" i="17"/>
  <c r="N75" i="17"/>
  <c r="G75" i="17"/>
  <c r="H75" i="17"/>
  <c r="I75" i="17"/>
  <c r="K75" i="17"/>
  <c r="F75" i="17"/>
  <c r="M75" i="17"/>
  <c r="O75" i="17"/>
  <c r="B75" i="17"/>
  <c r="C75" i="17"/>
  <c r="H26" i="17"/>
  <c r="I26" i="17"/>
  <c r="B26" i="17"/>
  <c r="J26" i="17"/>
  <c r="C26" i="17"/>
  <c r="K26" i="17"/>
  <c r="F26" i="17"/>
  <c r="G26" i="17"/>
  <c r="L26" i="17"/>
  <c r="M26" i="17"/>
  <c r="E26" i="17"/>
  <c r="N26" i="17"/>
  <c r="O26" i="17"/>
  <c r="D26" i="17"/>
  <c r="B58" i="17"/>
  <c r="J58" i="17"/>
  <c r="C58" i="17"/>
  <c r="K58" i="17"/>
  <c r="E58" i="17"/>
  <c r="M58" i="17"/>
  <c r="H58" i="17"/>
  <c r="I58" i="17"/>
  <c r="N58" i="17"/>
  <c r="D58" i="17"/>
  <c r="L58" i="17"/>
  <c r="O58" i="17"/>
  <c r="G58" i="17"/>
  <c r="F58" i="17"/>
  <c r="B90" i="17"/>
  <c r="J90" i="17"/>
  <c r="E90" i="17"/>
  <c r="N90" i="17"/>
  <c r="L90" i="17"/>
  <c r="C90" i="17"/>
  <c r="M90" i="17"/>
  <c r="D90" i="17"/>
  <c r="O90" i="17"/>
  <c r="F90" i="17"/>
  <c r="K90" i="17"/>
  <c r="G90" i="17"/>
  <c r="H90" i="17"/>
  <c r="I90" i="17"/>
  <c r="D55" i="17"/>
  <c r="L55" i="17"/>
  <c r="E55" i="17"/>
  <c r="M55" i="17"/>
  <c r="G55" i="17"/>
  <c r="O55" i="17"/>
  <c r="K55" i="17"/>
  <c r="N55" i="17"/>
  <c r="C55" i="17"/>
  <c r="H55" i="17"/>
  <c r="I55" i="17"/>
  <c r="B55" i="17"/>
  <c r="F55" i="17"/>
  <c r="J55" i="17"/>
  <c r="D4" i="17"/>
  <c r="L4" i="17"/>
  <c r="E4" i="17"/>
  <c r="M4" i="17"/>
  <c r="F4" i="17"/>
  <c r="N4" i="17"/>
  <c r="G4" i="17"/>
  <c r="O4" i="17"/>
  <c r="H4" i="17"/>
  <c r="I4" i="17"/>
  <c r="B4" i="17"/>
  <c r="C4" i="17"/>
  <c r="J4" i="17"/>
  <c r="K4" i="17"/>
  <c r="D36" i="17"/>
  <c r="L36" i="17"/>
  <c r="C36" i="17"/>
  <c r="M36" i="17"/>
  <c r="E36" i="17"/>
  <c r="N36" i="17"/>
  <c r="G36" i="17"/>
  <c r="I36" i="17"/>
  <c r="J36" i="17"/>
  <c r="O36" i="17"/>
  <c r="B36" i="17"/>
  <c r="F36" i="17"/>
  <c r="H36" i="17"/>
  <c r="K36" i="17"/>
  <c r="F68" i="17"/>
  <c r="N68" i="17"/>
  <c r="G68" i="17"/>
  <c r="O68" i="17"/>
  <c r="I68" i="17"/>
  <c r="J68" i="17"/>
  <c r="K68" i="17"/>
  <c r="B68" i="17"/>
  <c r="M68" i="17"/>
  <c r="D68" i="17"/>
  <c r="C68" i="17"/>
  <c r="E68" i="17"/>
  <c r="H68" i="17"/>
  <c r="L68" i="17"/>
  <c r="F100" i="17"/>
  <c r="N100" i="17"/>
  <c r="J100" i="17"/>
  <c r="B100" i="17"/>
  <c r="K100" i="17"/>
  <c r="C100" i="17"/>
  <c r="L100" i="17"/>
  <c r="D100" i="17"/>
  <c r="M100" i="17"/>
  <c r="I100" i="17"/>
  <c r="E100" i="17"/>
  <c r="O100" i="17"/>
  <c r="G100" i="17"/>
  <c r="H100" i="17"/>
  <c r="D99" i="17"/>
  <c r="L99" i="17"/>
  <c r="F99" i="17"/>
  <c r="O99" i="17"/>
  <c r="G99" i="17"/>
  <c r="H99" i="17"/>
  <c r="E99" i="17"/>
  <c r="I99" i="17"/>
  <c r="J99" i="17"/>
  <c r="B99" i="17"/>
  <c r="K99" i="17"/>
  <c r="N99" i="17"/>
  <c r="C99" i="17"/>
  <c r="M99" i="17"/>
  <c r="F33" i="17"/>
  <c r="N33" i="17"/>
  <c r="I33" i="17"/>
  <c r="J33" i="17"/>
  <c r="B33" i="17"/>
  <c r="K33" i="17"/>
  <c r="C33" i="17"/>
  <c r="L33" i="17"/>
  <c r="D33" i="17"/>
  <c r="G33" i="17"/>
  <c r="H33" i="17"/>
  <c r="M33" i="17"/>
  <c r="O33" i="17"/>
  <c r="E33" i="17"/>
  <c r="H65" i="17"/>
  <c r="I65" i="17"/>
  <c r="C65" i="17"/>
  <c r="K65" i="17"/>
  <c r="M65" i="17"/>
  <c r="B65" i="17"/>
  <c r="N65" i="17"/>
  <c r="E65" i="17"/>
  <c r="G65" i="17"/>
  <c r="O65" i="17"/>
  <c r="L65" i="17"/>
  <c r="D65" i="17"/>
  <c r="F65" i="17"/>
  <c r="J65" i="17"/>
  <c r="H97" i="17"/>
  <c r="F97" i="17"/>
  <c r="O97" i="17"/>
  <c r="G97" i="17"/>
  <c r="I97" i="17"/>
  <c r="J97" i="17"/>
  <c r="N97" i="17"/>
  <c r="B97" i="17"/>
  <c r="K97" i="17"/>
  <c r="C97" i="17"/>
  <c r="L97" i="17"/>
  <c r="E97" i="17"/>
  <c r="D97" i="17"/>
  <c r="M97" i="17"/>
  <c r="D95" i="17"/>
  <c r="L95" i="17"/>
  <c r="H95" i="17"/>
  <c r="E95" i="17"/>
  <c r="O95" i="17"/>
  <c r="F95" i="17"/>
  <c r="G95" i="17"/>
  <c r="I95" i="17"/>
  <c r="C95" i="17"/>
  <c r="J95" i="17"/>
  <c r="N95" i="17"/>
  <c r="K95" i="17"/>
  <c r="B95" i="17"/>
  <c r="M95" i="17"/>
  <c r="H30" i="17"/>
  <c r="C30" i="17"/>
  <c r="E30" i="17"/>
  <c r="N30" i="17"/>
  <c r="F30" i="17"/>
  <c r="O30" i="17"/>
  <c r="G30" i="17"/>
  <c r="I30" i="17"/>
  <c r="D30" i="17"/>
  <c r="J30" i="17"/>
  <c r="L30" i="17"/>
  <c r="M30" i="17"/>
  <c r="B30" i="17"/>
  <c r="K30" i="17"/>
  <c r="B62" i="17"/>
  <c r="J62" i="17"/>
  <c r="C62" i="17"/>
  <c r="K62" i="17"/>
  <c r="E62" i="17"/>
  <c r="M62" i="17"/>
  <c r="D62" i="17"/>
  <c r="F62" i="17"/>
  <c r="H62" i="17"/>
  <c r="L62" i="17"/>
  <c r="G62" i="17"/>
  <c r="I62" i="17"/>
  <c r="N62" i="17"/>
  <c r="O62" i="17"/>
  <c r="B94" i="17"/>
  <c r="J94" i="17"/>
  <c r="D94" i="17"/>
  <c r="M94" i="17"/>
  <c r="H94" i="17"/>
  <c r="I94" i="17"/>
  <c r="K94" i="17"/>
  <c r="L94" i="17"/>
  <c r="C94" i="17"/>
  <c r="N94" i="17"/>
  <c r="E94" i="17"/>
  <c r="O94" i="17"/>
  <c r="G94" i="17"/>
  <c r="F94" i="17"/>
  <c r="D71" i="17"/>
  <c r="L71" i="17"/>
  <c r="E71" i="17"/>
  <c r="M71" i="17"/>
  <c r="G71" i="17"/>
  <c r="O71" i="17"/>
  <c r="F71" i="17"/>
  <c r="H71" i="17"/>
  <c r="J71" i="17"/>
  <c r="N71" i="17"/>
  <c r="I71" i="17"/>
  <c r="K71" i="17"/>
  <c r="C71" i="17"/>
  <c r="B71" i="17"/>
  <c r="D8" i="17"/>
  <c r="L8" i="17"/>
  <c r="E8" i="17"/>
  <c r="M8" i="17"/>
  <c r="F8" i="17"/>
  <c r="N8" i="17"/>
  <c r="G8" i="17"/>
  <c r="O8" i="17"/>
  <c r="H8" i="17"/>
  <c r="I8" i="17"/>
  <c r="B8" i="17"/>
  <c r="C8" i="17"/>
  <c r="J8" i="17"/>
  <c r="K8" i="17"/>
  <c r="D40" i="17"/>
  <c r="L40" i="17"/>
  <c r="B40" i="17"/>
  <c r="K40" i="17"/>
  <c r="C40" i="17"/>
  <c r="M40" i="17"/>
  <c r="F40" i="17"/>
  <c r="O40" i="17"/>
  <c r="J40" i="17"/>
  <c r="N40" i="17"/>
  <c r="G40" i="17"/>
  <c r="H40" i="17"/>
  <c r="E40" i="17"/>
  <c r="I40" i="17"/>
  <c r="F72" i="17"/>
  <c r="N72" i="17"/>
  <c r="G72" i="17"/>
  <c r="I72" i="17"/>
  <c r="D72" i="17"/>
  <c r="E72" i="17"/>
  <c r="J72" i="17"/>
  <c r="L72" i="17"/>
  <c r="B72" i="17"/>
  <c r="C72" i="17"/>
  <c r="O72" i="17"/>
  <c r="H72" i="17"/>
  <c r="K72" i="17"/>
  <c r="M72" i="17"/>
  <c r="F104" i="17"/>
  <c r="N104" i="17"/>
  <c r="G104" i="17"/>
  <c r="O104" i="17"/>
  <c r="H104" i="17"/>
  <c r="E104" i="17"/>
  <c r="I104" i="17"/>
  <c r="B104" i="17"/>
  <c r="J104" i="17"/>
  <c r="C104" i="17"/>
  <c r="K104" i="17"/>
  <c r="M104" i="17"/>
  <c r="D104" i="17"/>
  <c r="L104" i="17"/>
  <c r="F5" i="17"/>
  <c r="N5" i="17"/>
  <c r="G5" i="17"/>
  <c r="O5" i="17"/>
  <c r="H5" i="17"/>
  <c r="I5" i="17"/>
  <c r="B5" i="17"/>
  <c r="J5" i="17"/>
  <c r="C5" i="17"/>
  <c r="K5" i="17"/>
  <c r="L5" i="17"/>
  <c r="M5" i="17"/>
  <c r="D5" i="17"/>
  <c r="E5" i="17"/>
  <c r="F37" i="17"/>
  <c r="N37" i="17"/>
  <c r="H37" i="17"/>
  <c r="I37" i="17"/>
  <c r="B37" i="17"/>
  <c r="K37" i="17"/>
  <c r="J37" i="17"/>
  <c r="L37" i="17"/>
  <c r="O37" i="17"/>
  <c r="C37" i="17"/>
  <c r="D37" i="17"/>
  <c r="E37" i="17"/>
  <c r="M37" i="17"/>
  <c r="G37" i="17"/>
  <c r="H69" i="17"/>
  <c r="I69" i="17"/>
  <c r="C69" i="17"/>
  <c r="K69" i="17"/>
  <c r="G69" i="17"/>
  <c r="J69" i="17"/>
  <c r="M69" i="17"/>
  <c r="D69" i="17"/>
  <c r="O69" i="17"/>
  <c r="L69" i="17"/>
  <c r="N69" i="17"/>
  <c r="F69" i="17"/>
  <c r="B69" i="17"/>
  <c r="E69" i="17"/>
  <c r="H101" i="17"/>
  <c r="E101" i="17"/>
  <c r="N101" i="17"/>
  <c r="F101" i="17"/>
  <c r="O101" i="17"/>
  <c r="G101" i="17"/>
  <c r="M101" i="17"/>
  <c r="I101" i="17"/>
  <c r="J101" i="17"/>
  <c r="D101" i="17"/>
  <c r="B101" i="17"/>
  <c r="K101" i="17"/>
  <c r="C101" i="17"/>
  <c r="L101" i="17"/>
  <c r="B7" i="17"/>
  <c r="J7" i="17"/>
  <c r="C7" i="17"/>
  <c r="K7" i="17"/>
  <c r="D7" i="17"/>
  <c r="L7" i="17"/>
  <c r="E7" i="17"/>
  <c r="M7" i="17"/>
  <c r="F7" i="17"/>
  <c r="N7" i="17"/>
  <c r="G7" i="17"/>
  <c r="O7" i="17"/>
  <c r="H7" i="17"/>
  <c r="I7" i="17"/>
  <c r="H34" i="17"/>
  <c r="D34" i="17"/>
  <c r="M34" i="17"/>
  <c r="E34" i="17"/>
  <c r="N34" i="17"/>
  <c r="F34" i="17"/>
  <c r="O34" i="17"/>
  <c r="G34" i="17"/>
  <c r="C34" i="17"/>
  <c r="I34" i="17"/>
  <c r="K34" i="17"/>
  <c r="L34" i="17"/>
  <c r="B34" i="17"/>
  <c r="J34" i="17"/>
  <c r="B66" i="17"/>
  <c r="J66" i="17"/>
  <c r="C66" i="17"/>
  <c r="K66" i="17"/>
  <c r="E66" i="17"/>
  <c r="M66" i="17"/>
  <c r="L66" i="17"/>
  <c r="N66" i="17"/>
  <c r="D66" i="17"/>
  <c r="G66" i="17"/>
  <c r="F66" i="17"/>
  <c r="H66" i="17"/>
  <c r="I66" i="17"/>
  <c r="O66" i="17"/>
  <c r="B98" i="17"/>
  <c r="J98" i="17"/>
  <c r="K98" i="17"/>
  <c r="C98" i="17"/>
  <c r="L98" i="17"/>
  <c r="D98" i="17"/>
  <c r="M98" i="17"/>
  <c r="E98" i="17"/>
  <c r="N98" i="17"/>
  <c r="F98" i="17"/>
  <c r="O98" i="17"/>
  <c r="I98" i="17"/>
  <c r="G98" i="17"/>
  <c r="H98" i="17"/>
  <c r="D87" i="17"/>
  <c r="L87" i="17"/>
  <c r="G87" i="17"/>
  <c r="J87" i="17"/>
  <c r="M87" i="17"/>
  <c r="B87" i="17"/>
  <c r="N87" i="17"/>
  <c r="C87" i="17"/>
  <c r="O87" i="17"/>
  <c r="E87" i="17"/>
  <c r="K87" i="17"/>
  <c r="F87" i="17"/>
  <c r="H87" i="17"/>
  <c r="I87" i="17"/>
  <c r="D12" i="17"/>
  <c r="L12" i="17"/>
  <c r="E12" i="17"/>
  <c r="M12" i="17"/>
  <c r="F12" i="17"/>
  <c r="N12" i="17"/>
  <c r="G12" i="17"/>
  <c r="O12" i="17"/>
  <c r="H12" i="17"/>
  <c r="I12" i="17"/>
  <c r="J12" i="17"/>
  <c r="K12" i="17"/>
  <c r="C12" i="17"/>
  <c r="B12" i="17"/>
  <c r="D44" i="17"/>
  <c r="L44" i="17"/>
  <c r="J44" i="17"/>
  <c r="B44" i="17"/>
  <c r="K44" i="17"/>
  <c r="E44" i="17"/>
  <c r="N44" i="17"/>
  <c r="O44" i="17"/>
  <c r="F44" i="17"/>
  <c r="H44" i="17"/>
  <c r="I44" i="17"/>
  <c r="C44" i="17"/>
  <c r="G44" i="17"/>
  <c r="M44" i="17"/>
  <c r="F76" i="17"/>
  <c r="N76" i="17"/>
  <c r="E76" i="17"/>
  <c r="O76" i="17"/>
  <c r="I76" i="17"/>
  <c r="B76" i="17"/>
  <c r="K76" i="17"/>
  <c r="H76" i="17"/>
  <c r="J76" i="17"/>
  <c r="L76" i="17"/>
  <c r="M76" i="17"/>
  <c r="C76" i="17"/>
  <c r="G76" i="17"/>
  <c r="D76" i="17"/>
  <c r="B19" i="17"/>
  <c r="J19" i="17"/>
  <c r="C19" i="17"/>
  <c r="K19" i="17"/>
  <c r="D19" i="17"/>
  <c r="L19" i="17"/>
  <c r="E19" i="17"/>
  <c r="M19" i="17"/>
  <c r="F19" i="17"/>
  <c r="N19" i="17"/>
  <c r="G19" i="17"/>
  <c r="O19" i="17"/>
  <c r="H19" i="17"/>
  <c r="I19" i="17"/>
  <c r="F9" i="17"/>
  <c r="N9" i="17"/>
  <c r="G9" i="17"/>
  <c r="O9" i="17"/>
  <c r="H9" i="17"/>
  <c r="I9" i="17"/>
  <c r="B9" i="17"/>
  <c r="J9" i="17"/>
  <c r="C9" i="17"/>
  <c r="K9" i="17"/>
  <c r="D9" i="17"/>
  <c r="M9" i="17"/>
  <c r="E9" i="17"/>
  <c r="L9" i="17"/>
  <c r="F41" i="17"/>
  <c r="N41" i="17"/>
  <c r="G41" i="17"/>
  <c r="H41" i="17"/>
  <c r="J41" i="17"/>
  <c r="L41" i="17"/>
  <c r="M41" i="17"/>
  <c r="C41" i="17"/>
  <c r="E41" i="17"/>
  <c r="I41" i="17"/>
  <c r="D41" i="17"/>
  <c r="K41" i="17"/>
  <c r="O41" i="17"/>
  <c r="B41" i="17"/>
  <c r="H73" i="17"/>
  <c r="B73" i="17"/>
  <c r="K73" i="17"/>
  <c r="C73" i="17"/>
  <c r="L73" i="17"/>
  <c r="E73" i="17"/>
  <c r="N73" i="17"/>
  <c r="G73" i="17"/>
  <c r="D73" i="17"/>
  <c r="F73" i="17"/>
  <c r="I73" i="17"/>
  <c r="J73" i="17"/>
  <c r="M73" i="17"/>
  <c r="O73" i="17"/>
  <c r="H105" i="17"/>
  <c r="I105" i="17"/>
  <c r="B105" i="17"/>
  <c r="J105" i="17"/>
  <c r="C105" i="17"/>
  <c r="K105" i="17"/>
  <c r="G105" i="17"/>
  <c r="D105" i="17"/>
  <c r="L105" i="17"/>
  <c r="O105" i="17"/>
  <c r="E105" i="17"/>
  <c r="M105" i="17"/>
  <c r="F105" i="17"/>
  <c r="N105" i="17"/>
  <c r="H6" i="17"/>
  <c r="I6" i="17"/>
  <c r="B6" i="17"/>
  <c r="J6" i="17"/>
  <c r="C6" i="17"/>
  <c r="K6" i="17"/>
  <c r="D6" i="17"/>
  <c r="L6" i="17"/>
  <c r="E6" i="17"/>
  <c r="M6" i="17"/>
  <c r="F6" i="17"/>
  <c r="G6" i="17"/>
  <c r="N6" i="17"/>
  <c r="O6" i="17"/>
  <c r="B70" i="17"/>
  <c r="J70" i="17"/>
  <c r="C70" i="17"/>
  <c r="K70" i="17"/>
  <c r="E70" i="17"/>
  <c r="M70" i="17"/>
  <c r="G70" i="17"/>
  <c r="H70" i="17"/>
  <c r="L70" i="17"/>
  <c r="O70" i="17"/>
  <c r="D70" i="17"/>
  <c r="F70" i="17"/>
  <c r="I70" i="17"/>
  <c r="N70" i="17"/>
  <c r="B11" i="17"/>
  <c r="J11" i="17"/>
  <c r="C11" i="17"/>
  <c r="K11" i="17"/>
  <c r="D11" i="17"/>
  <c r="L11" i="17"/>
  <c r="E11" i="17"/>
  <c r="M11" i="17"/>
  <c r="F11" i="17"/>
  <c r="N11" i="17"/>
  <c r="G11" i="17"/>
  <c r="O11" i="17"/>
  <c r="H11" i="17"/>
  <c r="I11" i="17"/>
  <c r="D16" i="17"/>
  <c r="L16" i="17"/>
  <c r="E16" i="17"/>
  <c r="M16" i="17"/>
  <c r="F16" i="17"/>
  <c r="N16" i="17"/>
  <c r="G16" i="17"/>
  <c r="O16" i="17"/>
  <c r="H16" i="17"/>
  <c r="I16" i="17"/>
  <c r="B16" i="17"/>
  <c r="J16" i="17"/>
  <c r="K16" i="17"/>
  <c r="C16" i="17"/>
  <c r="D48" i="17"/>
  <c r="L48" i="17"/>
  <c r="I48" i="17"/>
  <c r="J48" i="17"/>
  <c r="C48" i="17"/>
  <c r="M48" i="17"/>
  <c r="B48" i="17"/>
  <c r="E48" i="17"/>
  <c r="G48" i="17"/>
  <c r="K48" i="17"/>
  <c r="N48" i="17"/>
  <c r="F48" i="17"/>
  <c r="H48" i="17"/>
  <c r="O48" i="17"/>
  <c r="F80" i="17"/>
  <c r="N80" i="17"/>
  <c r="D80" i="17"/>
  <c r="M80" i="17"/>
  <c r="H80" i="17"/>
  <c r="J80" i="17"/>
  <c r="K80" i="17"/>
  <c r="L80" i="17"/>
  <c r="O80" i="17"/>
  <c r="B80" i="17"/>
  <c r="C80" i="17"/>
  <c r="E80" i="17"/>
  <c r="I80" i="17"/>
  <c r="G80" i="17"/>
  <c r="D91" i="17"/>
  <c r="L91" i="17"/>
  <c r="I91" i="17"/>
  <c r="H91" i="17"/>
  <c r="J91" i="17"/>
  <c r="K91" i="17"/>
  <c r="B91" i="17"/>
  <c r="M91" i="17"/>
  <c r="C91" i="17"/>
  <c r="N91" i="17"/>
  <c r="E91" i="17"/>
  <c r="O91" i="17"/>
  <c r="G91" i="17"/>
  <c r="F91" i="17"/>
  <c r="F13" i="17"/>
  <c r="N13" i="17"/>
  <c r="G13" i="17"/>
  <c r="O13" i="17"/>
  <c r="H13" i="17"/>
  <c r="I13" i="17"/>
  <c r="B13" i="17"/>
  <c r="J13" i="17"/>
  <c r="C13" i="17"/>
  <c r="K13" i="17"/>
  <c r="D13" i="17"/>
  <c r="E13" i="17"/>
  <c r="L13" i="17"/>
  <c r="M13" i="17"/>
  <c r="F45" i="17"/>
  <c r="N45" i="17"/>
  <c r="E45" i="17"/>
  <c r="O45" i="17"/>
  <c r="G45" i="17"/>
  <c r="I45" i="17"/>
  <c r="M45" i="17"/>
  <c r="B45" i="17"/>
  <c r="D45" i="17"/>
  <c r="J45" i="17"/>
  <c r="K45" i="17"/>
  <c r="C45" i="17"/>
  <c r="H45" i="17"/>
  <c r="L45" i="17"/>
  <c r="H77" i="17"/>
  <c r="J77" i="17"/>
  <c r="D77" i="17"/>
  <c r="M77" i="17"/>
  <c r="F77" i="17"/>
  <c r="O77" i="17"/>
  <c r="I77" i="17"/>
  <c r="K77" i="17"/>
  <c r="L77" i="17"/>
  <c r="N77" i="17"/>
  <c r="B77" i="17"/>
  <c r="G77" i="17"/>
  <c r="C77" i="17"/>
  <c r="E77" i="17"/>
  <c r="B23" i="17"/>
  <c r="J23" i="17"/>
  <c r="C23" i="17"/>
  <c r="K23" i="17"/>
  <c r="D23" i="17"/>
  <c r="L23" i="17"/>
  <c r="E23" i="17"/>
  <c r="M23" i="17"/>
  <c r="F23" i="17"/>
  <c r="N23" i="17"/>
  <c r="G23" i="17"/>
  <c r="O23" i="17"/>
  <c r="H23" i="17"/>
  <c r="I23" i="17"/>
  <c r="H10" i="17"/>
  <c r="I10" i="17"/>
  <c r="B10" i="17"/>
  <c r="J10" i="17"/>
  <c r="C10" i="17"/>
  <c r="K10" i="17"/>
  <c r="D10" i="17"/>
  <c r="L10" i="17"/>
  <c r="E10" i="17"/>
  <c r="M10" i="17"/>
  <c r="F10" i="17"/>
  <c r="G10" i="17"/>
  <c r="N10" i="17"/>
  <c r="O10" i="17"/>
  <c r="H42" i="17"/>
  <c r="B42" i="17"/>
  <c r="K42" i="17"/>
  <c r="C42" i="17"/>
  <c r="L42" i="17"/>
  <c r="E42" i="17"/>
  <c r="N42" i="17"/>
  <c r="M42" i="17"/>
  <c r="O42" i="17"/>
  <c r="D42" i="17"/>
  <c r="G42" i="17"/>
  <c r="I42" i="17"/>
  <c r="F42" i="17"/>
  <c r="J42" i="17"/>
  <c r="B74" i="17"/>
  <c r="J74" i="17"/>
  <c r="F74" i="17"/>
  <c r="O74" i="17"/>
  <c r="I74" i="17"/>
  <c r="C74" i="17"/>
  <c r="L74" i="17"/>
  <c r="G74" i="17"/>
  <c r="H74" i="17"/>
  <c r="K74" i="17"/>
  <c r="M74" i="17"/>
  <c r="N74" i="17"/>
  <c r="E74" i="17"/>
  <c r="D74" i="17"/>
  <c r="B106" i="17"/>
  <c r="J106" i="17"/>
  <c r="C106" i="17"/>
  <c r="K106" i="17"/>
  <c r="D106" i="17"/>
  <c r="L106" i="17"/>
  <c r="I106" i="17"/>
  <c r="E106" i="17"/>
  <c r="M106" i="17"/>
  <c r="F106" i="17"/>
  <c r="N106" i="17"/>
  <c r="G106" i="17"/>
  <c r="O106" i="17"/>
  <c r="H106" i="17"/>
  <c r="B51" i="17"/>
  <c r="D51" i="17"/>
  <c r="L51" i="17"/>
  <c r="E51" i="17"/>
  <c r="M51" i="17"/>
  <c r="G51" i="17"/>
  <c r="O51" i="17"/>
  <c r="C51" i="17"/>
  <c r="F51" i="17"/>
  <c r="I51" i="17"/>
  <c r="K51" i="17"/>
  <c r="N51" i="17"/>
  <c r="H51" i="17"/>
  <c r="J51" i="17"/>
  <c r="D67" i="17"/>
  <c r="L67" i="17"/>
  <c r="E67" i="17"/>
  <c r="M67" i="17"/>
  <c r="G67" i="17"/>
  <c r="O67" i="17"/>
  <c r="J67" i="17"/>
  <c r="K67" i="17"/>
  <c r="B67" i="17"/>
  <c r="F67" i="17"/>
  <c r="N67" i="17"/>
  <c r="I67" i="17"/>
  <c r="C67" i="17"/>
  <c r="H67" i="17"/>
  <c r="H38" i="17"/>
  <c r="C38" i="17"/>
  <c r="L38" i="17"/>
  <c r="D38" i="17"/>
  <c r="M38" i="17"/>
  <c r="F38" i="17"/>
  <c r="O38" i="17"/>
  <c r="J38" i="17"/>
  <c r="K38" i="17"/>
  <c r="B38" i="17"/>
  <c r="E38" i="17"/>
  <c r="G38" i="17"/>
  <c r="I38" i="17"/>
  <c r="N38" i="17"/>
  <c r="F52" i="17"/>
  <c r="N52" i="17"/>
  <c r="G52" i="17"/>
  <c r="O52" i="17"/>
  <c r="I52" i="17"/>
  <c r="C52" i="17"/>
  <c r="D52" i="17"/>
  <c r="H52" i="17"/>
  <c r="K52" i="17"/>
  <c r="L52" i="17"/>
  <c r="E52" i="17"/>
  <c r="J52" i="17"/>
  <c r="M52" i="17"/>
  <c r="B52" i="17"/>
  <c r="B27" i="17"/>
  <c r="J27" i="17"/>
  <c r="C27" i="17"/>
  <c r="K27" i="17"/>
  <c r="D27" i="17"/>
  <c r="L27" i="17"/>
  <c r="E27" i="17"/>
  <c r="M27" i="17"/>
  <c r="H27" i="17"/>
  <c r="I27" i="17"/>
  <c r="N27" i="17"/>
  <c r="O27" i="17"/>
  <c r="F27" i="17"/>
  <c r="G27" i="17"/>
  <c r="F49" i="17"/>
  <c r="N49" i="17"/>
  <c r="D49" i="17"/>
  <c r="M49" i="17"/>
  <c r="E49" i="17"/>
  <c r="O49" i="17"/>
  <c r="H49" i="17"/>
  <c r="B49" i="17"/>
  <c r="C49" i="17"/>
  <c r="I49" i="17"/>
  <c r="K49" i="17"/>
  <c r="L49" i="17"/>
  <c r="J49" i="17"/>
  <c r="G49" i="17"/>
  <c r="H81" i="17"/>
  <c r="I81" i="17"/>
  <c r="C81" i="17"/>
  <c r="L81" i="17"/>
  <c r="E81" i="17"/>
  <c r="N81" i="17"/>
  <c r="K81" i="17"/>
  <c r="M81" i="17"/>
  <c r="O81" i="17"/>
  <c r="B81" i="17"/>
  <c r="D81" i="17"/>
  <c r="J81" i="17"/>
  <c r="F81" i="17"/>
  <c r="G81" i="17"/>
  <c r="H14" i="17"/>
  <c r="I14" i="17"/>
  <c r="B14" i="17"/>
  <c r="J14" i="17"/>
  <c r="C14" i="17"/>
  <c r="K14" i="17"/>
  <c r="D14" i="17"/>
  <c r="L14" i="17"/>
  <c r="E14" i="17"/>
  <c r="M14" i="17"/>
  <c r="N14" i="17"/>
  <c r="O14" i="17"/>
  <c r="F14" i="17"/>
  <c r="G14" i="17"/>
  <c r="B78" i="17"/>
  <c r="J78" i="17"/>
  <c r="E78" i="17"/>
  <c r="N78" i="17"/>
  <c r="H78" i="17"/>
  <c r="K78" i="17"/>
  <c r="I78" i="17"/>
  <c r="L78" i="17"/>
  <c r="M78" i="17"/>
  <c r="G78" i="17"/>
  <c r="O78" i="17"/>
  <c r="C78" i="17"/>
  <c r="D78" i="17"/>
  <c r="F78" i="17"/>
  <c r="D24" i="17"/>
  <c r="L24" i="17"/>
  <c r="E24" i="17"/>
  <c r="M24" i="17"/>
  <c r="F24" i="17"/>
  <c r="N24" i="17"/>
  <c r="G24" i="17"/>
  <c r="O24" i="17"/>
  <c r="B24" i="17"/>
  <c r="C24" i="17"/>
  <c r="H24" i="17"/>
  <c r="I24" i="17"/>
  <c r="J24" i="17"/>
  <c r="K24" i="17"/>
  <c r="F56" i="17"/>
  <c r="N56" i="17"/>
  <c r="G56" i="17"/>
  <c r="O56" i="17"/>
  <c r="I56" i="17"/>
  <c r="K56" i="17"/>
  <c r="L56" i="17"/>
  <c r="C56" i="17"/>
  <c r="E56" i="17"/>
  <c r="M56" i="17"/>
  <c r="J56" i="17"/>
  <c r="B56" i="17"/>
  <c r="D56" i="17"/>
  <c r="H56" i="17"/>
  <c r="F88" i="17"/>
  <c r="N88" i="17"/>
  <c r="E88" i="17"/>
  <c r="O88" i="17"/>
  <c r="I88" i="17"/>
  <c r="J88" i="17"/>
  <c r="K88" i="17"/>
  <c r="B88" i="17"/>
  <c r="L88" i="17"/>
  <c r="C88" i="17"/>
  <c r="M88" i="17"/>
  <c r="D88" i="17"/>
  <c r="H88" i="17"/>
  <c r="G88" i="17"/>
  <c r="B47" i="17"/>
  <c r="J47" i="17"/>
  <c r="E47" i="17"/>
  <c r="N47" i="17"/>
  <c r="F47" i="17"/>
  <c r="O47" i="17"/>
  <c r="H47" i="17"/>
  <c r="C47" i="17"/>
  <c r="G47" i="17"/>
  <c r="K47" i="17"/>
  <c r="L47" i="17"/>
  <c r="D47" i="17"/>
  <c r="I47" i="17"/>
  <c r="M47" i="17"/>
  <c r="F21" i="17"/>
  <c r="N21" i="17"/>
  <c r="G21" i="17"/>
  <c r="O21" i="17"/>
  <c r="H21" i="17"/>
  <c r="I21" i="17"/>
  <c r="B21" i="17"/>
  <c r="J21" i="17"/>
  <c r="C21" i="17"/>
  <c r="K21" i="17"/>
  <c r="L21" i="17"/>
  <c r="M21" i="17"/>
  <c r="D21" i="17"/>
  <c r="E21" i="17"/>
  <c r="H53" i="17"/>
  <c r="I53" i="17"/>
  <c r="C53" i="17"/>
  <c r="K53" i="17"/>
  <c r="B53" i="17"/>
  <c r="N53" i="17"/>
  <c r="D53" i="17"/>
  <c r="O53" i="17"/>
  <c r="F53" i="17"/>
  <c r="J53" i="17"/>
  <c r="L53" i="17"/>
  <c r="E53" i="17"/>
  <c r="G53" i="17"/>
  <c r="M53" i="17"/>
  <c r="H85" i="17"/>
  <c r="G85" i="17"/>
  <c r="B85" i="17"/>
  <c r="K85" i="17"/>
  <c r="D85" i="17"/>
  <c r="M85" i="17"/>
  <c r="N85" i="17"/>
  <c r="O85" i="17"/>
  <c r="C85" i="17"/>
  <c r="E85" i="17"/>
  <c r="F85" i="17"/>
  <c r="L85" i="17"/>
  <c r="I85" i="17"/>
  <c r="J85" i="17"/>
  <c r="B43" i="17"/>
  <c r="J43" i="17"/>
  <c r="F43" i="17"/>
  <c r="O43" i="17"/>
  <c r="G43" i="17"/>
  <c r="I43" i="17"/>
  <c r="M43" i="17"/>
  <c r="N43" i="17"/>
  <c r="D43" i="17"/>
  <c r="H43" i="17"/>
  <c r="K43" i="17"/>
  <c r="L43" i="17"/>
  <c r="C43" i="17"/>
  <c r="E43" i="17"/>
  <c r="H18" i="17"/>
  <c r="I18" i="17"/>
  <c r="B18" i="17"/>
  <c r="J18" i="17"/>
  <c r="C18" i="17"/>
  <c r="K18" i="17"/>
  <c r="D18" i="17"/>
  <c r="L18" i="17"/>
  <c r="E18" i="17"/>
  <c r="M18" i="17"/>
  <c r="F18" i="17"/>
  <c r="N18" i="17"/>
  <c r="O18" i="17"/>
  <c r="G18" i="17"/>
  <c r="H50" i="17"/>
  <c r="I50" i="17"/>
  <c r="J50" i="17"/>
  <c r="C50" i="17"/>
  <c r="L50" i="17"/>
  <c r="D50" i="17"/>
  <c r="E50" i="17"/>
  <c r="G50" i="17"/>
  <c r="M50" i="17"/>
  <c r="N50" i="17"/>
  <c r="B50" i="17"/>
  <c r="F50" i="17"/>
  <c r="K50" i="17"/>
  <c r="O50" i="17"/>
  <c r="B82" i="17"/>
  <c r="J82" i="17"/>
  <c r="D82" i="17"/>
  <c r="M82" i="17"/>
  <c r="G82" i="17"/>
  <c r="I82" i="17"/>
  <c r="L82" i="17"/>
  <c r="N82" i="17"/>
  <c r="O82" i="17"/>
  <c r="K82" i="17"/>
  <c r="C82" i="17"/>
  <c r="E82" i="17"/>
  <c r="F82" i="17"/>
  <c r="H82" i="17"/>
  <c r="B31" i="17"/>
  <c r="J31" i="17"/>
  <c r="I31" i="17"/>
  <c r="K31" i="17"/>
  <c r="C31" i="17"/>
  <c r="L31" i="17"/>
  <c r="D31" i="17"/>
  <c r="M31" i="17"/>
  <c r="H31" i="17"/>
  <c r="N31" i="17"/>
  <c r="E31" i="17"/>
  <c r="F31" i="17"/>
  <c r="G31" i="17"/>
  <c r="O31" i="17"/>
  <c r="D83" i="17"/>
  <c r="L83" i="17"/>
  <c r="H83" i="17"/>
  <c r="B83" i="17"/>
  <c r="K83" i="17"/>
  <c r="E83" i="17"/>
  <c r="N83" i="17"/>
  <c r="M83" i="17"/>
  <c r="O83" i="17"/>
  <c r="C83" i="17"/>
  <c r="J83" i="17"/>
  <c r="F83" i="17"/>
  <c r="G83" i="17"/>
  <c r="I83" i="17"/>
  <c r="B102" i="17"/>
  <c r="J102" i="17"/>
  <c r="I102" i="17"/>
  <c r="K102" i="17"/>
  <c r="C102" i="17"/>
  <c r="L102" i="17"/>
  <c r="D102" i="17"/>
  <c r="M102" i="17"/>
  <c r="E102" i="17"/>
  <c r="N102" i="17"/>
  <c r="F102" i="17"/>
  <c r="O102" i="17"/>
  <c r="H102" i="17"/>
  <c r="G102" i="17"/>
  <c r="D20" i="17"/>
  <c r="L20" i="17"/>
  <c r="E20" i="17"/>
  <c r="M20" i="17"/>
  <c r="F20" i="17"/>
  <c r="N20" i="17"/>
  <c r="G20" i="17"/>
  <c r="O20" i="17"/>
  <c r="H20" i="17"/>
  <c r="I20" i="17"/>
  <c r="B20" i="17"/>
  <c r="C20" i="17"/>
  <c r="J20" i="17"/>
  <c r="K20" i="17"/>
  <c r="F84" i="17"/>
  <c r="N84" i="17"/>
  <c r="C84" i="17"/>
  <c r="L84" i="17"/>
  <c r="G84" i="17"/>
  <c r="I84" i="17"/>
  <c r="M84" i="17"/>
  <c r="O84" i="17"/>
  <c r="B84" i="17"/>
  <c r="D84" i="17"/>
  <c r="E84" i="17"/>
  <c r="H84" i="17"/>
  <c r="K84" i="17"/>
  <c r="J84" i="17"/>
  <c r="F17" i="17"/>
  <c r="N17" i="17"/>
  <c r="G17" i="17"/>
  <c r="O17" i="17"/>
  <c r="H17" i="17"/>
  <c r="I17" i="17"/>
  <c r="B17" i="17"/>
  <c r="J17" i="17"/>
  <c r="C17" i="17"/>
  <c r="K17" i="17"/>
  <c r="D17" i="17"/>
  <c r="E17" i="17"/>
  <c r="L17" i="17"/>
  <c r="M17" i="17"/>
  <c r="B35" i="17"/>
  <c r="J35" i="17"/>
  <c r="H35" i="17"/>
  <c r="I35" i="17"/>
  <c r="C35" i="17"/>
  <c r="L35" i="17"/>
  <c r="G35" i="17"/>
  <c r="K35" i="17"/>
  <c r="N35" i="17"/>
  <c r="O35" i="17"/>
  <c r="D35" i="17"/>
  <c r="E35" i="17"/>
  <c r="F35" i="17"/>
  <c r="M35" i="17"/>
  <c r="H46" i="17"/>
  <c r="J46" i="17"/>
  <c r="B46" i="17"/>
  <c r="K46" i="17"/>
  <c r="D46" i="17"/>
  <c r="M46" i="17"/>
  <c r="O46" i="17"/>
  <c r="C46" i="17"/>
  <c r="F46" i="17"/>
  <c r="I46" i="17"/>
  <c r="L46" i="17"/>
  <c r="N46" i="17"/>
  <c r="G46" i="17"/>
  <c r="E46" i="17"/>
  <c r="B15" i="17"/>
  <c r="J15" i="17"/>
  <c r="C15" i="17"/>
  <c r="K15" i="17"/>
  <c r="D15" i="17"/>
  <c r="L15" i="17"/>
  <c r="E15" i="17"/>
  <c r="M15" i="17"/>
  <c r="F15" i="17"/>
  <c r="N15" i="17"/>
  <c r="G15" i="17"/>
  <c r="O15" i="17"/>
  <c r="H15" i="17"/>
  <c r="I15" i="17"/>
  <c r="D28" i="17"/>
  <c r="L28" i="17"/>
  <c r="E28" i="17"/>
  <c r="M28" i="17"/>
  <c r="F28" i="17"/>
  <c r="G28" i="17"/>
  <c r="O28" i="17"/>
  <c r="J28" i="17"/>
  <c r="K28" i="17"/>
  <c r="N28" i="17"/>
  <c r="I28" i="17"/>
  <c r="B28" i="17"/>
  <c r="C28" i="17"/>
  <c r="H28" i="17"/>
  <c r="F60" i="17"/>
  <c r="N60" i="17"/>
  <c r="G60" i="17"/>
  <c r="O60" i="17"/>
  <c r="I60" i="17"/>
  <c r="E60" i="17"/>
  <c r="H60" i="17"/>
  <c r="K60" i="17"/>
  <c r="B60" i="17"/>
  <c r="M60" i="17"/>
  <c r="J60" i="17"/>
  <c r="L60" i="17"/>
  <c r="D60" i="17"/>
  <c r="C60" i="17"/>
  <c r="F92" i="17"/>
  <c r="N92" i="17"/>
  <c r="D92" i="17"/>
  <c r="M92" i="17"/>
  <c r="E92" i="17"/>
  <c r="G92" i="17"/>
  <c r="H92" i="17"/>
  <c r="I92" i="17"/>
  <c r="O92" i="17"/>
  <c r="J92" i="17"/>
  <c r="C92" i="17"/>
  <c r="K92" i="17"/>
  <c r="B92" i="17"/>
  <c r="L92" i="17"/>
  <c r="D63" i="17"/>
  <c r="L63" i="17"/>
  <c r="E63" i="17"/>
  <c r="M63" i="17"/>
  <c r="G63" i="17"/>
  <c r="O63" i="17"/>
  <c r="B63" i="17"/>
  <c r="C63" i="17"/>
  <c r="H63" i="17"/>
  <c r="J63" i="17"/>
  <c r="F63" i="17"/>
  <c r="I63" i="17"/>
  <c r="N63" i="17"/>
  <c r="K63" i="17"/>
  <c r="F25" i="17"/>
  <c r="N25" i="17"/>
  <c r="G25" i="17"/>
  <c r="O25" i="17"/>
  <c r="H25" i="17"/>
  <c r="I25" i="17"/>
  <c r="D25" i="17"/>
  <c r="E25" i="17"/>
  <c r="J25" i="17"/>
  <c r="K25" i="17"/>
  <c r="L25" i="17"/>
  <c r="B25" i="17"/>
  <c r="C25" i="17"/>
  <c r="M25" i="17"/>
  <c r="H57" i="17"/>
  <c r="I57" i="17"/>
  <c r="C57" i="17"/>
  <c r="K57" i="17"/>
  <c r="J57" i="17"/>
  <c r="L57" i="17"/>
  <c r="B57" i="17"/>
  <c r="N57" i="17"/>
  <c r="E57" i="17"/>
  <c r="D57" i="17"/>
  <c r="F57" i="17"/>
  <c r="G57" i="17"/>
  <c r="M57" i="17"/>
  <c r="O57" i="17"/>
  <c r="H89" i="17"/>
  <c r="J89" i="17"/>
  <c r="E89" i="17"/>
  <c r="O89" i="17"/>
  <c r="F89" i="17"/>
  <c r="G89" i="17"/>
  <c r="N89" i="17"/>
  <c r="I89" i="17"/>
  <c r="K89" i="17"/>
  <c r="D89" i="17"/>
  <c r="B89" i="17"/>
  <c r="L89" i="17"/>
  <c r="C89" i="17"/>
  <c r="M89" i="17"/>
  <c r="D59" i="17"/>
  <c r="L59" i="17"/>
  <c r="E59" i="17"/>
  <c r="M59" i="17"/>
  <c r="G59" i="17"/>
  <c r="O59" i="17"/>
  <c r="H59" i="17"/>
  <c r="I59" i="17"/>
  <c r="K59" i="17"/>
  <c r="B59" i="17"/>
  <c r="C59" i="17"/>
  <c r="F59" i="17"/>
  <c r="J59" i="17"/>
  <c r="N59" i="17"/>
  <c r="H22" i="17"/>
  <c r="I22" i="17"/>
  <c r="B22" i="17"/>
  <c r="J22" i="17"/>
  <c r="C22" i="17"/>
  <c r="K22" i="17"/>
  <c r="D22" i="17"/>
  <c r="L22" i="17"/>
  <c r="E22" i="17"/>
  <c r="M22" i="17"/>
  <c r="F22" i="17"/>
  <c r="G22" i="17"/>
  <c r="N22" i="17"/>
  <c r="O22" i="17"/>
  <c r="B54" i="17"/>
  <c r="J54" i="17"/>
  <c r="C54" i="17"/>
  <c r="K54" i="17"/>
  <c r="E54" i="17"/>
  <c r="M54" i="17"/>
  <c r="N54" i="17"/>
  <c r="O54" i="17"/>
  <c r="F54" i="17"/>
  <c r="H54" i="17"/>
  <c r="I54" i="17"/>
  <c r="L54" i="17"/>
  <c r="G54" i="17"/>
  <c r="D54" i="17"/>
  <c r="B86" i="17"/>
  <c r="J86" i="17"/>
  <c r="C86" i="17"/>
  <c r="L86" i="17"/>
  <c r="F86" i="17"/>
  <c r="O86" i="17"/>
  <c r="H86" i="17"/>
  <c r="N86" i="17"/>
  <c r="D86" i="17"/>
  <c r="M86" i="17"/>
  <c r="E86" i="17"/>
  <c r="G86" i="17"/>
  <c r="I86" i="17"/>
  <c r="K86" i="17"/>
  <c r="B39" i="17"/>
  <c r="J39" i="17"/>
  <c r="G39" i="17"/>
  <c r="H39" i="17"/>
  <c r="K39" i="17"/>
  <c r="L39" i="17"/>
  <c r="M39" i="17"/>
  <c r="C39" i="17"/>
  <c r="O39" i="17"/>
  <c r="E39" i="17"/>
  <c r="F39" i="17"/>
  <c r="D39" i="17"/>
  <c r="I39" i="17"/>
  <c r="N39" i="17"/>
  <c r="D103" i="17"/>
  <c r="L103" i="17"/>
  <c r="E103" i="17"/>
  <c r="M103" i="17"/>
  <c r="F103" i="17"/>
  <c r="N103" i="17"/>
  <c r="G103" i="17"/>
  <c r="O103" i="17"/>
  <c r="C103" i="17"/>
  <c r="H103" i="17"/>
  <c r="K103" i="17"/>
  <c r="I103" i="17"/>
  <c r="B103" i="17"/>
  <c r="J103" i="17"/>
  <c r="R32" i="17"/>
  <c r="Z32" i="17"/>
  <c r="S32" i="17"/>
  <c r="AA32" i="17"/>
  <c r="T32" i="17"/>
  <c r="U32" i="17"/>
  <c r="V32" i="17"/>
  <c r="X32" i="17"/>
  <c r="Q32" i="17"/>
  <c r="W32" i="17"/>
  <c r="Y32" i="17"/>
  <c r="R79" i="17"/>
  <c r="Z79" i="17"/>
  <c r="W79" i="17"/>
  <c r="S79" i="17"/>
  <c r="AA79" i="17"/>
  <c r="T79" i="17"/>
  <c r="U79" i="17"/>
  <c r="V79" i="17"/>
  <c r="Y79" i="17"/>
  <c r="X79" i="17"/>
  <c r="Q79" i="17"/>
  <c r="S61" i="17"/>
  <c r="AA61" i="17"/>
  <c r="T61" i="17"/>
  <c r="U61" i="17"/>
  <c r="V61" i="17"/>
  <c r="W61" i="17"/>
  <c r="Q61" i="17"/>
  <c r="Y61" i="17"/>
  <c r="R61" i="17"/>
  <c r="X61" i="17"/>
  <c r="Z61" i="17"/>
  <c r="V75" i="17"/>
  <c r="AA75" i="17"/>
  <c r="W75" i="17"/>
  <c r="X75" i="17"/>
  <c r="S75" i="17"/>
  <c r="Q75" i="17"/>
  <c r="Y75" i="17"/>
  <c r="R75" i="17"/>
  <c r="Z75" i="17"/>
  <c r="T75" i="17"/>
  <c r="U75" i="17"/>
  <c r="T26" i="17"/>
  <c r="U26" i="17"/>
  <c r="V26" i="17"/>
  <c r="W26" i="17"/>
  <c r="X26" i="17"/>
  <c r="Q26" i="17"/>
  <c r="R26" i="17"/>
  <c r="Z26" i="17"/>
  <c r="S26" i="17"/>
  <c r="Y26" i="17"/>
  <c r="AA26" i="17"/>
  <c r="U55" i="17"/>
  <c r="V55" i="17"/>
  <c r="W55" i="17"/>
  <c r="X55" i="17"/>
  <c r="Q55" i="17"/>
  <c r="Y55" i="17"/>
  <c r="AA55" i="17"/>
  <c r="R55" i="17"/>
  <c r="S55" i="17"/>
  <c r="T55" i="17"/>
  <c r="Z55" i="17"/>
  <c r="X93" i="17"/>
  <c r="Q93" i="17"/>
  <c r="Y93" i="17"/>
  <c r="R93" i="17"/>
  <c r="Z93" i="17"/>
  <c r="U93" i="17"/>
  <c r="S93" i="17"/>
  <c r="AA93" i="17"/>
  <c r="V93" i="17"/>
  <c r="T93" i="17"/>
  <c r="W93" i="17"/>
  <c r="V4" i="17"/>
  <c r="W4" i="17"/>
  <c r="X4" i="17"/>
  <c r="Q4" i="17"/>
  <c r="Y4" i="17"/>
  <c r="R4" i="17"/>
  <c r="Z4" i="17"/>
  <c r="S4" i="17"/>
  <c r="AA4" i="17"/>
  <c r="T4" i="17"/>
  <c r="U4" i="17"/>
  <c r="V36" i="17"/>
  <c r="W36" i="17"/>
  <c r="X36" i="17"/>
  <c r="Q36" i="17"/>
  <c r="Y36" i="17"/>
  <c r="R36" i="17"/>
  <c r="Z36" i="17"/>
  <c r="U36" i="17"/>
  <c r="S36" i="17"/>
  <c r="T36" i="17"/>
  <c r="AA36" i="17"/>
  <c r="S68" i="17"/>
  <c r="AA68" i="17"/>
  <c r="X68" i="17"/>
  <c r="T68" i="17"/>
  <c r="U68" i="17"/>
  <c r="V68" i="17"/>
  <c r="W68" i="17"/>
  <c r="Q68" i="17"/>
  <c r="Y68" i="17"/>
  <c r="R68" i="17"/>
  <c r="Z68" i="17"/>
  <c r="S100" i="17"/>
  <c r="AA100" i="17"/>
  <c r="T100" i="17"/>
  <c r="U100" i="17"/>
  <c r="X100" i="17"/>
  <c r="R100" i="17"/>
  <c r="V100" i="17"/>
  <c r="Y100" i="17"/>
  <c r="W100" i="17"/>
  <c r="Z100" i="17"/>
  <c r="Q100" i="17"/>
  <c r="V99" i="17"/>
  <c r="W99" i="17"/>
  <c r="AA99" i="17"/>
  <c r="X99" i="17"/>
  <c r="Q99" i="17"/>
  <c r="Y99" i="17"/>
  <c r="T99" i="17"/>
  <c r="R99" i="17"/>
  <c r="Z99" i="17"/>
  <c r="S99" i="17"/>
  <c r="U99" i="17"/>
  <c r="W33" i="17"/>
  <c r="X33" i="17"/>
  <c r="Q33" i="17"/>
  <c r="Y33" i="17"/>
  <c r="R33" i="17"/>
  <c r="Z33" i="17"/>
  <c r="S33" i="17"/>
  <c r="AA33" i="17"/>
  <c r="U33" i="17"/>
  <c r="V33" i="17"/>
  <c r="T33" i="17"/>
  <c r="T65" i="17"/>
  <c r="Y65" i="17"/>
  <c r="U65" i="17"/>
  <c r="V65" i="17"/>
  <c r="W65" i="17"/>
  <c r="Q65" i="17"/>
  <c r="X65" i="17"/>
  <c r="R65" i="17"/>
  <c r="Z65" i="17"/>
  <c r="S65" i="17"/>
  <c r="AA65" i="17"/>
  <c r="T97" i="17"/>
  <c r="U97" i="17"/>
  <c r="V97" i="17"/>
  <c r="Y97" i="17"/>
  <c r="S97" i="17"/>
  <c r="W97" i="17"/>
  <c r="Q97" i="17"/>
  <c r="Z97" i="17"/>
  <c r="AA97" i="17"/>
  <c r="X97" i="17"/>
  <c r="R97" i="17"/>
  <c r="R95" i="17"/>
  <c r="Z95" i="17"/>
  <c r="W95" i="17"/>
  <c r="S95" i="17"/>
  <c r="AA95" i="17"/>
  <c r="T95" i="17"/>
  <c r="Y95" i="17"/>
  <c r="U95" i="17"/>
  <c r="Q95" i="17"/>
  <c r="V95" i="17"/>
  <c r="X95" i="17"/>
  <c r="X30" i="17"/>
  <c r="Q30" i="17"/>
  <c r="Y30" i="17"/>
  <c r="R30" i="17"/>
  <c r="Z30" i="17"/>
  <c r="S30" i="17"/>
  <c r="AA30" i="17"/>
  <c r="T30" i="17"/>
  <c r="W30" i="17"/>
  <c r="U30" i="17"/>
  <c r="V30" i="17"/>
  <c r="X62" i="17"/>
  <c r="Q62" i="17"/>
  <c r="Y62" i="17"/>
  <c r="R62" i="17"/>
  <c r="Z62" i="17"/>
  <c r="S62" i="17"/>
  <c r="AA62" i="17"/>
  <c r="T62" i="17"/>
  <c r="V62" i="17"/>
  <c r="W62" i="17"/>
  <c r="U62" i="17"/>
  <c r="U94" i="17"/>
  <c r="V94" i="17"/>
  <c r="R94" i="17"/>
  <c r="W94" i="17"/>
  <c r="X94" i="17"/>
  <c r="AA94" i="17"/>
  <c r="Q94" i="17"/>
  <c r="Y94" i="17"/>
  <c r="Z94" i="17"/>
  <c r="S94" i="17"/>
  <c r="T94" i="17"/>
  <c r="R71" i="17"/>
  <c r="Z71" i="17"/>
  <c r="S71" i="17"/>
  <c r="AA71" i="17"/>
  <c r="T71" i="17"/>
  <c r="W71" i="17"/>
  <c r="U71" i="17"/>
  <c r="V71" i="17"/>
  <c r="X71" i="17"/>
  <c r="Q71" i="17"/>
  <c r="Y71" i="17"/>
  <c r="R8" i="17"/>
  <c r="Z8" i="17"/>
  <c r="S8" i="17"/>
  <c r="AA8" i="17"/>
  <c r="T8" i="17"/>
  <c r="U8" i="17"/>
  <c r="V8" i="17"/>
  <c r="W8" i="17"/>
  <c r="X8" i="17"/>
  <c r="Q8" i="17"/>
  <c r="Y8" i="17"/>
  <c r="R40" i="17"/>
  <c r="Z40" i="17"/>
  <c r="S40" i="17"/>
  <c r="AA40" i="17"/>
  <c r="T40" i="17"/>
  <c r="U40" i="17"/>
  <c r="V40" i="17"/>
  <c r="Q40" i="17"/>
  <c r="W40" i="17"/>
  <c r="X40" i="17"/>
  <c r="Y40" i="17"/>
  <c r="W72" i="17"/>
  <c r="X72" i="17"/>
  <c r="Q72" i="17"/>
  <c r="Y72" i="17"/>
  <c r="R72" i="17"/>
  <c r="Z72" i="17"/>
  <c r="S72" i="17"/>
  <c r="AA72" i="17"/>
  <c r="T72" i="17"/>
  <c r="U72" i="17"/>
  <c r="V72" i="17"/>
  <c r="W104" i="17"/>
  <c r="X104" i="17"/>
  <c r="Q104" i="17"/>
  <c r="Y104" i="17"/>
  <c r="T104" i="17"/>
  <c r="R104" i="17"/>
  <c r="Z104" i="17"/>
  <c r="S104" i="17"/>
  <c r="AA104" i="17"/>
  <c r="U104" i="17"/>
  <c r="V104" i="17"/>
  <c r="S5" i="17"/>
  <c r="AA5" i="17"/>
  <c r="T5" i="17"/>
  <c r="U5" i="17"/>
  <c r="V5" i="17"/>
  <c r="W5" i="17"/>
  <c r="X5" i="17"/>
  <c r="Q5" i="17"/>
  <c r="Y5" i="17"/>
  <c r="R5" i="17"/>
  <c r="Z5" i="17"/>
  <c r="S37" i="17"/>
  <c r="AA37" i="17"/>
  <c r="T37" i="17"/>
  <c r="U37" i="17"/>
  <c r="V37" i="17"/>
  <c r="W37" i="17"/>
  <c r="R37" i="17"/>
  <c r="X37" i="17"/>
  <c r="Y37" i="17"/>
  <c r="Z37" i="17"/>
  <c r="Q37" i="17"/>
  <c r="X69" i="17"/>
  <c r="Q69" i="17"/>
  <c r="Y69" i="17"/>
  <c r="R69" i="17"/>
  <c r="Z69" i="17"/>
  <c r="S69" i="17"/>
  <c r="AA69" i="17"/>
  <c r="T69" i="17"/>
  <c r="U69" i="17"/>
  <c r="V69" i="17"/>
  <c r="W69" i="17"/>
  <c r="X101" i="17"/>
  <c r="Q101" i="17"/>
  <c r="Y101" i="17"/>
  <c r="R101" i="17"/>
  <c r="Z101" i="17"/>
  <c r="S101" i="17"/>
  <c r="AA101" i="17"/>
  <c r="U101" i="17"/>
  <c r="W101" i="17"/>
  <c r="T101" i="17"/>
  <c r="V101" i="17"/>
  <c r="U7" i="17"/>
  <c r="V7" i="17"/>
  <c r="W7" i="17"/>
  <c r="X7" i="17"/>
  <c r="Q7" i="17"/>
  <c r="Y7" i="17"/>
  <c r="R7" i="17"/>
  <c r="Z7" i="17"/>
  <c r="S7" i="17"/>
  <c r="AA7" i="17"/>
  <c r="T7" i="17"/>
  <c r="T34" i="17"/>
  <c r="U34" i="17"/>
  <c r="V34" i="17"/>
  <c r="W34" i="17"/>
  <c r="X34" i="17"/>
  <c r="Q34" i="17"/>
  <c r="Y34" i="17"/>
  <c r="R34" i="17"/>
  <c r="S34" i="17"/>
  <c r="Z34" i="17"/>
  <c r="AA34" i="17"/>
  <c r="Q66" i="17"/>
  <c r="Y66" i="17"/>
  <c r="R66" i="17"/>
  <c r="Z66" i="17"/>
  <c r="V66" i="17"/>
  <c r="S66" i="17"/>
  <c r="AA66" i="17"/>
  <c r="T66" i="17"/>
  <c r="U66" i="17"/>
  <c r="W66" i="17"/>
  <c r="X66" i="17"/>
  <c r="Q98" i="17"/>
  <c r="Y98" i="17"/>
  <c r="V98" i="17"/>
  <c r="R98" i="17"/>
  <c r="Z98" i="17"/>
  <c r="S98" i="17"/>
  <c r="AA98" i="17"/>
  <c r="T98" i="17"/>
  <c r="U98" i="17"/>
  <c r="W98" i="17"/>
  <c r="X98" i="17"/>
  <c r="R87" i="17"/>
  <c r="Z87" i="17"/>
  <c r="S87" i="17"/>
  <c r="AA87" i="17"/>
  <c r="T87" i="17"/>
  <c r="U87" i="17"/>
  <c r="W87" i="17"/>
  <c r="X87" i="17"/>
  <c r="Y87" i="17"/>
  <c r="V87" i="17"/>
  <c r="Q87" i="17"/>
  <c r="R64" i="17"/>
  <c r="S64" i="17"/>
  <c r="T64" i="17"/>
  <c r="U64" i="17"/>
  <c r="V64" i="17"/>
  <c r="W64" i="17"/>
  <c r="X64" i="17"/>
  <c r="Y64" i="17"/>
  <c r="Z64" i="17"/>
  <c r="AA64" i="17"/>
  <c r="Q64" i="17"/>
  <c r="T58" i="17"/>
  <c r="U58" i="17"/>
  <c r="V58" i="17"/>
  <c r="W58" i="17"/>
  <c r="X58" i="17"/>
  <c r="Y58" i="17"/>
  <c r="Z58" i="17"/>
  <c r="Q58" i="17"/>
  <c r="AA58" i="17"/>
  <c r="R58" i="17"/>
  <c r="S58" i="17"/>
  <c r="V12" i="17"/>
  <c r="W12" i="17"/>
  <c r="X12" i="17"/>
  <c r="Q12" i="17"/>
  <c r="Y12" i="17"/>
  <c r="R12" i="17"/>
  <c r="Z12" i="17"/>
  <c r="S12" i="17"/>
  <c r="T12" i="17"/>
  <c r="U12" i="17"/>
  <c r="AA12" i="17"/>
  <c r="V44" i="17"/>
  <c r="W44" i="17"/>
  <c r="X44" i="17"/>
  <c r="Q44" i="17"/>
  <c r="Y44" i="17"/>
  <c r="R44" i="17"/>
  <c r="Z44" i="17"/>
  <c r="T44" i="17"/>
  <c r="S44" i="17"/>
  <c r="U44" i="17"/>
  <c r="AA44" i="17"/>
  <c r="S76" i="17"/>
  <c r="AA76" i="17"/>
  <c r="T76" i="17"/>
  <c r="U76" i="17"/>
  <c r="X76" i="17"/>
  <c r="V76" i="17"/>
  <c r="Y76" i="17"/>
  <c r="W76" i="17"/>
  <c r="Q76" i="17"/>
  <c r="R76" i="17"/>
  <c r="Z76" i="17"/>
  <c r="Q19" i="17"/>
  <c r="Y19" i="17"/>
  <c r="R19" i="17"/>
  <c r="Z19" i="17"/>
  <c r="S19" i="17"/>
  <c r="AA19" i="17"/>
  <c r="T19" i="17"/>
  <c r="U19" i="17"/>
  <c r="X19" i="17"/>
  <c r="W19" i="17"/>
  <c r="V19" i="17"/>
  <c r="W9" i="17"/>
  <c r="X9" i="17"/>
  <c r="Q9" i="17"/>
  <c r="Y9" i="17"/>
  <c r="R9" i="17"/>
  <c r="Z9" i="17"/>
  <c r="S9" i="17"/>
  <c r="AA9" i="17"/>
  <c r="T9" i="17"/>
  <c r="U9" i="17"/>
  <c r="V9" i="17"/>
  <c r="W41" i="17"/>
  <c r="X41" i="17"/>
  <c r="Q41" i="17"/>
  <c r="Y41" i="17"/>
  <c r="R41" i="17"/>
  <c r="Z41" i="17"/>
  <c r="S41" i="17"/>
  <c r="AA41" i="17"/>
  <c r="T41" i="17"/>
  <c r="U41" i="17"/>
  <c r="V41" i="17"/>
  <c r="T73" i="17"/>
  <c r="Y73" i="17"/>
  <c r="U73" i="17"/>
  <c r="V73" i="17"/>
  <c r="W73" i="17"/>
  <c r="Q73" i="17"/>
  <c r="Z73" i="17"/>
  <c r="X73" i="17"/>
  <c r="R73" i="17"/>
  <c r="S73" i="17"/>
  <c r="AA73" i="17"/>
  <c r="T105" i="17"/>
  <c r="Y105" i="17"/>
  <c r="U105" i="17"/>
  <c r="V105" i="17"/>
  <c r="W105" i="17"/>
  <c r="Q105" i="17"/>
  <c r="R105" i="17"/>
  <c r="S105" i="17"/>
  <c r="X105" i="17"/>
  <c r="Z105" i="17"/>
  <c r="AA105" i="17"/>
  <c r="X6" i="17"/>
  <c r="Q6" i="17"/>
  <c r="Y6" i="17"/>
  <c r="R6" i="17"/>
  <c r="Z6" i="17"/>
  <c r="S6" i="17"/>
  <c r="AA6" i="17"/>
  <c r="T6" i="17"/>
  <c r="U6" i="17"/>
  <c r="V6" i="17"/>
  <c r="W6" i="17"/>
  <c r="X38" i="17"/>
  <c r="Q38" i="17"/>
  <c r="Y38" i="17"/>
  <c r="R38" i="17"/>
  <c r="Z38" i="17"/>
  <c r="S38" i="17"/>
  <c r="AA38" i="17"/>
  <c r="T38" i="17"/>
  <c r="V38" i="17"/>
  <c r="U38" i="17"/>
  <c r="W38" i="17"/>
  <c r="U70" i="17"/>
  <c r="V70" i="17"/>
  <c r="Z70" i="17"/>
  <c r="W70" i="17"/>
  <c r="R70" i="17"/>
  <c r="X70" i="17"/>
  <c r="Q70" i="17"/>
  <c r="Y70" i="17"/>
  <c r="S70" i="17"/>
  <c r="AA70" i="17"/>
  <c r="T70" i="17"/>
  <c r="U102" i="17"/>
  <c r="R102" i="17"/>
  <c r="V102" i="17"/>
  <c r="W102" i="17"/>
  <c r="X102" i="17"/>
  <c r="S102" i="17"/>
  <c r="Q102" i="17"/>
  <c r="Y102" i="17"/>
  <c r="Z102" i="17"/>
  <c r="AA102" i="17"/>
  <c r="T102" i="17"/>
  <c r="Q11" i="17"/>
  <c r="Y11" i="17"/>
  <c r="R11" i="17"/>
  <c r="Z11" i="17"/>
  <c r="S11" i="17"/>
  <c r="AA11" i="17"/>
  <c r="T11" i="17"/>
  <c r="U11" i="17"/>
  <c r="V11" i="17"/>
  <c r="W11" i="17"/>
  <c r="X11" i="17"/>
  <c r="R16" i="17"/>
  <c r="Z16" i="17"/>
  <c r="S16" i="17"/>
  <c r="AA16" i="17"/>
  <c r="T16" i="17"/>
  <c r="U16" i="17"/>
  <c r="V16" i="17"/>
  <c r="Q16" i="17"/>
  <c r="W16" i="17"/>
  <c r="X16" i="17"/>
  <c r="Y16" i="17"/>
  <c r="R48" i="17"/>
  <c r="Z48" i="17"/>
  <c r="S48" i="17"/>
  <c r="AA48" i="17"/>
  <c r="T48" i="17"/>
  <c r="U48" i="17"/>
  <c r="V48" i="17"/>
  <c r="Y48" i="17"/>
  <c r="Q48" i="17"/>
  <c r="W48" i="17"/>
  <c r="X48" i="17"/>
  <c r="W80" i="17"/>
  <c r="X80" i="17"/>
  <c r="Q80" i="17"/>
  <c r="Y80" i="17"/>
  <c r="T80" i="17"/>
  <c r="R80" i="17"/>
  <c r="Z80" i="17"/>
  <c r="U80" i="17"/>
  <c r="V80" i="17"/>
  <c r="S80" i="17"/>
  <c r="AA80" i="17"/>
  <c r="V91" i="17"/>
  <c r="W91" i="17"/>
  <c r="X91" i="17"/>
  <c r="Q91" i="17"/>
  <c r="Y91" i="17"/>
  <c r="AA91" i="17"/>
  <c r="R91" i="17"/>
  <c r="Z91" i="17"/>
  <c r="S91" i="17"/>
  <c r="T91" i="17"/>
  <c r="U91" i="17"/>
  <c r="S13" i="17"/>
  <c r="AA13" i="17"/>
  <c r="T13" i="17"/>
  <c r="U13" i="17"/>
  <c r="V13" i="17"/>
  <c r="W13" i="17"/>
  <c r="Z13" i="17"/>
  <c r="R13" i="17"/>
  <c r="X13" i="17"/>
  <c r="Y13" i="17"/>
  <c r="Q13" i="17"/>
  <c r="S45" i="17"/>
  <c r="AA45" i="17"/>
  <c r="T45" i="17"/>
  <c r="U45" i="17"/>
  <c r="V45" i="17"/>
  <c r="W45" i="17"/>
  <c r="Q45" i="17"/>
  <c r="R45" i="17"/>
  <c r="X45" i="17"/>
  <c r="Y45" i="17"/>
  <c r="Z45" i="17"/>
  <c r="X77" i="17"/>
  <c r="Q77" i="17"/>
  <c r="Y77" i="17"/>
  <c r="R77" i="17"/>
  <c r="Z77" i="17"/>
  <c r="S77" i="17"/>
  <c r="AA77" i="17"/>
  <c r="T77" i="17"/>
  <c r="U77" i="17"/>
  <c r="V77" i="17"/>
  <c r="W77" i="17"/>
  <c r="U23" i="17"/>
  <c r="V23" i="17"/>
  <c r="W23" i="17"/>
  <c r="X23" i="17"/>
  <c r="Q23" i="17"/>
  <c r="Y23" i="17"/>
  <c r="Z23" i="17"/>
  <c r="AA23" i="17"/>
  <c r="R23" i="17"/>
  <c r="S23" i="17"/>
  <c r="T23" i="17"/>
  <c r="T10" i="17"/>
  <c r="U10" i="17"/>
  <c r="V10" i="17"/>
  <c r="W10" i="17"/>
  <c r="X10" i="17"/>
  <c r="Q10" i="17"/>
  <c r="R10" i="17"/>
  <c r="S10" i="17"/>
  <c r="Y10" i="17"/>
  <c r="Z10" i="17"/>
  <c r="AA10" i="17"/>
  <c r="T42" i="17"/>
  <c r="U42" i="17"/>
  <c r="V42" i="17"/>
  <c r="W42" i="17"/>
  <c r="X42" i="17"/>
  <c r="AA42" i="17"/>
  <c r="S42" i="17"/>
  <c r="Q42" i="17"/>
  <c r="R42" i="17"/>
  <c r="Y42" i="17"/>
  <c r="Z42" i="17"/>
  <c r="Q74" i="17"/>
  <c r="Y74" i="17"/>
  <c r="R74" i="17"/>
  <c r="Z74" i="17"/>
  <c r="V74" i="17"/>
  <c r="S74" i="17"/>
  <c r="AA74" i="17"/>
  <c r="T74" i="17"/>
  <c r="U74" i="17"/>
  <c r="W74" i="17"/>
  <c r="X74" i="17"/>
  <c r="Q106" i="17"/>
  <c r="Y106" i="17"/>
  <c r="R106" i="17"/>
  <c r="Z106" i="17"/>
  <c r="S106" i="17"/>
  <c r="AA106" i="17"/>
  <c r="T106" i="17"/>
  <c r="W106" i="17"/>
  <c r="U106" i="17"/>
  <c r="V106" i="17"/>
  <c r="X106" i="17"/>
  <c r="Q51" i="17"/>
  <c r="Y51" i="17"/>
  <c r="R51" i="17"/>
  <c r="Z51" i="17"/>
  <c r="S51" i="17"/>
  <c r="AA51" i="17"/>
  <c r="T51" i="17"/>
  <c r="U51" i="17"/>
  <c r="V51" i="17"/>
  <c r="W51" i="17"/>
  <c r="X51" i="17"/>
  <c r="Q3" i="17"/>
  <c r="Y3" i="17"/>
  <c r="R3" i="17"/>
  <c r="Z3" i="17"/>
  <c r="S3" i="17"/>
  <c r="AA3" i="17"/>
  <c r="T3" i="17"/>
  <c r="U3" i="17"/>
  <c r="V3" i="17"/>
  <c r="W3" i="17"/>
  <c r="X3" i="17"/>
  <c r="W96" i="17"/>
  <c r="X96" i="17"/>
  <c r="T96" i="17"/>
  <c r="Q96" i="17"/>
  <c r="Y96" i="17"/>
  <c r="R96" i="17"/>
  <c r="Z96" i="17"/>
  <c r="U96" i="17"/>
  <c r="S96" i="17"/>
  <c r="AA96" i="17"/>
  <c r="V96" i="17"/>
  <c r="S29" i="17"/>
  <c r="AA29" i="17"/>
  <c r="T29" i="17"/>
  <c r="U29" i="17"/>
  <c r="V29" i="17"/>
  <c r="W29" i="17"/>
  <c r="X29" i="17"/>
  <c r="Y29" i="17"/>
  <c r="Z29" i="17"/>
  <c r="Q29" i="17"/>
  <c r="R29" i="17"/>
  <c r="Q90" i="17"/>
  <c r="Y90" i="17"/>
  <c r="R90" i="17"/>
  <c r="Z90" i="17"/>
  <c r="S90" i="17"/>
  <c r="AA90" i="17"/>
  <c r="V90" i="17"/>
  <c r="T90" i="17"/>
  <c r="W90" i="17"/>
  <c r="X90" i="17"/>
  <c r="U90" i="17"/>
  <c r="V20" i="17"/>
  <c r="W20" i="17"/>
  <c r="X20" i="17"/>
  <c r="Q20" i="17"/>
  <c r="Y20" i="17"/>
  <c r="R20" i="17"/>
  <c r="Z20" i="17"/>
  <c r="S20" i="17"/>
  <c r="T20" i="17"/>
  <c r="U20" i="17"/>
  <c r="AA20" i="17"/>
  <c r="V52" i="17"/>
  <c r="W52" i="17"/>
  <c r="X52" i="17"/>
  <c r="Q52" i="17"/>
  <c r="Y52" i="17"/>
  <c r="R52" i="17"/>
  <c r="Z52" i="17"/>
  <c r="AA52" i="17"/>
  <c r="S52" i="17"/>
  <c r="T52" i="17"/>
  <c r="U52" i="17"/>
  <c r="S84" i="17"/>
  <c r="AA84" i="17"/>
  <c r="X84" i="17"/>
  <c r="T84" i="17"/>
  <c r="U84" i="17"/>
  <c r="V84" i="17"/>
  <c r="Y84" i="17"/>
  <c r="Z84" i="17"/>
  <c r="W84" i="17"/>
  <c r="Q84" i="17"/>
  <c r="R84" i="17"/>
  <c r="Q27" i="17"/>
  <c r="Y27" i="17"/>
  <c r="R27" i="17"/>
  <c r="Z27" i="17"/>
  <c r="S27" i="17"/>
  <c r="AA27" i="17"/>
  <c r="T27" i="17"/>
  <c r="U27" i="17"/>
  <c r="W27" i="17"/>
  <c r="X27" i="17"/>
  <c r="V27" i="17"/>
  <c r="W17" i="17"/>
  <c r="X17" i="17"/>
  <c r="Q17" i="17"/>
  <c r="Y17" i="17"/>
  <c r="R17" i="17"/>
  <c r="Z17" i="17"/>
  <c r="S17" i="17"/>
  <c r="AA17" i="17"/>
  <c r="U17" i="17"/>
  <c r="T17" i="17"/>
  <c r="V17" i="17"/>
  <c r="W49" i="17"/>
  <c r="X49" i="17"/>
  <c r="Q49" i="17"/>
  <c r="Y49" i="17"/>
  <c r="R49" i="17"/>
  <c r="Z49" i="17"/>
  <c r="S49" i="17"/>
  <c r="AA49" i="17"/>
  <c r="T49" i="17"/>
  <c r="U49" i="17"/>
  <c r="V49" i="17"/>
  <c r="T81" i="17"/>
  <c r="Q81" i="17"/>
  <c r="U81" i="17"/>
  <c r="V81" i="17"/>
  <c r="W81" i="17"/>
  <c r="Z81" i="17"/>
  <c r="X81" i="17"/>
  <c r="Y81" i="17"/>
  <c r="AA81" i="17"/>
  <c r="R81" i="17"/>
  <c r="S81" i="17"/>
  <c r="Q35" i="17"/>
  <c r="Y35" i="17"/>
  <c r="R35" i="17"/>
  <c r="Z35" i="17"/>
  <c r="S35" i="17"/>
  <c r="AA35" i="17"/>
  <c r="T35" i="17"/>
  <c r="U35" i="17"/>
  <c r="V35" i="17"/>
  <c r="W35" i="17"/>
  <c r="X35" i="17"/>
  <c r="X14" i="17"/>
  <c r="Q14" i="17"/>
  <c r="Y14" i="17"/>
  <c r="R14" i="17"/>
  <c r="Z14" i="17"/>
  <c r="S14" i="17"/>
  <c r="AA14" i="17"/>
  <c r="T14" i="17"/>
  <c r="U14" i="17"/>
  <c r="V14" i="17"/>
  <c r="W14" i="17"/>
  <c r="X46" i="17"/>
  <c r="Q46" i="17"/>
  <c r="Y46" i="17"/>
  <c r="R46" i="17"/>
  <c r="Z46" i="17"/>
  <c r="S46" i="17"/>
  <c r="AA46" i="17"/>
  <c r="T46" i="17"/>
  <c r="U46" i="17"/>
  <c r="V46" i="17"/>
  <c r="W46" i="17"/>
  <c r="U78" i="17"/>
  <c r="V78" i="17"/>
  <c r="R78" i="17"/>
  <c r="W78" i="17"/>
  <c r="X78" i="17"/>
  <c r="Z78" i="17"/>
  <c r="S78" i="17"/>
  <c r="Q78" i="17"/>
  <c r="Y78" i="17"/>
  <c r="AA78" i="17"/>
  <c r="T78" i="17"/>
  <c r="U15" i="17"/>
  <c r="V15" i="17"/>
  <c r="W15" i="17"/>
  <c r="X15" i="17"/>
  <c r="Q15" i="17"/>
  <c r="Y15" i="17"/>
  <c r="AA15" i="17"/>
  <c r="T15" i="17"/>
  <c r="S15" i="17"/>
  <c r="Z15" i="17"/>
  <c r="R15" i="17"/>
  <c r="V67" i="17"/>
  <c r="W67" i="17"/>
  <c r="X67" i="17"/>
  <c r="S67" i="17"/>
  <c r="Q67" i="17"/>
  <c r="Y67" i="17"/>
  <c r="AA67" i="17"/>
  <c r="R67" i="17"/>
  <c r="Z67" i="17"/>
  <c r="T67" i="17"/>
  <c r="U67" i="17"/>
  <c r="R24" i="17"/>
  <c r="Z24" i="17"/>
  <c r="S24" i="17"/>
  <c r="AA24" i="17"/>
  <c r="T24" i="17"/>
  <c r="U24" i="17"/>
  <c r="V24" i="17"/>
  <c r="Q24" i="17"/>
  <c r="W24" i="17"/>
  <c r="Y24" i="17"/>
  <c r="X24" i="17"/>
  <c r="R56" i="17"/>
  <c r="Z56" i="17"/>
  <c r="S56" i="17"/>
  <c r="AA56" i="17"/>
  <c r="T56" i="17"/>
  <c r="U56" i="17"/>
  <c r="V56" i="17"/>
  <c r="X56" i="17"/>
  <c r="Y56" i="17"/>
  <c r="Q56" i="17"/>
  <c r="W56" i="17"/>
  <c r="W88" i="17"/>
  <c r="X88" i="17"/>
  <c r="Q88" i="17"/>
  <c r="Y88" i="17"/>
  <c r="R88" i="17"/>
  <c r="Z88" i="17"/>
  <c r="S88" i="17"/>
  <c r="AA88" i="17"/>
  <c r="T88" i="17"/>
  <c r="V88" i="17"/>
  <c r="U88" i="17"/>
  <c r="U47" i="17"/>
  <c r="V47" i="17"/>
  <c r="W47" i="17"/>
  <c r="X47" i="17"/>
  <c r="Q47" i="17"/>
  <c r="Y47" i="17"/>
  <c r="R47" i="17"/>
  <c r="S47" i="17"/>
  <c r="T47" i="17"/>
  <c r="Z47" i="17"/>
  <c r="AA47" i="17"/>
  <c r="S21" i="17"/>
  <c r="AA21" i="17"/>
  <c r="T21" i="17"/>
  <c r="U21" i="17"/>
  <c r="V21" i="17"/>
  <c r="W21" i="17"/>
  <c r="Y21" i="17"/>
  <c r="Q21" i="17"/>
  <c r="X21" i="17"/>
  <c r="Z21" i="17"/>
  <c r="R21" i="17"/>
  <c r="S53" i="17"/>
  <c r="AA53" i="17"/>
  <c r="T53" i="17"/>
  <c r="U53" i="17"/>
  <c r="V53" i="17"/>
  <c r="W53" i="17"/>
  <c r="Q53" i="17"/>
  <c r="R53" i="17"/>
  <c r="Z53" i="17"/>
  <c r="X53" i="17"/>
  <c r="Y53" i="17"/>
  <c r="X85" i="17"/>
  <c r="Q85" i="17"/>
  <c r="Y85" i="17"/>
  <c r="R85" i="17"/>
  <c r="Z85" i="17"/>
  <c r="S85" i="17"/>
  <c r="AA85" i="17"/>
  <c r="T85" i="17"/>
  <c r="U85" i="17"/>
  <c r="V85" i="17"/>
  <c r="W85" i="17"/>
  <c r="Q43" i="17"/>
  <c r="Y43" i="17"/>
  <c r="R43" i="17"/>
  <c r="Z43" i="17"/>
  <c r="S43" i="17"/>
  <c r="AA43" i="17"/>
  <c r="T43" i="17"/>
  <c r="U43" i="17"/>
  <c r="V43" i="17"/>
  <c r="W43" i="17"/>
  <c r="X43" i="17"/>
  <c r="T18" i="17"/>
  <c r="U18" i="17"/>
  <c r="V18" i="17"/>
  <c r="W18" i="17"/>
  <c r="X18" i="17"/>
  <c r="Q18" i="17"/>
  <c r="R18" i="17"/>
  <c r="S18" i="17"/>
  <c r="AA18" i="17"/>
  <c r="Y18" i="17"/>
  <c r="Z18" i="17"/>
  <c r="T50" i="17"/>
  <c r="U50" i="17"/>
  <c r="V50" i="17"/>
  <c r="W50" i="17"/>
  <c r="X50" i="17"/>
  <c r="Z50" i="17"/>
  <c r="AA50" i="17"/>
  <c r="Q50" i="17"/>
  <c r="R50" i="17"/>
  <c r="S50" i="17"/>
  <c r="Y50" i="17"/>
  <c r="Q82" i="17"/>
  <c r="Y82" i="17"/>
  <c r="R82" i="17"/>
  <c r="Z82" i="17"/>
  <c r="V82" i="17"/>
  <c r="S82" i="17"/>
  <c r="AA82" i="17"/>
  <c r="X82" i="17"/>
  <c r="T82" i="17"/>
  <c r="U82" i="17"/>
  <c r="W82" i="17"/>
  <c r="U31" i="17"/>
  <c r="V31" i="17"/>
  <c r="W31" i="17"/>
  <c r="X31" i="17"/>
  <c r="Q31" i="17"/>
  <c r="Y31" i="17"/>
  <c r="T31" i="17"/>
  <c r="Z31" i="17"/>
  <c r="AA31" i="17"/>
  <c r="R31" i="17"/>
  <c r="S31" i="17"/>
  <c r="V83" i="17"/>
  <c r="W83" i="17"/>
  <c r="X83" i="17"/>
  <c r="S83" i="17"/>
  <c r="Q83" i="17"/>
  <c r="Y83" i="17"/>
  <c r="AA83" i="17"/>
  <c r="T83" i="17"/>
  <c r="U83" i="17"/>
  <c r="R83" i="17"/>
  <c r="Z83" i="17"/>
  <c r="V28" i="17"/>
  <c r="W28" i="17"/>
  <c r="X28" i="17"/>
  <c r="Q28" i="17"/>
  <c r="Y28" i="17"/>
  <c r="R28" i="17"/>
  <c r="Z28" i="17"/>
  <c r="S28" i="17"/>
  <c r="T28" i="17"/>
  <c r="U28" i="17"/>
  <c r="AA28" i="17"/>
  <c r="V60" i="17"/>
  <c r="W60" i="17"/>
  <c r="X60" i="17"/>
  <c r="Q60" i="17"/>
  <c r="Y60" i="17"/>
  <c r="R60" i="17"/>
  <c r="Z60" i="17"/>
  <c r="U60" i="17"/>
  <c r="AA60" i="17"/>
  <c r="S60" i="17"/>
  <c r="T60" i="17"/>
  <c r="S92" i="17"/>
  <c r="AA92" i="17"/>
  <c r="X92" i="17"/>
  <c r="T92" i="17"/>
  <c r="U92" i="17"/>
  <c r="Z92" i="17"/>
  <c r="V92" i="17"/>
  <c r="Q92" i="17"/>
  <c r="R92" i="17"/>
  <c r="W92" i="17"/>
  <c r="Y92" i="17"/>
  <c r="U63" i="17"/>
  <c r="V63" i="17"/>
  <c r="W63" i="17"/>
  <c r="X63" i="17"/>
  <c r="Q63" i="17"/>
  <c r="Y63" i="17"/>
  <c r="R63" i="17"/>
  <c r="S63" i="17"/>
  <c r="T63" i="17"/>
  <c r="Z63" i="17"/>
  <c r="AA63" i="17"/>
  <c r="W25" i="17"/>
  <c r="X25" i="17"/>
  <c r="Q25" i="17"/>
  <c r="Y25" i="17"/>
  <c r="R25" i="17"/>
  <c r="Z25" i="17"/>
  <c r="S25" i="17"/>
  <c r="AA25" i="17"/>
  <c r="V25" i="17"/>
  <c r="T25" i="17"/>
  <c r="U25" i="17"/>
  <c r="W57" i="17"/>
  <c r="X57" i="17"/>
  <c r="Q57" i="17"/>
  <c r="Y57" i="17"/>
  <c r="R57" i="17"/>
  <c r="Z57" i="17"/>
  <c r="S57" i="17"/>
  <c r="AA57" i="17"/>
  <c r="T57" i="17"/>
  <c r="U57" i="17"/>
  <c r="V57" i="17"/>
  <c r="T89" i="17"/>
  <c r="Q89" i="17"/>
  <c r="U89" i="17"/>
  <c r="Y89" i="17"/>
  <c r="V89" i="17"/>
  <c r="S89" i="17"/>
  <c r="W89" i="17"/>
  <c r="R89" i="17"/>
  <c r="X89" i="17"/>
  <c r="Z89" i="17"/>
  <c r="AA89" i="17"/>
  <c r="Q59" i="17"/>
  <c r="Y59" i="17"/>
  <c r="R59" i="17"/>
  <c r="Z59" i="17"/>
  <c r="S59" i="17"/>
  <c r="AA59" i="17"/>
  <c r="T59" i="17"/>
  <c r="U59" i="17"/>
  <c r="X59" i="17"/>
  <c r="V59" i="17"/>
  <c r="W59" i="17"/>
  <c r="X22" i="17"/>
  <c r="Q22" i="17"/>
  <c r="Y22" i="17"/>
  <c r="R22" i="17"/>
  <c r="Z22" i="17"/>
  <c r="S22" i="17"/>
  <c r="AA22" i="17"/>
  <c r="T22" i="17"/>
  <c r="U22" i="17"/>
  <c r="V22" i="17"/>
  <c r="W22" i="17"/>
  <c r="X54" i="17"/>
  <c r="Q54" i="17"/>
  <c r="Y54" i="17"/>
  <c r="R54" i="17"/>
  <c r="Z54" i="17"/>
  <c r="S54" i="17"/>
  <c r="AA54" i="17"/>
  <c r="T54" i="17"/>
  <c r="W54" i="17"/>
  <c r="U54" i="17"/>
  <c r="V54" i="17"/>
  <c r="U86" i="17"/>
  <c r="V86" i="17"/>
  <c r="R86" i="17"/>
  <c r="W86" i="17"/>
  <c r="Z86" i="17"/>
  <c r="X86" i="17"/>
  <c r="S86" i="17"/>
  <c r="T86" i="17"/>
  <c r="Q86" i="17"/>
  <c r="Y86" i="17"/>
  <c r="AA86" i="17"/>
  <c r="U39" i="17"/>
  <c r="V39" i="17"/>
  <c r="W39" i="17"/>
  <c r="X39" i="17"/>
  <c r="Q39" i="17"/>
  <c r="Y39" i="17"/>
  <c r="S39" i="17"/>
  <c r="T39" i="17"/>
  <c r="Z39" i="17"/>
  <c r="AA39" i="17"/>
  <c r="R39" i="17"/>
  <c r="R103" i="17"/>
  <c r="Z103" i="17"/>
  <c r="S103" i="17"/>
  <c r="AA103" i="17"/>
  <c r="W103" i="17"/>
  <c r="T103" i="17"/>
  <c r="Y103" i="17"/>
  <c r="U103" i="17"/>
  <c r="X103" i="17"/>
  <c r="V103" i="17"/>
  <c r="Q103" i="17"/>
  <c r="P40" i="17"/>
  <c r="P72" i="17"/>
  <c r="P104" i="17"/>
  <c r="P37" i="17"/>
  <c r="P69" i="17"/>
  <c r="P101" i="17"/>
  <c r="P34" i="17"/>
  <c r="P66" i="17"/>
  <c r="P98" i="17"/>
  <c r="P87" i="17"/>
  <c r="P64" i="17"/>
  <c r="P79" i="17"/>
  <c r="P29" i="17"/>
  <c r="P93" i="17"/>
  <c r="P75" i="17"/>
  <c r="P58" i="17"/>
  <c r="P55" i="17"/>
  <c r="P36" i="17"/>
  <c r="P100" i="17"/>
  <c r="P33" i="17"/>
  <c r="P97" i="17"/>
  <c r="P94" i="17"/>
  <c r="P44" i="17"/>
  <c r="P76" i="17"/>
  <c r="P19" i="17"/>
  <c r="P41" i="17"/>
  <c r="P73" i="17"/>
  <c r="P105" i="17"/>
  <c r="P38" i="17"/>
  <c r="P70" i="17"/>
  <c r="P102" i="17"/>
  <c r="P16" i="17"/>
  <c r="P48" i="17"/>
  <c r="P80" i="17"/>
  <c r="P91" i="17"/>
  <c r="P45" i="17"/>
  <c r="P77" i="17"/>
  <c r="P23" i="17"/>
  <c r="P42" i="17"/>
  <c r="P74" i="17"/>
  <c r="P106" i="17"/>
  <c r="P51" i="17"/>
  <c r="P32" i="17"/>
  <c r="P96" i="17"/>
  <c r="P61" i="17"/>
  <c r="P90" i="17"/>
  <c r="P68" i="17"/>
  <c r="P99" i="17"/>
  <c r="P65" i="17"/>
  <c r="P95" i="17"/>
  <c r="P30" i="17"/>
  <c r="P62" i="17"/>
  <c r="P71" i="17"/>
  <c r="P20" i="17"/>
  <c r="P52" i="17"/>
  <c r="P84" i="17"/>
  <c r="P27" i="17"/>
  <c r="P17" i="17"/>
  <c r="P49" i="17"/>
  <c r="P81" i="17"/>
  <c r="P35" i="17"/>
  <c r="P46" i="17"/>
  <c r="P78" i="17"/>
  <c r="P15" i="17"/>
  <c r="P67" i="17"/>
  <c r="P26" i="17"/>
  <c r="P24" i="17"/>
  <c r="P56" i="17"/>
  <c r="P88" i="17"/>
  <c r="P47" i="17"/>
  <c r="P21" i="17"/>
  <c r="P53" i="17"/>
  <c r="P85" i="17"/>
  <c r="P43" i="17"/>
  <c r="P18" i="17"/>
  <c r="P50" i="17"/>
  <c r="P82" i="17"/>
  <c r="P31" i="17"/>
  <c r="P83" i="17"/>
  <c r="P28" i="17"/>
  <c r="P60" i="17"/>
  <c r="P92" i="17"/>
  <c r="P63" i="17"/>
  <c r="P25" i="17"/>
  <c r="P57" i="17"/>
  <c r="P89" i="17"/>
  <c r="P59" i="17"/>
  <c r="P22" i="17"/>
  <c r="P54" i="17"/>
  <c r="P86" i="17"/>
  <c r="P39" i="17"/>
  <c r="P103" i="17"/>
  <c r="P4" i="17"/>
  <c r="P8" i="17"/>
  <c r="P5" i="17"/>
  <c r="P7" i="17"/>
  <c r="P12" i="17"/>
  <c r="P9" i="17"/>
  <c r="P6" i="17"/>
  <c r="P11" i="17"/>
  <c r="P13" i="17"/>
  <c r="P10" i="17"/>
  <c r="P14" i="17"/>
  <c r="P3" i="17"/>
  <c r="AC3" i="8"/>
  <c r="AF3" i="9"/>
  <c r="X111" i="8"/>
  <c r="X112" i="8"/>
  <c r="Z109" i="8"/>
  <c r="F1" i="5"/>
  <c r="E1" i="4"/>
  <c r="D63" i="1" l="1"/>
  <c r="D62" i="1"/>
  <c r="AZ3" i="19"/>
  <c r="D92" i="1"/>
  <c r="D91" i="1"/>
  <c r="AR91" i="5" s="1"/>
  <c r="D94" i="2"/>
  <c r="AZ94" i="4" s="1"/>
  <c r="D85" i="1"/>
  <c r="AJ85" i="5" s="1"/>
  <c r="D92" i="2"/>
  <c r="AZ92" i="4" s="1"/>
  <c r="D88" i="1"/>
  <c r="AG88" i="5" s="1"/>
  <c r="D78" i="1"/>
  <c r="AH78" i="5" s="1"/>
  <c r="D74" i="1"/>
  <c r="AK74" i="5" s="1"/>
  <c r="D65" i="1"/>
  <c r="AZ65" i="5" s="1"/>
  <c r="D70" i="1"/>
  <c r="AW70" i="5" s="1"/>
  <c r="D71" i="1"/>
  <c r="AS71" i="5" s="1"/>
  <c r="D77" i="1"/>
  <c r="AZ77" i="5" s="1"/>
  <c r="D86" i="1"/>
  <c r="AZ86" i="5" s="1"/>
  <c r="D80" i="1"/>
  <c r="AS80" i="5" s="1"/>
  <c r="D89" i="1"/>
  <c r="AS89" i="5" s="1"/>
  <c r="D83" i="1"/>
  <c r="AQ83" i="5" s="1"/>
  <c r="D81" i="1"/>
  <c r="D82" i="1"/>
  <c r="AS82" i="5" s="1"/>
  <c r="D79" i="1"/>
  <c r="AV79" i="5" s="1"/>
  <c r="D76" i="1"/>
  <c r="AZ76" i="5" s="1"/>
  <c r="D64" i="1"/>
  <c r="AZ64" i="5" s="1"/>
  <c r="D84" i="1"/>
  <c r="AY84" i="5" s="1"/>
  <c r="D87" i="1"/>
  <c r="AL87" i="5" s="1"/>
  <c r="D75" i="1"/>
  <c r="AT75" i="5" s="1"/>
  <c r="D90" i="1"/>
  <c r="V90" i="5" s="1"/>
  <c r="V90" i="7" s="1"/>
  <c r="D68" i="1"/>
  <c r="AT68" i="5" s="1"/>
  <c r="D73" i="2"/>
  <c r="AX73" i="4" s="1"/>
  <c r="D67" i="1"/>
  <c r="AO67" i="5" s="1"/>
  <c r="D66" i="1"/>
  <c r="AW66" i="5" s="1"/>
  <c r="D72" i="1"/>
  <c r="AY72" i="5" s="1"/>
  <c r="D69" i="1"/>
  <c r="AG69" i="5" s="1"/>
  <c r="D81" i="2"/>
  <c r="AM81" i="4" s="1"/>
  <c r="AJ59" i="4"/>
  <c r="D66" i="2"/>
  <c r="AJ66" i="4" s="1"/>
  <c r="D80" i="2"/>
  <c r="AX80" i="4" s="1"/>
  <c r="AV63" i="4"/>
  <c r="D69" i="2"/>
  <c r="H69" i="4" s="1"/>
  <c r="H69" i="6" s="1"/>
  <c r="D77" i="2"/>
  <c r="AY77" i="4" s="1"/>
  <c r="D93" i="2"/>
  <c r="AZ93" i="4" s="1"/>
  <c r="D86" i="2"/>
  <c r="AG86" i="4" s="1"/>
  <c r="D87" i="2"/>
  <c r="AO87" i="4" s="1"/>
  <c r="D73" i="1"/>
  <c r="AG73" i="5" s="1"/>
  <c r="D85" i="2"/>
  <c r="AR85" i="4" s="1"/>
  <c r="D82" i="2"/>
  <c r="AI82" i="4" s="1"/>
  <c r="D79" i="2"/>
  <c r="AN79" i="4" s="1"/>
  <c r="D88" i="2"/>
  <c r="AZ88" i="4" s="1"/>
  <c r="D83" i="2"/>
  <c r="AZ83" i="4" s="1"/>
  <c r="D91" i="2"/>
  <c r="AH91" i="4" s="1"/>
  <c r="D74" i="2"/>
  <c r="AM74" i="4" s="1"/>
  <c r="D78" i="2"/>
  <c r="AZ78" i="4" s="1"/>
  <c r="D89" i="2"/>
  <c r="AY89" i="4" s="1"/>
  <c r="D84" i="2"/>
  <c r="AY84" i="4" s="1"/>
  <c r="D90" i="2"/>
  <c r="AS90" i="4" s="1"/>
  <c r="D70" i="2"/>
  <c r="AZ70" i="4" s="1"/>
  <c r="D75" i="2"/>
  <c r="AW75" i="4" s="1"/>
  <c r="AT61" i="4"/>
  <c r="D65" i="2"/>
  <c r="AI65" i="4" s="1"/>
  <c r="D64" i="2"/>
  <c r="D72" i="2"/>
  <c r="AY72" i="4" s="1"/>
  <c r="D71" i="2"/>
  <c r="AG71" i="4" s="1"/>
  <c r="AZ62" i="4"/>
  <c r="D68" i="2"/>
  <c r="AZ68" i="4" s="1"/>
  <c r="D67" i="2"/>
  <c r="AO67" i="4" s="1"/>
  <c r="AK60" i="4"/>
  <c r="D76" i="2"/>
  <c r="AG76" i="4" s="1"/>
  <c r="F3" i="1"/>
  <c r="F3" i="2"/>
  <c r="AZ84" i="4"/>
  <c r="AZ96" i="4"/>
  <c r="AZ95" i="4"/>
  <c r="AZ98" i="4"/>
  <c r="AI28" i="4"/>
  <c r="AQ28" i="4"/>
  <c r="AY28" i="4"/>
  <c r="AM28" i="4"/>
  <c r="AV28" i="4"/>
  <c r="AN28" i="4"/>
  <c r="AW28" i="4"/>
  <c r="AP28" i="4"/>
  <c r="AR28" i="4"/>
  <c r="AG28" i="4"/>
  <c r="AS28" i="4"/>
  <c r="AH28" i="4"/>
  <c r="AT28" i="4"/>
  <c r="AJ28" i="4"/>
  <c r="AU28" i="4"/>
  <c r="AK28" i="4"/>
  <c r="AL28" i="4"/>
  <c r="AO28" i="4"/>
  <c r="AX28" i="4"/>
  <c r="AH56" i="4"/>
  <c r="AP56" i="4"/>
  <c r="AX56" i="4"/>
  <c r="AN56" i="4"/>
  <c r="AW56" i="4"/>
  <c r="AO56" i="4"/>
  <c r="AI56" i="4"/>
  <c r="AT56" i="4"/>
  <c r="AJ56" i="4"/>
  <c r="AU56" i="4"/>
  <c r="AK56" i="4"/>
  <c r="AV56" i="4"/>
  <c r="AL56" i="4"/>
  <c r="AY56" i="4"/>
  <c r="AM56" i="4"/>
  <c r="AG56" i="4"/>
  <c r="AQ56" i="4"/>
  <c r="AR56" i="4"/>
  <c r="AS56" i="4"/>
  <c r="AK14" i="4"/>
  <c r="AS14" i="4"/>
  <c r="AL14" i="4"/>
  <c r="AT14" i="4"/>
  <c r="AM14" i="4"/>
  <c r="AU14" i="4"/>
  <c r="AG14" i="4"/>
  <c r="AR14" i="4"/>
  <c r="AH14" i="4"/>
  <c r="AV14" i="4"/>
  <c r="AO14" i="4"/>
  <c r="AP14" i="4"/>
  <c r="AQ14" i="4"/>
  <c r="AW14" i="4"/>
  <c r="AX14" i="4"/>
  <c r="AN14" i="4"/>
  <c r="AY14" i="4"/>
  <c r="AI14" i="4"/>
  <c r="AJ14" i="4"/>
  <c r="AI20" i="4"/>
  <c r="AQ20" i="4"/>
  <c r="AY20" i="4"/>
  <c r="AJ20" i="4"/>
  <c r="AS20" i="4"/>
  <c r="AK20" i="4"/>
  <c r="AT20" i="4"/>
  <c r="AH20" i="4"/>
  <c r="AV20" i="4"/>
  <c r="AL20" i="4"/>
  <c r="AW20" i="4"/>
  <c r="AM20" i="4"/>
  <c r="AX20" i="4"/>
  <c r="AN20" i="4"/>
  <c r="AO20" i="4"/>
  <c r="AU20" i="4"/>
  <c r="AG20" i="4"/>
  <c r="AP20" i="4"/>
  <c r="AR20" i="4"/>
  <c r="AG10" i="4"/>
  <c r="AO10" i="4"/>
  <c r="AW10" i="4"/>
  <c r="AH10" i="4"/>
  <c r="AP10" i="4"/>
  <c r="AX10" i="4"/>
  <c r="AI10" i="4"/>
  <c r="AQ10" i="4"/>
  <c r="AY10" i="4"/>
  <c r="AS10" i="4"/>
  <c r="AT10" i="4"/>
  <c r="AV10" i="4"/>
  <c r="AJ10" i="4"/>
  <c r="AK10" i="4"/>
  <c r="AL10" i="4"/>
  <c r="AM10" i="4"/>
  <c r="AN10" i="4"/>
  <c r="AR10" i="4"/>
  <c r="AU10" i="4"/>
  <c r="AI45" i="4"/>
  <c r="AQ45" i="4"/>
  <c r="AY45" i="4"/>
  <c r="AM45" i="4"/>
  <c r="AV45" i="4"/>
  <c r="AN45" i="4"/>
  <c r="AW45" i="4"/>
  <c r="AJ45" i="4"/>
  <c r="AU45" i="4"/>
  <c r="AK45" i="4"/>
  <c r="AX45" i="4"/>
  <c r="AL45" i="4"/>
  <c r="AO45" i="4"/>
  <c r="AP45" i="4"/>
  <c r="AH45" i="4"/>
  <c r="AR45" i="4"/>
  <c r="AS45" i="4"/>
  <c r="AT45" i="4"/>
  <c r="AG45" i="4"/>
  <c r="AG102" i="4"/>
  <c r="AO102" i="4"/>
  <c r="AW102" i="4"/>
  <c r="AJ102" i="4"/>
  <c r="AS102" i="4"/>
  <c r="AK102" i="4"/>
  <c r="AT102" i="4"/>
  <c r="AL102" i="4"/>
  <c r="AU102" i="4"/>
  <c r="AM102" i="4"/>
  <c r="AV102" i="4"/>
  <c r="AX102" i="4"/>
  <c r="AP102" i="4"/>
  <c r="AY102" i="4"/>
  <c r="AQ102" i="4"/>
  <c r="AH102" i="4"/>
  <c r="AI102" i="4"/>
  <c r="AN102" i="4"/>
  <c r="AR102" i="4"/>
  <c r="AG34" i="4"/>
  <c r="AO34" i="4"/>
  <c r="AW34" i="4"/>
  <c r="AI34" i="4"/>
  <c r="AR34" i="4"/>
  <c r="AL34" i="4"/>
  <c r="AV34" i="4"/>
  <c r="AM34" i="4"/>
  <c r="AX34" i="4"/>
  <c r="AP34" i="4"/>
  <c r="AQ34" i="4"/>
  <c r="AK34" i="4"/>
  <c r="AN34" i="4"/>
  <c r="AS34" i="4"/>
  <c r="AT34" i="4"/>
  <c r="AU34" i="4"/>
  <c r="AY34" i="4"/>
  <c r="AH34" i="4"/>
  <c r="AJ34" i="4"/>
  <c r="AK55" i="4"/>
  <c r="AS55" i="4"/>
  <c r="AO55" i="4"/>
  <c r="AX55" i="4"/>
  <c r="AG55" i="4"/>
  <c r="AP55" i="4"/>
  <c r="AY55" i="4"/>
  <c r="AN55" i="4"/>
  <c r="AQ55" i="4"/>
  <c r="AR55" i="4"/>
  <c r="AH55" i="4"/>
  <c r="AT55" i="4"/>
  <c r="AI55" i="4"/>
  <c r="AU55" i="4"/>
  <c r="AM55" i="4"/>
  <c r="AV55" i="4"/>
  <c r="AW55" i="4"/>
  <c r="AL55" i="4"/>
  <c r="AJ55" i="4"/>
  <c r="AJ25" i="4"/>
  <c r="AR25" i="4"/>
  <c r="AO25" i="4"/>
  <c r="AX25" i="4"/>
  <c r="AG25" i="4"/>
  <c r="AP25" i="4"/>
  <c r="AY25" i="4"/>
  <c r="AL25" i="4"/>
  <c r="AW25" i="4"/>
  <c r="AM25" i="4"/>
  <c r="AN25" i="4"/>
  <c r="AQ25" i="4"/>
  <c r="AS25" i="4"/>
  <c r="AV25" i="4"/>
  <c r="AH25" i="4"/>
  <c r="AI25" i="4"/>
  <c r="AK25" i="4"/>
  <c r="AT25" i="4"/>
  <c r="AU25" i="4"/>
  <c r="AJ50" i="4"/>
  <c r="AR50" i="4"/>
  <c r="AI50" i="4"/>
  <c r="AS50" i="4"/>
  <c r="AK50" i="4"/>
  <c r="AT50" i="4"/>
  <c r="AM50" i="4"/>
  <c r="AX50" i="4"/>
  <c r="AN50" i="4"/>
  <c r="AY50" i="4"/>
  <c r="AO50" i="4"/>
  <c r="AP50" i="4"/>
  <c r="AQ50" i="4"/>
  <c r="AL50" i="4"/>
  <c r="AU50" i="4"/>
  <c r="AV50" i="4"/>
  <c r="AW50" i="4"/>
  <c r="AG50" i="4"/>
  <c r="AH50" i="4"/>
  <c r="AL27" i="4"/>
  <c r="AT27" i="4"/>
  <c r="AN27" i="4"/>
  <c r="AW27" i="4"/>
  <c r="AO27" i="4"/>
  <c r="AX27" i="4"/>
  <c r="AJ27" i="4"/>
  <c r="AV27" i="4"/>
  <c r="AK27" i="4"/>
  <c r="AY27" i="4"/>
  <c r="AM27" i="4"/>
  <c r="AP27" i="4"/>
  <c r="AQ27" i="4"/>
  <c r="AS27" i="4"/>
  <c r="AU27" i="4"/>
  <c r="AG27" i="4"/>
  <c r="AH27" i="4"/>
  <c r="AR27" i="4"/>
  <c r="AI27" i="4"/>
  <c r="AH48" i="4"/>
  <c r="AP48" i="4"/>
  <c r="AX48" i="4"/>
  <c r="AK48" i="4"/>
  <c r="AT48" i="4"/>
  <c r="AL48" i="4"/>
  <c r="AU48" i="4"/>
  <c r="AN48" i="4"/>
  <c r="AO48" i="4"/>
  <c r="AQ48" i="4"/>
  <c r="AR48" i="4"/>
  <c r="AG48" i="4"/>
  <c r="AS48" i="4"/>
  <c r="AV48" i="4"/>
  <c r="AW48" i="4"/>
  <c r="AY48" i="4"/>
  <c r="AI48" i="4"/>
  <c r="AM48" i="4"/>
  <c r="AJ48" i="4"/>
  <c r="AI12" i="4"/>
  <c r="AQ12" i="4"/>
  <c r="AY12" i="4"/>
  <c r="AJ12" i="4"/>
  <c r="AR12" i="4"/>
  <c r="AK12" i="4"/>
  <c r="AS12" i="4"/>
  <c r="AT12" i="4"/>
  <c r="AG12" i="4"/>
  <c r="AU12" i="4"/>
  <c r="AP12" i="4"/>
  <c r="AV12" i="4"/>
  <c r="AW12" i="4"/>
  <c r="AH12" i="4"/>
  <c r="AX12" i="4"/>
  <c r="AL12" i="4"/>
  <c r="AM12" i="4"/>
  <c r="AN12" i="4"/>
  <c r="AO12" i="4"/>
  <c r="AN37" i="4"/>
  <c r="AV37" i="4"/>
  <c r="AG37" i="4"/>
  <c r="AP37" i="4"/>
  <c r="AY37" i="4"/>
  <c r="AH37" i="4"/>
  <c r="AR37" i="4"/>
  <c r="AI37" i="4"/>
  <c r="AS37" i="4"/>
  <c r="AM37" i="4"/>
  <c r="AO37" i="4"/>
  <c r="AQ37" i="4"/>
  <c r="AT37" i="4"/>
  <c r="AU37" i="4"/>
  <c r="AJ37" i="4"/>
  <c r="AW37" i="4"/>
  <c r="AX37" i="4"/>
  <c r="AK37" i="4"/>
  <c r="AL37" i="4"/>
  <c r="AI104" i="4"/>
  <c r="AQ104" i="4"/>
  <c r="AY104" i="4"/>
  <c r="AH104" i="4"/>
  <c r="AR104" i="4"/>
  <c r="AJ104" i="4"/>
  <c r="AS104" i="4"/>
  <c r="AK104" i="4"/>
  <c r="AT104" i="4"/>
  <c r="AL104" i="4"/>
  <c r="AU104" i="4"/>
  <c r="AV104" i="4"/>
  <c r="AW104" i="4"/>
  <c r="AX104" i="4"/>
  <c r="AP104" i="4"/>
  <c r="AG104" i="4"/>
  <c r="AO104" i="4"/>
  <c r="AM104" i="4"/>
  <c r="AN104" i="4"/>
  <c r="AM8" i="4"/>
  <c r="AU8" i="4"/>
  <c r="AN8" i="4"/>
  <c r="AV8" i="4"/>
  <c r="AG8" i="4"/>
  <c r="AO8" i="4"/>
  <c r="AW8" i="4"/>
  <c r="AR8" i="4"/>
  <c r="AH8" i="4"/>
  <c r="AS8" i="4"/>
  <c r="AJ8" i="4"/>
  <c r="AK8" i="4"/>
  <c r="AL8" i="4"/>
  <c r="AP8" i="4"/>
  <c r="AQ8" i="4"/>
  <c r="AI8" i="4"/>
  <c r="AT8" i="4"/>
  <c r="AX8" i="4"/>
  <c r="AY8" i="4"/>
  <c r="AN97" i="4"/>
  <c r="AV97" i="4"/>
  <c r="AM97" i="4"/>
  <c r="AW97" i="4"/>
  <c r="AO97" i="4"/>
  <c r="AX97" i="4"/>
  <c r="AG97" i="4"/>
  <c r="AP97" i="4"/>
  <c r="AY97" i="4"/>
  <c r="AH97" i="4"/>
  <c r="AQ97" i="4"/>
  <c r="AI97" i="4"/>
  <c r="AJ97" i="4"/>
  <c r="AT97" i="4"/>
  <c r="AK97" i="4"/>
  <c r="AS97" i="4"/>
  <c r="AL97" i="4"/>
  <c r="AR97" i="4"/>
  <c r="AU97" i="4"/>
  <c r="AL103" i="4"/>
  <c r="AT103" i="4"/>
  <c r="AI103" i="4"/>
  <c r="AR103" i="4"/>
  <c r="AJ103" i="4"/>
  <c r="AS103" i="4"/>
  <c r="AK103" i="4"/>
  <c r="AU103" i="4"/>
  <c r="AM103" i="4"/>
  <c r="AV103" i="4"/>
  <c r="AW103" i="4"/>
  <c r="AP103" i="4"/>
  <c r="AX103" i="4"/>
  <c r="AO103" i="4"/>
  <c r="AQ103" i="4"/>
  <c r="AG103" i="4"/>
  <c r="AY103" i="4"/>
  <c r="AH103" i="4"/>
  <c r="AN103" i="4"/>
  <c r="AN21" i="4"/>
  <c r="AV21" i="4"/>
  <c r="AI21" i="4"/>
  <c r="AR21" i="4"/>
  <c r="AJ21" i="4"/>
  <c r="AS21" i="4"/>
  <c r="AO21" i="4"/>
  <c r="AP21" i="4"/>
  <c r="AQ21" i="4"/>
  <c r="AG21" i="4"/>
  <c r="AT21" i="4"/>
  <c r="AH21" i="4"/>
  <c r="AU21" i="4"/>
  <c r="AK21" i="4"/>
  <c r="AL21" i="4"/>
  <c r="AM21" i="4"/>
  <c r="AW21" i="4"/>
  <c r="AX21" i="4"/>
  <c r="AY21" i="4"/>
  <c r="AK106" i="4"/>
  <c r="AS106" i="4"/>
  <c r="AG106" i="4"/>
  <c r="AP106" i="4"/>
  <c r="AY106" i="4"/>
  <c r="AH106" i="4"/>
  <c r="AQ106" i="4"/>
  <c r="AI106" i="4"/>
  <c r="AR106" i="4"/>
  <c r="AM106" i="4"/>
  <c r="AW106" i="4"/>
  <c r="AX106" i="4"/>
  <c r="AN106" i="4"/>
  <c r="AO106" i="4"/>
  <c r="AT106" i="4"/>
  <c r="AV106" i="4"/>
  <c r="AU106" i="4"/>
  <c r="AJ106" i="4"/>
  <c r="AL106" i="4"/>
  <c r="AH23" i="4"/>
  <c r="AP23" i="4"/>
  <c r="AX23" i="4"/>
  <c r="AG23" i="4"/>
  <c r="AQ23" i="4"/>
  <c r="AI23" i="4"/>
  <c r="AR23" i="4"/>
  <c r="AM23" i="4"/>
  <c r="AY23" i="4"/>
  <c r="AN23" i="4"/>
  <c r="AO23" i="4"/>
  <c r="AS23" i="4"/>
  <c r="AT23" i="4"/>
  <c r="AJ23" i="4"/>
  <c r="AK23" i="4"/>
  <c r="AL23" i="4"/>
  <c r="AU23" i="4"/>
  <c r="AV23" i="4"/>
  <c r="AW23" i="4"/>
  <c r="AI96" i="4"/>
  <c r="AQ96" i="4"/>
  <c r="AY96" i="4"/>
  <c r="AN96" i="4"/>
  <c r="AW96" i="4"/>
  <c r="AO96" i="4"/>
  <c r="AX96" i="4"/>
  <c r="AG96" i="4"/>
  <c r="AP96" i="4"/>
  <c r="AH96" i="4"/>
  <c r="AR96" i="4"/>
  <c r="AJ96" i="4"/>
  <c r="AK96" i="4"/>
  <c r="AT96" i="4"/>
  <c r="AL96" i="4"/>
  <c r="AU96" i="4"/>
  <c r="AM96" i="4"/>
  <c r="AV96" i="4"/>
  <c r="AS96" i="4"/>
  <c r="AM41" i="4"/>
  <c r="AU41" i="4"/>
  <c r="AG41" i="4"/>
  <c r="AP41" i="4"/>
  <c r="AY41" i="4"/>
  <c r="AH41" i="4"/>
  <c r="AQ41" i="4"/>
  <c r="AL41" i="4"/>
  <c r="AX41" i="4"/>
  <c r="AN41" i="4"/>
  <c r="AO41" i="4"/>
  <c r="AR41" i="4"/>
  <c r="AS41" i="4"/>
  <c r="AV41" i="4"/>
  <c r="AW41" i="4"/>
  <c r="AI41" i="4"/>
  <c r="AJ41" i="4"/>
  <c r="AT41" i="4"/>
  <c r="AK41" i="4"/>
  <c r="AJ101" i="4"/>
  <c r="AR101" i="4"/>
  <c r="AK101" i="4"/>
  <c r="AT101" i="4"/>
  <c r="AL101" i="4"/>
  <c r="AU101" i="4"/>
  <c r="AM101" i="4"/>
  <c r="AV101" i="4"/>
  <c r="AN101" i="4"/>
  <c r="AW101" i="4"/>
  <c r="AX101" i="4"/>
  <c r="AG101" i="4"/>
  <c r="AY101" i="4"/>
  <c r="AH101" i="4"/>
  <c r="AP101" i="4"/>
  <c r="AS101" i="4"/>
  <c r="AI101" i="4"/>
  <c r="AO101" i="4"/>
  <c r="AQ101" i="4"/>
  <c r="AN5" i="4"/>
  <c r="AV5" i="4"/>
  <c r="AG5" i="4"/>
  <c r="AO5" i="4"/>
  <c r="AW5" i="4"/>
  <c r="AH5" i="4"/>
  <c r="AP5" i="4"/>
  <c r="AX5" i="4"/>
  <c r="AI5" i="4"/>
  <c r="AQ5" i="4"/>
  <c r="AY5" i="4"/>
  <c r="AR5" i="4"/>
  <c r="AS5" i="4"/>
  <c r="AT5" i="4"/>
  <c r="AJ5" i="4"/>
  <c r="AK5" i="4"/>
  <c r="AM5" i="4"/>
  <c r="AU5" i="4"/>
  <c r="AL5" i="4"/>
  <c r="AH40" i="4"/>
  <c r="AP40" i="4"/>
  <c r="AX40" i="4"/>
  <c r="AG40" i="4"/>
  <c r="AQ40" i="4"/>
  <c r="AI40" i="4"/>
  <c r="AR40" i="4"/>
  <c r="AT40" i="4"/>
  <c r="AJ40" i="4"/>
  <c r="AU40" i="4"/>
  <c r="AK40" i="4"/>
  <c r="AV40" i="4"/>
  <c r="AL40" i="4"/>
  <c r="AW40" i="4"/>
  <c r="AM40" i="4"/>
  <c r="AY40" i="4"/>
  <c r="AN40" i="4"/>
  <c r="AO40" i="4"/>
  <c r="AS40" i="4"/>
  <c r="AK22" i="4"/>
  <c r="AS22" i="4"/>
  <c r="AH22" i="4"/>
  <c r="AQ22" i="4"/>
  <c r="AI22" i="4"/>
  <c r="AR22" i="4"/>
  <c r="AG22" i="4"/>
  <c r="AU22" i="4"/>
  <c r="AJ22" i="4"/>
  <c r="AV22" i="4"/>
  <c r="AL22" i="4"/>
  <c r="AW22" i="4"/>
  <c r="AM22" i="4"/>
  <c r="AX22" i="4"/>
  <c r="AN22" i="4"/>
  <c r="AY22" i="4"/>
  <c r="AP22" i="4"/>
  <c r="AT22" i="4"/>
  <c r="AO22" i="4"/>
  <c r="AH31" i="4"/>
  <c r="AP31" i="4"/>
  <c r="AX31" i="4"/>
  <c r="AK31" i="4"/>
  <c r="AT31" i="4"/>
  <c r="AQ31" i="4"/>
  <c r="AG31" i="4"/>
  <c r="AR31" i="4"/>
  <c r="AJ31" i="4"/>
  <c r="AU31" i="4"/>
  <c r="AL31" i="4"/>
  <c r="AV31" i="4"/>
  <c r="AI31" i="4"/>
  <c r="AM31" i="4"/>
  <c r="AN31" i="4"/>
  <c r="AO31" i="4"/>
  <c r="AS31" i="4"/>
  <c r="AW31" i="4"/>
  <c r="AY31" i="4"/>
  <c r="AH99" i="4"/>
  <c r="AP99" i="4"/>
  <c r="AX99" i="4"/>
  <c r="AL99" i="4"/>
  <c r="AU99" i="4"/>
  <c r="AM99" i="4"/>
  <c r="AV99" i="4"/>
  <c r="AN99" i="4"/>
  <c r="AW99" i="4"/>
  <c r="AO99" i="4"/>
  <c r="AY99" i="4"/>
  <c r="AG99" i="4"/>
  <c r="AR99" i="4"/>
  <c r="AI99" i="4"/>
  <c r="AT99" i="4"/>
  <c r="AJ99" i="4"/>
  <c r="AK99" i="4"/>
  <c r="AS99" i="4"/>
  <c r="AQ99" i="4"/>
  <c r="AN46" i="4"/>
  <c r="AV46" i="4"/>
  <c r="AL46" i="4"/>
  <c r="AU46" i="4"/>
  <c r="AM46" i="4"/>
  <c r="AW46" i="4"/>
  <c r="AP46" i="4"/>
  <c r="AQ46" i="4"/>
  <c r="AG46" i="4"/>
  <c r="AR46" i="4"/>
  <c r="AH46" i="4"/>
  <c r="AS46" i="4"/>
  <c r="AI46" i="4"/>
  <c r="AT46" i="4"/>
  <c r="AY46" i="4"/>
  <c r="AJ46" i="4"/>
  <c r="AK46" i="4"/>
  <c r="AX46" i="4"/>
  <c r="AO46" i="4"/>
  <c r="AL35" i="4"/>
  <c r="AT35" i="4"/>
  <c r="AH35" i="4"/>
  <c r="AQ35" i="4"/>
  <c r="AN35" i="4"/>
  <c r="AX35" i="4"/>
  <c r="AO35" i="4"/>
  <c r="AY35" i="4"/>
  <c r="AG35" i="4"/>
  <c r="AR35" i="4"/>
  <c r="AI35" i="4"/>
  <c r="AS35" i="4"/>
  <c r="AM35" i="4"/>
  <c r="AP35" i="4"/>
  <c r="AU35" i="4"/>
  <c r="AV35" i="4"/>
  <c r="AW35" i="4"/>
  <c r="AJ35" i="4"/>
  <c r="AK35" i="4"/>
  <c r="AL52" i="4"/>
  <c r="AT52" i="4"/>
  <c r="AH52" i="4"/>
  <c r="AQ52" i="4"/>
  <c r="AI52" i="4"/>
  <c r="AR52" i="4"/>
  <c r="AK52" i="4"/>
  <c r="AW52" i="4"/>
  <c r="AM52" i="4"/>
  <c r="AX52" i="4"/>
  <c r="AN52" i="4"/>
  <c r="AY52" i="4"/>
  <c r="AO52" i="4"/>
  <c r="AP52" i="4"/>
  <c r="AG52" i="4"/>
  <c r="AJ52" i="4"/>
  <c r="AS52" i="4"/>
  <c r="AU52" i="4"/>
  <c r="AV52" i="4"/>
  <c r="AG51" i="4"/>
  <c r="AO51" i="4"/>
  <c r="AW51" i="4"/>
  <c r="AI51" i="4"/>
  <c r="AR51" i="4"/>
  <c r="AJ51" i="4"/>
  <c r="AS51" i="4"/>
  <c r="AQ51" i="4"/>
  <c r="AT51" i="4"/>
  <c r="AH51" i="4"/>
  <c r="AU51" i="4"/>
  <c r="AK51" i="4"/>
  <c r="AV51" i="4"/>
  <c r="AL51" i="4"/>
  <c r="AX51" i="4"/>
  <c r="AM51" i="4"/>
  <c r="AN51" i="4"/>
  <c r="AP51" i="4"/>
  <c r="AY51" i="4"/>
  <c r="AM16" i="4"/>
  <c r="AU16" i="4"/>
  <c r="AN16" i="4"/>
  <c r="AV16" i="4"/>
  <c r="AG16" i="4"/>
  <c r="AO16" i="4"/>
  <c r="AW16" i="4"/>
  <c r="AH16" i="4"/>
  <c r="AS16" i="4"/>
  <c r="AI16" i="4"/>
  <c r="AT16" i="4"/>
  <c r="AK16" i="4"/>
  <c r="AL16" i="4"/>
  <c r="AP16" i="4"/>
  <c r="AQ16" i="4"/>
  <c r="AR16" i="4"/>
  <c r="AY16" i="4"/>
  <c r="AJ16" i="4"/>
  <c r="AX16" i="4"/>
  <c r="AL19" i="4"/>
  <c r="AT19" i="4"/>
  <c r="AJ19" i="4"/>
  <c r="AS19" i="4"/>
  <c r="AK19" i="4"/>
  <c r="AU19" i="4"/>
  <c r="AP19" i="4"/>
  <c r="AQ19" i="4"/>
  <c r="AG19" i="4"/>
  <c r="AR19" i="4"/>
  <c r="AH19" i="4"/>
  <c r="AV19" i="4"/>
  <c r="AI19" i="4"/>
  <c r="AW19" i="4"/>
  <c r="AM19" i="4"/>
  <c r="AN19" i="4"/>
  <c r="AO19" i="4"/>
  <c r="AX19" i="4"/>
  <c r="AY19" i="4"/>
  <c r="AK98" i="4"/>
  <c r="AS98" i="4"/>
  <c r="AM98" i="4"/>
  <c r="AV98" i="4"/>
  <c r="AN98" i="4"/>
  <c r="AW98" i="4"/>
  <c r="AO98" i="4"/>
  <c r="AX98" i="4"/>
  <c r="AG98" i="4"/>
  <c r="AP98" i="4"/>
  <c r="AY98" i="4"/>
  <c r="AH98" i="4"/>
  <c r="AT98" i="4"/>
  <c r="AI98" i="4"/>
  <c r="AR98" i="4"/>
  <c r="AJ98" i="4"/>
  <c r="AU98" i="4"/>
  <c r="AL98" i="4"/>
  <c r="AQ98" i="4"/>
  <c r="AG43" i="4"/>
  <c r="AO43" i="4"/>
  <c r="AW43" i="4"/>
  <c r="AN43" i="4"/>
  <c r="AX43" i="4"/>
  <c r="AP43" i="4"/>
  <c r="AY43" i="4"/>
  <c r="AK43" i="4"/>
  <c r="AV43" i="4"/>
  <c r="AL43" i="4"/>
  <c r="AM43" i="4"/>
  <c r="AQ43" i="4"/>
  <c r="AR43" i="4"/>
  <c r="AS43" i="4"/>
  <c r="AT43" i="4"/>
  <c r="AU43" i="4"/>
  <c r="AH43" i="4"/>
  <c r="AI43" i="4"/>
  <c r="AJ43" i="4"/>
  <c r="AL3" i="4"/>
  <c r="AT3" i="4"/>
  <c r="AM3" i="4"/>
  <c r="AU3" i="4"/>
  <c r="AN3" i="4"/>
  <c r="AV3" i="4"/>
  <c r="AG3" i="4"/>
  <c r="AO3" i="4"/>
  <c r="AW3" i="4"/>
  <c r="AH3" i="4"/>
  <c r="AP3" i="4"/>
  <c r="AX3" i="4"/>
  <c r="AI3" i="4"/>
  <c r="AQ3" i="4"/>
  <c r="AY3" i="4"/>
  <c r="AR3" i="4"/>
  <c r="AS3" i="4"/>
  <c r="AJ3" i="4"/>
  <c r="AK3" i="4"/>
  <c r="AJ42" i="4"/>
  <c r="AR42" i="4"/>
  <c r="AO42" i="4"/>
  <c r="AX42" i="4"/>
  <c r="AG42" i="4"/>
  <c r="AP42" i="4"/>
  <c r="AY42" i="4"/>
  <c r="AS42" i="4"/>
  <c r="AH42" i="4"/>
  <c r="AT42" i="4"/>
  <c r="AI42" i="4"/>
  <c r="AU42" i="4"/>
  <c r="AK42" i="4"/>
  <c r="AV42" i="4"/>
  <c r="AL42" i="4"/>
  <c r="AW42" i="4"/>
  <c r="AM42" i="4"/>
  <c r="AN42" i="4"/>
  <c r="AQ42" i="4"/>
  <c r="AN13" i="4"/>
  <c r="AV13" i="4"/>
  <c r="AG13" i="4"/>
  <c r="AO13" i="4"/>
  <c r="AW13" i="4"/>
  <c r="AH13" i="4"/>
  <c r="AP13" i="4"/>
  <c r="AX13" i="4"/>
  <c r="AL13" i="4"/>
  <c r="AM13" i="4"/>
  <c r="AR13" i="4"/>
  <c r="AS13" i="4"/>
  <c r="AT13" i="4"/>
  <c r="AU13" i="4"/>
  <c r="AI13" i="4"/>
  <c r="AY13" i="4"/>
  <c r="AJ13" i="4"/>
  <c r="AK13" i="4"/>
  <c r="AQ13" i="4"/>
  <c r="AL11" i="4"/>
  <c r="AT11" i="4"/>
  <c r="AM11" i="4"/>
  <c r="AU11" i="4"/>
  <c r="AN11" i="4"/>
  <c r="AV11" i="4"/>
  <c r="AK11" i="4"/>
  <c r="AY11" i="4"/>
  <c r="AO11" i="4"/>
  <c r="AS11" i="4"/>
  <c r="AG11" i="4"/>
  <c r="AW11" i="4"/>
  <c r="AH11" i="4"/>
  <c r="AX11" i="4"/>
  <c r="AI11" i="4"/>
  <c r="AJ11" i="4"/>
  <c r="AP11" i="4"/>
  <c r="AQ11" i="4"/>
  <c r="AR11" i="4"/>
  <c r="AJ9" i="4"/>
  <c r="AR9" i="4"/>
  <c r="AK9" i="4"/>
  <c r="AS9" i="4"/>
  <c r="AL9" i="4"/>
  <c r="AT9" i="4"/>
  <c r="AM9" i="4"/>
  <c r="AX9" i="4"/>
  <c r="AN9" i="4"/>
  <c r="AY9" i="4"/>
  <c r="AG9" i="4"/>
  <c r="AW9" i="4"/>
  <c r="AH9" i="4"/>
  <c r="AI9" i="4"/>
  <c r="AO9" i="4"/>
  <c r="AP9" i="4"/>
  <c r="AU9" i="4"/>
  <c r="AV9" i="4"/>
  <c r="AQ9" i="4"/>
  <c r="AH7" i="4"/>
  <c r="AP7" i="4"/>
  <c r="AX7" i="4"/>
  <c r="AI7" i="4"/>
  <c r="AQ7" i="4"/>
  <c r="AY7" i="4"/>
  <c r="AJ7" i="4"/>
  <c r="AR7" i="4"/>
  <c r="AK7" i="4"/>
  <c r="AL7" i="4"/>
  <c r="AW7" i="4"/>
  <c r="AM7" i="4"/>
  <c r="AG7" i="4"/>
  <c r="AN7" i="4"/>
  <c r="AO7" i="4"/>
  <c r="AS7" i="4"/>
  <c r="AT7" i="4"/>
  <c r="AU7" i="4"/>
  <c r="AV7" i="4"/>
  <c r="AK30" i="4"/>
  <c r="AS30" i="4"/>
  <c r="AL30" i="4"/>
  <c r="AU30" i="4"/>
  <c r="AM30" i="4"/>
  <c r="AO30" i="4"/>
  <c r="AY30" i="4"/>
  <c r="AP30" i="4"/>
  <c r="AQ30" i="4"/>
  <c r="AG30" i="4"/>
  <c r="AR30" i="4"/>
  <c r="AH30" i="4"/>
  <c r="AT30" i="4"/>
  <c r="AX30" i="4"/>
  <c r="AI30" i="4"/>
  <c r="AJ30" i="4"/>
  <c r="AN30" i="4"/>
  <c r="AV30" i="4"/>
  <c r="AW30" i="4"/>
  <c r="AI4" i="4"/>
  <c r="AQ4" i="4"/>
  <c r="AY4" i="4"/>
  <c r="AJ4" i="4"/>
  <c r="AR4" i="4"/>
  <c r="AK4" i="4"/>
  <c r="AS4" i="4"/>
  <c r="AL4" i="4"/>
  <c r="AT4" i="4"/>
  <c r="AU4" i="4"/>
  <c r="AV4" i="4"/>
  <c r="AG4" i="4"/>
  <c r="AW4" i="4"/>
  <c r="AH4" i="4"/>
  <c r="AX4" i="4"/>
  <c r="AM4" i="4"/>
  <c r="AN4" i="4"/>
  <c r="AO4" i="4"/>
  <c r="AP4" i="4"/>
  <c r="AH15" i="4"/>
  <c r="AP15" i="4"/>
  <c r="AX15" i="4"/>
  <c r="AI15" i="4"/>
  <c r="AQ15" i="4"/>
  <c r="AY15" i="4"/>
  <c r="AJ15" i="4"/>
  <c r="AR15" i="4"/>
  <c r="AM15" i="4"/>
  <c r="AN15" i="4"/>
  <c r="AL15" i="4"/>
  <c r="AO15" i="4"/>
  <c r="AS15" i="4"/>
  <c r="AT15" i="4"/>
  <c r="AU15" i="4"/>
  <c r="AG15" i="4"/>
  <c r="AK15" i="4"/>
  <c r="AV15" i="4"/>
  <c r="AW15" i="4"/>
  <c r="AG18" i="4"/>
  <c r="AO18" i="4"/>
  <c r="AW18" i="4"/>
  <c r="AH18" i="4"/>
  <c r="AP18" i="4"/>
  <c r="AI18" i="4"/>
  <c r="AQ18" i="4"/>
  <c r="AT18" i="4"/>
  <c r="AJ18" i="4"/>
  <c r="AU18" i="4"/>
  <c r="AX18" i="4"/>
  <c r="AK18" i="4"/>
  <c r="AY18" i="4"/>
  <c r="AL18" i="4"/>
  <c r="AM18" i="4"/>
  <c r="AN18" i="4"/>
  <c r="AR18" i="4"/>
  <c r="AS18" i="4"/>
  <c r="AV18" i="4"/>
  <c r="AI53" i="4"/>
  <c r="AQ53" i="4"/>
  <c r="AY53" i="4"/>
  <c r="AG53" i="4"/>
  <c r="AP53" i="4"/>
  <c r="AH53" i="4"/>
  <c r="AR53" i="4"/>
  <c r="AO53" i="4"/>
  <c r="AS53" i="4"/>
  <c r="AT53" i="4"/>
  <c r="AJ53" i="4"/>
  <c r="AU53" i="4"/>
  <c r="AK53" i="4"/>
  <c r="AV53" i="4"/>
  <c r="AW53" i="4"/>
  <c r="AX53" i="4"/>
  <c r="AL53" i="4"/>
  <c r="AN53" i="4"/>
  <c r="AM53" i="4"/>
  <c r="AM24" i="4"/>
  <c r="AU24" i="4"/>
  <c r="AG24" i="4"/>
  <c r="AP24" i="4"/>
  <c r="AY24" i="4"/>
  <c r="AH24" i="4"/>
  <c r="AQ24" i="4"/>
  <c r="AS24" i="4"/>
  <c r="AI24" i="4"/>
  <c r="AT24" i="4"/>
  <c r="AJ24" i="4"/>
  <c r="AV24" i="4"/>
  <c r="AK24" i="4"/>
  <c r="AW24" i="4"/>
  <c r="AL24" i="4"/>
  <c r="AX24" i="4"/>
  <c r="AN24" i="4"/>
  <c r="AO24" i="4"/>
  <c r="AR24" i="4"/>
  <c r="AM49" i="4"/>
  <c r="AU49" i="4"/>
  <c r="AJ49" i="4"/>
  <c r="AS49" i="4"/>
  <c r="AK49" i="4"/>
  <c r="AT49" i="4"/>
  <c r="AG49" i="4"/>
  <c r="AR49" i="4"/>
  <c r="AH49" i="4"/>
  <c r="AV49" i="4"/>
  <c r="AI49" i="4"/>
  <c r="AW49" i="4"/>
  <c r="AL49" i="4"/>
  <c r="AX49" i="4"/>
  <c r="AN49" i="4"/>
  <c r="AY49" i="4"/>
  <c r="AO49" i="4"/>
  <c r="AP49" i="4"/>
  <c r="AQ49" i="4"/>
  <c r="AK6" i="4"/>
  <c r="AS6" i="4"/>
  <c r="AL6" i="4"/>
  <c r="AT6" i="4"/>
  <c r="AM6" i="4"/>
  <c r="AU6" i="4"/>
  <c r="AN6" i="4"/>
  <c r="AV6" i="4"/>
  <c r="AO6" i="4"/>
  <c r="AP6" i="4"/>
  <c r="AQ6" i="4"/>
  <c r="AH6" i="4"/>
  <c r="AX6" i="4"/>
  <c r="AG6" i="4"/>
  <c r="AI6" i="4"/>
  <c r="AJ6" i="4"/>
  <c r="AY6" i="4"/>
  <c r="AR6" i="4"/>
  <c r="AW6" i="4"/>
  <c r="AL44" i="4"/>
  <c r="AT44" i="4"/>
  <c r="AN44" i="4"/>
  <c r="AW44" i="4"/>
  <c r="AO44" i="4"/>
  <c r="AX44" i="4"/>
  <c r="AQ44" i="4"/>
  <c r="AG44" i="4"/>
  <c r="AR44" i="4"/>
  <c r="AH44" i="4"/>
  <c r="AS44" i="4"/>
  <c r="AI44" i="4"/>
  <c r="AU44" i="4"/>
  <c r="AJ44" i="4"/>
  <c r="AV44" i="4"/>
  <c r="AK44" i="4"/>
  <c r="AM44" i="4"/>
  <c r="AP44" i="4"/>
  <c r="AY44" i="4"/>
  <c r="AL95" i="4"/>
  <c r="AT95" i="4"/>
  <c r="AO95" i="4"/>
  <c r="AX95" i="4"/>
  <c r="AG95" i="4"/>
  <c r="AP95" i="4"/>
  <c r="AY95" i="4"/>
  <c r="AH95" i="4"/>
  <c r="AQ95" i="4"/>
  <c r="AI95" i="4"/>
  <c r="AR95" i="4"/>
  <c r="AJ95" i="4"/>
  <c r="AS95" i="4"/>
  <c r="AK95" i="4"/>
  <c r="AW95" i="4"/>
  <c r="AM95" i="4"/>
  <c r="AU95" i="4"/>
  <c r="AN95" i="4"/>
  <c r="AV95" i="4"/>
  <c r="AJ33" i="4"/>
  <c r="AR33" i="4"/>
  <c r="AI33" i="4"/>
  <c r="AS33" i="4"/>
  <c r="AK33" i="4"/>
  <c r="AU33" i="4"/>
  <c r="AL33" i="4"/>
  <c r="AV33" i="4"/>
  <c r="AN33" i="4"/>
  <c r="AX33" i="4"/>
  <c r="AO33" i="4"/>
  <c r="AY33" i="4"/>
  <c r="AH33" i="4"/>
  <c r="AM33" i="4"/>
  <c r="AP33" i="4"/>
  <c r="AQ33" i="4"/>
  <c r="AT33" i="4"/>
  <c r="AW33" i="4"/>
  <c r="AG33" i="4"/>
  <c r="AG26" i="4"/>
  <c r="AO26" i="4"/>
  <c r="AW26" i="4"/>
  <c r="AN26" i="4"/>
  <c r="AX26" i="4"/>
  <c r="AP26" i="4"/>
  <c r="AY26" i="4"/>
  <c r="AR26" i="4"/>
  <c r="AH26" i="4"/>
  <c r="AS26" i="4"/>
  <c r="AI26" i="4"/>
  <c r="AT26" i="4"/>
  <c r="AJ26" i="4"/>
  <c r="AU26" i="4"/>
  <c r="AK26" i="4"/>
  <c r="AV26" i="4"/>
  <c r="AL26" i="4"/>
  <c r="AM26" i="4"/>
  <c r="AQ26" i="4"/>
  <c r="AN29" i="4"/>
  <c r="AV29" i="4"/>
  <c r="AL29" i="4"/>
  <c r="AU29" i="4"/>
  <c r="AM29" i="4"/>
  <c r="AW29" i="4"/>
  <c r="AI29" i="4"/>
  <c r="AT29" i="4"/>
  <c r="AJ29" i="4"/>
  <c r="AX29" i="4"/>
  <c r="AK29" i="4"/>
  <c r="AY29" i="4"/>
  <c r="AO29" i="4"/>
  <c r="AP29" i="4"/>
  <c r="AQ29" i="4"/>
  <c r="AR29" i="4"/>
  <c r="AS29" i="4"/>
  <c r="AG29" i="4"/>
  <c r="AH29" i="4"/>
  <c r="AM32" i="4"/>
  <c r="AU32" i="4"/>
  <c r="AJ32" i="4"/>
  <c r="AS32" i="4"/>
  <c r="AH32" i="4"/>
  <c r="AR32" i="4"/>
  <c r="AI32" i="4"/>
  <c r="AT32" i="4"/>
  <c r="AL32" i="4"/>
  <c r="AW32" i="4"/>
  <c r="AN32" i="4"/>
  <c r="AX32" i="4"/>
  <c r="AG32" i="4"/>
  <c r="AK32" i="4"/>
  <c r="AO32" i="4"/>
  <c r="AP32" i="4"/>
  <c r="AQ32" i="4"/>
  <c r="AV32" i="4"/>
  <c r="AY32" i="4"/>
  <c r="AK39" i="4"/>
  <c r="AS39" i="4"/>
  <c r="AH39" i="4"/>
  <c r="AQ39" i="4"/>
  <c r="AI39" i="4"/>
  <c r="AR39" i="4"/>
  <c r="AN39" i="4"/>
  <c r="AY39" i="4"/>
  <c r="AO39" i="4"/>
  <c r="AP39" i="4"/>
  <c r="AT39" i="4"/>
  <c r="AG39" i="4"/>
  <c r="AU39" i="4"/>
  <c r="AJ39" i="4"/>
  <c r="AX39" i="4"/>
  <c r="AL39" i="4"/>
  <c r="AM39" i="4"/>
  <c r="AV39" i="4"/>
  <c r="AW39" i="4"/>
  <c r="AN54" i="4"/>
  <c r="AV54" i="4"/>
  <c r="AG54" i="4"/>
  <c r="AP54" i="4"/>
  <c r="AY54" i="4"/>
  <c r="AH54" i="4"/>
  <c r="AQ54" i="4"/>
  <c r="AJ54" i="4"/>
  <c r="AU54" i="4"/>
  <c r="AK54" i="4"/>
  <c r="AW54" i="4"/>
  <c r="AL54" i="4"/>
  <c r="AX54" i="4"/>
  <c r="AM54" i="4"/>
  <c r="AO54" i="4"/>
  <c r="AI54" i="4"/>
  <c r="AR54" i="4"/>
  <c r="AS54" i="4"/>
  <c r="AT54" i="4"/>
  <c r="AM57" i="4"/>
  <c r="AU57" i="4"/>
  <c r="AN57" i="4"/>
  <c r="AW57" i="4"/>
  <c r="AK57" i="4"/>
  <c r="AV57" i="4"/>
  <c r="AL57" i="4"/>
  <c r="AX57" i="4"/>
  <c r="AO57" i="4"/>
  <c r="AY57" i="4"/>
  <c r="AP57" i="4"/>
  <c r="AG57" i="4"/>
  <c r="AQ57" i="4"/>
  <c r="AI57" i="4"/>
  <c r="AJ57" i="4"/>
  <c r="AR57" i="4"/>
  <c r="AS57" i="4"/>
  <c r="AT57" i="4"/>
  <c r="AH57" i="4"/>
  <c r="AK47" i="4"/>
  <c r="AS47" i="4"/>
  <c r="AL47" i="4"/>
  <c r="AU47" i="4"/>
  <c r="AM47" i="4"/>
  <c r="AV47" i="4"/>
  <c r="AH47" i="4"/>
  <c r="AT47" i="4"/>
  <c r="AI47" i="4"/>
  <c r="AW47" i="4"/>
  <c r="AJ47" i="4"/>
  <c r="AX47" i="4"/>
  <c r="AN47" i="4"/>
  <c r="AY47" i="4"/>
  <c r="AO47" i="4"/>
  <c r="AG47" i="4"/>
  <c r="AP47" i="4"/>
  <c r="AQ47" i="4"/>
  <c r="AR47" i="4"/>
  <c r="AJ17" i="4"/>
  <c r="AR17" i="4"/>
  <c r="AK17" i="4"/>
  <c r="AS17" i="4"/>
  <c r="AL17" i="4"/>
  <c r="AT17" i="4"/>
  <c r="AN17" i="4"/>
  <c r="AY17" i="4"/>
  <c r="AO17" i="4"/>
  <c r="AH17" i="4"/>
  <c r="AX17" i="4"/>
  <c r="AI17" i="4"/>
  <c r="AM17" i="4"/>
  <c r="AP17" i="4"/>
  <c r="AQ17" i="4"/>
  <c r="AG17" i="4"/>
  <c r="AU17" i="4"/>
  <c r="AV17" i="4"/>
  <c r="AW17" i="4"/>
  <c r="AN38" i="4"/>
  <c r="AV38" i="4"/>
  <c r="AI38" i="4"/>
  <c r="AR38" i="4"/>
  <c r="AJ38" i="4"/>
  <c r="AS38" i="4"/>
  <c r="AH38" i="4"/>
  <c r="AU38" i="4"/>
  <c r="AK38" i="4"/>
  <c r="AW38" i="4"/>
  <c r="AL38" i="4"/>
  <c r="AX38" i="4"/>
  <c r="AM38" i="4"/>
  <c r="AY38" i="4"/>
  <c r="AO38" i="4"/>
  <c r="AP38" i="4"/>
  <c r="AG38" i="4"/>
  <c r="AQ38" i="4"/>
  <c r="AT38" i="4"/>
  <c r="AN105" i="4"/>
  <c r="AV105" i="4"/>
  <c r="AH105" i="4"/>
  <c r="AQ105" i="4"/>
  <c r="AI105" i="4"/>
  <c r="AR105" i="4"/>
  <c r="AJ105" i="4"/>
  <c r="AS105" i="4"/>
  <c r="AP105" i="4"/>
  <c r="AY105" i="4"/>
  <c r="AT105" i="4"/>
  <c r="AU105" i="4"/>
  <c r="AL105" i="4"/>
  <c r="AM105" i="4"/>
  <c r="AG105" i="4"/>
  <c r="AW105" i="4"/>
  <c r="AO105" i="4"/>
  <c r="AK105" i="4"/>
  <c r="AX105" i="4"/>
  <c r="AK94" i="4"/>
  <c r="AI36" i="4"/>
  <c r="AQ36" i="4"/>
  <c r="AY36" i="4"/>
  <c r="AG36" i="4"/>
  <c r="AP36" i="4"/>
  <c r="AO36" i="4"/>
  <c r="AR36" i="4"/>
  <c r="AJ36" i="4"/>
  <c r="AT36" i="4"/>
  <c r="AK36" i="4"/>
  <c r="AU36" i="4"/>
  <c r="AN36" i="4"/>
  <c r="AS36" i="4"/>
  <c r="AV36" i="4"/>
  <c r="AW36" i="4"/>
  <c r="AX36" i="4"/>
  <c r="AH36" i="4"/>
  <c r="AL36" i="4"/>
  <c r="AM36" i="4"/>
  <c r="AJ58" i="4"/>
  <c r="AR58" i="4"/>
  <c r="AM58" i="4"/>
  <c r="AV58" i="4"/>
  <c r="AN58" i="4"/>
  <c r="AX58" i="4"/>
  <c r="AO58" i="4"/>
  <c r="AY58" i="4"/>
  <c r="AP58" i="4"/>
  <c r="AG58" i="4"/>
  <c r="AQ58" i="4"/>
  <c r="AH58" i="4"/>
  <c r="AS58" i="4"/>
  <c r="AT58" i="4"/>
  <c r="AU58" i="4"/>
  <c r="AW58" i="4"/>
  <c r="AI58" i="4"/>
  <c r="AK58" i="4"/>
  <c r="AL58" i="4"/>
  <c r="AM100" i="4"/>
  <c r="AU100" i="4"/>
  <c r="AK100" i="4"/>
  <c r="AT100" i="4"/>
  <c r="AL100" i="4"/>
  <c r="AV100" i="4"/>
  <c r="AN100" i="4"/>
  <c r="AW100" i="4"/>
  <c r="AO100" i="4"/>
  <c r="AX100" i="4"/>
  <c r="AG100" i="4"/>
  <c r="AY100" i="4"/>
  <c r="AH100" i="4"/>
  <c r="AI100" i="4"/>
  <c r="AR100" i="4"/>
  <c r="AJ100" i="4"/>
  <c r="AQ100" i="4"/>
  <c r="AS100" i="4"/>
  <c r="AP100" i="4"/>
  <c r="AY102" i="5"/>
  <c r="AZ102" i="5"/>
  <c r="AY104" i="5"/>
  <c r="AZ104" i="5"/>
  <c r="AY106" i="5"/>
  <c r="AZ106" i="5"/>
  <c r="AY7" i="5"/>
  <c r="AZ7" i="5"/>
  <c r="AY103" i="5"/>
  <c r="AZ103" i="5"/>
  <c r="AZ97" i="5"/>
  <c r="AY97" i="5"/>
  <c r="AY12" i="5"/>
  <c r="AZ12" i="5"/>
  <c r="AY94" i="5"/>
  <c r="AZ94" i="5"/>
  <c r="AY95" i="5"/>
  <c r="AZ95" i="5"/>
  <c r="AY10" i="5"/>
  <c r="AZ10" i="5"/>
  <c r="AZ92" i="5"/>
  <c r="AY92" i="5"/>
  <c r="AY11" i="5"/>
  <c r="AZ11" i="5"/>
  <c r="AY4" i="5"/>
  <c r="AZ4" i="5"/>
  <c r="AY14" i="5"/>
  <c r="AZ14" i="5"/>
  <c r="AY96" i="5"/>
  <c r="AZ96" i="5"/>
  <c r="AY93" i="5"/>
  <c r="AZ93" i="5"/>
  <c r="AY5" i="5"/>
  <c r="AZ5" i="5"/>
  <c r="AY9" i="5"/>
  <c r="AZ9" i="5"/>
  <c r="AZ13" i="5"/>
  <c r="AY13" i="5"/>
  <c r="AY3" i="5"/>
  <c r="AZ3" i="5"/>
  <c r="AY65" i="5"/>
  <c r="AZ100" i="5"/>
  <c r="AY100" i="5"/>
  <c r="AY105" i="5"/>
  <c r="AZ105" i="5"/>
  <c r="AY98" i="5"/>
  <c r="AZ98" i="5"/>
  <c r="AZ101" i="5"/>
  <c r="AY101" i="5"/>
  <c r="AY6" i="5"/>
  <c r="AZ6" i="5"/>
  <c r="AY8" i="5"/>
  <c r="AZ8" i="5"/>
  <c r="AY15" i="5"/>
  <c r="AZ15" i="5"/>
  <c r="AY99" i="5"/>
  <c r="AZ99" i="5"/>
  <c r="AG102" i="5"/>
  <c r="AO102" i="5"/>
  <c r="AW102" i="5"/>
  <c r="AL102" i="5"/>
  <c r="AU102" i="5"/>
  <c r="AM102" i="5"/>
  <c r="AV102" i="5"/>
  <c r="AN102" i="5"/>
  <c r="AX102" i="5"/>
  <c r="AP102" i="5"/>
  <c r="AH102" i="5"/>
  <c r="AQ102" i="5"/>
  <c r="AT102" i="5"/>
  <c r="AI102" i="5"/>
  <c r="AJ102" i="5"/>
  <c r="AK102" i="5"/>
  <c r="AS102" i="5"/>
  <c r="AR102" i="5"/>
  <c r="AK104" i="5"/>
  <c r="AS104" i="5"/>
  <c r="AM104" i="5"/>
  <c r="AV104" i="5"/>
  <c r="AN104" i="5"/>
  <c r="AW104" i="5"/>
  <c r="AO104" i="5"/>
  <c r="AX104" i="5"/>
  <c r="AG104" i="5"/>
  <c r="AP104" i="5"/>
  <c r="AH104" i="5"/>
  <c r="AQ104" i="5"/>
  <c r="AJ104" i="5"/>
  <c r="AL104" i="5"/>
  <c r="AR104" i="5"/>
  <c r="AT104" i="5"/>
  <c r="AU104" i="5"/>
  <c r="AI104" i="5"/>
  <c r="AG106" i="5"/>
  <c r="AO106" i="5"/>
  <c r="AW106" i="5"/>
  <c r="AM106" i="5"/>
  <c r="AV106" i="5"/>
  <c r="AN106" i="5"/>
  <c r="AX106" i="5"/>
  <c r="AP106" i="5"/>
  <c r="AH106" i="5"/>
  <c r="AQ106" i="5"/>
  <c r="AI106" i="5"/>
  <c r="AR106" i="5"/>
  <c r="AU106" i="5"/>
  <c r="AJ106" i="5"/>
  <c r="AT106" i="5"/>
  <c r="AK106" i="5"/>
  <c r="AL106" i="5"/>
  <c r="AS106" i="5"/>
  <c r="AM7" i="5"/>
  <c r="AU7" i="5"/>
  <c r="AN7" i="5"/>
  <c r="AV7" i="5"/>
  <c r="AG7" i="5"/>
  <c r="AO7" i="5"/>
  <c r="AW7" i="5"/>
  <c r="AL7" i="5"/>
  <c r="AK7" i="5"/>
  <c r="AP7" i="5"/>
  <c r="AQ7" i="5"/>
  <c r="AR7" i="5"/>
  <c r="AS7" i="5"/>
  <c r="AT7" i="5"/>
  <c r="AX7" i="5"/>
  <c r="AH7" i="5"/>
  <c r="AI7" i="5"/>
  <c r="AJ7" i="5"/>
  <c r="AM103" i="5"/>
  <c r="AU103" i="5"/>
  <c r="AL103" i="5"/>
  <c r="AV103" i="5"/>
  <c r="AN103" i="5"/>
  <c r="AW103" i="5"/>
  <c r="AO103" i="5"/>
  <c r="AX103" i="5"/>
  <c r="AG103" i="5"/>
  <c r="AP103" i="5"/>
  <c r="AH103" i="5"/>
  <c r="AQ103" i="5"/>
  <c r="AI103" i="5"/>
  <c r="AJ103" i="5"/>
  <c r="AK103" i="5"/>
  <c r="AR103" i="5"/>
  <c r="AS103" i="5"/>
  <c r="AT103" i="5"/>
  <c r="AI97" i="5"/>
  <c r="AQ97" i="5"/>
  <c r="AK97" i="5"/>
  <c r="AT97" i="5"/>
  <c r="AL97" i="5"/>
  <c r="AU97" i="5"/>
  <c r="AM97" i="5"/>
  <c r="AV97" i="5"/>
  <c r="AN97" i="5"/>
  <c r="AW97" i="5"/>
  <c r="AO97" i="5"/>
  <c r="AX97" i="5"/>
  <c r="AP97" i="5"/>
  <c r="AR97" i="5"/>
  <c r="AS97" i="5"/>
  <c r="AJ97" i="5"/>
  <c r="AG97" i="5"/>
  <c r="AH97" i="5"/>
  <c r="AK12" i="5"/>
  <c r="AS12" i="5"/>
  <c r="AL12" i="5"/>
  <c r="AT12" i="5"/>
  <c r="AM12" i="5"/>
  <c r="AU12" i="5"/>
  <c r="AN12" i="5"/>
  <c r="AI12" i="5"/>
  <c r="AX12" i="5"/>
  <c r="AJ12" i="5"/>
  <c r="AO12" i="5"/>
  <c r="AR12" i="5"/>
  <c r="AV12" i="5"/>
  <c r="AW12" i="5"/>
  <c r="AG12" i="5"/>
  <c r="AH12" i="5"/>
  <c r="AP12" i="5"/>
  <c r="AQ12" i="5"/>
  <c r="AK94" i="5"/>
  <c r="AS94" i="5"/>
  <c r="AL94" i="5"/>
  <c r="AU94" i="5"/>
  <c r="AP94" i="5"/>
  <c r="AG94" i="5"/>
  <c r="AQ94" i="5"/>
  <c r="AH94" i="5"/>
  <c r="AR94" i="5"/>
  <c r="AI94" i="5"/>
  <c r="AT94" i="5"/>
  <c r="AJ94" i="5"/>
  <c r="AV94" i="5"/>
  <c r="AO94" i="5"/>
  <c r="AW94" i="5"/>
  <c r="AX94" i="5"/>
  <c r="AN94" i="5"/>
  <c r="AM94" i="5"/>
  <c r="AI95" i="5"/>
  <c r="AQ95" i="5"/>
  <c r="AL95" i="5"/>
  <c r="AU95" i="5"/>
  <c r="AH95" i="5"/>
  <c r="AS95" i="5"/>
  <c r="AJ95" i="5"/>
  <c r="AT95" i="5"/>
  <c r="AK95" i="5"/>
  <c r="AV95" i="5"/>
  <c r="AM95" i="5"/>
  <c r="AW95" i="5"/>
  <c r="AN95" i="5"/>
  <c r="AX95" i="5"/>
  <c r="AG95" i="5"/>
  <c r="AO95" i="5"/>
  <c r="AP95" i="5"/>
  <c r="AR95" i="5"/>
  <c r="AG10" i="5"/>
  <c r="AO10" i="5"/>
  <c r="AW10" i="5"/>
  <c r="AH10" i="5"/>
  <c r="AP10" i="5"/>
  <c r="AX10" i="5"/>
  <c r="AI10" i="5"/>
  <c r="AQ10" i="5"/>
  <c r="AK10" i="5"/>
  <c r="AV10" i="5"/>
  <c r="AR10" i="5"/>
  <c r="AS10" i="5"/>
  <c r="AT10" i="5"/>
  <c r="AJ10" i="5"/>
  <c r="AL10" i="5"/>
  <c r="AM10" i="5"/>
  <c r="AN10" i="5"/>
  <c r="AU10" i="5"/>
  <c r="AG92" i="5"/>
  <c r="AO92" i="5"/>
  <c r="AW92" i="5"/>
  <c r="AK92" i="5"/>
  <c r="AT92" i="5"/>
  <c r="AJ92" i="5"/>
  <c r="AU92" i="5"/>
  <c r="AL92" i="5"/>
  <c r="AV92" i="5"/>
  <c r="AM92" i="5"/>
  <c r="AX92" i="5"/>
  <c r="AN92" i="5"/>
  <c r="AP92" i="5"/>
  <c r="AS92" i="5"/>
  <c r="AH92" i="5"/>
  <c r="AI92" i="5"/>
  <c r="AQ92" i="5"/>
  <c r="AR92" i="5"/>
  <c r="AM11" i="5"/>
  <c r="AU11" i="5"/>
  <c r="AN11" i="5"/>
  <c r="AV11" i="5"/>
  <c r="AG11" i="5"/>
  <c r="AO11" i="5"/>
  <c r="AW11" i="5"/>
  <c r="AR11" i="5"/>
  <c r="AL11" i="5"/>
  <c r="AP11" i="5"/>
  <c r="AQ11" i="5"/>
  <c r="AK11" i="5"/>
  <c r="AS11" i="5"/>
  <c r="AT11" i="5"/>
  <c r="AX11" i="5"/>
  <c r="AH11" i="5"/>
  <c r="AJ11" i="5"/>
  <c r="AI11" i="5"/>
  <c r="AU81" i="5"/>
  <c r="AH81" i="5"/>
  <c r="AG81" i="5"/>
  <c r="AX81" i="5"/>
  <c r="AI85" i="5"/>
  <c r="AK4" i="5"/>
  <c r="AS4" i="5"/>
  <c r="AL4" i="5"/>
  <c r="AT4" i="5"/>
  <c r="AM4" i="5"/>
  <c r="AU4" i="5"/>
  <c r="AP4" i="5"/>
  <c r="AH4" i="5"/>
  <c r="AW4" i="5"/>
  <c r="AI4" i="5"/>
  <c r="AX4" i="5"/>
  <c r="AJ4" i="5"/>
  <c r="AV4" i="5"/>
  <c r="AG4" i="5"/>
  <c r="AN4" i="5"/>
  <c r="AO4" i="5"/>
  <c r="AQ4" i="5"/>
  <c r="AR4" i="5"/>
  <c r="AG14" i="5"/>
  <c r="AO14" i="5"/>
  <c r="AW14" i="5"/>
  <c r="AH14" i="5"/>
  <c r="AP14" i="5"/>
  <c r="AX14" i="5"/>
  <c r="AI14" i="5"/>
  <c r="AQ14" i="5"/>
  <c r="AN14" i="5"/>
  <c r="AS14" i="5"/>
  <c r="AT14" i="5"/>
  <c r="AU14" i="5"/>
  <c r="AJ14" i="5"/>
  <c r="AK14" i="5"/>
  <c r="AL14" i="5"/>
  <c r="AM14" i="5"/>
  <c r="AR14" i="5"/>
  <c r="AV14" i="5"/>
  <c r="AK96" i="5"/>
  <c r="AS96" i="5"/>
  <c r="AJ96" i="5"/>
  <c r="AT96" i="5"/>
  <c r="AL96" i="5"/>
  <c r="AU96" i="5"/>
  <c r="AM96" i="5"/>
  <c r="AV96" i="5"/>
  <c r="AN96" i="5"/>
  <c r="AW96" i="5"/>
  <c r="AO96" i="5"/>
  <c r="AX96" i="5"/>
  <c r="AH96" i="5"/>
  <c r="AI96" i="5"/>
  <c r="AP96" i="5"/>
  <c r="AQ96" i="5"/>
  <c r="AR96" i="5"/>
  <c r="AG96" i="5"/>
  <c r="AM93" i="5"/>
  <c r="AU93" i="5"/>
  <c r="AK93" i="5"/>
  <c r="AT93" i="5"/>
  <c r="AN93" i="5"/>
  <c r="AX93" i="5"/>
  <c r="AO93" i="5"/>
  <c r="AP93" i="5"/>
  <c r="AG93" i="5"/>
  <c r="AQ93" i="5"/>
  <c r="AH93" i="5"/>
  <c r="AR93" i="5"/>
  <c r="AI93" i="5"/>
  <c r="AJ93" i="5"/>
  <c r="AL93" i="5"/>
  <c r="AS93" i="5"/>
  <c r="AV93" i="5"/>
  <c r="AW93" i="5"/>
  <c r="AI5" i="5"/>
  <c r="AQ5" i="5"/>
  <c r="AJ5" i="5"/>
  <c r="AR5" i="5"/>
  <c r="AK5" i="5"/>
  <c r="AS5" i="5"/>
  <c r="AL5" i="5"/>
  <c r="AW5" i="5"/>
  <c r="AT5" i="5"/>
  <c r="AU5" i="5"/>
  <c r="AG5" i="5"/>
  <c r="AV5" i="5"/>
  <c r="AH5" i="5"/>
  <c r="AM5" i="5"/>
  <c r="AN5" i="5"/>
  <c r="AO5" i="5"/>
  <c r="AP5" i="5"/>
  <c r="AX5" i="5"/>
  <c r="AI9" i="5"/>
  <c r="AQ9" i="5"/>
  <c r="AJ9" i="5"/>
  <c r="AR9" i="5"/>
  <c r="AK9" i="5"/>
  <c r="AS9" i="5"/>
  <c r="AO9" i="5"/>
  <c r="AU9" i="5"/>
  <c r="AG9" i="5"/>
  <c r="AV9" i="5"/>
  <c r="AH9" i="5"/>
  <c r="AW9" i="5"/>
  <c r="AL9" i="5"/>
  <c r="AM9" i="5"/>
  <c r="AN9" i="5"/>
  <c r="AP9" i="5"/>
  <c r="AT9" i="5"/>
  <c r="AX9" i="5"/>
  <c r="AI13" i="5"/>
  <c r="AQ13" i="5"/>
  <c r="AJ13" i="5"/>
  <c r="AR13" i="5"/>
  <c r="AK13" i="5"/>
  <c r="AS13" i="5"/>
  <c r="AG13" i="5"/>
  <c r="AU13" i="5"/>
  <c r="AV13" i="5"/>
  <c r="AH13" i="5"/>
  <c r="AW13" i="5"/>
  <c r="AL13" i="5"/>
  <c r="AX13" i="5"/>
  <c r="AM13" i="5"/>
  <c r="AN13" i="5"/>
  <c r="AO13" i="5"/>
  <c r="AP13" i="5"/>
  <c r="AT13" i="5"/>
  <c r="AM3" i="5"/>
  <c r="AU3" i="5"/>
  <c r="AN3" i="5"/>
  <c r="AV3" i="5"/>
  <c r="AG3" i="5"/>
  <c r="AO3" i="5"/>
  <c r="AW3" i="5"/>
  <c r="AI3" i="5"/>
  <c r="AT3" i="5"/>
  <c r="AK3" i="5"/>
  <c r="AL3" i="5"/>
  <c r="AP3" i="5"/>
  <c r="AR3" i="5"/>
  <c r="AS3" i="5"/>
  <c r="AX3" i="5"/>
  <c r="AH3" i="5"/>
  <c r="AJ3" i="5"/>
  <c r="AQ3" i="5"/>
  <c r="AM65" i="5"/>
  <c r="AN65" i="5"/>
  <c r="AH65" i="5"/>
  <c r="AK100" i="5"/>
  <c r="AS100" i="5"/>
  <c r="AL100" i="5"/>
  <c r="AU100" i="5"/>
  <c r="AM100" i="5"/>
  <c r="AV100" i="5"/>
  <c r="AN100" i="5"/>
  <c r="AW100" i="5"/>
  <c r="AO100" i="5"/>
  <c r="AX100" i="5"/>
  <c r="AG100" i="5"/>
  <c r="AP100" i="5"/>
  <c r="AI100" i="5"/>
  <c r="AJ100" i="5"/>
  <c r="AH100" i="5"/>
  <c r="AQ100" i="5"/>
  <c r="AR100" i="5"/>
  <c r="AT100" i="5"/>
  <c r="AI105" i="5"/>
  <c r="AQ105" i="5"/>
  <c r="AM105" i="5"/>
  <c r="AV105" i="5"/>
  <c r="AN105" i="5"/>
  <c r="AW105" i="5"/>
  <c r="AO105" i="5"/>
  <c r="AX105" i="5"/>
  <c r="AG105" i="5"/>
  <c r="AP105" i="5"/>
  <c r="AH105" i="5"/>
  <c r="AR105" i="5"/>
  <c r="AS105" i="5"/>
  <c r="AL105" i="5"/>
  <c r="AT105" i="5"/>
  <c r="AU105" i="5"/>
  <c r="AJ105" i="5"/>
  <c r="AK105" i="5"/>
  <c r="AG98" i="5"/>
  <c r="AO98" i="5"/>
  <c r="AW98" i="5"/>
  <c r="AK98" i="5"/>
  <c r="AT98" i="5"/>
  <c r="AL98" i="5"/>
  <c r="AU98" i="5"/>
  <c r="AM98" i="5"/>
  <c r="AV98" i="5"/>
  <c r="AN98" i="5"/>
  <c r="AX98" i="5"/>
  <c r="AP98" i="5"/>
  <c r="AS98" i="5"/>
  <c r="AH98" i="5"/>
  <c r="AI98" i="5"/>
  <c r="AR98" i="5"/>
  <c r="AJ98" i="5"/>
  <c r="AQ98" i="5"/>
  <c r="AI101" i="5"/>
  <c r="AQ101" i="5"/>
  <c r="AL101" i="5"/>
  <c r="AU101" i="5"/>
  <c r="AM101" i="5"/>
  <c r="AV101" i="5"/>
  <c r="AN101" i="5"/>
  <c r="AW101" i="5"/>
  <c r="AO101" i="5"/>
  <c r="AX101" i="5"/>
  <c r="AG101" i="5"/>
  <c r="AP101" i="5"/>
  <c r="AR101" i="5"/>
  <c r="AS101" i="5"/>
  <c r="AT101" i="5"/>
  <c r="AK101" i="5"/>
  <c r="AH101" i="5"/>
  <c r="AJ101" i="5"/>
  <c r="AS77" i="5"/>
  <c r="AG6" i="5"/>
  <c r="AO6" i="5"/>
  <c r="AW6" i="5"/>
  <c r="AH6" i="5"/>
  <c r="AP6" i="5"/>
  <c r="AX6" i="5"/>
  <c r="AI6" i="5"/>
  <c r="AQ6" i="5"/>
  <c r="AS6" i="5"/>
  <c r="AN6" i="5"/>
  <c r="AR6" i="5"/>
  <c r="AT6" i="5"/>
  <c r="AK6" i="5"/>
  <c r="AL6" i="5"/>
  <c r="AM6" i="5"/>
  <c r="AU6" i="5"/>
  <c r="AV6" i="5"/>
  <c r="AJ6" i="5"/>
  <c r="AK8" i="5"/>
  <c r="AS8" i="5"/>
  <c r="AL8" i="5"/>
  <c r="AT8" i="5"/>
  <c r="AM8" i="5"/>
  <c r="AU8" i="5"/>
  <c r="AH8" i="5"/>
  <c r="AV8" i="5"/>
  <c r="AI8" i="5"/>
  <c r="AX8" i="5"/>
  <c r="AJ8" i="5"/>
  <c r="AN8" i="5"/>
  <c r="AR8" i="5"/>
  <c r="AW8" i="5"/>
  <c r="AG8" i="5"/>
  <c r="AO8" i="5"/>
  <c r="AP8" i="5"/>
  <c r="AQ8" i="5"/>
  <c r="AM15" i="5"/>
  <c r="AU15" i="5"/>
  <c r="AN15" i="5"/>
  <c r="AV15" i="5"/>
  <c r="AG15" i="5"/>
  <c r="AO15" i="5"/>
  <c r="AW15" i="5"/>
  <c r="AJ15" i="5"/>
  <c r="AX15" i="5"/>
  <c r="AP15" i="5"/>
  <c r="AQ15" i="5"/>
  <c r="AR15" i="5"/>
  <c r="AK15" i="5"/>
  <c r="AL15" i="5"/>
  <c r="AS15" i="5"/>
  <c r="AT15" i="5"/>
  <c r="AH15" i="5"/>
  <c r="AI15" i="5"/>
  <c r="AV87" i="5"/>
  <c r="AM99" i="5"/>
  <c r="AU99" i="5"/>
  <c r="AK99" i="5"/>
  <c r="AT99" i="5"/>
  <c r="AL99" i="5"/>
  <c r="AV99" i="5"/>
  <c r="AN99" i="5"/>
  <c r="AW99" i="5"/>
  <c r="AO99" i="5"/>
  <c r="AX99" i="5"/>
  <c r="AG99" i="5"/>
  <c r="AP99" i="5"/>
  <c r="AH99" i="5"/>
  <c r="AI99" i="5"/>
  <c r="AJ99" i="5"/>
  <c r="AQ99" i="5"/>
  <c r="AR99" i="5"/>
  <c r="AS99" i="5"/>
  <c r="B102" i="5"/>
  <c r="B102" i="7" s="1"/>
  <c r="F102" i="5"/>
  <c r="F102" i="7" s="1"/>
  <c r="N102" i="5"/>
  <c r="N102" i="7" s="1"/>
  <c r="V102" i="5"/>
  <c r="V102" i="7" s="1"/>
  <c r="AD102" i="5"/>
  <c r="G102" i="5"/>
  <c r="G102" i="7" s="1"/>
  <c r="O102" i="5"/>
  <c r="O102" i="7" s="1"/>
  <c r="W102" i="5"/>
  <c r="W102" i="7" s="1"/>
  <c r="AE102" i="5"/>
  <c r="H102" i="5"/>
  <c r="H102" i="7" s="1"/>
  <c r="P102" i="5"/>
  <c r="P102" i="7" s="1"/>
  <c r="X102" i="5"/>
  <c r="X102" i="7" s="1"/>
  <c r="AF102" i="5"/>
  <c r="I102" i="5"/>
  <c r="I102" i="7" s="1"/>
  <c r="Q102" i="5"/>
  <c r="Q102" i="7" s="1"/>
  <c r="Y102" i="5"/>
  <c r="Y102" i="7" s="1"/>
  <c r="D102" i="5"/>
  <c r="D102" i="7" s="1"/>
  <c r="T102" i="5"/>
  <c r="T102" i="7" s="1"/>
  <c r="E102" i="5"/>
  <c r="E102" i="7" s="1"/>
  <c r="U102" i="5"/>
  <c r="U102" i="7" s="1"/>
  <c r="J102" i="5"/>
  <c r="J102" i="7" s="1"/>
  <c r="Z102" i="5"/>
  <c r="K102" i="5"/>
  <c r="K102" i="7" s="1"/>
  <c r="AA102" i="5"/>
  <c r="L102" i="5"/>
  <c r="L102" i="7" s="1"/>
  <c r="AB102" i="5"/>
  <c r="M102" i="5"/>
  <c r="M102" i="7" s="1"/>
  <c r="AC102" i="5"/>
  <c r="C102" i="5"/>
  <c r="C102" i="7" s="1"/>
  <c r="R102" i="5"/>
  <c r="R102" i="7" s="1"/>
  <c r="S102" i="5"/>
  <c r="S102" i="7" s="1"/>
  <c r="B104" i="5"/>
  <c r="B104" i="7" s="1"/>
  <c r="B104" i="14" s="1"/>
  <c r="J104" i="5"/>
  <c r="J104" i="7" s="1"/>
  <c r="R104" i="5"/>
  <c r="R104" i="7" s="1"/>
  <c r="Z104" i="5"/>
  <c r="C104" i="5"/>
  <c r="C104" i="7" s="1"/>
  <c r="K104" i="5"/>
  <c r="K104" i="7" s="1"/>
  <c r="S104" i="5"/>
  <c r="S104" i="7" s="1"/>
  <c r="AA104" i="5"/>
  <c r="D104" i="5"/>
  <c r="D104" i="7" s="1"/>
  <c r="L104" i="5"/>
  <c r="L104" i="7" s="1"/>
  <c r="T104" i="5"/>
  <c r="T104" i="7" s="1"/>
  <c r="AB104" i="5"/>
  <c r="E104" i="5"/>
  <c r="E104" i="7" s="1"/>
  <c r="M104" i="5"/>
  <c r="M104" i="7" s="1"/>
  <c r="U104" i="5"/>
  <c r="U104" i="7" s="1"/>
  <c r="AC104" i="5"/>
  <c r="H104" i="5"/>
  <c r="H104" i="7" s="1"/>
  <c r="X104" i="5"/>
  <c r="X104" i="7" s="1"/>
  <c r="I104" i="5"/>
  <c r="I104" i="7" s="1"/>
  <c r="Y104" i="5"/>
  <c r="Y104" i="7" s="1"/>
  <c r="N104" i="5"/>
  <c r="N104" i="7" s="1"/>
  <c r="AD104" i="5"/>
  <c r="O104" i="5"/>
  <c r="O104" i="7" s="1"/>
  <c r="AE104" i="5"/>
  <c r="P104" i="5"/>
  <c r="P104" i="7" s="1"/>
  <c r="AF104" i="5"/>
  <c r="Q104" i="5"/>
  <c r="Q104" i="7" s="1"/>
  <c r="F104" i="5"/>
  <c r="F104" i="7" s="1"/>
  <c r="G104" i="5"/>
  <c r="G104" i="7" s="1"/>
  <c r="V104" i="5"/>
  <c r="V104" i="7" s="1"/>
  <c r="W104" i="5"/>
  <c r="W104" i="7" s="1"/>
  <c r="F106" i="5"/>
  <c r="F106" i="7" s="1"/>
  <c r="N106" i="5"/>
  <c r="N106" i="7" s="1"/>
  <c r="V106" i="5"/>
  <c r="V106" i="7" s="1"/>
  <c r="AD106" i="5"/>
  <c r="G106" i="5"/>
  <c r="G106" i="7" s="1"/>
  <c r="O106" i="5"/>
  <c r="O106" i="7" s="1"/>
  <c r="W106" i="5"/>
  <c r="W106" i="7" s="1"/>
  <c r="AE106" i="5"/>
  <c r="H106" i="5"/>
  <c r="H106" i="7" s="1"/>
  <c r="P106" i="5"/>
  <c r="P106" i="7" s="1"/>
  <c r="X106" i="5"/>
  <c r="X106" i="7" s="1"/>
  <c r="AF106" i="5"/>
  <c r="I106" i="5"/>
  <c r="I106" i="7" s="1"/>
  <c r="Q106" i="5"/>
  <c r="Q106" i="7" s="1"/>
  <c r="Y106" i="5"/>
  <c r="Y106" i="7" s="1"/>
  <c r="L106" i="5"/>
  <c r="L106" i="7" s="1"/>
  <c r="AB106" i="5"/>
  <c r="M106" i="5"/>
  <c r="M106" i="7" s="1"/>
  <c r="AC106" i="5"/>
  <c r="R106" i="5"/>
  <c r="R106" i="7" s="1"/>
  <c r="C106" i="5"/>
  <c r="C106" i="7" s="1"/>
  <c r="S106" i="5"/>
  <c r="S106" i="7" s="1"/>
  <c r="D106" i="5"/>
  <c r="D106" i="7" s="1"/>
  <c r="T106" i="5"/>
  <c r="T106" i="7" s="1"/>
  <c r="E106" i="5"/>
  <c r="E106" i="7" s="1"/>
  <c r="U106" i="5"/>
  <c r="U106" i="7" s="1"/>
  <c r="J106" i="5"/>
  <c r="J106" i="7" s="1"/>
  <c r="K106" i="5"/>
  <c r="K106" i="7" s="1"/>
  <c r="Z106" i="5"/>
  <c r="AA106" i="5"/>
  <c r="B7" i="5"/>
  <c r="B7" i="7" s="1"/>
  <c r="B7" i="13" s="1"/>
  <c r="C7" i="5"/>
  <c r="C7" i="7" s="1"/>
  <c r="K7" i="5"/>
  <c r="K7" i="7" s="1"/>
  <c r="S7" i="5"/>
  <c r="S7" i="7" s="1"/>
  <c r="AA7" i="5"/>
  <c r="D7" i="5"/>
  <c r="D7" i="7" s="1"/>
  <c r="L7" i="5"/>
  <c r="L7" i="7" s="1"/>
  <c r="T7" i="5"/>
  <c r="T7" i="7" s="1"/>
  <c r="AB7" i="5"/>
  <c r="M7" i="5"/>
  <c r="M7" i="7" s="1"/>
  <c r="W7" i="5"/>
  <c r="W7" i="7" s="1"/>
  <c r="N7" i="5"/>
  <c r="N7" i="7" s="1"/>
  <c r="X7" i="5"/>
  <c r="X7" i="7" s="1"/>
  <c r="E7" i="5"/>
  <c r="E7" i="7" s="1"/>
  <c r="O7" i="5"/>
  <c r="O7" i="7" s="1"/>
  <c r="Y7" i="5"/>
  <c r="Y7" i="7" s="1"/>
  <c r="P7" i="5"/>
  <c r="P7" i="7" s="1"/>
  <c r="AE7" i="5"/>
  <c r="R7" i="5"/>
  <c r="R7" i="7" s="1"/>
  <c r="F7" i="5"/>
  <c r="F7" i="7" s="1"/>
  <c r="U7" i="5"/>
  <c r="U7" i="7" s="1"/>
  <c r="Z7" i="5"/>
  <c r="AC7" i="5"/>
  <c r="G7" i="5"/>
  <c r="G7" i="7" s="1"/>
  <c r="AD7" i="5"/>
  <c r="H7" i="5"/>
  <c r="H7" i="7" s="1"/>
  <c r="AF7" i="5"/>
  <c r="I7" i="5"/>
  <c r="I7" i="7" s="1"/>
  <c r="Q7" i="5"/>
  <c r="Q7" i="7" s="1"/>
  <c r="V7" i="5"/>
  <c r="V7" i="7" s="1"/>
  <c r="J7" i="5"/>
  <c r="J7" i="7" s="1"/>
  <c r="B103" i="5"/>
  <c r="B103" i="7" s="1"/>
  <c r="B103" i="14" s="1"/>
  <c r="H103" i="5"/>
  <c r="H103" i="7" s="1"/>
  <c r="P103" i="5"/>
  <c r="P103" i="7" s="1"/>
  <c r="X103" i="5"/>
  <c r="X103" i="7" s="1"/>
  <c r="AF103" i="5"/>
  <c r="I103" i="5"/>
  <c r="I103" i="7" s="1"/>
  <c r="Q103" i="5"/>
  <c r="Q103" i="7" s="1"/>
  <c r="Y103" i="5"/>
  <c r="Y103" i="7" s="1"/>
  <c r="J103" i="5"/>
  <c r="J103" i="7" s="1"/>
  <c r="R103" i="5"/>
  <c r="R103" i="7" s="1"/>
  <c r="Z103" i="5"/>
  <c r="C103" i="5"/>
  <c r="C103" i="7" s="1"/>
  <c r="K103" i="5"/>
  <c r="K103" i="7" s="1"/>
  <c r="S103" i="5"/>
  <c r="S103" i="7" s="1"/>
  <c r="AA103" i="5"/>
  <c r="F103" i="5"/>
  <c r="F103" i="7" s="1"/>
  <c r="V103" i="5"/>
  <c r="V103" i="7" s="1"/>
  <c r="G103" i="5"/>
  <c r="G103" i="7" s="1"/>
  <c r="W103" i="5"/>
  <c r="W103" i="7" s="1"/>
  <c r="L103" i="5"/>
  <c r="L103" i="7" s="1"/>
  <c r="AB103" i="5"/>
  <c r="M103" i="5"/>
  <c r="M103" i="7" s="1"/>
  <c r="AC103" i="5"/>
  <c r="N103" i="5"/>
  <c r="N103" i="7" s="1"/>
  <c r="AD103" i="5"/>
  <c r="O103" i="5"/>
  <c r="O103" i="7" s="1"/>
  <c r="AE103" i="5"/>
  <c r="D103" i="5"/>
  <c r="D103" i="7" s="1"/>
  <c r="E103" i="5"/>
  <c r="E103" i="7" s="1"/>
  <c r="T103" i="5"/>
  <c r="T103" i="7" s="1"/>
  <c r="U103" i="5"/>
  <c r="U103" i="7" s="1"/>
  <c r="B97" i="5"/>
  <c r="B97" i="7" s="1"/>
  <c r="B97" i="13" s="1"/>
  <c r="D97" i="5"/>
  <c r="D97" i="7" s="1"/>
  <c r="L97" i="5"/>
  <c r="L97" i="7" s="1"/>
  <c r="T97" i="5"/>
  <c r="T97" i="7" s="1"/>
  <c r="AB97" i="5"/>
  <c r="E97" i="5"/>
  <c r="E97" i="7" s="1"/>
  <c r="M97" i="5"/>
  <c r="M97" i="7" s="1"/>
  <c r="U97" i="5"/>
  <c r="U97" i="7" s="1"/>
  <c r="AC97" i="5"/>
  <c r="F97" i="5"/>
  <c r="F97" i="7" s="1"/>
  <c r="N97" i="5"/>
  <c r="N97" i="7" s="1"/>
  <c r="V97" i="5"/>
  <c r="V97" i="7" s="1"/>
  <c r="AD97" i="5"/>
  <c r="G97" i="5"/>
  <c r="G97" i="7" s="1"/>
  <c r="O97" i="5"/>
  <c r="O97" i="7" s="1"/>
  <c r="W97" i="5"/>
  <c r="W97" i="7" s="1"/>
  <c r="AE97" i="5"/>
  <c r="J97" i="5"/>
  <c r="J97" i="7" s="1"/>
  <c r="Z97" i="5"/>
  <c r="K97" i="5"/>
  <c r="K97" i="7" s="1"/>
  <c r="AA97" i="5"/>
  <c r="P97" i="5"/>
  <c r="P97" i="7" s="1"/>
  <c r="AF97" i="5"/>
  <c r="Q97" i="5"/>
  <c r="Q97" i="7" s="1"/>
  <c r="R97" i="5"/>
  <c r="R97" i="7" s="1"/>
  <c r="C97" i="5"/>
  <c r="C97" i="7" s="1"/>
  <c r="S97" i="5"/>
  <c r="S97" i="7" s="1"/>
  <c r="X97" i="5"/>
  <c r="X97" i="7" s="1"/>
  <c r="Y97" i="5"/>
  <c r="Y97" i="7" s="1"/>
  <c r="H97" i="5"/>
  <c r="H97" i="7" s="1"/>
  <c r="I97" i="5"/>
  <c r="I97" i="7" s="1"/>
  <c r="B12" i="5"/>
  <c r="B12" i="7" s="1"/>
  <c r="B12" i="14" s="1"/>
  <c r="E12" i="5"/>
  <c r="E12" i="7" s="1"/>
  <c r="M12" i="5"/>
  <c r="M12" i="7" s="1"/>
  <c r="U12" i="5"/>
  <c r="U12" i="7" s="1"/>
  <c r="AC12" i="5"/>
  <c r="F12" i="5"/>
  <c r="F12" i="7" s="1"/>
  <c r="N12" i="5"/>
  <c r="N12" i="7" s="1"/>
  <c r="V12" i="5"/>
  <c r="V12" i="7" s="1"/>
  <c r="AD12" i="5"/>
  <c r="K12" i="5"/>
  <c r="K12" i="7" s="1"/>
  <c r="W12" i="5"/>
  <c r="W12" i="7" s="1"/>
  <c r="L12" i="5"/>
  <c r="L12" i="7" s="1"/>
  <c r="X12" i="5"/>
  <c r="X12" i="7" s="1"/>
  <c r="C12" i="5"/>
  <c r="C12" i="7" s="1"/>
  <c r="O12" i="5"/>
  <c r="O12" i="7" s="1"/>
  <c r="Y12" i="5"/>
  <c r="Y12" i="7" s="1"/>
  <c r="R12" i="5"/>
  <c r="R12" i="7" s="1"/>
  <c r="G12" i="5"/>
  <c r="G12" i="7" s="1"/>
  <c r="T12" i="5"/>
  <c r="T12" i="7" s="1"/>
  <c r="H12" i="5"/>
  <c r="H12" i="7" s="1"/>
  <c r="Z12" i="5"/>
  <c r="J12" i="5"/>
  <c r="J12" i="7" s="1"/>
  <c r="P12" i="5"/>
  <c r="P12" i="7" s="1"/>
  <c r="Q12" i="5"/>
  <c r="Q12" i="7" s="1"/>
  <c r="S12" i="5"/>
  <c r="S12" i="7" s="1"/>
  <c r="AA12" i="5"/>
  <c r="I12" i="5"/>
  <c r="I12" i="7" s="1"/>
  <c r="AB12" i="5"/>
  <c r="AE12" i="5"/>
  <c r="AF12" i="5"/>
  <c r="D12" i="5"/>
  <c r="D12" i="7" s="1"/>
  <c r="B94" i="5"/>
  <c r="B94" i="7" s="1"/>
  <c r="B94" i="13" s="1"/>
  <c r="F94" i="5"/>
  <c r="F94" i="7" s="1"/>
  <c r="N94" i="5"/>
  <c r="N94" i="7" s="1"/>
  <c r="V94" i="5"/>
  <c r="V94" i="7" s="1"/>
  <c r="AD94" i="5"/>
  <c r="G94" i="5"/>
  <c r="G94" i="7" s="1"/>
  <c r="O94" i="5"/>
  <c r="O94" i="7" s="1"/>
  <c r="W94" i="5"/>
  <c r="W94" i="7" s="1"/>
  <c r="AE94" i="5"/>
  <c r="H94" i="5"/>
  <c r="H94" i="7" s="1"/>
  <c r="P94" i="5"/>
  <c r="P94" i="7" s="1"/>
  <c r="X94" i="5"/>
  <c r="X94" i="7" s="1"/>
  <c r="AF94" i="5"/>
  <c r="I94" i="5"/>
  <c r="I94" i="7" s="1"/>
  <c r="Q94" i="5"/>
  <c r="Q94" i="7" s="1"/>
  <c r="Y94" i="5"/>
  <c r="Y94" i="7" s="1"/>
  <c r="D94" i="5"/>
  <c r="D94" i="7" s="1"/>
  <c r="T94" i="5"/>
  <c r="T94" i="7" s="1"/>
  <c r="E94" i="5"/>
  <c r="E94" i="7" s="1"/>
  <c r="U94" i="5"/>
  <c r="U94" i="7" s="1"/>
  <c r="J94" i="5"/>
  <c r="J94" i="7" s="1"/>
  <c r="Z94" i="5"/>
  <c r="K94" i="5"/>
  <c r="K94" i="7" s="1"/>
  <c r="AA94" i="5"/>
  <c r="L94" i="5"/>
  <c r="L94" i="7" s="1"/>
  <c r="AB94" i="5"/>
  <c r="M94" i="5"/>
  <c r="M94" i="7" s="1"/>
  <c r="AC94" i="5"/>
  <c r="C94" i="5"/>
  <c r="C94" i="7" s="1"/>
  <c r="R94" i="5"/>
  <c r="R94" i="7" s="1"/>
  <c r="S94" i="5"/>
  <c r="S94" i="7" s="1"/>
  <c r="B95" i="5"/>
  <c r="B95" i="7" s="1"/>
  <c r="B95" i="14" s="1"/>
  <c r="H95" i="5"/>
  <c r="H95" i="7" s="1"/>
  <c r="P95" i="5"/>
  <c r="P95" i="7" s="1"/>
  <c r="X95" i="5"/>
  <c r="X95" i="7" s="1"/>
  <c r="AF95" i="5"/>
  <c r="I95" i="5"/>
  <c r="I95" i="7" s="1"/>
  <c r="Q95" i="5"/>
  <c r="Q95" i="7" s="1"/>
  <c r="Y95" i="5"/>
  <c r="Y95" i="7" s="1"/>
  <c r="J95" i="5"/>
  <c r="J95" i="7" s="1"/>
  <c r="R95" i="5"/>
  <c r="R95" i="7" s="1"/>
  <c r="Z95" i="5"/>
  <c r="C95" i="5"/>
  <c r="C95" i="7" s="1"/>
  <c r="K95" i="5"/>
  <c r="K95" i="7" s="1"/>
  <c r="S95" i="5"/>
  <c r="S95" i="7" s="1"/>
  <c r="AA95" i="5"/>
  <c r="F95" i="5"/>
  <c r="F95" i="7" s="1"/>
  <c r="V95" i="5"/>
  <c r="V95" i="7" s="1"/>
  <c r="G95" i="5"/>
  <c r="G95" i="7" s="1"/>
  <c r="W95" i="5"/>
  <c r="W95" i="7" s="1"/>
  <c r="L95" i="5"/>
  <c r="L95" i="7" s="1"/>
  <c r="AB95" i="5"/>
  <c r="M95" i="5"/>
  <c r="M95" i="7" s="1"/>
  <c r="AC95" i="5"/>
  <c r="N95" i="5"/>
  <c r="N95" i="7" s="1"/>
  <c r="AD95" i="5"/>
  <c r="O95" i="5"/>
  <c r="O95" i="7" s="1"/>
  <c r="AE95" i="5"/>
  <c r="T95" i="5"/>
  <c r="T95" i="7" s="1"/>
  <c r="U95" i="5"/>
  <c r="U95" i="7" s="1"/>
  <c r="D95" i="5"/>
  <c r="D95" i="7" s="1"/>
  <c r="E95" i="5"/>
  <c r="E95" i="7" s="1"/>
  <c r="B10" i="5"/>
  <c r="B10" i="7" s="1"/>
  <c r="I10" i="5"/>
  <c r="I10" i="7" s="1"/>
  <c r="Q10" i="5"/>
  <c r="Q10" i="7" s="1"/>
  <c r="Y10" i="5"/>
  <c r="Y10" i="7" s="1"/>
  <c r="J10" i="5"/>
  <c r="J10" i="7" s="1"/>
  <c r="R10" i="5"/>
  <c r="R10" i="7" s="1"/>
  <c r="Z10" i="5"/>
  <c r="G10" i="5"/>
  <c r="G10" i="7" s="1"/>
  <c r="S10" i="5"/>
  <c r="S10" i="7" s="1"/>
  <c r="AC10" i="5"/>
  <c r="H10" i="5"/>
  <c r="H10" i="7" s="1"/>
  <c r="T10" i="5"/>
  <c r="T10" i="7" s="1"/>
  <c r="AD10" i="5"/>
  <c r="K10" i="5"/>
  <c r="K10" i="7" s="1"/>
  <c r="U10" i="5"/>
  <c r="U10" i="7" s="1"/>
  <c r="AE10" i="5"/>
  <c r="L10" i="5"/>
  <c r="L10" i="7" s="1"/>
  <c r="AA10" i="5"/>
  <c r="N10" i="5"/>
  <c r="N10" i="7" s="1"/>
  <c r="AF10" i="5"/>
  <c r="O10" i="5"/>
  <c r="O10" i="7" s="1"/>
  <c r="P10" i="5"/>
  <c r="P10" i="7" s="1"/>
  <c r="V10" i="5"/>
  <c r="V10" i="7" s="1"/>
  <c r="W10" i="5"/>
  <c r="W10" i="7" s="1"/>
  <c r="C10" i="5"/>
  <c r="C10" i="7" s="1"/>
  <c r="X10" i="5"/>
  <c r="X10" i="7" s="1"/>
  <c r="D10" i="5"/>
  <c r="D10" i="7" s="1"/>
  <c r="AB10" i="5"/>
  <c r="E10" i="5"/>
  <c r="E10" i="7" s="1"/>
  <c r="E10" i="13" s="1"/>
  <c r="F10" i="5"/>
  <c r="F10" i="7" s="1"/>
  <c r="M10" i="5"/>
  <c r="M10" i="7" s="1"/>
  <c r="AC74" i="5"/>
  <c r="B92" i="5"/>
  <c r="B92" i="7" s="1"/>
  <c r="J92" i="5"/>
  <c r="J92" i="7" s="1"/>
  <c r="R92" i="5"/>
  <c r="R92" i="7" s="1"/>
  <c r="Z92" i="5"/>
  <c r="C92" i="5"/>
  <c r="C92" i="7" s="1"/>
  <c r="K92" i="5"/>
  <c r="K92" i="7" s="1"/>
  <c r="S92" i="5"/>
  <c r="S92" i="7" s="1"/>
  <c r="AA92" i="5"/>
  <c r="D92" i="5"/>
  <c r="D92" i="7" s="1"/>
  <c r="L92" i="5"/>
  <c r="L92" i="7" s="1"/>
  <c r="T92" i="5"/>
  <c r="T92" i="7" s="1"/>
  <c r="AB92" i="5"/>
  <c r="E92" i="5"/>
  <c r="E92" i="7" s="1"/>
  <c r="M92" i="5"/>
  <c r="M92" i="7" s="1"/>
  <c r="U92" i="5"/>
  <c r="U92" i="7" s="1"/>
  <c r="AC92" i="5"/>
  <c r="P92" i="5"/>
  <c r="P92" i="7" s="1"/>
  <c r="AF92" i="5"/>
  <c r="Q92" i="5"/>
  <c r="Q92" i="7" s="1"/>
  <c r="F92" i="5"/>
  <c r="F92" i="7" s="1"/>
  <c r="V92" i="5"/>
  <c r="V92" i="7" s="1"/>
  <c r="G92" i="5"/>
  <c r="G92" i="7" s="1"/>
  <c r="W92" i="5"/>
  <c r="W92" i="7" s="1"/>
  <c r="H92" i="5"/>
  <c r="H92" i="7" s="1"/>
  <c r="X92" i="5"/>
  <c r="X92" i="7" s="1"/>
  <c r="I92" i="5"/>
  <c r="I92" i="7" s="1"/>
  <c r="Y92" i="5"/>
  <c r="Y92" i="7" s="1"/>
  <c r="N92" i="5"/>
  <c r="N92" i="7" s="1"/>
  <c r="O92" i="5"/>
  <c r="O92" i="7" s="1"/>
  <c r="AD92" i="5"/>
  <c r="AE92" i="5"/>
  <c r="B11" i="5"/>
  <c r="B11" i="7" s="1"/>
  <c r="B11" i="14" s="1"/>
  <c r="C11" i="5"/>
  <c r="C11" i="7" s="1"/>
  <c r="K11" i="5"/>
  <c r="K11" i="7" s="1"/>
  <c r="S11" i="5"/>
  <c r="S11" i="7" s="1"/>
  <c r="AA11" i="5"/>
  <c r="D11" i="5"/>
  <c r="D11" i="7" s="1"/>
  <c r="L11" i="5"/>
  <c r="L11" i="7" s="1"/>
  <c r="T11" i="5"/>
  <c r="T11" i="7" s="1"/>
  <c r="AB11" i="5"/>
  <c r="I11" i="5"/>
  <c r="I11" i="7" s="1"/>
  <c r="U11" i="5"/>
  <c r="U11" i="7" s="1"/>
  <c r="AE11" i="5"/>
  <c r="J11" i="5"/>
  <c r="J11" i="7" s="1"/>
  <c r="V11" i="5"/>
  <c r="V11" i="7" s="1"/>
  <c r="AF11" i="5"/>
  <c r="M11" i="5"/>
  <c r="M11" i="7" s="1"/>
  <c r="W11" i="5"/>
  <c r="W11" i="7" s="1"/>
  <c r="O11" i="5"/>
  <c r="O11" i="7" s="1"/>
  <c r="AD11" i="5"/>
  <c r="Q11" i="5"/>
  <c r="Q11" i="7" s="1"/>
  <c r="E11" i="5"/>
  <c r="E11" i="7" s="1"/>
  <c r="R11" i="5"/>
  <c r="R11" i="7" s="1"/>
  <c r="N11" i="5"/>
  <c r="N11" i="7" s="1"/>
  <c r="P11" i="5"/>
  <c r="P11" i="7" s="1"/>
  <c r="X11" i="5"/>
  <c r="X11" i="7" s="1"/>
  <c r="Y11" i="5"/>
  <c r="Y11" i="7" s="1"/>
  <c r="Z11" i="5"/>
  <c r="AC11" i="5"/>
  <c r="F11" i="5"/>
  <c r="F11" i="7" s="1"/>
  <c r="G11" i="5"/>
  <c r="G11" i="7" s="1"/>
  <c r="H11" i="5"/>
  <c r="H11" i="7" s="1"/>
  <c r="G90" i="5"/>
  <c r="G90" i="7" s="1"/>
  <c r="O90" i="5"/>
  <c r="O90" i="7" s="1"/>
  <c r="W90" i="5"/>
  <c r="W90" i="7" s="1"/>
  <c r="P90" i="5"/>
  <c r="P90" i="7" s="1"/>
  <c r="AF90" i="5"/>
  <c r="I90" i="5"/>
  <c r="I90" i="7" s="1"/>
  <c r="Y90" i="5"/>
  <c r="Y90" i="7" s="1"/>
  <c r="M90" i="5"/>
  <c r="M90" i="7" s="1"/>
  <c r="AC90" i="5"/>
  <c r="S90" i="5"/>
  <c r="S90" i="7" s="1"/>
  <c r="D90" i="5"/>
  <c r="D90" i="7" s="1"/>
  <c r="U90" i="5"/>
  <c r="U90" i="7" s="1"/>
  <c r="J90" i="5"/>
  <c r="J90" i="7" s="1"/>
  <c r="K90" i="5"/>
  <c r="K90" i="7" s="1"/>
  <c r="B69" i="5"/>
  <c r="B69" i="7" s="1"/>
  <c r="F69" i="5"/>
  <c r="F69" i="7" s="1"/>
  <c r="N69" i="5"/>
  <c r="N69" i="7" s="1"/>
  <c r="AD69" i="5"/>
  <c r="H69" i="5"/>
  <c r="H69" i="7" s="1"/>
  <c r="P69" i="5"/>
  <c r="P69" i="7" s="1"/>
  <c r="I69" i="5"/>
  <c r="I69" i="7" s="1"/>
  <c r="Q69" i="5"/>
  <c r="Q69" i="7" s="1"/>
  <c r="Y69" i="5"/>
  <c r="Y69" i="7" s="1"/>
  <c r="R69" i="5"/>
  <c r="R69" i="7" s="1"/>
  <c r="Z69" i="5"/>
  <c r="Z69" i="7" s="1"/>
  <c r="K69" i="5"/>
  <c r="K69" i="7" s="1"/>
  <c r="AA69" i="5"/>
  <c r="G69" i="5"/>
  <c r="G69" i="7" s="1"/>
  <c r="AC69" i="5"/>
  <c r="AE69" i="5"/>
  <c r="O69" i="5"/>
  <c r="O69" i="7" s="1"/>
  <c r="D69" i="5"/>
  <c r="D69" i="7" s="1"/>
  <c r="T69" i="5"/>
  <c r="T69" i="7" s="1"/>
  <c r="U69" i="5"/>
  <c r="U69" i="7" s="1"/>
  <c r="W69" i="5"/>
  <c r="W69" i="7" s="1"/>
  <c r="L80" i="5"/>
  <c r="L80" i="7" s="1"/>
  <c r="T80" i="5"/>
  <c r="T80" i="7" s="1"/>
  <c r="F80" i="5"/>
  <c r="F80" i="7" s="1"/>
  <c r="O80" i="5"/>
  <c r="O80" i="7" s="1"/>
  <c r="X80" i="5"/>
  <c r="X80" i="7" s="1"/>
  <c r="H80" i="5"/>
  <c r="H80" i="7" s="1"/>
  <c r="Z80" i="5"/>
  <c r="Z80" i="7" s="1"/>
  <c r="I80" i="5"/>
  <c r="I80" i="7" s="1"/>
  <c r="R80" i="5"/>
  <c r="R80" i="7" s="1"/>
  <c r="AA80" i="5"/>
  <c r="M80" i="5"/>
  <c r="M80" i="7" s="1"/>
  <c r="S80" i="5"/>
  <c r="S80" i="7" s="1"/>
  <c r="C80" i="5"/>
  <c r="C80" i="7" s="1"/>
  <c r="V80" i="5"/>
  <c r="V80" i="7" s="1"/>
  <c r="E80" i="5"/>
  <c r="E80" i="7" s="1"/>
  <c r="W80" i="5"/>
  <c r="W80" i="7" s="1"/>
  <c r="AD80" i="5"/>
  <c r="F81" i="5"/>
  <c r="F81" i="7" s="1"/>
  <c r="N81" i="5"/>
  <c r="N81" i="7" s="1"/>
  <c r="V81" i="5"/>
  <c r="V81" i="7" s="1"/>
  <c r="C81" i="5"/>
  <c r="C81" i="7" s="1"/>
  <c r="U81" i="5"/>
  <c r="U81" i="7" s="1"/>
  <c r="D81" i="5"/>
  <c r="D81" i="7" s="1"/>
  <c r="M81" i="5"/>
  <c r="M81" i="7" s="1"/>
  <c r="W81" i="5"/>
  <c r="W81" i="7" s="1"/>
  <c r="AF81" i="5"/>
  <c r="E81" i="5"/>
  <c r="E81" i="7" s="1"/>
  <c r="E81" i="13" s="1"/>
  <c r="G81" i="5"/>
  <c r="G81" i="7" s="1"/>
  <c r="Y81" i="5"/>
  <c r="Y81" i="7" s="1"/>
  <c r="S81" i="5"/>
  <c r="S81" i="7" s="1"/>
  <c r="T81" i="5"/>
  <c r="T81" i="7" s="1"/>
  <c r="H81" i="5"/>
  <c r="H81" i="7" s="1"/>
  <c r="I81" i="5"/>
  <c r="I81" i="7" s="1"/>
  <c r="AA81" i="5"/>
  <c r="K81" i="5"/>
  <c r="K81" i="7" s="1"/>
  <c r="AC81" i="5"/>
  <c r="Q81" i="5"/>
  <c r="Q81" i="7" s="1"/>
  <c r="F85" i="5"/>
  <c r="F85" i="7" s="1"/>
  <c r="N85" i="5"/>
  <c r="N85" i="7" s="1"/>
  <c r="V85" i="5"/>
  <c r="V85" i="7" s="1"/>
  <c r="AD85" i="5"/>
  <c r="K85" i="5"/>
  <c r="K85" i="7" s="1"/>
  <c r="T85" i="5"/>
  <c r="T85" i="7" s="1"/>
  <c r="AC85" i="5"/>
  <c r="L85" i="5"/>
  <c r="L85" i="7" s="1"/>
  <c r="U85" i="5"/>
  <c r="U85" i="7" s="1"/>
  <c r="AE85" i="5"/>
  <c r="D85" i="5"/>
  <c r="D85" i="7" s="1"/>
  <c r="M85" i="5"/>
  <c r="M85" i="7" s="1"/>
  <c r="W85" i="5"/>
  <c r="W85" i="7" s="1"/>
  <c r="AF85" i="5"/>
  <c r="O85" i="5"/>
  <c r="O85" i="7" s="1"/>
  <c r="X85" i="5"/>
  <c r="X85" i="7" s="1"/>
  <c r="I85" i="5"/>
  <c r="I85" i="7" s="1"/>
  <c r="AA85" i="5"/>
  <c r="J85" i="5"/>
  <c r="J85" i="7" s="1"/>
  <c r="AB85" i="5"/>
  <c r="P85" i="5"/>
  <c r="P85" i="7" s="1"/>
  <c r="R85" i="5"/>
  <c r="R85" i="7" s="1"/>
  <c r="S85" i="5"/>
  <c r="S85" i="7" s="1"/>
  <c r="G85" i="5"/>
  <c r="G85" i="7" s="1"/>
  <c r="Y85" i="5"/>
  <c r="Y85" i="7" s="1"/>
  <c r="H85" i="5"/>
  <c r="H85" i="7" s="1"/>
  <c r="Z85" i="5"/>
  <c r="Z85" i="7" s="1"/>
  <c r="H78" i="5"/>
  <c r="H78" i="7" s="1"/>
  <c r="L78" i="5"/>
  <c r="L78" i="7" s="1"/>
  <c r="AD78" i="5"/>
  <c r="D78" i="5"/>
  <c r="D78" i="7" s="1"/>
  <c r="M78" i="5"/>
  <c r="M78" i="7" s="1"/>
  <c r="R78" i="5"/>
  <c r="R78" i="7" s="1"/>
  <c r="S78" i="5"/>
  <c r="S78" i="7" s="1"/>
  <c r="Y78" i="5"/>
  <c r="Y78" i="7" s="1"/>
  <c r="I78" i="5"/>
  <c r="I78" i="7" s="1"/>
  <c r="Q78" i="5"/>
  <c r="Q78" i="7" s="1"/>
  <c r="B4" i="5"/>
  <c r="E4" i="5"/>
  <c r="E4" i="7" s="1"/>
  <c r="M4" i="5"/>
  <c r="M4" i="7" s="1"/>
  <c r="U4" i="5"/>
  <c r="U4" i="7" s="1"/>
  <c r="AC4" i="5"/>
  <c r="F4" i="5"/>
  <c r="F4" i="7" s="1"/>
  <c r="N4" i="5"/>
  <c r="N4" i="7" s="1"/>
  <c r="V4" i="5"/>
  <c r="V4" i="7" s="1"/>
  <c r="AD4" i="5"/>
  <c r="G4" i="5"/>
  <c r="G4" i="7" s="1"/>
  <c r="Q4" i="5"/>
  <c r="Q4" i="7" s="1"/>
  <c r="AA4" i="5"/>
  <c r="H4" i="5"/>
  <c r="H4" i="7" s="1"/>
  <c r="R4" i="5"/>
  <c r="R4" i="7" s="1"/>
  <c r="AB4" i="5"/>
  <c r="I4" i="5"/>
  <c r="I4" i="7" s="1"/>
  <c r="S4" i="5"/>
  <c r="S4" i="7" s="1"/>
  <c r="AE4" i="5"/>
  <c r="P4" i="5"/>
  <c r="P4" i="7" s="1"/>
  <c r="T4" i="5"/>
  <c r="T4" i="7" s="1"/>
  <c r="D4" i="5"/>
  <c r="D4" i="7" s="1"/>
  <c r="X4" i="5"/>
  <c r="X4" i="7" s="1"/>
  <c r="J4" i="5"/>
  <c r="J4" i="7" s="1"/>
  <c r="Y4" i="5"/>
  <c r="Y4" i="7" s="1"/>
  <c r="W4" i="5"/>
  <c r="W4" i="7" s="1"/>
  <c r="Z4" i="5"/>
  <c r="Z4" i="7" s="1"/>
  <c r="AF4" i="5"/>
  <c r="C4" i="5"/>
  <c r="C4" i="7" s="1"/>
  <c r="K4" i="5"/>
  <c r="K4" i="7" s="1"/>
  <c r="L4" i="5"/>
  <c r="L4" i="7" s="1"/>
  <c r="O4" i="5"/>
  <c r="O4" i="7" s="1"/>
  <c r="H91" i="5"/>
  <c r="H91" i="7" s="1"/>
  <c r="P91" i="5"/>
  <c r="P91" i="7" s="1"/>
  <c r="X91" i="5"/>
  <c r="X91" i="7" s="1"/>
  <c r="AF91" i="5"/>
  <c r="I91" i="5"/>
  <c r="I91" i="7" s="1"/>
  <c r="Q91" i="5"/>
  <c r="Q91" i="7" s="1"/>
  <c r="Y91" i="5"/>
  <c r="Y91" i="7" s="1"/>
  <c r="J91" i="5"/>
  <c r="J91" i="7" s="1"/>
  <c r="R91" i="5"/>
  <c r="R91" i="7" s="1"/>
  <c r="Z91" i="5"/>
  <c r="Z91" i="7" s="1"/>
  <c r="C91" i="5"/>
  <c r="C91" i="7" s="1"/>
  <c r="K91" i="5"/>
  <c r="K91" i="7" s="1"/>
  <c r="S91" i="5"/>
  <c r="S91" i="7" s="1"/>
  <c r="AA91" i="5"/>
  <c r="N91" i="5"/>
  <c r="N91" i="7" s="1"/>
  <c r="AD91" i="5"/>
  <c r="O91" i="5"/>
  <c r="O91" i="7" s="1"/>
  <c r="AE91" i="5"/>
  <c r="D91" i="5"/>
  <c r="D91" i="7" s="1"/>
  <c r="T91" i="5"/>
  <c r="T91" i="7" s="1"/>
  <c r="E91" i="5"/>
  <c r="E91" i="7" s="1"/>
  <c r="U91" i="5"/>
  <c r="U91" i="7" s="1"/>
  <c r="F91" i="5"/>
  <c r="F91" i="7" s="1"/>
  <c r="V91" i="5"/>
  <c r="V91" i="7" s="1"/>
  <c r="G91" i="5"/>
  <c r="G91" i="7" s="1"/>
  <c r="W91" i="5"/>
  <c r="W91" i="7" s="1"/>
  <c r="L91" i="5"/>
  <c r="L91" i="7" s="1"/>
  <c r="M91" i="5"/>
  <c r="M91" i="7" s="1"/>
  <c r="AB91" i="5"/>
  <c r="AC91" i="5"/>
  <c r="B14" i="5"/>
  <c r="B14" i="7" s="1"/>
  <c r="B14" i="13" s="1"/>
  <c r="I14" i="5"/>
  <c r="I14" i="7" s="1"/>
  <c r="Q14" i="5"/>
  <c r="Q14" i="7" s="1"/>
  <c r="Y14" i="5"/>
  <c r="Y14" i="7" s="1"/>
  <c r="J14" i="5"/>
  <c r="J14" i="7" s="1"/>
  <c r="R14" i="5"/>
  <c r="R14" i="7" s="1"/>
  <c r="Z14" i="5"/>
  <c r="E14" i="5"/>
  <c r="E14" i="7" s="1"/>
  <c r="E14" i="14" s="1"/>
  <c r="O14" i="5"/>
  <c r="O14" i="7" s="1"/>
  <c r="AA14" i="5"/>
  <c r="F14" i="5"/>
  <c r="F14" i="7" s="1"/>
  <c r="P14" i="5"/>
  <c r="P14" i="7" s="1"/>
  <c r="AB14" i="5"/>
  <c r="G14" i="5"/>
  <c r="G14" i="7" s="1"/>
  <c r="S14" i="5"/>
  <c r="S14" i="7" s="1"/>
  <c r="AC14" i="5"/>
  <c r="K14" i="5"/>
  <c r="K14" i="7" s="1"/>
  <c r="X14" i="5"/>
  <c r="X14" i="7" s="1"/>
  <c r="M14" i="5"/>
  <c r="M14" i="7" s="1"/>
  <c r="AE14" i="5"/>
  <c r="N14" i="5"/>
  <c r="N14" i="7" s="1"/>
  <c r="AF14" i="5"/>
  <c r="D14" i="5"/>
  <c r="D14" i="7" s="1"/>
  <c r="H14" i="5"/>
  <c r="H14" i="7" s="1"/>
  <c r="L14" i="5"/>
  <c r="L14" i="7" s="1"/>
  <c r="T14" i="5"/>
  <c r="T14" i="7" s="1"/>
  <c r="U14" i="5"/>
  <c r="U14" i="7" s="1"/>
  <c r="C14" i="5"/>
  <c r="C14" i="7" s="1"/>
  <c r="W14" i="5"/>
  <c r="W14" i="7" s="1"/>
  <c r="AD14" i="5"/>
  <c r="V14" i="5"/>
  <c r="V14" i="7" s="1"/>
  <c r="L68" i="5"/>
  <c r="L68" i="7" s="1"/>
  <c r="F68" i="5"/>
  <c r="F68" i="7" s="1"/>
  <c r="N68" i="5"/>
  <c r="N68" i="7" s="1"/>
  <c r="AD68" i="5"/>
  <c r="O68" i="5"/>
  <c r="O68" i="7" s="1"/>
  <c r="X68" i="5"/>
  <c r="X68" i="7" s="1"/>
  <c r="AF68" i="5"/>
  <c r="Q68" i="5"/>
  <c r="Q68" i="7" s="1"/>
  <c r="R68" i="5"/>
  <c r="R68" i="7" s="1"/>
  <c r="C68" i="5"/>
  <c r="C68" i="7" s="1"/>
  <c r="J68" i="5"/>
  <c r="J68" i="7" s="1"/>
  <c r="AC68" i="5"/>
  <c r="K68" i="5"/>
  <c r="K68" i="7" s="1"/>
  <c r="B96" i="5"/>
  <c r="B96" i="7" s="1"/>
  <c r="B96" i="13" s="1"/>
  <c r="J96" i="5"/>
  <c r="J96" i="7" s="1"/>
  <c r="R96" i="5"/>
  <c r="R96" i="7" s="1"/>
  <c r="Z96" i="5"/>
  <c r="C96" i="5"/>
  <c r="C96" i="7" s="1"/>
  <c r="K96" i="5"/>
  <c r="K96" i="7" s="1"/>
  <c r="S96" i="5"/>
  <c r="S96" i="7" s="1"/>
  <c r="AA96" i="5"/>
  <c r="D96" i="5"/>
  <c r="D96" i="7" s="1"/>
  <c r="L96" i="5"/>
  <c r="L96" i="7" s="1"/>
  <c r="T96" i="5"/>
  <c r="T96" i="7" s="1"/>
  <c r="AB96" i="5"/>
  <c r="E96" i="5"/>
  <c r="E96" i="7" s="1"/>
  <c r="M96" i="5"/>
  <c r="M96" i="7" s="1"/>
  <c r="U96" i="5"/>
  <c r="U96" i="7" s="1"/>
  <c r="AC96" i="5"/>
  <c r="H96" i="5"/>
  <c r="H96" i="7" s="1"/>
  <c r="X96" i="5"/>
  <c r="X96" i="7" s="1"/>
  <c r="I96" i="5"/>
  <c r="I96" i="7" s="1"/>
  <c r="Y96" i="5"/>
  <c r="Y96" i="7" s="1"/>
  <c r="N96" i="5"/>
  <c r="N96" i="7" s="1"/>
  <c r="AD96" i="5"/>
  <c r="O96" i="5"/>
  <c r="O96" i="7" s="1"/>
  <c r="AE96" i="5"/>
  <c r="P96" i="5"/>
  <c r="P96" i="7" s="1"/>
  <c r="AF96" i="5"/>
  <c r="Q96" i="5"/>
  <c r="Q96" i="7" s="1"/>
  <c r="F96" i="5"/>
  <c r="F96" i="7" s="1"/>
  <c r="G96" i="5"/>
  <c r="G96" i="7" s="1"/>
  <c r="V96" i="5"/>
  <c r="V96" i="7" s="1"/>
  <c r="W96" i="5"/>
  <c r="W96" i="7" s="1"/>
  <c r="B93" i="5"/>
  <c r="B93" i="7" s="1"/>
  <c r="B93" i="14" s="1"/>
  <c r="D93" i="5"/>
  <c r="D93" i="7" s="1"/>
  <c r="L93" i="5"/>
  <c r="L93" i="7" s="1"/>
  <c r="T93" i="5"/>
  <c r="T93" i="7" s="1"/>
  <c r="AB93" i="5"/>
  <c r="E93" i="5"/>
  <c r="E93" i="7" s="1"/>
  <c r="M93" i="5"/>
  <c r="M93" i="7" s="1"/>
  <c r="U93" i="5"/>
  <c r="U93" i="7" s="1"/>
  <c r="AC93" i="5"/>
  <c r="F93" i="5"/>
  <c r="F93" i="7" s="1"/>
  <c r="N93" i="5"/>
  <c r="N93" i="7" s="1"/>
  <c r="V93" i="5"/>
  <c r="V93" i="7" s="1"/>
  <c r="AD93" i="5"/>
  <c r="G93" i="5"/>
  <c r="G93" i="7" s="1"/>
  <c r="O93" i="5"/>
  <c r="O93" i="7" s="1"/>
  <c r="W93" i="5"/>
  <c r="W93" i="7" s="1"/>
  <c r="AE93" i="5"/>
  <c r="R93" i="5"/>
  <c r="R93" i="7" s="1"/>
  <c r="C93" i="5"/>
  <c r="C93" i="7" s="1"/>
  <c r="S93" i="5"/>
  <c r="S93" i="7" s="1"/>
  <c r="H93" i="5"/>
  <c r="H93" i="7" s="1"/>
  <c r="X93" i="5"/>
  <c r="X93" i="7" s="1"/>
  <c r="I93" i="5"/>
  <c r="I93" i="7" s="1"/>
  <c r="Y93" i="5"/>
  <c r="Y93" i="7" s="1"/>
  <c r="J93" i="5"/>
  <c r="J93" i="7" s="1"/>
  <c r="Z93" i="5"/>
  <c r="K93" i="5"/>
  <c r="K93" i="7" s="1"/>
  <c r="AA93" i="5"/>
  <c r="P93" i="5"/>
  <c r="P93" i="7" s="1"/>
  <c r="Q93" i="5"/>
  <c r="Q93" i="7" s="1"/>
  <c r="AF93" i="5"/>
  <c r="D76" i="5"/>
  <c r="D76" i="7" s="1"/>
  <c r="AB76" i="5"/>
  <c r="F76" i="5"/>
  <c r="F76" i="7" s="1"/>
  <c r="P76" i="5"/>
  <c r="P76" i="7" s="1"/>
  <c r="I76" i="5"/>
  <c r="I76" i="7" s="1"/>
  <c r="R76" i="5"/>
  <c r="R76" i="7" s="1"/>
  <c r="AA76" i="5"/>
  <c r="S76" i="5"/>
  <c r="S76" i="7" s="1"/>
  <c r="AC76" i="5"/>
  <c r="K76" i="5"/>
  <c r="K76" i="7" s="1"/>
  <c r="AD76" i="5"/>
  <c r="M76" i="5"/>
  <c r="M76" i="7" s="1"/>
  <c r="O76" i="5"/>
  <c r="O76" i="7" s="1"/>
  <c r="U76" i="5"/>
  <c r="U76" i="7" s="1"/>
  <c r="B5" i="5"/>
  <c r="B5" i="7" s="1"/>
  <c r="B5" i="13" s="1"/>
  <c r="G5" i="5"/>
  <c r="G5" i="7" s="1"/>
  <c r="O5" i="5"/>
  <c r="O5" i="7" s="1"/>
  <c r="W5" i="5"/>
  <c r="W5" i="7" s="1"/>
  <c r="AE5" i="5"/>
  <c r="H5" i="5"/>
  <c r="H5" i="7" s="1"/>
  <c r="P5" i="5"/>
  <c r="P5" i="7" s="1"/>
  <c r="X5" i="5"/>
  <c r="X5" i="7" s="1"/>
  <c r="AF5" i="5"/>
  <c r="I5" i="5"/>
  <c r="I5" i="7" s="1"/>
  <c r="S5" i="5"/>
  <c r="S5" i="7" s="1"/>
  <c r="AC5" i="5"/>
  <c r="J5" i="5"/>
  <c r="J5" i="7" s="1"/>
  <c r="T5" i="5"/>
  <c r="T5" i="7" s="1"/>
  <c r="AD5" i="5"/>
  <c r="K5" i="5"/>
  <c r="K5" i="7" s="1"/>
  <c r="U5" i="5"/>
  <c r="U5" i="7" s="1"/>
  <c r="D5" i="5"/>
  <c r="D5" i="7" s="1"/>
  <c r="V5" i="5"/>
  <c r="V5" i="7" s="1"/>
  <c r="E5" i="5"/>
  <c r="E5" i="7" s="1"/>
  <c r="E5" i="14" s="1"/>
  <c r="Y5" i="5"/>
  <c r="Y5" i="7" s="1"/>
  <c r="L5" i="5"/>
  <c r="L5" i="7" s="1"/>
  <c r="AA5" i="5"/>
  <c r="M5" i="5"/>
  <c r="M5" i="7" s="1"/>
  <c r="AB5" i="5"/>
  <c r="Z5" i="5"/>
  <c r="Z5" i="7" s="1"/>
  <c r="C5" i="5"/>
  <c r="C5" i="7" s="1"/>
  <c r="F5" i="5"/>
  <c r="F5" i="7" s="1"/>
  <c r="N5" i="5"/>
  <c r="N5" i="7" s="1"/>
  <c r="Q5" i="5"/>
  <c r="Q5" i="7" s="1"/>
  <c r="R5" i="5"/>
  <c r="R5" i="7" s="1"/>
  <c r="B9" i="5"/>
  <c r="B9" i="7" s="1"/>
  <c r="B9" i="14" s="1"/>
  <c r="G9" i="5"/>
  <c r="G9" i="7" s="1"/>
  <c r="O9" i="5"/>
  <c r="O9" i="7" s="1"/>
  <c r="W9" i="5"/>
  <c r="W9" i="7" s="1"/>
  <c r="AE9" i="5"/>
  <c r="H9" i="5"/>
  <c r="H9" i="7" s="1"/>
  <c r="P9" i="5"/>
  <c r="P9" i="7" s="1"/>
  <c r="X9" i="5"/>
  <c r="X9" i="7" s="1"/>
  <c r="AF9" i="5"/>
  <c r="E9" i="5"/>
  <c r="E9" i="7" s="1"/>
  <c r="E9" i="14" s="1"/>
  <c r="Q9" i="5"/>
  <c r="Q9" i="7" s="1"/>
  <c r="AA9" i="5"/>
  <c r="F9" i="5"/>
  <c r="F9" i="7" s="1"/>
  <c r="R9" i="5"/>
  <c r="R9" i="7" s="1"/>
  <c r="AB9" i="5"/>
  <c r="I9" i="5"/>
  <c r="I9" i="7" s="1"/>
  <c r="S9" i="5"/>
  <c r="S9" i="7" s="1"/>
  <c r="AC9" i="5"/>
  <c r="D9" i="5"/>
  <c r="D9" i="7" s="1"/>
  <c r="V9" i="5"/>
  <c r="V9" i="7" s="1"/>
  <c r="K9" i="5"/>
  <c r="K9" i="7" s="1"/>
  <c r="Z9" i="5"/>
  <c r="L9" i="5"/>
  <c r="L9" i="7" s="1"/>
  <c r="AD9" i="5"/>
  <c r="T9" i="5"/>
  <c r="T9" i="7" s="1"/>
  <c r="U9" i="5"/>
  <c r="U9" i="7" s="1"/>
  <c r="Y9" i="5"/>
  <c r="Y9" i="7" s="1"/>
  <c r="C9" i="5"/>
  <c r="C9" i="7" s="1"/>
  <c r="M9" i="5"/>
  <c r="M9" i="7" s="1"/>
  <c r="J9" i="5"/>
  <c r="J9" i="7" s="1"/>
  <c r="N9" i="5"/>
  <c r="N9" i="7" s="1"/>
  <c r="N73" i="5"/>
  <c r="N73" i="7" s="1"/>
  <c r="V73" i="5"/>
  <c r="V73" i="7" s="1"/>
  <c r="AD73" i="5"/>
  <c r="P73" i="5"/>
  <c r="P73" i="7" s="1"/>
  <c r="X73" i="5"/>
  <c r="X73" i="7" s="1"/>
  <c r="Y73" i="5"/>
  <c r="Y73" i="7" s="1"/>
  <c r="J73" i="5"/>
  <c r="J73" i="7" s="1"/>
  <c r="Z73" i="5"/>
  <c r="Z73" i="7" s="1"/>
  <c r="K73" i="5"/>
  <c r="K73" i="7" s="1"/>
  <c r="AA73" i="5"/>
  <c r="T73" i="5"/>
  <c r="T73" i="7" s="1"/>
  <c r="D73" i="5"/>
  <c r="D73" i="7" s="1"/>
  <c r="W73" i="5"/>
  <c r="W73" i="7" s="1"/>
  <c r="L73" i="5"/>
  <c r="L73" i="7" s="1"/>
  <c r="E73" i="5"/>
  <c r="E73" i="7" s="1"/>
  <c r="G73" i="5"/>
  <c r="G73" i="7" s="1"/>
  <c r="H66" i="5"/>
  <c r="H66" i="7" s="1"/>
  <c r="X66" i="5"/>
  <c r="X66" i="7" s="1"/>
  <c r="J66" i="5"/>
  <c r="J66" i="7" s="1"/>
  <c r="R66" i="5"/>
  <c r="R66" i="7" s="1"/>
  <c r="Z66" i="5"/>
  <c r="Z66" i="7" s="1"/>
  <c r="K66" i="5"/>
  <c r="K66" i="7" s="1"/>
  <c r="AA66" i="5"/>
  <c r="D66" i="5"/>
  <c r="D66" i="7" s="1"/>
  <c r="T66" i="5"/>
  <c r="T66" i="7" s="1"/>
  <c r="AB66" i="5"/>
  <c r="E66" i="5"/>
  <c r="E66" i="7" s="1"/>
  <c r="M66" i="5"/>
  <c r="M66" i="7" s="1"/>
  <c r="N66" i="5"/>
  <c r="N66" i="7" s="1"/>
  <c r="O66" i="5"/>
  <c r="O66" i="7" s="1"/>
  <c r="V66" i="5"/>
  <c r="V66" i="7" s="1"/>
  <c r="W66" i="5"/>
  <c r="W66" i="7" s="1"/>
  <c r="F66" i="5"/>
  <c r="F66" i="7" s="1"/>
  <c r="G66" i="5"/>
  <c r="G66" i="7" s="1"/>
  <c r="I66" i="5"/>
  <c r="I66" i="7" s="1"/>
  <c r="AE66" i="5"/>
  <c r="T84" i="5"/>
  <c r="T84" i="7" s="1"/>
  <c r="E84" i="5"/>
  <c r="E84" i="7" s="1"/>
  <c r="N84" i="5"/>
  <c r="N84" i="7" s="1"/>
  <c r="W84" i="5"/>
  <c r="W84" i="7" s="1"/>
  <c r="AF84" i="5"/>
  <c r="X84" i="5"/>
  <c r="X84" i="7" s="1"/>
  <c r="Y84" i="5"/>
  <c r="Y84" i="7" s="1"/>
  <c r="H84" i="5"/>
  <c r="H84" i="7" s="1"/>
  <c r="Q84" i="5"/>
  <c r="Q84" i="7" s="1"/>
  <c r="Z84" i="5"/>
  <c r="Z84" i="7" s="1"/>
  <c r="U84" i="5"/>
  <c r="U84" i="7" s="1"/>
  <c r="I84" i="5"/>
  <c r="I84" i="7" s="1"/>
  <c r="AC84" i="5"/>
  <c r="K84" i="5"/>
  <c r="K84" i="7" s="1"/>
  <c r="AD84" i="5"/>
  <c r="M84" i="5"/>
  <c r="M84" i="7" s="1"/>
  <c r="S84" i="5"/>
  <c r="S84" i="7" s="1"/>
  <c r="B13" i="5"/>
  <c r="B13" i="7" s="1"/>
  <c r="B13" i="14" s="1"/>
  <c r="G13" i="5"/>
  <c r="G13" i="7" s="1"/>
  <c r="O13" i="5"/>
  <c r="O13" i="7" s="1"/>
  <c r="W13" i="5"/>
  <c r="W13" i="7" s="1"/>
  <c r="AE13" i="5"/>
  <c r="H13" i="5"/>
  <c r="H13" i="7" s="1"/>
  <c r="P13" i="5"/>
  <c r="P13" i="7" s="1"/>
  <c r="X13" i="5"/>
  <c r="X13" i="7" s="1"/>
  <c r="AF13" i="5"/>
  <c r="C13" i="5"/>
  <c r="C13" i="7" s="1"/>
  <c r="M13" i="5"/>
  <c r="M13" i="7" s="1"/>
  <c r="Y13" i="5"/>
  <c r="Y13" i="7" s="1"/>
  <c r="D13" i="5"/>
  <c r="D13" i="7" s="1"/>
  <c r="N13" i="5"/>
  <c r="N13" i="7" s="1"/>
  <c r="Z13" i="5"/>
  <c r="E13" i="5"/>
  <c r="E13" i="7" s="1"/>
  <c r="E13" i="14" s="1"/>
  <c r="Q13" i="5"/>
  <c r="Q13" i="7" s="1"/>
  <c r="AA13" i="5"/>
  <c r="F13" i="5"/>
  <c r="F13" i="7" s="1"/>
  <c r="U13" i="5"/>
  <c r="U13" i="7" s="1"/>
  <c r="J13" i="5"/>
  <c r="J13" i="7" s="1"/>
  <c r="AB13" i="5"/>
  <c r="K13" i="5"/>
  <c r="K13" i="7" s="1"/>
  <c r="AC13" i="5"/>
  <c r="I13" i="5"/>
  <c r="I13" i="7" s="1"/>
  <c r="L13" i="5"/>
  <c r="L13" i="7" s="1"/>
  <c r="R13" i="5"/>
  <c r="R13" i="7" s="1"/>
  <c r="S13" i="5"/>
  <c r="S13" i="7" s="1"/>
  <c r="T13" i="5"/>
  <c r="T13" i="7" s="1"/>
  <c r="V13" i="5"/>
  <c r="V13" i="7" s="1"/>
  <c r="AD13" i="5"/>
  <c r="J88" i="5"/>
  <c r="J88" i="7" s="1"/>
  <c r="R88" i="5"/>
  <c r="R88" i="7" s="1"/>
  <c r="Z88" i="5"/>
  <c r="Z88" i="7" s="1"/>
  <c r="K88" i="5"/>
  <c r="K88" i="7" s="1"/>
  <c r="S88" i="5"/>
  <c r="S88" i="7" s="1"/>
  <c r="AA88" i="5"/>
  <c r="L88" i="5"/>
  <c r="L88" i="7" s="1"/>
  <c r="T88" i="5"/>
  <c r="T88" i="7" s="1"/>
  <c r="AB88" i="5"/>
  <c r="E88" i="5"/>
  <c r="E88" i="7" s="1"/>
  <c r="U88" i="5"/>
  <c r="U88" i="7" s="1"/>
  <c r="AC88" i="5"/>
  <c r="X88" i="5"/>
  <c r="X88" i="7" s="1"/>
  <c r="I88" i="5"/>
  <c r="I88" i="7" s="1"/>
  <c r="Y88" i="5"/>
  <c r="Y88" i="7" s="1"/>
  <c r="N88" i="5"/>
  <c r="N88" i="7" s="1"/>
  <c r="AD88" i="5"/>
  <c r="AE88" i="5"/>
  <c r="AF88" i="5"/>
  <c r="Q88" i="5"/>
  <c r="Q88" i="7" s="1"/>
  <c r="F88" i="5"/>
  <c r="F88" i="7" s="1"/>
  <c r="G88" i="5"/>
  <c r="G88" i="7" s="1"/>
  <c r="V88" i="5"/>
  <c r="V88" i="7" s="1"/>
  <c r="W88" i="5"/>
  <c r="W88" i="7" s="1"/>
  <c r="B3" i="5"/>
  <c r="C3" i="5"/>
  <c r="K3" i="5"/>
  <c r="S3" i="5"/>
  <c r="AA3" i="5"/>
  <c r="D3" i="5"/>
  <c r="L3" i="5"/>
  <c r="T3" i="5"/>
  <c r="AB3" i="5"/>
  <c r="E3" i="5"/>
  <c r="O3" i="5"/>
  <c r="Y3" i="5"/>
  <c r="F3" i="5"/>
  <c r="P3" i="5"/>
  <c r="Z3" i="5"/>
  <c r="G3" i="5"/>
  <c r="Q3" i="5"/>
  <c r="AC3" i="5"/>
  <c r="H3" i="5"/>
  <c r="R3" i="5"/>
  <c r="I3" i="5"/>
  <c r="J3" i="5"/>
  <c r="AE3" i="5"/>
  <c r="M3" i="5"/>
  <c r="AF3" i="5"/>
  <c r="U3" i="5"/>
  <c r="V3" i="5"/>
  <c r="N3" i="5"/>
  <c r="W3" i="5"/>
  <c r="X3" i="5"/>
  <c r="AD3" i="5"/>
  <c r="H65" i="5"/>
  <c r="H65" i="7" s="1"/>
  <c r="P65" i="5"/>
  <c r="P65" i="7" s="1"/>
  <c r="M65" i="5"/>
  <c r="M65" i="7" s="1"/>
  <c r="V65" i="5"/>
  <c r="V65" i="7" s="1"/>
  <c r="AD65" i="5"/>
  <c r="F65" i="5"/>
  <c r="F65" i="7" s="1"/>
  <c r="O65" i="5"/>
  <c r="O65" i="7" s="1"/>
  <c r="X65" i="5"/>
  <c r="X65" i="7" s="1"/>
  <c r="AF65" i="5"/>
  <c r="Q65" i="5"/>
  <c r="Q65" i="7" s="1"/>
  <c r="Y65" i="5"/>
  <c r="Y65" i="7" s="1"/>
  <c r="I65" i="5"/>
  <c r="I65" i="7" s="1"/>
  <c r="R65" i="5"/>
  <c r="R65" i="7" s="1"/>
  <c r="Z65" i="5"/>
  <c r="Z65" i="7" s="1"/>
  <c r="J65" i="5"/>
  <c r="J65" i="7" s="1"/>
  <c r="S65" i="5"/>
  <c r="S65" i="7" s="1"/>
  <c r="U65" i="5"/>
  <c r="U65" i="7" s="1"/>
  <c r="W65" i="5"/>
  <c r="W65" i="7" s="1"/>
  <c r="C65" i="5"/>
  <c r="C65" i="7" s="1"/>
  <c r="AB65" i="5"/>
  <c r="E65" i="5"/>
  <c r="E65" i="7" s="1"/>
  <c r="AC65" i="5"/>
  <c r="K65" i="5"/>
  <c r="K65" i="7" s="1"/>
  <c r="AE65" i="5"/>
  <c r="L65" i="5"/>
  <c r="L65" i="7" s="1"/>
  <c r="N65" i="5"/>
  <c r="N65" i="7" s="1"/>
  <c r="T65" i="5"/>
  <c r="T65" i="7" s="1"/>
  <c r="X82" i="5"/>
  <c r="X82" i="7" s="1"/>
  <c r="AD82" i="5"/>
  <c r="Q82" i="5"/>
  <c r="Q82" i="7" s="1"/>
  <c r="B100" i="5"/>
  <c r="J100" i="5"/>
  <c r="J100" i="7" s="1"/>
  <c r="R100" i="5"/>
  <c r="R100" i="7" s="1"/>
  <c r="Z100" i="5"/>
  <c r="C100" i="5"/>
  <c r="C100" i="7" s="1"/>
  <c r="K100" i="5"/>
  <c r="K100" i="7" s="1"/>
  <c r="S100" i="5"/>
  <c r="S100" i="7" s="1"/>
  <c r="AA100" i="5"/>
  <c r="D100" i="5"/>
  <c r="D100" i="7" s="1"/>
  <c r="L100" i="5"/>
  <c r="L100" i="7" s="1"/>
  <c r="T100" i="5"/>
  <c r="T100" i="7" s="1"/>
  <c r="AB100" i="5"/>
  <c r="E100" i="5"/>
  <c r="E100" i="7" s="1"/>
  <c r="M100" i="5"/>
  <c r="M100" i="7" s="1"/>
  <c r="U100" i="5"/>
  <c r="U100" i="7" s="1"/>
  <c r="AC100" i="5"/>
  <c r="P100" i="5"/>
  <c r="P100" i="7" s="1"/>
  <c r="AF100" i="5"/>
  <c r="Q100" i="5"/>
  <c r="Q100" i="7" s="1"/>
  <c r="F100" i="5"/>
  <c r="F100" i="7" s="1"/>
  <c r="V100" i="5"/>
  <c r="V100" i="7" s="1"/>
  <c r="G100" i="5"/>
  <c r="G100" i="7" s="1"/>
  <c r="W100" i="5"/>
  <c r="W100" i="7" s="1"/>
  <c r="H100" i="5"/>
  <c r="H100" i="7" s="1"/>
  <c r="X100" i="5"/>
  <c r="X100" i="7" s="1"/>
  <c r="I100" i="5"/>
  <c r="I100" i="7" s="1"/>
  <c r="Y100" i="5"/>
  <c r="Y100" i="7" s="1"/>
  <c r="N100" i="5"/>
  <c r="N100" i="7" s="1"/>
  <c r="O100" i="5"/>
  <c r="O100" i="7" s="1"/>
  <c r="AD100" i="5"/>
  <c r="AE100" i="5"/>
  <c r="J79" i="5"/>
  <c r="J79" i="7" s="1"/>
  <c r="R79" i="5"/>
  <c r="R79" i="7" s="1"/>
  <c r="Z79" i="5"/>
  <c r="Z79" i="7" s="1"/>
  <c r="Q79" i="5"/>
  <c r="Q79" i="7" s="1"/>
  <c r="AA79" i="5"/>
  <c r="S79" i="5"/>
  <c r="S79" i="7" s="1"/>
  <c r="AB79" i="5"/>
  <c r="K79" i="5"/>
  <c r="K79" i="7" s="1"/>
  <c r="T79" i="5"/>
  <c r="T79" i="7" s="1"/>
  <c r="AC79" i="5"/>
  <c r="L79" i="5"/>
  <c r="L79" i="7" s="1"/>
  <c r="AD79" i="5"/>
  <c r="F79" i="5"/>
  <c r="F79" i="7" s="1"/>
  <c r="X79" i="5"/>
  <c r="X79" i="7" s="1"/>
  <c r="G79" i="5"/>
  <c r="G79" i="7" s="1"/>
  <c r="Y79" i="5"/>
  <c r="Y79" i="7" s="1"/>
  <c r="M79" i="5"/>
  <c r="M79" i="7" s="1"/>
  <c r="AF79" i="5"/>
  <c r="O79" i="5"/>
  <c r="O79" i="7" s="1"/>
  <c r="P79" i="5"/>
  <c r="P79" i="7" s="1"/>
  <c r="D79" i="5"/>
  <c r="D79" i="7" s="1"/>
  <c r="V79" i="5"/>
  <c r="V79" i="7" s="1"/>
  <c r="E79" i="5"/>
  <c r="E79" i="7" s="1"/>
  <c r="W79" i="5"/>
  <c r="W79" i="7" s="1"/>
  <c r="J83" i="5"/>
  <c r="J83" i="7" s="1"/>
  <c r="R83" i="5"/>
  <c r="R83" i="7" s="1"/>
  <c r="Z83" i="5"/>
  <c r="Z83" i="7" s="1"/>
  <c r="G83" i="5"/>
  <c r="G83" i="7" s="1"/>
  <c r="P83" i="5"/>
  <c r="P83" i="7" s="1"/>
  <c r="Y83" i="5"/>
  <c r="Y83" i="7" s="1"/>
  <c r="H83" i="5"/>
  <c r="H83" i="7" s="1"/>
  <c r="AA83" i="5"/>
  <c r="I83" i="5"/>
  <c r="I83" i="7" s="1"/>
  <c r="S83" i="5"/>
  <c r="S83" i="7" s="1"/>
  <c r="AB83" i="5"/>
  <c r="K83" i="5"/>
  <c r="K83" i="7" s="1"/>
  <c r="T83" i="5"/>
  <c r="T83" i="7" s="1"/>
  <c r="AC83" i="5"/>
  <c r="AF83" i="5"/>
  <c r="O83" i="5"/>
  <c r="O83" i="7" s="1"/>
  <c r="C83" i="5"/>
  <c r="C83" i="7" s="1"/>
  <c r="U83" i="5"/>
  <c r="U83" i="7" s="1"/>
  <c r="D83" i="5"/>
  <c r="D83" i="7" s="1"/>
  <c r="V83" i="5"/>
  <c r="V83" i="7" s="1"/>
  <c r="E83" i="5"/>
  <c r="E83" i="7" s="1"/>
  <c r="F83" i="5"/>
  <c r="F83" i="7" s="1"/>
  <c r="X83" i="5"/>
  <c r="X83" i="7" s="1"/>
  <c r="L83" i="5"/>
  <c r="L83" i="7" s="1"/>
  <c r="AD83" i="5"/>
  <c r="M83" i="5"/>
  <c r="M83" i="7" s="1"/>
  <c r="AE83" i="5"/>
  <c r="B105" i="5"/>
  <c r="D105" i="5"/>
  <c r="D105" i="7" s="1"/>
  <c r="L105" i="5"/>
  <c r="L105" i="7" s="1"/>
  <c r="T105" i="5"/>
  <c r="T105" i="7" s="1"/>
  <c r="AB105" i="5"/>
  <c r="E105" i="5"/>
  <c r="E105" i="7" s="1"/>
  <c r="M105" i="5"/>
  <c r="M105" i="7" s="1"/>
  <c r="U105" i="5"/>
  <c r="U105" i="7" s="1"/>
  <c r="AC105" i="5"/>
  <c r="F105" i="5"/>
  <c r="F105" i="7" s="1"/>
  <c r="N105" i="5"/>
  <c r="N105" i="7" s="1"/>
  <c r="V105" i="5"/>
  <c r="V105" i="7" s="1"/>
  <c r="AD105" i="5"/>
  <c r="G105" i="5"/>
  <c r="G105" i="7" s="1"/>
  <c r="O105" i="5"/>
  <c r="O105" i="7" s="1"/>
  <c r="W105" i="5"/>
  <c r="W105" i="7" s="1"/>
  <c r="AE105" i="5"/>
  <c r="J105" i="5"/>
  <c r="J105" i="7" s="1"/>
  <c r="Z105" i="5"/>
  <c r="K105" i="5"/>
  <c r="K105" i="7" s="1"/>
  <c r="AA105" i="5"/>
  <c r="P105" i="5"/>
  <c r="P105" i="7" s="1"/>
  <c r="AF105" i="5"/>
  <c r="Q105" i="5"/>
  <c r="Q105" i="7" s="1"/>
  <c r="R105" i="5"/>
  <c r="R105" i="7" s="1"/>
  <c r="C105" i="5"/>
  <c r="C105" i="7" s="1"/>
  <c r="S105" i="5"/>
  <c r="S105" i="7" s="1"/>
  <c r="H105" i="5"/>
  <c r="H105" i="7" s="1"/>
  <c r="I105" i="5"/>
  <c r="I105" i="7" s="1"/>
  <c r="X105" i="5"/>
  <c r="X105" i="7" s="1"/>
  <c r="Y105" i="5"/>
  <c r="Y105" i="7" s="1"/>
  <c r="B98" i="5"/>
  <c r="F98" i="5"/>
  <c r="F98" i="7" s="1"/>
  <c r="N98" i="5"/>
  <c r="N98" i="7" s="1"/>
  <c r="V98" i="5"/>
  <c r="V98" i="7" s="1"/>
  <c r="AD98" i="5"/>
  <c r="G98" i="5"/>
  <c r="G98" i="7" s="1"/>
  <c r="O98" i="5"/>
  <c r="O98" i="7" s="1"/>
  <c r="W98" i="5"/>
  <c r="W98" i="7" s="1"/>
  <c r="AE98" i="5"/>
  <c r="H98" i="5"/>
  <c r="H98" i="7" s="1"/>
  <c r="P98" i="5"/>
  <c r="P98" i="7" s="1"/>
  <c r="X98" i="5"/>
  <c r="X98" i="7" s="1"/>
  <c r="AF98" i="5"/>
  <c r="I98" i="5"/>
  <c r="I98" i="7" s="1"/>
  <c r="Q98" i="5"/>
  <c r="Q98" i="7" s="1"/>
  <c r="Y98" i="5"/>
  <c r="Y98" i="7" s="1"/>
  <c r="L98" i="5"/>
  <c r="L98" i="7" s="1"/>
  <c r="AB98" i="5"/>
  <c r="M98" i="5"/>
  <c r="M98" i="7" s="1"/>
  <c r="AC98" i="5"/>
  <c r="R98" i="5"/>
  <c r="R98" i="7" s="1"/>
  <c r="C98" i="5"/>
  <c r="C98" i="7" s="1"/>
  <c r="S98" i="5"/>
  <c r="S98" i="7" s="1"/>
  <c r="D98" i="5"/>
  <c r="D98" i="7" s="1"/>
  <c r="T98" i="5"/>
  <c r="T98" i="7" s="1"/>
  <c r="E98" i="5"/>
  <c r="E98" i="7" s="1"/>
  <c r="U98" i="5"/>
  <c r="U98" i="7" s="1"/>
  <c r="J98" i="5"/>
  <c r="J98" i="7" s="1"/>
  <c r="K98" i="5"/>
  <c r="K98" i="7" s="1"/>
  <c r="Z98" i="5"/>
  <c r="AA98" i="5"/>
  <c r="F64" i="5"/>
  <c r="F64" i="7" s="1"/>
  <c r="N64" i="5"/>
  <c r="N64" i="7" s="1"/>
  <c r="V64" i="5"/>
  <c r="V64" i="7" s="1"/>
  <c r="AD64" i="5"/>
  <c r="G64" i="5"/>
  <c r="G64" i="7" s="1"/>
  <c r="Y64" i="5"/>
  <c r="Y64" i="7" s="1"/>
  <c r="I64" i="5"/>
  <c r="I64" i="7" s="1"/>
  <c r="R64" i="5"/>
  <c r="R64" i="7" s="1"/>
  <c r="AA64" i="5"/>
  <c r="J64" i="5"/>
  <c r="J64" i="7" s="1"/>
  <c r="S64" i="5"/>
  <c r="S64" i="7" s="1"/>
  <c r="AB64" i="5"/>
  <c r="T64" i="5"/>
  <c r="T64" i="7" s="1"/>
  <c r="AC64" i="5"/>
  <c r="C64" i="5"/>
  <c r="C64" i="7" s="1"/>
  <c r="L64" i="5"/>
  <c r="L64" i="7" s="1"/>
  <c r="U64" i="5"/>
  <c r="U64" i="7" s="1"/>
  <c r="AE64" i="5"/>
  <c r="D64" i="5"/>
  <c r="D64" i="7" s="1"/>
  <c r="E64" i="5"/>
  <c r="E64" i="7" s="1"/>
  <c r="AF64" i="5"/>
  <c r="H64" i="5"/>
  <c r="H64" i="7" s="1"/>
  <c r="M64" i="5"/>
  <c r="M64" i="7" s="1"/>
  <c r="O64" i="5"/>
  <c r="O64" i="7" s="1"/>
  <c r="Q64" i="5"/>
  <c r="Q64" i="7" s="1"/>
  <c r="W64" i="5"/>
  <c r="W64" i="7" s="1"/>
  <c r="D89" i="5"/>
  <c r="D89" i="7" s="1"/>
  <c r="L89" i="5"/>
  <c r="L89" i="7" s="1"/>
  <c r="T89" i="5"/>
  <c r="T89" i="7" s="1"/>
  <c r="AB89" i="5"/>
  <c r="E89" i="5"/>
  <c r="E89" i="7" s="1"/>
  <c r="M89" i="5"/>
  <c r="M89" i="7" s="1"/>
  <c r="U89" i="5"/>
  <c r="U89" i="7" s="1"/>
  <c r="N89" i="5"/>
  <c r="N89" i="7" s="1"/>
  <c r="V89" i="5"/>
  <c r="V89" i="7" s="1"/>
  <c r="AD89" i="5"/>
  <c r="G89" i="5"/>
  <c r="G89" i="7" s="1"/>
  <c r="O89" i="5"/>
  <c r="O89" i="7" s="1"/>
  <c r="W89" i="5"/>
  <c r="W89" i="7" s="1"/>
  <c r="J89" i="5"/>
  <c r="J89" i="7" s="1"/>
  <c r="K89" i="5"/>
  <c r="K89" i="7" s="1"/>
  <c r="AA89" i="5"/>
  <c r="P89" i="5"/>
  <c r="P89" i="7" s="1"/>
  <c r="AF89" i="5"/>
  <c r="Q89" i="5"/>
  <c r="Q89" i="7" s="1"/>
  <c r="C89" i="5"/>
  <c r="C89" i="7" s="1"/>
  <c r="S89" i="5"/>
  <c r="S89" i="7" s="1"/>
  <c r="I89" i="5"/>
  <c r="I89" i="7" s="1"/>
  <c r="X89" i="5"/>
  <c r="X89" i="7" s="1"/>
  <c r="Y89" i="5"/>
  <c r="Y89" i="7" s="1"/>
  <c r="B101" i="5"/>
  <c r="D101" i="5"/>
  <c r="D101" i="7" s="1"/>
  <c r="L101" i="5"/>
  <c r="L101" i="7" s="1"/>
  <c r="T101" i="5"/>
  <c r="T101" i="7" s="1"/>
  <c r="AB101" i="5"/>
  <c r="E101" i="5"/>
  <c r="E101" i="7" s="1"/>
  <c r="M101" i="5"/>
  <c r="M101" i="7" s="1"/>
  <c r="U101" i="5"/>
  <c r="U101" i="7" s="1"/>
  <c r="AC101" i="5"/>
  <c r="F101" i="5"/>
  <c r="F101" i="7" s="1"/>
  <c r="N101" i="5"/>
  <c r="N101" i="7" s="1"/>
  <c r="V101" i="5"/>
  <c r="V101" i="7" s="1"/>
  <c r="AD101" i="5"/>
  <c r="G101" i="5"/>
  <c r="G101" i="7" s="1"/>
  <c r="O101" i="5"/>
  <c r="O101" i="7" s="1"/>
  <c r="W101" i="5"/>
  <c r="W101" i="7" s="1"/>
  <c r="AE101" i="5"/>
  <c r="R101" i="5"/>
  <c r="R101" i="7" s="1"/>
  <c r="C101" i="5"/>
  <c r="C101" i="7" s="1"/>
  <c r="S101" i="5"/>
  <c r="S101" i="7" s="1"/>
  <c r="H101" i="5"/>
  <c r="H101" i="7" s="1"/>
  <c r="X101" i="5"/>
  <c r="X101" i="7" s="1"/>
  <c r="I101" i="5"/>
  <c r="I101" i="7" s="1"/>
  <c r="Y101" i="5"/>
  <c r="Y101" i="7" s="1"/>
  <c r="J101" i="5"/>
  <c r="J101" i="7" s="1"/>
  <c r="Z101" i="5"/>
  <c r="K101" i="5"/>
  <c r="K101" i="7" s="1"/>
  <c r="AA101" i="5"/>
  <c r="AF101" i="5"/>
  <c r="P101" i="5"/>
  <c r="P101" i="7" s="1"/>
  <c r="Q101" i="5"/>
  <c r="Q101" i="7" s="1"/>
  <c r="F77" i="5"/>
  <c r="F77" i="7" s="1"/>
  <c r="N77" i="5"/>
  <c r="N77" i="7" s="1"/>
  <c r="V77" i="5"/>
  <c r="V77" i="7" s="1"/>
  <c r="AD77" i="5"/>
  <c r="D77" i="5"/>
  <c r="D77" i="7" s="1"/>
  <c r="M77" i="5"/>
  <c r="M77" i="7" s="1"/>
  <c r="W77" i="5"/>
  <c r="W77" i="7" s="1"/>
  <c r="AF77" i="5"/>
  <c r="E77" i="5"/>
  <c r="E77" i="7" s="1"/>
  <c r="O77" i="5"/>
  <c r="O77" i="7" s="1"/>
  <c r="X77" i="5"/>
  <c r="X77" i="7" s="1"/>
  <c r="G77" i="5"/>
  <c r="G77" i="7" s="1"/>
  <c r="P77" i="5"/>
  <c r="P77" i="7" s="1"/>
  <c r="Y77" i="5"/>
  <c r="Y77" i="7" s="1"/>
  <c r="H77" i="5"/>
  <c r="H77" i="7" s="1"/>
  <c r="Q77" i="5"/>
  <c r="Q77" i="7" s="1"/>
  <c r="Z77" i="5"/>
  <c r="Z77" i="7" s="1"/>
  <c r="K77" i="5"/>
  <c r="K77" i="7" s="1"/>
  <c r="AC77" i="5"/>
  <c r="L77" i="5"/>
  <c r="L77" i="7" s="1"/>
  <c r="AE77" i="5"/>
  <c r="R77" i="5"/>
  <c r="R77" i="7" s="1"/>
  <c r="S77" i="5"/>
  <c r="S77" i="7" s="1"/>
  <c r="T77" i="5"/>
  <c r="T77" i="7" s="1"/>
  <c r="C77" i="5"/>
  <c r="C77" i="7" s="1"/>
  <c r="U77" i="5"/>
  <c r="U77" i="7" s="1"/>
  <c r="I77" i="5"/>
  <c r="I77" i="7" s="1"/>
  <c r="AA77" i="5"/>
  <c r="J77" i="5"/>
  <c r="J77" i="7" s="1"/>
  <c r="AB77" i="5"/>
  <c r="B6" i="5"/>
  <c r="I6" i="5"/>
  <c r="I6" i="7" s="1"/>
  <c r="Q6" i="5"/>
  <c r="Q6" i="7" s="1"/>
  <c r="Y6" i="5"/>
  <c r="Y6" i="7" s="1"/>
  <c r="J6" i="5"/>
  <c r="J6" i="7" s="1"/>
  <c r="R6" i="5"/>
  <c r="R6" i="7" s="1"/>
  <c r="Z6" i="5"/>
  <c r="K6" i="5"/>
  <c r="K6" i="7" s="1"/>
  <c r="U6" i="5"/>
  <c r="U6" i="7" s="1"/>
  <c r="AE6" i="5"/>
  <c r="L6" i="5"/>
  <c r="L6" i="7" s="1"/>
  <c r="V6" i="5"/>
  <c r="V6" i="7" s="1"/>
  <c r="AF6" i="5"/>
  <c r="C6" i="5"/>
  <c r="C6" i="7" s="1"/>
  <c r="M6" i="5"/>
  <c r="M6" i="7" s="1"/>
  <c r="W6" i="5"/>
  <c r="W6" i="7" s="1"/>
  <c r="G6" i="5"/>
  <c r="G6" i="7" s="1"/>
  <c r="H6" i="5"/>
  <c r="H6" i="7" s="1"/>
  <c r="AB6" i="5"/>
  <c r="O6" i="5"/>
  <c r="O6" i="7" s="1"/>
  <c r="AD6" i="5"/>
  <c r="P6" i="5"/>
  <c r="P6" i="7" s="1"/>
  <c r="AA6" i="5"/>
  <c r="D6" i="5"/>
  <c r="D6" i="7" s="1"/>
  <c r="AC6" i="5"/>
  <c r="E6" i="5"/>
  <c r="F6" i="5"/>
  <c r="F6" i="7" s="1"/>
  <c r="N6" i="5"/>
  <c r="N6" i="7" s="1"/>
  <c r="X6" i="5"/>
  <c r="X6" i="7" s="1"/>
  <c r="S6" i="5"/>
  <c r="S6" i="7" s="1"/>
  <c r="T6" i="5"/>
  <c r="T6" i="7" s="1"/>
  <c r="E75" i="5"/>
  <c r="E75" i="7" s="1"/>
  <c r="W75" i="5"/>
  <c r="W75" i="7" s="1"/>
  <c r="Q75" i="5"/>
  <c r="Q75" i="7" s="1"/>
  <c r="B8" i="5"/>
  <c r="E8" i="5"/>
  <c r="M8" i="5"/>
  <c r="M8" i="7" s="1"/>
  <c r="U8" i="5"/>
  <c r="U8" i="7" s="1"/>
  <c r="AC8" i="5"/>
  <c r="F8" i="5"/>
  <c r="F8" i="7" s="1"/>
  <c r="N8" i="5"/>
  <c r="N8" i="7" s="1"/>
  <c r="V8" i="5"/>
  <c r="V8" i="7" s="1"/>
  <c r="AD8" i="5"/>
  <c r="C8" i="5"/>
  <c r="C8" i="7" s="1"/>
  <c r="O8" i="5"/>
  <c r="O8" i="7" s="1"/>
  <c r="Y8" i="5"/>
  <c r="Y8" i="7" s="1"/>
  <c r="D8" i="5"/>
  <c r="D8" i="7" s="1"/>
  <c r="P8" i="5"/>
  <c r="P8" i="7" s="1"/>
  <c r="Z8" i="5"/>
  <c r="G8" i="5"/>
  <c r="G8" i="7" s="1"/>
  <c r="Q8" i="5"/>
  <c r="Q8" i="7" s="1"/>
  <c r="AA8" i="5"/>
  <c r="S8" i="5"/>
  <c r="S8" i="7" s="1"/>
  <c r="H8" i="5"/>
  <c r="H8" i="7" s="1"/>
  <c r="W8" i="5"/>
  <c r="W8" i="7" s="1"/>
  <c r="I8" i="5"/>
  <c r="I8" i="7" s="1"/>
  <c r="X8" i="5"/>
  <c r="X8" i="7" s="1"/>
  <c r="T8" i="5"/>
  <c r="T8" i="7" s="1"/>
  <c r="AB8" i="5"/>
  <c r="AE8" i="5"/>
  <c r="AF8" i="5"/>
  <c r="J8" i="5"/>
  <c r="J8" i="7" s="1"/>
  <c r="K8" i="5"/>
  <c r="K8" i="7" s="1"/>
  <c r="L8" i="5"/>
  <c r="L8" i="7" s="1"/>
  <c r="R8" i="5"/>
  <c r="R8" i="7" s="1"/>
  <c r="J71" i="5"/>
  <c r="J71" i="7" s="1"/>
  <c r="Z71" i="5"/>
  <c r="Z71" i="7" s="1"/>
  <c r="D71" i="5"/>
  <c r="D71" i="7" s="1"/>
  <c r="L71" i="5"/>
  <c r="L71" i="7" s="1"/>
  <c r="T71" i="5"/>
  <c r="T71" i="7" s="1"/>
  <c r="AB71" i="5"/>
  <c r="E71" i="5"/>
  <c r="E71" i="7" s="1"/>
  <c r="AC71" i="5"/>
  <c r="F71" i="5"/>
  <c r="F71" i="7" s="1"/>
  <c r="N71" i="5"/>
  <c r="N71" i="7" s="1"/>
  <c r="V71" i="5"/>
  <c r="V71" i="7" s="1"/>
  <c r="AD71" i="5"/>
  <c r="G71" i="5"/>
  <c r="G71" i="7" s="1"/>
  <c r="O71" i="5"/>
  <c r="O71" i="7" s="1"/>
  <c r="K71" i="5"/>
  <c r="K71" i="7" s="1"/>
  <c r="P71" i="5"/>
  <c r="P71" i="7" s="1"/>
  <c r="Q71" i="5"/>
  <c r="Q71" i="7" s="1"/>
  <c r="S71" i="5"/>
  <c r="S71" i="7" s="1"/>
  <c r="AA71" i="5"/>
  <c r="AF71" i="5"/>
  <c r="H71" i="5"/>
  <c r="H71" i="7" s="1"/>
  <c r="X71" i="5"/>
  <c r="X71" i="7" s="1"/>
  <c r="Y71" i="5"/>
  <c r="Y71" i="7" s="1"/>
  <c r="H86" i="5"/>
  <c r="H86" i="7" s="1"/>
  <c r="P86" i="5"/>
  <c r="P86" i="7" s="1"/>
  <c r="X86" i="5"/>
  <c r="X86" i="7" s="1"/>
  <c r="AF86" i="5"/>
  <c r="I86" i="5"/>
  <c r="I86" i="7" s="1"/>
  <c r="R86" i="5"/>
  <c r="R86" i="7" s="1"/>
  <c r="AA86" i="5"/>
  <c r="J86" i="5"/>
  <c r="J86" i="7" s="1"/>
  <c r="S86" i="5"/>
  <c r="S86" i="7" s="1"/>
  <c r="AB86" i="5"/>
  <c r="K86" i="5"/>
  <c r="K86" i="7" s="1"/>
  <c r="T86" i="5"/>
  <c r="T86" i="7" s="1"/>
  <c r="AC86" i="5"/>
  <c r="C86" i="5"/>
  <c r="C86" i="7" s="1"/>
  <c r="L86" i="5"/>
  <c r="L86" i="7" s="1"/>
  <c r="U86" i="5"/>
  <c r="U86" i="7" s="1"/>
  <c r="AD86" i="5"/>
  <c r="O86" i="5"/>
  <c r="O86" i="7" s="1"/>
  <c r="Q86" i="5"/>
  <c r="Q86" i="7" s="1"/>
  <c r="D86" i="5"/>
  <c r="D86" i="7" s="1"/>
  <c r="V86" i="5"/>
  <c r="V86" i="7" s="1"/>
  <c r="E86" i="5"/>
  <c r="E86" i="7" s="1"/>
  <c r="W86" i="5"/>
  <c r="W86" i="7" s="1"/>
  <c r="F86" i="5"/>
  <c r="F86" i="7" s="1"/>
  <c r="Y86" i="5"/>
  <c r="Y86" i="7" s="1"/>
  <c r="G86" i="5"/>
  <c r="G86" i="7" s="1"/>
  <c r="Z86" i="5"/>
  <c r="Z86" i="7" s="1"/>
  <c r="N86" i="5"/>
  <c r="N86" i="7" s="1"/>
  <c r="M86" i="5"/>
  <c r="M86" i="7" s="1"/>
  <c r="AE86" i="5"/>
  <c r="B15" i="5"/>
  <c r="B15" i="7" s="1"/>
  <c r="C15" i="5"/>
  <c r="C15" i="7" s="1"/>
  <c r="K15" i="5"/>
  <c r="K15" i="7" s="1"/>
  <c r="S15" i="5"/>
  <c r="S15" i="7" s="1"/>
  <c r="AA15" i="5"/>
  <c r="D15" i="5"/>
  <c r="D15" i="7" s="1"/>
  <c r="L15" i="5"/>
  <c r="L15" i="7" s="1"/>
  <c r="T15" i="5"/>
  <c r="T15" i="7" s="1"/>
  <c r="AB15" i="5"/>
  <c r="G15" i="5"/>
  <c r="G15" i="7" s="1"/>
  <c r="Q15" i="5"/>
  <c r="Q15" i="7" s="1"/>
  <c r="AC15" i="5"/>
  <c r="H15" i="5"/>
  <c r="H15" i="7" s="1"/>
  <c r="R15" i="5"/>
  <c r="R15" i="7" s="1"/>
  <c r="AD15" i="5"/>
  <c r="I15" i="5"/>
  <c r="I15" i="7" s="1"/>
  <c r="U15" i="5"/>
  <c r="U15" i="7" s="1"/>
  <c r="AE15" i="5"/>
  <c r="N15" i="5"/>
  <c r="N15" i="7" s="1"/>
  <c r="AF15" i="5"/>
  <c r="P15" i="5"/>
  <c r="P15" i="7" s="1"/>
  <c r="V15" i="5"/>
  <c r="V15" i="7" s="1"/>
  <c r="E15" i="5"/>
  <c r="Z15" i="5"/>
  <c r="F15" i="5"/>
  <c r="F15" i="7" s="1"/>
  <c r="J15" i="5"/>
  <c r="J15" i="7" s="1"/>
  <c r="M15" i="5"/>
  <c r="M15" i="7" s="1"/>
  <c r="O15" i="5"/>
  <c r="O15" i="7" s="1"/>
  <c r="W15" i="5"/>
  <c r="W15" i="7" s="1"/>
  <c r="X15" i="5"/>
  <c r="X15" i="7" s="1"/>
  <c r="Y15" i="5"/>
  <c r="Y15" i="7" s="1"/>
  <c r="J87" i="5"/>
  <c r="J87" i="7" s="1"/>
  <c r="R87" i="5"/>
  <c r="R87" i="7" s="1"/>
  <c r="F87" i="5"/>
  <c r="F87" i="7" s="1"/>
  <c r="O87" i="5"/>
  <c r="O87" i="7" s="1"/>
  <c r="X87" i="5"/>
  <c r="X87" i="7" s="1"/>
  <c r="AF87" i="5"/>
  <c r="G87" i="5"/>
  <c r="G87" i="7" s="1"/>
  <c r="P87" i="5"/>
  <c r="P87" i="7" s="1"/>
  <c r="Y87" i="5"/>
  <c r="Y87" i="7" s="1"/>
  <c r="H87" i="5"/>
  <c r="H87" i="7" s="1"/>
  <c r="Q87" i="5"/>
  <c r="Q87" i="7" s="1"/>
  <c r="Z87" i="5"/>
  <c r="Z87" i="7" s="1"/>
  <c r="I87" i="5"/>
  <c r="I87" i="7" s="1"/>
  <c r="S87" i="5"/>
  <c r="S87" i="7" s="1"/>
  <c r="AA87" i="5"/>
  <c r="D87" i="5"/>
  <c r="D87" i="7" s="1"/>
  <c r="V87" i="5"/>
  <c r="V87" i="7" s="1"/>
  <c r="E87" i="5"/>
  <c r="E87" i="7" s="1"/>
  <c r="W87" i="5"/>
  <c r="W87" i="7" s="1"/>
  <c r="K87" i="5"/>
  <c r="K87" i="7" s="1"/>
  <c r="AB87" i="5"/>
  <c r="L87" i="5"/>
  <c r="L87" i="7" s="1"/>
  <c r="AC87" i="5"/>
  <c r="M87" i="5"/>
  <c r="M87" i="7" s="1"/>
  <c r="AD87" i="5"/>
  <c r="N87" i="5"/>
  <c r="N87" i="7" s="1"/>
  <c r="AE87" i="5"/>
  <c r="C87" i="5"/>
  <c r="C87" i="7" s="1"/>
  <c r="T87" i="5"/>
  <c r="T87" i="7" s="1"/>
  <c r="U87" i="5"/>
  <c r="U87" i="7" s="1"/>
  <c r="P70" i="5"/>
  <c r="P70" i="7" s="1"/>
  <c r="X70" i="5"/>
  <c r="X70" i="7" s="1"/>
  <c r="J70" i="5"/>
  <c r="J70" i="7" s="1"/>
  <c r="R70" i="5"/>
  <c r="R70" i="7" s="1"/>
  <c r="Z70" i="5"/>
  <c r="Z70" i="7" s="1"/>
  <c r="C70" i="5"/>
  <c r="C70" i="7" s="1"/>
  <c r="S70" i="5"/>
  <c r="S70" i="7" s="1"/>
  <c r="AA70" i="5"/>
  <c r="D70" i="5"/>
  <c r="D70" i="7" s="1"/>
  <c r="T70" i="5"/>
  <c r="T70" i="7" s="1"/>
  <c r="AB70" i="5"/>
  <c r="E70" i="5"/>
  <c r="E70" i="7" s="1"/>
  <c r="U70" i="5"/>
  <c r="U70" i="7" s="1"/>
  <c r="AC70" i="5"/>
  <c r="V70" i="5"/>
  <c r="V70" i="7" s="1"/>
  <c r="W70" i="5"/>
  <c r="W70" i="7" s="1"/>
  <c r="Y70" i="5"/>
  <c r="Y70" i="7" s="1"/>
  <c r="G70" i="5"/>
  <c r="G70" i="7" s="1"/>
  <c r="O70" i="5"/>
  <c r="O70" i="7" s="1"/>
  <c r="Q70" i="5"/>
  <c r="Q70" i="7" s="1"/>
  <c r="AE70" i="5"/>
  <c r="I70" i="5"/>
  <c r="I70" i="7" s="1"/>
  <c r="N70" i="5"/>
  <c r="N70" i="7" s="1"/>
  <c r="J67" i="5"/>
  <c r="J67" i="7" s="1"/>
  <c r="R67" i="5"/>
  <c r="R67" i="7" s="1"/>
  <c r="Z67" i="5"/>
  <c r="Z67" i="7" s="1"/>
  <c r="D67" i="5"/>
  <c r="D67" i="7" s="1"/>
  <c r="L67" i="5"/>
  <c r="L67" i="7" s="1"/>
  <c r="T67" i="5"/>
  <c r="T67" i="7" s="1"/>
  <c r="AB67" i="5"/>
  <c r="E67" i="5"/>
  <c r="E67" i="7" s="1"/>
  <c r="M67" i="5"/>
  <c r="M67" i="7" s="1"/>
  <c r="U67" i="5"/>
  <c r="U67" i="7" s="1"/>
  <c r="AC67" i="5"/>
  <c r="F67" i="5"/>
  <c r="F67" i="7" s="1"/>
  <c r="N67" i="5"/>
  <c r="N67" i="7" s="1"/>
  <c r="V67" i="5"/>
  <c r="V67" i="7" s="1"/>
  <c r="AD67" i="5"/>
  <c r="G67" i="5"/>
  <c r="G67" i="7" s="1"/>
  <c r="O67" i="5"/>
  <c r="O67" i="7" s="1"/>
  <c r="W67" i="5"/>
  <c r="W67" i="7" s="1"/>
  <c r="AE67" i="5"/>
  <c r="C67" i="5"/>
  <c r="C67" i="7" s="1"/>
  <c r="Y67" i="5"/>
  <c r="Y67" i="7" s="1"/>
  <c r="H67" i="5"/>
  <c r="H67" i="7" s="1"/>
  <c r="AA67" i="5"/>
  <c r="I67" i="5"/>
  <c r="I67" i="7" s="1"/>
  <c r="AF67" i="5"/>
  <c r="K67" i="5"/>
  <c r="K67" i="7" s="1"/>
  <c r="P67" i="5"/>
  <c r="P67" i="7" s="1"/>
  <c r="Q67" i="5"/>
  <c r="Q67" i="7" s="1"/>
  <c r="S67" i="5"/>
  <c r="S67" i="7" s="1"/>
  <c r="X67" i="5"/>
  <c r="X67" i="7" s="1"/>
  <c r="B99" i="5"/>
  <c r="H99" i="5"/>
  <c r="H99" i="7" s="1"/>
  <c r="P99" i="5"/>
  <c r="P99" i="7" s="1"/>
  <c r="X99" i="5"/>
  <c r="X99" i="7" s="1"/>
  <c r="AF99" i="5"/>
  <c r="I99" i="5"/>
  <c r="I99" i="7" s="1"/>
  <c r="Q99" i="5"/>
  <c r="Q99" i="7" s="1"/>
  <c r="Y99" i="5"/>
  <c r="Y99" i="7" s="1"/>
  <c r="J99" i="5"/>
  <c r="J99" i="7" s="1"/>
  <c r="R99" i="5"/>
  <c r="R99" i="7" s="1"/>
  <c r="Z99" i="5"/>
  <c r="C99" i="5"/>
  <c r="C99" i="7" s="1"/>
  <c r="K99" i="5"/>
  <c r="K99" i="7" s="1"/>
  <c r="S99" i="5"/>
  <c r="S99" i="7" s="1"/>
  <c r="AA99" i="5"/>
  <c r="N99" i="5"/>
  <c r="N99" i="7" s="1"/>
  <c r="AD99" i="5"/>
  <c r="O99" i="5"/>
  <c r="O99" i="7" s="1"/>
  <c r="AE99" i="5"/>
  <c r="D99" i="5"/>
  <c r="D99" i="7" s="1"/>
  <c r="T99" i="5"/>
  <c r="T99" i="7" s="1"/>
  <c r="E99" i="5"/>
  <c r="E99" i="7" s="1"/>
  <c r="U99" i="5"/>
  <c r="U99" i="7" s="1"/>
  <c r="F99" i="5"/>
  <c r="F99" i="7" s="1"/>
  <c r="V99" i="5"/>
  <c r="V99" i="7" s="1"/>
  <c r="G99" i="5"/>
  <c r="G99" i="7" s="1"/>
  <c r="W99" i="5"/>
  <c r="W99" i="7" s="1"/>
  <c r="AB99" i="5"/>
  <c r="AC99" i="5"/>
  <c r="L99" i="5"/>
  <c r="L99" i="7" s="1"/>
  <c r="M99" i="5"/>
  <c r="M99" i="7" s="1"/>
  <c r="D72" i="5"/>
  <c r="D72" i="7" s="1"/>
  <c r="L72" i="5"/>
  <c r="L72" i="7" s="1"/>
  <c r="T72" i="5"/>
  <c r="T72" i="7" s="1"/>
  <c r="AB72" i="5"/>
  <c r="F72" i="5"/>
  <c r="F72" i="7" s="1"/>
  <c r="N72" i="5"/>
  <c r="N72" i="7" s="1"/>
  <c r="V72" i="5"/>
  <c r="V72" i="7" s="1"/>
  <c r="AD72" i="5"/>
  <c r="G72" i="5"/>
  <c r="G72" i="7" s="1"/>
  <c r="O72" i="5"/>
  <c r="O72" i="7" s="1"/>
  <c r="W72" i="5"/>
  <c r="W72" i="7" s="1"/>
  <c r="AE72" i="5"/>
  <c r="H72" i="5"/>
  <c r="H72" i="7" s="1"/>
  <c r="P72" i="5"/>
  <c r="P72" i="7" s="1"/>
  <c r="X72" i="5"/>
  <c r="X72" i="7" s="1"/>
  <c r="AF72" i="5"/>
  <c r="I72" i="5"/>
  <c r="I72" i="7" s="1"/>
  <c r="Q72" i="5"/>
  <c r="Q72" i="7" s="1"/>
  <c r="Y72" i="5"/>
  <c r="Y72" i="7" s="1"/>
  <c r="C72" i="5"/>
  <c r="C72" i="7" s="1"/>
  <c r="Z72" i="5"/>
  <c r="Z72" i="7" s="1"/>
  <c r="E72" i="5"/>
  <c r="E72" i="7" s="1"/>
  <c r="AA72" i="5"/>
  <c r="J72" i="5"/>
  <c r="J72" i="7" s="1"/>
  <c r="AC72" i="5"/>
  <c r="K72" i="5"/>
  <c r="K72" i="7" s="1"/>
  <c r="M72" i="5"/>
  <c r="M72" i="7" s="1"/>
  <c r="R72" i="5"/>
  <c r="R72" i="7" s="1"/>
  <c r="S72" i="5"/>
  <c r="S72" i="7" s="1"/>
  <c r="U72" i="5"/>
  <c r="U72" i="7" s="1"/>
  <c r="B102" i="14"/>
  <c r="B102" i="13"/>
  <c r="B7" i="14"/>
  <c r="B103" i="13"/>
  <c r="B97" i="14"/>
  <c r="B12" i="13"/>
  <c r="B94" i="14"/>
  <c r="B10" i="14"/>
  <c r="B10" i="13"/>
  <c r="B74" i="5"/>
  <c r="B74" i="7" s="1"/>
  <c r="B92" i="13"/>
  <c r="B92" i="14"/>
  <c r="B11" i="13"/>
  <c r="B90" i="5"/>
  <c r="B90" i="7" s="1"/>
  <c r="B81" i="5"/>
  <c r="B81" i="7" s="1"/>
  <c r="B85" i="5"/>
  <c r="B85" i="7" s="1"/>
  <c r="B78" i="5"/>
  <c r="B78" i="7" s="1"/>
  <c r="B91" i="5"/>
  <c r="B91" i="7" s="1"/>
  <c r="B68" i="5"/>
  <c r="B68" i="7" s="1"/>
  <c r="B96" i="14"/>
  <c r="B76" i="5"/>
  <c r="B76" i="7" s="1"/>
  <c r="B73" i="5"/>
  <c r="B73" i="7" s="1"/>
  <c r="B66" i="5"/>
  <c r="B66" i="7" s="1"/>
  <c r="B84" i="5"/>
  <c r="B84" i="7" s="1"/>
  <c r="B88" i="5"/>
  <c r="B88" i="7" s="1"/>
  <c r="B65" i="5"/>
  <c r="B65" i="7" s="1"/>
  <c r="B79" i="5"/>
  <c r="B79" i="7" s="1"/>
  <c r="B64" i="5"/>
  <c r="B64" i="7" s="1"/>
  <c r="B89" i="5"/>
  <c r="B89" i="7" s="1"/>
  <c r="B77" i="5"/>
  <c r="B77" i="7" s="1"/>
  <c r="B71" i="5"/>
  <c r="B71" i="7" s="1"/>
  <c r="B86" i="5"/>
  <c r="B86" i="7" s="1"/>
  <c r="B87" i="5"/>
  <c r="B87" i="7" s="1"/>
  <c r="B70" i="5"/>
  <c r="B70" i="7" s="1"/>
  <c r="B67" i="5"/>
  <c r="B67" i="7" s="1"/>
  <c r="B72" i="5"/>
  <c r="B72" i="7" s="1"/>
  <c r="Q106" i="14"/>
  <c r="B106" i="5"/>
  <c r="B106" i="7" s="1"/>
  <c r="Q106" i="13"/>
  <c r="N39" i="4"/>
  <c r="N39" i="6" s="1"/>
  <c r="V39" i="4"/>
  <c r="V39" i="6" s="1"/>
  <c r="BG40" i="12" s="1"/>
  <c r="AD39" i="4"/>
  <c r="H39" i="4"/>
  <c r="H39" i="6" s="1"/>
  <c r="Q39" i="4"/>
  <c r="Q39" i="6" s="1"/>
  <c r="Z39" i="4"/>
  <c r="Z39" i="6" s="1"/>
  <c r="I39" i="4"/>
  <c r="I39" i="6" s="1"/>
  <c r="R39" i="4"/>
  <c r="R39" i="6" s="1"/>
  <c r="AA39" i="4"/>
  <c r="J39" i="4"/>
  <c r="J39" i="6" s="1"/>
  <c r="S39" i="4"/>
  <c r="S39" i="6" s="1"/>
  <c r="AB39" i="4"/>
  <c r="K39" i="4"/>
  <c r="K39" i="6" s="1"/>
  <c r="T39" i="4"/>
  <c r="T39" i="6" s="1"/>
  <c r="AC39" i="4"/>
  <c r="M39" i="4"/>
  <c r="M39" i="6" s="1"/>
  <c r="AF39" i="4"/>
  <c r="O39" i="4"/>
  <c r="O39" i="6" s="1"/>
  <c r="P39" i="4"/>
  <c r="P39" i="6" s="1"/>
  <c r="U39" i="4"/>
  <c r="U39" i="6" s="1"/>
  <c r="W39" i="4"/>
  <c r="W39" i="6" s="1"/>
  <c r="X39" i="4"/>
  <c r="X39" i="6" s="1"/>
  <c r="G39" i="4"/>
  <c r="G39" i="6" s="1"/>
  <c r="Y39" i="4"/>
  <c r="Y39" i="6" s="1"/>
  <c r="AE39" i="4"/>
  <c r="L39" i="4"/>
  <c r="L39" i="6" s="1"/>
  <c r="H54" i="4"/>
  <c r="H54" i="6" s="1"/>
  <c r="P54" i="4"/>
  <c r="P54" i="6" s="1"/>
  <c r="X54" i="4"/>
  <c r="X54" i="6" s="1"/>
  <c r="AF54" i="4"/>
  <c r="M54" i="4"/>
  <c r="M54" i="6" s="1"/>
  <c r="V54" i="4"/>
  <c r="V54" i="6" s="1"/>
  <c r="BG55" i="12" s="1"/>
  <c r="AE54" i="4"/>
  <c r="J54" i="4"/>
  <c r="J54" i="6" s="1"/>
  <c r="T54" i="4"/>
  <c r="T54" i="6" s="1"/>
  <c r="AD54" i="4"/>
  <c r="K54" i="4"/>
  <c r="K54" i="6" s="1"/>
  <c r="U54" i="4"/>
  <c r="U54" i="6" s="1"/>
  <c r="L54" i="4"/>
  <c r="L54" i="6" s="1"/>
  <c r="W54" i="4"/>
  <c r="W54" i="6" s="1"/>
  <c r="N54" i="4"/>
  <c r="N54" i="6" s="1"/>
  <c r="Y54" i="4"/>
  <c r="Y54" i="6" s="1"/>
  <c r="O54" i="4"/>
  <c r="O54" i="6" s="1"/>
  <c r="Z54" i="4"/>
  <c r="Z54" i="6" s="1"/>
  <c r="Q54" i="4"/>
  <c r="Q54" i="6" s="1"/>
  <c r="AA54" i="4"/>
  <c r="R54" i="4"/>
  <c r="R54" i="6" s="1"/>
  <c r="S54" i="4"/>
  <c r="S54" i="6" s="1"/>
  <c r="AB54" i="4"/>
  <c r="AC54" i="4"/>
  <c r="G54" i="4"/>
  <c r="G54" i="6" s="1"/>
  <c r="I54" i="4"/>
  <c r="I54" i="6" s="1"/>
  <c r="S59" i="4"/>
  <c r="S59" i="6" s="1"/>
  <c r="AA59" i="4"/>
  <c r="L59" i="4"/>
  <c r="L59" i="6" s="1"/>
  <c r="T59" i="4"/>
  <c r="T59" i="6" s="1"/>
  <c r="AB59" i="4"/>
  <c r="M59" i="4"/>
  <c r="M59" i="6" s="1"/>
  <c r="U59" i="4"/>
  <c r="U59" i="6" s="1"/>
  <c r="P59" i="4"/>
  <c r="P59" i="6" s="1"/>
  <c r="X59" i="4"/>
  <c r="X59" i="6" s="1"/>
  <c r="I59" i="4"/>
  <c r="I59" i="6" s="1"/>
  <c r="Y59" i="4"/>
  <c r="Y59" i="6" s="1"/>
  <c r="J59" i="4"/>
  <c r="J59" i="6" s="1"/>
  <c r="Z59" i="4"/>
  <c r="Z59" i="6" s="1"/>
  <c r="N59" i="4"/>
  <c r="N59" i="6" s="1"/>
  <c r="O59" i="4"/>
  <c r="O59" i="6" s="1"/>
  <c r="AD59" i="4"/>
  <c r="Q59" i="4"/>
  <c r="Q59" i="6" s="1"/>
  <c r="AE59" i="4"/>
  <c r="G59" i="4"/>
  <c r="G59" i="6" s="1"/>
  <c r="R59" i="4"/>
  <c r="R59" i="6" s="1"/>
  <c r="V59" i="4"/>
  <c r="V59" i="6" s="1"/>
  <c r="BG60" i="12" s="1"/>
  <c r="AF59" i="4"/>
  <c r="G57" i="4"/>
  <c r="G57" i="6" s="1"/>
  <c r="O57" i="4"/>
  <c r="O57" i="6" s="1"/>
  <c r="W57" i="4"/>
  <c r="W57" i="6" s="1"/>
  <c r="AE57" i="4"/>
  <c r="H57" i="4"/>
  <c r="H57" i="6" s="1"/>
  <c r="P57" i="4"/>
  <c r="P57" i="6" s="1"/>
  <c r="X57" i="4"/>
  <c r="X57" i="6" s="1"/>
  <c r="AF57" i="4"/>
  <c r="I57" i="4"/>
  <c r="I57" i="6" s="1"/>
  <c r="Q57" i="4"/>
  <c r="Q57" i="6" s="1"/>
  <c r="Y57" i="4"/>
  <c r="Y57" i="6" s="1"/>
  <c r="J57" i="4"/>
  <c r="J57" i="6" s="1"/>
  <c r="K57" i="4"/>
  <c r="K57" i="6" s="1"/>
  <c r="L57" i="4"/>
  <c r="L57" i="6" s="1"/>
  <c r="T57" i="4"/>
  <c r="T57" i="6" s="1"/>
  <c r="AB57" i="4"/>
  <c r="M57" i="4"/>
  <c r="M57" i="6" s="1"/>
  <c r="AC57" i="4"/>
  <c r="N57" i="4"/>
  <c r="N57" i="6" s="1"/>
  <c r="AD57" i="4"/>
  <c r="R57" i="4"/>
  <c r="R57" i="6" s="1"/>
  <c r="S57" i="4"/>
  <c r="S57" i="6" s="1"/>
  <c r="U57" i="4"/>
  <c r="U57" i="6" s="1"/>
  <c r="V57" i="4"/>
  <c r="V57" i="6" s="1"/>
  <c r="BG58" i="12" s="1"/>
  <c r="Z57" i="4"/>
  <c r="Z57" i="6" s="1"/>
  <c r="AA57" i="4"/>
  <c r="N47" i="4"/>
  <c r="N47" i="6" s="1"/>
  <c r="V47" i="4"/>
  <c r="V47" i="6" s="1"/>
  <c r="BG48" i="12" s="1"/>
  <c r="AD47" i="4"/>
  <c r="J47" i="4"/>
  <c r="J47" i="6" s="1"/>
  <c r="S47" i="4"/>
  <c r="S47" i="6" s="1"/>
  <c r="AB47" i="4"/>
  <c r="K47" i="4"/>
  <c r="K47" i="6" s="1"/>
  <c r="T47" i="4"/>
  <c r="T47" i="6" s="1"/>
  <c r="AC47" i="4"/>
  <c r="L47" i="4"/>
  <c r="L47" i="6" s="1"/>
  <c r="U47" i="4"/>
  <c r="U47" i="6" s="1"/>
  <c r="AE47" i="4"/>
  <c r="M47" i="4"/>
  <c r="M47" i="6" s="1"/>
  <c r="W47" i="4"/>
  <c r="W47" i="6" s="1"/>
  <c r="AF47" i="4"/>
  <c r="G47" i="4"/>
  <c r="G47" i="6" s="1"/>
  <c r="Y47" i="4"/>
  <c r="Y47" i="6" s="1"/>
  <c r="H47" i="4"/>
  <c r="H47" i="6" s="1"/>
  <c r="Z47" i="4"/>
  <c r="Z47" i="6" s="1"/>
  <c r="I47" i="4"/>
  <c r="I47" i="6" s="1"/>
  <c r="AA47" i="4"/>
  <c r="O47" i="4"/>
  <c r="O47" i="6" s="1"/>
  <c r="P47" i="4"/>
  <c r="P47" i="6" s="1"/>
  <c r="Q47" i="4"/>
  <c r="Q47" i="6" s="1"/>
  <c r="R47" i="4"/>
  <c r="R47" i="6" s="1"/>
  <c r="X47" i="4"/>
  <c r="X47" i="6" s="1"/>
  <c r="G81" i="4"/>
  <c r="G81" i="6" s="1"/>
  <c r="O81" i="4"/>
  <c r="O81" i="6" s="1"/>
  <c r="W81" i="4"/>
  <c r="W81" i="6" s="1"/>
  <c r="AE81" i="4"/>
  <c r="I81" i="4"/>
  <c r="I81" i="6" s="1"/>
  <c r="R81" i="4"/>
  <c r="R81" i="6" s="1"/>
  <c r="AA81" i="4"/>
  <c r="J81" i="4"/>
  <c r="J81" i="6" s="1"/>
  <c r="S81" i="4"/>
  <c r="S81" i="6" s="1"/>
  <c r="AB81" i="4"/>
  <c r="K81" i="4"/>
  <c r="K81" i="6" s="1"/>
  <c r="T81" i="4"/>
  <c r="T81" i="6" s="1"/>
  <c r="AC81" i="4"/>
  <c r="L81" i="4"/>
  <c r="L81" i="6" s="1"/>
  <c r="U81" i="4"/>
  <c r="U81" i="6" s="1"/>
  <c r="AD81" i="4"/>
  <c r="M81" i="4"/>
  <c r="M81" i="6" s="1"/>
  <c r="V81" i="4"/>
  <c r="V81" i="6" s="1"/>
  <c r="BG82" i="12" s="1"/>
  <c r="AF81" i="4"/>
  <c r="Z81" i="4"/>
  <c r="Z81" i="6" s="1"/>
  <c r="H81" i="4"/>
  <c r="H81" i="6" s="1"/>
  <c r="N81" i="4"/>
  <c r="N81" i="6" s="1"/>
  <c r="P81" i="4"/>
  <c r="P81" i="6" s="1"/>
  <c r="Q81" i="4"/>
  <c r="Q81" i="6" s="1"/>
  <c r="Y81" i="4"/>
  <c r="Y81" i="6" s="1"/>
  <c r="X81" i="4"/>
  <c r="X81" i="6" s="1"/>
  <c r="K17" i="4"/>
  <c r="K17" i="6" s="1"/>
  <c r="S17" i="4"/>
  <c r="S17" i="6" s="1"/>
  <c r="AA17" i="4"/>
  <c r="L17" i="4"/>
  <c r="L17" i="6" s="1"/>
  <c r="U17" i="4"/>
  <c r="U17" i="6" s="1"/>
  <c r="AD17" i="4"/>
  <c r="M17" i="4"/>
  <c r="M17" i="6" s="1"/>
  <c r="V17" i="4"/>
  <c r="V17" i="6" s="1"/>
  <c r="BG18" i="12" s="1"/>
  <c r="AE17" i="4"/>
  <c r="N17" i="4"/>
  <c r="N17" i="6" s="1"/>
  <c r="W17" i="4"/>
  <c r="W17" i="6" s="1"/>
  <c r="AF17" i="4"/>
  <c r="O17" i="4"/>
  <c r="O17" i="6" s="1"/>
  <c r="X17" i="4"/>
  <c r="X17" i="6" s="1"/>
  <c r="T17" i="4"/>
  <c r="T17" i="6" s="1"/>
  <c r="G17" i="4"/>
  <c r="G17" i="6" s="1"/>
  <c r="Y17" i="4"/>
  <c r="Y17" i="6" s="1"/>
  <c r="H17" i="4"/>
  <c r="H17" i="6" s="1"/>
  <c r="Z17" i="4"/>
  <c r="Z17" i="6" s="1"/>
  <c r="I17" i="4"/>
  <c r="I17" i="6" s="1"/>
  <c r="AB17" i="4"/>
  <c r="J17" i="4"/>
  <c r="J17" i="6" s="1"/>
  <c r="P17" i="4"/>
  <c r="P17" i="6" s="1"/>
  <c r="Q17" i="4"/>
  <c r="Q17" i="6" s="1"/>
  <c r="R17" i="4"/>
  <c r="R17" i="6" s="1"/>
  <c r="AC17" i="4"/>
  <c r="I80" i="4"/>
  <c r="I80" i="6" s="1"/>
  <c r="Q80" i="4"/>
  <c r="Q80" i="6" s="1"/>
  <c r="Y80" i="4"/>
  <c r="Y80" i="6" s="1"/>
  <c r="G80" i="4"/>
  <c r="G80" i="6" s="1"/>
  <c r="P80" i="4"/>
  <c r="P80" i="6" s="1"/>
  <c r="Z80" i="4"/>
  <c r="Z80" i="6" s="1"/>
  <c r="H80" i="4"/>
  <c r="H80" i="6" s="1"/>
  <c r="R80" i="4"/>
  <c r="R80" i="6" s="1"/>
  <c r="AA80" i="4"/>
  <c r="J80" i="4"/>
  <c r="J80" i="6" s="1"/>
  <c r="S80" i="4"/>
  <c r="S80" i="6" s="1"/>
  <c r="AB80" i="4"/>
  <c r="K80" i="4"/>
  <c r="K80" i="6" s="1"/>
  <c r="T80" i="4"/>
  <c r="T80" i="6" s="1"/>
  <c r="AC80" i="4"/>
  <c r="L80" i="4"/>
  <c r="L80" i="6" s="1"/>
  <c r="U80" i="4"/>
  <c r="U80" i="6" s="1"/>
  <c r="AD80" i="4"/>
  <c r="AE80" i="4"/>
  <c r="AF80" i="4"/>
  <c r="M80" i="4"/>
  <c r="M80" i="6" s="1"/>
  <c r="N80" i="4"/>
  <c r="N80" i="6" s="1"/>
  <c r="O80" i="4"/>
  <c r="O80" i="6" s="1"/>
  <c r="V80" i="4"/>
  <c r="V80" i="6" s="1"/>
  <c r="BG81" i="12" s="1"/>
  <c r="W80" i="4"/>
  <c r="W80" i="6" s="1"/>
  <c r="X80" i="4"/>
  <c r="X80" i="6" s="1"/>
  <c r="H38" i="4"/>
  <c r="H38" i="6" s="1"/>
  <c r="P38" i="4"/>
  <c r="P38" i="6" s="1"/>
  <c r="X38" i="4"/>
  <c r="X38" i="6" s="1"/>
  <c r="AF38" i="4"/>
  <c r="O38" i="4"/>
  <c r="O38" i="6" s="1"/>
  <c r="Y38" i="4"/>
  <c r="Y38" i="6" s="1"/>
  <c r="G38" i="4"/>
  <c r="G38" i="6" s="1"/>
  <c r="Q38" i="4"/>
  <c r="Q38" i="6" s="1"/>
  <c r="Z38" i="4"/>
  <c r="Z38" i="6" s="1"/>
  <c r="I38" i="4"/>
  <c r="I38" i="6" s="1"/>
  <c r="R38" i="4"/>
  <c r="R38" i="6" s="1"/>
  <c r="AA38" i="4"/>
  <c r="J38" i="4"/>
  <c r="J38" i="6" s="1"/>
  <c r="S38" i="4"/>
  <c r="S38" i="6" s="1"/>
  <c r="AB38" i="4"/>
  <c r="U38" i="4"/>
  <c r="U38" i="6" s="1"/>
  <c r="V38" i="4"/>
  <c r="V38" i="6" s="1"/>
  <c r="BG39" i="12" s="1"/>
  <c r="W38" i="4"/>
  <c r="W38" i="6" s="1"/>
  <c r="K38" i="4"/>
  <c r="K38" i="6" s="1"/>
  <c r="AC38" i="4"/>
  <c r="L38" i="4"/>
  <c r="L38" i="6" s="1"/>
  <c r="AD38" i="4"/>
  <c r="M38" i="4"/>
  <c r="M38" i="6" s="1"/>
  <c r="AE38" i="4"/>
  <c r="N38" i="4"/>
  <c r="N38" i="6" s="1"/>
  <c r="T38" i="4"/>
  <c r="T38" i="6" s="1"/>
  <c r="L105" i="4"/>
  <c r="L105" i="6" s="1"/>
  <c r="T105" i="4"/>
  <c r="T105" i="6" s="1"/>
  <c r="AB105" i="4"/>
  <c r="I105" i="4"/>
  <c r="I105" i="6" s="1"/>
  <c r="R105" i="4"/>
  <c r="R105" i="6" s="1"/>
  <c r="AA105" i="4"/>
  <c r="O105" i="4"/>
  <c r="O105" i="6" s="1"/>
  <c r="Y105" i="4"/>
  <c r="Y105" i="6" s="1"/>
  <c r="P105" i="4"/>
  <c r="P105" i="6" s="1"/>
  <c r="Z105" i="4"/>
  <c r="Z105" i="6" s="1"/>
  <c r="G105" i="4"/>
  <c r="G105" i="6" s="1"/>
  <c r="Q105" i="4"/>
  <c r="Q105" i="6" s="1"/>
  <c r="AC105" i="4"/>
  <c r="H105" i="4"/>
  <c r="H105" i="6" s="1"/>
  <c r="S105" i="4"/>
  <c r="S105" i="6" s="1"/>
  <c r="AD105" i="4"/>
  <c r="V105" i="4"/>
  <c r="V105" i="6" s="1"/>
  <c r="M105" i="4"/>
  <c r="M105" i="6" s="1"/>
  <c r="N105" i="4"/>
  <c r="N105" i="6" s="1"/>
  <c r="J105" i="4"/>
  <c r="J105" i="6" s="1"/>
  <c r="U105" i="4"/>
  <c r="U105" i="6" s="1"/>
  <c r="AE105" i="4"/>
  <c r="K105" i="4"/>
  <c r="K105" i="6" s="1"/>
  <c r="AF105" i="4"/>
  <c r="W105" i="4"/>
  <c r="W105" i="6" s="1"/>
  <c r="X105" i="4"/>
  <c r="X105" i="6" s="1"/>
  <c r="Q76" i="4"/>
  <c r="Q76" i="6" s="1"/>
  <c r="Y76" i="4"/>
  <c r="Y76" i="6" s="1"/>
  <c r="K76" i="4"/>
  <c r="K76" i="6" s="1"/>
  <c r="T76" i="4"/>
  <c r="T76" i="6" s="1"/>
  <c r="AC76" i="4"/>
  <c r="L76" i="4"/>
  <c r="L76" i="6" s="1"/>
  <c r="U76" i="4"/>
  <c r="U76" i="6" s="1"/>
  <c r="M76" i="4"/>
  <c r="M76" i="6" s="1"/>
  <c r="V76" i="4"/>
  <c r="V76" i="6" s="1"/>
  <c r="BG77" i="12" s="1"/>
  <c r="AE76" i="4"/>
  <c r="N76" i="4"/>
  <c r="N76" i="6" s="1"/>
  <c r="W76" i="4"/>
  <c r="W76" i="6" s="1"/>
  <c r="AF76" i="4"/>
  <c r="O76" i="4"/>
  <c r="O76" i="6" s="1"/>
  <c r="J76" i="4"/>
  <c r="J76" i="6" s="1"/>
  <c r="P76" i="4"/>
  <c r="P76" i="6" s="1"/>
  <c r="R76" i="4"/>
  <c r="R76" i="6" s="1"/>
  <c r="S76" i="4"/>
  <c r="S76" i="6" s="1"/>
  <c r="Z76" i="4"/>
  <c r="Z76" i="6" s="1"/>
  <c r="G76" i="4"/>
  <c r="G76" i="6" s="1"/>
  <c r="AB76" i="4"/>
  <c r="AA76" i="4"/>
  <c r="J94" i="4"/>
  <c r="J94" i="6" s="1"/>
  <c r="R94" i="4"/>
  <c r="R94" i="6" s="1"/>
  <c r="Z94" i="4"/>
  <c r="Z94" i="6" s="1"/>
  <c r="L94" i="4"/>
  <c r="L94" i="6" s="1"/>
  <c r="U94" i="4"/>
  <c r="U94" i="6" s="1"/>
  <c r="AD94" i="4"/>
  <c r="M94" i="4"/>
  <c r="M94" i="6" s="1"/>
  <c r="V94" i="4"/>
  <c r="V94" i="6" s="1"/>
  <c r="BG95" i="12" s="1"/>
  <c r="AE94" i="4"/>
  <c r="N94" i="4"/>
  <c r="N94" i="6" s="1"/>
  <c r="W94" i="4"/>
  <c r="W94" i="6" s="1"/>
  <c r="AF94" i="4"/>
  <c r="O94" i="4"/>
  <c r="O94" i="6" s="1"/>
  <c r="X94" i="4"/>
  <c r="X94" i="6" s="1"/>
  <c r="G94" i="4"/>
  <c r="G94" i="6" s="1"/>
  <c r="P94" i="4"/>
  <c r="P94" i="6" s="1"/>
  <c r="Y94" i="4"/>
  <c r="Y94" i="6" s="1"/>
  <c r="I94" i="4"/>
  <c r="I94" i="6" s="1"/>
  <c r="K94" i="4"/>
  <c r="K94" i="6" s="1"/>
  <c r="Q94" i="4"/>
  <c r="Q94" i="6" s="1"/>
  <c r="S94" i="4"/>
  <c r="S94" i="6" s="1"/>
  <c r="AA94" i="4"/>
  <c r="AB94" i="4"/>
  <c r="H94" i="4"/>
  <c r="H94" i="6" s="1"/>
  <c r="T94" i="4"/>
  <c r="T94" i="6" s="1"/>
  <c r="AC94" i="4"/>
  <c r="U62" i="4"/>
  <c r="U62" i="6" s="1"/>
  <c r="O62" i="4"/>
  <c r="O62" i="6" s="1"/>
  <c r="T62" i="4"/>
  <c r="T62" i="6" s="1"/>
  <c r="L36" i="4"/>
  <c r="L36" i="6" s="1"/>
  <c r="T36" i="4"/>
  <c r="T36" i="6" s="1"/>
  <c r="AB36" i="4"/>
  <c r="M36" i="4"/>
  <c r="M36" i="6" s="1"/>
  <c r="V36" i="4"/>
  <c r="V36" i="6" s="1"/>
  <c r="BG37" i="12" s="1"/>
  <c r="AE36" i="4"/>
  <c r="N36" i="4"/>
  <c r="N36" i="6" s="1"/>
  <c r="W36" i="4"/>
  <c r="W36" i="6" s="1"/>
  <c r="AF36" i="4"/>
  <c r="O36" i="4"/>
  <c r="O36" i="6" s="1"/>
  <c r="X36" i="4"/>
  <c r="X36" i="6" s="1"/>
  <c r="G36" i="4"/>
  <c r="G36" i="6" s="1"/>
  <c r="P36" i="4"/>
  <c r="P36" i="6" s="1"/>
  <c r="Y36" i="4"/>
  <c r="Y36" i="6" s="1"/>
  <c r="R36" i="4"/>
  <c r="R36" i="6" s="1"/>
  <c r="S36" i="4"/>
  <c r="S36" i="6" s="1"/>
  <c r="U36" i="4"/>
  <c r="U36" i="6" s="1"/>
  <c r="H36" i="4"/>
  <c r="H36" i="6" s="1"/>
  <c r="Z36" i="4"/>
  <c r="Z36" i="6" s="1"/>
  <c r="I36" i="4"/>
  <c r="I36" i="6" s="1"/>
  <c r="AA36" i="4"/>
  <c r="J36" i="4"/>
  <c r="J36" i="6" s="1"/>
  <c r="AC36" i="4"/>
  <c r="K36" i="4"/>
  <c r="K36" i="6" s="1"/>
  <c r="Q36" i="4"/>
  <c r="Q36" i="6" s="1"/>
  <c r="AD36" i="4"/>
  <c r="M58" i="4"/>
  <c r="M58" i="6" s="1"/>
  <c r="U58" i="4"/>
  <c r="U58" i="6" s="1"/>
  <c r="AC58" i="4"/>
  <c r="N58" i="4"/>
  <c r="N58" i="6" s="1"/>
  <c r="V58" i="4"/>
  <c r="V58" i="6" s="1"/>
  <c r="BG59" i="12" s="1"/>
  <c r="AD58" i="4"/>
  <c r="G58" i="4"/>
  <c r="G58" i="6" s="1"/>
  <c r="O58" i="4"/>
  <c r="O58" i="6" s="1"/>
  <c r="W58" i="4"/>
  <c r="W58" i="6" s="1"/>
  <c r="AE58" i="4"/>
  <c r="J58" i="4"/>
  <c r="J58" i="6" s="1"/>
  <c r="R58" i="4"/>
  <c r="R58" i="6" s="1"/>
  <c r="Z58" i="4"/>
  <c r="Z58" i="6" s="1"/>
  <c r="S58" i="4"/>
  <c r="S58" i="6" s="1"/>
  <c r="T58" i="4"/>
  <c r="T58" i="6" s="1"/>
  <c r="H58" i="4"/>
  <c r="H58" i="6" s="1"/>
  <c r="X58" i="4"/>
  <c r="X58" i="6" s="1"/>
  <c r="I58" i="4"/>
  <c r="I58" i="6" s="1"/>
  <c r="Y58" i="4"/>
  <c r="Y58" i="6" s="1"/>
  <c r="K58" i="4"/>
  <c r="K58" i="6" s="1"/>
  <c r="AA58" i="4"/>
  <c r="AB58" i="4"/>
  <c r="AF58" i="4"/>
  <c r="L58" i="4"/>
  <c r="L58" i="6" s="1"/>
  <c r="P58" i="4"/>
  <c r="P58" i="6" s="1"/>
  <c r="Q58" i="4"/>
  <c r="Q58" i="6" s="1"/>
  <c r="G61" i="4"/>
  <c r="G61" i="6" s="1"/>
  <c r="O61" i="4"/>
  <c r="O61" i="6" s="1"/>
  <c r="W61" i="4"/>
  <c r="W61" i="6" s="1"/>
  <c r="AE61" i="4"/>
  <c r="H61" i="4"/>
  <c r="H61" i="6" s="1"/>
  <c r="P61" i="4"/>
  <c r="P61" i="6" s="1"/>
  <c r="X61" i="4"/>
  <c r="X61" i="6" s="1"/>
  <c r="AF61" i="4"/>
  <c r="Q61" i="4"/>
  <c r="Q61" i="6" s="1"/>
  <c r="AA61" i="4"/>
  <c r="R61" i="4"/>
  <c r="R61" i="6" s="1"/>
  <c r="AB61" i="4"/>
  <c r="I61" i="4"/>
  <c r="I61" i="6" s="1"/>
  <c r="S61" i="4"/>
  <c r="S61" i="6" s="1"/>
  <c r="AC61" i="4"/>
  <c r="J61" i="4"/>
  <c r="J61" i="6" s="1"/>
  <c r="T61" i="4"/>
  <c r="T61" i="6" s="1"/>
  <c r="AD61" i="4"/>
  <c r="K61" i="4"/>
  <c r="K61" i="6" s="1"/>
  <c r="U61" i="4"/>
  <c r="U61" i="6" s="1"/>
  <c r="M61" i="4"/>
  <c r="M61" i="6" s="1"/>
  <c r="N61" i="4"/>
  <c r="N61" i="6" s="1"/>
  <c r="V61" i="4"/>
  <c r="V61" i="6" s="1"/>
  <c r="BG62" i="12" s="1"/>
  <c r="Y61" i="4"/>
  <c r="Y61" i="6" s="1"/>
  <c r="Z61" i="4"/>
  <c r="Z61" i="6" s="1"/>
  <c r="L61" i="4"/>
  <c r="L61" i="6" s="1"/>
  <c r="N100" i="4"/>
  <c r="N100" i="6" s="1"/>
  <c r="V100" i="4"/>
  <c r="V100" i="6" s="1"/>
  <c r="BG101" i="12" s="1"/>
  <c r="AD100" i="4"/>
  <c r="K100" i="4"/>
  <c r="K100" i="6" s="1"/>
  <c r="T100" i="4"/>
  <c r="T100" i="6" s="1"/>
  <c r="AC100" i="4"/>
  <c r="L100" i="4"/>
  <c r="L100" i="6" s="1"/>
  <c r="U100" i="4"/>
  <c r="U100" i="6" s="1"/>
  <c r="AE100" i="4"/>
  <c r="M100" i="4"/>
  <c r="M100" i="6" s="1"/>
  <c r="W100" i="4"/>
  <c r="W100" i="6" s="1"/>
  <c r="AF100" i="4"/>
  <c r="O100" i="4"/>
  <c r="O100" i="6" s="1"/>
  <c r="X100" i="4"/>
  <c r="X100" i="6" s="1"/>
  <c r="G100" i="4"/>
  <c r="G100" i="6" s="1"/>
  <c r="P100" i="4"/>
  <c r="P100" i="6" s="1"/>
  <c r="Y100" i="4"/>
  <c r="Y100" i="6" s="1"/>
  <c r="Z100" i="4"/>
  <c r="Z100" i="6" s="1"/>
  <c r="AA100" i="4"/>
  <c r="H100" i="4"/>
  <c r="H100" i="6" s="1"/>
  <c r="AB100" i="4"/>
  <c r="I100" i="4"/>
  <c r="I100" i="6" s="1"/>
  <c r="R100" i="4"/>
  <c r="R100" i="6" s="1"/>
  <c r="S100" i="4"/>
  <c r="S100" i="6" s="1"/>
  <c r="J100" i="4"/>
  <c r="J100" i="6" s="1"/>
  <c r="Q100" i="4"/>
  <c r="Q100" i="6" s="1"/>
  <c r="K63" i="4"/>
  <c r="S63" i="4"/>
  <c r="AA63" i="4"/>
  <c r="L63" i="4"/>
  <c r="T63" i="4"/>
  <c r="AB63" i="4"/>
  <c r="G63" i="4"/>
  <c r="Q63" i="4"/>
  <c r="AC63" i="4"/>
  <c r="H63" i="4"/>
  <c r="R63" i="4"/>
  <c r="AD63" i="4"/>
  <c r="I63" i="4"/>
  <c r="U63" i="4"/>
  <c r="AE63" i="4"/>
  <c r="J63" i="4"/>
  <c r="V63" i="4"/>
  <c r="AF63" i="4"/>
  <c r="M63" i="4"/>
  <c r="W63" i="4"/>
  <c r="P63" i="4"/>
  <c r="X63" i="4"/>
  <c r="Y63" i="4"/>
  <c r="Z63" i="4"/>
  <c r="N63" i="4"/>
  <c r="O63" i="4"/>
  <c r="M28" i="4"/>
  <c r="M28" i="6" s="1"/>
  <c r="U28" i="4"/>
  <c r="U28" i="6" s="1"/>
  <c r="AC28" i="4"/>
  <c r="I28" i="4"/>
  <c r="I28" i="6" s="1"/>
  <c r="R28" i="4"/>
  <c r="R28" i="6" s="1"/>
  <c r="AA28" i="4"/>
  <c r="J28" i="4"/>
  <c r="J28" i="6" s="1"/>
  <c r="S28" i="4"/>
  <c r="S28" i="6" s="1"/>
  <c r="AB28" i="4"/>
  <c r="K28" i="4"/>
  <c r="K28" i="6" s="1"/>
  <c r="T28" i="4"/>
  <c r="T28" i="6" s="1"/>
  <c r="AD28" i="4"/>
  <c r="L28" i="4"/>
  <c r="L28" i="6" s="1"/>
  <c r="V28" i="4"/>
  <c r="V28" i="6" s="1"/>
  <c r="BG29" i="12" s="1"/>
  <c r="AE28" i="4"/>
  <c r="H28" i="4"/>
  <c r="H28" i="6" s="1"/>
  <c r="Z28" i="4"/>
  <c r="Z28" i="6" s="1"/>
  <c r="N28" i="4"/>
  <c r="N28" i="6" s="1"/>
  <c r="AF28" i="4"/>
  <c r="O28" i="4"/>
  <c r="O28" i="6" s="1"/>
  <c r="P28" i="4"/>
  <c r="P28" i="6" s="1"/>
  <c r="G28" i="4"/>
  <c r="G28" i="6" s="1"/>
  <c r="Q28" i="4"/>
  <c r="Q28" i="6" s="1"/>
  <c r="W28" i="4"/>
  <c r="W28" i="6" s="1"/>
  <c r="X28" i="4"/>
  <c r="X28" i="6" s="1"/>
  <c r="Y28" i="4"/>
  <c r="Y28" i="6" s="1"/>
  <c r="L56" i="4"/>
  <c r="L56" i="6" s="1"/>
  <c r="H56" i="4"/>
  <c r="H56" i="6" s="1"/>
  <c r="Q56" i="4"/>
  <c r="Q56" i="6" s="1"/>
  <c r="Y56" i="4"/>
  <c r="Y56" i="6" s="1"/>
  <c r="I56" i="4"/>
  <c r="I56" i="6" s="1"/>
  <c r="R56" i="4"/>
  <c r="R56" i="6" s="1"/>
  <c r="Z56" i="4"/>
  <c r="Z56" i="6" s="1"/>
  <c r="J56" i="4"/>
  <c r="J56" i="6" s="1"/>
  <c r="S56" i="4"/>
  <c r="S56" i="6" s="1"/>
  <c r="AA56" i="4"/>
  <c r="K56" i="4"/>
  <c r="K56" i="6" s="1"/>
  <c r="T56" i="4"/>
  <c r="T56" i="6" s="1"/>
  <c r="AB56" i="4"/>
  <c r="M56" i="4"/>
  <c r="M56" i="6" s="1"/>
  <c r="U56" i="4"/>
  <c r="U56" i="6" s="1"/>
  <c r="AC56" i="4"/>
  <c r="N56" i="4"/>
  <c r="N56" i="6" s="1"/>
  <c r="V56" i="4"/>
  <c r="V56" i="6" s="1"/>
  <c r="BG57" i="12" s="1"/>
  <c r="AD56" i="4"/>
  <c r="G56" i="4"/>
  <c r="G56" i="6" s="1"/>
  <c r="O56" i="4"/>
  <c r="O56" i="6" s="1"/>
  <c r="P56" i="4"/>
  <c r="P56" i="6" s="1"/>
  <c r="W56" i="4"/>
  <c r="W56" i="6" s="1"/>
  <c r="AE56" i="4"/>
  <c r="AF56" i="4"/>
  <c r="X56" i="4"/>
  <c r="X56" i="6" s="1"/>
  <c r="M78" i="4"/>
  <c r="M78" i="6" s="1"/>
  <c r="U78" i="4"/>
  <c r="U78" i="6" s="1"/>
  <c r="AC78" i="4"/>
  <c r="N78" i="4"/>
  <c r="N78" i="6" s="1"/>
  <c r="W78" i="4"/>
  <c r="W78" i="6" s="1"/>
  <c r="AF78" i="4"/>
  <c r="O78" i="4"/>
  <c r="O78" i="6" s="1"/>
  <c r="X78" i="4"/>
  <c r="X78" i="6" s="1"/>
  <c r="G78" i="4"/>
  <c r="G78" i="6" s="1"/>
  <c r="P78" i="4"/>
  <c r="P78" i="6" s="1"/>
  <c r="Y78" i="4"/>
  <c r="Y78" i="6" s="1"/>
  <c r="H78" i="4"/>
  <c r="H78" i="6" s="1"/>
  <c r="Q78" i="4"/>
  <c r="Q78" i="6" s="1"/>
  <c r="Z78" i="4"/>
  <c r="Z78" i="6" s="1"/>
  <c r="I78" i="4"/>
  <c r="I78" i="6" s="1"/>
  <c r="R78" i="4"/>
  <c r="R78" i="6" s="1"/>
  <c r="AA78" i="4"/>
  <c r="J78" i="4"/>
  <c r="J78" i="6" s="1"/>
  <c r="AE78" i="4"/>
  <c r="K78" i="4"/>
  <c r="K78" i="6" s="1"/>
  <c r="L78" i="4"/>
  <c r="L78" i="6" s="1"/>
  <c r="S78" i="4"/>
  <c r="S78" i="6" s="1"/>
  <c r="T78" i="4"/>
  <c r="T78" i="6" s="1"/>
  <c r="V78" i="4"/>
  <c r="V78" i="6" s="1"/>
  <c r="BG79" i="12" s="1"/>
  <c r="AB78" i="4"/>
  <c r="AD78" i="4"/>
  <c r="I14" i="4"/>
  <c r="I14" i="6" s="1"/>
  <c r="Q14" i="4"/>
  <c r="Q14" i="6" s="1"/>
  <c r="Y14" i="4"/>
  <c r="Y14" i="6" s="1"/>
  <c r="G14" i="4"/>
  <c r="G14" i="6" s="1"/>
  <c r="P14" i="4"/>
  <c r="P14" i="6" s="1"/>
  <c r="Z14" i="4"/>
  <c r="Z14" i="6" s="1"/>
  <c r="H14" i="4"/>
  <c r="H14" i="6" s="1"/>
  <c r="R14" i="4"/>
  <c r="R14" i="6" s="1"/>
  <c r="AA14" i="4"/>
  <c r="J14" i="4"/>
  <c r="J14" i="6" s="1"/>
  <c r="S14" i="4"/>
  <c r="S14" i="6" s="1"/>
  <c r="AB14" i="4"/>
  <c r="K14" i="4"/>
  <c r="K14" i="6" s="1"/>
  <c r="T14" i="4"/>
  <c r="T14" i="6" s="1"/>
  <c r="AC14" i="4"/>
  <c r="L14" i="4"/>
  <c r="L14" i="6" s="1"/>
  <c r="U14" i="4"/>
  <c r="U14" i="6" s="1"/>
  <c r="AD14" i="4"/>
  <c r="M14" i="4"/>
  <c r="M14" i="6" s="1"/>
  <c r="V14" i="4"/>
  <c r="V14" i="6" s="1"/>
  <c r="BG15" i="12" s="1"/>
  <c r="AE14" i="4"/>
  <c r="N14" i="4"/>
  <c r="N14" i="6" s="1"/>
  <c r="O14" i="4"/>
  <c r="O14" i="6" s="1"/>
  <c r="W14" i="4"/>
  <c r="W14" i="6" s="1"/>
  <c r="X14" i="4"/>
  <c r="X14" i="6" s="1"/>
  <c r="AF14" i="4"/>
  <c r="M20" i="4"/>
  <c r="M20" i="6" s="1"/>
  <c r="U20" i="4"/>
  <c r="U20" i="6" s="1"/>
  <c r="AC20" i="4"/>
  <c r="G20" i="4"/>
  <c r="G20" i="6" s="1"/>
  <c r="P20" i="4"/>
  <c r="P20" i="6" s="1"/>
  <c r="Y20" i="4"/>
  <c r="Y20" i="6" s="1"/>
  <c r="H20" i="4"/>
  <c r="H20" i="6" s="1"/>
  <c r="Q20" i="4"/>
  <c r="Q20" i="6" s="1"/>
  <c r="Z20" i="4"/>
  <c r="Z20" i="6" s="1"/>
  <c r="I20" i="4"/>
  <c r="I20" i="6" s="1"/>
  <c r="R20" i="4"/>
  <c r="R20" i="6" s="1"/>
  <c r="AA20" i="4"/>
  <c r="J20" i="4"/>
  <c r="J20" i="6" s="1"/>
  <c r="S20" i="4"/>
  <c r="S20" i="6" s="1"/>
  <c r="AB20" i="4"/>
  <c r="O20" i="4"/>
  <c r="O20" i="6" s="1"/>
  <c r="T20" i="4"/>
  <c r="T20" i="6" s="1"/>
  <c r="V20" i="4"/>
  <c r="V20" i="6" s="1"/>
  <c r="BG21" i="12" s="1"/>
  <c r="W20" i="4"/>
  <c r="W20" i="6" s="1"/>
  <c r="AD20" i="4"/>
  <c r="AE20" i="4"/>
  <c r="AF20" i="4"/>
  <c r="K20" i="4"/>
  <c r="K20" i="6" s="1"/>
  <c r="L20" i="4"/>
  <c r="L20" i="6" s="1"/>
  <c r="N20" i="4"/>
  <c r="N20" i="6" s="1"/>
  <c r="X20" i="4"/>
  <c r="X20" i="6" s="1"/>
  <c r="I10" i="4"/>
  <c r="I10" i="6" s="1"/>
  <c r="Q10" i="4"/>
  <c r="Q10" i="6" s="1"/>
  <c r="Y10" i="4"/>
  <c r="Y10" i="6" s="1"/>
  <c r="J10" i="4"/>
  <c r="J10" i="6" s="1"/>
  <c r="R10" i="4"/>
  <c r="R10" i="6" s="1"/>
  <c r="Z10" i="4"/>
  <c r="Z10" i="6" s="1"/>
  <c r="K10" i="4"/>
  <c r="K10" i="6" s="1"/>
  <c r="S10" i="4"/>
  <c r="S10" i="6" s="1"/>
  <c r="AA10" i="4"/>
  <c r="H10" i="4"/>
  <c r="H10" i="6" s="1"/>
  <c r="V10" i="4"/>
  <c r="V10" i="6" s="1"/>
  <c r="BG11" i="12" s="1"/>
  <c r="L10" i="4"/>
  <c r="L10" i="6" s="1"/>
  <c r="W10" i="4"/>
  <c r="W10" i="6" s="1"/>
  <c r="M10" i="4"/>
  <c r="M10" i="6" s="1"/>
  <c r="X10" i="4"/>
  <c r="X10" i="6" s="1"/>
  <c r="N10" i="4"/>
  <c r="N10" i="6" s="1"/>
  <c r="AB10" i="4"/>
  <c r="O10" i="4"/>
  <c r="O10" i="6" s="1"/>
  <c r="AC10" i="4"/>
  <c r="P10" i="4"/>
  <c r="P10" i="6" s="1"/>
  <c r="AD10" i="4"/>
  <c r="U10" i="4"/>
  <c r="U10" i="6" s="1"/>
  <c r="AE10" i="4"/>
  <c r="AF10" i="4"/>
  <c r="G10" i="4"/>
  <c r="G10" i="6" s="1"/>
  <c r="T10" i="4"/>
  <c r="T10" i="6" s="1"/>
  <c r="J45" i="4"/>
  <c r="J45" i="6" s="1"/>
  <c r="R45" i="4"/>
  <c r="R45" i="6" s="1"/>
  <c r="Z45" i="4"/>
  <c r="Z45" i="6" s="1"/>
  <c r="G45" i="4"/>
  <c r="G45" i="6" s="1"/>
  <c r="P45" i="4"/>
  <c r="P45" i="6" s="1"/>
  <c r="Y45" i="4"/>
  <c r="Y45" i="6" s="1"/>
  <c r="H45" i="4"/>
  <c r="H45" i="6" s="1"/>
  <c r="Q45" i="4"/>
  <c r="Q45" i="6" s="1"/>
  <c r="AA45" i="4"/>
  <c r="I45" i="4"/>
  <c r="I45" i="6" s="1"/>
  <c r="S45" i="4"/>
  <c r="S45" i="6" s="1"/>
  <c r="AB45" i="4"/>
  <c r="K45" i="4"/>
  <c r="K45" i="6" s="1"/>
  <c r="T45" i="4"/>
  <c r="T45" i="6" s="1"/>
  <c r="AC45" i="4"/>
  <c r="V45" i="4"/>
  <c r="V45" i="6" s="1"/>
  <c r="BG46" i="12" s="1"/>
  <c r="W45" i="4"/>
  <c r="W45" i="6" s="1"/>
  <c r="X45" i="4"/>
  <c r="X45" i="6" s="1"/>
  <c r="L45" i="4"/>
  <c r="L45" i="6" s="1"/>
  <c r="AD45" i="4"/>
  <c r="M45" i="4"/>
  <c r="M45" i="6" s="1"/>
  <c r="AE45" i="4"/>
  <c r="N45" i="4"/>
  <c r="N45" i="6" s="1"/>
  <c r="AF45" i="4"/>
  <c r="O45" i="4"/>
  <c r="O45" i="6" s="1"/>
  <c r="U45" i="4"/>
  <c r="U45" i="6" s="1"/>
  <c r="J102" i="4"/>
  <c r="J102" i="6" s="1"/>
  <c r="R102" i="4"/>
  <c r="R102" i="6" s="1"/>
  <c r="Z102" i="4"/>
  <c r="Z102" i="6" s="1"/>
  <c r="N102" i="4"/>
  <c r="N102" i="6" s="1"/>
  <c r="W102" i="4"/>
  <c r="W102" i="6" s="1"/>
  <c r="AF102" i="4"/>
  <c r="O102" i="4"/>
  <c r="O102" i="6" s="1"/>
  <c r="X102" i="4"/>
  <c r="X102" i="6" s="1"/>
  <c r="G102" i="4"/>
  <c r="G102" i="6" s="1"/>
  <c r="P102" i="4"/>
  <c r="P102" i="6" s="1"/>
  <c r="Y102" i="4"/>
  <c r="Y102" i="6" s="1"/>
  <c r="H102" i="4"/>
  <c r="H102" i="6" s="1"/>
  <c r="Q102" i="4"/>
  <c r="Q102" i="6" s="1"/>
  <c r="AA102" i="4"/>
  <c r="I102" i="4"/>
  <c r="I102" i="6" s="1"/>
  <c r="S102" i="4"/>
  <c r="S102" i="6" s="1"/>
  <c r="AB102" i="4"/>
  <c r="U102" i="4"/>
  <c r="U102" i="6" s="1"/>
  <c r="V102" i="4"/>
  <c r="V102" i="6" s="1"/>
  <c r="BG103" i="12" s="1"/>
  <c r="AC102" i="4"/>
  <c r="AD102" i="4"/>
  <c r="M102" i="4"/>
  <c r="M102" i="6" s="1"/>
  <c r="T102" i="4"/>
  <c r="T102" i="6" s="1"/>
  <c r="K102" i="4"/>
  <c r="K102" i="6" s="1"/>
  <c r="AE102" i="4"/>
  <c r="L102" i="4"/>
  <c r="L102" i="6" s="1"/>
  <c r="M66" i="4"/>
  <c r="M66" i="6" s="1"/>
  <c r="U66" i="4"/>
  <c r="U66" i="6" s="1"/>
  <c r="AC66" i="4"/>
  <c r="N66" i="4"/>
  <c r="N66" i="6" s="1"/>
  <c r="V66" i="4"/>
  <c r="V66" i="6" s="1"/>
  <c r="BG67" i="12" s="1"/>
  <c r="AD66" i="4"/>
  <c r="O66" i="4"/>
  <c r="O66" i="6" s="1"/>
  <c r="Y66" i="4"/>
  <c r="Y66" i="6" s="1"/>
  <c r="P66" i="4"/>
  <c r="P66" i="6" s="1"/>
  <c r="Z66" i="4"/>
  <c r="Z66" i="6" s="1"/>
  <c r="G66" i="4"/>
  <c r="G66" i="6" s="1"/>
  <c r="Q66" i="4"/>
  <c r="Q66" i="6" s="1"/>
  <c r="AA66" i="4"/>
  <c r="H66" i="4"/>
  <c r="H66" i="6" s="1"/>
  <c r="R66" i="4"/>
  <c r="R66" i="6" s="1"/>
  <c r="AB66" i="4"/>
  <c r="I66" i="4"/>
  <c r="I66" i="6" s="1"/>
  <c r="S66" i="4"/>
  <c r="S66" i="6" s="1"/>
  <c r="AE66" i="4"/>
  <c r="X66" i="4"/>
  <c r="X66" i="6" s="1"/>
  <c r="AF66" i="4"/>
  <c r="J66" i="4"/>
  <c r="J66" i="6" s="1"/>
  <c r="K66" i="4"/>
  <c r="K66" i="6" s="1"/>
  <c r="L66" i="4"/>
  <c r="L66" i="6" s="1"/>
  <c r="T66" i="4"/>
  <c r="T66" i="6" s="1"/>
  <c r="W66" i="4"/>
  <c r="W66" i="6" s="1"/>
  <c r="H34" i="4"/>
  <c r="H34" i="6" s="1"/>
  <c r="P34" i="4"/>
  <c r="P34" i="6" s="1"/>
  <c r="X34" i="4"/>
  <c r="X34" i="6" s="1"/>
  <c r="AF34" i="4"/>
  <c r="I34" i="4"/>
  <c r="I34" i="6" s="1"/>
  <c r="K34" i="4"/>
  <c r="K34" i="6" s="1"/>
  <c r="S34" i="4"/>
  <c r="S34" i="6" s="1"/>
  <c r="AA34" i="4"/>
  <c r="N34" i="4"/>
  <c r="N34" i="6" s="1"/>
  <c r="Y34" i="4"/>
  <c r="Y34" i="6" s="1"/>
  <c r="O34" i="4"/>
  <c r="O34" i="6" s="1"/>
  <c r="Z34" i="4"/>
  <c r="Z34" i="6" s="1"/>
  <c r="Q34" i="4"/>
  <c r="Q34" i="6" s="1"/>
  <c r="AB34" i="4"/>
  <c r="R34" i="4"/>
  <c r="R34" i="6" s="1"/>
  <c r="AC34" i="4"/>
  <c r="J34" i="4"/>
  <c r="J34" i="6" s="1"/>
  <c r="AE34" i="4"/>
  <c r="L34" i="4"/>
  <c r="L34" i="6" s="1"/>
  <c r="M34" i="4"/>
  <c r="M34" i="6" s="1"/>
  <c r="T34" i="4"/>
  <c r="T34" i="6" s="1"/>
  <c r="U34" i="4"/>
  <c r="U34" i="6" s="1"/>
  <c r="V34" i="4"/>
  <c r="V34" i="6" s="1"/>
  <c r="W34" i="4"/>
  <c r="W34" i="6" s="1"/>
  <c r="AD34" i="4"/>
  <c r="G34" i="4"/>
  <c r="G34" i="6" s="1"/>
  <c r="I68" i="4"/>
  <c r="I68" i="6" s="1"/>
  <c r="Q68" i="4"/>
  <c r="Q68" i="6" s="1"/>
  <c r="Y68" i="4"/>
  <c r="Y68" i="6" s="1"/>
  <c r="J68" i="4"/>
  <c r="J68" i="6" s="1"/>
  <c r="R68" i="4"/>
  <c r="R68" i="6" s="1"/>
  <c r="Z68" i="4"/>
  <c r="Z68" i="6" s="1"/>
  <c r="O68" i="4"/>
  <c r="O68" i="6" s="1"/>
  <c r="AA68" i="4"/>
  <c r="P68" i="4"/>
  <c r="P68" i="6" s="1"/>
  <c r="AB68" i="4"/>
  <c r="G68" i="4"/>
  <c r="G68" i="6" s="1"/>
  <c r="S68" i="4"/>
  <c r="S68" i="6" s="1"/>
  <c r="AC68" i="4"/>
  <c r="H68" i="4"/>
  <c r="H68" i="6" s="1"/>
  <c r="T68" i="4"/>
  <c r="T68" i="6" s="1"/>
  <c r="AD68" i="4"/>
  <c r="K68" i="4"/>
  <c r="K68" i="6" s="1"/>
  <c r="U68" i="4"/>
  <c r="U68" i="6" s="1"/>
  <c r="AE68" i="4"/>
  <c r="AF68" i="4"/>
  <c r="L68" i="4"/>
  <c r="L68" i="6" s="1"/>
  <c r="M68" i="4"/>
  <c r="M68" i="6" s="1"/>
  <c r="N68" i="4"/>
  <c r="N68" i="6" s="1"/>
  <c r="V68" i="4"/>
  <c r="V68" i="6" s="1"/>
  <c r="W68" i="4"/>
  <c r="W68" i="6" s="1"/>
  <c r="X68" i="4"/>
  <c r="X68" i="6" s="1"/>
  <c r="N55" i="4"/>
  <c r="N55" i="6" s="1"/>
  <c r="V55" i="4"/>
  <c r="V55" i="6" s="1"/>
  <c r="BG56" i="12" s="1"/>
  <c r="AD55" i="4"/>
  <c r="O55" i="4"/>
  <c r="O55" i="6" s="1"/>
  <c r="P55" i="4"/>
  <c r="P55" i="6" s="1"/>
  <c r="Y55" i="4"/>
  <c r="Y55" i="6" s="1"/>
  <c r="G55" i="4"/>
  <c r="G55" i="6" s="1"/>
  <c r="Q55" i="4"/>
  <c r="Q55" i="6" s="1"/>
  <c r="Z55" i="4"/>
  <c r="Z55" i="6" s="1"/>
  <c r="H55" i="4"/>
  <c r="H55" i="6" s="1"/>
  <c r="R55" i="4"/>
  <c r="R55" i="6" s="1"/>
  <c r="AA55" i="4"/>
  <c r="I55" i="4"/>
  <c r="I55" i="6" s="1"/>
  <c r="S55" i="4"/>
  <c r="S55" i="6" s="1"/>
  <c r="AB55" i="4"/>
  <c r="J55" i="4"/>
  <c r="J55" i="6" s="1"/>
  <c r="T55" i="4"/>
  <c r="T55" i="6" s="1"/>
  <c r="AC55" i="4"/>
  <c r="K55" i="4"/>
  <c r="K55" i="6" s="1"/>
  <c r="U55" i="4"/>
  <c r="U55" i="6" s="1"/>
  <c r="AE55" i="4"/>
  <c r="AF55" i="4"/>
  <c r="L55" i="4"/>
  <c r="L55" i="6" s="1"/>
  <c r="M55" i="4"/>
  <c r="M55" i="6" s="1"/>
  <c r="W55" i="4"/>
  <c r="W55" i="6" s="1"/>
  <c r="X55" i="4"/>
  <c r="X55" i="6" s="1"/>
  <c r="U90" i="4"/>
  <c r="U90" i="6" s="1"/>
  <c r="T90" i="4"/>
  <c r="T90" i="6" s="1"/>
  <c r="P90" i="4"/>
  <c r="P90" i="6" s="1"/>
  <c r="K75" i="4"/>
  <c r="K75" i="6" s="1"/>
  <c r="S75" i="4"/>
  <c r="S75" i="6" s="1"/>
  <c r="AA75" i="4"/>
  <c r="I75" i="4"/>
  <c r="I75" i="6" s="1"/>
  <c r="R75" i="4"/>
  <c r="R75" i="6" s="1"/>
  <c r="AB75" i="4"/>
  <c r="J75" i="4"/>
  <c r="J75" i="6" s="1"/>
  <c r="T75" i="4"/>
  <c r="T75" i="6" s="1"/>
  <c r="AC75" i="4"/>
  <c r="L75" i="4"/>
  <c r="L75" i="6" s="1"/>
  <c r="U75" i="4"/>
  <c r="U75" i="6" s="1"/>
  <c r="AD75" i="4"/>
  <c r="M75" i="4"/>
  <c r="M75" i="6" s="1"/>
  <c r="V75" i="4"/>
  <c r="V75" i="6" s="1"/>
  <c r="BG76" i="12" s="1"/>
  <c r="AE75" i="4"/>
  <c r="N75" i="4"/>
  <c r="N75" i="6" s="1"/>
  <c r="W75" i="4"/>
  <c r="W75" i="6" s="1"/>
  <c r="AF75" i="4"/>
  <c r="O75" i="4"/>
  <c r="O75" i="6" s="1"/>
  <c r="P75" i="4"/>
  <c r="P75" i="6" s="1"/>
  <c r="Q75" i="4"/>
  <c r="Q75" i="6" s="1"/>
  <c r="X75" i="4"/>
  <c r="X75" i="6" s="1"/>
  <c r="Y75" i="4"/>
  <c r="Y75" i="6" s="1"/>
  <c r="H75" i="4"/>
  <c r="H75" i="6" s="1"/>
  <c r="Z75" i="4"/>
  <c r="Z75" i="6" s="1"/>
  <c r="G75" i="4"/>
  <c r="G75" i="6" s="1"/>
  <c r="I64" i="4"/>
  <c r="I64" i="6" s="1"/>
  <c r="Q64" i="4"/>
  <c r="Q64" i="6" s="1"/>
  <c r="Y64" i="4"/>
  <c r="Y64" i="6" s="1"/>
  <c r="J64" i="4"/>
  <c r="J64" i="6" s="1"/>
  <c r="R64" i="4"/>
  <c r="R64" i="6" s="1"/>
  <c r="Z64" i="4"/>
  <c r="Z64" i="6" s="1"/>
  <c r="M64" i="4"/>
  <c r="M64" i="6" s="1"/>
  <c r="W64" i="4"/>
  <c r="W64" i="6" s="1"/>
  <c r="N64" i="4"/>
  <c r="N64" i="6" s="1"/>
  <c r="X64" i="4"/>
  <c r="X64" i="6" s="1"/>
  <c r="O64" i="4"/>
  <c r="O64" i="6" s="1"/>
  <c r="AA64" i="4"/>
  <c r="P64" i="4"/>
  <c r="P64" i="6" s="1"/>
  <c r="AB64" i="4"/>
  <c r="G64" i="4"/>
  <c r="G64" i="6" s="1"/>
  <c r="S64" i="4"/>
  <c r="S64" i="6" s="1"/>
  <c r="AC64" i="4"/>
  <c r="U64" i="4"/>
  <c r="U64" i="6" s="1"/>
  <c r="V64" i="4"/>
  <c r="V64" i="6" s="1"/>
  <c r="BG65" i="12" s="1"/>
  <c r="AD64" i="4"/>
  <c r="AE64" i="4"/>
  <c r="H64" i="4"/>
  <c r="H64" i="6" s="1"/>
  <c r="AF64" i="4"/>
  <c r="K64" i="4"/>
  <c r="K64" i="6" s="1"/>
  <c r="L64" i="4"/>
  <c r="L64" i="6" s="1"/>
  <c r="T64" i="4"/>
  <c r="T64" i="6" s="1"/>
  <c r="K25" i="4"/>
  <c r="K25" i="6" s="1"/>
  <c r="S25" i="4"/>
  <c r="S25" i="6" s="1"/>
  <c r="AA25" i="4"/>
  <c r="N25" i="4"/>
  <c r="N25" i="6" s="1"/>
  <c r="W25" i="4"/>
  <c r="W25" i="6" s="1"/>
  <c r="AF25" i="4"/>
  <c r="O25" i="4"/>
  <c r="O25" i="6" s="1"/>
  <c r="X25" i="4"/>
  <c r="X25" i="6" s="1"/>
  <c r="G25" i="4"/>
  <c r="G25" i="6" s="1"/>
  <c r="P25" i="4"/>
  <c r="P25" i="6" s="1"/>
  <c r="Y25" i="4"/>
  <c r="Y25" i="6" s="1"/>
  <c r="H25" i="4"/>
  <c r="H25" i="6" s="1"/>
  <c r="Q25" i="4"/>
  <c r="Q25" i="6" s="1"/>
  <c r="Z25" i="4"/>
  <c r="Z25" i="6" s="1"/>
  <c r="M25" i="4"/>
  <c r="M25" i="6" s="1"/>
  <c r="AE25" i="4"/>
  <c r="R25" i="4"/>
  <c r="R25" i="6" s="1"/>
  <c r="T25" i="4"/>
  <c r="T25" i="6" s="1"/>
  <c r="U25" i="4"/>
  <c r="U25" i="6" s="1"/>
  <c r="I25" i="4"/>
  <c r="I25" i="6" s="1"/>
  <c r="J25" i="4"/>
  <c r="J25" i="6" s="1"/>
  <c r="L25" i="4"/>
  <c r="L25" i="6" s="1"/>
  <c r="V25" i="4"/>
  <c r="V25" i="6" s="1"/>
  <c r="BG26" i="12" s="1"/>
  <c r="AB25" i="4"/>
  <c r="AC25" i="4"/>
  <c r="AD25" i="4"/>
  <c r="N92" i="4"/>
  <c r="N92" i="6" s="1"/>
  <c r="V92" i="4"/>
  <c r="V92" i="6" s="1"/>
  <c r="BG93" i="12" s="1"/>
  <c r="AD92" i="4"/>
  <c r="I92" i="4"/>
  <c r="I92" i="6" s="1"/>
  <c r="R92" i="4"/>
  <c r="R92" i="6" s="1"/>
  <c r="AA92" i="4"/>
  <c r="J92" i="4"/>
  <c r="J92" i="6" s="1"/>
  <c r="S92" i="4"/>
  <c r="S92" i="6" s="1"/>
  <c r="AB92" i="4"/>
  <c r="K92" i="4"/>
  <c r="K92" i="6" s="1"/>
  <c r="T92" i="4"/>
  <c r="T92" i="6" s="1"/>
  <c r="AC92" i="4"/>
  <c r="L92" i="4"/>
  <c r="L92" i="6" s="1"/>
  <c r="U92" i="4"/>
  <c r="U92" i="6" s="1"/>
  <c r="AE92" i="4"/>
  <c r="M92" i="4"/>
  <c r="M92" i="6" s="1"/>
  <c r="W92" i="4"/>
  <c r="W92" i="6" s="1"/>
  <c r="AF92" i="4"/>
  <c r="O92" i="4"/>
  <c r="O92" i="6" s="1"/>
  <c r="P92" i="4"/>
  <c r="P92" i="6" s="1"/>
  <c r="Q92" i="4"/>
  <c r="Q92" i="6" s="1"/>
  <c r="X92" i="4"/>
  <c r="X92" i="6" s="1"/>
  <c r="Z92" i="4"/>
  <c r="Z92" i="6" s="1"/>
  <c r="H92" i="4"/>
  <c r="H92" i="6" s="1"/>
  <c r="Y92" i="4"/>
  <c r="Y92" i="6" s="1"/>
  <c r="G92" i="4"/>
  <c r="G92" i="6" s="1"/>
  <c r="H50" i="4"/>
  <c r="H50" i="6" s="1"/>
  <c r="P50" i="4"/>
  <c r="P50" i="6" s="1"/>
  <c r="X50" i="4"/>
  <c r="X50" i="6" s="1"/>
  <c r="AF50" i="4"/>
  <c r="N50" i="4"/>
  <c r="N50" i="6" s="1"/>
  <c r="W50" i="4"/>
  <c r="W50" i="6" s="1"/>
  <c r="G50" i="4"/>
  <c r="G50" i="6" s="1"/>
  <c r="Q50" i="4"/>
  <c r="Q50" i="6" s="1"/>
  <c r="Z50" i="4"/>
  <c r="Z50" i="6" s="1"/>
  <c r="I50" i="4"/>
  <c r="I50" i="6" s="1"/>
  <c r="K50" i="4"/>
  <c r="K50" i="6" s="1"/>
  <c r="V50" i="4"/>
  <c r="V50" i="6" s="1"/>
  <c r="BG51" i="12" s="1"/>
  <c r="L50" i="4"/>
  <c r="L50" i="6" s="1"/>
  <c r="Y50" i="4"/>
  <c r="Y50" i="6" s="1"/>
  <c r="M50" i="4"/>
  <c r="M50" i="6" s="1"/>
  <c r="AA50" i="4"/>
  <c r="O50" i="4"/>
  <c r="O50" i="6" s="1"/>
  <c r="AB50" i="4"/>
  <c r="R50" i="4"/>
  <c r="R50" i="6" s="1"/>
  <c r="AC50" i="4"/>
  <c r="S50" i="4"/>
  <c r="S50" i="6" s="1"/>
  <c r="AD50" i="4"/>
  <c r="AE50" i="4"/>
  <c r="J50" i="4"/>
  <c r="J50" i="6" s="1"/>
  <c r="T50" i="4"/>
  <c r="T50" i="6" s="1"/>
  <c r="U50" i="4"/>
  <c r="U50" i="6" s="1"/>
  <c r="K67" i="4"/>
  <c r="K67" i="6" s="1"/>
  <c r="S67" i="4"/>
  <c r="S67" i="6" s="1"/>
  <c r="AA67" i="4"/>
  <c r="L67" i="4"/>
  <c r="L67" i="6" s="1"/>
  <c r="T67" i="4"/>
  <c r="T67" i="6" s="1"/>
  <c r="AB67" i="4"/>
  <c r="I67" i="4"/>
  <c r="I67" i="6" s="1"/>
  <c r="U67" i="4"/>
  <c r="U67" i="6" s="1"/>
  <c r="AE67" i="4"/>
  <c r="J67" i="4"/>
  <c r="J67" i="6" s="1"/>
  <c r="V67" i="4"/>
  <c r="V67" i="6" s="1"/>
  <c r="BG68" i="12" s="1"/>
  <c r="AF67" i="4"/>
  <c r="M67" i="4"/>
  <c r="M67" i="6" s="1"/>
  <c r="W67" i="4"/>
  <c r="W67" i="6" s="1"/>
  <c r="N67" i="4"/>
  <c r="N67" i="6" s="1"/>
  <c r="X67" i="4"/>
  <c r="X67" i="6" s="1"/>
  <c r="O67" i="4"/>
  <c r="O67" i="6" s="1"/>
  <c r="Y67" i="4"/>
  <c r="Y67" i="6" s="1"/>
  <c r="AC67" i="4"/>
  <c r="AD67" i="4"/>
  <c r="G67" i="4"/>
  <c r="G67" i="6" s="1"/>
  <c r="H67" i="4"/>
  <c r="H67" i="6" s="1"/>
  <c r="P67" i="4"/>
  <c r="P67" i="6" s="1"/>
  <c r="Q67" i="4"/>
  <c r="Q67" i="6" s="1"/>
  <c r="Z67" i="4"/>
  <c r="Z67" i="6" s="1"/>
  <c r="R67" i="4"/>
  <c r="R67" i="6" s="1"/>
  <c r="G27" i="4"/>
  <c r="G27" i="6" s="1"/>
  <c r="O27" i="4"/>
  <c r="O27" i="6" s="1"/>
  <c r="W27" i="4"/>
  <c r="W27" i="6" s="1"/>
  <c r="AE27" i="4"/>
  <c r="H27" i="4"/>
  <c r="H27" i="6" s="1"/>
  <c r="Q27" i="4"/>
  <c r="Q27" i="6" s="1"/>
  <c r="Z27" i="4"/>
  <c r="Z27" i="6" s="1"/>
  <c r="I27" i="4"/>
  <c r="I27" i="6" s="1"/>
  <c r="R27" i="4"/>
  <c r="R27" i="6" s="1"/>
  <c r="AA27" i="4"/>
  <c r="J27" i="4"/>
  <c r="J27" i="6" s="1"/>
  <c r="S27" i="4"/>
  <c r="S27" i="6" s="1"/>
  <c r="AB27" i="4"/>
  <c r="K27" i="4"/>
  <c r="K27" i="6" s="1"/>
  <c r="T27" i="4"/>
  <c r="T27" i="6" s="1"/>
  <c r="AC27" i="4"/>
  <c r="P27" i="4"/>
  <c r="P27" i="6" s="1"/>
  <c r="U27" i="4"/>
  <c r="U27" i="6" s="1"/>
  <c r="V27" i="4"/>
  <c r="V27" i="6" s="1"/>
  <c r="BG28" i="12" s="1"/>
  <c r="X27" i="4"/>
  <c r="X27" i="6" s="1"/>
  <c r="AD27" i="4"/>
  <c r="AF27" i="4"/>
  <c r="L27" i="4"/>
  <c r="L27" i="6" s="1"/>
  <c r="M27" i="4"/>
  <c r="M27" i="6" s="1"/>
  <c r="N27" i="4"/>
  <c r="N27" i="6" s="1"/>
  <c r="Y27" i="4"/>
  <c r="Y27" i="6" s="1"/>
  <c r="I84" i="4"/>
  <c r="I84" i="6" s="1"/>
  <c r="Q84" i="4"/>
  <c r="Q84" i="6" s="1"/>
  <c r="Y84" i="4"/>
  <c r="Y84" i="6" s="1"/>
  <c r="M84" i="4"/>
  <c r="M84" i="6" s="1"/>
  <c r="V84" i="4"/>
  <c r="V84" i="6" s="1"/>
  <c r="BG85" i="12" s="1"/>
  <c r="AE84" i="4"/>
  <c r="N84" i="4"/>
  <c r="N84" i="6" s="1"/>
  <c r="W84" i="4"/>
  <c r="W84" i="6" s="1"/>
  <c r="AF84" i="4"/>
  <c r="O84" i="4"/>
  <c r="O84" i="6" s="1"/>
  <c r="X84" i="4"/>
  <c r="X84" i="6" s="1"/>
  <c r="J84" i="4"/>
  <c r="J84" i="6" s="1"/>
  <c r="Z84" i="4"/>
  <c r="Z84" i="6" s="1"/>
  <c r="K84" i="4"/>
  <c r="K84" i="6" s="1"/>
  <c r="AA84" i="4"/>
  <c r="L84" i="4"/>
  <c r="L84" i="6" s="1"/>
  <c r="AB84" i="4"/>
  <c r="P84" i="4"/>
  <c r="P84" i="6" s="1"/>
  <c r="AC84" i="4"/>
  <c r="R84" i="4"/>
  <c r="R84" i="6" s="1"/>
  <c r="AD84" i="4"/>
  <c r="T84" i="4"/>
  <c r="T84" i="6" s="1"/>
  <c r="U84" i="4"/>
  <c r="U84" i="6" s="1"/>
  <c r="H84" i="4"/>
  <c r="H84" i="6" s="1"/>
  <c r="G84" i="4"/>
  <c r="G84" i="6" s="1"/>
  <c r="S84" i="4"/>
  <c r="S84" i="6" s="1"/>
  <c r="L48" i="4"/>
  <c r="L48" i="6" s="1"/>
  <c r="T48" i="4"/>
  <c r="T48" i="6" s="1"/>
  <c r="AB48" i="4"/>
  <c r="K48" i="4"/>
  <c r="K48" i="6" s="1"/>
  <c r="U48" i="4"/>
  <c r="U48" i="6" s="1"/>
  <c r="AD48" i="4"/>
  <c r="M48" i="4"/>
  <c r="M48" i="6" s="1"/>
  <c r="V48" i="4"/>
  <c r="V48" i="6" s="1"/>
  <c r="BG49" i="12" s="1"/>
  <c r="N48" i="4"/>
  <c r="N48" i="6" s="1"/>
  <c r="W48" i="4"/>
  <c r="W48" i="6" s="1"/>
  <c r="AF48" i="4"/>
  <c r="O48" i="4"/>
  <c r="O48" i="6" s="1"/>
  <c r="X48" i="4"/>
  <c r="X48" i="6" s="1"/>
  <c r="Q48" i="4"/>
  <c r="Q48" i="6" s="1"/>
  <c r="R48" i="4"/>
  <c r="R48" i="6" s="1"/>
  <c r="S48" i="4"/>
  <c r="S48" i="6" s="1"/>
  <c r="G48" i="4"/>
  <c r="G48" i="6" s="1"/>
  <c r="Y48" i="4"/>
  <c r="Y48" i="6" s="1"/>
  <c r="H48" i="4"/>
  <c r="H48" i="6" s="1"/>
  <c r="Z48" i="4"/>
  <c r="Z48" i="6" s="1"/>
  <c r="I48" i="4"/>
  <c r="I48" i="6" s="1"/>
  <c r="AA48" i="4"/>
  <c r="AC48" i="4"/>
  <c r="AE48" i="4"/>
  <c r="J48" i="4"/>
  <c r="J48" i="6" s="1"/>
  <c r="P48" i="4"/>
  <c r="P48" i="6" s="1"/>
  <c r="M12" i="4"/>
  <c r="M12" i="6" s="1"/>
  <c r="U12" i="4"/>
  <c r="U12" i="6" s="1"/>
  <c r="AC12" i="4"/>
  <c r="N12" i="4"/>
  <c r="N12" i="6" s="1"/>
  <c r="V12" i="4"/>
  <c r="V12" i="6" s="1"/>
  <c r="BG13" i="12" s="1"/>
  <c r="G12" i="4"/>
  <c r="G12" i="6" s="1"/>
  <c r="O12" i="4"/>
  <c r="O12" i="6" s="1"/>
  <c r="W12" i="4"/>
  <c r="W12" i="6" s="1"/>
  <c r="I12" i="4"/>
  <c r="I12" i="6" s="1"/>
  <c r="T12" i="4"/>
  <c r="T12" i="6" s="1"/>
  <c r="AF12" i="4"/>
  <c r="J12" i="4"/>
  <c r="J12" i="6" s="1"/>
  <c r="X12" i="4"/>
  <c r="X12" i="6" s="1"/>
  <c r="K12" i="4"/>
  <c r="K12" i="6" s="1"/>
  <c r="Y12" i="4"/>
  <c r="Y12" i="6" s="1"/>
  <c r="L12" i="4"/>
  <c r="L12" i="6" s="1"/>
  <c r="Z12" i="4"/>
  <c r="Z12" i="6" s="1"/>
  <c r="P12" i="4"/>
  <c r="P12" i="6" s="1"/>
  <c r="AA12" i="4"/>
  <c r="Q12" i="4"/>
  <c r="Q12" i="6" s="1"/>
  <c r="AB12" i="4"/>
  <c r="S12" i="4"/>
  <c r="S12" i="6" s="1"/>
  <c r="AD12" i="4"/>
  <c r="AE12" i="4"/>
  <c r="H12" i="4"/>
  <c r="H12" i="6" s="1"/>
  <c r="R12" i="4"/>
  <c r="R12" i="6" s="1"/>
  <c r="J37" i="4"/>
  <c r="J37" i="6" s="1"/>
  <c r="R37" i="4"/>
  <c r="R37" i="6" s="1"/>
  <c r="Z37" i="4"/>
  <c r="Z37" i="6" s="1"/>
  <c r="N37" i="4"/>
  <c r="N37" i="6" s="1"/>
  <c r="W37" i="4"/>
  <c r="W37" i="6" s="1"/>
  <c r="AF37" i="4"/>
  <c r="O37" i="4"/>
  <c r="O37" i="6" s="1"/>
  <c r="X37" i="4"/>
  <c r="X37" i="6" s="1"/>
  <c r="G37" i="4"/>
  <c r="G37" i="6" s="1"/>
  <c r="P37" i="4"/>
  <c r="P37" i="6" s="1"/>
  <c r="Y37" i="4"/>
  <c r="Y37" i="6" s="1"/>
  <c r="H37" i="4"/>
  <c r="H37" i="6" s="1"/>
  <c r="Q37" i="4"/>
  <c r="Q37" i="6" s="1"/>
  <c r="AA37" i="4"/>
  <c r="K37" i="4"/>
  <c r="K37" i="6" s="1"/>
  <c r="AC37" i="4"/>
  <c r="L37" i="4"/>
  <c r="L37" i="6" s="1"/>
  <c r="AD37" i="4"/>
  <c r="M37" i="4"/>
  <c r="M37" i="6" s="1"/>
  <c r="AE37" i="4"/>
  <c r="S37" i="4"/>
  <c r="S37" i="6" s="1"/>
  <c r="T37" i="4"/>
  <c r="T37" i="6" s="1"/>
  <c r="U37" i="4"/>
  <c r="U37" i="6" s="1"/>
  <c r="V37" i="4"/>
  <c r="V37" i="6" s="1"/>
  <c r="BG38" i="12" s="1"/>
  <c r="AB37" i="4"/>
  <c r="I37" i="4"/>
  <c r="I37" i="6" s="1"/>
  <c r="N104" i="4"/>
  <c r="N104" i="6" s="1"/>
  <c r="V104" i="4"/>
  <c r="V104" i="6" s="1"/>
  <c r="AD104" i="4"/>
  <c r="H104" i="4"/>
  <c r="H104" i="6" s="1"/>
  <c r="Q104" i="4"/>
  <c r="Q104" i="6" s="1"/>
  <c r="Z104" i="4"/>
  <c r="Z104" i="6" s="1"/>
  <c r="I104" i="4"/>
  <c r="I104" i="6" s="1"/>
  <c r="R104" i="4"/>
  <c r="R104" i="6" s="1"/>
  <c r="J104" i="4"/>
  <c r="J104" i="6" s="1"/>
  <c r="S104" i="4"/>
  <c r="S104" i="6" s="1"/>
  <c r="K104" i="4"/>
  <c r="K104" i="6" s="1"/>
  <c r="T104" i="4"/>
  <c r="T104" i="6" s="1"/>
  <c r="L104" i="4"/>
  <c r="L104" i="6" s="1"/>
  <c r="P104" i="4"/>
  <c r="P104" i="6" s="1"/>
  <c r="AE104" i="4"/>
  <c r="U104" i="4"/>
  <c r="U104" i="6" s="1"/>
  <c r="AF104" i="4"/>
  <c r="W104" i="4"/>
  <c r="W104" i="6" s="1"/>
  <c r="X104" i="4"/>
  <c r="X104" i="6" s="1"/>
  <c r="AA104" i="4"/>
  <c r="M104" i="4"/>
  <c r="M104" i="6" s="1"/>
  <c r="O104" i="4"/>
  <c r="O104" i="6" s="1"/>
  <c r="Y104" i="4"/>
  <c r="Y104" i="6" s="1"/>
  <c r="G104" i="4"/>
  <c r="G104" i="6" s="1"/>
  <c r="AB104" i="4"/>
  <c r="AC104" i="4"/>
  <c r="I72" i="4"/>
  <c r="I72" i="6" s="1"/>
  <c r="Q72" i="4"/>
  <c r="Q72" i="6" s="1"/>
  <c r="Y72" i="4"/>
  <c r="Y72" i="6" s="1"/>
  <c r="J72" i="4"/>
  <c r="J72" i="6" s="1"/>
  <c r="R72" i="4"/>
  <c r="R72" i="6" s="1"/>
  <c r="Z72" i="4"/>
  <c r="Z72" i="6" s="1"/>
  <c r="G72" i="4"/>
  <c r="G72" i="6" s="1"/>
  <c r="S72" i="4"/>
  <c r="S72" i="6" s="1"/>
  <c r="AC72" i="4"/>
  <c r="H72" i="4"/>
  <c r="H72" i="6" s="1"/>
  <c r="T72" i="4"/>
  <c r="T72" i="6" s="1"/>
  <c r="AD72" i="4"/>
  <c r="K72" i="4"/>
  <c r="K72" i="6" s="1"/>
  <c r="U72" i="4"/>
  <c r="U72" i="6" s="1"/>
  <c r="AE72" i="4"/>
  <c r="L72" i="4"/>
  <c r="L72" i="6" s="1"/>
  <c r="V72" i="4"/>
  <c r="V72" i="6" s="1"/>
  <c r="BG73" i="12" s="1"/>
  <c r="AF72" i="4"/>
  <c r="M72" i="4"/>
  <c r="M72" i="6" s="1"/>
  <c r="W72" i="4"/>
  <c r="W72" i="6" s="1"/>
  <c r="N72" i="4"/>
  <c r="N72" i="6" s="1"/>
  <c r="O72" i="4"/>
  <c r="O72" i="6" s="1"/>
  <c r="P72" i="4"/>
  <c r="P72" i="6" s="1"/>
  <c r="X72" i="4"/>
  <c r="X72" i="6" s="1"/>
  <c r="AA72" i="4"/>
  <c r="AB72" i="4"/>
  <c r="K71" i="4"/>
  <c r="K71" i="6" s="1"/>
  <c r="S71" i="4"/>
  <c r="S71" i="6" s="1"/>
  <c r="AA71" i="4"/>
  <c r="L71" i="4"/>
  <c r="L71" i="6" s="1"/>
  <c r="T71" i="4"/>
  <c r="T71" i="6" s="1"/>
  <c r="AB71" i="4"/>
  <c r="M71" i="4"/>
  <c r="M71" i="6" s="1"/>
  <c r="W71" i="4"/>
  <c r="W71" i="6" s="1"/>
  <c r="N71" i="4"/>
  <c r="N71" i="6" s="1"/>
  <c r="X71" i="4"/>
  <c r="X71" i="6" s="1"/>
  <c r="O71" i="4"/>
  <c r="O71" i="6" s="1"/>
  <c r="Y71" i="4"/>
  <c r="Y71" i="6" s="1"/>
  <c r="P71" i="4"/>
  <c r="P71" i="6" s="1"/>
  <c r="Z71" i="4"/>
  <c r="Z71" i="6" s="1"/>
  <c r="G71" i="4"/>
  <c r="G71" i="6" s="1"/>
  <c r="Q71" i="4"/>
  <c r="Q71" i="6" s="1"/>
  <c r="AC71" i="4"/>
  <c r="I71" i="4"/>
  <c r="I71" i="6" s="1"/>
  <c r="J71" i="4"/>
  <c r="J71" i="6" s="1"/>
  <c r="R71" i="4"/>
  <c r="R71" i="6" s="1"/>
  <c r="U71" i="4"/>
  <c r="U71" i="6" s="1"/>
  <c r="V71" i="4"/>
  <c r="V71" i="6" s="1"/>
  <c r="BG72" i="12" s="1"/>
  <c r="AD71" i="4"/>
  <c r="AF71" i="4"/>
  <c r="H71" i="4"/>
  <c r="H71" i="6" s="1"/>
  <c r="AE71" i="4"/>
  <c r="M86" i="4"/>
  <c r="M86" i="6" s="1"/>
  <c r="U86" i="4"/>
  <c r="U86" i="6" s="1"/>
  <c r="AC86" i="4"/>
  <c r="G86" i="4"/>
  <c r="G86" i="6" s="1"/>
  <c r="P86" i="4"/>
  <c r="P86" i="6" s="1"/>
  <c r="Y86" i="4"/>
  <c r="Y86" i="6" s="1"/>
  <c r="I86" i="4"/>
  <c r="I86" i="6" s="1"/>
  <c r="S86" i="4"/>
  <c r="S86" i="6" s="1"/>
  <c r="AD86" i="4"/>
  <c r="J86" i="4"/>
  <c r="J86" i="6" s="1"/>
  <c r="T86" i="4"/>
  <c r="T86" i="6" s="1"/>
  <c r="AE86" i="4"/>
  <c r="K86" i="4"/>
  <c r="K86" i="6" s="1"/>
  <c r="V86" i="4"/>
  <c r="V86" i="6" s="1"/>
  <c r="BG87" i="12" s="1"/>
  <c r="AF86" i="4"/>
  <c r="L86" i="4"/>
  <c r="L86" i="6" s="1"/>
  <c r="W86" i="4"/>
  <c r="W86" i="6" s="1"/>
  <c r="N86" i="4"/>
  <c r="N86" i="6" s="1"/>
  <c r="X86" i="4"/>
  <c r="X86" i="6" s="1"/>
  <c r="AB86" i="4"/>
  <c r="H86" i="4"/>
  <c r="H86" i="6" s="1"/>
  <c r="O86" i="4"/>
  <c r="O86" i="6" s="1"/>
  <c r="R86" i="4"/>
  <c r="R86" i="6" s="1"/>
  <c r="Z86" i="4"/>
  <c r="Z86" i="6" s="1"/>
  <c r="Q86" i="4"/>
  <c r="Q86" i="6" s="1"/>
  <c r="AA86" i="4"/>
  <c r="G89" i="4"/>
  <c r="G89" i="6" s="1"/>
  <c r="O89" i="4"/>
  <c r="O89" i="6" s="1"/>
  <c r="W89" i="4"/>
  <c r="W89" i="6" s="1"/>
  <c r="AE89" i="4"/>
  <c r="K89" i="4"/>
  <c r="K89" i="6" s="1"/>
  <c r="T89" i="4"/>
  <c r="T89" i="6" s="1"/>
  <c r="AC89" i="4"/>
  <c r="N89" i="4"/>
  <c r="N89" i="6" s="1"/>
  <c r="Y89" i="4"/>
  <c r="Y89" i="6" s="1"/>
  <c r="P89" i="4"/>
  <c r="P89" i="6" s="1"/>
  <c r="Z89" i="4"/>
  <c r="Z89" i="6" s="1"/>
  <c r="Q89" i="4"/>
  <c r="Q89" i="6" s="1"/>
  <c r="AA89" i="4"/>
  <c r="H89" i="4"/>
  <c r="H89" i="6" s="1"/>
  <c r="R89" i="4"/>
  <c r="R89" i="6" s="1"/>
  <c r="AB89" i="4"/>
  <c r="I89" i="4"/>
  <c r="I89" i="6" s="1"/>
  <c r="S89" i="4"/>
  <c r="S89" i="6" s="1"/>
  <c r="AD89" i="4"/>
  <c r="J89" i="4"/>
  <c r="J89" i="6" s="1"/>
  <c r="L89" i="4"/>
  <c r="L89" i="6" s="1"/>
  <c r="M89" i="4"/>
  <c r="M89" i="6" s="1"/>
  <c r="U89" i="4"/>
  <c r="U89" i="6" s="1"/>
  <c r="V89" i="4"/>
  <c r="V89" i="6" s="1"/>
  <c r="BG90" i="12" s="1"/>
  <c r="X89" i="4"/>
  <c r="X89" i="6" s="1"/>
  <c r="AF89" i="4"/>
  <c r="N43" i="4"/>
  <c r="V43" i="4"/>
  <c r="AD43" i="4"/>
  <c r="M43" i="4"/>
  <c r="W43" i="4"/>
  <c r="AF43" i="4"/>
  <c r="O43" i="4"/>
  <c r="X43" i="4"/>
  <c r="G43" i="4"/>
  <c r="P43" i="4"/>
  <c r="Y43" i="4"/>
  <c r="H43" i="4"/>
  <c r="Q43" i="4"/>
  <c r="Z43" i="4"/>
  <c r="S43" i="4"/>
  <c r="T43" i="4"/>
  <c r="U43" i="4"/>
  <c r="I43" i="4"/>
  <c r="AA43" i="4"/>
  <c r="J43" i="4"/>
  <c r="AB43" i="4"/>
  <c r="K43" i="4"/>
  <c r="AC43" i="4"/>
  <c r="L43" i="4"/>
  <c r="R43" i="4"/>
  <c r="AE43" i="4"/>
  <c r="G15" i="4"/>
  <c r="G15" i="6" s="1"/>
  <c r="O15" i="4"/>
  <c r="O15" i="6" s="1"/>
  <c r="W15" i="4"/>
  <c r="W15" i="6" s="1"/>
  <c r="AE15" i="4"/>
  <c r="I15" i="4"/>
  <c r="I15" i="6" s="1"/>
  <c r="R15" i="4"/>
  <c r="R15" i="6" s="1"/>
  <c r="AA15" i="4"/>
  <c r="J15" i="4"/>
  <c r="J15" i="6" s="1"/>
  <c r="S15" i="4"/>
  <c r="S15" i="6" s="1"/>
  <c r="AB15" i="4"/>
  <c r="K15" i="4"/>
  <c r="K15" i="6" s="1"/>
  <c r="T15" i="4"/>
  <c r="T15" i="6" s="1"/>
  <c r="AC15" i="4"/>
  <c r="L15" i="4"/>
  <c r="L15" i="6" s="1"/>
  <c r="U15" i="4"/>
  <c r="U15" i="6" s="1"/>
  <c r="AD15" i="4"/>
  <c r="M15" i="4"/>
  <c r="M15" i="6" s="1"/>
  <c r="V15" i="4"/>
  <c r="V15" i="6" s="1"/>
  <c r="BG16" i="12" s="1"/>
  <c r="AF15" i="4"/>
  <c r="N15" i="4"/>
  <c r="N15" i="6" s="1"/>
  <c r="X15" i="4"/>
  <c r="X15" i="6" s="1"/>
  <c r="Q15" i="4"/>
  <c r="Q15" i="6" s="1"/>
  <c r="Y15" i="4"/>
  <c r="Y15" i="6" s="1"/>
  <c r="Z15" i="4"/>
  <c r="Z15" i="6" s="1"/>
  <c r="H15" i="4"/>
  <c r="H15" i="6" s="1"/>
  <c r="P15" i="4"/>
  <c r="P15" i="6" s="1"/>
  <c r="M74" i="4"/>
  <c r="M74" i="6" s="1"/>
  <c r="U74" i="4"/>
  <c r="U74" i="6" s="1"/>
  <c r="H74" i="4"/>
  <c r="H74" i="6" s="1"/>
  <c r="Q74" i="4"/>
  <c r="Q74" i="6" s="1"/>
  <c r="Z74" i="4"/>
  <c r="Z74" i="6" s="1"/>
  <c r="I74" i="4"/>
  <c r="I74" i="6" s="1"/>
  <c r="R74" i="4"/>
  <c r="R74" i="6" s="1"/>
  <c r="AA74" i="4"/>
  <c r="J74" i="4"/>
  <c r="J74" i="6" s="1"/>
  <c r="AB74" i="4"/>
  <c r="K74" i="4"/>
  <c r="K74" i="6" s="1"/>
  <c r="T74" i="4"/>
  <c r="T74" i="6" s="1"/>
  <c r="AD74" i="4"/>
  <c r="L74" i="4"/>
  <c r="L74" i="6" s="1"/>
  <c r="V74" i="4"/>
  <c r="V74" i="6" s="1"/>
  <c r="BG75" i="12" s="1"/>
  <c r="AE74" i="4"/>
  <c r="P74" i="4"/>
  <c r="P74" i="6" s="1"/>
  <c r="W74" i="4"/>
  <c r="W74" i="6" s="1"/>
  <c r="X74" i="4"/>
  <c r="X74" i="6" s="1"/>
  <c r="Y74" i="4"/>
  <c r="Y74" i="6" s="1"/>
  <c r="N74" i="4"/>
  <c r="N74" i="6" s="1"/>
  <c r="AF74" i="4"/>
  <c r="G74" i="4"/>
  <c r="G74" i="6" s="1"/>
  <c r="O65" i="4"/>
  <c r="O65" i="6" s="1"/>
  <c r="W65" i="4"/>
  <c r="W65" i="6" s="1"/>
  <c r="AE65" i="4"/>
  <c r="H65" i="4"/>
  <c r="H65" i="6" s="1"/>
  <c r="P65" i="4"/>
  <c r="P65" i="6" s="1"/>
  <c r="X65" i="4"/>
  <c r="X65" i="6" s="1"/>
  <c r="AF65" i="4"/>
  <c r="S65" i="4"/>
  <c r="S65" i="6" s="1"/>
  <c r="AC65" i="4"/>
  <c r="J65" i="4"/>
  <c r="J65" i="6" s="1"/>
  <c r="T65" i="4"/>
  <c r="T65" i="6" s="1"/>
  <c r="AD65" i="4"/>
  <c r="K65" i="4"/>
  <c r="K65" i="6" s="1"/>
  <c r="U65" i="4"/>
  <c r="U65" i="6" s="1"/>
  <c r="V65" i="4"/>
  <c r="V65" i="6" s="1"/>
  <c r="BG66" i="12" s="1"/>
  <c r="M65" i="4"/>
  <c r="M65" i="6" s="1"/>
  <c r="Y65" i="4"/>
  <c r="Y65" i="6" s="1"/>
  <c r="Z65" i="4"/>
  <c r="Z65" i="6" s="1"/>
  <c r="AA65" i="4"/>
  <c r="AB65" i="4"/>
  <c r="N65" i="4"/>
  <c r="N65" i="6" s="1"/>
  <c r="R65" i="4"/>
  <c r="R65" i="6" s="1"/>
  <c r="M8" i="4"/>
  <c r="M8" i="6" s="1"/>
  <c r="U8" i="4"/>
  <c r="U8" i="6" s="1"/>
  <c r="AC8" i="4"/>
  <c r="N8" i="4"/>
  <c r="N8" i="6" s="1"/>
  <c r="V8" i="4"/>
  <c r="V8" i="6" s="1"/>
  <c r="BG9" i="12" s="1"/>
  <c r="AD8" i="4"/>
  <c r="G8" i="4"/>
  <c r="G8" i="6" s="1"/>
  <c r="O8" i="4"/>
  <c r="O8" i="6" s="1"/>
  <c r="W8" i="4"/>
  <c r="W8" i="6" s="1"/>
  <c r="AE8" i="4"/>
  <c r="J8" i="4"/>
  <c r="J8" i="6" s="1"/>
  <c r="X8" i="4"/>
  <c r="X8" i="6" s="1"/>
  <c r="K8" i="4"/>
  <c r="K8" i="6" s="1"/>
  <c r="Y8" i="4"/>
  <c r="Y8" i="6" s="1"/>
  <c r="L8" i="4"/>
  <c r="L8" i="6" s="1"/>
  <c r="Z8" i="4"/>
  <c r="Z8" i="6" s="1"/>
  <c r="P8" i="4"/>
  <c r="P8" i="6" s="1"/>
  <c r="AA8" i="4"/>
  <c r="Q8" i="4"/>
  <c r="Q8" i="6" s="1"/>
  <c r="AB8" i="4"/>
  <c r="R8" i="4"/>
  <c r="R8" i="6" s="1"/>
  <c r="AF8" i="4"/>
  <c r="T8" i="4"/>
  <c r="T8" i="6" s="1"/>
  <c r="H8" i="4"/>
  <c r="H8" i="6" s="1"/>
  <c r="I8" i="4"/>
  <c r="I8" i="6" s="1"/>
  <c r="S8" i="4"/>
  <c r="S8" i="6" s="1"/>
  <c r="L97" i="4"/>
  <c r="L97" i="6" s="1"/>
  <c r="T97" i="4"/>
  <c r="T97" i="6" s="1"/>
  <c r="AB97" i="4"/>
  <c r="G97" i="4"/>
  <c r="G97" i="6" s="1"/>
  <c r="P97" i="4"/>
  <c r="P97" i="6" s="1"/>
  <c r="Y97" i="4"/>
  <c r="Y97" i="6" s="1"/>
  <c r="H97" i="4"/>
  <c r="H97" i="6" s="1"/>
  <c r="Q97" i="4"/>
  <c r="Q97" i="6" s="1"/>
  <c r="Z97" i="4"/>
  <c r="Z97" i="6" s="1"/>
  <c r="I97" i="4"/>
  <c r="I97" i="6" s="1"/>
  <c r="R97" i="4"/>
  <c r="R97" i="6" s="1"/>
  <c r="AA97" i="4"/>
  <c r="J97" i="4"/>
  <c r="J97" i="6" s="1"/>
  <c r="S97" i="4"/>
  <c r="S97" i="6" s="1"/>
  <c r="AC97" i="4"/>
  <c r="K97" i="4"/>
  <c r="K97" i="6" s="1"/>
  <c r="U97" i="4"/>
  <c r="U97" i="6" s="1"/>
  <c r="AD97" i="4"/>
  <c r="AE97" i="4"/>
  <c r="AF97" i="4"/>
  <c r="M97" i="4"/>
  <c r="M97" i="6" s="1"/>
  <c r="N97" i="4"/>
  <c r="N97" i="6" s="1"/>
  <c r="V97" i="4"/>
  <c r="V97" i="6" s="1"/>
  <c r="BG98" i="12" s="1"/>
  <c r="O97" i="4"/>
  <c r="O97" i="6" s="1"/>
  <c r="W97" i="4"/>
  <c r="W97" i="6" s="1"/>
  <c r="X97" i="4"/>
  <c r="X97" i="6" s="1"/>
  <c r="L93" i="4"/>
  <c r="T93" i="4"/>
  <c r="AB93" i="4"/>
  <c r="J93" i="4"/>
  <c r="S93" i="4"/>
  <c r="AC93" i="4"/>
  <c r="K93" i="4"/>
  <c r="U93" i="4"/>
  <c r="AD93" i="4"/>
  <c r="M93" i="4"/>
  <c r="V93" i="4"/>
  <c r="AE93" i="4"/>
  <c r="N93" i="4"/>
  <c r="W93" i="4"/>
  <c r="AF93" i="4"/>
  <c r="O93" i="4"/>
  <c r="X93" i="4"/>
  <c r="I93" i="4"/>
  <c r="P93" i="4"/>
  <c r="Q93" i="4"/>
  <c r="R93" i="4"/>
  <c r="G93" i="4"/>
  <c r="Y93" i="4"/>
  <c r="Z93" i="4"/>
  <c r="AA93" i="4"/>
  <c r="H93" i="4"/>
  <c r="X79" i="4"/>
  <c r="X79" i="6" s="1"/>
  <c r="AB79" i="4"/>
  <c r="U79" i="4"/>
  <c r="U79" i="6" s="1"/>
  <c r="H103" i="4"/>
  <c r="H103" i="6" s="1"/>
  <c r="P103" i="4"/>
  <c r="P103" i="6" s="1"/>
  <c r="X103" i="4"/>
  <c r="X103" i="6" s="1"/>
  <c r="AF103" i="4"/>
  <c r="O103" i="4"/>
  <c r="O103" i="6" s="1"/>
  <c r="Y103" i="4"/>
  <c r="Y103" i="6" s="1"/>
  <c r="G103" i="4"/>
  <c r="G103" i="6" s="1"/>
  <c r="Q103" i="4"/>
  <c r="Q103" i="6" s="1"/>
  <c r="Z103" i="4"/>
  <c r="Z103" i="6" s="1"/>
  <c r="I103" i="4"/>
  <c r="I103" i="6" s="1"/>
  <c r="R103" i="4"/>
  <c r="R103" i="6" s="1"/>
  <c r="AA103" i="4"/>
  <c r="J103" i="4"/>
  <c r="J103" i="6" s="1"/>
  <c r="S103" i="4"/>
  <c r="S103" i="6" s="1"/>
  <c r="AB103" i="4"/>
  <c r="K103" i="4"/>
  <c r="K103" i="6" s="1"/>
  <c r="T103" i="4"/>
  <c r="T103" i="6" s="1"/>
  <c r="AC103" i="4"/>
  <c r="U103" i="4"/>
  <c r="U103" i="6" s="1"/>
  <c r="V103" i="4"/>
  <c r="V103" i="6" s="1"/>
  <c r="W103" i="4"/>
  <c r="W103" i="6" s="1"/>
  <c r="AD103" i="4"/>
  <c r="L103" i="4"/>
  <c r="L103" i="6" s="1"/>
  <c r="AE103" i="4"/>
  <c r="M103" i="4"/>
  <c r="M103" i="6" s="1"/>
  <c r="N103" i="4"/>
  <c r="N103" i="6" s="1"/>
  <c r="K21" i="4"/>
  <c r="K21" i="6" s="1"/>
  <c r="S21" i="4"/>
  <c r="S21" i="6" s="1"/>
  <c r="AA21" i="4"/>
  <c r="H21" i="4"/>
  <c r="H21" i="6" s="1"/>
  <c r="Q21" i="4"/>
  <c r="Q21" i="6" s="1"/>
  <c r="Z21" i="4"/>
  <c r="Z21" i="6" s="1"/>
  <c r="I21" i="4"/>
  <c r="I21" i="6" s="1"/>
  <c r="R21" i="4"/>
  <c r="R21" i="6" s="1"/>
  <c r="AB21" i="4"/>
  <c r="J21" i="4"/>
  <c r="J21" i="6" s="1"/>
  <c r="T21" i="4"/>
  <c r="T21" i="6" s="1"/>
  <c r="AC21" i="4"/>
  <c r="L21" i="4"/>
  <c r="L21" i="6" s="1"/>
  <c r="U21" i="4"/>
  <c r="U21" i="6" s="1"/>
  <c r="AD21" i="4"/>
  <c r="G21" i="4"/>
  <c r="G21" i="6" s="1"/>
  <c r="Y21" i="4"/>
  <c r="Y21" i="6" s="1"/>
  <c r="M21" i="4"/>
  <c r="M21" i="6" s="1"/>
  <c r="AE21" i="4"/>
  <c r="N21" i="4"/>
  <c r="N21" i="6" s="1"/>
  <c r="AF21" i="4"/>
  <c r="O21" i="4"/>
  <c r="O21" i="6" s="1"/>
  <c r="P21" i="4"/>
  <c r="P21" i="6" s="1"/>
  <c r="V21" i="4"/>
  <c r="V21" i="6" s="1"/>
  <c r="BG22" i="12" s="1"/>
  <c r="W21" i="4"/>
  <c r="W21" i="6" s="1"/>
  <c r="X21" i="4"/>
  <c r="X21" i="6" s="1"/>
  <c r="J106" i="4"/>
  <c r="J106" i="6" s="1"/>
  <c r="R106" i="4"/>
  <c r="R106" i="6" s="1"/>
  <c r="Z106" i="4"/>
  <c r="Z106" i="6" s="1"/>
  <c r="K106" i="4"/>
  <c r="K106" i="6" s="1"/>
  <c r="T106" i="4"/>
  <c r="T106" i="6" s="1"/>
  <c r="AC106" i="4"/>
  <c r="I106" i="4"/>
  <c r="I106" i="6" s="1"/>
  <c r="U106" i="4"/>
  <c r="U106" i="6" s="1"/>
  <c r="AE106" i="4"/>
  <c r="L106" i="4"/>
  <c r="L106" i="6" s="1"/>
  <c r="V106" i="4"/>
  <c r="V106" i="6" s="1"/>
  <c r="AF106" i="4"/>
  <c r="M106" i="4"/>
  <c r="M106" i="6" s="1"/>
  <c r="W106" i="4"/>
  <c r="W106" i="6" s="1"/>
  <c r="N106" i="4"/>
  <c r="N106" i="6" s="1"/>
  <c r="X106" i="4"/>
  <c r="X106" i="6" s="1"/>
  <c r="P106" i="4"/>
  <c r="P106" i="6" s="1"/>
  <c r="G106" i="4"/>
  <c r="G106" i="6" s="1"/>
  <c r="AB106" i="4"/>
  <c r="H106" i="4"/>
  <c r="H106" i="6" s="1"/>
  <c r="AD106" i="4"/>
  <c r="O106" i="4"/>
  <c r="O106" i="6" s="1"/>
  <c r="Y106" i="4"/>
  <c r="Y106" i="6" s="1"/>
  <c r="AA106" i="4"/>
  <c r="Q106" i="4"/>
  <c r="Q106" i="6" s="1"/>
  <c r="S106" i="4"/>
  <c r="S106" i="6" s="1"/>
  <c r="G23" i="4"/>
  <c r="O23" i="4"/>
  <c r="W23" i="4"/>
  <c r="AE23" i="4"/>
  <c r="K23" i="4"/>
  <c r="T23" i="4"/>
  <c r="AC23" i="4"/>
  <c r="L23" i="4"/>
  <c r="U23" i="4"/>
  <c r="AD23" i="4"/>
  <c r="M23" i="4"/>
  <c r="V23" i="4"/>
  <c r="AF23" i="4"/>
  <c r="N23" i="4"/>
  <c r="X23" i="4"/>
  <c r="J23" i="4"/>
  <c r="AB23" i="4"/>
  <c r="P23" i="4"/>
  <c r="Q23" i="4"/>
  <c r="R23" i="4"/>
  <c r="Y23" i="4"/>
  <c r="Z23" i="4"/>
  <c r="AA23" i="4"/>
  <c r="H23" i="4"/>
  <c r="I23" i="4"/>
  <c r="S23" i="4"/>
  <c r="G77" i="4"/>
  <c r="G77" i="6" s="1"/>
  <c r="O77" i="4"/>
  <c r="O77" i="6" s="1"/>
  <c r="W77" i="4"/>
  <c r="W77" i="6" s="1"/>
  <c r="AE77" i="4"/>
  <c r="L77" i="4"/>
  <c r="L77" i="6" s="1"/>
  <c r="U77" i="4"/>
  <c r="U77" i="6" s="1"/>
  <c r="AD77" i="4"/>
  <c r="M77" i="4"/>
  <c r="M77" i="6" s="1"/>
  <c r="V77" i="4"/>
  <c r="V77" i="6" s="1"/>
  <c r="BG78" i="12" s="1"/>
  <c r="AF77" i="4"/>
  <c r="N77" i="4"/>
  <c r="N77" i="6" s="1"/>
  <c r="X77" i="4"/>
  <c r="X77" i="6" s="1"/>
  <c r="P77" i="4"/>
  <c r="P77" i="6" s="1"/>
  <c r="Y77" i="4"/>
  <c r="Y77" i="6" s="1"/>
  <c r="H77" i="4"/>
  <c r="H77" i="6" s="1"/>
  <c r="Q77" i="4"/>
  <c r="Q77" i="6" s="1"/>
  <c r="Z77" i="4"/>
  <c r="Z77" i="6" s="1"/>
  <c r="J77" i="4"/>
  <c r="J77" i="6" s="1"/>
  <c r="K77" i="4"/>
  <c r="K77" i="6" s="1"/>
  <c r="R77" i="4"/>
  <c r="R77" i="6" s="1"/>
  <c r="S77" i="4"/>
  <c r="S77" i="6" s="1"/>
  <c r="T77" i="4"/>
  <c r="T77" i="6" s="1"/>
  <c r="AB77" i="4"/>
  <c r="I77" i="4"/>
  <c r="I77" i="6" s="1"/>
  <c r="AA77" i="4"/>
  <c r="AC77" i="4"/>
  <c r="K91" i="4"/>
  <c r="K91" i="6" s="1"/>
  <c r="S91" i="4"/>
  <c r="S91" i="6" s="1"/>
  <c r="AA91" i="4"/>
  <c r="N91" i="4"/>
  <c r="N91" i="6" s="1"/>
  <c r="W91" i="4"/>
  <c r="W91" i="6" s="1"/>
  <c r="AF91" i="4"/>
  <c r="O91" i="4"/>
  <c r="O91" i="6" s="1"/>
  <c r="Y91" i="4"/>
  <c r="Y91" i="6" s="1"/>
  <c r="P91" i="4"/>
  <c r="P91" i="6" s="1"/>
  <c r="Z91" i="4"/>
  <c r="Z91" i="6" s="1"/>
  <c r="G91" i="4"/>
  <c r="G91" i="6" s="1"/>
  <c r="Q91" i="4"/>
  <c r="Q91" i="6" s="1"/>
  <c r="AB91" i="4"/>
  <c r="H91" i="4"/>
  <c r="H91" i="6" s="1"/>
  <c r="R91" i="4"/>
  <c r="R91" i="6" s="1"/>
  <c r="AC91" i="4"/>
  <c r="I91" i="4"/>
  <c r="I91" i="6" s="1"/>
  <c r="T91" i="4"/>
  <c r="T91" i="6" s="1"/>
  <c r="AD91" i="4"/>
  <c r="L91" i="4"/>
  <c r="L91" i="6" s="1"/>
  <c r="M91" i="4"/>
  <c r="M91" i="6" s="1"/>
  <c r="U91" i="4"/>
  <c r="U91" i="6" s="1"/>
  <c r="V91" i="4"/>
  <c r="V91" i="6" s="1"/>
  <c r="BG92" i="12" s="1"/>
  <c r="X91" i="4"/>
  <c r="X91" i="6" s="1"/>
  <c r="AE91" i="4"/>
  <c r="J91" i="4"/>
  <c r="J91" i="6" s="1"/>
  <c r="N96" i="4"/>
  <c r="N96" i="6" s="1"/>
  <c r="V96" i="4"/>
  <c r="V96" i="6" s="1"/>
  <c r="BG97" i="12" s="1"/>
  <c r="AD96" i="4"/>
  <c r="O96" i="4"/>
  <c r="O96" i="6" s="1"/>
  <c r="X96" i="4"/>
  <c r="X96" i="6" s="1"/>
  <c r="G96" i="4"/>
  <c r="G96" i="6" s="1"/>
  <c r="P96" i="4"/>
  <c r="P96" i="6" s="1"/>
  <c r="Y96" i="4"/>
  <c r="Y96" i="6" s="1"/>
  <c r="H96" i="4"/>
  <c r="H96" i="6" s="1"/>
  <c r="Q96" i="4"/>
  <c r="Q96" i="6" s="1"/>
  <c r="Z96" i="4"/>
  <c r="Z96" i="6" s="1"/>
  <c r="I96" i="4"/>
  <c r="I96" i="6" s="1"/>
  <c r="R96" i="4"/>
  <c r="R96" i="6" s="1"/>
  <c r="AA96" i="4"/>
  <c r="J96" i="4"/>
  <c r="J96" i="6" s="1"/>
  <c r="S96" i="4"/>
  <c r="S96" i="6" s="1"/>
  <c r="AB96" i="4"/>
  <c r="AE96" i="4"/>
  <c r="K96" i="4"/>
  <c r="K96" i="6" s="1"/>
  <c r="AF96" i="4"/>
  <c r="L96" i="4"/>
  <c r="L96" i="6" s="1"/>
  <c r="M96" i="4"/>
  <c r="M96" i="6" s="1"/>
  <c r="W96" i="4"/>
  <c r="W96" i="6" s="1"/>
  <c r="AC96" i="4"/>
  <c r="T96" i="4"/>
  <c r="T96" i="6" s="1"/>
  <c r="U96" i="4"/>
  <c r="U96" i="6" s="1"/>
  <c r="M70" i="4"/>
  <c r="M70" i="6" s="1"/>
  <c r="U70" i="4"/>
  <c r="U70" i="6" s="1"/>
  <c r="AC70" i="4"/>
  <c r="N70" i="4"/>
  <c r="N70" i="6" s="1"/>
  <c r="V70" i="4"/>
  <c r="V70" i="6" s="1"/>
  <c r="BG71" i="12" s="1"/>
  <c r="AD70" i="4"/>
  <c r="G70" i="4"/>
  <c r="G70" i="6" s="1"/>
  <c r="Q70" i="4"/>
  <c r="Q70" i="6" s="1"/>
  <c r="AA70" i="4"/>
  <c r="H70" i="4"/>
  <c r="H70" i="6" s="1"/>
  <c r="R70" i="4"/>
  <c r="R70" i="6" s="1"/>
  <c r="AB70" i="4"/>
  <c r="I70" i="4"/>
  <c r="I70" i="6" s="1"/>
  <c r="S70" i="4"/>
  <c r="S70" i="6" s="1"/>
  <c r="AE70" i="4"/>
  <c r="J70" i="4"/>
  <c r="J70" i="6" s="1"/>
  <c r="T70" i="4"/>
  <c r="T70" i="6" s="1"/>
  <c r="AF70" i="4"/>
  <c r="K70" i="4"/>
  <c r="K70" i="6" s="1"/>
  <c r="W70" i="4"/>
  <c r="W70" i="6" s="1"/>
  <c r="L70" i="4"/>
  <c r="L70" i="6" s="1"/>
  <c r="O70" i="4"/>
  <c r="O70" i="6" s="1"/>
  <c r="P70" i="4"/>
  <c r="P70" i="6" s="1"/>
  <c r="X70" i="4"/>
  <c r="X70" i="6" s="1"/>
  <c r="Y70" i="4"/>
  <c r="Y70" i="6" s="1"/>
  <c r="Z70" i="4"/>
  <c r="Z70" i="6" s="1"/>
  <c r="J41" i="4"/>
  <c r="J41" i="6" s="1"/>
  <c r="R41" i="4"/>
  <c r="R41" i="6" s="1"/>
  <c r="Z41" i="4"/>
  <c r="Z41" i="6" s="1"/>
  <c r="K41" i="4"/>
  <c r="K41" i="6" s="1"/>
  <c r="T41" i="4"/>
  <c r="T41" i="6" s="1"/>
  <c r="AC41" i="4"/>
  <c r="L41" i="4"/>
  <c r="L41" i="6" s="1"/>
  <c r="U41" i="4"/>
  <c r="U41" i="6" s="1"/>
  <c r="AD41" i="4"/>
  <c r="M41" i="4"/>
  <c r="M41" i="6" s="1"/>
  <c r="V41" i="4"/>
  <c r="V41" i="6" s="1"/>
  <c r="BG42" i="12" s="1"/>
  <c r="AE41" i="4"/>
  <c r="N41" i="4"/>
  <c r="N41" i="6" s="1"/>
  <c r="W41" i="4"/>
  <c r="W41" i="6" s="1"/>
  <c r="AF41" i="4"/>
  <c r="P41" i="4"/>
  <c r="P41" i="6" s="1"/>
  <c r="Q41" i="4"/>
  <c r="Q41" i="6" s="1"/>
  <c r="S41" i="4"/>
  <c r="S41" i="6" s="1"/>
  <c r="X41" i="4"/>
  <c r="X41" i="6" s="1"/>
  <c r="G41" i="4"/>
  <c r="G41" i="6" s="1"/>
  <c r="Y41" i="4"/>
  <c r="Y41" i="6" s="1"/>
  <c r="H41" i="4"/>
  <c r="H41" i="6" s="1"/>
  <c r="AA41" i="4"/>
  <c r="I41" i="4"/>
  <c r="I41" i="6" s="1"/>
  <c r="O41" i="4"/>
  <c r="O41" i="6" s="1"/>
  <c r="AB41" i="4"/>
  <c r="L101" i="4"/>
  <c r="L101" i="6" s="1"/>
  <c r="T101" i="4"/>
  <c r="T101" i="6" s="1"/>
  <c r="AB101" i="4"/>
  <c r="M101" i="4"/>
  <c r="M101" i="6" s="1"/>
  <c r="V101" i="4"/>
  <c r="V101" i="6" s="1"/>
  <c r="BG102" i="12" s="1"/>
  <c r="AE101" i="4"/>
  <c r="N101" i="4"/>
  <c r="N101" i="6" s="1"/>
  <c r="W101" i="4"/>
  <c r="W101" i="6" s="1"/>
  <c r="AF101" i="4"/>
  <c r="O101" i="4"/>
  <c r="O101" i="6" s="1"/>
  <c r="X101" i="4"/>
  <c r="X101" i="6" s="1"/>
  <c r="G101" i="4"/>
  <c r="G101" i="6" s="1"/>
  <c r="P101" i="4"/>
  <c r="P101" i="6" s="1"/>
  <c r="Y101" i="4"/>
  <c r="Y101" i="6" s="1"/>
  <c r="H101" i="4"/>
  <c r="H101" i="6" s="1"/>
  <c r="Q101" i="4"/>
  <c r="Q101" i="6" s="1"/>
  <c r="Z101" i="4"/>
  <c r="Z101" i="6" s="1"/>
  <c r="U101" i="4"/>
  <c r="U101" i="6" s="1"/>
  <c r="AA101" i="4"/>
  <c r="AC101" i="4"/>
  <c r="I101" i="4"/>
  <c r="I101" i="6" s="1"/>
  <c r="AD101" i="4"/>
  <c r="K101" i="4"/>
  <c r="K101" i="6" s="1"/>
  <c r="J101" i="4"/>
  <c r="J101" i="6" s="1"/>
  <c r="R101" i="4"/>
  <c r="R101" i="6" s="1"/>
  <c r="S101" i="4"/>
  <c r="S101" i="6" s="1"/>
  <c r="K5" i="4"/>
  <c r="K5" i="6" s="1"/>
  <c r="S5" i="4"/>
  <c r="S5" i="6" s="1"/>
  <c r="AA5" i="4"/>
  <c r="L5" i="4"/>
  <c r="L5" i="6" s="1"/>
  <c r="T5" i="4"/>
  <c r="T5" i="6" s="1"/>
  <c r="AB5" i="4"/>
  <c r="M5" i="4"/>
  <c r="M5" i="6" s="1"/>
  <c r="U5" i="4"/>
  <c r="U5" i="6" s="1"/>
  <c r="AC5" i="4"/>
  <c r="N5" i="4"/>
  <c r="N5" i="6" s="1"/>
  <c r="V5" i="4"/>
  <c r="V5" i="6" s="1"/>
  <c r="AD5" i="4"/>
  <c r="G5" i="4"/>
  <c r="G5" i="6" s="1"/>
  <c r="W5" i="4"/>
  <c r="W5" i="6" s="1"/>
  <c r="H5" i="4"/>
  <c r="H5" i="6" s="1"/>
  <c r="X5" i="4"/>
  <c r="X5" i="6" s="1"/>
  <c r="I5" i="4"/>
  <c r="I5" i="6" s="1"/>
  <c r="Y5" i="4"/>
  <c r="Y5" i="6" s="1"/>
  <c r="J5" i="4"/>
  <c r="J5" i="6" s="1"/>
  <c r="Z5" i="4"/>
  <c r="Z5" i="6" s="1"/>
  <c r="O5" i="4"/>
  <c r="O5" i="6" s="1"/>
  <c r="AE5" i="4"/>
  <c r="P5" i="4"/>
  <c r="P5" i="6" s="1"/>
  <c r="AF5" i="4"/>
  <c r="Q5" i="4"/>
  <c r="Q5" i="6" s="1"/>
  <c r="R5" i="4"/>
  <c r="R5" i="6" s="1"/>
  <c r="L40" i="4"/>
  <c r="L40" i="6" s="1"/>
  <c r="T40" i="4"/>
  <c r="T40" i="6" s="1"/>
  <c r="AB40" i="4"/>
  <c r="I40" i="4"/>
  <c r="I40" i="6" s="1"/>
  <c r="R40" i="4"/>
  <c r="R40" i="6" s="1"/>
  <c r="AA40" i="4"/>
  <c r="J40" i="4"/>
  <c r="J40" i="6" s="1"/>
  <c r="S40" i="4"/>
  <c r="S40" i="6" s="1"/>
  <c r="AC40" i="4"/>
  <c r="K40" i="4"/>
  <c r="K40" i="6" s="1"/>
  <c r="U40" i="4"/>
  <c r="U40" i="6" s="1"/>
  <c r="AD40" i="4"/>
  <c r="M40" i="4"/>
  <c r="M40" i="6" s="1"/>
  <c r="V40" i="4"/>
  <c r="V40" i="6" s="1"/>
  <c r="BG41" i="12" s="1"/>
  <c r="AE40" i="4"/>
  <c r="X40" i="4"/>
  <c r="X40" i="6" s="1"/>
  <c r="G40" i="4"/>
  <c r="G40" i="6" s="1"/>
  <c r="Y40" i="4"/>
  <c r="Y40" i="6" s="1"/>
  <c r="H40" i="4"/>
  <c r="H40" i="6" s="1"/>
  <c r="Z40" i="4"/>
  <c r="Z40" i="6" s="1"/>
  <c r="N40" i="4"/>
  <c r="N40" i="6" s="1"/>
  <c r="AF40" i="4"/>
  <c r="O40" i="4"/>
  <c r="O40" i="6" s="1"/>
  <c r="P40" i="4"/>
  <c r="P40" i="6" s="1"/>
  <c r="Q40" i="4"/>
  <c r="Q40" i="6" s="1"/>
  <c r="W40" i="4"/>
  <c r="W40" i="6" s="1"/>
  <c r="I22" i="4"/>
  <c r="I22" i="6" s="1"/>
  <c r="Q22" i="4"/>
  <c r="Q22" i="6" s="1"/>
  <c r="Y22" i="4"/>
  <c r="Y22" i="6" s="1"/>
  <c r="J22" i="4"/>
  <c r="J22" i="6" s="1"/>
  <c r="S22" i="4"/>
  <c r="S22" i="6" s="1"/>
  <c r="AB22" i="4"/>
  <c r="K22" i="4"/>
  <c r="K22" i="6" s="1"/>
  <c r="T22" i="4"/>
  <c r="T22" i="6" s="1"/>
  <c r="AC22" i="4"/>
  <c r="L22" i="4"/>
  <c r="L22" i="6" s="1"/>
  <c r="U22" i="4"/>
  <c r="U22" i="6" s="1"/>
  <c r="AD22" i="4"/>
  <c r="M22" i="4"/>
  <c r="M22" i="6" s="1"/>
  <c r="V22" i="4"/>
  <c r="V22" i="6" s="1"/>
  <c r="BG23" i="12" s="1"/>
  <c r="AE22" i="4"/>
  <c r="R22" i="4"/>
  <c r="R22" i="6" s="1"/>
  <c r="W22" i="4"/>
  <c r="W22" i="6" s="1"/>
  <c r="X22" i="4"/>
  <c r="X22" i="6" s="1"/>
  <c r="G22" i="4"/>
  <c r="G22" i="6" s="1"/>
  <c r="Z22" i="4"/>
  <c r="Z22" i="6" s="1"/>
  <c r="N22" i="4"/>
  <c r="N22" i="6" s="1"/>
  <c r="O22" i="4"/>
  <c r="O22" i="6" s="1"/>
  <c r="P22" i="4"/>
  <c r="P22" i="6" s="1"/>
  <c r="AA22" i="4"/>
  <c r="AF22" i="4"/>
  <c r="H22" i="4"/>
  <c r="H22" i="6" s="1"/>
  <c r="N31" i="4"/>
  <c r="N31" i="6" s="1"/>
  <c r="V31" i="4"/>
  <c r="V31" i="6" s="1"/>
  <c r="BG32" i="12" s="1"/>
  <c r="AD31" i="4"/>
  <c r="G31" i="4"/>
  <c r="G31" i="6" s="1"/>
  <c r="O31" i="4"/>
  <c r="O31" i="6" s="1"/>
  <c r="W31" i="4"/>
  <c r="W31" i="6" s="1"/>
  <c r="AE31" i="4"/>
  <c r="H31" i="4"/>
  <c r="H31" i="6" s="1"/>
  <c r="P31" i="4"/>
  <c r="P31" i="6" s="1"/>
  <c r="X31" i="4"/>
  <c r="X31" i="6" s="1"/>
  <c r="AF31" i="4"/>
  <c r="I31" i="4"/>
  <c r="I31" i="6" s="1"/>
  <c r="Q31" i="4"/>
  <c r="Q31" i="6" s="1"/>
  <c r="Y31" i="4"/>
  <c r="Y31" i="6" s="1"/>
  <c r="M31" i="4"/>
  <c r="M31" i="6" s="1"/>
  <c r="AC31" i="4"/>
  <c r="R31" i="4"/>
  <c r="R31" i="6" s="1"/>
  <c r="S31" i="4"/>
  <c r="S31" i="6" s="1"/>
  <c r="T31" i="4"/>
  <c r="T31" i="6" s="1"/>
  <c r="Z31" i="4"/>
  <c r="Z31" i="6" s="1"/>
  <c r="AA31" i="4"/>
  <c r="AB31" i="4"/>
  <c r="J31" i="4"/>
  <c r="J31" i="6" s="1"/>
  <c r="K31" i="4"/>
  <c r="K31" i="6" s="1"/>
  <c r="L31" i="4"/>
  <c r="L31" i="6" s="1"/>
  <c r="U31" i="4"/>
  <c r="U31" i="6" s="1"/>
  <c r="I88" i="4"/>
  <c r="I88" i="6" s="1"/>
  <c r="Q88" i="4"/>
  <c r="Q88" i="6" s="1"/>
  <c r="Y88" i="4"/>
  <c r="Y88" i="6" s="1"/>
  <c r="J88" i="4"/>
  <c r="J88" i="6" s="1"/>
  <c r="S88" i="4"/>
  <c r="S88" i="6" s="1"/>
  <c r="AB88" i="4"/>
  <c r="H88" i="4"/>
  <c r="H88" i="6" s="1"/>
  <c r="T88" i="4"/>
  <c r="T88" i="6" s="1"/>
  <c r="AD88" i="4"/>
  <c r="K88" i="4"/>
  <c r="K88" i="6" s="1"/>
  <c r="U88" i="4"/>
  <c r="U88" i="6" s="1"/>
  <c r="AE88" i="4"/>
  <c r="L88" i="4"/>
  <c r="L88" i="6" s="1"/>
  <c r="V88" i="4"/>
  <c r="V88" i="6" s="1"/>
  <c r="AF88" i="4"/>
  <c r="M88" i="4"/>
  <c r="M88" i="6" s="1"/>
  <c r="W88" i="4"/>
  <c r="W88" i="6" s="1"/>
  <c r="N88" i="4"/>
  <c r="N88" i="6" s="1"/>
  <c r="X88" i="4"/>
  <c r="X88" i="6" s="1"/>
  <c r="G88" i="4"/>
  <c r="G88" i="6" s="1"/>
  <c r="O88" i="4"/>
  <c r="O88" i="6" s="1"/>
  <c r="P88" i="4"/>
  <c r="P88" i="6" s="1"/>
  <c r="Z88" i="4"/>
  <c r="Z88" i="6" s="1"/>
  <c r="AA88" i="4"/>
  <c r="R88" i="4"/>
  <c r="R88" i="6" s="1"/>
  <c r="AC88" i="4"/>
  <c r="H99" i="4"/>
  <c r="H99" i="6" s="1"/>
  <c r="P99" i="4"/>
  <c r="P99" i="6" s="1"/>
  <c r="X99" i="4"/>
  <c r="X99" i="6" s="1"/>
  <c r="AF99" i="4"/>
  <c r="J99" i="4"/>
  <c r="J99" i="6" s="1"/>
  <c r="S99" i="4"/>
  <c r="S99" i="6" s="1"/>
  <c r="AB99" i="4"/>
  <c r="K99" i="4"/>
  <c r="K99" i="6" s="1"/>
  <c r="T99" i="4"/>
  <c r="T99" i="6" s="1"/>
  <c r="AC99" i="4"/>
  <c r="L99" i="4"/>
  <c r="L99" i="6" s="1"/>
  <c r="U99" i="4"/>
  <c r="U99" i="6" s="1"/>
  <c r="AD99" i="4"/>
  <c r="M99" i="4"/>
  <c r="M99" i="6" s="1"/>
  <c r="V99" i="4"/>
  <c r="V99" i="6" s="1"/>
  <c r="BG100" i="12" s="1"/>
  <c r="AE99" i="4"/>
  <c r="N99" i="4"/>
  <c r="N99" i="6" s="1"/>
  <c r="W99" i="4"/>
  <c r="W99" i="6" s="1"/>
  <c r="Z99" i="4"/>
  <c r="Z99" i="6" s="1"/>
  <c r="AA99" i="4"/>
  <c r="G99" i="4"/>
  <c r="G99" i="6" s="1"/>
  <c r="I99" i="4"/>
  <c r="I99" i="6" s="1"/>
  <c r="Q99" i="4"/>
  <c r="Q99" i="6" s="1"/>
  <c r="O99" i="4"/>
  <c r="O99" i="6" s="1"/>
  <c r="R99" i="4"/>
  <c r="R99" i="6" s="1"/>
  <c r="Y99" i="4"/>
  <c r="Y99" i="6" s="1"/>
  <c r="H46" i="4"/>
  <c r="H46" i="6" s="1"/>
  <c r="P46" i="4"/>
  <c r="P46" i="6" s="1"/>
  <c r="X46" i="4"/>
  <c r="X46" i="6" s="1"/>
  <c r="AF46" i="4"/>
  <c r="I46" i="4"/>
  <c r="I46" i="6" s="1"/>
  <c r="R46" i="4"/>
  <c r="R46" i="6" s="1"/>
  <c r="AA46" i="4"/>
  <c r="J46" i="4"/>
  <c r="J46" i="6" s="1"/>
  <c r="S46" i="4"/>
  <c r="S46" i="6" s="1"/>
  <c r="AB46" i="4"/>
  <c r="K46" i="4"/>
  <c r="K46" i="6" s="1"/>
  <c r="T46" i="4"/>
  <c r="T46" i="6" s="1"/>
  <c r="AC46" i="4"/>
  <c r="L46" i="4"/>
  <c r="L46" i="6" s="1"/>
  <c r="U46" i="4"/>
  <c r="U46" i="6" s="1"/>
  <c r="AD46" i="4"/>
  <c r="N46" i="4"/>
  <c r="N46" i="6" s="1"/>
  <c r="O46" i="4"/>
  <c r="O46" i="6" s="1"/>
  <c r="Q46" i="4"/>
  <c r="Q46" i="6" s="1"/>
  <c r="V46" i="4"/>
  <c r="V46" i="6" s="1"/>
  <c r="BG47" i="12" s="1"/>
  <c r="W46" i="4"/>
  <c r="W46" i="6" s="1"/>
  <c r="Y46" i="4"/>
  <c r="Y46" i="6" s="1"/>
  <c r="G46" i="4"/>
  <c r="G46" i="6" s="1"/>
  <c r="M46" i="4"/>
  <c r="M46" i="6" s="1"/>
  <c r="Z46" i="4"/>
  <c r="Z46" i="6" s="1"/>
  <c r="AE46" i="4"/>
  <c r="N35" i="4"/>
  <c r="N35" i="6" s="1"/>
  <c r="V35" i="4"/>
  <c r="V35" i="6" s="1"/>
  <c r="BG36" i="12" s="1"/>
  <c r="AD35" i="4"/>
  <c r="I35" i="4"/>
  <c r="I35" i="6" s="1"/>
  <c r="Q35" i="4"/>
  <c r="Q35" i="6" s="1"/>
  <c r="J35" i="4"/>
  <c r="J35" i="6" s="1"/>
  <c r="T35" i="4"/>
  <c r="T35" i="6" s="1"/>
  <c r="AC35" i="4"/>
  <c r="K35" i="4"/>
  <c r="K35" i="6" s="1"/>
  <c r="U35" i="4"/>
  <c r="U35" i="6" s="1"/>
  <c r="AE35" i="4"/>
  <c r="L35" i="4"/>
  <c r="L35" i="6" s="1"/>
  <c r="W35" i="4"/>
  <c r="W35" i="6" s="1"/>
  <c r="AF35" i="4"/>
  <c r="M35" i="4"/>
  <c r="M35" i="6" s="1"/>
  <c r="X35" i="4"/>
  <c r="X35" i="6" s="1"/>
  <c r="Z35" i="4"/>
  <c r="Z35" i="6" s="1"/>
  <c r="G35" i="4"/>
  <c r="G35" i="6" s="1"/>
  <c r="AA35" i="4"/>
  <c r="H35" i="4"/>
  <c r="H35" i="6" s="1"/>
  <c r="AB35" i="4"/>
  <c r="O35" i="4"/>
  <c r="O35" i="6" s="1"/>
  <c r="P35" i="4"/>
  <c r="P35" i="6" s="1"/>
  <c r="R35" i="4"/>
  <c r="R35" i="6" s="1"/>
  <c r="S35" i="4"/>
  <c r="S35" i="6" s="1"/>
  <c r="Y35" i="4"/>
  <c r="Y35" i="6" s="1"/>
  <c r="L52" i="4"/>
  <c r="L52" i="6" s="1"/>
  <c r="T52" i="4"/>
  <c r="T52" i="6" s="1"/>
  <c r="AB52" i="4"/>
  <c r="H52" i="4"/>
  <c r="H52" i="6" s="1"/>
  <c r="Q52" i="4"/>
  <c r="Q52" i="6" s="1"/>
  <c r="J52" i="4"/>
  <c r="J52" i="6" s="1"/>
  <c r="S52" i="4"/>
  <c r="S52" i="6" s="1"/>
  <c r="AC52" i="4"/>
  <c r="G52" i="4"/>
  <c r="G52" i="6" s="1"/>
  <c r="U52" i="4"/>
  <c r="U52" i="6" s="1"/>
  <c r="AE52" i="4"/>
  <c r="I52" i="4"/>
  <c r="I52" i="6" s="1"/>
  <c r="V52" i="4"/>
  <c r="V52" i="6" s="1"/>
  <c r="BG53" i="12" s="1"/>
  <c r="AF52" i="4"/>
  <c r="K52" i="4"/>
  <c r="K52" i="6" s="1"/>
  <c r="W52" i="4"/>
  <c r="W52" i="6" s="1"/>
  <c r="M52" i="4"/>
  <c r="M52" i="6" s="1"/>
  <c r="X52" i="4"/>
  <c r="X52" i="6" s="1"/>
  <c r="N52" i="4"/>
  <c r="N52" i="6" s="1"/>
  <c r="Y52" i="4"/>
  <c r="Y52" i="6" s="1"/>
  <c r="O52" i="4"/>
  <c r="O52" i="6" s="1"/>
  <c r="Z52" i="4"/>
  <c r="Z52" i="6" s="1"/>
  <c r="AA52" i="4"/>
  <c r="AD52" i="4"/>
  <c r="R52" i="4"/>
  <c r="R52" i="6" s="1"/>
  <c r="P52" i="4"/>
  <c r="P52" i="6" s="1"/>
  <c r="N51" i="4"/>
  <c r="N51" i="6" s="1"/>
  <c r="V51" i="4"/>
  <c r="V51" i="6" s="1"/>
  <c r="BG52" i="12" s="1"/>
  <c r="AD51" i="4"/>
  <c r="G51" i="4"/>
  <c r="G51" i="6" s="1"/>
  <c r="P51" i="4"/>
  <c r="P51" i="6" s="1"/>
  <c r="Y51" i="4"/>
  <c r="Y51" i="6" s="1"/>
  <c r="I51" i="4"/>
  <c r="I51" i="6" s="1"/>
  <c r="R51" i="4"/>
  <c r="R51" i="6" s="1"/>
  <c r="AA51" i="4"/>
  <c r="J51" i="4"/>
  <c r="J51" i="6" s="1"/>
  <c r="U51" i="4"/>
  <c r="U51" i="6" s="1"/>
  <c r="K51" i="4"/>
  <c r="K51" i="6" s="1"/>
  <c r="W51" i="4"/>
  <c r="W51" i="6" s="1"/>
  <c r="L51" i="4"/>
  <c r="L51" i="6" s="1"/>
  <c r="X51" i="4"/>
  <c r="X51" i="6" s="1"/>
  <c r="M51" i="4"/>
  <c r="M51" i="6" s="1"/>
  <c r="Z51" i="4"/>
  <c r="Z51" i="6" s="1"/>
  <c r="O51" i="4"/>
  <c r="O51" i="6" s="1"/>
  <c r="AB51" i="4"/>
  <c r="Q51" i="4"/>
  <c r="Q51" i="6" s="1"/>
  <c r="AC51" i="4"/>
  <c r="H51" i="4"/>
  <c r="H51" i="6" s="1"/>
  <c r="S51" i="4"/>
  <c r="S51" i="6" s="1"/>
  <c r="T51" i="4"/>
  <c r="T51" i="6" s="1"/>
  <c r="AE51" i="4"/>
  <c r="AF51" i="4"/>
  <c r="M16" i="4"/>
  <c r="M16" i="6" s="1"/>
  <c r="U16" i="4"/>
  <c r="U16" i="6" s="1"/>
  <c r="AC16" i="4"/>
  <c r="J16" i="4"/>
  <c r="J16" i="6" s="1"/>
  <c r="S16" i="4"/>
  <c r="S16" i="6" s="1"/>
  <c r="AB16" i="4"/>
  <c r="K16" i="4"/>
  <c r="K16" i="6" s="1"/>
  <c r="T16" i="4"/>
  <c r="T16" i="6" s="1"/>
  <c r="AD16" i="4"/>
  <c r="L16" i="4"/>
  <c r="L16" i="6" s="1"/>
  <c r="V16" i="4"/>
  <c r="V16" i="6" s="1"/>
  <c r="BG17" i="12" s="1"/>
  <c r="AE16" i="4"/>
  <c r="N16" i="4"/>
  <c r="N16" i="6" s="1"/>
  <c r="W16" i="4"/>
  <c r="W16" i="6" s="1"/>
  <c r="AF16" i="4"/>
  <c r="O16" i="4"/>
  <c r="O16" i="6" s="1"/>
  <c r="X16" i="4"/>
  <c r="X16" i="6" s="1"/>
  <c r="G16" i="4"/>
  <c r="G16" i="6" s="1"/>
  <c r="P16" i="4"/>
  <c r="P16" i="6" s="1"/>
  <c r="Y16" i="4"/>
  <c r="Y16" i="6" s="1"/>
  <c r="AA16" i="4"/>
  <c r="H16" i="4"/>
  <c r="H16" i="6" s="1"/>
  <c r="Q16" i="4"/>
  <c r="Q16" i="6" s="1"/>
  <c r="R16" i="4"/>
  <c r="R16" i="6" s="1"/>
  <c r="Z16" i="4"/>
  <c r="Z16" i="6" s="1"/>
  <c r="I16" i="4"/>
  <c r="I16" i="6" s="1"/>
  <c r="G73" i="4"/>
  <c r="O73" i="4"/>
  <c r="W73" i="4"/>
  <c r="AE73" i="4"/>
  <c r="H73" i="4"/>
  <c r="P73" i="4"/>
  <c r="X73" i="4"/>
  <c r="M73" i="4"/>
  <c r="Y73" i="4"/>
  <c r="N73" i="4"/>
  <c r="Z73" i="4"/>
  <c r="Q73" i="4"/>
  <c r="AA73" i="4"/>
  <c r="R73" i="4"/>
  <c r="AB73" i="4"/>
  <c r="I73" i="4"/>
  <c r="S73" i="4"/>
  <c r="AC73" i="4"/>
  <c r="L73" i="4"/>
  <c r="T73" i="4"/>
  <c r="U73" i="4"/>
  <c r="V73" i="4"/>
  <c r="AD73" i="4"/>
  <c r="J73" i="4"/>
  <c r="K73" i="4"/>
  <c r="AF73" i="4"/>
  <c r="G19" i="4"/>
  <c r="G19" i="6" s="1"/>
  <c r="O19" i="4"/>
  <c r="O19" i="6" s="1"/>
  <c r="W19" i="4"/>
  <c r="W19" i="6" s="1"/>
  <c r="AE19" i="4"/>
  <c r="N19" i="4"/>
  <c r="N19" i="6" s="1"/>
  <c r="X19" i="4"/>
  <c r="X19" i="6" s="1"/>
  <c r="P19" i="4"/>
  <c r="P19" i="6" s="1"/>
  <c r="Y19" i="4"/>
  <c r="Y19" i="6" s="1"/>
  <c r="H19" i="4"/>
  <c r="H19" i="6" s="1"/>
  <c r="Q19" i="4"/>
  <c r="Q19" i="6" s="1"/>
  <c r="Z19" i="4"/>
  <c r="Z19" i="6" s="1"/>
  <c r="I19" i="4"/>
  <c r="I19" i="6" s="1"/>
  <c r="R19" i="4"/>
  <c r="R19" i="6" s="1"/>
  <c r="AA19" i="4"/>
  <c r="V19" i="4"/>
  <c r="V19" i="6" s="1"/>
  <c r="BG20" i="12" s="1"/>
  <c r="J19" i="4"/>
  <c r="J19" i="6" s="1"/>
  <c r="AB19" i="4"/>
  <c r="K19" i="4"/>
  <c r="K19" i="6" s="1"/>
  <c r="AC19" i="4"/>
  <c r="L19" i="4"/>
  <c r="L19" i="6" s="1"/>
  <c r="AD19" i="4"/>
  <c r="S19" i="4"/>
  <c r="S19" i="6" s="1"/>
  <c r="T19" i="4"/>
  <c r="T19" i="6" s="1"/>
  <c r="U19" i="4"/>
  <c r="U19" i="6" s="1"/>
  <c r="AF19" i="4"/>
  <c r="M19" i="4"/>
  <c r="M19" i="6" s="1"/>
  <c r="S87" i="4"/>
  <c r="S87" i="6" s="1"/>
  <c r="AA87" i="4"/>
  <c r="H87" i="4"/>
  <c r="H87" i="6" s="1"/>
  <c r="Q87" i="4"/>
  <c r="Q87" i="6" s="1"/>
  <c r="Z87" i="4"/>
  <c r="Z87" i="6" s="1"/>
  <c r="N87" i="4"/>
  <c r="N87" i="6" s="1"/>
  <c r="X87" i="4"/>
  <c r="X87" i="6" s="1"/>
  <c r="Y87" i="4"/>
  <c r="Y87" i="6" s="1"/>
  <c r="P87" i="4"/>
  <c r="P87" i="6" s="1"/>
  <c r="AB87" i="4"/>
  <c r="G87" i="4"/>
  <c r="G87" i="6" s="1"/>
  <c r="R87" i="4"/>
  <c r="R87" i="6" s="1"/>
  <c r="AC87" i="4"/>
  <c r="I87" i="4"/>
  <c r="I87" i="6" s="1"/>
  <c r="AD87" i="4"/>
  <c r="AF87" i="4"/>
  <c r="J87" i="4"/>
  <c r="J87" i="6" s="1"/>
  <c r="L87" i="4"/>
  <c r="L87" i="6" s="1"/>
  <c r="M87" i="4"/>
  <c r="M87" i="6" s="1"/>
  <c r="AE87" i="4"/>
  <c r="U87" i="4"/>
  <c r="U87" i="6" s="1"/>
  <c r="W87" i="4"/>
  <c r="W87" i="6" s="1"/>
  <c r="J98" i="4"/>
  <c r="J98" i="6" s="1"/>
  <c r="R98" i="4"/>
  <c r="R98" i="6" s="1"/>
  <c r="Z98" i="4"/>
  <c r="Z98" i="6" s="1"/>
  <c r="H98" i="4"/>
  <c r="H98" i="6" s="1"/>
  <c r="Q98" i="4"/>
  <c r="Q98" i="6" s="1"/>
  <c r="AA98" i="4"/>
  <c r="I98" i="4"/>
  <c r="I98" i="6" s="1"/>
  <c r="S98" i="4"/>
  <c r="S98" i="6" s="1"/>
  <c r="AB98" i="4"/>
  <c r="K98" i="4"/>
  <c r="K98" i="6" s="1"/>
  <c r="T98" i="4"/>
  <c r="T98" i="6" s="1"/>
  <c r="AC98" i="4"/>
  <c r="L98" i="4"/>
  <c r="L98" i="6" s="1"/>
  <c r="U98" i="4"/>
  <c r="U98" i="6" s="1"/>
  <c r="AD98" i="4"/>
  <c r="M98" i="4"/>
  <c r="M98" i="6" s="1"/>
  <c r="V98" i="4"/>
  <c r="V98" i="6" s="1"/>
  <c r="BG99" i="12" s="1"/>
  <c r="AE98" i="4"/>
  <c r="Y98" i="4"/>
  <c r="Y98" i="6" s="1"/>
  <c r="AF98" i="4"/>
  <c r="G98" i="4"/>
  <c r="G98" i="6" s="1"/>
  <c r="N98" i="4"/>
  <c r="N98" i="6" s="1"/>
  <c r="W98" i="4"/>
  <c r="W98" i="6" s="1"/>
  <c r="X98" i="4"/>
  <c r="X98" i="6" s="1"/>
  <c r="O98" i="4"/>
  <c r="O98" i="6" s="1"/>
  <c r="P98" i="4"/>
  <c r="P98" i="6" s="1"/>
  <c r="G3" i="4"/>
  <c r="O3" i="4"/>
  <c r="W3" i="4"/>
  <c r="AE3" i="4"/>
  <c r="H3" i="4"/>
  <c r="P3" i="4"/>
  <c r="X3" i="4"/>
  <c r="AF3" i="4"/>
  <c r="I3" i="4"/>
  <c r="Q3" i="4"/>
  <c r="Y3" i="4"/>
  <c r="J3" i="4"/>
  <c r="R3" i="4"/>
  <c r="Z3" i="4"/>
  <c r="K3" i="4"/>
  <c r="S3" i="4"/>
  <c r="AA3" i="4"/>
  <c r="L3" i="4"/>
  <c r="T3" i="4"/>
  <c r="AB3" i="4"/>
  <c r="M3" i="4"/>
  <c r="N3" i="4"/>
  <c r="U3" i="4"/>
  <c r="V3" i="4"/>
  <c r="AC3" i="4"/>
  <c r="AD3" i="4"/>
  <c r="I60" i="4"/>
  <c r="I60" i="6" s="1"/>
  <c r="Q60" i="4"/>
  <c r="Q60" i="6" s="1"/>
  <c r="Y60" i="4"/>
  <c r="Y60" i="6" s="1"/>
  <c r="J60" i="4"/>
  <c r="J60" i="6" s="1"/>
  <c r="R60" i="4"/>
  <c r="R60" i="6" s="1"/>
  <c r="Z60" i="4"/>
  <c r="Z60" i="6" s="1"/>
  <c r="K60" i="4"/>
  <c r="K60" i="6" s="1"/>
  <c r="U60" i="4"/>
  <c r="U60" i="6" s="1"/>
  <c r="AE60" i="4"/>
  <c r="L60" i="4"/>
  <c r="L60" i="6" s="1"/>
  <c r="V60" i="4"/>
  <c r="V60" i="6" s="1"/>
  <c r="BG61" i="12" s="1"/>
  <c r="AF60" i="4"/>
  <c r="M60" i="4"/>
  <c r="M60" i="6" s="1"/>
  <c r="W60" i="4"/>
  <c r="W60" i="6" s="1"/>
  <c r="N60" i="4"/>
  <c r="N60" i="6" s="1"/>
  <c r="X60" i="4"/>
  <c r="X60" i="6" s="1"/>
  <c r="O60" i="4"/>
  <c r="O60" i="6" s="1"/>
  <c r="AA60" i="4"/>
  <c r="H60" i="4"/>
  <c r="H60" i="6" s="1"/>
  <c r="P60" i="4"/>
  <c r="P60" i="6" s="1"/>
  <c r="S60" i="4"/>
  <c r="S60" i="6" s="1"/>
  <c r="T60" i="4"/>
  <c r="T60" i="6" s="1"/>
  <c r="AB60" i="4"/>
  <c r="AC60" i="4"/>
  <c r="AD60" i="4"/>
  <c r="G60" i="4"/>
  <c r="G60" i="6" s="1"/>
  <c r="M82" i="4"/>
  <c r="M82" i="6" s="1"/>
  <c r="U82" i="4"/>
  <c r="U82" i="6" s="1"/>
  <c r="AC82" i="4"/>
  <c r="J82" i="4"/>
  <c r="J82" i="6" s="1"/>
  <c r="S82" i="4"/>
  <c r="S82" i="6" s="1"/>
  <c r="AB82" i="4"/>
  <c r="K82" i="4"/>
  <c r="K82" i="6" s="1"/>
  <c r="T82" i="4"/>
  <c r="T82" i="6" s="1"/>
  <c r="AD82" i="4"/>
  <c r="L82" i="4"/>
  <c r="L82" i="6" s="1"/>
  <c r="V82" i="4"/>
  <c r="V82" i="6" s="1"/>
  <c r="BG83" i="12" s="1"/>
  <c r="AE82" i="4"/>
  <c r="N82" i="4"/>
  <c r="N82" i="6" s="1"/>
  <c r="W82" i="4"/>
  <c r="W82" i="6" s="1"/>
  <c r="AF82" i="4"/>
  <c r="O82" i="4"/>
  <c r="O82" i="6" s="1"/>
  <c r="X82" i="4"/>
  <c r="X82" i="6" s="1"/>
  <c r="Z82" i="4"/>
  <c r="Z82" i="6" s="1"/>
  <c r="G82" i="4"/>
  <c r="G82" i="6" s="1"/>
  <c r="AA82" i="4"/>
  <c r="H82" i="4"/>
  <c r="H82" i="6" s="1"/>
  <c r="I82" i="4"/>
  <c r="I82" i="6" s="1"/>
  <c r="P82" i="4"/>
  <c r="P82" i="6" s="1"/>
  <c r="Y82" i="4"/>
  <c r="Y82" i="6" s="1"/>
  <c r="Q82" i="4"/>
  <c r="Q82" i="6" s="1"/>
  <c r="R82" i="4"/>
  <c r="R82" i="6" s="1"/>
  <c r="H42" i="4"/>
  <c r="H42" i="6" s="1"/>
  <c r="P42" i="4"/>
  <c r="P42" i="6" s="1"/>
  <c r="X42" i="4"/>
  <c r="X42" i="6" s="1"/>
  <c r="AF42" i="4"/>
  <c r="L42" i="4"/>
  <c r="L42" i="6" s="1"/>
  <c r="U42" i="4"/>
  <c r="U42" i="6" s="1"/>
  <c r="AD42" i="4"/>
  <c r="M42" i="4"/>
  <c r="M42" i="6" s="1"/>
  <c r="V42" i="4"/>
  <c r="V42" i="6" s="1"/>
  <c r="BG43" i="12" s="1"/>
  <c r="AE42" i="4"/>
  <c r="N42" i="4"/>
  <c r="N42" i="6" s="1"/>
  <c r="W42" i="4"/>
  <c r="W42" i="6" s="1"/>
  <c r="O42" i="4"/>
  <c r="O42" i="6" s="1"/>
  <c r="Y42" i="4"/>
  <c r="Y42" i="6" s="1"/>
  <c r="I42" i="4"/>
  <c r="I42" i="6" s="1"/>
  <c r="AA42" i="4"/>
  <c r="J42" i="4"/>
  <c r="J42" i="6" s="1"/>
  <c r="AB42" i="4"/>
  <c r="K42" i="4"/>
  <c r="K42" i="6" s="1"/>
  <c r="AC42" i="4"/>
  <c r="Q42" i="4"/>
  <c r="Q42" i="6" s="1"/>
  <c r="R42" i="4"/>
  <c r="R42" i="6" s="1"/>
  <c r="S42" i="4"/>
  <c r="S42" i="6" s="1"/>
  <c r="G42" i="4"/>
  <c r="G42" i="6" s="1"/>
  <c r="T42" i="4"/>
  <c r="T42" i="6" s="1"/>
  <c r="Z42" i="4"/>
  <c r="Z42" i="6" s="1"/>
  <c r="K13" i="4"/>
  <c r="S13" i="4"/>
  <c r="AA13" i="4"/>
  <c r="O13" i="4"/>
  <c r="X13" i="4"/>
  <c r="G13" i="4"/>
  <c r="P13" i="4"/>
  <c r="Y13" i="4"/>
  <c r="H13" i="4"/>
  <c r="Q13" i="4"/>
  <c r="Z13" i="4"/>
  <c r="I13" i="4"/>
  <c r="R13" i="4"/>
  <c r="AB13" i="4"/>
  <c r="J13" i="4"/>
  <c r="T13" i="4"/>
  <c r="AC13" i="4"/>
  <c r="L13" i="4"/>
  <c r="U13" i="4"/>
  <c r="AD13" i="4"/>
  <c r="AF13" i="4"/>
  <c r="M13" i="4"/>
  <c r="V13" i="4"/>
  <c r="W13" i="4"/>
  <c r="AE13" i="4"/>
  <c r="N13" i="4"/>
  <c r="G11" i="4"/>
  <c r="G11" i="6" s="1"/>
  <c r="O11" i="4"/>
  <c r="O11" i="6" s="1"/>
  <c r="W11" i="4"/>
  <c r="W11" i="6" s="1"/>
  <c r="AE11" i="4"/>
  <c r="H11" i="4"/>
  <c r="H11" i="6" s="1"/>
  <c r="P11" i="4"/>
  <c r="P11" i="6" s="1"/>
  <c r="X11" i="4"/>
  <c r="X11" i="6" s="1"/>
  <c r="AF11" i="4"/>
  <c r="I11" i="4"/>
  <c r="I11" i="6" s="1"/>
  <c r="Q11" i="4"/>
  <c r="Q11" i="6" s="1"/>
  <c r="Y11" i="4"/>
  <c r="Y11" i="6" s="1"/>
  <c r="J11" i="4"/>
  <c r="J11" i="6" s="1"/>
  <c r="U11" i="4"/>
  <c r="U11" i="6" s="1"/>
  <c r="K11" i="4"/>
  <c r="K11" i="6" s="1"/>
  <c r="V11" i="4"/>
  <c r="V11" i="6" s="1"/>
  <c r="BG12" i="12" s="1"/>
  <c r="L11" i="4"/>
  <c r="L11" i="6" s="1"/>
  <c r="Z11" i="4"/>
  <c r="Z11" i="6" s="1"/>
  <c r="M11" i="4"/>
  <c r="M11" i="6" s="1"/>
  <c r="AA11" i="4"/>
  <c r="N11" i="4"/>
  <c r="N11" i="6" s="1"/>
  <c r="AB11" i="4"/>
  <c r="R11" i="4"/>
  <c r="R11" i="6" s="1"/>
  <c r="AC11" i="4"/>
  <c r="S11" i="4"/>
  <c r="S11" i="6" s="1"/>
  <c r="T11" i="4"/>
  <c r="T11" i="6" s="1"/>
  <c r="AD11" i="4"/>
  <c r="K9" i="4"/>
  <c r="K9" i="6" s="1"/>
  <c r="S9" i="4"/>
  <c r="S9" i="6" s="1"/>
  <c r="AA9" i="4"/>
  <c r="L9" i="4"/>
  <c r="L9" i="6" s="1"/>
  <c r="T9" i="4"/>
  <c r="T9" i="6" s="1"/>
  <c r="AB9" i="4"/>
  <c r="M9" i="4"/>
  <c r="M9" i="6" s="1"/>
  <c r="U9" i="4"/>
  <c r="U9" i="6" s="1"/>
  <c r="AC9" i="4"/>
  <c r="I9" i="4"/>
  <c r="I9" i="6" s="1"/>
  <c r="W9" i="4"/>
  <c r="W9" i="6" s="1"/>
  <c r="J9" i="4"/>
  <c r="J9" i="6" s="1"/>
  <c r="X9" i="4"/>
  <c r="X9" i="6" s="1"/>
  <c r="N9" i="4"/>
  <c r="N9" i="6" s="1"/>
  <c r="Y9" i="4"/>
  <c r="Y9" i="6" s="1"/>
  <c r="O9" i="4"/>
  <c r="O9" i="6" s="1"/>
  <c r="Z9" i="4"/>
  <c r="Z9" i="6" s="1"/>
  <c r="P9" i="4"/>
  <c r="P9" i="6" s="1"/>
  <c r="AD9" i="4"/>
  <c r="Q9" i="4"/>
  <c r="Q9" i="6" s="1"/>
  <c r="AE9" i="4"/>
  <c r="G9" i="4"/>
  <c r="G9" i="6" s="1"/>
  <c r="H9" i="4"/>
  <c r="H9" i="6" s="1"/>
  <c r="R9" i="4"/>
  <c r="R9" i="6" s="1"/>
  <c r="AF9" i="4"/>
  <c r="V9" i="4"/>
  <c r="V9" i="6" s="1"/>
  <c r="BG10" i="12" s="1"/>
  <c r="G7" i="4"/>
  <c r="G7" i="6" s="1"/>
  <c r="O7" i="4"/>
  <c r="O7" i="6" s="1"/>
  <c r="W7" i="4"/>
  <c r="W7" i="6" s="1"/>
  <c r="AE7" i="4"/>
  <c r="H7" i="4"/>
  <c r="H7" i="6" s="1"/>
  <c r="P7" i="4"/>
  <c r="P7" i="6" s="1"/>
  <c r="X7" i="4"/>
  <c r="X7" i="6" s="1"/>
  <c r="AF7" i="4"/>
  <c r="I7" i="4"/>
  <c r="I7" i="6" s="1"/>
  <c r="Q7" i="4"/>
  <c r="Q7" i="6" s="1"/>
  <c r="Y7" i="4"/>
  <c r="Y7" i="6" s="1"/>
  <c r="K7" i="4"/>
  <c r="K7" i="6" s="1"/>
  <c r="V7" i="4"/>
  <c r="V7" i="6" s="1"/>
  <c r="BG8" i="12" s="1"/>
  <c r="L7" i="4"/>
  <c r="L7" i="6" s="1"/>
  <c r="Z7" i="4"/>
  <c r="Z7" i="6" s="1"/>
  <c r="M7" i="4"/>
  <c r="M7" i="6" s="1"/>
  <c r="AA7" i="4"/>
  <c r="N7" i="4"/>
  <c r="N7" i="6" s="1"/>
  <c r="AB7" i="4"/>
  <c r="R7" i="4"/>
  <c r="R7" i="6" s="1"/>
  <c r="AC7" i="4"/>
  <c r="S7" i="4"/>
  <c r="S7" i="6" s="1"/>
  <c r="AD7" i="4"/>
  <c r="J7" i="4"/>
  <c r="J7" i="6" s="1"/>
  <c r="T7" i="4"/>
  <c r="T7" i="6" s="1"/>
  <c r="U7" i="4"/>
  <c r="U7" i="6" s="1"/>
  <c r="G69" i="4"/>
  <c r="G69" i="6" s="1"/>
  <c r="AF69" i="4"/>
  <c r="K69" i="4"/>
  <c r="K69" i="6" s="1"/>
  <c r="Z69" i="4"/>
  <c r="Z69" i="6" s="1"/>
  <c r="Q69" i="4"/>
  <c r="Q69" i="6" s="1"/>
  <c r="T69" i="4"/>
  <c r="T69" i="6" s="1"/>
  <c r="AB69" i="4"/>
  <c r="H30" i="4"/>
  <c r="H30" i="6" s="1"/>
  <c r="P30" i="4"/>
  <c r="P30" i="6" s="1"/>
  <c r="X30" i="4"/>
  <c r="X30" i="6" s="1"/>
  <c r="AF30" i="4"/>
  <c r="I30" i="4"/>
  <c r="I30" i="6" s="1"/>
  <c r="Q30" i="4"/>
  <c r="Q30" i="6" s="1"/>
  <c r="Y30" i="4"/>
  <c r="Y30" i="6" s="1"/>
  <c r="J30" i="4"/>
  <c r="J30" i="6" s="1"/>
  <c r="R30" i="4"/>
  <c r="R30" i="6" s="1"/>
  <c r="Z30" i="4"/>
  <c r="Z30" i="6" s="1"/>
  <c r="K30" i="4"/>
  <c r="K30" i="6" s="1"/>
  <c r="S30" i="4"/>
  <c r="S30" i="6" s="1"/>
  <c r="AA30" i="4"/>
  <c r="G30" i="4"/>
  <c r="G30" i="6" s="1"/>
  <c r="W30" i="4"/>
  <c r="W30" i="6" s="1"/>
  <c r="L30" i="4"/>
  <c r="L30" i="6" s="1"/>
  <c r="AB30" i="4"/>
  <c r="M30" i="4"/>
  <c r="M30" i="6" s="1"/>
  <c r="AC30" i="4"/>
  <c r="N30" i="4"/>
  <c r="N30" i="6" s="1"/>
  <c r="AD30" i="4"/>
  <c r="T30" i="4"/>
  <c r="T30" i="6" s="1"/>
  <c r="U30" i="4"/>
  <c r="U30" i="6" s="1"/>
  <c r="V30" i="4"/>
  <c r="V30" i="6" s="1"/>
  <c r="BG31" i="12" s="1"/>
  <c r="AE30" i="4"/>
  <c r="O30" i="4"/>
  <c r="O30" i="6" s="1"/>
  <c r="M4" i="4"/>
  <c r="M4" i="6" s="1"/>
  <c r="U4" i="4"/>
  <c r="U4" i="6" s="1"/>
  <c r="AC4" i="4"/>
  <c r="N4" i="4"/>
  <c r="N4" i="6" s="1"/>
  <c r="V4" i="4"/>
  <c r="V4" i="6" s="1"/>
  <c r="AD4" i="4"/>
  <c r="G4" i="4"/>
  <c r="G4" i="6" s="1"/>
  <c r="O4" i="4"/>
  <c r="O4" i="6" s="1"/>
  <c r="W4" i="4"/>
  <c r="W4" i="6" s="1"/>
  <c r="AE4" i="4"/>
  <c r="H4" i="4"/>
  <c r="H4" i="6" s="1"/>
  <c r="P4" i="4"/>
  <c r="P4" i="6" s="1"/>
  <c r="X4" i="4"/>
  <c r="X4" i="6" s="1"/>
  <c r="AF4" i="4"/>
  <c r="I4" i="4"/>
  <c r="I4" i="6" s="1"/>
  <c r="J4" i="4"/>
  <c r="J4" i="6" s="1"/>
  <c r="Q4" i="4"/>
  <c r="Q4" i="6" s="1"/>
  <c r="R4" i="4"/>
  <c r="R4" i="6" s="1"/>
  <c r="S4" i="4"/>
  <c r="S4" i="6" s="1"/>
  <c r="T4" i="4"/>
  <c r="T4" i="6" s="1"/>
  <c r="Y4" i="4"/>
  <c r="Y4" i="6" s="1"/>
  <c r="Z4" i="4"/>
  <c r="Z4" i="6" s="1"/>
  <c r="K4" i="4"/>
  <c r="K4" i="6" s="1"/>
  <c r="L4" i="4"/>
  <c r="L4" i="6" s="1"/>
  <c r="AA4" i="4"/>
  <c r="AB4" i="4"/>
  <c r="K83" i="4"/>
  <c r="S83" i="4"/>
  <c r="AA83" i="4"/>
  <c r="L83" i="4"/>
  <c r="U83" i="4"/>
  <c r="AD83" i="4"/>
  <c r="M83" i="4"/>
  <c r="V83" i="4"/>
  <c r="AE83" i="4"/>
  <c r="N83" i="4"/>
  <c r="W83" i="4"/>
  <c r="AF83" i="4"/>
  <c r="O83" i="4"/>
  <c r="G83" i="4"/>
  <c r="T83" i="4"/>
  <c r="X83" i="4"/>
  <c r="H83" i="4"/>
  <c r="Y83" i="4"/>
  <c r="I83" i="4"/>
  <c r="Z83" i="4"/>
  <c r="J83" i="4"/>
  <c r="AB83" i="4"/>
  <c r="P83" i="4"/>
  <c r="Q83" i="4"/>
  <c r="R83" i="4"/>
  <c r="AC83" i="4"/>
  <c r="I18" i="4"/>
  <c r="I18" i="6" s="1"/>
  <c r="Q18" i="4"/>
  <c r="Q18" i="6" s="1"/>
  <c r="Y18" i="4"/>
  <c r="Y18" i="6" s="1"/>
  <c r="M18" i="4"/>
  <c r="M18" i="6" s="1"/>
  <c r="V18" i="4"/>
  <c r="V18" i="6" s="1"/>
  <c r="BG19" i="12" s="1"/>
  <c r="AE18" i="4"/>
  <c r="N18" i="4"/>
  <c r="N18" i="6" s="1"/>
  <c r="W18" i="4"/>
  <c r="W18" i="6" s="1"/>
  <c r="AF18" i="4"/>
  <c r="O18" i="4"/>
  <c r="O18" i="6" s="1"/>
  <c r="X18" i="4"/>
  <c r="X18" i="6" s="1"/>
  <c r="G18" i="4"/>
  <c r="G18" i="6" s="1"/>
  <c r="P18" i="4"/>
  <c r="P18" i="6" s="1"/>
  <c r="Z18" i="4"/>
  <c r="Z18" i="6" s="1"/>
  <c r="L18" i="4"/>
  <c r="L18" i="6" s="1"/>
  <c r="AD18" i="4"/>
  <c r="R18" i="4"/>
  <c r="R18" i="6" s="1"/>
  <c r="S18" i="4"/>
  <c r="S18" i="6" s="1"/>
  <c r="T18" i="4"/>
  <c r="T18" i="6" s="1"/>
  <c r="H18" i="4"/>
  <c r="H18" i="6" s="1"/>
  <c r="J18" i="4"/>
  <c r="J18" i="6" s="1"/>
  <c r="K18" i="4"/>
  <c r="K18" i="6" s="1"/>
  <c r="U18" i="4"/>
  <c r="U18" i="6" s="1"/>
  <c r="AA18" i="4"/>
  <c r="AB18" i="4"/>
  <c r="AC18" i="4"/>
  <c r="G85" i="4"/>
  <c r="G85" i="6" s="1"/>
  <c r="O85" i="4"/>
  <c r="O85" i="6" s="1"/>
  <c r="W85" i="4"/>
  <c r="W85" i="6" s="1"/>
  <c r="AE85" i="4"/>
  <c r="N85" i="4"/>
  <c r="N85" i="6" s="1"/>
  <c r="X85" i="4"/>
  <c r="X85" i="6" s="1"/>
  <c r="P85" i="4"/>
  <c r="P85" i="6" s="1"/>
  <c r="H85" i="4"/>
  <c r="H85" i="6" s="1"/>
  <c r="L85" i="4"/>
  <c r="L85" i="6" s="1"/>
  <c r="Y85" i="4"/>
  <c r="Y85" i="6" s="1"/>
  <c r="M85" i="4"/>
  <c r="M85" i="6" s="1"/>
  <c r="Z85" i="4"/>
  <c r="Z85" i="6" s="1"/>
  <c r="Q85" i="4"/>
  <c r="Q85" i="6" s="1"/>
  <c r="AA85" i="4"/>
  <c r="R85" i="4"/>
  <c r="R85" i="6" s="1"/>
  <c r="AB85" i="4"/>
  <c r="S85" i="4"/>
  <c r="S85" i="6" s="1"/>
  <c r="AC85" i="4"/>
  <c r="AD85" i="4"/>
  <c r="AF85" i="4"/>
  <c r="I85" i="4"/>
  <c r="I85" i="6" s="1"/>
  <c r="J85" i="4"/>
  <c r="J85" i="6" s="1"/>
  <c r="T85" i="4"/>
  <c r="T85" i="6" s="1"/>
  <c r="V85" i="4"/>
  <c r="V85" i="6" s="1"/>
  <c r="BG86" i="12" s="1"/>
  <c r="K85" i="4"/>
  <c r="K85" i="6" s="1"/>
  <c r="U85" i="4"/>
  <c r="U85" i="6" s="1"/>
  <c r="J53" i="4"/>
  <c r="R53" i="4"/>
  <c r="Z53" i="4"/>
  <c r="L53" i="4"/>
  <c r="U53" i="4"/>
  <c r="AD53" i="4"/>
  <c r="O53" i="4"/>
  <c r="Y53" i="4"/>
  <c r="P53" i="4"/>
  <c r="AA53" i="4"/>
  <c r="G53" i="4"/>
  <c r="Q53" i="4"/>
  <c r="AB53" i="4"/>
  <c r="H53" i="4"/>
  <c r="S53" i="4"/>
  <c r="AC53" i="4"/>
  <c r="I53" i="4"/>
  <c r="T53" i="4"/>
  <c r="AE53" i="4"/>
  <c r="K53" i="4"/>
  <c r="V53" i="4"/>
  <c r="AF53" i="4"/>
  <c r="M53" i="4"/>
  <c r="N53" i="4"/>
  <c r="W53" i="4"/>
  <c r="X53" i="4"/>
  <c r="M24" i="4"/>
  <c r="M24" i="6" s="1"/>
  <c r="U24" i="4"/>
  <c r="U24" i="6" s="1"/>
  <c r="AC24" i="4"/>
  <c r="L24" i="4"/>
  <c r="L24" i="6" s="1"/>
  <c r="V24" i="4"/>
  <c r="V24" i="6" s="1"/>
  <c r="BG25" i="12" s="1"/>
  <c r="AE24" i="4"/>
  <c r="N24" i="4"/>
  <c r="N24" i="6" s="1"/>
  <c r="W24" i="4"/>
  <c r="W24" i="6" s="1"/>
  <c r="AF24" i="4"/>
  <c r="O24" i="4"/>
  <c r="O24" i="6" s="1"/>
  <c r="X24" i="4"/>
  <c r="X24" i="6" s="1"/>
  <c r="G24" i="4"/>
  <c r="G24" i="6" s="1"/>
  <c r="P24" i="4"/>
  <c r="P24" i="6" s="1"/>
  <c r="Y24" i="4"/>
  <c r="Y24" i="6" s="1"/>
  <c r="T24" i="4"/>
  <c r="T24" i="6" s="1"/>
  <c r="H24" i="4"/>
  <c r="H24" i="6" s="1"/>
  <c r="Z24" i="4"/>
  <c r="Z24" i="6" s="1"/>
  <c r="I24" i="4"/>
  <c r="I24" i="6" s="1"/>
  <c r="AA24" i="4"/>
  <c r="J24" i="4"/>
  <c r="J24" i="6" s="1"/>
  <c r="AB24" i="4"/>
  <c r="K24" i="4"/>
  <c r="K24" i="6" s="1"/>
  <c r="Q24" i="4"/>
  <c r="Q24" i="6" s="1"/>
  <c r="R24" i="4"/>
  <c r="R24" i="6" s="1"/>
  <c r="S24" i="4"/>
  <c r="S24" i="6" s="1"/>
  <c r="AD24" i="4"/>
  <c r="J49" i="4"/>
  <c r="J49" i="6" s="1"/>
  <c r="R49" i="4"/>
  <c r="R49" i="6" s="1"/>
  <c r="Z49" i="4"/>
  <c r="Z49" i="6" s="1"/>
  <c r="M49" i="4"/>
  <c r="M49" i="6" s="1"/>
  <c r="V49" i="4"/>
  <c r="V49" i="6" s="1"/>
  <c r="BG50" i="12" s="1"/>
  <c r="AE49" i="4"/>
  <c r="O49" i="4"/>
  <c r="O49" i="6" s="1"/>
  <c r="X49" i="4"/>
  <c r="X49" i="6" s="1"/>
  <c r="G49" i="4"/>
  <c r="G49" i="6" s="1"/>
  <c r="P49" i="4"/>
  <c r="P49" i="6" s="1"/>
  <c r="Y49" i="4"/>
  <c r="Y49" i="6" s="1"/>
  <c r="H49" i="4"/>
  <c r="H49" i="6" s="1"/>
  <c r="U49" i="4"/>
  <c r="U49" i="6" s="1"/>
  <c r="I49" i="4"/>
  <c r="I49" i="6" s="1"/>
  <c r="W49" i="4"/>
  <c r="W49" i="6" s="1"/>
  <c r="K49" i="4"/>
  <c r="K49" i="6" s="1"/>
  <c r="AA49" i="4"/>
  <c r="L49" i="4"/>
  <c r="L49" i="6" s="1"/>
  <c r="AB49" i="4"/>
  <c r="N49" i="4"/>
  <c r="N49" i="6" s="1"/>
  <c r="AC49" i="4"/>
  <c r="Q49" i="4"/>
  <c r="Q49" i="6" s="1"/>
  <c r="AD49" i="4"/>
  <c r="S49" i="4"/>
  <c r="S49" i="6" s="1"/>
  <c r="T49" i="4"/>
  <c r="T49" i="6" s="1"/>
  <c r="AF49" i="4"/>
  <c r="I6" i="4"/>
  <c r="I6" i="6" s="1"/>
  <c r="Q6" i="4"/>
  <c r="Q6" i="6" s="1"/>
  <c r="Y6" i="4"/>
  <c r="Y6" i="6" s="1"/>
  <c r="J6" i="4"/>
  <c r="J6" i="6" s="1"/>
  <c r="R6" i="4"/>
  <c r="R6" i="6" s="1"/>
  <c r="Z6" i="4"/>
  <c r="Z6" i="6" s="1"/>
  <c r="K6" i="4"/>
  <c r="K6" i="6" s="1"/>
  <c r="S6" i="4"/>
  <c r="S6" i="6" s="1"/>
  <c r="AA6" i="4"/>
  <c r="L6" i="4"/>
  <c r="L6" i="6" s="1"/>
  <c r="W6" i="4"/>
  <c r="W6" i="6" s="1"/>
  <c r="M6" i="4"/>
  <c r="M6" i="6" s="1"/>
  <c r="X6" i="4"/>
  <c r="X6" i="6" s="1"/>
  <c r="N6" i="4"/>
  <c r="N6" i="6" s="1"/>
  <c r="AB6" i="4"/>
  <c r="O6" i="4"/>
  <c r="O6" i="6" s="1"/>
  <c r="AC6" i="4"/>
  <c r="P6" i="4"/>
  <c r="P6" i="6" s="1"/>
  <c r="AD6" i="4"/>
  <c r="T6" i="4"/>
  <c r="T6" i="6" s="1"/>
  <c r="AE6" i="4"/>
  <c r="V6" i="4"/>
  <c r="V6" i="6" s="1"/>
  <c r="BG7" i="12" s="1"/>
  <c r="AF6" i="4"/>
  <c r="G6" i="4"/>
  <c r="G6" i="6" s="1"/>
  <c r="H6" i="4"/>
  <c r="H6" i="6" s="1"/>
  <c r="U6" i="4"/>
  <c r="U6" i="6" s="1"/>
  <c r="L44" i="4"/>
  <c r="L44" i="6" s="1"/>
  <c r="T44" i="4"/>
  <c r="T44" i="6" s="1"/>
  <c r="AB44" i="4"/>
  <c r="O44" i="4"/>
  <c r="O44" i="6" s="1"/>
  <c r="X44" i="4"/>
  <c r="X44" i="6" s="1"/>
  <c r="G44" i="4"/>
  <c r="G44" i="6" s="1"/>
  <c r="P44" i="4"/>
  <c r="P44" i="6" s="1"/>
  <c r="Y44" i="4"/>
  <c r="Y44" i="6" s="1"/>
  <c r="H44" i="4"/>
  <c r="H44" i="6" s="1"/>
  <c r="Q44" i="4"/>
  <c r="Q44" i="6" s="1"/>
  <c r="Z44" i="4"/>
  <c r="Z44" i="6" s="1"/>
  <c r="I44" i="4"/>
  <c r="I44" i="6" s="1"/>
  <c r="R44" i="4"/>
  <c r="R44" i="6" s="1"/>
  <c r="AA44" i="4"/>
  <c r="K44" i="4"/>
  <c r="K44" i="6" s="1"/>
  <c r="AD44" i="4"/>
  <c r="M44" i="4"/>
  <c r="M44" i="6" s="1"/>
  <c r="AE44" i="4"/>
  <c r="N44" i="4"/>
  <c r="N44" i="6" s="1"/>
  <c r="AF44" i="4"/>
  <c r="S44" i="4"/>
  <c r="S44" i="6" s="1"/>
  <c r="U44" i="4"/>
  <c r="U44" i="6" s="1"/>
  <c r="V44" i="4"/>
  <c r="V44" i="6" s="1"/>
  <c r="BG45" i="12" s="1"/>
  <c r="J44" i="4"/>
  <c r="J44" i="6" s="1"/>
  <c r="W44" i="4"/>
  <c r="W44" i="6" s="1"/>
  <c r="AC44" i="4"/>
  <c r="H95" i="4"/>
  <c r="H95" i="6" s="1"/>
  <c r="P95" i="4"/>
  <c r="P95" i="6" s="1"/>
  <c r="X95" i="4"/>
  <c r="X95" i="6" s="1"/>
  <c r="AF95" i="4"/>
  <c r="M95" i="4"/>
  <c r="M95" i="6" s="1"/>
  <c r="V95" i="4"/>
  <c r="V95" i="6" s="1"/>
  <c r="BG96" i="12" s="1"/>
  <c r="AE95" i="4"/>
  <c r="N95" i="4"/>
  <c r="N95" i="6" s="1"/>
  <c r="W95" i="4"/>
  <c r="W95" i="6" s="1"/>
  <c r="O95" i="4"/>
  <c r="O95" i="6" s="1"/>
  <c r="Y95" i="4"/>
  <c r="Y95" i="6" s="1"/>
  <c r="G95" i="4"/>
  <c r="G95" i="6" s="1"/>
  <c r="Q95" i="4"/>
  <c r="Q95" i="6" s="1"/>
  <c r="Z95" i="4"/>
  <c r="Z95" i="6" s="1"/>
  <c r="I95" i="4"/>
  <c r="I95" i="6" s="1"/>
  <c r="R95" i="4"/>
  <c r="R95" i="6" s="1"/>
  <c r="AA95" i="4"/>
  <c r="J95" i="4"/>
  <c r="J95" i="6" s="1"/>
  <c r="AD95" i="4"/>
  <c r="K95" i="4"/>
  <c r="K95" i="6" s="1"/>
  <c r="L95" i="4"/>
  <c r="L95" i="6" s="1"/>
  <c r="S95" i="4"/>
  <c r="S95" i="6" s="1"/>
  <c r="AC95" i="4"/>
  <c r="T95" i="4"/>
  <c r="T95" i="6" s="1"/>
  <c r="U95" i="4"/>
  <c r="U95" i="6" s="1"/>
  <c r="AB95" i="4"/>
  <c r="J33" i="4"/>
  <c r="R33" i="4"/>
  <c r="Z33" i="4"/>
  <c r="K33" i="4"/>
  <c r="S33" i="4"/>
  <c r="AA33" i="4"/>
  <c r="L33" i="4"/>
  <c r="T33" i="4"/>
  <c r="AB33" i="4"/>
  <c r="M33" i="4"/>
  <c r="U33" i="4"/>
  <c r="AC33" i="4"/>
  <c r="I33" i="4"/>
  <c r="Y33" i="4"/>
  <c r="N33" i="4"/>
  <c r="AD33" i="4"/>
  <c r="O33" i="4"/>
  <c r="AE33" i="4"/>
  <c r="P33" i="4"/>
  <c r="AF33" i="4"/>
  <c r="G33" i="4"/>
  <c r="H33" i="4"/>
  <c r="Q33" i="4"/>
  <c r="V33" i="4"/>
  <c r="W33" i="4"/>
  <c r="X33" i="4"/>
  <c r="I26" i="4"/>
  <c r="I26" i="6" s="1"/>
  <c r="Q26" i="4"/>
  <c r="Q26" i="6" s="1"/>
  <c r="Y26" i="4"/>
  <c r="Y26" i="6" s="1"/>
  <c r="O26" i="4"/>
  <c r="O26" i="6" s="1"/>
  <c r="X26" i="4"/>
  <c r="X26" i="6" s="1"/>
  <c r="G26" i="4"/>
  <c r="G26" i="6" s="1"/>
  <c r="P26" i="4"/>
  <c r="P26" i="6" s="1"/>
  <c r="Z26" i="4"/>
  <c r="Z26" i="6" s="1"/>
  <c r="H26" i="4"/>
  <c r="H26" i="6" s="1"/>
  <c r="R26" i="4"/>
  <c r="R26" i="6" s="1"/>
  <c r="AA26" i="4"/>
  <c r="J26" i="4"/>
  <c r="J26" i="6" s="1"/>
  <c r="S26" i="4"/>
  <c r="S26" i="6" s="1"/>
  <c r="AB26" i="4"/>
  <c r="W26" i="4"/>
  <c r="W26" i="6" s="1"/>
  <c r="K26" i="4"/>
  <c r="K26" i="6" s="1"/>
  <c r="AC26" i="4"/>
  <c r="L26" i="4"/>
  <c r="L26" i="6" s="1"/>
  <c r="AD26" i="4"/>
  <c r="M26" i="4"/>
  <c r="M26" i="6" s="1"/>
  <c r="AE26" i="4"/>
  <c r="T26" i="4"/>
  <c r="T26" i="6" s="1"/>
  <c r="U26" i="4"/>
  <c r="U26" i="6" s="1"/>
  <c r="V26" i="4"/>
  <c r="V26" i="6" s="1"/>
  <c r="BG27" i="12" s="1"/>
  <c r="AF26" i="4"/>
  <c r="N26" i="4"/>
  <c r="N26" i="6" s="1"/>
  <c r="J29" i="4"/>
  <c r="J29" i="6" s="1"/>
  <c r="R29" i="4"/>
  <c r="R29" i="6" s="1"/>
  <c r="Z29" i="4"/>
  <c r="Z29" i="6" s="1"/>
  <c r="K29" i="4"/>
  <c r="K29" i="6" s="1"/>
  <c r="S29" i="4"/>
  <c r="S29" i="6" s="1"/>
  <c r="AA29" i="4"/>
  <c r="L29" i="4"/>
  <c r="L29" i="6" s="1"/>
  <c r="T29" i="4"/>
  <c r="T29" i="6" s="1"/>
  <c r="AB29" i="4"/>
  <c r="M29" i="4"/>
  <c r="M29" i="6" s="1"/>
  <c r="U29" i="4"/>
  <c r="U29" i="6" s="1"/>
  <c r="AC29" i="4"/>
  <c r="Q29" i="4"/>
  <c r="Q29" i="6" s="1"/>
  <c r="V29" i="4"/>
  <c r="V29" i="6" s="1"/>
  <c r="BG30" i="12" s="1"/>
  <c r="G29" i="4"/>
  <c r="G29" i="6" s="1"/>
  <c r="W29" i="4"/>
  <c r="W29" i="6" s="1"/>
  <c r="H29" i="4"/>
  <c r="H29" i="6" s="1"/>
  <c r="X29" i="4"/>
  <c r="X29" i="6" s="1"/>
  <c r="N29" i="4"/>
  <c r="N29" i="6" s="1"/>
  <c r="O29" i="4"/>
  <c r="O29" i="6" s="1"/>
  <c r="P29" i="4"/>
  <c r="P29" i="6" s="1"/>
  <c r="Y29" i="4"/>
  <c r="Y29" i="6" s="1"/>
  <c r="AD29" i="4"/>
  <c r="AE29" i="4"/>
  <c r="AF29" i="4"/>
  <c r="I29" i="4"/>
  <c r="I29" i="6" s="1"/>
  <c r="L32" i="4"/>
  <c r="L32" i="6" s="1"/>
  <c r="T32" i="4"/>
  <c r="T32" i="6" s="1"/>
  <c r="AB32" i="4"/>
  <c r="M32" i="4"/>
  <c r="M32" i="6" s="1"/>
  <c r="U32" i="4"/>
  <c r="U32" i="6" s="1"/>
  <c r="AC32" i="4"/>
  <c r="N32" i="4"/>
  <c r="N32" i="6" s="1"/>
  <c r="V32" i="4"/>
  <c r="V32" i="6" s="1"/>
  <c r="BG33" i="12" s="1"/>
  <c r="AD32" i="4"/>
  <c r="G32" i="4"/>
  <c r="G32" i="6" s="1"/>
  <c r="O32" i="4"/>
  <c r="O32" i="6" s="1"/>
  <c r="W32" i="4"/>
  <c r="W32" i="6" s="1"/>
  <c r="AE32" i="4"/>
  <c r="S32" i="4"/>
  <c r="S32" i="6" s="1"/>
  <c r="H32" i="4"/>
  <c r="H32" i="6" s="1"/>
  <c r="X32" i="4"/>
  <c r="X32" i="6" s="1"/>
  <c r="I32" i="4"/>
  <c r="I32" i="6" s="1"/>
  <c r="Y32" i="4"/>
  <c r="Y32" i="6" s="1"/>
  <c r="J32" i="4"/>
  <c r="J32" i="6" s="1"/>
  <c r="Z32" i="4"/>
  <c r="Z32" i="6" s="1"/>
  <c r="AF32" i="4"/>
  <c r="K32" i="4"/>
  <c r="K32" i="6" s="1"/>
  <c r="P32" i="4"/>
  <c r="P32" i="6" s="1"/>
  <c r="Q32" i="4"/>
  <c r="Q32" i="6" s="1"/>
  <c r="R32" i="4"/>
  <c r="R32" i="6" s="1"/>
  <c r="AA32" i="4"/>
  <c r="C39" i="4"/>
  <c r="C39" i="6" s="1"/>
  <c r="D39" i="4"/>
  <c r="D39" i="6" s="1"/>
  <c r="E39" i="4"/>
  <c r="E39" i="6" s="1"/>
  <c r="F39" i="4"/>
  <c r="F39" i="6" s="1"/>
  <c r="C54" i="4"/>
  <c r="C54" i="6" s="1"/>
  <c r="D54" i="4"/>
  <c r="D54" i="6" s="1"/>
  <c r="E54" i="4"/>
  <c r="E54" i="6" s="1"/>
  <c r="F54" i="4"/>
  <c r="F54" i="6" s="1"/>
  <c r="C59" i="4"/>
  <c r="C59" i="6" s="1"/>
  <c r="D59" i="4"/>
  <c r="D59" i="6" s="1"/>
  <c r="E59" i="4"/>
  <c r="E59" i="6" s="1"/>
  <c r="F59" i="4"/>
  <c r="F59" i="6" s="1"/>
  <c r="C57" i="4"/>
  <c r="C57" i="6" s="1"/>
  <c r="E57" i="4"/>
  <c r="E57" i="6" s="1"/>
  <c r="F57" i="4"/>
  <c r="F57" i="6" s="1"/>
  <c r="D57" i="4"/>
  <c r="D57" i="6" s="1"/>
  <c r="C47" i="4"/>
  <c r="C47" i="6" s="1"/>
  <c r="D47" i="4"/>
  <c r="D47" i="6" s="1"/>
  <c r="E47" i="4"/>
  <c r="E47" i="6" s="1"/>
  <c r="F47" i="4"/>
  <c r="F47" i="6" s="1"/>
  <c r="C81" i="4"/>
  <c r="C81" i="6" s="1"/>
  <c r="D81" i="4"/>
  <c r="D81" i="6" s="1"/>
  <c r="E81" i="4"/>
  <c r="E81" i="6" s="1"/>
  <c r="F81" i="4"/>
  <c r="F81" i="6" s="1"/>
  <c r="C17" i="4"/>
  <c r="C17" i="6" s="1"/>
  <c r="D17" i="4"/>
  <c r="D17" i="6" s="1"/>
  <c r="E17" i="4"/>
  <c r="E17" i="6" s="1"/>
  <c r="F17" i="4"/>
  <c r="F17" i="6" s="1"/>
  <c r="C80" i="4"/>
  <c r="C80" i="6" s="1"/>
  <c r="D80" i="4"/>
  <c r="D80" i="6" s="1"/>
  <c r="E80" i="4"/>
  <c r="E80" i="6" s="1"/>
  <c r="F80" i="4"/>
  <c r="F80" i="6" s="1"/>
  <c r="C38" i="4"/>
  <c r="C38" i="6" s="1"/>
  <c r="D38" i="4"/>
  <c r="D38" i="6" s="1"/>
  <c r="E38" i="4"/>
  <c r="E38" i="6" s="1"/>
  <c r="F38" i="4"/>
  <c r="F38" i="6" s="1"/>
  <c r="C105" i="4"/>
  <c r="C105" i="6" s="1"/>
  <c r="E105" i="4"/>
  <c r="E105" i="6" s="1"/>
  <c r="F105" i="4"/>
  <c r="F105" i="6" s="1"/>
  <c r="D105" i="4"/>
  <c r="D105" i="6" s="1"/>
  <c r="C76" i="4"/>
  <c r="C76" i="6" s="1"/>
  <c r="D76" i="4"/>
  <c r="D76" i="6" s="1"/>
  <c r="E76" i="4"/>
  <c r="E76" i="6" s="1"/>
  <c r="F76" i="4"/>
  <c r="F76" i="6" s="1"/>
  <c r="C94" i="4"/>
  <c r="C94" i="6" s="1"/>
  <c r="D94" i="4"/>
  <c r="D94" i="6" s="1"/>
  <c r="E94" i="4"/>
  <c r="E94" i="6" s="1"/>
  <c r="F94" i="4"/>
  <c r="F94" i="6" s="1"/>
  <c r="C62" i="4"/>
  <c r="C62" i="6" s="1"/>
  <c r="D62" i="4"/>
  <c r="D62" i="6" s="1"/>
  <c r="C36" i="4"/>
  <c r="C36" i="6" s="1"/>
  <c r="D36" i="4"/>
  <c r="D36" i="6" s="1"/>
  <c r="E36" i="4"/>
  <c r="E36" i="6" s="1"/>
  <c r="F36" i="4"/>
  <c r="F36" i="6" s="1"/>
  <c r="C58" i="4"/>
  <c r="C58" i="6" s="1"/>
  <c r="D58" i="4"/>
  <c r="D58" i="6" s="1"/>
  <c r="E58" i="4"/>
  <c r="E58" i="6" s="1"/>
  <c r="F58" i="4"/>
  <c r="F58" i="6" s="1"/>
  <c r="C61" i="4"/>
  <c r="C61" i="6" s="1"/>
  <c r="E61" i="4"/>
  <c r="E61" i="6" s="1"/>
  <c r="F61" i="4"/>
  <c r="F61" i="6" s="1"/>
  <c r="D61" i="4"/>
  <c r="D61" i="6" s="1"/>
  <c r="C100" i="4"/>
  <c r="C100" i="6" s="1"/>
  <c r="D100" i="4"/>
  <c r="D100" i="6" s="1"/>
  <c r="E100" i="4"/>
  <c r="E100" i="6" s="1"/>
  <c r="F100" i="4"/>
  <c r="F100" i="6" s="1"/>
  <c r="C63" i="4"/>
  <c r="E63" i="4"/>
  <c r="F63" i="4"/>
  <c r="D63" i="4"/>
  <c r="C28" i="4"/>
  <c r="C28" i="6" s="1"/>
  <c r="D28" i="4"/>
  <c r="D28" i="6" s="1"/>
  <c r="E28" i="4"/>
  <c r="E28" i="6" s="1"/>
  <c r="F28" i="4"/>
  <c r="F28" i="6" s="1"/>
  <c r="C56" i="4"/>
  <c r="C56" i="6" s="1"/>
  <c r="D56" i="4"/>
  <c r="D56" i="6" s="1"/>
  <c r="E56" i="4"/>
  <c r="E56" i="6" s="1"/>
  <c r="F56" i="4"/>
  <c r="F56" i="6" s="1"/>
  <c r="C78" i="4"/>
  <c r="C78" i="6" s="1"/>
  <c r="D78" i="4"/>
  <c r="D78" i="6" s="1"/>
  <c r="E78" i="4"/>
  <c r="E78" i="6" s="1"/>
  <c r="F78" i="4"/>
  <c r="F78" i="6" s="1"/>
  <c r="C14" i="4"/>
  <c r="C14" i="6" s="1"/>
  <c r="D14" i="4"/>
  <c r="D14" i="6" s="1"/>
  <c r="E14" i="4"/>
  <c r="E14" i="6" s="1"/>
  <c r="F14" i="4"/>
  <c r="F14" i="6" s="1"/>
  <c r="C20" i="4"/>
  <c r="C20" i="6" s="1"/>
  <c r="D20" i="4"/>
  <c r="D20" i="6" s="1"/>
  <c r="E20" i="4"/>
  <c r="E20" i="6" s="1"/>
  <c r="F20" i="4"/>
  <c r="F20" i="6" s="1"/>
  <c r="C10" i="4"/>
  <c r="C10" i="6" s="1"/>
  <c r="D10" i="4"/>
  <c r="D10" i="6" s="1"/>
  <c r="E10" i="4"/>
  <c r="E10" i="6" s="1"/>
  <c r="F10" i="4"/>
  <c r="F10" i="6" s="1"/>
  <c r="C45" i="4"/>
  <c r="C45" i="6" s="1"/>
  <c r="D45" i="4"/>
  <c r="D45" i="6" s="1"/>
  <c r="E45" i="4"/>
  <c r="E45" i="6" s="1"/>
  <c r="F45" i="4"/>
  <c r="F45" i="6" s="1"/>
  <c r="C102" i="4"/>
  <c r="C102" i="6" s="1"/>
  <c r="D102" i="4"/>
  <c r="D102" i="6" s="1"/>
  <c r="E102" i="4"/>
  <c r="E102" i="6" s="1"/>
  <c r="F102" i="4"/>
  <c r="F102" i="6" s="1"/>
  <c r="C66" i="4"/>
  <c r="C66" i="6" s="1"/>
  <c r="D66" i="4"/>
  <c r="D66" i="6" s="1"/>
  <c r="E66" i="4"/>
  <c r="E66" i="6" s="1"/>
  <c r="F66" i="4"/>
  <c r="F66" i="6" s="1"/>
  <c r="C34" i="4"/>
  <c r="C34" i="6" s="1"/>
  <c r="D34" i="4"/>
  <c r="D34" i="6" s="1"/>
  <c r="E34" i="4"/>
  <c r="E34" i="6" s="1"/>
  <c r="F34" i="4"/>
  <c r="F34" i="6" s="1"/>
  <c r="C68" i="4"/>
  <c r="C68" i="6" s="1"/>
  <c r="D68" i="4"/>
  <c r="D68" i="6" s="1"/>
  <c r="E68" i="4"/>
  <c r="E68" i="6" s="1"/>
  <c r="F68" i="4"/>
  <c r="F68" i="6" s="1"/>
  <c r="C55" i="4"/>
  <c r="C55" i="6" s="1"/>
  <c r="D55" i="4"/>
  <c r="D55" i="6" s="1"/>
  <c r="E55" i="4"/>
  <c r="E55" i="6" s="1"/>
  <c r="F55" i="4"/>
  <c r="F55" i="6" s="1"/>
  <c r="C90" i="4"/>
  <c r="C90" i="6" s="1"/>
  <c r="D90" i="4"/>
  <c r="D90" i="6" s="1"/>
  <c r="C75" i="4"/>
  <c r="C75" i="6" s="1"/>
  <c r="E75" i="4"/>
  <c r="E75" i="6" s="1"/>
  <c r="F75" i="4"/>
  <c r="F75" i="6" s="1"/>
  <c r="D75" i="4"/>
  <c r="D75" i="6" s="1"/>
  <c r="C64" i="4"/>
  <c r="C64" i="6" s="1"/>
  <c r="D64" i="4"/>
  <c r="D64" i="6" s="1"/>
  <c r="E64" i="4"/>
  <c r="E64" i="6" s="1"/>
  <c r="F64" i="4"/>
  <c r="F64" i="6" s="1"/>
  <c r="C25" i="4"/>
  <c r="C25" i="6" s="1"/>
  <c r="D25" i="4"/>
  <c r="D25" i="6" s="1"/>
  <c r="E25" i="4"/>
  <c r="E25" i="6" s="1"/>
  <c r="F25" i="4"/>
  <c r="F25" i="6" s="1"/>
  <c r="C92" i="4"/>
  <c r="C92" i="6" s="1"/>
  <c r="D92" i="4"/>
  <c r="D92" i="6" s="1"/>
  <c r="E92" i="4"/>
  <c r="E92" i="6" s="1"/>
  <c r="F92" i="4"/>
  <c r="F92" i="6" s="1"/>
  <c r="C50" i="4"/>
  <c r="C50" i="6" s="1"/>
  <c r="D50" i="4"/>
  <c r="D50" i="6" s="1"/>
  <c r="E50" i="4"/>
  <c r="E50" i="6" s="1"/>
  <c r="F50" i="4"/>
  <c r="F50" i="6" s="1"/>
  <c r="C67" i="4"/>
  <c r="C67" i="6" s="1"/>
  <c r="E67" i="4"/>
  <c r="E67" i="6" s="1"/>
  <c r="F67" i="4"/>
  <c r="F67" i="6" s="1"/>
  <c r="D67" i="4"/>
  <c r="D67" i="6" s="1"/>
  <c r="C27" i="4"/>
  <c r="C27" i="6" s="1"/>
  <c r="E27" i="4"/>
  <c r="E27" i="6" s="1"/>
  <c r="F27" i="4"/>
  <c r="F27" i="6" s="1"/>
  <c r="D27" i="4"/>
  <c r="D27" i="6" s="1"/>
  <c r="C84" i="4"/>
  <c r="C84" i="6" s="1"/>
  <c r="D84" i="4"/>
  <c r="D84" i="6" s="1"/>
  <c r="E84" i="4"/>
  <c r="E84" i="6" s="1"/>
  <c r="F84" i="4"/>
  <c r="F84" i="6" s="1"/>
  <c r="C48" i="4"/>
  <c r="C48" i="6" s="1"/>
  <c r="D48" i="4"/>
  <c r="D48" i="6" s="1"/>
  <c r="E48" i="4"/>
  <c r="E48" i="6" s="1"/>
  <c r="F48" i="4"/>
  <c r="F48" i="6" s="1"/>
  <c r="C12" i="4"/>
  <c r="C12" i="6" s="1"/>
  <c r="D12" i="4"/>
  <c r="D12" i="6" s="1"/>
  <c r="E12" i="4"/>
  <c r="E12" i="6" s="1"/>
  <c r="F12" i="4"/>
  <c r="F12" i="6" s="1"/>
  <c r="C37" i="4"/>
  <c r="C37" i="6" s="1"/>
  <c r="D37" i="4"/>
  <c r="D37" i="6" s="1"/>
  <c r="E37" i="4"/>
  <c r="E37" i="6" s="1"/>
  <c r="F37" i="4"/>
  <c r="F37" i="6" s="1"/>
  <c r="C104" i="4"/>
  <c r="C104" i="6" s="1"/>
  <c r="D104" i="4"/>
  <c r="D104" i="6" s="1"/>
  <c r="E104" i="4"/>
  <c r="E104" i="6" s="1"/>
  <c r="F104" i="4"/>
  <c r="F104" i="6" s="1"/>
  <c r="C72" i="4"/>
  <c r="C72" i="6" s="1"/>
  <c r="D72" i="4"/>
  <c r="D72" i="6" s="1"/>
  <c r="E72" i="4"/>
  <c r="E72" i="6" s="1"/>
  <c r="F72" i="4"/>
  <c r="F72" i="6" s="1"/>
  <c r="C71" i="4"/>
  <c r="C71" i="6" s="1"/>
  <c r="E71" i="4"/>
  <c r="E71" i="6" s="1"/>
  <c r="F71" i="4"/>
  <c r="F71" i="6" s="1"/>
  <c r="D71" i="4"/>
  <c r="D71" i="6" s="1"/>
  <c r="C86" i="4"/>
  <c r="C86" i="6" s="1"/>
  <c r="D86" i="4"/>
  <c r="D86" i="6" s="1"/>
  <c r="E86" i="4"/>
  <c r="E86" i="6" s="1"/>
  <c r="F86" i="4"/>
  <c r="F86" i="6" s="1"/>
  <c r="C89" i="4"/>
  <c r="C89" i="6" s="1"/>
  <c r="D89" i="4"/>
  <c r="D89" i="6" s="1"/>
  <c r="E89" i="4"/>
  <c r="E89" i="6" s="1"/>
  <c r="F89" i="4"/>
  <c r="F89" i="6" s="1"/>
  <c r="C43" i="4"/>
  <c r="E43" i="4"/>
  <c r="F43" i="4"/>
  <c r="D43" i="4"/>
  <c r="C15" i="4"/>
  <c r="C15" i="6" s="1"/>
  <c r="D15" i="4"/>
  <c r="D15" i="6" s="1"/>
  <c r="E15" i="4"/>
  <c r="E15" i="6" s="1"/>
  <c r="F15" i="4"/>
  <c r="F15" i="6" s="1"/>
  <c r="C74" i="4"/>
  <c r="C74" i="6" s="1"/>
  <c r="D74" i="4"/>
  <c r="D74" i="6" s="1"/>
  <c r="E74" i="4"/>
  <c r="E74" i="6" s="1"/>
  <c r="F74" i="4"/>
  <c r="F74" i="6" s="1"/>
  <c r="C65" i="4"/>
  <c r="C65" i="6" s="1"/>
  <c r="D65" i="4"/>
  <c r="D65" i="6" s="1"/>
  <c r="E65" i="4"/>
  <c r="E65" i="6" s="1"/>
  <c r="F65" i="4"/>
  <c r="F65" i="6" s="1"/>
  <c r="C8" i="4"/>
  <c r="C8" i="6" s="1"/>
  <c r="D8" i="4"/>
  <c r="D8" i="6" s="1"/>
  <c r="E8" i="4"/>
  <c r="E8" i="6" s="1"/>
  <c r="F8" i="4"/>
  <c r="F8" i="6" s="1"/>
  <c r="C97" i="4"/>
  <c r="C97" i="6" s="1"/>
  <c r="E97" i="4"/>
  <c r="E97" i="6" s="1"/>
  <c r="F97" i="4"/>
  <c r="F97" i="6" s="1"/>
  <c r="D97" i="4"/>
  <c r="D97" i="6" s="1"/>
  <c r="C93" i="4"/>
  <c r="E93" i="4"/>
  <c r="F93" i="4"/>
  <c r="D93" i="4"/>
  <c r="C79" i="4"/>
  <c r="C79" i="6" s="1"/>
  <c r="E79" i="4"/>
  <c r="E79" i="6" s="1"/>
  <c r="C103" i="4"/>
  <c r="C103" i="6" s="1"/>
  <c r="D103" i="4"/>
  <c r="D103" i="6" s="1"/>
  <c r="E103" i="4"/>
  <c r="E103" i="6" s="1"/>
  <c r="F103" i="4"/>
  <c r="F103" i="6" s="1"/>
  <c r="C21" i="4"/>
  <c r="C21" i="6" s="1"/>
  <c r="D21" i="4"/>
  <c r="D21" i="6" s="1"/>
  <c r="E21" i="4"/>
  <c r="E21" i="6" s="1"/>
  <c r="F21" i="4"/>
  <c r="F21" i="6" s="1"/>
  <c r="C106" i="4"/>
  <c r="C106" i="6" s="1"/>
  <c r="D106" i="4"/>
  <c r="D106" i="6" s="1"/>
  <c r="E106" i="4"/>
  <c r="E106" i="6" s="1"/>
  <c r="F106" i="4"/>
  <c r="F106" i="6" s="1"/>
  <c r="C23" i="4"/>
  <c r="E23" i="4"/>
  <c r="F23" i="4"/>
  <c r="D23" i="4"/>
  <c r="C77" i="4"/>
  <c r="C77" i="6" s="1"/>
  <c r="D77" i="4"/>
  <c r="D77" i="6" s="1"/>
  <c r="E77" i="4"/>
  <c r="E77" i="6" s="1"/>
  <c r="F77" i="4"/>
  <c r="F77" i="6" s="1"/>
  <c r="C91" i="4"/>
  <c r="C91" i="6" s="1"/>
  <c r="E91" i="4"/>
  <c r="E91" i="6" s="1"/>
  <c r="F91" i="4"/>
  <c r="F91" i="6" s="1"/>
  <c r="D91" i="4"/>
  <c r="D91" i="6" s="1"/>
  <c r="C96" i="4"/>
  <c r="C96" i="6" s="1"/>
  <c r="D96" i="4"/>
  <c r="D96" i="6" s="1"/>
  <c r="E96" i="4"/>
  <c r="E96" i="6" s="1"/>
  <c r="F96" i="4"/>
  <c r="F96" i="6" s="1"/>
  <c r="C70" i="4"/>
  <c r="C70" i="6" s="1"/>
  <c r="D70" i="4"/>
  <c r="D70" i="6" s="1"/>
  <c r="E70" i="4"/>
  <c r="E70" i="6" s="1"/>
  <c r="F70" i="4"/>
  <c r="F70" i="6" s="1"/>
  <c r="C41" i="4"/>
  <c r="C41" i="6" s="1"/>
  <c r="D41" i="4"/>
  <c r="D41" i="6" s="1"/>
  <c r="E41" i="4"/>
  <c r="E41" i="6" s="1"/>
  <c r="F41" i="4"/>
  <c r="F41" i="6" s="1"/>
  <c r="C101" i="4"/>
  <c r="C101" i="6" s="1"/>
  <c r="E101" i="4"/>
  <c r="E101" i="6" s="1"/>
  <c r="F101" i="4"/>
  <c r="F101" i="6" s="1"/>
  <c r="D101" i="4"/>
  <c r="D101" i="6" s="1"/>
  <c r="C5" i="4"/>
  <c r="C5" i="6" s="1"/>
  <c r="D5" i="4"/>
  <c r="D5" i="6" s="1"/>
  <c r="E5" i="4"/>
  <c r="E5" i="6" s="1"/>
  <c r="F5" i="4"/>
  <c r="F5" i="6" s="1"/>
  <c r="C40" i="4"/>
  <c r="C40" i="6" s="1"/>
  <c r="D40" i="4"/>
  <c r="D40" i="6" s="1"/>
  <c r="E40" i="4"/>
  <c r="E40" i="6" s="1"/>
  <c r="F40" i="4"/>
  <c r="F40" i="6" s="1"/>
  <c r="C22" i="4"/>
  <c r="C22" i="6" s="1"/>
  <c r="D22" i="4"/>
  <c r="D22" i="6" s="1"/>
  <c r="E22" i="4"/>
  <c r="E22" i="6" s="1"/>
  <c r="F22" i="4"/>
  <c r="F22" i="6" s="1"/>
  <c r="C31" i="4"/>
  <c r="C31" i="6" s="1"/>
  <c r="D31" i="4"/>
  <c r="D31" i="6" s="1"/>
  <c r="E31" i="4"/>
  <c r="E31" i="6" s="1"/>
  <c r="F31" i="4"/>
  <c r="F31" i="6" s="1"/>
  <c r="C88" i="4"/>
  <c r="C88" i="6" s="1"/>
  <c r="D88" i="4"/>
  <c r="D88" i="6" s="1"/>
  <c r="E88" i="4"/>
  <c r="E88" i="6" s="1"/>
  <c r="F88" i="4"/>
  <c r="F88" i="6" s="1"/>
  <c r="C99" i="4"/>
  <c r="C99" i="6" s="1"/>
  <c r="D99" i="4"/>
  <c r="D99" i="6" s="1"/>
  <c r="E99" i="4"/>
  <c r="E99" i="6" s="1"/>
  <c r="F99" i="4"/>
  <c r="F99" i="6" s="1"/>
  <c r="C46" i="4"/>
  <c r="C46" i="6" s="1"/>
  <c r="D46" i="4"/>
  <c r="D46" i="6" s="1"/>
  <c r="E46" i="4"/>
  <c r="E46" i="6" s="1"/>
  <c r="F46" i="4"/>
  <c r="F46" i="6" s="1"/>
  <c r="C35" i="4"/>
  <c r="C35" i="6" s="1"/>
  <c r="D35" i="4"/>
  <c r="D35" i="6" s="1"/>
  <c r="E35" i="4"/>
  <c r="E35" i="6" s="1"/>
  <c r="F35" i="4"/>
  <c r="F35" i="6" s="1"/>
  <c r="C52" i="4"/>
  <c r="C52" i="6" s="1"/>
  <c r="D52" i="4"/>
  <c r="D52" i="6" s="1"/>
  <c r="E52" i="4"/>
  <c r="E52" i="6" s="1"/>
  <c r="F52" i="4"/>
  <c r="F52" i="6" s="1"/>
  <c r="C51" i="4"/>
  <c r="C51" i="6" s="1"/>
  <c r="E51" i="4"/>
  <c r="E51" i="6" s="1"/>
  <c r="F51" i="4"/>
  <c r="F51" i="6" s="1"/>
  <c r="D51" i="4"/>
  <c r="D51" i="6" s="1"/>
  <c r="C16" i="4"/>
  <c r="C16" i="6" s="1"/>
  <c r="D16" i="4"/>
  <c r="D16" i="6" s="1"/>
  <c r="E16" i="4"/>
  <c r="E16" i="6" s="1"/>
  <c r="F16" i="4"/>
  <c r="F16" i="6" s="1"/>
  <c r="C73" i="4"/>
  <c r="D73" i="4"/>
  <c r="E73" i="4"/>
  <c r="F73" i="4"/>
  <c r="C19" i="4"/>
  <c r="C19" i="6" s="1"/>
  <c r="D19" i="4"/>
  <c r="D19" i="6" s="1"/>
  <c r="E19" i="4"/>
  <c r="E19" i="6" s="1"/>
  <c r="F19" i="4"/>
  <c r="F19" i="6" s="1"/>
  <c r="C87" i="4"/>
  <c r="C87" i="6" s="1"/>
  <c r="E87" i="4"/>
  <c r="E87" i="6" s="1"/>
  <c r="F87" i="4"/>
  <c r="F87" i="6" s="1"/>
  <c r="D87" i="4"/>
  <c r="D87" i="6" s="1"/>
  <c r="C98" i="4"/>
  <c r="C98" i="6" s="1"/>
  <c r="D98" i="4"/>
  <c r="D98" i="6" s="1"/>
  <c r="E98" i="4"/>
  <c r="E98" i="6" s="1"/>
  <c r="F98" i="4"/>
  <c r="F98" i="6" s="1"/>
  <c r="C60" i="4"/>
  <c r="C60" i="6" s="1"/>
  <c r="D60" i="4"/>
  <c r="D60" i="6" s="1"/>
  <c r="E60" i="4"/>
  <c r="E60" i="6" s="1"/>
  <c r="F60" i="4"/>
  <c r="F60" i="6" s="1"/>
  <c r="C82" i="4"/>
  <c r="C82" i="6" s="1"/>
  <c r="D82" i="4"/>
  <c r="D82" i="6" s="1"/>
  <c r="E82" i="4"/>
  <c r="E82" i="6" s="1"/>
  <c r="F82" i="4"/>
  <c r="F82" i="6" s="1"/>
  <c r="C42" i="4"/>
  <c r="C42" i="6" s="1"/>
  <c r="D42" i="4"/>
  <c r="D42" i="6" s="1"/>
  <c r="E42" i="4"/>
  <c r="E42" i="6" s="1"/>
  <c r="F42" i="4"/>
  <c r="F42" i="6" s="1"/>
  <c r="C13" i="4"/>
  <c r="D13" i="4"/>
  <c r="E13" i="4"/>
  <c r="F13" i="4"/>
  <c r="C11" i="4"/>
  <c r="C11" i="6" s="1"/>
  <c r="D11" i="4"/>
  <c r="D11" i="6" s="1"/>
  <c r="E11" i="4"/>
  <c r="E11" i="6" s="1"/>
  <c r="F11" i="4"/>
  <c r="F11" i="6" s="1"/>
  <c r="C9" i="4"/>
  <c r="C9" i="6" s="1"/>
  <c r="D9" i="4"/>
  <c r="D9" i="6" s="1"/>
  <c r="E9" i="4"/>
  <c r="E9" i="6" s="1"/>
  <c r="F9" i="4"/>
  <c r="F9" i="6" s="1"/>
  <c r="C7" i="4"/>
  <c r="C7" i="6" s="1"/>
  <c r="D7" i="4"/>
  <c r="D7" i="6" s="1"/>
  <c r="E7" i="4"/>
  <c r="E7" i="6" s="1"/>
  <c r="F7" i="4"/>
  <c r="F7" i="6" s="1"/>
  <c r="C69" i="4"/>
  <c r="C69" i="6" s="1"/>
  <c r="F69" i="4"/>
  <c r="F69" i="6" s="1"/>
  <c r="C30" i="4"/>
  <c r="C30" i="6" s="1"/>
  <c r="D30" i="4"/>
  <c r="D30" i="6" s="1"/>
  <c r="E30" i="4"/>
  <c r="E30" i="6" s="1"/>
  <c r="F30" i="4"/>
  <c r="F30" i="6" s="1"/>
  <c r="C4" i="4"/>
  <c r="C4" i="6" s="1"/>
  <c r="D4" i="4"/>
  <c r="D4" i="6" s="1"/>
  <c r="E4" i="4"/>
  <c r="E4" i="6" s="1"/>
  <c r="F4" i="4"/>
  <c r="F4" i="6" s="1"/>
  <c r="C3" i="4"/>
  <c r="D3" i="4"/>
  <c r="E3" i="4"/>
  <c r="F3" i="4"/>
  <c r="C83" i="4"/>
  <c r="E83" i="4"/>
  <c r="F83" i="4"/>
  <c r="D83" i="4"/>
  <c r="C18" i="4"/>
  <c r="C18" i="6" s="1"/>
  <c r="D18" i="4"/>
  <c r="D18" i="6" s="1"/>
  <c r="E18" i="4"/>
  <c r="E18" i="6" s="1"/>
  <c r="F18" i="4"/>
  <c r="F18" i="6" s="1"/>
  <c r="C85" i="4"/>
  <c r="C85" i="6" s="1"/>
  <c r="D85" i="4"/>
  <c r="D85" i="6" s="1"/>
  <c r="E85" i="4"/>
  <c r="E85" i="6" s="1"/>
  <c r="F85" i="4"/>
  <c r="F85" i="6" s="1"/>
  <c r="C53" i="4"/>
  <c r="D53" i="4"/>
  <c r="E53" i="4"/>
  <c r="F53" i="4"/>
  <c r="C24" i="4"/>
  <c r="C24" i="6" s="1"/>
  <c r="D24" i="4"/>
  <c r="D24" i="6" s="1"/>
  <c r="E24" i="4"/>
  <c r="E24" i="6" s="1"/>
  <c r="F24" i="4"/>
  <c r="F24" i="6" s="1"/>
  <c r="C49" i="4"/>
  <c r="C49" i="6" s="1"/>
  <c r="D49" i="4"/>
  <c r="D49" i="6" s="1"/>
  <c r="E49" i="4"/>
  <c r="E49" i="6" s="1"/>
  <c r="F49" i="4"/>
  <c r="F49" i="6" s="1"/>
  <c r="C6" i="4"/>
  <c r="C6" i="6" s="1"/>
  <c r="D6" i="4"/>
  <c r="D6" i="6" s="1"/>
  <c r="E6" i="4"/>
  <c r="E6" i="6" s="1"/>
  <c r="F6" i="4"/>
  <c r="F6" i="6" s="1"/>
  <c r="C44" i="4"/>
  <c r="C44" i="6" s="1"/>
  <c r="D44" i="4"/>
  <c r="D44" i="6" s="1"/>
  <c r="E44" i="4"/>
  <c r="E44" i="6" s="1"/>
  <c r="F44" i="4"/>
  <c r="F44" i="6" s="1"/>
  <c r="C95" i="4"/>
  <c r="C95" i="6" s="1"/>
  <c r="D95" i="4"/>
  <c r="D95" i="6" s="1"/>
  <c r="E95" i="4"/>
  <c r="E95" i="6" s="1"/>
  <c r="F95" i="4"/>
  <c r="F95" i="6" s="1"/>
  <c r="C33" i="4"/>
  <c r="D33" i="4"/>
  <c r="E33" i="4"/>
  <c r="F33" i="4"/>
  <c r="C26" i="4"/>
  <c r="C26" i="6" s="1"/>
  <c r="D26" i="4"/>
  <c r="D26" i="6" s="1"/>
  <c r="E26" i="4"/>
  <c r="E26" i="6" s="1"/>
  <c r="F26" i="4"/>
  <c r="F26" i="6" s="1"/>
  <c r="C29" i="4"/>
  <c r="C29" i="6" s="1"/>
  <c r="D29" i="4"/>
  <c r="D29" i="6" s="1"/>
  <c r="E29" i="4"/>
  <c r="E29" i="6" s="1"/>
  <c r="F29" i="4"/>
  <c r="F29" i="6" s="1"/>
  <c r="C32" i="4"/>
  <c r="C32" i="6" s="1"/>
  <c r="D32" i="4"/>
  <c r="D32" i="6" s="1"/>
  <c r="E32" i="4"/>
  <c r="E32" i="6" s="1"/>
  <c r="F32" i="4"/>
  <c r="F32" i="6" s="1"/>
  <c r="AN104" i="16"/>
  <c r="AN96" i="16"/>
  <c r="AN88" i="16"/>
  <c r="AN105" i="16"/>
  <c r="AN100" i="16"/>
  <c r="AN95" i="16"/>
  <c r="AN85" i="16"/>
  <c r="AN77" i="16"/>
  <c r="AN69" i="16"/>
  <c r="AN61" i="16"/>
  <c r="AN107" i="16"/>
  <c r="AN102" i="16"/>
  <c r="AN101" i="16"/>
  <c r="AN84" i="16"/>
  <c r="AN71" i="16"/>
  <c r="AN66" i="16"/>
  <c r="AN55" i="16"/>
  <c r="AN47" i="16"/>
  <c r="AN39" i="16"/>
  <c r="AN31" i="16"/>
  <c r="AN23" i="16"/>
  <c r="AN106" i="16"/>
  <c r="AN103" i="16"/>
  <c r="AN81" i="16"/>
  <c r="AN91" i="16"/>
  <c r="AN83" i="16"/>
  <c r="AN73" i="16"/>
  <c r="AN72" i="16"/>
  <c r="AN57" i="16"/>
  <c r="AN52" i="16"/>
  <c r="AN34" i="16"/>
  <c r="AN29" i="16"/>
  <c r="AN22" i="16"/>
  <c r="AN14" i="16"/>
  <c r="AN6" i="16"/>
  <c r="AN98" i="16"/>
  <c r="AN92" i="16"/>
  <c r="AN78" i="16"/>
  <c r="AN76" i="16"/>
  <c r="AN75" i="16"/>
  <c r="AN74" i="16"/>
  <c r="AN99" i="16"/>
  <c r="AN86" i="16"/>
  <c r="AN79" i="16"/>
  <c r="AN93" i="16"/>
  <c r="AN87" i="16"/>
  <c r="AN94" i="16"/>
  <c r="AN89" i="16"/>
  <c r="AN41" i="16"/>
  <c r="AN40" i="16"/>
  <c r="AN38" i="16"/>
  <c r="AN37" i="16"/>
  <c r="AN16" i="16"/>
  <c r="AN11" i="16"/>
  <c r="AN64" i="16"/>
  <c r="AN44" i="16"/>
  <c r="AN43" i="16"/>
  <c r="AN42" i="16"/>
  <c r="AN62" i="16"/>
  <c r="AN67" i="16"/>
  <c r="AN51" i="16"/>
  <c r="AN50" i="16"/>
  <c r="AN90" i="16"/>
  <c r="AN80" i="16"/>
  <c r="AN65" i="16"/>
  <c r="AN56" i="16"/>
  <c r="AN54" i="16"/>
  <c r="AN53" i="16"/>
  <c r="AN97" i="16"/>
  <c r="AN82" i="16"/>
  <c r="AN70" i="16"/>
  <c r="AN63" i="16"/>
  <c r="AN59" i="16"/>
  <c r="AN58" i="16"/>
  <c r="AN25" i="16"/>
  <c r="AN21" i="16"/>
  <c r="AN20" i="16"/>
  <c r="AN19" i="16"/>
  <c r="AN68" i="16"/>
  <c r="AN35" i="16"/>
  <c r="AN30" i="16"/>
  <c r="AN60" i="16"/>
  <c r="AN33" i="16"/>
  <c r="AN28" i="16"/>
  <c r="AN46" i="16"/>
  <c r="AN26" i="16"/>
  <c r="AN45" i="16"/>
  <c r="AN5" i="16"/>
  <c r="AN24" i="16"/>
  <c r="AN15" i="16"/>
  <c r="AN7" i="16"/>
  <c r="AN3" i="16"/>
  <c r="AN27" i="16"/>
  <c r="AN32" i="16"/>
  <c r="AN17" i="16"/>
  <c r="AN10" i="16"/>
  <c r="AN49" i="16"/>
  <c r="AN48" i="16"/>
  <c r="AN36" i="16"/>
  <c r="AN18" i="16"/>
  <c r="AN4" i="16"/>
  <c r="AN12" i="16"/>
  <c r="AN9" i="16"/>
  <c r="AN13" i="16"/>
  <c r="AN8" i="16"/>
  <c r="AO2" i="16"/>
  <c r="D16" i="1"/>
  <c r="K16" i="5" s="1"/>
  <c r="K16" i="7" s="1"/>
  <c r="E5" i="13"/>
  <c r="E11" i="14"/>
  <c r="E11" i="13"/>
  <c r="E12" i="14"/>
  <c r="E12" i="13"/>
  <c r="E4" i="14"/>
  <c r="E4" i="13"/>
  <c r="E7" i="14"/>
  <c r="E7" i="13"/>
  <c r="E10" i="14"/>
  <c r="E81" i="14"/>
  <c r="E80" i="14"/>
  <c r="E80" i="13"/>
  <c r="Q117" i="17"/>
  <c r="K115" i="17"/>
  <c r="E117" i="17"/>
  <c r="V119" i="17"/>
  <c r="W116" i="17"/>
  <c r="F117" i="17"/>
  <c r="D116" i="17"/>
  <c r="P119" i="17"/>
  <c r="T112" i="17"/>
  <c r="D118" i="17"/>
  <c r="U119" i="17"/>
  <c r="S113" i="17"/>
  <c r="H118" i="17"/>
  <c r="G119" i="17"/>
  <c r="U113" i="17"/>
  <c r="K112" i="17"/>
  <c r="H114" i="17"/>
  <c r="I114" i="17"/>
  <c r="G120" i="17"/>
  <c r="J119" i="17"/>
  <c r="O120" i="17"/>
  <c r="H115" i="17"/>
  <c r="N112" i="17"/>
  <c r="N114" i="17"/>
  <c r="AA119" i="17"/>
  <c r="AA115" i="17"/>
  <c r="Y120" i="17"/>
  <c r="D117" i="17"/>
  <c r="F112" i="17"/>
  <c r="P116" i="17"/>
  <c r="Y117" i="17"/>
  <c r="R119" i="17"/>
  <c r="W119" i="17"/>
  <c r="V115" i="17"/>
  <c r="Q115" i="17"/>
  <c r="Q116" i="17"/>
  <c r="T113" i="17"/>
  <c r="W113" i="17"/>
  <c r="U112" i="17"/>
  <c r="W118" i="17"/>
  <c r="Y114" i="17"/>
  <c r="U120" i="17"/>
  <c r="I117" i="17"/>
  <c r="M117" i="17"/>
  <c r="I119" i="17"/>
  <c r="E119" i="17"/>
  <c r="L115" i="17"/>
  <c r="O115" i="17"/>
  <c r="O116" i="17"/>
  <c r="N113" i="17"/>
  <c r="J113" i="17"/>
  <c r="E112" i="17"/>
  <c r="O112" i="17"/>
  <c r="F118" i="17"/>
  <c r="M114" i="17"/>
  <c r="J114" i="17"/>
  <c r="J120" i="17"/>
  <c r="M120" i="17"/>
  <c r="V113" i="17"/>
  <c r="V118" i="17"/>
  <c r="G112" i="17"/>
  <c r="F115" i="17"/>
  <c r="T114" i="17"/>
  <c r="X114" i="17"/>
  <c r="R120" i="17"/>
  <c r="N116" i="17"/>
  <c r="P112" i="17"/>
  <c r="W117" i="17"/>
  <c r="AA113" i="17"/>
  <c r="W120" i="17"/>
  <c r="G116" i="17"/>
  <c r="N118" i="17"/>
  <c r="D114" i="17"/>
  <c r="F114" i="17"/>
  <c r="P114" i="17"/>
  <c r="Z117" i="17"/>
  <c r="V117" i="17"/>
  <c r="Y119" i="17"/>
  <c r="S115" i="17"/>
  <c r="Y116" i="17"/>
  <c r="T116" i="17"/>
  <c r="Z113" i="17"/>
  <c r="R112" i="17"/>
  <c r="R118" i="17"/>
  <c r="T118" i="17"/>
  <c r="AA114" i="17"/>
  <c r="T120" i="17"/>
  <c r="Q120" i="17"/>
  <c r="C117" i="17"/>
  <c r="C119" i="17"/>
  <c r="L119" i="17"/>
  <c r="N115" i="17"/>
  <c r="E116" i="17"/>
  <c r="K116" i="17"/>
  <c r="I113" i="17"/>
  <c r="L113" i="17"/>
  <c r="J112" i="17"/>
  <c r="O118" i="17"/>
  <c r="E118" i="17"/>
  <c r="L114" i="17"/>
  <c r="E120" i="17"/>
  <c r="I120" i="17"/>
  <c r="Q114" i="17"/>
  <c r="T119" i="17"/>
  <c r="J117" i="17"/>
  <c r="J115" i="17"/>
  <c r="G118" i="17"/>
  <c r="AA117" i="17"/>
  <c r="U114" i="17"/>
  <c r="H117" i="17"/>
  <c r="P117" i="17"/>
  <c r="P118" i="17"/>
  <c r="T117" i="17"/>
  <c r="U117" i="17"/>
  <c r="Q119" i="17"/>
  <c r="Z115" i="17"/>
  <c r="X116" i="17"/>
  <c r="AA116" i="17"/>
  <c r="Y113" i="17"/>
  <c r="Z112" i="17"/>
  <c r="X118" i="17"/>
  <c r="S114" i="17"/>
  <c r="V120" i="17"/>
  <c r="X120" i="17"/>
  <c r="O119" i="17"/>
  <c r="D119" i="17"/>
  <c r="M115" i="17"/>
  <c r="L116" i="17"/>
  <c r="C116" i="17"/>
  <c r="H113" i="17"/>
  <c r="D113" i="17"/>
  <c r="M118" i="17"/>
  <c r="L118" i="17"/>
  <c r="C114" i="17"/>
  <c r="K120" i="17"/>
  <c r="H120" i="17"/>
  <c r="U115" i="17"/>
  <c r="K119" i="17"/>
  <c r="F113" i="17"/>
  <c r="D112" i="17"/>
  <c r="C120" i="17"/>
  <c r="P113" i="17"/>
  <c r="P120" i="17"/>
  <c r="X117" i="17"/>
  <c r="V116" i="17"/>
  <c r="Y112" i="17"/>
  <c r="AA112" i="17"/>
  <c r="AA118" i="17"/>
  <c r="U118" i="17"/>
  <c r="V114" i="17"/>
  <c r="F120" i="17"/>
  <c r="U116" i="17"/>
  <c r="S112" i="17"/>
  <c r="Y118" i="17"/>
  <c r="W114" i="17"/>
  <c r="H119" i="17"/>
  <c r="C112" i="17"/>
  <c r="P115" i="17"/>
  <c r="S117" i="17"/>
  <c r="S119" i="17"/>
  <c r="X115" i="17"/>
  <c r="R115" i="17"/>
  <c r="Z116" i="17"/>
  <c r="S116" i="17"/>
  <c r="Q113" i="17"/>
  <c r="W112" i="17"/>
  <c r="Z118" i="17"/>
  <c r="Z114" i="17"/>
  <c r="AA120" i="17"/>
  <c r="K117" i="17"/>
  <c r="O117" i="17"/>
  <c r="M119" i="17"/>
  <c r="E115" i="17"/>
  <c r="I115" i="17"/>
  <c r="J116" i="17"/>
  <c r="I116" i="17"/>
  <c r="O113" i="17"/>
  <c r="K113" i="17"/>
  <c r="M112" i="17"/>
  <c r="I112" i="17"/>
  <c r="J118" i="17"/>
  <c r="C118" i="17"/>
  <c r="E114" i="17"/>
  <c r="K114" i="17"/>
  <c r="N120" i="17"/>
  <c r="Q112" i="17"/>
  <c r="Z120" i="17"/>
  <c r="T115" i="17"/>
  <c r="R113" i="17"/>
  <c r="L117" i="17"/>
  <c r="F119" i="17"/>
  <c r="M116" i="17"/>
  <c r="M113" i="17"/>
  <c r="G114" i="17"/>
  <c r="L120" i="17"/>
  <c r="X112" i="17"/>
  <c r="S118" i="17"/>
  <c r="D115" i="17"/>
  <c r="E113" i="17"/>
  <c r="R117" i="17"/>
  <c r="Z119" i="17"/>
  <c r="X119" i="17"/>
  <c r="W115" i="17"/>
  <c r="Y115" i="17"/>
  <c r="R116" i="17"/>
  <c r="X113" i="17"/>
  <c r="V112" i="17"/>
  <c r="Q118" i="17"/>
  <c r="R114" i="17"/>
  <c r="S120" i="17"/>
  <c r="N117" i="17"/>
  <c r="G117" i="17"/>
  <c r="N119" i="17"/>
  <c r="C115" i="17"/>
  <c r="G115" i="17"/>
  <c r="F116" i="17"/>
  <c r="H116" i="17"/>
  <c r="G113" i="17"/>
  <c r="C113" i="17"/>
  <c r="L112" i="17"/>
  <c r="H112" i="17"/>
  <c r="I118" i="17"/>
  <c r="K118" i="17"/>
  <c r="O114" i="17"/>
  <c r="D120" i="17"/>
  <c r="Z110" i="8"/>
  <c r="Z112" i="10"/>
  <c r="AG3" i="9"/>
  <c r="AD3" i="8"/>
  <c r="G1" i="5"/>
  <c r="F1" i="4"/>
  <c r="B104" i="13" l="1"/>
  <c r="B95" i="13"/>
  <c r="E69" i="5"/>
  <c r="E69" i="7" s="1"/>
  <c r="S69" i="5"/>
  <c r="S69" i="7" s="1"/>
  <c r="AF69" i="5"/>
  <c r="AY87" i="5"/>
  <c r="E14" i="13"/>
  <c r="AB69" i="5"/>
  <c r="L69" i="5"/>
  <c r="L69" i="7" s="1"/>
  <c r="J69" i="5"/>
  <c r="J69" i="7" s="1"/>
  <c r="V69" i="5"/>
  <c r="V69" i="7" s="1"/>
  <c r="AW87" i="5"/>
  <c r="AQ72" i="5"/>
  <c r="AU94" i="4"/>
  <c r="AL77" i="5"/>
  <c r="AX77" i="5"/>
  <c r="AR85" i="5"/>
  <c r="BG35" i="12"/>
  <c r="BH35" i="12" s="1"/>
  <c r="AP72" i="5"/>
  <c r="AX85" i="5"/>
  <c r="AH85" i="5"/>
  <c r="AN94" i="4"/>
  <c r="AS66" i="5"/>
  <c r="AZ4" i="19"/>
  <c r="AZ5" i="19" s="1"/>
  <c r="AZ6" i="19" s="1"/>
  <c r="AZ7" i="19" s="1"/>
  <c r="AZ8" i="19" s="1"/>
  <c r="AZ9" i="19" s="1"/>
  <c r="AZ10" i="19" s="1"/>
  <c r="AZ11" i="19" s="1"/>
  <c r="AZ12" i="19" s="1"/>
  <c r="AZ13" i="19" s="1"/>
  <c r="AZ14" i="19" s="1"/>
  <c r="AZ15" i="19" s="1"/>
  <c r="AZ16" i="19" s="1"/>
  <c r="AZ17" i="19" s="1"/>
  <c r="AZ18" i="19" s="1"/>
  <c r="AZ19" i="19" s="1"/>
  <c r="AZ20" i="19" s="1"/>
  <c r="AZ21" i="19" s="1"/>
  <c r="AZ22" i="19" s="1"/>
  <c r="AZ23" i="19" s="1"/>
  <c r="AZ24" i="19" s="1"/>
  <c r="AZ25" i="19" s="1"/>
  <c r="AZ26" i="19" s="1"/>
  <c r="AZ27" i="19" s="1"/>
  <c r="AZ28" i="19" s="1"/>
  <c r="AZ29" i="19" s="1"/>
  <c r="AZ30" i="19" s="1"/>
  <c r="AZ31" i="19" s="1"/>
  <c r="AZ32" i="19" s="1"/>
  <c r="AZ33" i="19" s="1"/>
  <c r="AZ34" i="19" s="1"/>
  <c r="AZ35" i="19" s="1"/>
  <c r="AZ36" i="19" s="1"/>
  <c r="AZ37" i="19" s="1"/>
  <c r="AZ38" i="19" s="1"/>
  <c r="AZ39" i="19" s="1"/>
  <c r="AZ40" i="19" s="1"/>
  <c r="AZ41" i="19" s="1"/>
  <c r="AZ42" i="19" s="1"/>
  <c r="AZ43" i="19" s="1"/>
  <c r="AZ44" i="19" s="1"/>
  <c r="AZ45" i="19" s="1"/>
  <c r="AZ46" i="19" s="1"/>
  <c r="AZ47" i="19" s="1"/>
  <c r="AZ48" i="19" s="1"/>
  <c r="AZ49" i="19" s="1"/>
  <c r="AZ50" i="19" s="1"/>
  <c r="AZ51" i="19" s="1"/>
  <c r="AZ52" i="19" s="1"/>
  <c r="AZ53" i="19" s="1"/>
  <c r="AZ54" i="19" s="1"/>
  <c r="AZ55" i="19" s="1"/>
  <c r="AZ56" i="19" s="1"/>
  <c r="AZ57" i="19" s="1"/>
  <c r="AZ58" i="19" s="1"/>
  <c r="AR72" i="5"/>
  <c r="AI72" i="5"/>
  <c r="AH72" i="5"/>
  <c r="AS72" i="5"/>
  <c r="AX72" i="5"/>
  <c r="AT72" i="5"/>
  <c r="U80" i="5"/>
  <c r="U80" i="7" s="1"/>
  <c r="G80" i="5"/>
  <c r="G80" i="7" s="1"/>
  <c r="AI69" i="5"/>
  <c r="M74" i="5"/>
  <c r="M74" i="7" s="1"/>
  <c r="T74" i="5"/>
  <c r="T74" i="7" s="1"/>
  <c r="S74" i="5"/>
  <c r="S74" i="7" s="1"/>
  <c r="K74" i="5"/>
  <c r="K74" i="7" s="1"/>
  <c r="W74" i="5"/>
  <c r="W74" i="7" s="1"/>
  <c r="C74" i="5"/>
  <c r="C74" i="7" s="1"/>
  <c r="O74" i="5"/>
  <c r="O74" i="7" s="1"/>
  <c r="AF74" i="5"/>
  <c r="I74" i="5"/>
  <c r="I74" i="7" s="1"/>
  <c r="AF4" i="9"/>
  <c r="AF3" i="20"/>
  <c r="Q3" i="7"/>
  <c r="Q3" i="20"/>
  <c r="AB4" i="9"/>
  <c r="AB3" i="20"/>
  <c r="AJ4" i="9"/>
  <c r="AJ3" i="20"/>
  <c r="AT4" i="9"/>
  <c r="AT3" i="20"/>
  <c r="AM4" i="9"/>
  <c r="AN5" i="9" s="1"/>
  <c r="AO6" i="9" s="1"/>
  <c r="AP7" i="9" s="1"/>
  <c r="AQ8" i="9" s="1"/>
  <c r="AR9" i="9" s="1"/>
  <c r="AS10" i="9" s="1"/>
  <c r="AT11" i="9" s="1"/>
  <c r="AU12" i="9" s="1"/>
  <c r="AV13" i="9" s="1"/>
  <c r="AW14" i="9" s="1"/>
  <c r="AX15" i="9" s="1"/>
  <c r="AY16" i="9" s="1"/>
  <c r="AM3" i="20"/>
  <c r="M3" i="7"/>
  <c r="M3" i="20"/>
  <c r="G3" i="7"/>
  <c r="G3" i="20"/>
  <c r="T3" i="7"/>
  <c r="T3" i="20"/>
  <c r="AH4" i="9"/>
  <c r="AI5" i="9" s="1"/>
  <c r="AJ6" i="9" s="1"/>
  <c r="AK7" i="9" s="1"/>
  <c r="AL8" i="9" s="1"/>
  <c r="AM9" i="9" s="1"/>
  <c r="AN10" i="9" s="1"/>
  <c r="AO11" i="9" s="1"/>
  <c r="AP12" i="9" s="1"/>
  <c r="AQ13" i="9" s="1"/>
  <c r="AR14" i="9" s="1"/>
  <c r="AS15" i="9" s="1"/>
  <c r="AT16" i="9" s="1"/>
  <c r="AH3" i="20"/>
  <c r="AI4" i="9"/>
  <c r="AI3" i="20"/>
  <c r="AD4" i="9"/>
  <c r="AD3" i="20"/>
  <c r="AE4" i="9"/>
  <c r="AE3" i="20"/>
  <c r="Z3" i="7"/>
  <c r="Z3" i="20"/>
  <c r="L3" i="7"/>
  <c r="L3" i="20"/>
  <c r="AX4" i="9"/>
  <c r="AX3" i="20"/>
  <c r="AW4" i="9"/>
  <c r="AW3" i="20"/>
  <c r="X3" i="7"/>
  <c r="X3" i="20"/>
  <c r="J3" i="7"/>
  <c r="J3" i="20"/>
  <c r="P3" i="7"/>
  <c r="P3" i="20"/>
  <c r="D3" i="7"/>
  <c r="D3" i="20"/>
  <c r="AS4" i="9"/>
  <c r="AT5" i="9" s="1"/>
  <c r="AU6" i="9" s="1"/>
  <c r="AV7" i="9" s="1"/>
  <c r="AW8" i="9" s="1"/>
  <c r="AX9" i="9" s="1"/>
  <c r="AY10" i="9" s="1"/>
  <c r="AZ11" i="9" s="1"/>
  <c r="AS3" i="20"/>
  <c r="AO4" i="9"/>
  <c r="AO3" i="20"/>
  <c r="W3" i="7"/>
  <c r="W3" i="20"/>
  <c r="I3" i="7"/>
  <c r="I3" i="20"/>
  <c r="F3" i="7"/>
  <c r="F3" i="13" s="1"/>
  <c r="F3" i="20"/>
  <c r="AA3" i="7"/>
  <c r="AA3" i="20"/>
  <c r="AR4" i="9"/>
  <c r="AR3" i="20"/>
  <c r="AG4" i="9"/>
  <c r="AG3" i="20"/>
  <c r="AZ4" i="9"/>
  <c r="AZ3" i="20"/>
  <c r="N3" i="7"/>
  <c r="N3" i="20"/>
  <c r="R3" i="7"/>
  <c r="R3" i="20"/>
  <c r="Y3" i="7"/>
  <c r="Y3" i="20"/>
  <c r="S3" i="7"/>
  <c r="S3" i="20"/>
  <c r="AP4" i="9"/>
  <c r="AP3" i="20"/>
  <c r="AV4" i="9"/>
  <c r="AV3" i="20"/>
  <c r="AY4" i="9"/>
  <c r="AY3" i="20"/>
  <c r="V3" i="7"/>
  <c r="V3" i="20"/>
  <c r="H3" i="7"/>
  <c r="H3" i="20"/>
  <c r="O3" i="7"/>
  <c r="O3" i="20"/>
  <c r="K3" i="7"/>
  <c r="K3" i="20"/>
  <c r="AL4" i="9"/>
  <c r="AM5" i="9" s="1"/>
  <c r="AN6" i="9" s="1"/>
  <c r="AO7" i="9" s="1"/>
  <c r="AP8" i="9" s="1"/>
  <c r="AQ9" i="9" s="1"/>
  <c r="AR10" i="9" s="1"/>
  <c r="AS11" i="9" s="1"/>
  <c r="AT12" i="9" s="1"/>
  <c r="AU13" i="9" s="1"/>
  <c r="AV14" i="9" s="1"/>
  <c r="AW15" i="9" s="1"/>
  <c r="AX16" i="9" s="1"/>
  <c r="AL3" i="20"/>
  <c r="AN4" i="9"/>
  <c r="AN3" i="20"/>
  <c r="U3" i="7"/>
  <c r="U3" i="20"/>
  <c r="AC4" i="9"/>
  <c r="AC3" i="20"/>
  <c r="E3" i="7"/>
  <c r="E3" i="20"/>
  <c r="C3" i="7"/>
  <c r="C3" i="20"/>
  <c r="AQ4" i="9"/>
  <c r="AQ3" i="20"/>
  <c r="AK4" i="9"/>
  <c r="AK3" i="20"/>
  <c r="AU4" i="9"/>
  <c r="AU3" i="20"/>
  <c r="AV85" i="5"/>
  <c r="AU85" i="5"/>
  <c r="AR94" i="4"/>
  <c r="B3" i="7"/>
  <c r="B3" i="20"/>
  <c r="AM72" i="5"/>
  <c r="AJ77" i="5"/>
  <c r="AQ85" i="5"/>
  <c r="AM85" i="5"/>
  <c r="AI94" i="4"/>
  <c r="AU72" i="5"/>
  <c r="AP77" i="5"/>
  <c r="AP85" i="5"/>
  <c r="AZ85" i="5"/>
  <c r="AQ94" i="4"/>
  <c r="AO85" i="5"/>
  <c r="AY85" i="5"/>
  <c r="E3" i="19"/>
  <c r="V3" i="19"/>
  <c r="S3" i="19"/>
  <c r="AF3" i="19"/>
  <c r="AY3" i="19"/>
  <c r="AG3" i="19"/>
  <c r="D3" i="19"/>
  <c r="U3" i="19"/>
  <c r="K3" i="19"/>
  <c r="X3" i="19"/>
  <c r="AQ3" i="19"/>
  <c r="AV3" i="19"/>
  <c r="N3" i="19"/>
  <c r="Z3" i="19"/>
  <c r="P3" i="19"/>
  <c r="AI3" i="19"/>
  <c r="AN3" i="19"/>
  <c r="M3" i="19"/>
  <c r="R3" i="19"/>
  <c r="H3" i="19"/>
  <c r="AQ77" i="5"/>
  <c r="AX3" i="19"/>
  <c r="AU3" i="19"/>
  <c r="C3" i="19"/>
  <c r="AB3" i="19"/>
  <c r="J3" i="19"/>
  <c r="AE3" i="19"/>
  <c r="AH77" i="5"/>
  <c r="AK3" i="19"/>
  <c r="AP3" i="19"/>
  <c r="AM3" i="19"/>
  <c r="T3" i="19"/>
  <c r="Y3" i="19"/>
  <c r="W3" i="19"/>
  <c r="W4" i="19" s="1"/>
  <c r="W5" i="19" s="1"/>
  <c r="W6" i="19" s="1"/>
  <c r="W7" i="19" s="1"/>
  <c r="W8" i="19" s="1"/>
  <c r="W9" i="19" s="1"/>
  <c r="W10" i="19" s="1"/>
  <c r="W11" i="19" s="1"/>
  <c r="W12" i="19" s="1"/>
  <c r="W13" i="19" s="1"/>
  <c r="W14" i="19" s="1"/>
  <c r="W15" i="19" s="1"/>
  <c r="W16" i="19" s="1"/>
  <c r="W17" i="19" s="1"/>
  <c r="W18" i="19" s="1"/>
  <c r="W19" i="19" s="1"/>
  <c r="W20" i="19" s="1"/>
  <c r="W21" i="19" s="1"/>
  <c r="W22" i="19" s="1"/>
  <c r="W23" i="19" s="1"/>
  <c r="W24" i="19" s="1"/>
  <c r="W25" i="19" s="1"/>
  <c r="W26" i="19" s="1"/>
  <c r="W27" i="19" s="1"/>
  <c r="W28" i="19" s="1"/>
  <c r="W29" i="19" s="1"/>
  <c r="W30" i="19" s="1"/>
  <c r="W31" i="19" s="1"/>
  <c r="W32" i="19" s="1"/>
  <c r="W33" i="19" s="1"/>
  <c r="W34" i="19" s="1"/>
  <c r="W35" i="19" s="1"/>
  <c r="W36" i="19" s="1"/>
  <c r="W37" i="19" s="1"/>
  <c r="W38" i="19" s="1"/>
  <c r="W39" i="19" s="1"/>
  <c r="W40" i="19" s="1"/>
  <c r="W41" i="19" s="1"/>
  <c r="W42" i="19" s="1"/>
  <c r="W43" i="19" s="1"/>
  <c r="W44" i="19" s="1"/>
  <c r="W45" i="19" s="1"/>
  <c r="W46" i="19" s="1"/>
  <c r="W47" i="19" s="1"/>
  <c r="W48" i="19" s="1"/>
  <c r="W49" i="19" s="1"/>
  <c r="W50" i="19" s="1"/>
  <c r="W51" i="19" s="1"/>
  <c r="W52" i="19" s="1"/>
  <c r="W53" i="19" s="1"/>
  <c r="W54" i="19" s="1"/>
  <c r="W55" i="19" s="1"/>
  <c r="W56" i="19" s="1"/>
  <c r="W57" i="19" s="1"/>
  <c r="W58" i="19" s="1"/>
  <c r="AJ3" i="19"/>
  <c r="AH3" i="19"/>
  <c r="AT3" i="19"/>
  <c r="AD3" i="19"/>
  <c r="L3" i="19"/>
  <c r="Q3" i="19"/>
  <c r="O3" i="19"/>
  <c r="AS3" i="19"/>
  <c r="AW3" i="19"/>
  <c r="AL3" i="19"/>
  <c r="F3" i="19"/>
  <c r="AC3" i="19"/>
  <c r="AA3" i="19"/>
  <c r="I3" i="19"/>
  <c r="G3" i="19"/>
  <c r="AR3" i="19"/>
  <c r="AO3" i="19"/>
  <c r="AL72" i="5"/>
  <c r="AO72" i="5"/>
  <c r="AR77" i="5"/>
  <c r="AT85" i="5"/>
  <c r="AH94" i="4"/>
  <c r="AK72" i="5"/>
  <c r="AG72" i="5"/>
  <c r="AI77" i="5"/>
  <c r="AK85" i="5"/>
  <c r="AV94" i="4"/>
  <c r="AY94" i="4"/>
  <c r="G78" i="5"/>
  <c r="G78" i="7" s="1"/>
  <c r="AC78" i="5"/>
  <c r="AL94" i="4"/>
  <c r="AP94" i="4"/>
  <c r="AT94" i="4"/>
  <c r="AG94" i="4"/>
  <c r="AC73" i="5"/>
  <c r="R73" i="5"/>
  <c r="R73" i="7" s="1"/>
  <c r="E9" i="13"/>
  <c r="D79" i="4"/>
  <c r="D79" i="6" s="1"/>
  <c r="F90" i="4"/>
  <c r="F90" i="6" s="1"/>
  <c r="F62" i="4"/>
  <c r="F62" i="6" s="1"/>
  <c r="I69" i="4"/>
  <c r="I69" i="6" s="1"/>
  <c r="V69" i="4"/>
  <c r="V69" i="6" s="1"/>
  <c r="BG70" i="12" s="1"/>
  <c r="BH70" i="12" s="1"/>
  <c r="AE69" i="4"/>
  <c r="L79" i="4"/>
  <c r="L79" i="6" s="1"/>
  <c r="Q79" i="4"/>
  <c r="Q79" i="6" s="1"/>
  <c r="AB90" i="4"/>
  <c r="N90" i="4"/>
  <c r="N90" i="6" s="1"/>
  <c r="AE90" i="4"/>
  <c r="I62" i="4"/>
  <c r="I62" i="6" s="1"/>
  <c r="Q62" i="4"/>
  <c r="Q62" i="6" s="1"/>
  <c r="K62" i="4"/>
  <c r="K62" i="6" s="1"/>
  <c r="AA75" i="5"/>
  <c r="N75" i="5"/>
  <c r="N75" i="7" s="1"/>
  <c r="Z75" i="5"/>
  <c r="Z75" i="7" s="1"/>
  <c r="Y82" i="5"/>
  <c r="Y82" i="7" s="1"/>
  <c r="G82" i="5"/>
  <c r="G82" i="7" s="1"/>
  <c r="T82" i="5"/>
  <c r="T82" i="7" s="1"/>
  <c r="F79" i="4"/>
  <c r="F79" i="6" s="1"/>
  <c r="E90" i="4"/>
  <c r="E90" i="6" s="1"/>
  <c r="E62" i="4"/>
  <c r="E62" i="6" s="1"/>
  <c r="AD69" i="4"/>
  <c r="L69" i="4"/>
  <c r="L69" i="6" s="1"/>
  <c r="W69" i="4"/>
  <c r="W69" i="6" s="1"/>
  <c r="AE79" i="4"/>
  <c r="Y79" i="4"/>
  <c r="Y79" i="6" s="1"/>
  <c r="AA90" i="4"/>
  <c r="W90" i="4"/>
  <c r="W90" i="6" s="1"/>
  <c r="V90" i="4"/>
  <c r="V90" i="6" s="1"/>
  <c r="BG91" i="12" s="1"/>
  <c r="BH91" i="12" s="1"/>
  <c r="AF62" i="4"/>
  <c r="G62" i="4"/>
  <c r="G62" i="6" s="1"/>
  <c r="AD62" i="4"/>
  <c r="Y75" i="5"/>
  <c r="Y75" i="7" s="1"/>
  <c r="F75" i="5"/>
  <c r="F75" i="7" s="1"/>
  <c r="F75" i="13" s="1"/>
  <c r="J75" i="5"/>
  <c r="J75" i="7" s="1"/>
  <c r="F82" i="5"/>
  <c r="F82" i="7" s="1"/>
  <c r="AE82" i="5"/>
  <c r="K82" i="5"/>
  <c r="K82" i="7" s="1"/>
  <c r="AC69" i="4"/>
  <c r="AA69" i="4"/>
  <c r="U69" i="4"/>
  <c r="U69" i="6" s="1"/>
  <c r="O69" i="4"/>
  <c r="O69" i="6" s="1"/>
  <c r="AD79" i="4"/>
  <c r="T79" i="4"/>
  <c r="T79" i="6" s="1"/>
  <c r="P79" i="4"/>
  <c r="P79" i="6" s="1"/>
  <c r="R90" i="4"/>
  <c r="R90" i="6" s="1"/>
  <c r="K90" i="4"/>
  <c r="K90" i="6" s="1"/>
  <c r="L90" i="4"/>
  <c r="L90" i="6" s="1"/>
  <c r="H62" i="4"/>
  <c r="H62" i="6" s="1"/>
  <c r="Z62" i="4"/>
  <c r="Z62" i="6" s="1"/>
  <c r="N62" i="4"/>
  <c r="N62" i="6" s="1"/>
  <c r="C75" i="5"/>
  <c r="C75" i="7" s="1"/>
  <c r="U75" i="5"/>
  <c r="U75" i="7" s="1"/>
  <c r="E82" i="5"/>
  <c r="E82" i="7" s="1"/>
  <c r="V82" i="5"/>
  <c r="V82" i="7" s="1"/>
  <c r="AB82" i="5"/>
  <c r="V79" i="4"/>
  <c r="V79" i="6" s="1"/>
  <c r="BG80" i="12" s="1"/>
  <c r="BH80" i="12" s="1"/>
  <c r="J79" i="4"/>
  <c r="J79" i="6" s="1"/>
  <c r="G79" i="4"/>
  <c r="G79" i="6" s="1"/>
  <c r="Q90" i="4"/>
  <c r="Q90" i="6" s="1"/>
  <c r="AF90" i="4"/>
  <c r="AC90" i="4"/>
  <c r="AE62" i="4"/>
  <c r="Y62" i="4"/>
  <c r="Y62" i="6" s="1"/>
  <c r="AC62" i="4"/>
  <c r="AF75" i="5"/>
  <c r="S75" i="5"/>
  <c r="S75" i="7" s="1"/>
  <c r="M75" i="5"/>
  <c r="M75" i="7" s="1"/>
  <c r="R82" i="5"/>
  <c r="R82" i="7" s="1"/>
  <c r="M82" i="5"/>
  <c r="M82" i="7" s="1"/>
  <c r="J82" i="5"/>
  <c r="J82" i="7" s="1"/>
  <c r="E69" i="4"/>
  <c r="E69" i="6" s="1"/>
  <c r="S69" i="4"/>
  <c r="S69" i="6" s="1"/>
  <c r="N69" i="4"/>
  <c r="N69" i="6" s="1"/>
  <c r="X69" i="4"/>
  <c r="X69" i="6" s="1"/>
  <c r="N79" i="4"/>
  <c r="N79" i="6" s="1"/>
  <c r="R79" i="4"/>
  <c r="R79" i="6" s="1"/>
  <c r="O79" i="4"/>
  <c r="O79" i="6" s="1"/>
  <c r="H90" i="4"/>
  <c r="H90" i="6" s="1"/>
  <c r="J90" i="4"/>
  <c r="J90" i="6" s="1"/>
  <c r="S62" i="4"/>
  <c r="S62" i="6" s="1"/>
  <c r="X62" i="4"/>
  <c r="X62" i="6" s="1"/>
  <c r="M62" i="4"/>
  <c r="M62" i="6" s="1"/>
  <c r="P75" i="5"/>
  <c r="P75" i="7" s="1"/>
  <c r="O75" i="5"/>
  <c r="O75" i="7" s="1"/>
  <c r="T75" i="5"/>
  <c r="T75" i="7" s="1"/>
  <c r="N82" i="5"/>
  <c r="N82" i="7" s="1"/>
  <c r="U82" i="5"/>
  <c r="U82" i="7" s="1"/>
  <c r="P82" i="5"/>
  <c r="P82" i="7" s="1"/>
  <c r="AW82" i="5"/>
  <c r="D69" i="4"/>
  <c r="D69" i="6" s="1"/>
  <c r="R69" i="4"/>
  <c r="R69" i="6" s="1"/>
  <c r="Y69" i="4"/>
  <c r="Y69" i="6" s="1"/>
  <c r="P69" i="4"/>
  <c r="P69" i="6" s="1"/>
  <c r="M79" i="4"/>
  <c r="M79" i="6" s="1"/>
  <c r="I79" i="4"/>
  <c r="I79" i="6" s="1"/>
  <c r="AA79" i="4"/>
  <c r="AA118" i="4" s="1"/>
  <c r="Y90" i="4"/>
  <c r="Y90" i="6" s="1"/>
  <c r="S90" i="4"/>
  <c r="S90" i="6" s="1"/>
  <c r="R62" i="4"/>
  <c r="R62" i="6" s="1"/>
  <c r="L62" i="4"/>
  <c r="L62" i="6" s="1"/>
  <c r="B82" i="5"/>
  <c r="B82" i="7" s="1"/>
  <c r="B82" i="13" s="1"/>
  <c r="K75" i="5"/>
  <c r="K75" i="7" s="1"/>
  <c r="G75" i="5"/>
  <c r="G75" i="7" s="1"/>
  <c r="L75" i="5"/>
  <c r="L75" i="7" s="1"/>
  <c r="AA82" i="5"/>
  <c r="C82" i="5"/>
  <c r="C82" i="7" s="1"/>
  <c r="H82" i="5"/>
  <c r="H82" i="7" s="1"/>
  <c r="J69" i="4"/>
  <c r="J69" i="6" s="1"/>
  <c r="M69" i="4"/>
  <c r="M69" i="6" s="1"/>
  <c r="AF79" i="4"/>
  <c r="Z79" i="4"/>
  <c r="Z79" i="6" s="1"/>
  <c r="S79" i="4"/>
  <c r="S79" i="6" s="1"/>
  <c r="Z90" i="4"/>
  <c r="Z90" i="6" s="1"/>
  <c r="X90" i="4"/>
  <c r="X90" i="6" s="1"/>
  <c r="I90" i="4"/>
  <c r="I90" i="6" s="1"/>
  <c r="J62" i="4"/>
  <c r="J62" i="6" s="1"/>
  <c r="AA62" i="4"/>
  <c r="W62" i="4"/>
  <c r="W62" i="6" s="1"/>
  <c r="B75" i="5"/>
  <c r="B75" i="7" s="1"/>
  <c r="I75" i="5"/>
  <c r="I75" i="7" s="1"/>
  <c r="V75" i="5"/>
  <c r="V75" i="7" s="1"/>
  <c r="D75" i="5"/>
  <c r="D75" i="7" s="1"/>
  <c r="D75" i="14" s="1"/>
  <c r="I82" i="5"/>
  <c r="I82" i="7" s="1"/>
  <c r="AC82" i="5"/>
  <c r="C3" i="18"/>
  <c r="C331" i="18" s="1"/>
  <c r="V3" i="18"/>
  <c r="S3" i="18"/>
  <c r="AF3" i="18"/>
  <c r="U3" i="18"/>
  <c r="K3" i="18"/>
  <c r="K331" i="18" s="1"/>
  <c r="X3" i="18"/>
  <c r="N3" i="18"/>
  <c r="Z3" i="18"/>
  <c r="P3" i="18"/>
  <c r="M3" i="18"/>
  <c r="R3" i="18"/>
  <c r="H3" i="18"/>
  <c r="H331" i="18" s="1"/>
  <c r="AM88" i="5"/>
  <c r="AB3" i="18"/>
  <c r="J3" i="18"/>
  <c r="J331" i="18" s="1"/>
  <c r="AE3" i="18"/>
  <c r="AV89" i="5"/>
  <c r="F3" i="18"/>
  <c r="F331" i="18" s="1"/>
  <c r="E3" i="18"/>
  <c r="E331" i="18" s="1"/>
  <c r="T3" i="18"/>
  <c r="Y3" i="18"/>
  <c r="W3" i="18"/>
  <c r="AT86" i="5"/>
  <c r="AH64" i="5"/>
  <c r="AD3" i="18"/>
  <c r="L3" i="18"/>
  <c r="L331" i="18" s="1"/>
  <c r="O3" i="18"/>
  <c r="AC3" i="18"/>
  <c r="AA3" i="18"/>
  <c r="I3" i="18"/>
  <c r="I331" i="18" s="1"/>
  <c r="G3" i="18"/>
  <c r="G331" i="18" s="1"/>
  <c r="AE76" i="5"/>
  <c r="J76" i="5"/>
  <c r="J76" i="7" s="1"/>
  <c r="H76" i="5"/>
  <c r="H76" i="7" s="1"/>
  <c r="Y68" i="5"/>
  <c r="Y68" i="7" s="1"/>
  <c r="V68" i="5"/>
  <c r="V68" i="7" s="1"/>
  <c r="AV86" i="5"/>
  <c r="AR86" i="5"/>
  <c r="X76" i="5"/>
  <c r="X76" i="7" s="1"/>
  <c r="G76" i="5"/>
  <c r="G76" i="7" s="1"/>
  <c r="AA68" i="5"/>
  <c r="P68" i="5"/>
  <c r="P68" i="7" s="1"/>
  <c r="F78" i="5"/>
  <c r="F78" i="7" s="1"/>
  <c r="F78" i="14" s="1"/>
  <c r="T78" i="5"/>
  <c r="T78" i="7" s="1"/>
  <c r="N74" i="5"/>
  <c r="N74" i="7" s="1"/>
  <c r="R74" i="5"/>
  <c r="R74" i="7" s="1"/>
  <c r="V76" i="5"/>
  <c r="V76" i="7" s="1"/>
  <c r="E76" i="5"/>
  <c r="E76" i="7" s="1"/>
  <c r="Y76" i="5"/>
  <c r="Y76" i="7" s="1"/>
  <c r="Z68" i="5"/>
  <c r="Z68" i="7" s="1"/>
  <c r="W68" i="5"/>
  <c r="W68" i="7" s="1"/>
  <c r="AK77" i="5"/>
  <c r="AG77" i="5"/>
  <c r="AW85" i="5"/>
  <c r="AW77" i="5"/>
  <c r="AG85" i="5"/>
  <c r="AM64" i="5"/>
  <c r="AF76" i="5"/>
  <c r="W76" i="5"/>
  <c r="W76" i="7" s="1"/>
  <c r="Z76" i="5"/>
  <c r="Z76" i="7" s="1"/>
  <c r="T76" i="5"/>
  <c r="T76" i="7" s="1"/>
  <c r="U68" i="5"/>
  <c r="U68" i="7" s="1"/>
  <c r="H68" i="5"/>
  <c r="H68" i="7" s="1"/>
  <c r="AB68" i="5"/>
  <c r="O78" i="5"/>
  <c r="O78" i="7" s="1"/>
  <c r="E78" i="5"/>
  <c r="E78" i="7" s="1"/>
  <c r="E78" i="13" s="1"/>
  <c r="K78" i="5"/>
  <c r="K78" i="7" s="1"/>
  <c r="K80" i="5"/>
  <c r="K80" i="7" s="1"/>
  <c r="N80" i="5"/>
  <c r="N80" i="7" s="1"/>
  <c r="Y80" i="5"/>
  <c r="Y80" i="7" s="1"/>
  <c r="D80" i="5"/>
  <c r="D80" i="7" s="1"/>
  <c r="D80" i="14" s="1"/>
  <c r="F74" i="5"/>
  <c r="F74" i="7" s="1"/>
  <c r="E74" i="5"/>
  <c r="E74" i="7" s="1"/>
  <c r="E74" i="14" s="1"/>
  <c r="X74" i="5"/>
  <c r="X74" i="7" s="1"/>
  <c r="AV72" i="5"/>
  <c r="AN72" i="5"/>
  <c r="AN77" i="5"/>
  <c r="AV77" i="5"/>
  <c r="AU77" i="5"/>
  <c r="AN85" i="5"/>
  <c r="AS85" i="5"/>
  <c r="AY77" i="5"/>
  <c r="AM94" i="4"/>
  <c r="AS94" i="4"/>
  <c r="AW94" i="4"/>
  <c r="H89" i="5"/>
  <c r="H89" i="7" s="1"/>
  <c r="Z89" i="5"/>
  <c r="Z89" i="7" s="1"/>
  <c r="F89" i="5"/>
  <c r="F89" i="7" s="1"/>
  <c r="F89" i="13" s="1"/>
  <c r="X64" i="5"/>
  <c r="X64" i="7" s="1"/>
  <c r="Z64" i="5"/>
  <c r="Z64" i="7" s="1"/>
  <c r="K64" i="5"/>
  <c r="K64" i="7" s="1"/>
  <c r="P64" i="5"/>
  <c r="P64" i="7" s="1"/>
  <c r="W83" i="5"/>
  <c r="W83" i="7" s="1"/>
  <c r="N83" i="5"/>
  <c r="N83" i="7" s="1"/>
  <c r="Q83" i="5"/>
  <c r="Q83" i="7" s="1"/>
  <c r="B83" i="5"/>
  <c r="B83" i="7" s="1"/>
  <c r="B83" i="14" s="1"/>
  <c r="O88" i="5"/>
  <c r="O88" i="7" s="1"/>
  <c r="M88" i="5"/>
  <c r="M88" i="7" s="1"/>
  <c r="C88" i="5"/>
  <c r="C88" i="7" s="1"/>
  <c r="AA84" i="5"/>
  <c r="F84" i="5"/>
  <c r="F84" i="7" s="1"/>
  <c r="U73" i="5"/>
  <c r="U73" i="7" s="1"/>
  <c r="AF73" i="5"/>
  <c r="N76" i="5"/>
  <c r="N76" i="7" s="1"/>
  <c r="C76" i="5"/>
  <c r="C76" i="7" s="1"/>
  <c r="C76" i="14" s="1"/>
  <c r="Q76" i="5"/>
  <c r="Q76" i="7" s="1"/>
  <c r="L76" i="5"/>
  <c r="L76" i="7" s="1"/>
  <c r="M68" i="5"/>
  <c r="M68" i="7" s="1"/>
  <c r="S68" i="5"/>
  <c r="S68" i="7" s="1"/>
  <c r="AE68" i="5"/>
  <c r="T68" i="5"/>
  <c r="T68" i="7" s="1"/>
  <c r="AB78" i="5"/>
  <c r="AE78" i="5"/>
  <c r="X78" i="5"/>
  <c r="X78" i="7" s="1"/>
  <c r="Q85" i="5"/>
  <c r="Q85" i="7" s="1"/>
  <c r="E85" i="5"/>
  <c r="E85" i="7" s="1"/>
  <c r="E85" i="13" s="1"/>
  <c r="C85" i="5"/>
  <c r="C85" i="7" s="1"/>
  <c r="J80" i="5"/>
  <c r="J80" i="7" s="1"/>
  <c r="AE80" i="5"/>
  <c r="P80" i="5"/>
  <c r="P80" i="7" s="1"/>
  <c r="B80" i="5"/>
  <c r="B80" i="7" s="1"/>
  <c r="B80" i="14" s="1"/>
  <c r="M69" i="5"/>
  <c r="M69" i="7" s="1"/>
  <c r="C69" i="5"/>
  <c r="C69" i="7" s="1"/>
  <c r="X69" i="5"/>
  <c r="X69" i="7" s="1"/>
  <c r="AA90" i="5"/>
  <c r="L90" i="5"/>
  <c r="L90" i="7" s="1"/>
  <c r="Y74" i="5"/>
  <c r="Y74" i="7" s="1"/>
  <c r="AB74" i="5"/>
  <c r="AJ72" i="5"/>
  <c r="AW72" i="5"/>
  <c r="AO77" i="5"/>
  <c r="AT77" i="5"/>
  <c r="AM77" i="5"/>
  <c r="AL85" i="5"/>
  <c r="AX94" i="4"/>
  <c r="AJ94" i="4"/>
  <c r="AO94" i="4"/>
  <c r="AU64" i="5"/>
  <c r="AU88" i="5"/>
  <c r="AV80" i="5"/>
  <c r="AG92" i="4"/>
  <c r="AO64" i="5"/>
  <c r="AI88" i="5"/>
  <c r="AJ80" i="5"/>
  <c r="AR92" i="4"/>
  <c r="U74" i="5"/>
  <c r="U74" i="7" s="1"/>
  <c r="Z74" i="5"/>
  <c r="Z74" i="7" s="1"/>
  <c r="AT88" i="5"/>
  <c r="J84" i="5"/>
  <c r="J84" i="7" s="1"/>
  <c r="P84" i="5"/>
  <c r="P84" i="7" s="1"/>
  <c r="L84" i="5"/>
  <c r="L84" i="7" s="1"/>
  <c r="AB73" i="5"/>
  <c r="C73" i="5"/>
  <c r="C73" i="7" s="1"/>
  <c r="C73" i="14" s="1"/>
  <c r="H73" i="5"/>
  <c r="H73" i="7" s="1"/>
  <c r="Z78" i="5"/>
  <c r="Z78" i="7" s="1"/>
  <c r="V78" i="5"/>
  <c r="V78" i="7" s="1"/>
  <c r="AF78" i="5"/>
  <c r="AW86" i="5"/>
  <c r="AD4" i="8"/>
  <c r="AE5" i="8" s="1"/>
  <c r="AF6" i="8" s="1"/>
  <c r="AG7" i="8" s="1"/>
  <c r="AH8" i="8" s="1"/>
  <c r="AI9" i="8" s="1"/>
  <c r="AJ10" i="8" s="1"/>
  <c r="AK11" i="8" s="1"/>
  <c r="AL12" i="8" s="1"/>
  <c r="AM13" i="8" s="1"/>
  <c r="AN14" i="8" s="1"/>
  <c r="AO15" i="8" s="1"/>
  <c r="AP16" i="8" s="1"/>
  <c r="AQ17" i="8" s="1"/>
  <c r="AR18" i="8" s="1"/>
  <c r="AS19" i="8" s="1"/>
  <c r="AT20" i="8" s="1"/>
  <c r="AU21" i="8" s="1"/>
  <c r="AV22" i="8" s="1"/>
  <c r="AW23" i="8" s="1"/>
  <c r="AX24" i="8" s="1"/>
  <c r="AY25" i="8" s="1"/>
  <c r="AZ26" i="8" s="1"/>
  <c r="BA27" i="8" s="1"/>
  <c r="AC4" i="8"/>
  <c r="AD5" i="8" s="1"/>
  <c r="AE6" i="8" s="1"/>
  <c r="AF7" i="8" s="1"/>
  <c r="AG8" i="8" s="1"/>
  <c r="AH9" i="8" s="1"/>
  <c r="AI10" i="8" s="1"/>
  <c r="AJ11" i="8" s="1"/>
  <c r="AK12" i="8" s="1"/>
  <c r="AL13" i="8" s="1"/>
  <c r="AM14" i="8" s="1"/>
  <c r="AN15" i="8" s="1"/>
  <c r="AO16" i="8" s="1"/>
  <c r="AP17" i="8" s="1"/>
  <c r="AQ18" i="8" s="1"/>
  <c r="AR19" i="8" s="1"/>
  <c r="AS20" i="8" s="1"/>
  <c r="AT21" i="8" s="1"/>
  <c r="AU22" i="8" s="1"/>
  <c r="AV23" i="8" s="1"/>
  <c r="AW24" i="8" s="1"/>
  <c r="AX25" i="8" s="1"/>
  <c r="AY26" i="8" s="1"/>
  <c r="AZ27" i="8" s="1"/>
  <c r="BA28" i="8" s="1"/>
  <c r="B5" i="14"/>
  <c r="AS86" i="5"/>
  <c r="AI64" i="5"/>
  <c r="AI92" i="4"/>
  <c r="AY64" i="5"/>
  <c r="AQ92" i="4"/>
  <c r="AN86" i="5"/>
  <c r="AT64" i="5"/>
  <c r="E13" i="13"/>
  <c r="D3" i="18"/>
  <c r="D331" i="18" s="1"/>
  <c r="Q3" i="18"/>
  <c r="AX86" i="5"/>
  <c r="AS64" i="5"/>
  <c r="AW76" i="5"/>
  <c r="B13" i="13"/>
  <c r="AW67" i="5"/>
  <c r="AT89" i="5"/>
  <c r="AH88" i="5"/>
  <c r="AX80" i="5"/>
  <c r="AH92" i="4"/>
  <c r="AU92" i="4"/>
  <c r="AR64" i="5"/>
  <c r="AL64" i="5"/>
  <c r="AR88" i="5"/>
  <c r="AR80" i="5"/>
  <c r="AJ64" i="5"/>
  <c r="AW64" i="5"/>
  <c r="AX88" i="5"/>
  <c r="AO80" i="5"/>
  <c r="AL84" i="5"/>
  <c r="AZ84" i="5"/>
  <c r="AK76" i="5"/>
  <c r="AU70" i="5"/>
  <c r="AG82" i="5"/>
  <c r="AI83" i="5"/>
  <c r="AT84" i="5"/>
  <c r="AU80" i="5"/>
  <c r="AG80" i="5"/>
  <c r="AL80" i="5"/>
  <c r="AO88" i="5"/>
  <c r="AK80" i="5"/>
  <c r="AQ88" i="5"/>
  <c r="AP92" i="4"/>
  <c r="AS67" i="5"/>
  <c r="AV83" i="5"/>
  <c r="AM86" i="4"/>
  <c r="AW92" i="4"/>
  <c r="AN92" i="4"/>
  <c r="AV92" i="4"/>
  <c r="AL92" i="4"/>
  <c r="AT92" i="4"/>
  <c r="AN73" i="4"/>
  <c r="AO92" i="4"/>
  <c r="AS92" i="4"/>
  <c r="AW83" i="5"/>
  <c r="AM83" i="5"/>
  <c r="AK67" i="5"/>
  <c r="AR83" i="5"/>
  <c r="AW74" i="5"/>
  <c r="AK80" i="4"/>
  <c r="AV74" i="5"/>
  <c r="AX92" i="4"/>
  <c r="AJ92" i="4"/>
  <c r="AQ68" i="5"/>
  <c r="AH86" i="5"/>
  <c r="AI86" i="5"/>
  <c r="AK86" i="4"/>
  <c r="AG86" i="5"/>
  <c r="AK86" i="5"/>
  <c r="AS76" i="5"/>
  <c r="AR68" i="5"/>
  <c r="AH86" i="4"/>
  <c r="AQ86" i="5"/>
  <c r="AR76" i="5"/>
  <c r="AP68" i="5"/>
  <c r="AJ81" i="4"/>
  <c r="AO68" i="5"/>
  <c r="AP86" i="5"/>
  <c r="AJ86" i="5"/>
  <c r="AI81" i="4"/>
  <c r="AS60" i="4"/>
  <c r="AO61" i="4"/>
  <c r="AN61" i="4"/>
  <c r="AQ61" i="4"/>
  <c r="AH68" i="5"/>
  <c r="AI61" i="4"/>
  <c r="AT81" i="4"/>
  <c r="AJ86" i="4"/>
  <c r="AW60" i="4"/>
  <c r="AG91" i="4"/>
  <c r="AX68" i="5"/>
  <c r="AX61" i="4"/>
  <c r="AP81" i="4"/>
  <c r="AY86" i="4"/>
  <c r="AT60" i="4"/>
  <c r="AL68" i="5"/>
  <c r="AG68" i="5"/>
  <c r="AW61" i="4"/>
  <c r="AR81" i="4"/>
  <c r="AU86" i="4"/>
  <c r="AU68" i="5"/>
  <c r="AL61" i="4"/>
  <c r="AN81" i="4"/>
  <c r="AL86" i="4"/>
  <c r="AU61" i="4"/>
  <c r="AV81" i="4"/>
  <c r="AW86" i="4"/>
  <c r="AM60" i="4"/>
  <c r="AX91" i="4"/>
  <c r="AJ60" i="4"/>
  <c r="AY91" i="4"/>
  <c r="AJ61" i="4"/>
  <c r="AQ81" i="4"/>
  <c r="AX81" i="4"/>
  <c r="AI86" i="4"/>
  <c r="AO86" i="4"/>
  <c r="AL60" i="4"/>
  <c r="AV91" i="4"/>
  <c r="AG81" i="4"/>
  <c r="AQ86" i="4"/>
  <c r="AM91" i="4"/>
  <c r="AU91" i="4"/>
  <c r="AL91" i="4"/>
  <c r="AR91" i="4"/>
  <c r="AI91" i="4"/>
  <c r="AN77" i="4"/>
  <c r="AV60" i="4"/>
  <c r="AI60" i="4"/>
  <c r="AU60" i="4"/>
  <c r="AY60" i="4"/>
  <c r="AV80" i="4"/>
  <c r="AP91" i="4"/>
  <c r="BI30" i="12"/>
  <c r="BH30" i="12"/>
  <c r="BI27" i="12"/>
  <c r="BH27" i="12"/>
  <c r="BI86" i="12"/>
  <c r="BH86" i="12"/>
  <c r="BH31" i="12"/>
  <c r="BI31" i="12"/>
  <c r="BH52" i="12"/>
  <c r="BI52" i="12"/>
  <c r="BH68" i="12"/>
  <c r="BI68" i="12"/>
  <c r="BH65" i="12"/>
  <c r="BI65" i="12"/>
  <c r="BH37" i="12"/>
  <c r="BI37" i="12"/>
  <c r="BI102" i="12"/>
  <c r="BH102" i="12"/>
  <c r="BI38" i="12"/>
  <c r="BH38" i="12"/>
  <c r="BI51" i="12"/>
  <c r="BH51" i="12"/>
  <c r="BH21" i="12"/>
  <c r="BI21" i="12"/>
  <c r="BH23" i="12"/>
  <c r="BI23" i="12"/>
  <c r="BH97" i="12"/>
  <c r="BI97" i="12"/>
  <c r="BI75" i="12"/>
  <c r="BH75" i="12"/>
  <c r="BH85" i="12"/>
  <c r="BI85" i="12"/>
  <c r="BI26" i="12"/>
  <c r="BH26" i="12"/>
  <c r="BI35" i="12"/>
  <c r="BI103" i="12"/>
  <c r="BH103" i="12"/>
  <c r="BI62" i="12"/>
  <c r="BH62" i="12"/>
  <c r="BH81" i="12"/>
  <c r="BI81" i="12"/>
  <c r="BH58" i="12"/>
  <c r="BI58" i="12"/>
  <c r="BH40" i="12"/>
  <c r="BI40" i="12"/>
  <c r="BI43" i="12"/>
  <c r="BH43" i="12"/>
  <c r="BI83" i="12"/>
  <c r="BH83" i="12"/>
  <c r="BH99" i="12"/>
  <c r="BI99" i="12"/>
  <c r="BH100" i="12"/>
  <c r="BI100" i="12"/>
  <c r="BH98" i="12"/>
  <c r="BI98" i="12"/>
  <c r="BH66" i="12"/>
  <c r="BI66" i="12"/>
  <c r="BI87" i="12"/>
  <c r="BH87" i="12"/>
  <c r="BI56" i="12"/>
  <c r="BH56" i="12"/>
  <c r="BH77" i="12"/>
  <c r="BI77" i="12"/>
  <c r="BH60" i="12"/>
  <c r="BI60" i="12"/>
  <c r="BI33" i="12"/>
  <c r="BH33" i="12"/>
  <c r="BH36" i="12"/>
  <c r="BI36" i="12"/>
  <c r="BH47" i="12"/>
  <c r="BI47" i="12"/>
  <c r="BI32" i="12"/>
  <c r="BH32" i="12"/>
  <c r="BI41" i="12"/>
  <c r="BH41" i="12"/>
  <c r="BH73" i="12"/>
  <c r="BI73" i="12"/>
  <c r="BH18" i="12"/>
  <c r="BI18" i="12"/>
  <c r="BH82" i="12"/>
  <c r="BI82" i="12"/>
  <c r="BI55" i="12"/>
  <c r="BH55" i="12"/>
  <c r="BH50" i="12"/>
  <c r="BI50" i="12"/>
  <c r="BH19" i="12"/>
  <c r="BI19" i="12"/>
  <c r="BH61" i="12"/>
  <c r="BI61" i="12"/>
  <c r="BH20" i="12"/>
  <c r="BI20" i="12"/>
  <c r="BI17" i="12"/>
  <c r="BH17" i="12"/>
  <c r="BH42" i="12"/>
  <c r="BI42" i="12"/>
  <c r="BH71" i="12"/>
  <c r="BI71" i="12"/>
  <c r="BH72" i="12"/>
  <c r="BI72" i="12"/>
  <c r="BH49" i="12"/>
  <c r="BI49" i="12"/>
  <c r="BH93" i="12"/>
  <c r="BI93" i="12"/>
  <c r="BH29" i="12"/>
  <c r="BI29" i="12"/>
  <c r="BH101" i="12"/>
  <c r="BI101" i="12"/>
  <c r="BH96" i="12"/>
  <c r="BI96" i="12"/>
  <c r="BG89" i="12"/>
  <c r="BI22" i="12"/>
  <c r="BH22" i="12"/>
  <c r="BH28" i="12"/>
  <c r="BI28" i="12"/>
  <c r="BH67" i="12"/>
  <c r="BI67" i="12"/>
  <c r="BI59" i="12"/>
  <c r="BH59" i="12"/>
  <c r="BH95" i="12"/>
  <c r="BI95" i="12"/>
  <c r="BH48" i="12"/>
  <c r="BI48" i="12"/>
  <c r="BH45" i="12"/>
  <c r="BI45" i="12"/>
  <c r="BI25" i="12"/>
  <c r="BH25" i="12"/>
  <c r="BH53" i="12"/>
  <c r="BI53" i="12"/>
  <c r="BH92" i="12"/>
  <c r="BI92" i="12"/>
  <c r="BI78" i="12"/>
  <c r="BH78" i="12"/>
  <c r="BH90" i="12"/>
  <c r="BI90" i="12"/>
  <c r="BH76" i="12"/>
  <c r="BI76" i="12"/>
  <c r="BG69" i="12"/>
  <c r="BI46" i="12"/>
  <c r="BH46" i="12"/>
  <c r="BI79" i="12"/>
  <c r="BH79" i="12"/>
  <c r="BH57" i="12"/>
  <c r="BI57" i="12"/>
  <c r="BH39" i="12"/>
  <c r="BI39" i="12"/>
  <c r="BI16" i="12"/>
  <c r="BH16" i="12"/>
  <c r="BH15" i="12"/>
  <c r="BI15" i="12"/>
  <c r="BI11" i="12"/>
  <c r="BH11" i="12"/>
  <c r="BH9" i="12"/>
  <c r="BI9" i="12"/>
  <c r="BH10" i="12"/>
  <c r="BI10" i="12"/>
  <c r="BH8" i="12"/>
  <c r="BI8" i="12"/>
  <c r="BI7" i="12"/>
  <c r="BH7" i="12"/>
  <c r="AJ74" i="5"/>
  <c r="AU74" i="5"/>
  <c r="AS74" i="5"/>
  <c r="AI59" i="4"/>
  <c r="AQ89" i="4"/>
  <c r="AL73" i="5"/>
  <c r="AR73" i="5"/>
  <c r="AP73" i="5"/>
  <c r="AN83" i="4"/>
  <c r="AO83" i="4"/>
  <c r="AK69" i="5"/>
  <c r="AP69" i="5"/>
  <c r="AU83" i="4"/>
  <c r="AO69" i="5"/>
  <c r="AT83" i="4"/>
  <c r="AH83" i="4"/>
  <c r="AU75" i="5"/>
  <c r="AH73" i="4"/>
  <c r="AX70" i="4"/>
  <c r="AG5" i="9"/>
  <c r="AH6" i="9" s="1"/>
  <c r="AI7" i="9" s="1"/>
  <c r="AJ8" i="9" s="1"/>
  <c r="AK9" i="9" s="1"/>
  <c r="AL10" i="9" s="1"/>
  <c r="AM11" i="9" s="1"/>
  <c r="AN12" i="9" s="1"/>
  <c r="AO13" i="9" s="1"/>
  <c r="AP14" i="9" s="1"/>
  <c r="AQ15" i="9" s="1"/>
  <c r="AR16" i="9" s="1"/>
  <c r="AN93" i="4"/>
  <c r="AM93" i="4"/>
  <c r="AS93" i="4"/>
  <c r="AY93" i="4"/>
  <c r="AT76" i="5"/>
  <c r="AJ76" i="5"/>
  <c r="AG76" i="5"/>
  <c r="AV69" i="5"/>
  <c r="AX69" i="5"/>
  <c r="AY86" i="5"/>
  <c r="AY76" i="5"/>
  <c r="AK83" i="4"/>
  <c r="AY83" i="4"/>
  <c r="AW93" i="4"/>
  <c r="AH93" i="4"/>
  <c r="AN76" i="5"/>
  <c r="AI76" i="5"/>
  <c r="AT69" i="5"/>
  <c r="AW69" i="5"/>
  <c r="AJ83" i="4"/>
  <c r="AW83" i="4"/>
  <c r="AU93" i="4"/>
  <c r="AP93" i="4"/>
  <c r="AM76" i="5"/>
  <c r="AQ76" i="5"/>
  <c r="AH69" i="5"/>
  <c r="AN69" i="5"/>
  <c r="AZ69" i="5"/>
  <c r="AS83" i="4"/>
  <c r="AM83" i="4"/>
  <c r="AL93" i="4"/>
  <c r="AG93" i="4"/>
  <c r="AO86" i="5"/>
  <c r="AU86" i="5"/>
  <c r="AL76" i="5"/>
  <c r="AH76" i="5"/>
  <c r="AQ69" i="5"/>
  <c r="AS69" i="5"/>
  <c r="AU69" i="5"/>
  <c r="AY69" i="5"/>
  <c r="AI83" i="4"/>
  <c r="AX83" i="4"/>
  <c r="AT93" i="4"/>
  <c r="AR93" i="4"/>
  <c r="AM86" i="5"/>
  <c r="AL86" i="5"/>
  <c r="AX76" i="5"/>
  <c r="AP76" i="5"/>
  <c r="AL69" i="5"/>
  <c r="AR69" i="5"/>
  <c r="AM69" i="5"/>
  <c r="AV83" i="4"/>
  <c r="AR83" i="4"/>
  <c r="AP83" i="4"/>
  <c r="AO93" i="4"/>
  <c r="AK93" i="4"/>
  <c r="AJ93" i="4"/>
  <c r="AU76" i="5"/>
  <c r="AV76" i="5"/>
  <c r="AO76" i="5"/>
  <c r="AJ69" i="5"/>
  <c r="AL83" i="4"/>
  <c r="AQ83" i="4"/>
  <c r="AG83" i="4"/>
  <c r="AX93" i="4"/>
  <c r="AI93" i="4"/>
  <c r="AM91" i="5"/>
  <c r="AN70" i="4"/>
  <c r="AI77" i="4"/>
  <c r="AV91" i="5"/>
  <c r="AL91" i="5"/>
  <c r="AS91" i="5"/>
  <c r="AN88" i="4"/>
  <c r="AK91" i="5"/>
  <c r="AI91" i="5"/>
  <c r="AS75" i="4"/>
  <c r="AK67" i="4"/>
  <c r="AJ75" i="4"/>
  <c r="AM75" i="4"/>
  <c r="AG75" i="4"/>
  <c r="AT67" i="4"/>
  <c r="AZ63" i="4"/>
  <c r="AK69" i="4"/>
  <c r="AX69" i="4"/>
  <c r="AZ90" i="5"/>
  <c r="AD90" i="5"/>
  <c r="Q90" i="5"/>
  <c r="Q90" i="7" s="1"/>
  <c r="T90" i="5"/>
  <c r="T90" i="7" s="1"/>
  <c r="AZ79" i="5"/>
  <c r="AG79" i="5"/>
  <c r="AJ79" i="5"/>
  <c r="AP71" i="5"/>
  <c r="AR71" i="5"/>
  <c r="AQ66" i="5"/>
  <c r="AR66" i="5"/>
  <c r="AF66" i="5"/>
  <c r="L66" i="5"/>
  <c r="L66" i="7" s="1"/>
  <c r="Q66" i="5"/>
  <c r="Q66" i="7" s="1"/>
  <c r="AO75" i="5"/>
  <c r="AP75" i="5"/>
  <c r="AG70" i="5"/>
  <c r="AP70" i="5"/>
  <c r="AM75" i="5"/>
  <c r="AT82" i="5"/>
  <c r="AT82" i="4"/>
  <c r="AJ72" i="4"/>
  <c r="AW72" i="4"/>
  <c r="AU89" i="4"/>
  <c r="AM89" i="4"/>
  <c r="AH85" i="4"/>
  <c r="AQ85" i="4"/>
  <c r="AX67" i="5"/>
  <c r="AJ67" i="5"/>
  <c r="AT87" i="5"/>
  <c r="AN87" i="5"/>
  <c r="AI81" i="5"/>
  <c r="AR81" i="5"/>
  <c r="AE81" i="5"/>
  <c r="P81" i="5"/>
  <c r="P81" i="7" s="1"/>
  <c r="AB81" i="5"/>
  <c r="AR65" i="5"/>
  <c r="D65" i="5"/>
  <c r="D65" i="7" s="1"/>
  <c r="D65" i="13" s="1"/>
  <c r="G65" i="5"/>
  <c r="G65" i="7" s="1"/>
  <c r="AA65" i="5"/>
  <c r="AQ75" i="5"/>
  <c r="AL79" i="5"/>
  <c r="AI82" i="5"/>
  <c r="AW82" i="4"/>
  <c r="AN72" i="4"/>
  <c r="AM73" i="5"/>
  <c r="AW73" i="5"/>
  <c r="AU73" i="5"/>
  <c r="AN73" i="5"/>
  <c r="F73" i="5"/>
  <c r="F73" i="7" s="1"/>
  <c r="F73" i="14" s="1"/>
  <c r="I73" i="5"/>
  <c r="I73" i="7" s="1"/>
  <c r="S73" i="5"/>
  <c r="S73" i="7" s="1"/>
  <c r="M73" i="5"/>
  <c r="M73" i="7" s="1"/>
  <c r="AK83" i="5"/>
  <c r="AX83" i="5"/>
  <c r="AT83" i="5"/>
  <c r="AR74" i="5"/>
  <c r="AY74" i="5"/>
  <c r="AT74" i="5"/>
  <c r="P74" i="5"/>
  <c r="P74" i="7" s="1"/>
  <c r="AA74" i="5"/>
  <c r="G74" i="5"/>
  <c r="G74" i="7" s="1"/>
  <c r="V74" i="5"/>
  <c r="V74" i="7" s="1"/>
  <c r="AI73" i="5"/>
  <c r="AN74" i="5"/>
  <c r="AZ73" i="5"/>
  <c r="AR80" i="4"/>
  <c r="AU85" i="4"/>
  <c r="AL89" i="4"/>
  <c r="AY82" i="4"/>
  <c r="AS72" i="4"/>
  <c r="AN74" i="4"/>
  <c r="AW74" i="4"/>
  <c r="AG87" i="4"/>
  <c r="AX87" i="4"/>
  <c r="AN84" i="5"/>
  <c r="D84" i="5"/>
  <c r="D84" i="7" s="1"/>
  <c r="D84" i="14" s="1"/>
  <c r="O84" i="5"/>
  <c r="O84" i="7" s="1"/>
  <c r="C84" i="5"/>
  <c r="C84" i="7" s="1"/>
  <c r="C84" i="14" s="1"/>
  <c r="R84" i="5"/>
  <c r="R84" i="7" s="1"/>
  <c r="AY78" i="5"/>
  <c r="AR78" i="5"/>
  <c r="AX78" i="5"/>
  <c r="C78" i="5"/>
  <c r="C78" i="7" s="1"/>
  <c r="C78" i="14" s="1"/>
  <c r="N78" i="5"/>
  <c r="N78" i="7" s="1"/>
  <c r="J78" i="5"/>
  <c r="J78" i="7" s="1"/>
  <c r="AV67" i="5"/>
  <c r="AH87" i="5"/>
  <c r="AI71" i="5"/>
  <c r="AU83" i="5"/>
  <c r="AO79" i="5"/>
  <c r="AT65" i="5"/>
  <c r="AY5" i="9"/>
  <c r="AZ6" i="9" s="1"/>
  <c r="AT73" i="5"/>
  <c r="AP74" i="5"/>
  <c r="AQ80" i="4"/>
  <c r="AT85" i="4"/>
  <c r="AZ60" i="4"/>
  <c r="AH60" i="4"/>
  <c r="AN60" i="4"/>
  <c r="AR60" i="4"/>
  <c r="AO60" i="4"/>
  <c r="AZ61" i="4"/>
  <c r="AY61" i="4"/>
  <c r="AV61" i="4"/>
  <c r="AG61" i="4"/>
  <c r="AK61" i="4"/>
  <c r="AM61" i="4"/>
  <c r="AZ91" i="4"/>
  <c r="AJ91" i="4"/>
  <c r="AN91" i="4"/>
  <c r="AS91" i="4"/>
  <c r="AW91" i="4"/>
  <c r="AZ86" i="4"/>
  <c r="AV86" i="4"/>
  <c r="AR86" i="4"/>
  <c r="AN86" i="4"/>
  <c r="AT86" i="4"/>
  <c r="AZ81" i="4"/>
  <c r="AH81" i="4"/>
  <c r="AL81" i="4"/>
  <c r="AS81" i="4"/>
  <c r="AY81" i="4"/>
  <c r="AV68" i="5"/>
  <c r="AI68" i="5"/>
  <c r="AY68" i="5"/>
  <c r="AN68" i="5"/>
  <c r="AJ68" i="5"/>
  <c r="D68" i="5"/>
  <c r="D68" i="7" s="1"/>
  <c r="D68" i="13" s="1"/>
  <c r="G68" i="5"/>
  <c r="G68" i="7" s="1"/>
  <c r="I68" i="5"/>
  <c r="I68" i="7" s="1"/>
  <c r="E68" i="5"/>
  <c r="E68" i="7" s="1"/>
  <c r="E68" i="14" s="1"/>
  <c r="AN64" i="5"/>
  <c r="AK64" i="5"/>
  <c r="AG64" i="5"/>
  <c r="AX64" i="5"/>
  <c r="AQ64" i="5"/>
  <c r="AY80" i="5"/>
  <c r="AQ80" i="5"/>
  <c r="AM80" i="5"/>
  <c r="AZ80" i="5"/>
  <c r="AI80" i="5"/>
  <c r="AN80" i="5"/>
  <c r="AB80" i="5"/>
  <c r="Q80" i="5"/>
  <c r="Q80" i="7" s="1"/>
  <c r="AF80" i="5"/>
  <c r="AC80" i="5"/>
  <c r="AW88" i="5"/>
  <c r="AL88" i="5"/>
  <c r="AJ88" i="5"/>
  <c r="AV88" i="5"/>
  <c r="D88" i="5"/>
  <c r="D88" i="7" s="1"/>
  <c r="D88" i="14" s="1"/>
  <c r="H88" i="5"/>
  <c r="H88" i="7" s="1"/>
  <c r="P88" i="5"/>
  <c r="P88" i="7" s="1"/>
  <c r="B93" i="13"/>
  <c r="F70" i="5"/>
  <c r="F70" i="7" s="1"/>
  <c r="F70" i="14" s="1"/>
  <c r="L70" i="5"/>
  <c r="L70" i="7" s="1"/>
  <c r="AF70" i="5"/>
  <c r="I71" i="5"/>
  <c r="I71" i="7" s="1"/>
  <c r="AE71" i="5"/>
  <c r="M71" i="5"/>
  <c r="M71" i="7" s="1"/>
  <c r="AE75" i="5"/>
  <c r="X75" i="5"/>
  <c r="X75" i="7" s="1"/>
  <c r="AC75" i="5"/>
  <c r="R75" i="5"/>
  <c r="R75" i="7" s="1"/>
  <c r="AE79" i="5"/>
  <c r="C79" i="5"/>
  <c r="C79" i="7" s="1"/>
  <c r="C79" i="14" s="1"/>
  <c r="H79" i="5"/>
  <c r="H79" i="7" s="1"/>
  <c r="O82" i="5"/>
  <c r="O82" i="7" s="1"/>
  <c r="D82" i="5"/>
  <c r="D82" i="7" s="1"/>
  <c r="D82" i="14" s="1"/>
  <c r="S82" i="5"/>
  <c r="S82" i="7" s="1"/>
  <c r="AF5" i="9"/>
  <c r="AG6" i="9" s="1"/>
  <c r="AH7" i="9" s="1"/>
  <c r="AI8" i="9" s="1"/>
  <c r="AJ9" i="9" s="1"/>
  <c r="AK10" i="9" s="1"/>
  <c r="AL11" i="9" s="1"/>
  <c r="AM12" i="9" s="1"/>
  <c r="AN13" i="9" s="1"/>
  <c r="AO14" i="9" s="1"/>
  <c r="AP15" i="9" s="1"/>
  <c r="AQ16" i="9" s="1"/>
  <c r="AD66" i="5"/>
  <c r="AC66" i="5"/>
  <c r="C66" i="5"/>
  <c r="C66" i="7" s="1"/>
  <c r="C66" i="13" s="1"/>
  <c r="AE73" i="5"/>
  <c r="O73" i="5"/>
  <c r="O73" i="7" s="1"/>
  <c r="Q73" i="5"/>
  <c r="Q73" i="7" s="1"/>
  <c r="J81" i="5"/>
  <c r="J81" i="7" s="1"/>
  <c r="X81" i="5"/>
  <c r="X81" i="7" s="1"/>
  <c r="AD81" i="5"/>
  <c r="C90" i="5"/>
  <c r="C90" i="7" s="1"/>
  <c r="C90" i="14" s="1"/>
  <c r="AE90" i="5"/>
  <c r="AE74" i="5"/>
  <c r="D74" i="5"/>
  <c r="D74" i="7" s="1"/>
  <c r="D74" i="13" s="1"/>
  <c r="H74" i="5"/>
  <c r="H74" i="7" s="1"/>
  <c r="AV70" i="5"/>
  <c r="AO87" i="5"/>
  <c r="AJ89" i="5"/>
  <c r="AP64" i="5"/>
  <c r="AO83" i="5"/>
  <c r="AP65" i="5"/>
  <c r="AP88" i="5"/>
  <c r="AK88" i="5"/>
  <c r="AP66" i="5"/>
  <c r="AS73" i="5"/>
  <c r="AS68" i="5"/>
  <c r="AM68" i="5"/>
  <c r="AT80" i="5"/>
  <c r="AH80" i="5"/>
  <c r="AX74" i="5"/>
  <c r="AY67" i="5"/>
  <c r="AZ83" i="5"/>
  <c r="AZ88" i="5"/>
  <c r="AR61" i="4"/>
  <c r="AS61" i="4"/>
  <c r="AY80" i="4"/>
  <c r="AW81" i="4"/>
  <c r="AO81" i="4"/>
  <c r="AP86" i="4"/>
  <c r="AV85" i="4"/>
  <c r="AX60" i="4"/>
  <c r="AQ60" i="4"/>
  <c r="AQ91" i="4"/>
  <c r="AT91" i="4"/>
  <c r="AR66" i="4"/>
  <c r="AI70" i="5"/>
  <c r="AJ87" i="5"/>
  <c r="AU89" i="5"/>
  <c r="AV64" i="5"/>
  <c r="AN83" i="5"/>
  <c r="AX65" i="5"/>
  <c r="AN88" i="5"/>
  <c r="AS88" i="5"/>
  <c r="AG66" i="5"/>
  <c r="AQ73" i="5"/>
  <c r="AK68" i="5"/>
  <c r="AW68" i="5"/>
  <c r="AL81" i="5"/>
  <c r="AP80" i="5"/>
  <c r="AW80" i="5"/>
  <c r="AO74" i="5"/>
  <c r="AZ70" i="5"/>
  <c r="AZ75" i="5"/>
  <c r="AY83" i="5"/>
  <c r="AY88" i="5"/>
  <c r="AZ68" i="5"/>
  <c r="AP61" i="4"/>
  <c r="AH61" i="4"/>
  <c r="AK81" i="4"/>
  <c r="AU81" i="4"/>
  <c r="AS59" i="4"/>
  <c r="AS86" i="4"/>
  <c r="AX86" i="4"/>
  <c r="AM85" i="4"/>
  <c r="AP60" i="4"/>
  <c r="AG60" i="4"/>
  <c r="AO91" i="4"/>
  <c r="AK91" i="4"/>
  <c r="AV93" i="4"/>
  <c r="AQ93" i="4"/>
  <c r="AY92" i="4"/>
  <c r="AK92" i="4"/>
  <c r="AM92" i="4"/>
  <c r="AY67" i="4"/>
  <c r="AP76" i="4"/>
  <c r="AL76" i="4"/>
  <c r="AV71" i="4"/>
  <c r="AU65" i="4"/>
  <c r="AL79" i="4"/>
  <c r="AH84" i="4"/>
  <c r="AW71" i="4"/>
  <c r="AL71" i="4"/>
  <c r="AH67" i="4"/>
  <c r="AL75" i="4"/>
  <c r="AS67" i="4"/>
  <c r="AT75" i="4"/>
  <c r="AU67" i="4"/>
  <c r="AN75" i="4"/>
  <c r="AR67" i="4"/>
  <c r="AN67" i="4"/>
  <c r="AW73" i="4"/>
  <c r="AV88" i="4"/>
  <c r="AU70" i="4"/>
  <c r="AV66" i="4"/>
  <c r="AL73" i="4"/>
  <c r="AQ88" i="4"/>
  <c r="AR70" i="4"/>
  <c r="AU66" i="4"/>
  <c r="AJ91" i="5"/>
  <c r="AV73" i="4"/>
  <c r="AI88" i="4"/>
  <c r="AH70" i="4"/>
  <c r="AP77" i="4"/>
  <c r="AS66" i="4"/>
  <c r="AX91" i="5"/>
  <c r="AH91" i="5"/>
  <c r="AS73" i="4"/>
  <c r="AU77" i="4"/>
  <c r="AU68" i="4"/>
  <c r="AP91" i="5"/>
  <c r="AG91" i="5"/>
  <c r="AI73" i="4"/>
  <c r="AR88" i="4"/>
  <c r="AT77" i="4"/>
  <c r="AO91" i="5"/>
  <c r="AT91" i="5"/>
  <c r="AH88" i="4"/>
  <c r="AQ77" i="4"/>
  <c r="AM65" i="4"/>
  <c r="AX67" i="4"/>
  <c r="AP67" i="4"/>
  <c r="AI75" i="4"/>
  <c r="AM67" i="4"/>
  <c r="AW67" i="4"/>
  <c r="AH75" i="4"/>
  <c r="AV67" i="4"/>
  <c r="AG67" i="4"/>
  <c r="AP75" i="4"/>
  <c r="AW65" i="4"/>
  <c r="AQ67" i="4"/>
  <c r="AJ67" i="4"/>
  <c r="AK75" i="4"/>
  <c r="AO75" i="4"/>
  <c r="AU75" i="4"/>
  <c r="AY75" i="4"/>
  <c r="AZ75" i="4"/>
  <c r="AN91" i="5"/>
  <c r="AU91" i="5"/>
  <c r="AQ91" i="5"/>
  <c r="AV90" i="5"/>
  <c r="AZ91" i="5"/>
  <c r="AS88" i="4"/>
  <c r="AM88" i="4"/>
  <c r="AO70" i="4"/>
  <c r="AQ70" i="4"/>
  <c r="AM77" i="4"/>
  <c r="AJ77" i="4"/>
  <c r="AQ68" i="4"/>
  <c r="AH90" i="5"/>
  <c r="AY91" i="5"/>
  <c r="AP88" i="4"/>
  <c r="AU88" i="4"/>
  <c r="AL70" i="4"/>
  <c r="AG70" i="4"/>
  <c r="AX77" i="4"/>
  <c r="AS77" i="4"/>
  <c r="AQ90" i="5"/>
  <c r="AG88" i="4"/>
  <c r="AL88" i="4"/>
  <c r="AT70" i="4"/>
  <c r="AP70" i="4"/>
  <c r="AL77" i="4"/>
  <c r="AG77" i="4"/>
  <c r="AT90" i="5"/>
  <c r="AX88" i="4"/>
  <c r="AT88" i="4"/>
  <c r="AJ70" i="4"/>
  <c r="AW70" i="4"/>
  <c r="AW77" i="4"/>
  <c r="AR77" i="4"/>
  <c r="AW91" i="5"/>
  <c r="AZ72" i="5"/>
  <c r="AL69" i="4"/>
  <c r="AO88" i="4"/>
  <c r="AK88" i="4"/>
  <c r="AK70" i="4"/>
  <c r="AS70" i="4"/>
  <c r="AM70" i="4"/>
  <c r="AK77" i="4"/>
  <c r="AH77" i="4"/>
  <c r="AO79" i="4"/>
  <c r="AZ77" i="4"/>
  <c r="AJ88" i="4"/>
  <c r="AW88" i="4"/>
  <c r="AY88" i="4"/>
  <c r="AY70" i="4"/>
  <c r="AI70" i="4"/>
  <c r="AV70" i="4"/>
  <c r="AO77" i="4"/>
  <c r="AV77" i="4"/>
  <c r="B14" i="14"/>
  <c r="AP89" i="5"/>
  <c r="AV84" i="5"/>
  <c r="AJ84" i="5"/>
  <c r="AJ78" i="5"/>
  <c r="AK78" i="5"/>
  <c r="AL59" i="4"/>
  <c r="AS87" i="4"/>
  <c r="AL87" i="4"/>
  <c r="AV74" i="4"/>
  <c r="AT65" i="4"/>
  <c r="AZ79" i="4"/>
  <c r="AI79" i="4"/>
  <c r="AQ79" i="4"/>
  <c r="AK79" i="4"/>
  <c r="AU79" i="4"/>
  <c r="AR79" i="4"/>
  <c r="AS79" i="4"/>
  <c r="AJ79" i="4"/>
  <c r="AT79" i="4"/>
  <c r="AV79" i="4"/>
  <c r="AW79" i="4"/>
  <c r="AZ69" i="4"/>
  <c r="AN69" i="4"/>
  <c r="AH69" i="4"/>
  <c r="AW69" i="4"/>
  <c r="AS69" i="4"/>
  <c r="AM69" i="4"/>
  <c r="AJ69" i="4"/>
  <c r="AO69" i="4"/>
  <c r="AV69" i="4"/>
  <c r="AP69" i="4"/>
  <c r="AY90" i="5"/>
  <c r="AG90" i="5"/>
  <c r="AN90" i="5"/>
  <c r="AS90" i="5"/>
  <c r="AI90" i="5"/>
  <c r="F90" i="5"/>
  <c r="F90" i="7" s="1"/>
  <c r="F90" i="14" s="1"/>
  <c r="H90" i="5"/>
  <c r="H90" i="7" s="1"/>
  <c r="AB90" i="5"/>
  <c r="E90" i="5"/>
  <c r="E90" i="7" s="1"/>
  <c r="E90" i="13" s="1"/>
  <c r="AJ90" i="5"/>
  <c r="AU90" i="5"/>
  <c r="AH79" i="5"/>
  <c r="AU79" i="5"/>
  <c r="AP79" i="5"/>
  <c r="AW79" i="5"/>
  <c r="AR79" i="5"/>
  <c r="AX79" i="5"/>
  <c r="AN71" i="5"/>
  <c r="AM71" i="5"/>
  <c r="AX71" i="5"/>
  <c r="AT71" i="5"/>
  <c r="AG71" i="5"/>
  <c r="AU71" i="5"/>
  <c r="AH71" i="5"/>
  <c r="AO71" i="5"/>
  <c r="AW89" i="5"/>
  <c r="AN79" i="5"/>
  <c r="AU84" i="5"/>
  <c r="AO84" i="5"/>
  <c r="AV78" i="5"/>
  <c r="AM90" i="5"/>
  <c r="AK90" i="5"/>
  <c r="AZ71" i="5"/>
  <c r="AY79" i="5"/>
  <c r="AX59" i="4"/>
  <c r="AG59" i="4"/>
  <c r="AY69" i="4"/>
  <c r="AR87" i="4"/>
  <c r="AU74" i="4"/>
  <c r="AY79" i="4"/>
  <c r="AJ65" i="4"/>
  <c r="AZ71" i="4"/>
  <c r="AH71" i="4"/>
  <c r="AX71" i="4"/>
  <c r="AR71" i="4"/>
  <c r="AY71" i="4"/>
  <c r="AK71" i="4"/>
  <c r="AI71" i="4"/>
  <c r="AN71" i="4"/>
  <c r="AJ71" i="4"/>
  <c r="AU71" i="4"/>
  <c r="AW84" i="4"/>
  <c r="AX84" i="4"/>
  <c r="AL84" i="4"/>
  <c r="AG84" i="4"/>
  <c r="AK84" i="4"/>
  <c r="AP84" i="4"/>
  <c r="AT84" i="4"/>
  <c r="AJ84" i="4"/>
  <c r="AS84" i="4"/>
  <c r="AZ82" i="4"/>
  <c r="AL82" i="4"/>
  <c r="AH82" i="4"/>
  <c r="AV82" i="4"/>
  <c r="AS82" i="4"/>
  <c r="AM82" i="4"/>
  <c r="AU82" i="4"/>
  <c r="AJ82" i="4"/>
  <c r="AO82" i="4"/>
  <c r="AR82" i="4"/>
  <c r="AQ82" i="4"/>
  <c r="AK63" i="4"/>
  <c r="AR63" i="4"/>
  <c r="AW63" i="4"/>
  <c r="AN63" i="4"/>
  <c r="AX63" i="4"/>
  <c r="AN66" i="5"/>
  <c r="AH66" i="5"/>
  <c r="AM66" i="5"/>
  <c r="AU66" i="5"/>
  <c r="AV66" i="5"/>
  <c r="AI66" i="5"/>
  <c r="AY75" i="5"/>
  <c r="AH75" i="5"/>
  <c r="AV75" i="5"/>
  <c r="AR75" i="5"/>
  <c r="AK75" i="5"/>
  <c r="AL75" i="5"/>
  <c r="AJ75" i="5"/>
  <c r="AK82" i="5"/>
  <c r="AP82" i="5"/>
  <c r="AN82" i="5"/>
  <c r="AY82" i="5"/>
  <c r="AR82" i="5"/>
  <c r="AX82" i="5"/>
  <c r="AZ82" i="5"/>
  <c r="AJ82" i="5"/>
  <c r="AM82" i="5"/>
  <c r="AN70" i="5"/>
  <c r="AR70" i="5"/>
  <c r="AK70" i="5"/>
  <c r="AQ70" i="5"/>
  <c r="AS70" i="5"/>
  <c r="AT70" i="5"/>
  <c r="AH70" i="5"/>
  <c r="AV71" i="5"/>
  <c r="AW71" i="5"/>
  <c r="AS75" i="5"/>
  <c r="AI75" i="5"/>
  <c r="AL89" i="5"/>
  <c r="AM79" i="5"/>
  <c r="AO82" i="5"/>
  <c r="AQ82" i="5"/>
  <c r="AH84" i="5"/>
  <c r="AG84" i="5"/>
  <c r="AX66" i="5"/>
  <c r="AT78" i="5"/>
  <c r="AL90" i="5"/>
  <c r="AY70" i="5"/>
  <c r="AY71" i="5"/>
  <c r="AS76" i="4"/>
  <c r="AV59" i="4"/>
  <c r="AU69" i="4"/>
  <c r="AQ69" i="4"/>
  <c r="AP82" i="4"/>
  <c r="AP87" i="4"/>
  <c r="AX74" i="4"/>
  <c r="AP79" i="4"/>
  <c r="AS65" i="4"/>
  <c r="AT71" i="4"/>
  <c r="AZ72" i="4"/>
  <c r="AP72" i="4"/>
  <c r="AK72" i="4"/>
  <c r="AQ72" i="4"/>
  <c r="AX72" i="4"/>
  <c r="AV72" i="4"/>
  <c r="AR72" i="4"/>
  <c r="AL72" i="4"/>
  <c r="AM72" i="4"/>
  <c r="AU72" i="4"/>
  <c r="AG72" i="4"/>
  <c r="AI72" i="4"/>
  <c r="AO72" i="4"/>
  <c r="AZ89" i="4"/>
  <c r="AJ89" i="4"/>
  <c r="AO89" i="4"/>
  <c r="AR89" i="4"/>
  <c r="AS89" i="4"/>
  <c r="AX89" i="4"/>
  <c r="AK89" i="4"/>
  <c r="AG89" i="4"/>
  <c r="AV89" i="4"/>
  <c r="AH89" i="4"/>
  <c r="AT89" i="4"/>
  <c r="AI89" i="4"/>
  <c r="AZ85" i="4"/>
  <c r="AO85" i="4"/>
  <c r="AS85" i="4"/>
  <c r="AX85" i="4"/>
  <c r="AK85" i="4"/>
  <c r="AJ85" i="4"/>
  <c r="AG85" i="4"/>
  <c r="AL85" i="4"/>
  <c r="AW85" i="4"/>
  <c r="AP85" i="4"/>
  <c r="AZ80" i="4"/>
  <c r="AM80" i="4"/>
  <c r="AT80" i="4"/>
  <c r="AW80" i="4"/>
  <c r="AJ80" i="4"/>
  <c r="AN80" i="4"/>
  <c r="AU80" i="4"/>
  <c r="AH80" i="4"/>
  <c r="AS80" i="4"/>
  <c r="AP80" i="4"/>
  <c r="AI80" i="4"/>
  <c r="AI67" i="5"/>
  <c r="AG67" i="5"/>
  <c r="AR67" i="5"/>
  <c r="AZ67" i="5"/>
  <c r="AQ67" i="5"/>
  <c r="AT67" i="5"/>
  <c r="AM67" i="5"/>
  <c r="AU67" i="5"/>
  <c r="AK87" i="5"/>
  <c r="AX87" i="5"/>
  <c r="AI87" i="5"/>
  <c r="AR87" i="5"/>
  <c r="AQ87" i="5"/>
  <c r="AG87" i="5"/>
  <c r="AZ81" i="5"/>
  <c r="AJ81" i="5"/>
  <c r="AN81" i="5"/>
  <c r="AS81" i="5"/>
  <c r="AO81" i="5"/>
  <c r="AV81" i="5"/>
  <c r="AP81" i="5"/>
  <c r="AL65" i="5"/>
  <c r="AS65" i="5"/>
  <c r="AW65" i="5"/>
  <c r="AJ65" i="5"/>
  <c r="AO65" i="5"/>
  <c r="AK65" i="5"/>
  <c r="AL67" i="5"/>
  <c r="AN67" i="5"/>
  <c r="AM70" i="5"/>
  <c r="AM87" i="5"/>
  <c r="AS87" i="5"/>
  <c r="AJ71" i="5"/>
  <c r="AQ71" i="5"/>
  <c r="AN75" i="5"/>
  <c r="AH89" i="5"/>
  <c r="AS79" i="5"/>
  <c r="AL82" i="5"/>
  <c r="AH82" i="5"/>
  <c r="AG65" i="5"/>
  <c r="AL66" i="5"/>
  <c r="AO66" i="5"/>
  <c r="AO78" i="5"/>
  <c r="AT81" i="5"/>
  <c r="AQ81" i="5"/>
  <c r="AR90" i="5"/>
  <c r="AZ87" i="5"/>
  <c r="AO80" i="4"/>
  <c r="AI85" i="4"/>
  <c r="AN89" i="4"/>
  <c r="AT69" i="4"/>
  <c r="AI69" i="4"/>
  <c r="AK82" i="4"/>
  <c r="AG82" i="4"/>
  <c r="AH79" i="4"/>
  <c r="AG79" i="4"/>
  <c r="AQ71" i="4"/>
  <c r="AT72" i="4"/>
  <c r="AV84" i="4"/>
  <c r="AY64" i="4"/>
  <c r="AI64" i="4"/>
  <c r="AW64" i="4"/>
  <c r="AY73" i="5"/>
  <c r="AH73" i="5"/>
  <c r="AK73" i="5"/>
  <c r="AO73" i="5"/>
  <c r="AV73" i="5"/>
  <c r="AX73" i="5"/>
  <c r="AJ73" i="5"/>
  <c r="AP66" i="4"/>
  <c r="AG66" i="4"/>
  <c r="AN66" i="4"/>
  <c r="AY66" i="4"/>
  <c r="AO66" i="4"/>
  <c r="AH66" i="4"/>
  <c r="AM66" i="4"/>
  <c r="AW66" i="4"/>
  <c r="AZ73" i="4"/>
  <c r="AK73" i="4"/>
  <c r="AO73" i="4"/>
  <c r="AG73" i="4"/>
  <c r="AT73" i="4"/>
  <c r="AY73" i="4"/>
  <c r="AJ73" i="4"/>
  <c r="AP73" i="4"/>
  <c r="AM73" i="4"/>
  <c r="AQ73" i="4"/>
  <c r="AU73" i="4"/>
  <c r="AR73" i="4"/>
  <c r="AH83" i="5"/>
  <c r="AP83" i="5"/>
  <c r="AJ83" i="5"/>
  <c r="AG83" i="5"/>
  <c r="AS83" i="5"/>
  <c r="AL83" i="5"/>
  <c r="AG74" i="5"/>
  <c r="AI74" i="5"/>
  <c r="AZ74" i="5"/>
  <c r="AH74" i="5"/>
  <c r="AL74" i="5"/>
  <c r="J74" i="5"/>
  <c r="J74" i="7" s="1"/>
  <c r="L74" i="5"/>
  <c r="L74" i="7" s="1"/>
  <c r="AD74" i="5"/>
  <c r="Q74" i="5"/>
  <c r="Q74" i="7" s="1"/>
  <c r="AQ74" i="5"/>
  <c r="AM74" i="5"/>
  <c r="AZ76" i="4"/>
  <c r="AY76" i="4"/>
  <c r="AM76" i="4"/>
  <c r="AU76" i="4"/>
  <c r="AZ65" i="4"/>
  <c r="AQ65" i="4"/>
  <c r="AK65" i="4"/>
  <c r="AP65" i="4"/>
  <c r="AV65" i="4"/>
  <c r="AG65" i="4"/>
  <c r="AX65" i="4"/>
  <c r="AH65" i="4"/>
  <c r="AN65" i="4"/>
  <c r="AR65" i="4"/>
  <c r="AO65" i="4"/>
  <c r="AJ74" i="4"/>
  <c r="AO74" i="4"/>
  <c r="AI74" i="4"/>
  <c r="AZ74" i="4"/>
  <c r="AR74" i="4"/>
  <c r="AY74" i="4"/>
  <c r="AL74" i="4"/>
  <c r="AK74" i="4"/>
  <c r="AP74" i="4"/>
  <c r="AS74" i="4"/>
  <c r="AG74" i="4"/>
  <c r="AQ74" i="4"/>
  <c r="AZ87" i="4"/>
  <c r="AM87" i="4"/>
  <c r="AY87" i="4"/>
  <c r="AV87" i="4"/>
  <c r="AH87" i="4"/>
  <c r="AN87" i="4"/>
  <c r="AQ87" i="4"/>
  <c r="AT87" i="4"/>
  <c r="AI87" i="4"/>
  <c r="AK87" i="4"/>
  <c r="AJ87" i="4"/>
  <c r="AZ59" i="4"/>
  <c r="AZ59" i="19" s="1"/>
  <c r="AU59" i="4"/>
  <c r="AT59" i="4"/>
  <c r="AP59" i="4"/>
  <c r="AY59" i="4"/>
  <c r="AQ59" i="4"/>
  <c r="AK59" i="4"/>
  <c r="AO59" i="4"/>
  <c r="AM59" i="4"/>
  <c r="AW59" i="4"/>
  <c r="AN59" i="4"/>
  <c r="AW84" i="5"/>
  <c r="AM84" i="5"/>
  <c r="AI84" i="5"/>
  <c r="AP84" i="5"/>
  <c r="AR84" i="5"/>
  <c r="AQ84" i="5"/>
  <c r="AM89" i="5"/>
  <c r="AO89" i="5"/>
  <c r="AK89" i="5"/>
  <c r="AY89" i="5"/>
  <c r="AN89" i="5"/>
  <c r="AI89" i="5"/>
  <c r="AZ89" i="5"/>
  <c r="AX89" i="5"/>
  <c r="AR89" i="5"/>
  <c r="AG78" i="5"/>
  <c r="AU78" i="5"/>
  <c r="AZ78" i="5"/>
  <c r="AQ78" i="5"/>
  <c r="AL78" i="5"/>
  <c r="AI78" i="5"/>
  <c r="AM78" i="5"/>
  <c r="AH67" i="5"/>
  <c r="AL70" i="5"/>
  <c r="AX70" i="5"/>
  <c r="AU87" i="5"/>
  <c r="AL71" i="5"/>
  <c r="AG75" i="5"/>
  <c r="AQ89" i="5"/>
  <c r="AK79" i="5"/>
  <c r="AQ79" i="5"/>
  <c r="AV82" i="5"/>
  <c r="AQ65" i="5"/>
  <c r="AV65" i="5"/>
  <c r="AK84" i="5"/>
  <c r="AJ66" i="5"/>
  <c r="AK66" i="5"/>
  <c r="AN78" i="5"/>
  <c r="AP78" i="5"/>
  <c r="AK81" i="5"/>
  <c r="AM81" i="5"/>
  <c r="AX90" i="5"/>
  <c r="AP90" i="5"/>
  <c r="AZ66" i="5"/>
  <c r="AY81" i="5"/>
  <c r="AM62" i="4"/>
  <c r="AL80" i="4"/>
  <c r="AR59" i="4"/>
  <c r="AY85" i="4"/>
  <c r="AP89" i="4"/>
  <c r="AR69" i="4"/>
  <c r="AX82" i="4"/>
  <c r="AW87" i="4"/>
  <c r="AT74" i="4"/>
  <c r="AX79" i="4"/>
  <c r="AL65" i="4"/>
  <c r="AO71" i="4"/>
  <c r="AM71" i="4"/>
  <c r="AH72" i="4"/>
  <c r="AO84" i="4"/>
  <c r="AK78" i="4"/>
  <c r="AG63" i="4"/>
  <c r="B9" i="13"/>
  <c r="V87" i="4"/>
  <c r="V87" i="6" s="1"/>
  <c r="BG88" i="12" s="1"/>
  <c r="T87" i="4"/>
  <c r="T87" i="6" s="1"/>
  <c r="O87" i="4"/>
  <c r="O87" i="6" s="1"/>
  <c r="K87" i="4"/>
  <c r="K87" i="6" s="1"/>
  <c r="W79" i="4"/>
  <c r="W79" i="6" s="1"/>
  <c r="AC79" i="4"/>
  <c r="H79" i="4"/>
  <c r="H79" i="6" s="1"/>
  <c r="K79" i="4"/>
  <c r="K79" i="6" s="1"/>
  <c r="Q65" i="4"/>
  <c r="Q65" i="6" s="1"/>
  <c r="L65" i="4"/>
  <c r="L65" i="6" s="1"/>
  <c r="I65" i="4"/>
  <c r="I65" i="6" s="1"/>
  <c r="G65" i="4"/>
  <c r="G65" i="6" s="1"/>
  <c r="O74" i="4"/>
  <c r="O74" i="6" s="1"/>
  <c r="S74" i="4"/>
  <c r="S74" i="6" s="1"/>
  <c r="AC74" i="4"/>
  <c r="G90" i="4"/>
  <c r="G90" i="6" s="1"/>
  <c r="O90" i="4"/>
  <c r="O90" i="6" s="1"/>
  <c r="AD90" i="4"/>
  <c r="M90" i="4"/>
  <c r="M90" i="6" s="1"/>
  <c r="AB62" i="4"/>
  <c r="P62" i="4"/>
  <c r="P62" i="6" s="1"/>
  <c r="V62" i="4"/>
  <c r="V62" i="6" s="1"/>
  <c r="BG63" i="12" s="1"/>
  <c r="H76" i="4"/>
  <c r="H76" i="6" s="1"/>
  <c r="X76" i="4"/>
  <c r="X76" i="6" s="1"/>
  <c r="AD76" i="4"/>
  <c r="I76" i="4"/>
  <c r="I76" i="6" s="1"/>
  <c r="W59" i="4"/>
  <c r="W59" i="6" s="1"/>
  <c r="AC59" i="4"/>
  <c r="H59" i="4"/>
  <c r="H59" i="6" s="1"/>
  <c r="K59" i="4"/>
  <c r="K59" i="6" s="1"/>
  <c r="AD70" i="5"/>
  <c r="M70" i="5"/>
  <c r="M70" i="7" s="1"/>
  <c r="K70" i="5"/>
  <c r="K70" i="7" s="1"/>
  <c r="H70" i="5"/>
  <c r="H70" i="7" s="1"/>
  <c r="C71" i="5"/>
  <c r="C71" i="7" s="1"/>
  <c r="C71" i="14" s="1"/>
  <c r="W71" i="5"/>
  <c r="W71" i="7" s="1"/>
  <c r="U71" i="5"/>
  <c r="U71" i="7" s="1"/>
  <c r="R71" i="5"/>
  <c r="R71" i="7" s="1"/>
  <c r="H75" i="5"/>
  <c r="H75" i="7" s="1"/>
  <c r="AD75" i="5"/>
  <c r="AB75" i="5"/>
  <c r="R89" i="5"/>
  <c r="R89" i="7" s="1"/>
  <c r="AE89" i="5"/>
  <c r="AC89" i="5"/>
  <c r="N79" i="5"/>
  <c r="N79" i="7" s="1"/>
  <c r="U79" i="5"/>
  <c r="U79" i="7" s="1"/>
  <c r="I79" i="5"/>
  <c r="I79" i="7" s="1"/>
  <c r="W82" i="5"/>
  <c r="W82" i="7" s="1"/>
  <c r="Z82" i="5"/>
  <c r="Z82" i="7" s="1"/>
  <c r="L82" i="5"/>
  <c r="L82" i="7" s="1"/>
  <c r="AF82" i="5"/>
  <c r="AE84" i="5"/>
  <c r="V84" i="5"/>
  <c r="V84" i="7" s="1"/>
  <c r="G84" i="5"/>
  <c r="G84" i="7" s="1"/>
  <c r="AB84" i="5"/>
  <c r="Y66" i="5"/>
  <c r="Y66" i="7" s="1"/>
  <c r="U66" i="5"/>
  <c r="U66" i="7" s="1"/>
  <c r="S66" i="5"/>
  <c r="S66" i="7" s="1"/>
  <c r="P66" i="5"/>
  <c r="P66" i="7" s="1"/>
  <c r="AA78" i="5"/>
  <c r="W78" i="5"/>
  <c r="W78" i="7" s="1"/>
  <c r="U78" i="5"/>
  <c r="U78" i="7" s="1"/>
  <c r="P78" i="5"/>
  <c r="P78" i="7" s="1"/>
  <c r="R81" i="5"/>
  <c r="R81" i="7" s="1"/>
  <c r="Z81" i="5"/>
  <c r="Z81" i="7" s="1"/>
  <c r="O81" i="5"/>
  <c r="O81" i="7" s="1"/>
  <c r="L81" i="5"/>
  <c r="L81" i="7" s="1"/>
  <c r="Z90" i="5"/>
  <c r="Z90" i="7" s="1"/>
  <c r="R90" i="5"/>
  <c r="R90" i="7" s="1"/>
  <c r="X90" i="5"/>
  <c r="X90" i="7" s="1"/>
  <c r="N90" i="5"/>
  <c r="N90" i="7" s="1"/>
  <c r="AP67" i="5"/>
  <c r="AJ70" i="5"/>
  <c r="AO70" i="5"/>
  <c r="AP87" i="5"/>
  <c r="AK71" i="5"/>
  <c r="AW75" i="5"/>
  <c r="AX75" i="5"/>
  <c r="AG89" i="5"/>
  <c r="AT79" i="5"/>
  <c r="AI79" i="5"/>
  <c r="AU82" i="5"/>
  <c r="AI65" i="5"/>
  <c r="AU65" i="5"/>
  <c r="AX84" i="5"/>
  <c r="AS84" i="5"/>
  <c r="AT66" i="5"/>
  <c r="AW78" i="5"/>
  <c r="AS78" i="5"/>
  <c r="AW81" i="5"/>
  <c r="AW90" i="5"/>
  <c r="AO90" i="5"/>
  <c r="AY66" i="5"/>
  <c r="AG80" i="4"/>
  <c r="AH59" i="4"/>
  <c r="AN85" i="4"/>
  <c r="AW89" i="4"/>
  <c r="AG69" i="4"/>
  <c r="AN82" i="4"/>
  <c r="AU87" i="4"/>
  <c r="AH74" i="4"/>
  <c r="AM79" i="4"/>
  <c r="AY65" i="4"/>
  <c r="AP71" i="4"/>
  <c r="AS71" i="4"/>
  <c r="AM84" i="4"/>
  <c r="AY63" i="4"/>
  <c r="AR84" i="4"/>
  <c r="AN84" i="4"/>
  <c r="AT64" i="4"/>
  <c r="AK66" i="4"/>
  <c r="AN78" i="4"/>
  <c r="AU63" i="4"/>
  <c r="AQ84" i="4"/>
  <c r="AU84" i="4"/>
  <c r="AQ64" i="4"/>
  <c r="AX66" i="4"/>
  <c r="AI66" i="4"/>
  <c r="AV62" i="4"/>
  <c r="AO76" i="4"/>
  <c r="AH76" i="4"/>
  <c r="AV64" i="4"/>
  <c r="AX64" i="4"/>
  <c r="AP90" i="4"/>
  <c r="AN62" i="4"/>
  <c r="AN76" i="4"/>
  <c r="AQ76" i="4"/>
  <c r="AM64" i="4"/>
  <c r="AH64" i="4"/>
  <c r="AN90" i="4"/>
  <c r="AR78" i="4"/>
  <c r="AK90" i="4"/>
  <c r="AR62" i="4"/>
  <c r="AK76" i="4"/>
  <c r="AR76" i="4"/>
  <c r="AO64" i="4"/>
  <c r="AL63" i="4"/>
  <c r="AQ62" i="4"/>
  <c r="AW76" i="4"/>
  <c r="AX76" i="4"/>
  <c r="AI76" i="4"/>
  <c r="AN64" i="4"/>
  <c r="AX62" i="4"/>
  <c r="AV76" i="4"/>
  <c r="AJ76" i="4"/>
  <c r="AT76" i="4"/>
  <c r="AL64" i="4"/>
  <c r="AR64" i="4"/>
  <c r="AZ64" i="4"/>
  <c r="AZ67" i="4"/>
  <c r="AW78" i="4"/>
  <c r="AI84" i="4"/>
  <c r="AI67" i="4"/>
  <c r="AL67" i="4"/>
  <c r="AJ64" i="4"/>
  <c r="AV75" i="4"/>
  <c r="AQ75" i="4"/>
  <c r="AK68" i="4"/>
  <c r="AP63" i="4"/>
  <c r="AO78" i="4"/>
  <c r="AH78" i="4"/>
  <c r="AL78" i="4"/>
  <c r="AS64" i="4"/>
  <c r="AX75" i="4"/>
  <c r="AR75" i="4"/>
  <c r="AQ66" i="4"/>
  <c r="AT66" i="4"/>
  <c r="AI78" i="4"/>
  <c r="AJ63" i="4"/>
  <c r="AS63" i="4"/>
  <c r="AZ66" i="4"/>
  <c r="AK64" i="4"/>
  <c r="AG64" i="4"/>
  <c r="AP64" i="4"/>
  <c r="AL66" i="4"/>
  <c r="AP78" i="4"/>
  <c r="AH63" i="4"/>
  <c r="AI63" i="4"/>
  <c r="AU64" i="4"/>
  <c r="AY78" i="4"/>
  <c r="AJ78" i="4"/>
  <c r="AM78" i="4"/>
  <c r="AT78" i="4"/>
  <c r="AZ90" i="4"/>
  <c r="AM90" i="4"/>
  <c r="AX68" i="4"/>
  <c r="AI62" i="4"/>
  <c r="AW62" i="4"/>
  <c r="AG90" i="4"/>
  <c r="AU90" i="4"/>
  <c r="AG68" i="4"/>
  <c r="AO68" i="4"/>
  <c r="AH62" i="4"/>
  <c r="AL62" i="4"/>
  <c r="AY90" i="4"/>
  <c r="AL90" i="4"/>
  <c r="AP68" i="4"/>
  <c r="AT68" i="4"/>
  <c r="AG62" i="4"/>
  <c r="AU62" i="4"/>
  <c r="AQ90" i="4"/>
  <c r="AT90" i="4"/>
  <c r="AS68" i="4"/>
  <c r="AY68" i="4"/>
  <c r="AL68" i="4"/>
  <c r="AP62" i="4"/>
  <c r="AK62" i="4"/>
  <c r="AX90" i="4"/>
  <c r="AJ90" i="4"/>
  <c r="AR68" i="4"/>
  <c r="AN68" i="4"/>
  <c r="AY62" i="4"/>
  <c r="AS62" i="4"/>
  <c r="AO90" i="4"/>
  <c r="AR90" i="4"/>
  <c r="AJ68" i="4"/>
  <c r="AM68" i="4"/>
  <c r="AT62" i="4"/>
  <c r="AO62" i="4"/>
  <c r="AJ62" i="4"/>
  <c r="AW90" i="4"/>
  <c r="AI90" i="4"/>
  <c r="AH68" i="4"/>
  <c r="AV68" i="4"/>
  <c r="AG78" i="4"/>
  <c r="AV78" i="4"/>
  <c r="AS78" i="4"/>
  <c r="AQ78" i="4"/>
  <c r="AQ63" i="4"/>
  <c r="AM63" i="4"/>
  <c r="AH90" i="4"/>
  <c r="AV90" i="4"/>
  <c r="AI68" i="4"/>
  <c r="AW68" i="4"/>
  <c r="AX78" i="4"/>
  <c r="AU78" i="4"/>
  <c r="AT63" i="4"/>
  <c r="AO63" i="4"/>
  <c r="C16" i="5"/>
  <c r="C16" i="7" s="1"/>
  <c r="V16" i="5"/>
  <c r="V16" i="7" s="1"/>
  <c r="G16" i="5"/>
  <c r="G16" i="7" s="1"/>
  <c r="AC16" i="5"/>
  <c r="Q16" i="5"/>
  <c r="Q16" i="7" s="1"/>
  <c r="E16" i="5"/>
  <c r="E16" i="7" s="1"/>
  <c r="W16" i="5"/>
  <c r="W16" i="7" s="1"/>
  <c r="B16" i="5"/>
  <c r="B16" i="7" s="1"/>
  <c r="AZ16" i="5"/>
  <c r="AY16" i="5"/>
  <c r="AS16" i="5"/>
  <c r="AO16" i="5"/>
  <c r="AL16" i="5"/>
  <c r="AR16" i="5"/>
  <c r="AM16" i="5"/>
  <c r="AW16" i="5"/>
  <c r="AT16" i="5"/>
  <c r="AH16" i="5"/>
  <c r="AU16" i="5"/>
  <c r="AI16" i="5"/>
  <c r="AQ16" i="5"/>
  <c r="AP16" i="5"/>
  <c r="AJ16" i="5"/>
  <c r="AN16" i="5"/>
  <c r="AV16" i="5"/>
  <c r="AX16" i="5"/>
  <c r="AK16" i="5"/>
  <c r="AG16" i="5"/>
  <c r="M16" i="5"/>
  <c r="M16" i="7" s="1"/>
  <c r="S16" i="5"/>
  <c r="S16" i="7" s="1"/>
  <c r="D16" i="5"/>
  <c r="D16" i="7" s="1"/>
  <c r="L16" i="5"/>
  <c r="L16" i="7" s="1"/>
  <c r="U16" i="5"/>
  <c r="U16" i="7" s="1"/>
  <c r="AE16" i="5"/>
  <c r="X16" i="5"/>
  <c r="X16" i="7" s="1"/>
  <c r="O16" i="5"/>
  <c r="O16" i="7" s="1"/>
  <c r="F16" i="5"/>
  <c r="F16" i="7" s="1"/>
  <c r="F16" i="14" s="1"/>
  <c r="T16" i="5"/>
  <c r="T16" i="7" s="1"/>
  <c r="Y16" i="5"/>
  <c r="Y16" i="7" s="1"/>
  <c r="P16" i="5"/>
  <c r="P16" i="7" s="1"/>
  <c r="N16" i="5"/>
  <c r="N16" i="7" s="1"/>
  <c r="AF16" i="5"/>
  <c r="AA16" i="5"/>
  <c r="Z16" i="5"/>
  <c r="Z16" i="7" s="1"/>
  <c r="AA17" i="9" s="1"/>
  <c r="AA17" i="16" s="1"/>
  <c r="R16" i="5"/>
  <c r="R16" i="7" s="1"/>
  <c r="J16" i="5"/>
  <c r="J16" i="7" s="1"/>
  <c r="H16" i="5"/>
  <c r="H16" i="7" s="1"/>
  <c r="I16" i="5"/>
  <c r="I16" i="7" s="1"/>
  <c r="AB16" i="5"/>
  <c r="AD16" i="5"/>
  <c r="AA119" i="4"/>
  <c r="O33" i="6"/>
  <c r="O114" i="4"/>
  <c r="J33" i="6"/>
  <c r="J114" i="4"/>
  <c r="V53" i="6"/>
  <c r="BG54" i="12" s="1"/>
  <c r="U53" i="6"/>
  <c r="U116" i="4"/>
  <c r="I83" i="6"/>
  <c r="W83" i="6"/>
  <c r="H13" i="6"/>
  <c r="H112" i="4"/>
  <c r="K13" i="6"/>
  <c r="K112" i="4"/>
  <c r="AA3" i="6"/>
  <c r="AA111" i="4"/>
  <c r="I3" i="6"/>
  <c r="I111" i="4"/>
  <c r="G3" i="6"/>
  <c r="G111" i="4"/>
  <c r="K73" i="6"/>
  <c r="S73" i="6"/>
  <c r="Y73" i="6"/>
  <c r="G73" i="6"/>
  <c r="Y23" i="6"/>
  <c r="Y113" i="4"/>
  <c r="K23" i="6"/>
  <c r="K113" i="4"/>
  <c r="Y93" i="6"/>
  <c r="Y120" i="4"/>
  <c r="K93" i="6"/>
  <c r="K120" i="4"/>
  <c r="AA115" i="4"/>
  <c r="Y43" i="6"/>
  <c r="Y115" i="4"/>
  <c r="Y63" i="6"/>
  <c r="Y124" i="15" s="1"/>
  <c r="G63" i="6"/>
  <c r="G124" i="15" s="1"/>
  <c r="D93" i="6"/>
  <c r="D120" i="4"/>
  <c r="D43" i="6"/>
  <c r="D115" i="4"/>
  <c r="D63" i="6"/>
  <c r="D124" i="15" s="1"/>
  <c r="D117" i="4"/>
  <c r="V33" i="6"/>
  <c r="BG34" i="12" s="1"/>
  <c r="V114" i="4"/>
  <c r="T33" i="6"/>
  <c r="T114" i="4"/>
  <c r="K53" i="6"/>
  <c r="Q53" i="6"/>
  <c r="Q116" i="4"/>
  <c r="L53" i="6"/>
  <c r="Y83" i="6"/>
  <c r="N83" i="6"/>
  <c r="N119" i="4"/>
  <c r="S83" i="6"/>
  <c r="W13" i="6"/>
  <c r="W112" i="4"/>
  <c r="T13" i="6"/>
  <c r="T112" i="4"/>
  <c r="Y13" i="6"/>
  <c r="Y112" i="4"/>
  <c r="V3" i="6"/>
  <c r="V111" i="4"/>
  <c r="S3" i="6"/>
  <c r="S111" i="4"/>
  <c r="J73" i="6"/>
  <c r="I73" i="6"/>
  <c r="M73" i="6"/>
  <c r="M118" i="4"/>
  <c r="R23" i="6"/>
  <c r="R113" i="4"/>
  <c r="V23" i="6"/>
  <c r="V113" i="4"/>
  <c r="G93" i="6"/>
  <c r="G120" i="4"/>
  <c r="W93" i="6"/>
  <c r="W120" i="4"/>
  <c r="I43" i="6"/>
  <c r="I115" i="4"/>
  <c r="P43" i="6"/>
  <c r="P115" i="4"/>
  <c r="V43" i="6"/>
  <c r="BG44" i="12" s="1"/>
  <c r="V115" i="4"/>
  <c r="X63" i="6"/>
  <c r="X124" i="15" s="1"/>
  <c r="X117" i="4"/>
  <c r="U63" i="6"/>
  <c r="U124" i="15" s="1"/>
  <c r="U117" i="4"/>
  <c r="C73" i="6"/>
  <c r="C118" i="4"/>
  <c r="C23" i="6"/>
  <c r="C113" i="4"/>
  <c r="F83" i="6"/>
  <c r="F119" i="4"/>
  <c r="E13" i="6"/>
  <c r="E112" i="4"/>
  <c r="N33" i="6"/>
  <c r="N114" i="4"/>
  <c r="L33" i="6"/>
  <c r="L114" i="4"/>
  <c r="G53" i="6"/>
  <c r="Z53" i="6"/>
  <c r="R83" i="6"/>
  <c r="H83" i="6"/>
  <c r="K83" i="6"/>
  <c r="V13" i="6"/>
  <c r="BG14" i="12" s="1"/>
  <c r="BI14" i="12" s="1"/>
  <c r="V112" i="4"/>
  <c r="J13" i="6"/>
  <c r="J112" i="4"/>
  <c r="P13" i="6"/>
  <c r="P112" i="4"/>
  <c r="U3" i="6"/>
  <c r="U111" i="4"/>
  <c r="K3" i="6"/>
  <c r="K111" i="4"/>
  <c r="X3" i="6"/>
  <c r="X111" i="4"/>
  <c r="X73" i="6"/>
  <c r="Q23" i="6"/>
  <c r="Q113" i="4"/>
  <c r="M23" i="6"/>
  <c r="M113" i="4"/>
  <c r="W23" i="6"/>
  <c r="W113" i="4"/>
  <c r="R93" i="6"/>
  <c r="R120" i="4"/>
  <c r="N93" i="6"/>
  <c r="N120" i="4"/>
  <c r="S93" i="6"/>
  <c r="S120" i="4"/>
  <c r="R43" i="6"/>
  <c r="R115" i="4"/>
  <c r="U43" i="6"/>
  <c r="U115" i="4"/>
  <c r="G43" i="6"/>
  <c r="G115" i="4"/>
  <c r="N43" i="6"/>
  <c r="N115" i="4"/>
  <c r="P63" i="6"/>
  <c r="P124" i="15" s="1"/>
  <c r="I63" i="6"/>
  <c r="T63" i="6"/>
  <c r="T124" i="15" s="1"/>
  <c r="T117" i="4"/>
  <c r="D83" i="6"/>
  <c r="D119" i="4"/>
  <c r="F93" i="6"/>
  <c r="F120" i="4"/>
  <c r="F63" i="6"/>
  <c r="F124" i="15" s="1"/>
  <c r="F117" i="4"/>
  <c r="Q33" i="6"/>
  <c r="Q114" i="4"/>
  <c r="E83" i="6"/>
  <c r="E119" i="4"/>
  <c r="D13" i="6"/>
  <c r="D112" i="4"/>
  <c r="E93" i="6"/>
  <c r="E120" i="4"/>
  <c r="E43" i="6"/>
  <c r="E115" i="4"/>
  <c r="E63" i="6"/>
  <c r="E124" i="15" s="1"/>
  <c r="H33" i="6"/>
  <c r="H114" i="4"/>
  <c r="Y33" i="6"/>
  <c r="Y114" i="4"/>
  <c r="AA114" i="4"/>
  <c r="X53" i="6"/>
  <c r="T53" i="6"/>
  <c r="T116" i="4"/>
  <c r="AA116" i="4"/>
  <c r="R53" i="6"/>
  <c r="Q83" i="6"/>
  <c r="Q119" i="4"/>
  <c r="X83" i="6"/>
  <c r="V83" i="6"/>
  <c r="BG84" i="12" s="1"/>
  <c r="M13" i="6"/>
  <c r="M112" i="4"/>
  <c r="G13" i="6"/>
  <c r="G112" i="4"/>
  <c r="N3" i="6"/>
  <c r="N111" i="4"/>
  <c r="Z3" i="6"/>
  <c r="Z111" i="4"/>
  <c r="P3" i="6"/>
  <c r="P111" i="4"/>
  <c r="V73" i="6"/>
  <c r="BG74" i="12" s="1"/>
  <c r="R73" i="6"/>
  <c r="P73" i="6"/>
  <c r="S23" i="6"/>
  <c r="S113" i="4"/>
  <c r="P23" i="6"/>
  <c r="P113" i="4"/>
  <c r="O23" i="6"/>
  <c r="O113" i="4"/>
  <c r="Q93" i="6"/>
  <c r="Q120" i="4"/>
  <c r="J93" i="6"/>
  <c r="J120" i="4"/>
  <c r="L43" i="6"/>
  <c r="L115" i="4"/>
  <c r="T43" i="6"/>
  <c r="T115" i="4"/>
  <c r="X43" i="6"/>
  <c r="X115" i="4"/>
  <c r="W63" i="6"/>
  <c r="W124" i="15" s="1"/>
  <c r="L63" i="6"/>
  <c r="L124" i="15" s="1"/>
  <c r="C53" i="6"/>
  <c r="C116" i="4"/>
  <c r="C3" i="6"/>
  <c r="C111" i="4"/>
  <c r="F13" i="6"/>
  <c r="F112" i="4"/>
  <c r="F43" i="6"/>
  <c r="F115" i="4"/>
  <c r="C83" i="6"/>
  <c r="C119" i="4"/>
  <c r="C13" i="6"/>
  <c r="C112" i="4"/>
  <c r="C93" i="6"/>
  <c r="C120" i="4"/>
  <c r="C43" i="6"/>
  <c r="C115" i="4"/>
  <c r="C63" i="6"/>
  <c r="C117" i="4"/>
  <c r="G33" i="6"/>
  <c r="G114" i="4"/>
  <c r="I33" i="6"/>
  <c r="I114" i="4"/>
  <c r="S33" i="6"/>
  <c r="S114" i="4"/>
  <c r="W53" i="6"/>
  <c r="I53" i="6"/>
  <c r="I116" i="4"/>
  <c r="P53" i="6"/>
  <c r="J53" i="6"/>
  <c r="P83" i="6"/>
  <c r="P119" i="4"/>
  <c r="T83" i="6"/>
  <c r="M83" i="6"/>
  <c r="R13" i="6"/>
  <c r="R112" i="4"/>
  <c r="X13" i="6"/>
  <c r="X112" i="4"/>
  <c r="M3" i="6"/>
  <c r="M111" i="4"/>
  <c r="R3" i="6"/>
  <c r="R111" i="4"/>
  <c r="H3" i="6"/>
  <c r="H111" i="4"/>
  <c r="U73" i="6"/>
  <c r="U118" i="4"/>
  <c r="H73" i="6"/>
  <c r="I23" i="6"/>
  <c r="I113" i="4"/>
  <c r="U23" i="6"/>
  <c r="U113" i="4"/>
  <c r="G23" i="6"/>
  <c r="G113" i="4"/>
  <c r="P93" i="6"/>
  <c r="P120" i="4"/>
  <c r="V93" i="6"/>
  <c r="BG94" i="12" s="1"/>
  <c r="V120" i="4"/>
  <c r="S43" i="6"/>
  <c r="S115" i="4"/>
  <c r="O43" i="6"/>
  <c r="O115" i="4"/>
  <c r="M63" i="6"/>
  <c r="M124" i="15" s="1"/>
  <c r="M117" i="4"/>
  <c r="R63" i="6"/>
  <c r="R124" i="15" s="1"/>
  <c r="F73" i="6"/>
  <c r="F118" i="4"/>
  <c r="D23" i="6"/>
  <c r="D113" i="4"/>
  <c r="I13" i="6"/>
  <c r="I112" i="4"/>
  <c r="O13" i="6"/>
  <c r="O112" i="4"/>
  <c r="J3" i="6"/>
  <c r="J111" i="4"/>
  <c r="T73" i="6"/>
  <c r="T118" i="4"/>
  <c r="Q73" i="6"/>
  <c r="Q118" i="4"/>
  <c r="H23" i="6"/>
  <c r="H113" i="4"/>
  <c r="J23" i="6"/>
  <c r="J113" i="4"/>
  <c r="L23" i="6"/>
  <c r="L113" i="4"/>
  <c r="H93" i="6"/>
  <c r="H120" i="4"/>
  <c r="I93" i="6"/>
  <c r="I120" i="4"/>
  <c r="M93" i="6"/>
  <c r="M120" i="4"/>
  <c r="T93" i="6"/>
  <c r="T120" i="4"/>
  <c r="K43" i="6"/>
  <c r="K115" i="4"/>
  <c r="Z43" i="6"/>
  <c r="Z115" i="4"/>
  <c r="O63" i="6"/>
  <c r="O124" i="15" s="1"/>
  <c r="H63" i="6"/>
  <c r="H117" i="4"/>
  <c r="S63" i="6"/>
  <c r="F3" i="6"/>
  <c r="F111" i="4"/>
  <c r="K33" i="6"/>
  <c r="K114" i="4"/>
  <c r="N53" i="6"/>
  <c r="E73" i="6"/>
  <c r="E118" i="4"/>
  <c r="P33" i="6"/>
  <c r="P114" i="4"/>
  <c r="U33" i="6"/>
  <c r="U114" i="4"/>
  <c r="Z33" i="6"/>
  <c r="Z114" i="4"/>
  <c r="M53" i="6"/>
  <c r="S53" i="6"/>
  <c r="O53" i="6"/>
  <c r="O116" i="4"/>
  <c r="J83" i="6"/>
  <c r="O83" i="6"/>
  <c r="U83" i="6"/>
  <c r="U119" i="4"/>
  <c r="U13" i="6"/>
  <c r="U112" i="4"/>
  <c r="Z13" i="6"/>
  <c r="Z112" i="4"/>
  <c r="AA112" i="4"/>
  <c r="T3" i="6"/>
  <c r="T111" i="4"/>
  <c r="Y3" i="6"/>
  <c r="Y111" i="4"/>
  <c r="W3" i="6"/>
  <c r="W111" i="4"/>
  <c r="L73" i="6"/>
  <c r="Z73" i="6"/>
  <c r="Z118" i="4"/>
  <c r="W73" i="6"/>
  <c r="AA113" i="4"/>
  <c r="X23" i="6"/>
  <c r="X113" i="4"/>
  <c r="AA120" i="4"/>
  <c r="X93" i="6"/>
  <c r="X120" i="4"/>
  <c r="L93" i="6"/>
  <c r="L120" i="4"/>
  <c r="Q43" i="6"/>
  <c r="Q115" i="4"/>
  <c r="W43" i="6"/>
  <c r="W115" i="4"/>
  <c r="N63" i="6"/>
  <c r="N124" i="15" s="1"/>
  <c r="V63" i="6"/>
  <c r="V124" i="15" s="1"/>
  <c r="K63" i="6"/>
  <c r="K117" i="4"/>
  <c r="C33" i="6"/>
  <c r="C114" i="4"/>
  <c r="W33" i="6"/>
  <c r="W114" i="4"/>
  <c r="F33" i="6"/>
  <c r="F114" i="4"/>
  <c r="F53" i="6"/>
  <c r="Y53" i="6"/>
  <c r="Y116" i="4"/>
  <c r="G83" i="6"/>
  <c r="E33" i="6"/>
  <c r="E114" i="4"/>
  <c r="E53" i="6"/>
  <c r="E3" i="6"/>
  <c r="E111" i="4"/>
  <c r="F23" i="6"/>
  <c r="F113" i="4"/>
  <c r="D33" i="6"/>
  <c r="D114" i="4"/>
  <c r="D53" i="6"/>
  <c r="D116" i="4"/>
  <c r="D3" i="6"/>
  <c r="D111" i="4"/>
  <c r="D73" i="6"/>
  <c r="E23" i="6"/>
  <c r="E113" i="4"/>
  <c r="X33" i="6"/>
  <c r="X114" i="4"/>
  <c r="M33" i="6"/>
  <c r="M114" i="4"/>
  <c r="R33" i="6"/>
  <c r="R114" i="4"/>
  <c r="H53" i="6"/>
  <c r="Z83" i="6"/>
  <c r="L83" i="6"/>
  <c r="L119" i="4"/>
  <c r="N13" i="6"/>
  <c r="N112" i="4"/>
  <c r="L13" i="6"/>
  <c r="L112" i="4"/>
  <c r="Q13" i="6"/>
  <c r="Q112" i="4"/>
  <c r="S13" i="6"/>
  <c r="S112" i="4"/>
  <c r="L3" i="6"/>
  <c r="L111" i="4"/>
  <c r="Q3" i="6"/>
  <c r="Q111" i="4"/>
  <c r="O3" i="6"/>
  <c r="O111" i="4"/>
  <c r="N73" i="6"/>
  <c r="N118" i="4"/>
  <c r="O73" i="6"/>
  <c r="Z23" i="6"/>
  <c r="Z113" i="4"/>
  <c r="N23" i="6"/>
  <c r="N113" i="4"/>
  <c r="T23" i="6"/>
  <c r="T113" i="4"/>
  <c r="Z93" i="6"/>
  <c r="Z120" i="4"/>
  <c r="O93" i="6"/>
  <c r="O120" i="4"/>
  <c r="U93" i="6"/>
  <c r="U120" i="4"/>
  <c r="J43" i="6"/>
  <c r="J115" i="4"/>
  <c r="H43" i="6"/>
  <c r="H115" i="4"/>
  <c r="M43" i="6"/>
  <c r="M115" i="4"/>
  <c r="Z63" i="6"/>
  <c r="Z117" i="4"/>
  <c r="J63" i="6"/>
  <c r="J124" i="15" s="1"/>
  <c r="Q63" i="6"/>
  <c r="Q124" i="15" s="1"/>
  <c r="AL5" i="9"/>
  <c r="AM6" i="9" s="1"/>
  <c r="AN7" i="9" s="1"/>
  <c r="AO8" i="9" s="1"/>
  <c r="AP9" i="9" s="1"/>
  <c r="AQ10" i="9" s="1"/>
  <c r="AR11" i="9" s="1"/>
  <c r="AS12" i="9" s="1"/>
  <c r="AT13" i="9" s="1"/>
  <c r="AU14" i="9" s="1"/>
  <c r="AV15" i="9" s="1"/>
  <c r="AW16" i="9" s="1"/>
  <c r="AV5" i="9"/>
  <c r="AW6" i="9" s="1"/>
  <c r="AX7" i="9" s="1"/>
  <c r="AY8" i="9" s="1"/>
  <c r="AZ9" i="9" s="1"/>
  <c r="AU5" i="9"/>
  <c r="AV6" i="9" s="1"/>
  <c r="AW7" i="9" s="1"/>
  <c r="AX8" i="9" s="1"/>
  <c r="AY9" i="9" s="1"/>
  <c r="AZ10" i="9" s="1"/>
  <c r="AR5" i="9"/>
  <c r="AS6" i="9" s="1"/>
  <c r="AT7" i="9" s="1"/>
  <c r="AU8" i="9" s="1"/>
  <c r="AV9" i="9" s="1"/>
  <c r="AW10" i="9" s="1"/>
  <c r="AX11" i="9" s="1"/>
  <c r="AY12" i="9" s="1"/>
  <c r="AZ13" i="9" s="1"/>
  <c r="AZ5" i="9"/>
  <c r="AS5" i="9"/>
  <c r="AT6" i="9" s="1"/>
  <c r="AU7" i="9" s="1"/>
  <c r="AV8" i="9" s="1"/>
  <c r="AW9" i="9" s="1"/>
  <c r="AX10" i="9" s="1"/>
  <c r="AY11" i="9" s="1"/>
  <c r="AZ12" i="9" s="1"/>
  <c r="AK5" i="9"/>
  <c r="AL6" i="9" s="1"/>
  <c r="AM7" i="9" s="1"/>
  <c r="AN8" i="9" s="1"/>
  <c r="AO9" i="9" s="1"/>
  <c r="AP10" i="9" s="1"/>
  <c r="AQ11" i="9" s="1"/>
  <c r="AR12" i="9" s="1"/>
  <c r="AS13" i="9" s="1"/>
  <c r="AT14" i="9" s="1"/>
  <c r="AU15" i="9" s="1"/>
  <c r="AV16" i="9" s="1"/>
  <c r="AP5" i="9"/>
  <c r="AQ6" i="9" s="1"/>
  <c r="AR7" i="9" s="1"/>
  <c r="AS8" i="9" s="1"/>
  <c r="AT9" i="9" s="1"/>
  <c r="AU10" i="9" s="1"/>
  <c r="AV11" i="9" s="1"/>
  <c r="AW12" i="9" s="1"/>
  <c r="AX13" i="9" s="1"/>
  <c r="AY14" i="9" s="1"/>
  <c r="AZ15" i="9" s="1"/>
  <c r="AJ5" i="9"/>
  <c r="AK6" i="9" s="1"/>
  <c r="AL7" i="9" s="1"/>
  <c r="AM8" i="9" s="1"/>
  <c r="AN9" i="9" s="1"/>
  <c r="AO10" i="9" s="1"/>
  <c r="AP11" i="9" s="1"/>
  <c r="AQ12" i="9" s="1"/>
  <c r="AR13" i="9" s="1"/>
  <c r="AS14" i="9" s="1"/>
  <c r="AT15" i="9" s="1"/>
  <c r="AU16" i="9" s="1"/>
  <c r="AX5" i="9"/>
  <c r="AY6" i="9" s="1"/>
  <c r="AZ7" i="9" s="1"/>
  <c r="AH5" i="9"/>
  <c r="AI6" i="9" s="1"/>
  <c r="AJ7" i="9" s="1"/>
  <c r="AK8" i="9" s="1"/>
  <c r="AL9" i="9" s="1"/>
  <c r="AM10" i="9" s="1"/>
  <c r="AN11" i="9" s="1"/>
  <c r="AO12" i="9" s="1"/>
  <c r="AP13" i="9" s="1"/>
  <c r="AQ14" i="9" s="1"/>
  <c r="AR15" i="9" s="1"/>
  <c r="AS16" i="9" s="1"/>
  <c r="AQ5" i="9"/>
  <c r="AR6" i="9" s="1"/>
  <c r="AS7" i="9" s="1"/>
  <c r="AT8" i="9" s="1"/>
  <c r="AU9" i="9" s="1"/>
  <c r="AV10" i="9" s="1"/>
  <c r="AW11" i="9" s="1"/>
  <c r="AX12" i="9" s="1"/>
  <c r="AY13" i="9" s="1"/>
  <c r="AZ14" i="9" s="1"/>
  <c r="AW5" i="9"/>
  <c r="AX6" i="9" s="1"/>
  <c r="AY7" i="9" s="1"/>
  <c r="AZ8" i="9" s="1"/>
  <c r="AO5" i="9"/>
  <c r="AP6" i="9" s="1"/>
  <c r="AQ7" i="9" s="1"/>
  <c r="AR8" i="9" s="1"/>
  <c r="AS9" i="9" s="1"/>
  <c r="AT10" i="9" s="1"/>
  <c r="AU11" i="9" s="1"/>
  <c r="AV12" i="9" s="1"/>
  <c r="AW13" i="9" s="1"/>
  <c r="AX14" i="9" s="1"/>
  <c r="AY15" i="9" s="1"/>
  <c r="AZ16" i="9" s="1"/>
  <c r="E15" i="7"/>
  <c r="E15" i="13" s="1"/>
  <c r="B8" i="7"/>
  <c r="B8" i="14" s="1"/>
  <c r="Z100" i="7"/>
  <c r="AA101" i="9" s="1"/>
  <c r="AA101" i="16" s="1"/>
  <c r="E6" i="7"/>
  <c r="E6" i="13" s="1"/>
  <c r="B105" i="7"/>
  <c r="B105" i="13" s="1"/>
  <c r="Z13" i="7"/>
  <c r="AA14" i="9" s="1"/>
  <c r="AA14" i="16" s="1"/>
  <c r="Z14" i="7"/>
  <c r="AA15" i="9" s="1"/>
  <c r="AA15" i="16" s="1"/>
  <c r="Z94" i="7"/>
  <c r="AA95" i="9" s="1"/>
  <c r="AA95" i="16" s="1"/>
  <c r="Z7" i="7"/>
  <c r="AA8" i="9" s="1"/>
  <c r="AA8" i="16" s="1"/>
  <c r="Z102" i="7"/>
  <c r="AA103" i="9" s="1"/>
  <c r="AA103" i="16" s="1"/>
  <c r="Z8" i="7"/>
  <c r="AA9" i="9" s="1"/>
  <c r="AA9" i="16" s="1"/>
  <c r="B6" i="7"/>
  <c r="B6" i="14" s="1"/>
  <c r="B98" i="7"/>
  <c r="B98" i="14" s="1"/>
  <c r="Z9" i="7"/>
  <c r="AA10" i="9" s="1"/>
  <c r="AA10" i="16" s="1"/>
  <c r="Z93" i="7"/>
  <c r="AA94" i="9" s="1"/>
  <c r="AA94" i="16" s="1"/>
  <c r="B100" i="7"/>
  <c r="B100" i="13" s="1"/>
  <c r="Z92" i="7"/>
  <c r="AA93" i="9" s="1"/>
  <c r="AA93" i="16" s="1"/>
  <c r="Z6" i="7"/>
  <c r="AA7" i="9" s="1"/>
  <c r="AA7" i="16" s="1"/>
  <c r="Z10" i="7"/>
  <c r="AA11" i="9" s="1"/>
  <c r="AA11" i="16" s="1"/>
  <c r="Z104" i="7"/>
  <c r="AA105" i="9" s="1"/>
  <c r="AA105" i="16" s="1"/>
  <c r="Z99" i="7"/>
  <c r="AA100" i="9" s="1"/>
  <c r="AA100" i="16" s="1"/>
  <c r="Z101" i="7"/>
  <c r="AA102" i="9" s="1"/>
  <c r="AA102" i="16" s="1"/>
  <c r="Z98" i="7"/>
  <c r="AA99" i="9" s="1"/>
  <c r="AA99" i="16" s="1"/>
  <c r="Z11" i="7"/>
  <c r="AA12" i="9" s="1"/>
  <c r="AA12" i="16" s="1"/>
  <c r="Z103" i="7"/>
  <c r="AA104" i="9" s="1"/>
  <c r="AA104" i="16" s="1"/>
  <c r="B101" i="7"/>
  <c r="B101" i="14" s="1"/>
  <c r="Z106" i="7"/>
  <c r="AA107" i="9" s="1"/>
  <c r="AA107" i="16" s="1"/>
  <c r="B99" i="7"/>
  <c r="B99" i="13" s="1"/>
  <c r="Z15" i="7"/>
  <c r="AA16" i="9" s="1"/>
  <c r="AA16" i="16" s="1"/>
  <c r="E8" i="7"/>
  <c r="E8" i="13" s="1"/>
  <c r="Z105" i="7"/>
  <c r="AA106" i="9" s="1"/>
  <c r="AA106" i="16" s="1"/>
  <c r="Z96" i="7"/>
  <c r="AA97" i="9" s="1"/>
  <c r="AA97" i="16" s="1"/>
  <c r="B4" i="7"/>
  <c r="B4" i="13" s="1"/>
  <c r="Z95" i="7"/>
  <c r="AA96" i="9" s="1"/>
  <c r="AA96" i="16" s="1"/>
  <c r="Z12" i="7"/>
  <c r="AA13" i="9" s="1"/>
  <c r="AA13" i="16" s="1"/>
  <c r="Z97" i="7"/>
  <c r="AA98" i="9" s="1"/>
  <c r="AA98" i="16" s="1"/>
  <c r="E78" i="14"/>
  <c r="E85" i="14"/>
  <c r="E66" i="14"/>
  <c r="E66" i="13"/>
  <c r="AC5" i="9"/>
  <c r="AD6" i="9" s="1"/>
  <c r="AE7" i="9" s="1"/>
  <c r="AF8" i="9" s="1"/>
  <c r="AG9" i="9" s="1"/>
  <c r="AH10" i="9" s="1"/>
  <c r="AI11" i="9" s="1"/>
  <c r="AJ12" i="9" s="1"/>
  <c r="AK13" i="9" s="1"/>
  <c r="AL14" i="9" s="1"/>
  <c r="AM15" i="9" s="1"/>
  <c r="AN16" i="9" s="1"/>
  <c r="AE4" i="8"/>
  <c r="AF5" i="8" s="1"/>
  <c r="AG6" i="8" s="1"/>
  <c r="AH7" i="8" s="1"/>
  <c r="AI8" i="8" s="1"/>
  <c r="AJ9" i="8" s="1"/>
  <c r="AK10" i="8" s="1"/>
  <c r="AL11" i="8" s="1"/>
  <c r="AM12" i="8" s="1"/>
  <c r="AN13" i="8" s="1"/>
  <c r="AO14" i="8" s="1"/>
  <c r="AP15" i="8" s="1"/>
  <c r="AQ16" i="8" s="1"/>
  <c r="AR17" i="8" s="1"/>
  <c r="AS18" i="8" s="1"/>
  <c r="AT19" i="8" s="1"/>
  <c r="AU20" i="8" s="1"/>
  <c r="AV21" i="8" s="1"/>
  <c r="AW22" i="8" s="1"/>
  <c r="AX23" i="8" s="1"/>
  <c r="AY24" i="8" s="1"/>
  <c r="AZ25" i="8" s="1"/>
  <c r="BA26" i="8" s="1"/>
  <c r="AB4" i="8"/>
  <c r="AC5" i="8" s="1"/>
  <c r="AD6" i="8" s="1"/>
  <c r="AE7" i="8" s="1"/>
  <c r="AF8" i="8" s="1"/>
  <c r="AG9" i="8" s="1"/>
  <c r="AH10" i="8" s="1"/>
  <c r="AI11" i="8" s="1"/>
  <c r="AJ12" i="8" s="1"/>
  <c r="AK13" i="8" s="1"/>
  <c r="AL14" i="8" s="1"/>
  <c r="AM15" i="8" s="1"/>
  <c r="AN16" i="8" s="1"/>
  <c r="AO17" i="8" s="1"/>
  <c r="AP18" i="8" s="1"/>
  <c r="AQ19" i="8" s="1"/>
  <c r="AR20" i="8" s="1"/>
  <c r="AS21" i="8" s="1"/>
  <c r="AT22" i="8" s="1"/>
  <c r="AU23" i="8" s="1"/>
  <c r="AV24" i="8" s="1"/>
  <c r="AW25" i="8" s="1"/>
  <c r="AX26" i="8" s="1"/>
  <c r="AY27" i="8" s="1"/>
  <c r="AZ28" i="8" s="1"/>
  <c r="BA29" i="8" s="1"/>
  <c r="E65" i="13"/>
  <c r="E65" i="14"/>
  <c r="E87" i="14"/>
  <c r="E87" i="13"/>
  <c r="E89" i="14"/>
  <c r="E89" i="13"/>
  <c r="E73" i="14"/>
  <c r="E73" i="13"/>
  <c r="E69" i="13"/>
  <c r="E69" i="14"/>
  <c r="E72" i="14"/>
  <c r="E72" i="13"/>
  <c r="E70" i="13"/>
  <c r="E70" i="14"/>
  <c r="E71" i="13"/>
  <c r="E71" i="14"/>
  <c r="E82" i="13"/>
  <c r="E82" i="14"/>
  <c r="E86" i="14"/>
  <c r="E86" i="13"/>
  <c r="E67" i="14"/>
  <c r="E67" i="13"/>
  <c r="E79" i="13"/>
  <c r="E79" i="14"/>
  <c r="E91" i="13"/>
  <c r="E91" i="14"/>
  <c r="V99" i="13"/>
  <c r="V99" i="14"/>
  <c r="J99" i="13"/>
  <c r="J99" i="14"/>
  <c r="D8" i="14"/>
  <c r="D8" i="13"/>
  <c r="K101" i="14"/>
  <c r="K101" i="13"/>
  <c r="C101" i="13"/>
  <c r="C101" i="14"/>
  <c r="N101" i="13"/>
  <c r="N101" i="14"/>
  <c r="L101" i="13"/>
  <c r="L101" i="14"/>
  <c r="D98" i="14"/>
  <c r="D98" i="13"/>
  <c r="Y98" i="14"/>
  <c r="Y98" i="13"/>
  <c r="W98" i="14"/>
  <c r="W98" i="13"/>
  <c r="Y105" i="14"/>
  <c r="Y105" i="13"/>
  <c r="O105" i="13"/>
  <c r="O105" i="14"/>
  <c r="M105" i="14"/>
  <c r="M105" i="13"/>
  <c r="N100" i="14"/>
  <c r="N100" i="13"/>
  <c r="F100" i="13"/>
  <c r="F100" i="14"/>
  <c r="Y93" i="13"/>
  <c r="Y93" i="14"/>
  <c r="W93" i="13"/>
  <c r="W93" i="14"/>
  <c r="U93" i="14"/>
  <c r="U93" i="13"/>
  <c r="W96" i="13"/>
  <c r="W96" i="14"/>
  <c r="O96" i="13"/>
  <c r="O96" i="14"/>
  <c r="U96" i="14"/>
  <c r="U96" i="13"/>
  <c r="S96" i="14"/>
  <c r="S96" i="13"/>
  <c r="C14" i="14"/>
  <c r="C14" i="13"/>
  <c r="H92" i="14"/>
  <c r="H92" i="13"/>
  <c r="W95" i="13"/>
  <c r="W95" i="14"/>
  <c r="P95" i="14"/>
  <c r="P95" i="13"/>
  <c r="Y94" i="14"/>
  <c r="Y94" i="13"/>
  <c r="W94" i="13"/>
  <c r="W94" i="14"/>
  <c r="R97" i="13"/>
  <c r="R97" i="14"/>
  <c r="U103" i="14"/>
  <c r="U103" i="13"/>
  <c r="Q103" i="14"/>
  <c r="Q103" i="13"/>
  <c r="D7" i="14"/>
  <c r="D7" i="13"/>
  <c r="U106" i="13"/>
  <c r="U106" i="14"/>
  <c r="W104" i="13"/>
  <c r="W104" i="14"/>
  <c r="O104" i="14"/>
  <c r="O104" i="13"/>
  <c r="U104" i="14"/>
  <c r="U104" i="13"/>
  <c r="S104" i="14"/>
  <c r="S104" i="13"/>
  <c r="R102" i="13"/>
  <c r="R102" i="14"/>
  <c r="I102" i="14"/>
  <c r="I102" i="13"/>
  <c r="G102" i="14"/>
  <c r="G102" i="13"/>
  <c r="F99" i="13"/>
  <c r="F99" i="14"/>
  <c r="N99" i="13"/>
  <c r="N99" i="14"/>
  <c r="Y99" i="14"/>
  <c r="Y99" i="13"/>
  <c r="C6" i="13"/>
  <c r="C6" i="14"/>
  <c r="R101" i="14"/>
  <c r="R101" i="13"/>
  <c r="F101" i="14"/>
  <c r="F101" i="13"/>
  <c r="D101" i="13"/>
  <c r="D101" i="14"/>
  <c r="S98" i="13"/>
  <c r="S98" i="14"/>
  <c r="Q98" i="14"/>
  <c r="Q98" i="13"/>
  <c r="O98" i="14"/>
  <c r="O98" i="13"/>
  <c r="X105" i="13"/>
  <c r="X105" i="14"/>
  <c r="P105" i="14"/>
  <c r="P105" i="13"/>
  <c r="G105" i="13"/>
  <c r="G105" i="14"/>
  <c r="E105" i="13"/>
  <c r="E105" i="14"/>
  <c r="Y100" i="14"/>
  <c r="Y100" i="13"/>
  <c r="Q100" i="13"/>
  <c r="Q100" i="14"/>
  <c r="T100" i="13"/>
  <c r="T100" i="14"/>
  <c r="R100" i="14"/>
  <c r="R100" i="13"/>
  <c r="I93" i="14"/>
  <c r="I93" i="13"/>
  <c r="O93" i="13"/>
  <c r="O93" i="14"/>
  <c r="M93" i="14"/>
  <c r="M93" i="13"/>
  <c r="V96" i="13"/>
  <c r="V96" i="14"/>
  <c r="M96" i="13"/>
  <c r="M96" i="14"/>
  <c r="K96" i="14"/>
  <c r="K96" i="13"/>
  <c r="W92" i="14"/>
  <c r="W92" i="13"/>
  <c r="U92" i="13"/>
  <c r="U92" i="14"/>
  <c r="S92" i="14"/>
  <c r="S92" i="13"/>
  <c r="D10" i="13"/>
  <c r="D10" i="14"/>
  <c r="O95" i="14"/>
  <c r="O95" i="13"/>
  <c r="G95" i="14"/>
  <c r="G95" i="13"/>
  <c r="R95" i="14"/>
  <c r="R95" i="13"/>
  <c r="H95" i="14"/>
  <c r="H95" i="13"/>
  <c r="S94" i="14"/>
  <c r="S94" i="13"/>
  <c r="K94" i="13"/>
  <c r="K94" i="14"/>
  <c r="Q94" i="13"/>
  <c r="Q94" i="14"/>
  <c r="O94" i="14"/>
  <c r="O94" i="13"/>
  <c r="Q97" i="13"/>
  <c r="Q97" i="14"/>
  <c r="W97" i="13"/>
  <c r="W97" i="14"/>
  <c r="U97" i="14"/>
  <c r="U97" i="13"/>
  <c r="T103" i="14"/>
  <c r="T103" i="13"/>
  <c r="M103" i="14"/>
  <c r="M103" i="13"/>
  <c r="S103" i="13"/>
  <c r="S103" i="14"/>
  <c r="I103" i="13"/>
  <c r="I103" i="14"/>
  <c r="V104" i="14"/>
  <c r="V104" i="13"/>
  <c r="M104" i="14"/>
  <c r="M104" i="13"/>
  <c r="K104" i="14"/>
  <c r="K104" i="13"/>
  <c r="C102" i="13"/>
  <c r="C102" i="14"/>
  <c r="J102" i="14"/>
  <c r="J102" i="13"/>
  <c r="M99" i="13"/>
  <c r="M99" i="14"/>
  <c r="U99" i="13"/>
  <c r="U99" i="14"/>
  <c r="Q99" i="14"/>
  <c r="Q99" i="13"/>
  <c r="J101" i="13"/>
  <c r="J101" i="14"/>
  <c r="C98" i="14"/>
  <c r="C98" i="13"/>
  <c r="I98" i="14"/>
  <c r="I98" i="13"/>
  <c r="G98" i="14"/>
  <c r="G98" i="13"/>
  <c r="I105" i="14"/>
  <c r="I105" i="13"/>
  <c r="I100" i="13"/>
  <c r="I100" i="14"/>
  <c r="L100" i="14"/>
  <c r="L100" i="13"/>
  <c r="J100" i="14"/>
  <c r="J100" i="13"/>
  <c r="C3" i="13"/>
  <c r="C3" i="14"/>
  <c r="Q93" i="13"/>
  <c r="Q93" i="14"/>
  <c r="X93" i="14"/>
  <c r="X93" i="13"/>
  <c r="G93" i="13"/>
  <c r="G93" i="14"/>
  <c r="E93" i="13"/>
  <c r="E93" i="14"/>
  <c r="G96" i="14"/>
  <c r="G96" i="13"/>
  <c r="N96" i="13"/>
  <c r="N96" i="14"/>
  <c r="E96" i="13"/>
  <c r="E96" i="14"/>
  <c r="C96" i="14"/>
  <c r="C96" i="13"/>
  <c r="D4" i="13"/>
  <c r="D4" i="14"/>
  <c r="G92" i="14"/>
  <c r="G92" i="13"/>
  <c r="M92" i="13"/>
  <c r="M92" i="14"/>
  <c r="K92" i="14"/>
  <c r="K92" i="13"/>
  <c r="V95" i="14"/>
  <c r="V95" i="13"/>
  <c r="J95" i="14"/>
  <c r="J95" i="13"/>
  <c r="R94" i="13"/>
  <c r="R94" i="14"/>
  <c r="I94" i="13"/>
  <c r="I94" i="14"/>
  <c r="G94" i="14"/>
  <c r="G94" i="13"/>
  <c r="I97" i="13"/>
  <c r="I97" i="14"/>
  <c r="O97" i="13"/>
  <c r="O97" i="14"/>
  <c r="M97" i="14"/>
  <c r="M97" i="13"/>
  <c r="E103" i="14"/>
  <c r="E103" i="13"/>
  <c r="K103" i="14"/>
  <c r="K103" i="13"/>
  <c r="T106" i="13"/>
  <c r="T106" i="14"/>
  <c r="G104" i="13"/>
  <c r="G104" i="14"/>
  <c r="N104" i="14"/>
  <c r="N104" i="13"/>
  <c r="E104" i="14"/>
  <c r="E104" i="13"/>
  <c r="C104" i="14"/>
  <c r="C104" i="13"/>
  <c r="U102" i="13"/>
  <c r="U102" i="14"/>
  <c r="X102" i="13"/>
  <c r="X102" i="14"/>
  <c r="V102" i="14"/>
  <c r="V102" i="13"/>
  <c r="L99" i="14"/>
  <c r="L99" i="13"/>
  <c r="E99" i="13"/>
  <c r="E99" i="14"/>
  <c r="S99" i="13"/>
  <c r="S99" i="14"/>
  <c r="I99" i="14"/>
  <c r="I99" i="13"/>
  <c r="C8" i="14"/>
  <c r="C8" i="13"/>
  <c r="Y101" i="14"/>
  <c r="Y101" i="13"/>
  <c r="W101" i="14"/>
  <c r="W101" i="13"/>
  <c r="U101" i="14"/>
  <c r="U101" i="13"/>
  <c r="K98" i="13"/>
  <c r="K98" i="14"/>
  <c r="R98" i="14"/>
  <c r="R98" i="13"/>
  <c r="H105" i="14"/>
  <c r="H105" i="13"/>
  <c r="K105" i="14"/>
  <c r="K105" i="13"/>
  <c r="V105" i="14"/>
  <c r="V105" i="13"/>
  <c r="T105" i="13"/>
  <c r="T105" i="14"/>
  <c r="X100" i="13"/>
  <c r="X100" i="14"/>
  <c r="P100" i="13"/>
  <c r="P100" i="14"/>
  <c r="D100" i="14"/>
  <c r="D100" i="13"/>
  <c r="D13" i="14"/>
  <c r="D13" i="13"/>
  <c r="P93" i="13"/>
  <c r="P93" i="14"/>
  <c r="H93" i="13"/>
  <c r="H93" i="14"/>
  <c r="F96" i="13"/>
  <c r="F96" i="14"/>
  <c r="Y96" i="13"/>
  <c r="Y96" i="14"/>
  <c r="C4" i="14"/>
  <c r="C4" i="13"/>
  <c r="D11" i="14"/>
  <c r="D11" i="13"/>
  <c r="O92" i="14"/>
  <c r="O92" i="13"/>
  <c r="V92" i="14"/>
  <c r="V92" i="13"/>
  <c r="E92" i="13"/>
  <c r="E92" i="14"/>
  <c r="C92" i="13"/>
  <c r="C92" i="14"/>
  <c r="C10" i="14"/>
  <c r="C10" i="13"/>
  <c r="N95" i="13"/>
  <c r="N95" i="14"/>
  <c r="F95" i="14"/>
  <c r="F95" i="13"/>
  <c r="Y95" i="14"/>
  <c r="Y95" i="13"/>
  <c r="C94" i="14"/>
  <c r="C94" i="13"/>
  <c r="J94" i="13"/>
  <c r="J94" i="14"/>
  <c r="H97" i="14"/>
  <c r="H97" i="13"/>
  <c r="P97" i="14"/>
  <c r="P97" i="13"/>
  <c r="G97" i="13"/>
  <c r="G97" i="14"/>
  <c r="E97" i="14"/>
  <c r="E97" i="13"/>
  <c r="D103" i="13"/>
  <c r="D103" i="14"/>
  <c r="L103" i="13"/>
  <c r="L103" i="14"/>
  <c r="C103" i="13"/>
  <c r="C103" i="14"/>
  <c r="X103" i="13"/>
  <c r="X103" i="14"/>
  <c r="Y106" i="14"/>
  <c r="Y106" i="13"/>
  <c r="W106" i="14"/>
  <c r="W106" i="13"/>
  <c r="F104" i="14"/>
  <c r="F104" i="13"/>
  <c r="Y104" i="13"/>
  <c r="Y104" i="14"/>
  <c r="M102" i="13"/>
  <c r="M102" i="14"/>
  <c r="E102" i="13"/>
  <c r="E102" i="14"/>
  <c r="P102" i="14"/>
  <c r="P102" i="13"/>
  <c r="N102" i="14"/>
  <c r="N102" i="13"/>
  <c r="T99" i="13"/>
  <c r="T99" i="14"/>
  <c r="K99" i="14"/>
  <c r="K99" i="13"/>
  <c r="Q101" i="14"/>
  <c r="Q101" i="13"/>
  <c r="I101" i="14"/>
  <c r="I101" i="13"/>
  <c r="O101" i="14"/>
  <c r="O101" i="13"/>
  <c r="M101" i="13"/>
  <c r="M101" i="14"/>
  <c r="J98" i="13"/>
  <c r="J98" i="14"/>
  <c r="X98" i="14"/>
  <c r="X98" i="13"/>
  <c r="V98" i="14"/>
  <c r="V98" i="13"/>
  <c r="S105" i="13"/>
  <c r="S105" i="14"/>
  <c r="N105" i="14"/>
  <c r="N105" i="13"/>
  <c r="L105" i="14"/>
  <c r="L105" i="13"/>
  <c r="H100" i="14"/>
  <c r="H100" i="13"/>
  <c r="C9" i="14"/>
  <c r="C9" i="13"/>
  <c r="C5" i="14"/>
  <c r="C5" i="13"/>
  <c r="S93" i="14"/>
  <c r="S93" i="13"/>
  <c r="V93" i="14"/>
  <c r="V93" i="13"/>
  <c r="T93" i="14"/>
  <c r="T93" i="13"/>
  <c r="Q96" i="14"/>
  <c r="Q96" i="13"/>
  <c r="I96" i="14"/>
  <c r="I96" i="13"/>
  <c r="T96" i="14"/>
  <c r="T96" i="13"/>
  <c r="R96" i="13"/>
  <c r="R96" i="14"/>
  <c r="N92" i="13"/>
  <c r="N92" i="14"/>
  <c r="F92" i="14"/>
  <c r="F92" i="13"/>
  <c r="E95" i="13"/>
  <c r="E95" i="14"/>
  <c r="Q95" i="14"/>
  <c r="Q95" i="13"/>
  <c r="U94" i="14"/>
  <c r="U94" i="13"/>
  <c r="X94" i="14"/>
  <c r="X94" i="13"/>
  <c r="V94" i="13"/>
  <c r="V94" i="14"/>
  <c r="Y97" i="13"/>
  <c r="Y97" i="14"/>
  <c r="W103" i="13"/>
  <c r="W103" i="14"/>
  <c r="P103" i="13"/>
  <c r="P103" i="14"/>
  <c r="C7" i="14"/>
  <c r="C7" i="13"/>
  <c r="S106" i="13"/>
  <c r="S106" i="14"/>
  <c r="Q104" i="13"/>
  <c r="Q104" i="14"/>
  <c r="I104" i="13"/>
  <c r="I104" i="14"/>
  <c r="T104" i="13"/>
  <c r="T104" i="14"/>
  <c r="R104" i="14"/>
  <c r="R104" i="13"/>
  <c r="T102" i="14"/>
  <c r="T102" i="13"/>
  <c r="H102" i="14"/>
  <c r="H102" i="13"/>
  <c r="F102" i="14"/>
  <c r="F102" i="13"/>
  <c r="D99" i="13"/>
  <c r="D99" i="14"/>
  <c r="C99" i="13"/>
  <c r="C99" i="14"/>
  <c r="X99" i="14"/>
  <c r="X99" i="13"/>
  <c r="P101" i="14"/>
  <c r="P101" i="13"/>
  <c r="X101" i="14"/>
  <c r="X101" i="13"/>
  <c r="G101" i="14"/>
  <c r="G101" i="13"/>
  <c r="E101" i="14"/>
  <c r="E101" i="13"/>
  <c r="U98" i="13"/>
  <c r="U98" i="14"/>
  <c r="M98" i="13"/>
  <c r="M98" i="14"/>
  <c r="P98" i="14"/>
  <c r="P98" i="13"/>
  <c r="N98" i="14"/>
  <c r="N98" i="13"/>
  <c r="C105" i="14"/>
  <c r="C105" i="13"/>
  <c r="J105" i="13"/>
  <c r="J105" i="14"/>
  <c r="F105" i="13"/>
  <c r="F105" i="14"/>
  <c r="D105" i="14"/>
  <c r="D105" i="13"/>
  <c r="W100" i="14"/>
  <c r="W100" i="13"/>
  <c r="U100" i="14"/>
  <c r="U100" i="13"/>
  <c r="S100" i="13"/>
  <c r="S100" i="14"/>
  <c r="D9" i="14"/>
  <c r="D9" i="13"/>
  <c r="D5" i="14"/>
  <c r="D5" i="13"/>
  <c r="K93" i="14"/>
  <c r="K93" i="13"/>
  <c r="C93" i="14"/>
  <c r="C93" i="13"/>
  <c r="N93" i="13"/>
  <c r="N93" i="14"/>
  <c r="L93" i="14"/>
  <c r="L93" i="13"/>
  <c r="X96" i="13"/>
  <c r="X96" i="14"/>
  <c r="L96" i="14"/>
  <c r="L96" i="13"/>
  <c r="J96" i="13"/>
  <c r="J96" i="14"/>
  <c r="D14" i="14"/>
  <c r="D14" i="13"/>
  <c r="Y92" i="13"/>
  <c r="Y92" i="14"/>
  <c r="Q92" i="14"/>
  <c r="Q92" i="13"/>
  <c r="T92" i="14"/>
  <c r="T92" i="13"/>
  <c r="R92" i="14"/>
  <c r="R92" i="13"/>
  <c r="D95" i="13"/>
  <c r="D95" i="14"/>
  <c r="M95" i="13"/>
  <c r="M95" i="14"/>
  <c r="S95" i="13"/>
  <c r="S95" i="14"/>
  <c r="I95" i="14"/>
  <c r="I95" i="13"/>
  <c r="M94" i="13"/>
  <c r="M94" i="14"/>
  <c r="E94" i="13"/>
  <c r="E94" i="14"/>
  <c r="P94" i="14"/>
  <c r="P94" i="13"/>
  <c r="N94" i="13"/>
  <c r="N94" i="14"/>
  <c r="X97" i="13"/>
  <c r="X97" i="14"/>
  <c r="K97" i="14"/>
  <c r="K97" i="13"/>
  <c r="V97" i="14"/>
  <c r="V97" i="13"/>
  <c r="T97" i="14"/>
  <c r="T97" i="13"/>
  <c r="O103" i="13"/>
  <c r="O103" i="14"/>
  <c r="G103" i="14"/>
  <c r="G103" i="13"/>
  <c r="R103" i="14"/>
  <c r="R103" i="13"/>
  <c r="H103" i="14"/>
  <c r="H103" i="13"/>
  <c r="X104" i="13"/>
  <c r="X104" i="14"/>
  <c r="L104" i="13"/>
  <c r="L104" i="14"/>
  <c r="J104" i="14"/>
  <c r="J104" i="13"/>
  <c r="L102" i="14"/>
  <c r="L102" i="13"/>
  <c r="D102" i="13"/>
  <c r="D102" i="14"/>
  <c r="W99" i="14"/>
  <c r="W99" i="13"/>
  <c r="P99" i="14"/>
  <c r="P99" i="13"/>
  <c r="H101" i="14"/>
  <c r="H101" i="13"/>
  <c r="E98" i="13"/>
  <c r="E98" i="14"/>
  <c r="H98" i="14"/>
  <c r="H98" i="13"/>
  <c r="F98" i="13"/>
  <c r="F98" i="14"/>
  <c r="R105" i="13"/>
  <c r="R105" i="14"/>
  <c r="G100" i="13"/>
  <c r="G100" i="14"/>
  <c r="M100" i="14"/>
  <c r="M100" i="13"/>
  <c r="K100" i="14"/>
  <c r="K100" i="13"/>
  <c r="D3" i="13"/>
  <c r="D3" i="14"/>
  <c r="C13" i="13"/>
  <c r="C13" i="14"/>
  <c r="R93" i="14"/>
  <c r="R93" i="13"/>
  <c r="F93" i="13"/>
  <c r="F93" i="14"/>
  <c r="D93" i="14"/>
  <c r="D93" i="13"/>
  <c r="P96" i="14"/>
  <c r="P96" i="13"/>
  <c r="H96" i="14"/>
  <c r="H96" i="13"/>
  <c r="D96" i="13"/>
  <c r="D96" i="14"/>
  <c r="I92" i="14"/>
  <c r="I92" i="13"/>
  <c r="L92" i="13"/>
  <c r="L92" i="14"/>
  <c r="J92" i="14"/>
  <c r="J92" i="13"/>
  <c r="U95" i="14"/>
  <c r="U95" i="13"/>
  <c r="K95" i="13"/>
  <c r="K95" i="14"/>
  <c r="T94" i="14"/>
  <c r="T94" i="13"/>
  <c r="H94" i="13"/>
  <c r="H94" i="14"/>
  <c r="F94" i="13"/>
  <c r="F94" i="14"/>
  <c r="D12" i="14"/>
  <c r="D12" i="13"/>
  <c r="S97" i="14"/>
  <c r="S97" i="13"/>
  <c r="N97" i="14"/>
  <c r="N97" i="13"/>
  <c r="L97" i="14"/>
  <c r="L97" i="13"/>
  <c r="V103" i="13"/>
  <c r="V103" i="14"/>
  <c r="J103" i="14"/>
  <c r="J103" i="13"/>
  <c r="R106" i="14"/>
  <c r="R106" i="13"/>
  <c r="P104" i="14"/>
  <c r="P104" i="13"/>
  <c r="H104" i="13"/>
  <c r="H104" i="14"/>
  <c r="D104" i="14"/>
  <c r="D104" i="13"/>
  <c r="Y102" i="14"/>
  <c r="Y102" i="13"/>
  <c r="W102" i="14"/>
  <c r="W102" i="13"/>
  <c r="G99" i="14"/>
  <c r="G99" i="13"/>
  <c r="O99" i="13"/>
  <c r="O99" i="14"/>
  <c r="R99" i="14"/>
  <c r="R99" i="13"/>
  <c r="H99" i="14"/>
  <c r="H99" i="13"/>
  <c r="D6" i="14"/>
  <c r="D6" i="13"/>
  <c r="S101" i="14"/>
  <c r="S101" i="13"/>
  <c r="V101" i="13"/>
  <c r="V101" i="14"/>
  <c r="T101" i="13"/>
  <c r="T101" i="14"/>
  <c r="T98" i="14"/>
  <c r="T98" i="13"/>
  <c r="L98" i="13"/>
  <c r="L98" i="14"/>
  <c r="Q105" i="14"/>
  <c r="Q105" i="13"/>
  <c r="W105" i="13"/>
  <c r="W105" i="14"/>
  <c r="U105" i="14"/>
  <c r="U105" i="13"/>
  <c r="O100" i="13"/>
  <c r="O100" i="14"/>
  <c r="V100" i="14"/>
  <c r="V100" i="13"/>
  <c r="E100" i="13"/>
  <c r="E100" i="14"/>
  <c r="C100" i="14"/>
  <c r="C100" i="13"/>
  <c r="J93" i="14"/>
  <c r="J93" i="13"/>
  <c r="C11" i="13"/>
  <c r="C11" i="14"/>
  <c r="X92" i="13"/>
  <c r="X92" i="14"/>
  <c r="P92" i="14"/>
  <c r="P92" i="13"/>
  <c r="D92" i="13"/>
  <c r="D92" i="14"/>
  <c r="T95" i="14"/>
  <c r="T95" i="13"/>
  <c r="L95" i="13"/>
  <c r="L95" i="14"/>
  <c r="C95" i="13"/>
  <c r="C95" i="14"/>
  <c r="X95" i="13"/>
  <c r="X95" i="14"/>
  <c r="L94" i="14"/>
  <c r="L94" i="13"/>
  <c r="D94" i="14"/>
  <c r="D94" i="13"/>
  <c r="C12" i="13"/>
  <c r="C12" i="14"/>
  <c r="C97" i="14"/>
  <c r="C97" i="13"/>
  <c r="J97" i="14"/>
  <c r="J97" i="13"/>
  <c r="F97" i="13"/>
  <c r="F97" i="14"/>
  <c r="D97" i="14"/>
  <c r="D97" i="13"/>
  <c r="N103" i="13"/>
  <c r="N103" i="14"/>
  <c r="F103" i="14"/>
  <c r="F103" i="13"/>
  <c r="Y103" i="13"/>
  <c r="Y103" i="14"/>
  <c r="X106" i="14"/>
  <c r="X106" i="13"/>
  <c r="V106" i="13"/>
  <c r="V106" i="14"/>
  <c r="S102" i="13"/>
  <c r="S102" i="14"/>
  <c r="K102" i="13"/>
  <c r="K102" i="14"/>
  <c r="Q102" i="13"/>
  <c r="Q102" i="14"/>
  <c r="O102" i="14"/>
  <c r="O102" i="13"/>
  <c r="H106" i="14"/>
  <c r="H106" i="13"/>
  <c r="L106" i="13"/>
  <c r="L106" i="14"/>
  <c r="O106" i="14"/>
  <c r="O106" i="13"/>
  <c r="D106" i="13"/>
  <c r="D106" i="14"/>
  <c r="G106" i="14"/>
  <c r="G106" i="13"/>
  <c r="I106" i="13"/>
  <c r="I106" i="14"/>
  <c r="P106" i="14"/>
  <c r="P106" i="13"/>
  <c r="K106" i="13"/>
  <c r="K106" i="14"/>
  <c r="N106" i="13"/>
  <c r="N106" i="14"/>
  <c r="C106" i="14"/>
  <c r="C106" i="13"/>
  <c r="F106" i="14"/>
  <c r="F106" i="13"/>
  <c r="J106" i="13"/>
  <c r="J106" i="14"/>
  <c r="M106" i="13"/>
  <c r="M106" i="14"/>
  <c r="B106" i="14"/>
  <c r="B106" i="13"/>
  <c r="E106" i="14"/>
  <c r="E106" i="13"/>
  <c r="AO105" i="16"/>
  <c r="AO97" i="16"/>
  <c r="AO89" i="16"/>
  <c r="AO92" i="16"/>
  <c r="AO87" i="16"/>
  <c r="AO78" i="16"/>
  <c r="AO70" i="16"/>
  <c r="AO62" i="16"/>
  <c r="AO107" i="16"/>
  <c r="AO106" i="16"/>
  <c r="AO104" i="16"/>
  <c r="AO103" i="16"/>
  <c r="AO81" i="16"/>
  <c r="AO76" i="16"/>
  <c r="AO63" i="16"/>
  <c r="AO56" i="16"/>
  <c r="AO48" i="16"/>
  <c r="AO40" i="16"/>
  <c r="AO32" i="16"/>
  <c r="AO24" i="16"/>
  <c r="AO98" i="16"/>
  <c r="AO75" i="16"/>
  <c r="AO74" i="16"/>
  <c r="AO49" i="16"/>
  <c r="AO44" i="16"/>
  <c r="AO39" i="16"/>
  <c r="AO26" i="16"/>
  <c r="AO15" i="16"/>
  <c r="AO7" i="16"/>
  <c r="AO99" i="16"/>
  <c r="AO86" i="16"/>
  <c r="AO85" i="16"/>
  <c r="AO79" i="16"/>
  <c r="AO77" i="16"/>
  <c r="AO93" i="16"/>
  <c r="AO100" i="16"/>
  <c r="AO94" i="16"/>
  <c r="AO101" i="16"/>
  <c r="AO88" i="16"/>
  <c r="AO84" i="16"/>
  <c r="AO82" i="16"/>
  <c r="AO80" i="16"/>
  <c r="AO102" i="16"/>
  <c r="AO69" i="16"/>
  <c r="AO64" i="16"/>
  <c r="AO43" i="16"/>
  <c r="AO42" i="16"/>
  <c r="AO21" i="16"/>
  <c r="AO8" i="16"/>
  <c r="AO3" i="16"/>
  <c r="AP2" i="16"/>
  <c r="AO46" i="16"/>
  <c r="AO45" i="16"/>
  <c r="AO96" i="16"/>
  <c r="AO73" i="16"/>
  <c r="AO67" i="16"/>
  <c r="AO51" i="16"/>
  <c r="AO50" i="16"/>
  <c r="AO90" i="16"/>
  <c r="AO72" i="16"/>
  <c r="AO65" i="16"/>
  <c r="AO54" i="16"/>
  <c r="AO53" i="16"/>
  <c r="AO52" i="16"/>
  <c r="AO71" i="16"/>
  <c r="AO59" i="16"/>
  <c r="AO58" i="16"/>
  <c r="AO57" i="16"/>
  <c r="AO55" i="16"/>
  <c r="AO60" i="16"/>
  <c r="AO68" i="16"/>
  <c r="AO35" i="16"/>
  <c r="AO30" i="16"/>
  <c r="AO22" i="16"/>
  <c r="AO47" i="16"/>
  <c r="AO33" i="16"/>
  <c r="AO28" i="16"/>
  <c r="AO23" i="16"/>
  <c r="AO91" i="16"/>
  <c r="AO38" i="16"/>
  <c r="AO66" i="16"/>
  <c r="AO31" i="16"/>
  <c r="AO41" i="16"/>
  <c r="AO37" i="16"/>
  <c r="AO14" i="16"/>
  <c r="AO83" i="16"/>
  <c r="AO29" i="16"/>
  <c r="AO27" i="16"/>
  <c r="AO25" i="16"/>
  <c r="AO16" i="16"/>
  <c r="AO95" i="16"/>
  <c r="AO34" i="16"/>
  <c r="AO17" i="16"/>
  <c r="AO10" i="16"/>
  <c r="AO6" i="16"/>
  <c r="AO61" i="16"/>
  <c r="AO36" i="16"/>
  <c r="AO18" i="16"/>
  <c r="AO11" i="16"/>
  <c r="AO4" i="16"/>
  <c r="AO12" i="16"/>
  <c r="AO9" i="16"/>
  <c r="AO19" i="16"/>
  <c r="AO13" i="16"/>
  <c r="AO20" i="16"/>
  <c r="AO5" i="16"/>
  <c r="C15" i="14"/>
  <c r="C15" i="13"/>
  <c r="D15" i="14"/>
  <c r="D15" i="13"/>
  <c r="D17" i="1"/>
  <c r="B15" i="14"/>
  <c r="B15" i="13"/>
  <c r="F5" i="13"/>
  <c r="F5" i="14"/>
  <c r="F11" i="14"/>
  <c r="F11" i="13"/>
  <c r="F14" i="14"/>
  <c r="F14" i="13"/>
  <c r="F6" i="14"/>
  <c r="F6" i="13"/>
  <c r="F8" i="14"/>
  <c r="F8" i="13"/>
  <c r="F12" i="14"/>
  <c r="F12" i="13"/>
  <c r="F9" i="14"/>
  <c r="F9" i="13"/>
  <c r="F4" i="14"/>
  <c r="F4" i="13"/>
  <c r="F15" i="14"/>
  <c r="F15" i="13"/>
  <c r="F7" i="14"/>
  <c r="F7" i="13"/>
  <c r="F10" i="14"/>
  <c r="F10" i="13"/>
  <c r="F13" i="14"/>
  <c r="F13" i="13"/>
  <c r="B74" i="14"/>
  <c r="B74" i="13"/>
  <c r="C74" i="14"/>
  <c r="C74" i="13"/>
  <c r="D86" i="13"/>
  <c r="D86" i="14"/>
  <c r="C86" i="14"/>
  <c r="C86" i="13"/>
  <c r="B86" i="14"/>
  <c r="B86" i="13"/>
  <c r="D66" i="13"/>
  <c r="D66" i="14"/>
  <c r="B66" i="14"/>
  <c r="B66" i="13"/>
  <c r="F69" i="14"/>
  <c r="F69" i="13"/>
  <c r="F86" i="14"/>
  <c r="F86" i="13"/>
  <c r="F81" i="14"/>
  <c r="F81" i="13"/>
  <c r="F77" i="14"/>
  <c r="F77" i="13"/>
  <c r="D87" i="14"/>
  <c r="D87" i="13"/>
  <c r="B91" i="14"/>
  <c r="B91" i="13"/>
  <c r="C72" i="14"/>
  <c r="C72" i="13"/>
  <c r="D90" i="14"/>
  <c r="D90" i="13"/>
  <c r="E76" i="14"/>
  <c r="E76" i="13"/>
  <c r="B81" i="14"/>
  <c r="B81" i="13"/>
  <c r="C70" i="14"/>
  <c r="C70" i="13"/>
  <c r="F80" i="14"/>
  <c r="F80" i="13"/>
  <c r="F72" i="14"/>
  <c r="F72" i="13"/>
  <c r="F87" i="14"/>
  <c r="F87" i="13"/>
  <c r="D64" i="13"/>
  <c r="D64" i="14"/>
  <c r="D77" i="14"/>
  <c r="D77" i="13"/>
  <c r="B73" i="14"/>
  <c r="B73" i="13"/>
  <c r="D72" i="14"/>
  <c r="D72" i="13"/>
  <c r="C83" i="14"/>
  <c r="C83" i="13"/>
  <c r="D76" i="14"/>
  <c r="D76" i="13"/>
  <c r="D81" i="14"/>
  <c r="D81" i="13"/>
  <c r="C88" i="14"/>
  <c r="C88" i="13"/>
  <c r="C65" i="14"/>
  <c r="C65" i="13"/>
  <c r="F88" i="14"/>
  <c r="F88" i="13"/>
  <c r="C64" i="13"/>
  <c r="C64" i="14"/>
  <c r="C77" i="14"/>
  <c r="C77" i="13"/>
  <c r="D73" i="14"/>
  <c r="D73" i="13"/>
  <c r="E83" i="14"/>
  <c r="E83" i="13"/>
  <c r="B84" i="14"/>
  <c r="B84" i="13"/>
  <c r="C82" i="14"/>
  <c r="C82" i="13"/>
  <c r="C81" i="14"/>
  <c r="C81" i="13"/>
  <c r="E88" i="14"/>
  <c r="E88" i="13"/>
  <c r="B65" i="14"/>
  <c r="B65" i="13"/>
  <c r="B71" i="14"/>
  <c r="B71" i="13"/>
  <c r="F84" i="14"/>
  <c r="F84" i="13"/>
  <c r="B64" i="14"/>
  <c r="B64" i="13"/>
  <c r="B69" i="14"/>
  <c r="B69" i="13"/>
  <c r="E77" i="14"/>
  <c r="E77" i="13"/>
  <c r="B79" i="14"/>
  <c r="B79" i="13"/>
  <c r="D83" i="14"/>
  <c r="D83" i="13"/>
  <c r="B82" i="14"/>
  <c r="D89" i="14"/>
  <c r="D89" i="13"/>
  <c r="B88" i="14"/>
  <c r="B88" i="13"/>
  <c r="D80" i="13"/>
  <c r="D71" i="14"/>
  <c r="D71" i="13"/>
  <c r="F68" i="14"/>
  <c r="F68" i="13"/>
  <c r="F74" i="14"/>
  <c r="F74" i="13"/>
  <c r="F91" i="14"/>
  <c r="F91" i="13"/>
  <c r="E64" i="14"/>
  <c r="E64" i="13"/>
  <c r="C69" i="14"/>
  <c r="C69" i="13"/>
  <c r="B77" i="14"/>
  <c r="B77" i="13"/>
  <c r="D79" i="14"/>
  <c r="D79" i="13"/>
  <c r="B78" i="14"/>
  <c r="B78" i="13"/>
  <c r="C68" i="14"/>
  <c r="C68" i="13"/>
  <c r="E84" i="14"/>
  <c r="E84" i="13"/>
  <c r="B89" i="14"/>
  <c r="B89" i="13"/>
  <c r="C80" i="14"/>
  <c r="C80" i="13"/>
  <c r="B75" i="14"/>
  <c r="B75" i="13"/>
  <c r="F65" i="13"/>
  <c r="F65" i="14"/>
  <c r="F71" i="14"/>
  <c r="F71" i="13"/>
  <c r="F82" i="14"/>
  <c r="F82" i="13"/>
  <c r="F70" i="13"/>
  <c r="D69" i="14"/>
  <c r="D69" i="13"/>
  <c r="C78" i="13"/>
  <c r="B68" i="14"/>
  <c r="B68" i="13"/>
  <c r="C67" i="14"/>
  <c r="C67" i="13"/>
  <c r="C89" i="14"/>
  <c r="C89" i="13"/>
  <c r="B85" i="14"/>
  <c r="B85" i="13"/>
  <c r="B80" i="13"/>
  <c r="F64" i="14"/>
  <c r="F64" i="13"/>
  <c r="F67" i="13"/>
  <c r="F67" i="14"/>
  <c r="C87" i="14"/>
  <c r="C87" i="13"/>
  <c r="D91" i="14"/>
  <c r="D91" i="13"/>
  <c r="D78" i="14"/>
  <c r="D78" i="13"/>
  <c r="C90" i="13"/>
  <c r="D67" i="14"/>
  <c r="D67" i="13"/>
  <c r="C85" i="14"/>
  <c r="C85" i="13"/>
  <c r="B70" i="14"/>
  <c r="B70" i="13"/>
  <c r="C75" i="14"/>
  <c r="C75" i="13"/>
  <c r="F79" i="14"/>
  <c r="F79" i="13"/>
  <c r="F83" i="14"/>
  <c r="F83" i="13"/>
  <c r="F76" i="14"/>
  <c r="F76" i="13"/>
  <c r="F85" i="14"/>
  <c r="F85" i="13"/>
  <c r="F66" i="14"/>
  <c r="F66" i="13"/>
  <c r="B87" i="14"/>
  <c r="B87" i="13"/>
  <c r="C91" i="14"/>
  <c r="C91" i="13"/>
  <c r="B72" i="14"/>
  <c r="B72" i="13"/>
  <c r="B90" i="14"/>
  <c r="B90" i="13"/>
  <c r="B67" i="14"/>
  <c r="B67" i="13"/>
  <c r="B76" i="14"/>
  <c r="B76" i="13"/>
  <c r="D85" i="14"/>
  <c r="D85" i="13"/>
  <c r="D70" i="14"/>
  <c r="D70" i="13"/>
  <c r="E75" i="14"/>
  <c r="E75" i="13"/>
  <c r="AE3" i="8"/>
  <c r="AF4" i="8" s="1"/>
  <c r="AG5" i="8" s="1"/>
  <c r="AH6" i="8" s="1"/>
  <c r="AI7" i="8" s="1"/>
  <c r="AJ8" i="8" s="1"/>
  <c r="AK9" i="8" s="1"/>
  <c r="AL10" i="8" s="1"/>
  <c r="AM11" i="8" s="1"/>
  <c r="AN12" i="8" s="1"/>
  <c r="AO13" i="8" s="1"/>
  <c r="AP14" i="8" s="1"/>
  <c r="AQ15" i="8" s="1"/>
  <c r="AR16" i="8" s="1"/>
  <c r="AS17" i="8" s="1"/>
  <c r="AT18" i="8" s="1"/>
  <c r="AU19" i="8" s="1"/>
  <c r="AV20" i="8" s="1"/>
  <c r="AW21" i="8" s="1"/>
  <c r="AX22" i="8" s="1"/>
  <c r="AY23" i="8" s="1"/>
  <c r="AZ24" i="8" s="1"/>
  <c r="BA25" i="8" s="1"/>
  <c r="AH3" i="9"/>
  <c r="Z112" i="8"/>
  <c r="Z111" i="8"/>
  <c r="H1" i="5"/>
  <c r="G1" i="4"/>
  <c r="Z123" i="15" l="1"/>
  <c r="Z124" i="15"/>
  <c r="K123" i="15"/>
  <c r="K124" i="15"/>
  <c r="S123" i="15"/>
  <c r="S124" i="15"/>
  <c r="H123" i="15"/>
  <c r="H124" i="15"/>
  <c r="C123" i="15"/>
  <c r="C124" i="15"/>
  <c r="I123" i="15"/>
  <c r="I124" i="15"/>
  <c r="R123" i="15"/>
  <c r="N123" i="15"/>
  <c r="G123" i="15"/>
  <c r="J123" i="15"/>
  <c r="T123" i="15"/>
  <c r="X123" i="15"/>
  <c r="W123" i="15"/>
  <c r="F123" i="15"/>
  <c r="P123" i="15"/>
  <c r="D123" i="15"/>
  <c r="BG64" i="12"/>
  <c r="V123" i="15"/>
  <c r="M123" i="15"/>
  <c r="E123" i="15"/>
  <c r="U123" i="15"/>
  <c r="Q123" i="15"/>
  <c r="Y123" i="15"/>
  <c r="O123" i="15"/>
  <c r="L123" i="15"/>
  <c r="F75" i="14"/>
  <c r="F3" i="14"/>
  <c r="L118" i="4"/>
  <c r="R118" i="4"/>
  <c r="BI91" i="12"/>
  <c r="O117" i="4"/>
  <c r="Z116" i="4"/>
  <c r="Y118" i="4"/>
  <c r="E116" i="4"/>
  <c r="Y119" i="4"/>
  <c r="BG24" i="12"/>
  <c r="BI24" i="12" s="1"/>
  <c r="AB4" i="18"/>
  <c r="AB331" i="18"/>
  <c r="AC4" i="18"/>
  <c r="AC331" i="18"/>
  <c r="AF4" i="18"/>
  <c r="AF331" i="18"/>
  <c r="AD4" i="18"/>
  <c r="AD331" i="18"/>
  <c r="AE4" i="18"/>
  <c r="AE331" i="18"/>
  <c r="AA4" i="18"/>
  <c r="AA331" i="18"/>
  <c r="Y4" i="18"/>
  <c r="Y331" i="18"/>
  <c r="Z4" i="18"/>
  <c r="Z331" i="18"/>
  <c r="N4" i="18"/>
  <c r="N331" i="18"/>
  <c r="W4" i="18"/>
  <c r="W331" i="18"/>
  <c r="X4" i="18"/>
  <c r="X331" i="18"/>
  <c r="T4" i="18"/>
  <c r="T331" i="18"/>
  <c r="U4" i="18"/>
  <c r="U331" i="18"/>
  <c r="Q4" i="18"/>
  <c r="Q331" i="18"/>
  <c r="O4" i="18"/>
  <c r="O331" i="18"/>
  <c r="R4" i="18"/>
  <c r="R331" i="18"/>
  <c r="M4" i="18"/>
  <c r="M331" i="18"/>
  <c r="S4" i="18"/>
  <c r="S331" i="18"/>
  <c r="P4" i="18"/>
  <c r="P331" i="18"/>
  <c r="V4" i="18"/>
  <c r="V331" i="18"/>
  <c r="I119" i="4"/>
  <c r="G4" i="18"/>
  <c r="G332" i="18" s="1"/>
  <c r="J4" i="18"/>
  <c r="J332" i="18" s="1"/>
  <c r="I4" i="18"/>
  <c r="I332" i="18" s="1"/>
  <c r="K4" i="18"/>
  <c r="K332" i="18" s="1"/>
  <c r="H4" i="18"/>
  <c r="H332" i="18" s="1"/>
  <c r="E4" i="18"/>
  <c r="E332" i="18" s="1"/>
  <c r="D4" i="18"/>
  <c r="D332" i="18" s="1"/>
  <c r="L4" i="18"/>
  <c r="L332" i="18" s="1"/>
  <c r="F4" i="18"/>
  <c r="F332" i="18" s="1"/>
  <c r="C4" i="18"/>
  <c r="C332" i="18" s="1"/>
  <c r="BI80" i="12"/>
  <c r="V116" i="4"/>
  <c r="C4" i="20"/>
  <c r="C5" i="20" s="1"/>
  <c r="C6" i="20" s="1"/>
  <c r="C7" i="20" s="1"/>
  <c r="C8" i="20" s="1"/>
  <c r="C9" i="20" s="1"/>
  <c r="C10" i="20" s="1"/>
  <c r="C11" i="20" s="1"/>
  <c r="C12" i="20" s="1"/>
  <c r="C13" i="20" s="1"/>
  <c r="C14" i="20" s="1"/>
  <c r="C15" i="20" s="1"/>
  <c r="C16" i="20" s="1"/>
  <c r="AN4" i="20"/>
  <c r="AN5" i="20" s="1"/>
  <c r="AN6" i="20" s="1"/>
  <c r="AN7" i="20" s="1"/>
  <c r="AN8" i="20" s="1"/>
  <c r="AN9" i="20" s="1"/>
  <c r="AN10" i="20" s="1"/>
  <c r="AN11" i="20" s="1"/>
  <c r="AN12" i="20" s="1"/>
  <c r="AN13" i="20" s="1"/>
  <c r="AN14" i="20" s="1"/>
  <c r="AN15" i="20" s="1"/>
  <c r="AN16" i="20" s="1"/>
  <c r="H4" i="20"/>
  <c r="H5" i="20" s="1"/>
  <c r="H6" i="20" s="1"/>
  <c r="H7" i="20" s="1"/>
  <c r="H8" i="20" s="1"/>
  <c r="H9" i="20" s="1"/>
  <c r="H10" i="20" s="1"/>
  <c r="H11" i="20" s="1"/>
  <c r="H12" i="20" s="1"/>
  <c r="H13" i="20" s="1"/>
  <c r="H14" i="20" s="1"/>
  <c r="H15" i="20" s="1"/>
  <c r="H16" i="20" s="1"/>
  <c r="AP4" i="20"/>
  <c r="AP5" i="20" s="1"/>
  <c r="AP6" i="20" s="1"/>
  <c r="AP7" i="20" s="1"/>
  <c r="AP8" i="20" s="1"/>
  <c r="AP9" i="20" s="1"/>
  <c r="AP10" i="20" s="1"/>
  <c r="AP11" i="20" s="1"/>
  <c r="AP12" i="20" s="1"/>
  <c r="AP13" i="20" s="1"/>
  <c r="AP14" i="20" s="1"/>
  <c r="AP15" i="20" s="1"/>
  <c r="AP16" i="20" s="1"/>
  <c r="N4" i="20"/>
  <c r="N5" i="20" s="1"/>
  <c r="N6" i="20" s="1"/>
  <c r="N7" i="20" s="1"/>
  <c r="N8" i="20" s="1"/>
  <c r="N9" i="20" s="1"/>
  <c r="N10" i="20" s="1"/>
  <c r="N11" i="20" s="1"/>
  <c r="N12" i="20" s="1"/>
  <c r="N13" i="20" s="1"/>
  <c r="N14" i="20" s="1"/>
  <c r="N15" i="20" s="1"/>
  <c r="N16" i="20" s="1"/>
  <c r="AA4" i="20"/>
  <c r="AA5" i="20" s="1"/>
  <c r="AA6" i="20" s="1"/>
  <c r="AA7" i="20" s="1"/>
  <c r="AA8" i="20" s="1"/>
  <c r="AA9" i="20" s="1"/>
  <c r="AA10" i="20" s="1"/>
  <c r="AA11" i="20" s="1"/>
  <c r="AA12" i="20" s="1"/>
  <c r="AA13" i="20" s="1"/>
  <c r="AA14" i="20" s="1"/>
  <c r="AA15" i="20" s="1"/>
  <c r="AA16" i="20" s="1"/>
  <c r="AO4" i="20"/>
  <c r="AO5" i="20" s="1"/>
  <c r="AO6" i="20" s="1"/>
  <c r="AO7" i="20" s="1"/>
  <c r="AO8" i="20" s="1"/>
  <c r="AO9" i="20" s="1"/>
  <c r="AO10" i="20" s="1"/>
  <c r="AO11" i="20" s="1"/>
  <c r="AO12" i="20" s="1"/>
  <c r="AO13" i="20" s="1"/>
  <c r="AO14" i="20" s="1"/>
  <c r="AO15" i="20" s="1"/>
  <c r="AO16" i="20" s="1"/>
  <c r="J4" i="20"/>
  <c r="J5" i="20" s="1"/>
  <c r="J6" i="20" s="1"/>
  <c r="J7" i="20" s="1"/>
  <c r="J8" i="20" s="1"/>
  <c r="J9" i="20" s="1"/>
  <c r="J10" i="20" s="1"/>
  <c r="J11" i="20" s="1"/>
  <c r="J12" i="20" s="1"/>
  <c r="J13" i="20" s="1"/>
  <c r="J14" i="20" s="1"/>
  <c r="J15" i="20" s="1"/>
  <c r="J16" i="20" s="1"/>
  <c r="L4" i="20"/>
  <c r="L5" i="20" s="1"/>
  <c r="L6" i="20" s="1"/>
  <c r="L7" i="20" s="1"/>
  <c r="L8" i="20" s="1"/>
  <c r="L9" i="20" s="1"/>
  <c r="L10" i="20" s="1"/>
  <c r="L11" i="20" s="1"/>
  <c r="L12" i="20" s="1"/>
  <c r="L13" i="20" s="1"/>
  <c r="L14" i="20" s="1"/>
  <c r="L15" i="20" s="1"/>
  <c r="L16" i="20" s="1"/>
  <c r="AI4" i="20"/>
  <c r="AI5" i="20" s="1"/>
  <c r="AI6" i="20" s="1"/>
  <c r="AI7" i="20" s="1"/>
  <c r="AI8" i="20" s="1"/>
  <c r="AI9" i="20" s="1"/>
  <c r="AI10" i="20" s="1"/>
  <c r="AI11" i="20" s="1"/>
  <c r="AI12" i="20" s="1"/>
  <c r="AI13" i="20" s="1"/>
  <c r="AI14" i="20" s="1"/>
  <c r="AI15" i="20" s="1"/>
  <c r="AI16" i="20" s="1"/>
  <c r="M4" i="20"/>
  <c r="M5" i="20" s="1"/>
  <c r="M6" i="20" s="1"/>
  <c r="M7" i="20" s="1"/>
  <c r="M8" i="20" s="1"/>
  <c r="M9" i="20" s="1"/>
  <c r="M10" i="20" s="1"/>
  <c r="M11" i="20" s="1"/>
  <c r="M12" i="20" s="1"/>
  <c r="M13" i="20" s="1"/>
  <c r="M14" i="20" s="1"/>
  <c r="M15" i="20" s="1"/>
  <c r="M16" i="20" s="1"/>
  <c r="AB4" i="20"/>
  <c r="AB5" i="20" s="1"/>
  <c r="AB6" i="20" s="1"/>
  <c r="AB7" i="20" s="1"/>
  <c r="AB8" i="20" s="1"/>
  <c r="AB9" i="20" s="1"/>
  <c r="AB10" i="20" s="1"/>
  <c r="AB11" i="20" s="1"/>
  <c r="AB12" i="20" s="1"/>
  <c r="AB13" i="20" s="1"/>
  <c r="AB14" i="20" s="1"/>
  <c r="AB15" i="20" s="1"/>
  <c r="AB16" i="20" s="1"/>
  <c r="AU4" i="20"/>
  <c r="AU5" i="20" s="1"/>
  <c r="AU6" i="20" s="1"/>
  <c r="AU7" i="20" s="1"/>
  <c r="AU8" i="20" s="1"/>
  <c r="AU9" i="20" s="1"/>
  <c r="AU10" i="20" s="1"/>
  <c r="AU11" i="20" s="1"/>
  <c r="AU12" i="20" s="1"/>
  <c r="AU13" i="20" s="1"/>
  <c r="AU14" i="20" s="1"/>
  <c r="AU15" i="20" s="1"/>
  <c r="AU16" i="20" s="1"/>
  <c r="E4" i="20"/>
  <c r="E5" i="20" s="1"/>
  <c r="E6" i="20" s="1"/>
  <c r="E7" i="20" s="1"/>
  <c r="E8" i="20" s="1"/>
  <c r="E9" i="20" s="1"/>
  <c r="E10" i="20" s="1"/>
  <c r="E11" i="20" s="1"/>
  <c r="E12" i="20" s="1"/>
  <c r="E13" i="20" s="1"/>
  <c r="E14" i="20" s="1"/>
  <c r="E15" i="20" s="1"/>
  <c r="E16" i="20" s="1"/>
  <c r="AL4" i="20"/>
  <c r="AL5" i="20" s="1"/>
  <c r="AL6" i="20" s="1"/>
  <c r="AL7" i="20" s="1"/>
  <c r="AL8" i="20" s="1"/>
  <c r="AL9" i="20" s="1"/>
  <c r="AL10" i="20" s="1"/>
  <c r="AL11" i="20" s="1"/>
  <c r="AL12" i="20" s="1"/>
  <c r="AL13" i="20" s="1"/>
  <c r="AL14" i="20" s="1"/>
  <c r="AL15" i="20" s="1"/>
  <c r="AL16" i="20" s="1"/>
  <c r="V4" i="20"/>
  <c r="V5" i="20" s="1"/>
  <c r="V6" i="20" s="1"/>
  <c r="V7" i="20" s="1"/>
  <c r="V8" i="20" s="1"/>
  <c r="V9" i="20" s="1"/>
  <c r="V10" i="20" s="1"/>
  <c r="V11" i="20" s="1"/>
  <c r="V12" i="20" s="1"/>
  <c r="V13" i="20" s="1"/>
  <c r="V14" i="20" s="1"/>
  <c r="V15" i="20" s="1"/>
  <c r="V16" i="20" s="1"/>
  <c r="S4" i="20"/>
  <c r="S5" i="20" s="1"/>
  <c r="S6" i="20" s="1"/>
  <c r="S7" i="20" s="1"/>
  <c r="S8" i="20" s="1"/>
  <c r="S9" i="20" s="1"/>
  <c r="S10" i="20" s="1"/>
  <c r="S11" i="20" s="1"/>
  <c r="S12" i="20" s="1"/>
  <c r="S13" i="20" s="1"/>
  <c r="S14" i="20" s="1"/>
  <c r="S15" i="20" s="1"/>
  <c r="S16" i="20" s="1"/>
  <c r="AZ4" i="20"/>
  <c r="AZ5" i="20" s="1"/>
  <c r="AZ6" i="20" s="1"/>
  <c r="AZ7" i="20" s="1"/>
  <c r="AZ8" i="20" s="1"/>
  <c r="AZ9" i="20" s="1"/>
  <c r="AZ10" i="20" s="1"/>
  <c r="AZ11" i="20" s="1"/>
  <c r="AZ12" i="20" s="1"/>
  <c r="AZ13" i="20" s="1"/>
  <c r="AZ14" i="20" s="1"/>
  <c r="AZ15" i="20" s="1"/>
  <c r="AZ16" i="20" s="1"/>
  <c r="F4" i="20"/>
  <c r="F5" i="20" s="1"/>
  <c r="F6" i="20" s="1"/>
  <c r="F7" i="20" s="1"/>
  <c r="F8" i="20" s="1"/>
  <c r="F9" i="20" s="1"/>
  <c r="F10" i="20" s="1"/>
  <c r="F11" i="20" s="1"/>
  <c r="F12" i="20" s="1"/>
  <c r="F13" i="20" s="1"/>
  <c r="F14" i="20" s="1"/>
  <c r="F15" i="20" s="1"/>
  <c r="F16" i="20" s="1"/>
  <c r="AS4" i="20"/>
  <c r="AS5" i="20" s="1"/>
  <c r="AS6" i="20" s="1"/>
  <c r="AS7" i="20" s="1"/>
  <c r="AS8" i="20" s="1"/>
  <c r="AS9" i="20" s="1"/>
  <c r="AS10" i="20" s="1"/>
  <c r="AS11" i="20" s="1"/>
  <c r="AS12" i="20" s="1"/>
  <c r="AS13" i="20" s="1"/>
  <c r="AS14" i="20" s="1"/>
  <c r="AS15" i="20" s="1"/>
  <c r="AS16" i="20" s="1"/>
  <c r="X4" i="20"/>
  <c r="X5" i="20" s="1"/>
  <c r="X6" i="20" s="1"/>
  <c r="X7" i="20" s="1"/>
  <c r="X8" i="20" s="1"/>
  <c r="X9" i="20" s="1"/>
  <c r="X10" i="20" s="1"/>
  <c r="X11" i="20" s="1"/>
  <c r="X12" i="20" s="1"/>
  <c r="X13" i="20" s="1"/>
  <c r="X14" i="20" s="1"/>
  <c r="X15" i="20" s="1"/>
  <c r="X16" i="20" s="1"/>
  <c r="Z4" i="20"/>
  <c r="Z5" i="20" s="1"/>
  <c r="Z6" i="20" s="1"/>
  <c r="Z7" i="20" s="1"/>
  <c r="Z8" i="20" s="1"/>
  <c r="Z9" i="20" s="1"/>
  <c r="Z10" i="20" s="1"/>
  <c r="Z11" i="20" s="1"/>
  <c r="Z12" i="20" s="1"/>
  <c r="Z13" i="20" s="1"/>
  <c r="Z14" i="20" s="1"/>
  <c r="Z15" i="20" s="1"/>
  <c r="Z16" i="20" s="1"/>
  <c r="AH4" i="20"/>
  <c r="AH5" i="20" s="1"/>
  <c r="AH6" i="20" s="1"/>
  <c r="AH7" i="20" s="1"/>
  <c r="AH8" i="20" s="1"/>
  <c r="AH9" i="20" s="1"/>
  <c r="AH10" i="20" s="1"/>
  <c r="AH11" i="20" s="1"/>
  <c r="AH12" i="20" s="1"/>
  <c r="AH13" i="20" s="1"/>
  <c r="AH14" i="20" s="1"/>
  <c r="AH15" i="20" s="1"/>
  <c r="AH16" i="20" s="1"/>
  <c r="AM4" i="20"/>
  <c r="AM5" i="20" s="1"/>
  <c r="AM6" i="20" s="1"/>
  <c r="AM7" i="20" s="1"/>
  <c r="AM8" i="20" s="1"/>
  <c r="AM9" i="20" s="1"/>
  <c r="AM10" i="20" s="1"/>
  <c r="AM11" i="20" s="1"/>
  <c r="AM12" i="20" s="1"/>
  <c r="AM13" i="20" s="1"/>
  <c r="AM14" i="20" s="1"/>
  <c r="AM15" i="20" s="1"/>
  <c r="AM16" i="20" s="1"/>
  <c r="Q4" i="20"/>
  <c r="Q5" i="20" s="1"/>
  <c r="Q6" i="20" s="1"/>
  <c r="Q7" i="20" s="1"/>
  <c r="Q8" i="20" s="1"/>
  <c r="Q9" i="20" s="1"/>
  <c r="Q10" i="20" s="1"/>
  <c r="Q11" i="20" s="1"/>
  <c r="Q12" i="20" s="1"/>
  <c r="Q13" i="20" s="1"/>
  <c r="Q14" i="20" s="1"/>
  <c r="Q15" i="20" s="1"/>
  <c r="Q16" i="20" s="1"/>
  <c r="AK4" i="20"/>
  <c r="AK5" i="20" s="1"/>
  <c r="AK6" i="20" s="1"/>
  <c r="AK7" i="20" s="1"/>
  <c r="AK8" i="20" s="1"/>
  <c r="AK9" i="20" s="1"/>
  <c r="AK10" i="20" s="1"/>
  <c r="AK11" i="20" s="1"/>
  <c r="AK12" i="20" s="1"/>
  <c r="AK13" i="20" s="1"/>
  <c r="AK14" i="20" s="1"/>
  <c r="AK15" i="20" s="1"/>
  <c r="AK16" i="20" s="1"/>
  <c r="AC4" i="20"/>
  <c r="AC5" i="20" s="1"/>
  <c r="AC6" i="20" s="1"/>
  <c r="AC7" i="20" s="1"/>
  <c r="AC8" i="20" s="1"/>
  <c r="AC9" i="20" s="1"/>
  <c r="AC10" i="20" s="1"/>
  <c r="AC11" i="20" s="1"/>
  <c r="AC12" i="20" s="1"/>
  <c r="AC13" i="20" s="1"/>
  <c r="AC14" i="20" s="1"/>
  <c r="AC15" i="20" s="1"/>
  <c r="AC16" i="20" s="1"/>
  <c r="K4" i="20"/>
  <c r="K5" i="20" s="1"/>
  <c r="K6" i="20" s="1"/>
  <c r="K7" i="20" s="1"/>
  <c r="K8" i="20" s="1"/>
  <c r="K9" i="20" s="1"/>
  <c r="K10" i="20" s="1"/>
  <c r="K11" i="20" s="1"/>
  <c r="K12" i="20" s="1"/>
  <c r="K13" i="20" s="1"/>
  <c r="K14" i="20" s="1"/>
  <c r="K15" i="20" s="1"/>
  <c r="K16" i="20" s="1"/>
  <c r="AY4" i="20"/>
  <c r="AY5" i="20" s="1"/>
  <c r="AY6" i="20" s="1"/>
  <c r="AY7" i="20" s="1"/>
  <c r="AY8" i="20" s="1"/>
  <c r="AY9" i="20" s="1"/>
  <c r="AY10" i="20" s="1"/>
  <c r="AY11" i="20" s="1"/>
  <c r="AY12" i="20" s="1"/>
  <c r="AY13" i="20" s="1"/>
  <c r="AY14" i="20" s="1"/>
  <c r="AY15" i="20" s="1"/>
  <c r="AY16" i="20" s="1"/>
  <c r="Y4" i="20"/>
  <c r="Y5" i="20" s="1"/>
  <c r="Y6" i="20" s="1"/>
  <c r="Y7" i="20" s="1"/>
  <c r="Y8" i="20" s="1"/>
  <c r="Y9" i="20" s="1"/>
  <c r="Y10" i="20" s="1"/>
  <c r="Y11" i="20" s="1"/>
  <c r="Y12" i="20" s="1"/>
  <c r="Y13" i="20" s="1"/>
  <c r="Y14" i="20" s="1"/>
  <c r="Y15" i="20" s="1"/>
  <c r="Y16" i="20" s="1"/>
  <c r="AG4" i="20"/>
  <c r="AG5" i="20" s="1"/>
  <c r="AG6" i="20" s="1"/>
  <c r="AG7" i="20" s="1"/>
  <c r="AG8" i="20" s="1"/>
  <c r="AG9" i="20" s="1"/>
  <c r="AG10" i="20" s="1"/>
  <c r="AG11" i="20" s="1"/>
  <c r="AG12" i="20" s="1"/>
  <c r="AG13" i="20" s="1"/>
  <c r="AG14" i="20" s="1"/>
  <c r="AG15" i="20" s="1"/>
  <c r="AG16" i="20" s="1"/>
  <c r="I4" i="20"/>
  <c r="I5" i="20" s="1"/>
  <c r="I6" i="20" s="1"/>
  <c r="I7" i="20" s="1"/>
  <c r="I8" i="20" s="1"/>
  <c r="I9" i="20" s="1"/>
  <c r="I10" i="20" s="1"/>
  <c r="I11" i="20" s="1"/>
  <c r="I12" i="20" s="1"/>
  <c r="I13" i="20" s="1"/>
  <c r="I14" i="20" s="1"/>
  <c r="I15" i="20" s="1"/>
  <c r="I16" i="20" s="1"/>
  <c r="D4" i="20"/>
  <c r="D5" i="20" s="1"/>
  <c r="D6" i="20" s="1"/>
  <c r="D7" i="20" s="1"/>
  <c r="D8" i="20" s="1"/>
  <c r="D9" i="20" s="1"/>
  <c r="D10" i="20" s="1"/>
  <c r="D11" i="20" s="1"/>
  <c r="D12" i="20" s="1"/>
  <c r="D13" i="20" s="1"/>
  <c r="D14" i="20" s="1"/>
  <c r="D15" i="20" s="1"/>
  <c r="D16" i="20" s="1"/>
  <c r="AW4" i="20"/>
  <c r="AW5" i="20" s="1"/>
  <c r="AW6" i="20" s="1"/>
  <c r="AW7" i="20" s="1"/>
  <c r="AW8" i="20" s="1"/>
  <c r="AW9" i="20" s="1"/>
  <c r="AW10" i="20" s="1"/>
  <c r="AW11" i="20" s="1"/>
  <c r="AW12" i="20" s="1"/>
  <c r="AW13" i="20" s="1"/>
  <c r="AW14" i="20" s="1"/>
  <c r="AW15" i="20" s="1"/>
  <c r="AW16" i="20" s="1"/>
  <c r="AE4" i="20"/>
  <c r="AE5" i="20" s="1"/>
  <c r="AE6" i="20" s="1"/>
  <c r="AE7" i="20" s="1"/>
  <c r="AE8" i="20" s="1"/>
  <c r="AE9" i="20" s="1"/>
  <c r="AE10" i="20" s="1"/>
  <c r="AE11" i="20" s="1"/>
  <c r="AE12" i="20" s="1"/>
  <c r="AE13" i="20" s="1"/>
  <c r="AE14" i="20" s="1"/>
  <c r="AE15" i="20" s="1"/>
  <c r="AE16" i="20" s="1"/>
  <c r="T4" i="20"/>
  <c r="T5" i="20" s="1"/>
  <c r="T6" i="20" s="1"/>
  <c r="T7" i="20" s="1"/>
  <c r="T8" i="20" s="1"/>
  <c r="T9" i="20" s="1"/>
  <c r="T10" i="20" s="1"/>
  <c r="T11" i="20" s="1"/>
  <c r="T12" i="20" s="1"/>
  <c r="T13" i="20" s="1"/>
  <c r="T14" i="20" s="1"/>
  <c r="T15" i="20" s="1"/>
  <c r="T16" i="20" s="1"/>
  <c r="AT4" i="20"/>
  <c r="AT5" i="20" s="1"/>
  <c r="AT6" i="20" s="1"/>
  <c r="AT7" i="20" s="1"/>
  <c r="AT8" i="20" s="1"/>
  <c r="AT9" i="20" s="1"/>
  <c r="AT10" i="20" s="1"/>
  <c r="AT11" i="20" s="1"/>
  <c r="AT12" i="20" s="1"/>
  <c r="AT13" i="20" s="1"/>
  <c r="AT14" i="20" s="1"/>
  <c r="AT15" i="20" s="1"/>
  <c r="AT16" i="20" s="1"/>
  <c r="AF4" i="20"/>
  <c r="AF5" i="20" s="1"/>
  <c r="AF6" i="20" s="1"/>
  <c r="AF7" i="20" s="1"/>
  <c r="AF8" i="20" s="1"/>
  <c r="AF9" i="20" s="1"/>
  <c r="AF10" i="20" s="1"/>
  <c r="AF11" i="20" s="1"/>
  <c r="AF12" i="20" s="1"/>
  <c r="AF13" i="20" s="1"/>
  <c r="AF14" i="20" s="1"/>
  <c r="AF15" i="20" s="1"/>
  <c r="AF16" i="20" s="1"/>
  <c r="AQ4" i="20"/>
  <c r="AQ5" i="20" s="1"/>
  <c r="AQ6" i="20" s="1"/>
  <c r="AQ7" i="20" s="1"/>
  <c r="AQ8" i="20" s="1"/>
  <c r="AQ9" i="20" s="1"/>
  <c r="AQ10" i="20" s="1"/>
  <c r="AQ11" i="20" s="1"/>
  <c r="AQ12" i="20" s="1"/>
  <c r="AQ13" i="20" s="1"/>
  <c r="AQ14" i="20" s="1"/>
  <c r="AQ15" i="20" s="1"/>
  <c r="AQ16" i="20" s="1"/>
  <c r="U4" i="20"/>
  <c r="U5" i="20" s="1"/>
  <c r="U6" i="20" s="1"/>
  <c r="U7" i="20" s="1"/>
  <c r="U8" i="20" s="1"/>
  <c r="U9" i="20" s="1"/>
  <c r="U10" i="20" s="1"/>
  <c r="U11" i="20" s="1"/>
  <c r="U12" i="20" s="1"/>
  <c r="U13" i="20" s="1"/>
  <c r="U14" i="20" s="1"/>
  <c r="U15" i="20" s="1"/>
  <c r="U16" i="20" s="1"/>
  <c r="O4" i="20"/>
  <c r="O5" i="20" s="1"/>
  <c r="O6" i="20" s="1"/>
  <c r="O7" i="20" s="1"/>
  <c r="O8" i="20" s="1"/>
  <c r="O9" i="20" s="1"/>
  <c r="O10" i="20" s="1"/>
  <c r="O11" i="20" s="1"/>
  <c r="O12" i="20" s="1"/>
  <c r="O13" i="20" s="1"/>
  <c r="O14" i="20" s="1"/>
  <c r="O15" i="20" s="1"/>
  <c r="O16" i="20" s="1"/>
  <c r="AV4" i="20"/>
  <c r="AV5" i="20" s="1"/>
  <c r="AV6" i="20" s="1"/>
  <c r="AV7" i="20" s="1"/>
  <c r="AV8" i="20" s="1"/>
  <c r="AV9" i="20" s="1"/>
  <c r="AV10" i="20" s="1"/>
  <c r="AV11" i="20" s="1"/>
  <c r="AV12" i="20" s="1"/>
  <c r="AV13" i="20" s="1"/>
  <c r="AV14" i="20" s="1"/>
  <c r="AV15" i="20" s="1"/>
  <c r="R4" i="20"/>
  <c r="R5" i="20" s="1"/>
  <c r="R6" i="20" s="1"/>
  <c r="R7" i="20" s="1"/>
  <c r="R8" i="20" s="1"/>
  <c r="R9" i="20" s="1"/>
  <c r="R10" i="20" s="1"/>
  <c r="R11" i="20" s="1"/>
  <c r="R12" i="20" s="1"/>
  <c r="R13" i="20" s="1"/>
  <c r="R14" i="20" s="1"/>
  <c r="R15" i="20" s="1"/>
  <c r="AR4" i="20"/>
  <c r="AR5" i="20" s="1"/>
  <c r="AR6" i="20" s="1"/>
  <c r="AR7" i="20" s="1"/>
  <c r="AR8" i="20" s="1"/>
  <c r="AR9" i="20" s="1"/>
  <c r="AR10" i="20" s="1"/>
  <c r="AR11" i="20" s="1"/>
  <c r="AR12" i="20" s="1"/>
  <c r="AR13" i="20" s="1"/>
  <c r="AR14" i="20" s="1"/>
  <c r="AR15" i="20" s="1"/>
  <c r="AR16" i="20" s="1"/>
  <c r="W4" i="20"/>
  <c r="W5" i="20" s="1"/>
  <c r="W6" i="20" s="1"/>
  <c r="W7" i="20" s="1"/>
  <c r="W8" i="20" s="1"/>
  <c r="W9" i="20" s="1"/>
  <c r="W10" i="20" s="1"/>
  <c r="W11" i="20" s="1"/>
  <c r="W12" i="20" s="1"/>
  <c r="W13" i="20" s="1"/>
  <c r="W14" i="20" s="1"/>
  <c r="W15" i="20" s="1"/>
  <c r="W16" i="20" s="1"/>
  <c r="P4" i="20"/>
  <c r="P5" i="20" s="1"/>
  <c r="P6" i="20" s="1"/>
  <c r="P7" i="20" s="1"/>
  <c r="P8" i="20" s="1"/>
  <c r="P9" i="20" s="1"/>
  <c r="P10" i="20" s="1"/>
  <c r="P11" i="20" s="1"/>
  <c r="P12" i="20" s="1"/>
  <c r="P13" i="20" s="1"/>
  <c r="P14" i="20" s="1"/>
  <c r="P15" i="20" s="1"/>
  <c r="P16" i="20" s="1"/>
  <c r="AX4" i="20"/>
  <c r="AX5" i="20" s="1"/>
  <c r="AX6" i="20" s="1"/>
  <c r="AX7" i="20" s="1"/>
  <c r="AX8" i="20" s="1"/>
  <c r="AX9" i="20" s="1"/>
  <c r="AX10" i="20" s="1"/>
  <c r="AX11" i="20" s="1"/>
  <c r="AX12" i="20" s="1"/>
  <c r="AX13" i="20" s="1"/>
  <c r="AX14" i="20" s="1"/>
  <c r="AX15" i="20" s="1"/>
  <c r="AX16" i="20" s="1"/>
  <c r="AD4" i="20"/>
  <c r="AD5" i="20" s="1"/>
  <c r="AD6" i="20" s="1"/>
  <c r="AD7" i="20" s="1"/>
  <c r="AD8" i="20" s="1"/>
  <c r="AD9" i="20" s="1"/>
  <c r="AD10" i="20" s="1"/>
  <c r="AD11" i="20" s="1"/>
  <c r="AD12" i="20" s="1"/>
  <c r="AD13" i="20" s="1"/>
  <c r="AD14" i="20" s="1"/>
  <c r="AD15" i="20" s="1"/>
  <c r="AD16" i="20" s="1"/>
  <c r="G4" i="20"/>
  <c r="G5" i="20" s="1"/>
  <c r="G6" i="20" s="1"/>
  <c r="G7" i="20" s="1"/>
  <c r="G8" i="20" s="1"/>
  <c r="G9" i="20" s="1"/>
  <c r="G10" i="20" s="1"/>
  <c r="G11" i="20" s="1"/>
  <c r="G12" i="20" s="1"/>
  <c r="G13" i="20" s="1"/>
  <c r="G14" i="20" s="1"/>
  <c r="G15" i="20" s="1"/>
  <c r="G16" i="20" s="1"/>
  <c r="AJ4" i="20"/>
  <c r="AJ5" i="20" s="1"/>
  <c r="AJ6" i="20" s="1"/>
  <c r="AJ7" i="20" s="1"/>
  <c r="AJ8" i="20" s="1"/>
  <c r="AJ9" i="20" s="1"/>
  <c r="AJ10" i="20" s="1"/>
  <c r="AJ11" i="20" s="1"/>
  <c r="AJ12" i="20" s="1"/>
  <c r="AJ13" i="20" s="1"/>
  <c r="AJ14" i="20" s="1"/>
  <c r="AJ15" i="20" s="1"/>
  <c r="AJ16" i="20" s="1"/>
  <c r="B4" i="20"/>
  <c r="B5" i="20" s="1"/>
  <c r="B6" i="20" s="1"/>
  <c r="B7" i="20" s="1"/>
  <c r="B8" i="20" s="1"/>
  <c r="B9" i="20" s="1"/>
  <c r="B10" i="20" s="1"/>
  <c r="B11" i="20" s="1"/>
  <c r="B12" i="20" s="1"/>
  <c r="B13" i="20" s="1"/>
  <c r="B14" i="20" s="1"/>
  <c r="B15" i="20" s="1"/>
  <c r="B16" i="20" s="1"/>
  <c r="AT4" i="19"/>
  <c r="AT5" i="19" s="1"/>
  <c r="AT6" i="19" s="1"/>
  <c r="AT7" i="19" s="1"/>
  <c r="AT8" i="19" s="1"/>
  <c r="AT9" i="19" s="1"/>
  <c r="AT10" i="19" s="1"/>
  <c r="AT11" i="19" s="1"/>
  <c r="AT12" i="19" s="1"/>
  <c r="AT13" i="19" s="1"/>
  <c r="AT14" i="19" s="1"/>
  <c r="AT15" i="19" s="1"/>
  <c r="AT16" i="19" s="1"/>
  <c r="AT17" i="19" s="1"/>
  <c r="AT18" i="19" s="1"/>
  <c r="AT19" i="19" s="1"/>
  <c r="AT20" i="19" s="1"/>
  <c r="AT21" i="19" s="1"/>
  <c r="AT22" i="19" s="1"/>
  <c r="AT23" i="19" s="1"/>
  <c r="AT24" i="19" s="1"/>
  <c r="AT25" i="19" s="1"/>
  <c r="AT26" i="19" s="1"/>
  <c r="AT27" i="19" s="1"/>
  <c r="AT28" i="19" s="1"/>
  <c r="AT29" i="19" s="1"/>
  <c r="AT30" i="19" s="1"/>
  <c r="AT31" i="19" s="1"/>
  <c r="AT32" i="19" s="1"/>
  <c r="AT33" i="19" s="1"/>
  <c r="AT34" i="19" s="1"/>
  <c r="AT35" i="19" s="1"/>
  <c r="AT36" i="19" s="1"/>
  <c r="AT37" i="19" s="1"/>
  <c r="AT38" i="19" s="1"/>
  <c r="AT39" i="19" s="1"/>
  <c r="AT40" i="19" s="1"/>
  <c r="AT41" i="19" s="1"/>
  <c r="AT42" i="19" s="1"/>
  <c r="AT43" i="19" s="1"/>
  <c r="AT44" i="19" s="1"/>
  <c r="AT45" i="19" s="1"/>
  <c r="AT46" i="19" s="1"/>
  <c r="AT47" i="19" s="1"/>
  <c r="AT48" i="19" s="1"/>
  <c r="AT49" i="19" s="1"/>
  <c r="AT50" i="19" s="1"/>
  <c r="AT51" i="19" s="1"/>
  <c r="AT52" i="19" s="1"/>
  <c r="AT53" i="19" s="1"/>
  <c r="AT54" i="19" s="1"/>
  <c r="AT55" i="19" s="1"/>
  <c r="AT56" i="19" s="1"/>
  <c r="AT57" i="19" s="1"/>
  <c r="AT58" i="19" s="1"/>
  <c r="AT59" i="19" s="1"/>
  <c r="AT60" i="19" s="1"/>
  <c r="AT61" i="19" s="1"/>
  <c r="AT62" i="19" s="1"/>
  <c r="AT63" i="19" s="1"/>
  <c r="AT64" i="19" s="1"/>
  <c r="AT65" i="19" s="1"/>
  <c r="AT66" i="19" s="1"/>
  <c r="AT67" i="19" s="1"/>
  <c r="AT68" i="19" s="1"/>
  <c r="AT69" i="19" s="1"/>
  <c r="AT70" i="19" s="1"/>
  <c r="AT71" i="19" s="1"/>
  <c r="AT72" i="19" s="1"/>
  <c r="AT73" i="19" s="1"/>
  <c r="AT74" i="19" s="1"/>
  <c r="AT75" i="19" s="1"/>
  <c r="AT76" i="19" s="1"/>
  <c r="AT77" i="19" s="1"/>
  <c r="AT78" i="19" s="1"/>
  <c r="AT79" i="19" s="1"/>
  <c r="AT80" i="19" s="1"/>
  <c r="AT81" i="19" s="1"/>
  <c r="AT82" i="19" s="1"/>
  <c r="AT83" i="19" s="1"/>
  <c r="AT84" i="19" s="1"/>
  <c r="AT85" i="19" s="1"/>
  <c r="AT86" i="19" s="1"/>
  <c r="AX4" i="19"/>
  <c r="AX5" i="19" s="1"/>
  <c r="AX6" i="19" s="1"/>
  <c r="AX7" i="19" s="1"/>
  <c r="AX8" i="19" s="1"/>
  <c r="AX9" i="19" s="1"/>
  <c r="AX10" i="19" s="1"/>
  <c r="AX11" i="19" s="1"/>
  <c r="AX12" i="19" s="1"/>
  <c r="AX13" i="19" s="1"/>
  <c r="AX14" i="19" s="1"/>
  <c r="AX15" i="19" s="1"/>
  <c r="AX16" i="19" s="1"/>
  <c r="AX17" i="19" s="1"/>
  <c r="AX18" i="19" s="1"/>
  <c r="AX19" i="19" s="1"/>
  <c r="AX20" i="19" s="1"/>
  <c r="AX21" i="19" s="1"/>
  <c r="AX22" i="19" s="1"/>
  <c r="AX23" i="19" s="1"/>
  <c r="AX24" i="19" s="1"/>
  <c r="AX25" i="19" s="1"/>
  <c r="AX26" i="19" s="1"/>
  <c r="AX27" i="19" s="1"/>
  <c r="AX28" i="19" s="1"/>
  <c r="AX29" i="19" s="1"/>
  <c r="AX30" i="19" s="1"/>
  <c r="AX31" i="19" s="1"/>
  <c r="AX32" i="19" s="1"/>
  <c r="AX33" i="19" s="1"/>
  <c r="AX34" i="19" s="1"/>
  <c r="AX35" i="19" s="1"/>
  <c r="AX36" i="19" s="1"/>
  <c r="AX37" i="19" s="1"/>
  <c r="AX38" i="19" s="1"/>
  <c r="AX39" i="19" s="1"/>
  <c r="AX40" i="19" s="1"/>
  <c r="AX41" i="19" s="1"/>
  <c r="AX42" i="19" s="1"/>
  <c r="AX43" i="19" s="1"/>
  <c r="AX44" i="19" s="1"/>
  <c r="AX45" i="19" s="1"/>
  <c r="AX46" i="19" s="1"/>
  <c r="AX47" i="19" s="1"/>
  <c r="AX48" i="19" s="1"/>
  <c r="AX49" i="19" s="1"/>
  <c r="AX50" i="19" s="1"/>
  <c r="AX51" i="19" s="1"/>
  <c r="AX52" i="19" s="1"/>
  <c r="AX53" i="19" s="1"/>
  <c r="AX54" i="19" s="1"/>
  <c r="AX55" i="19" s="1"/>
  <c r="AX56" i="19" s="1"/>
  <c r="AX57" i="19" s="1"/>
  <c r="AX58" i="19" s="1"/>
  <c r="AX59" i="19" s="1"/>
  <c r="AX60" i="19" s="1"/>
  <c r="AX61" i="19" s="1"/>
  <c r="AX62" i="19" s="1"/>
  <c r="AX63" i="19" s="1"/>
  <c r="AX64" i="19" s="1"/>
  <c r="AX65" i="19" s="1"/>
  <c r="AX66" i="19" s="1"/>
  <c r="AX67" i="19" s="1"/>
  <c r="AX68" i="19" s="1"/>
  <c r="AX69" i="19" s="1"/>
  <c r="AX70" i="19" s="1"/>
  <c r="AX71" i="19" s="1"/>
  <c r="AX72" i="19" s="1"/>
  <c r="AX73" i="19" s="1"/>
  <c r="AX74" i="19" s="1"/>
  <c r="AX75" i="19" s="1"/>
  <c r="AX76" i="19" s="1"/>
  <c r="AX77" i="19" s="1"/>
  <c r="AX78" i="19" s="1"/>
  <c r="AX79" i="19" s="1"/>
  <c r="AX80" i="19" s="1"/>
  <c r="AX81" i="19" s="1"/>
  <c r="AX82" i="19" s="1"/>
  <c r="AX83" i="19" s="1"/>
  <c r="AX84" i="19" s="1"/>
  <c r="AX85" i="19" s="1"/>
  <c r="AX86" i="19" s="1"/>
  <c r="AW4" i="19"/>
  <c r="AW5" i="19" s="1"/>
  <c r="AW6" i="19" s="1"/>
  <c r="AW7" i="19" s="1"/>
  <c r="AW8" i="19" s="1"/>
  <c r="AW9" i="19" s="1"/>
  <c r="AW10" i="19" s="1"/>
  <c r="AW11" i="19" s="1"/>
  <c r="AW12" i="19" s="1"/>
  <c r="AW13" i="19" s="1"/>
  <c r="AW14" i="19" s="1"/>
  <c r="AW15" i="19" s="1"/>
  <c r="AW16" i="19" s="1"/>
  <c r="AW17" i="19" s="1"/>
  <c r="AW18" i="19" s="1"/>
  <c r="AW19" i="19" s="1"/>
  <c r="AW20" i="19" s="1"/>
  <c r="AW21" i="19" s="1"/>
  <c r="AW22" i="19" s="1"/>
  <c r="AW23" i="19" s="1"/>
  <c r="AW24" i="19" s="1"/>
  <c r="AW25" i="19" s="1"/>
  <c r="AW26" i="19" s="1"/>
  <c r="AW27" i="19" s="1"/>
  <c r="AW28" i="19" s="1"/>
  <c r="AW29" i="19" s="1"/>
  <c r="AW30" i="19" s="1"/>
  <c r="AW31" i="19" s="1"/>
  <c r="AW32" i="19" s="1"/>
  <c r="AW33" i="19" s="1"/>
  <c r="AW34" i="19" s="1"/>
  <c r="AW35" i="19" s="1"/>
  <c r="AW36" i="19" s="1"/>
  <c r="AW37" i="19" s="1"/>
  <c r="AW38" i="19" s="1"/>
  <c r="AW39" i="19" s="1"/>
  <c r="AW40" i="19" s="1"/>
  <c r="AW41" i="19" s="1"/>
  <c r="AW42" i="19" s="1"/>
  <c r="AW43" i="19" s="1"/>
  <c r="AW44" i="19" s="1"/>
  <c r="AW45" i="19" s="1"/>
  <c r="AW46" i="19" s="1"/>
  <c r="AW47" i="19" s="1"/>
  <c r="AW48" i="19" s="1"/>
  <c r="AW49" i="19" s="1"/>
  <c r="AW50" i="19" s="1"/>
  <c r="AW51" i="19" s="1"/>
  <c r="AW52" i="19" s="1"/>
  <c r="AW53" i="19" s="1"/>
  <c r="AW54" i="19" s="1"/>
  <c r="AW55" i="19" s="1"/>
  <c r="AW56" i="19" s="1"/>
  <c r="AW57" i="19" s="1"/>
  <c r="AW58" i="19" s="1"/>
  <c r="AW59" i="19" s="1"/>
  <c r="AW60" i="19" s="1"/>
  <c r="AW61" i="19" s="1"/>
  <c r="AW62" i="19" s="1"/>
  <c r="AW63" i="19" s="1"/>
  <c r="AW64" i="19" s="1"/>
  <c r="AW65" i="19" s="1"/>
  <c r="AW66" i="19" s="1"/>
  <c r="AW67" i="19" s="1"/>
  <c r="AW68" i="19" s="1"/>
  <c r="AW69" i="19" s="1"/>
  <c r="AW70" i="19" s="1"/>
  <c r="AW71" i="19" s="1"/>
  <c r="AW72" i="19" s="1"/>
  <c r="AW73" i="19" s="1"/>
  <c r="AW74" i="19" s="1"/>
  <c r="AW75" i="19" s="1"/>
  <c r="AW76" i="19" s="1"/>
  <c r="AW77" i="19" s="1"/>
  <c r="AW78" i="19" s="1"/>
  <c r="AW79" i="19" s="1"/>
  <c r="AW80" i="19" s="1"/>
  <c r="AW81" i="19" s="1"/>
  <c r="AW82" i="19" s="1"/>
  <c r="AW83" i="19" s="1"/>
  <c r="AW84" i="19" s="1"/>
  <c r="AW85" i="19" s="1"/>
  <c r="AW86" i="19" s="1"/>
  <c r="AY4" i="19"/>
  <c r="AY5" i="19" s="1"/>
  <c r="AY6" i="19" s="1"/>
  <c r="AY7" i="19" s="1"/>
  <c r="AY8" i="19" s="1"/>
  <c r="AY9" i="19" s="1"/>
  <c r="AY10" i="19" s="1"/>
  <c r="AY11" i="19" s="1"/>
  <c r="AY12" i="19" s="1"/>
  <c r="AY13" i="19" s="1"/>
  <c r="AY14" i="19" s="1"/>
  <c r="AY15" i="19" s="1"/>
  <c r="AY16" i="19" s="1"/>
  <c r="AY17" i="19" s="1"/>
  <c r="AY18" i="19" s="1"/>
  <c r="AY19" i="19" s="1"/>
  <c r="AY20" i="19" s="1"/>
  <c r="AY21" i="19" s="1"/>
  <c r="AY22" i="19" s="1"/>
  <c r="AY23" i="19" s="1"/>
  <c r="AY24" i="19" s="1"/>
  <c r="AY25" i="19" s="1"/>
  <c r="AY26" i="19" s="1"/>
  <c r="AY27" i="19" s="1"/>
  <c r="AY28" i="19" s="1"/>
  <c r="AY29" i="19" s="1"/>
  <c r="AY30" i="19" s="1"/>
  <c r="AY31" i="19" s="1"/>
  <c r="AY32" i="19" s="1"/>
  <c r="AY33" i="19" s="1"/>
  <c r="AY34" i="19" s="1"/>
  <c r="AY35" i="19" s="1"/>
  <c r="AY36" i="19" s="1"/>
  <c r="AY37" i="19" s="1"/>
  <c r="AY38" i="19" s="1"/>
  <c r="AY39" i="19" s="1"/>
  <c r="AY40" i="19" s="1"/>
  <c r="AY41" i="19" s="1"/>
  <c r="AY42" i="19" s="1"/>
  <c r="AY43" i="19" s="1"/>
  <c r="AY44" i="19" s="1"/>
  <c r="AY45" i="19" s="1"/>
  <c r="AY46" i="19" s="1"/>
  <c r="AY47" i="19" s="1"/>
  <c r="AY48" i="19" s="1"/>
  <c r="AY49" i="19" s="1"/>
  <c r="AY50" i="19" s="1"/>
  <c r="AY51" i="19" s="1"/>
  <c r="AY52" i="19" s="1"/>
  <c r="AY53" i="19" s="1"/>
  <c r="AY54" i="19" s="1"/>
  <c r="AY55" i="19" s="1"/>
  <c r="AY56" i="19" s="1"/>
  <c r="AY57" i="19" s="1"/>
  <c r="AY58" i="19" s="1"/>
  <c r="AY59" i="19" s="1"/>
  <c r="AY60" i="19" s="1"/>
  <c r="AY61" i="19" s="1"/>
  <c r="AY62" i="19" s="1"/>
  <c r="AY63" i="19" s="1"/>
  <c r="AY64" i="19" s="1"/>
  <c r="AY65" i="19" s="1"/>
  <c r="AY66" i="19" s="1"/>
  <c r="AY67" i="19" s="1"/>
  <c r="AY68" i="19" s="1"/>
  <c r="AY69" i="19" s="1"/>
  <c r="AY70" i="19" s="1"/>
  <c r="AY71" i="19" s="1"/>
  <c r="AY72" i="19" s="1"/>
  <c r="AY73" i="19" s="1"/>
  <c r="AY74" i="19" s="1"/>
  <c r="AY75" i="19" s="1"/>
  <c r="AY76" i="19" s="1"/>
  <c r="AY77" i="19" s="1"/>
  <c r="AY78" i="19" s="1"/>
  <c r="AY79" i="19" s="1"/>
  <c r="AY80" i="19" s="1"/>
  <c r="AY81" i="19" s="1"/>
  <c r="AY82" i="19" s="1"/>
  <c r="AY83" i="19" s="1"/>
  <c r="AY84" i="19" s="1"/>
  <c r="AY85" i="19" s="1"/>
  <c r="AY86" i="19" s="1"/>
  <c r="AV4" i="19"/>
  <c r="AV5" i="19" s="1"/>
  <c r="AV6" i="19" s="1"/>
  <c r="AV7" i="19" s="1"/>
  <c r="AV8" i="19" s="1"/>
  <c r="AV9" i="19" s="1"/>
  <c r="AV10" i="19" s="1"/>
  <c r="AV11" i="19" s="1"/>
  <c r="AV12" i="19" s="1"/>
  <c r="AV13" i="19" s="1"/>
  <c r="AV14" i="19" s="1"/>
  <c r="AV15" i="19" s="1"/>
  <c r="AV16" i="19" s="1"/>
  <c r="AV17" i="19" s="1"/>
  <c r="AV18" i="19" s="1"/>
  <c r="AV19" i="19" s="1"/>
  <c r="AV20" i="19" s="1"/>
  <c r="AV21" i="19" s="1"/>
  <c r="AV22" i="19" s="1"/>
  <c r="AV23" i="19" s="1"/>
  <c r="AV24" i="19" s="1"/>
  <c r="AV25" i="19" s="1"/>
  <c r="AV26" i="19" s="1"/>
  <c r="AV27" i="19" s="1"/>
  <c r="AV28" i="19" s="1"/>
  <c r="AV29" i="19" s="1"/>
  <c r="AV30" i="19" s="1"/>
  <c r="AV31" i="19" s="1"/>
  <c r="AV32" i="19" s="1"/>
  <c r="AV33" i="19" s="1"/>
  <c r="AV34" i="19" s="1"/>
  <c r="AV35" i="19" s="1"/>
  <c r="AV36" i="19" s="1"/>
  <c r="AV37" i="19" s="1"/>
  <c r="AV38" i="19" s="1"/>
  <c r="AV39" i="19" s="1"/>
  <c r="AV40" i="19" s="1"/>
  <c r="AV41" i="19" s="1"/>
  <c r="AV42" i="19" s="1"/>
  <c r="AV43" i="19" s="1"/>
  <c r="AV44" i="19" s="1"/>
  <c r="AV45" i="19" s="1"/>
  <c r="AV46" i="19" s="1"/>
  <c r="AV47" i="19" s="1"/>
  <c r="AV48" i="19" s="1"/>
  <c r="AV49" i="19" s="1"/>
  <c r="AV50" i="19" s="1"/>
  <c r="AV51" i="19" s="1"/>
  <c r="AV52" i="19" s="1"/>
  <c r="AV53" i="19" s="1"/>
  <c r="AV54" i="19" s="1"/>
  <c r="AV55" i="19" s="1"/>
  <c r="AV56" i="19" s="1"/>
  <c r="AV57" i="19" s="1"/>
  <c r="AV58" i="19" s="1"/>
  <c r="AV59" i="19" s="1"/>
  <c r="AV60" i="19" s="1"/>
  <c r="AV61" i="19" s="1"/>
  <c r="AV62" i="19" s="1"/>
  <c r="AV63" i="19" s="1"/>
  <c r="AV64" i="19" s="1"/>
  <c r="AV65" i="19" s="1"/>
  <c r="AV66" i="19" s="1"/>
  <c r="AV67" i="19" s="1"/>
  <c r="AV68" i="19" s="1"/>
  <c r="AV69" i="19" s="1"/>
  <c r="AV70" i="19" s="1"/>
  <c r="AV71" i="19" s="1"/>
  <c r="AV72" i="19" s="1"/>
  <c r="AV73" i="19" s="1"/>
  <c r="AV74" i="19" s="1"/>
  <c r="AV75" i="19" s="1"/>
  <c r="AV76" i="19" s="1"/>
  <c r="AV77" i="19" s="1"/>
  <c r="AV78" i="19" s="1"/>
  <c r="AV79" i="19" s="1"/>
  <c r="AV80" i="19" s="1"/>
  <c r="AV81" i="19" s="1"/>
  <c r="AV82" i="19" s="1"/>
  <c r="AV83" i="19" s="1"/>
  <c r="AV84" i="19" s="1"/>
  <c r="AV85" i="19" s="1"/>
  <c r="AV86" i="19" s="1"/>
  <c r="AU4" i="19"/>
  <c r="AU5" i="19" s="1"/>
  <c r="AU6" i="19" s="1"/>
  <c r="AU7" i="19" s="1"/>
  <c r="AU8" i="19" s="1"/>
  <c r="AU9" i="19" s="1"/>
  <c r="AU10" i="19" s="1"/>
  <c r="AU11" i="19" s="1"/>
  <c r="AU12" i="19" s="1"/>
  <c r="AU13" i="19" s="1"/>
  <c r="AU14" i="19" s="1"/>
  <c r="AU15" i="19" s="1"/>
  <c r="AU16" i="19" s="1"/>
  <c r="AU17" i="19" s="1"/>
  <c r="AU18" i="19" s="1"/>
  <c r="AU19" i="19" s="1"/>
  <c r="AU20" i="19" s="1"/>
  <c r="AU21" i="19" s="1"/>
  <c r="AU22" i="19" s="1"/>
  <c r="AU23" i="19" s="1"/>
  <c r="AU24" i="19" s="1"/>
  <c r="AU25" i="19" s="1"/>
  <c r="AU26" i="19" s="1"/>
  <c r="AU27" i="19" s="1"/>
  <c r="AU28" i="19" s="1"/>
  <c r="AU29" i="19" s="1"/>
  <c r="AU30" i="19" s="1"/>
  <c r="AU31" i="19" s="1"/>
  <c r="AU32" i="19" s="1"/>
  <c r="AU33" i="19" s="1"/>
  <c r="AU34" i="19" s="1"/>
  <c r="AU35" i="19" s="1"/>
  <c r="AU36" i="19" s="1"/>
  <c r="AU37" i="19" s="1"/>
  <c r="AU38" i="19" s="1"/>
  <c r="AU39" i="19" s="1"/>
  <c r="AU40" i="19" s="1"/>
  <c r="AU41" i="19" s="1"/>
  <c r="AU42" i="19" s="1"/>
  <c r="AU43" i="19" s="1"/>
  <c r="AU44" i="19" s="1"/>
  <c r="AU45" i="19" s="1"/>
  <c r="AU46" i="19" s="1"/>
  <c r="AU47" i="19" s="1"/>
  <c r="AU48" i="19" s="1"/>
  <c r="AU49" i="19" s="1"/>
  <c r="AU50" i="19" s="1"/>
  <c r="AU51" i="19" s="1"/>
  <c r="AU52" i="19" s="1"/>
  <c r="AU53" i="19" s="1"/>
  <c r="AU54" i="19" s="1"/>
  <c r="AU55" i="19" s="1"/>
  <c r="AU56" i="19" s="1"/>
  <c r="AU57" i="19" s="1"/>
  <c r="AU58" i="19" s="1"/>
  <c r="AU59" i="19" s="1"/>
  <c r="AU60" i="19" s="1"/>
  <c r="AU61" i="19" s="1"/>
  <c r="AU62" i="19" s="1"/>
  <c r="AU63" i="19" s="1"/>
  <c r="AU64" i="19" s="1"/>
  <c r="AU65" i="19" s="1"/>
  <c r="AU66" i="19" s="1"/>
  <c r="AU67" i="19" s="1"/>
  <c r="AU68" i="19" s="1"/>
  <c r="AU69" i="19" s="1"/>
  <c r="AU70" i="19" s="1"/>
  <c r="AU71" i="19" s="1"/>
  <c r="AU72" i="19" s="1"/>
  <c r="AU73" i="19" s="1"/>
  <c r="AU74" i="19" s="1"/>
  <c r="AU75" i="19" s="1"/>
  <c r="AU76" i="19" s="1"/>
  <c r="AU77" i="19" s="1"/>
  <c r="AU78" i="19" s="1"/>
  <c r="AU79" i="19" s="1"/>
  <c r="AU80" i="19" s="1"/>
  <c r="AU81" i="19" s="1"/>
  <c r="AU82" i="19" s="1"/>
  <c r="AU83" i="19" s="1"/>
  <c r="AU84" i="19" s="1"/>
  <c r="AU85" i="19" s="1"/>
  <c r="AU86" i="19" s="1"/>
  <c r="AA4" i="19"/>
  <c r="AA5" i="19" s="1"/>
  <c r="AA6" i="19" s="1"/>
  <c r="AA7" i="19" s="1"/>
  <c r="AA8" i="19" s="1"/>
  <c r="AA9" i="19" s="1"/>
  <c r="AA10" i="19" s="1"/>
  <c r="AA11" i="19" s="1"/>
  <c r="AA12" i="19" s="1"/>
  <c r="AA13" i="19" s="1"/>
  <c r="AA14" i="19" s="1"/>
  <c r="AA15" i="19" s="1"/>
  <c r="AA16" i="19" s="1"/>
  <c r="AA17" i="19" s="1"/>
  <c r="AA18" i="19" s="1"/>
  <c r="AA19" i="19" s="1"/>
  <c r="AA20" i="19" s="1"/>
  <c r="AA21" i="19" s="1"/>
  <c r="AA22" i="19" s="1"/>
  <c r="AA23" i="19" s="1"/>
  <c r="AA24" i="19" s="1"/>
  <c r="AA25" i="19" s="1"/>
  <c r="AA26" i="19" s="1"/>
  <c r="AA27" i="19" s="1"/>
  <c r="AA28" i="19" s="1"/>
  <c r="AA29" i="19" s="1"/>
  <c r="AA30" i="19" s="1"/>
  <c r="AA31" i="19" s="1"/>
  <c r="AA32" i="19" s="1"/>
  <c r="AA33" i="19" s="1"/>
  <c r="AA34" i="19" s="1"/>
  <c r="AA35" i="19" s="1"/>
  <c r="AA36" i="19" s="1"/>
  <c r="AA37" i="19" s="1"/>
  <c r="AA38" i="19" s="1"/>
  <c r="AA39" i="19" s="1"/>
  <c r="AA40" i="19" s="1"/>
  <c r="AA41" i="19" s="1"/>
  <c r="AA42" i="19" s="1"/>
  <c r="AA43" i="19" s="1"/>
  <c r="AA44" i="19" s="1"/>
  <c r="AA45" i="19" s="1"/>
  <c r="AA46" i="19" s="1"/>
  <c r="AA47" i="19" s="1"/>
  <c r="AA48" i="19" s="1"/>
  <c r="AA49" i="19" s="1"/>
  <c r="AA50" i="19" s="1"/>
  <c r="AA51" i="19" s="1"/>
  <c r="AA52" i="19" s="1"/>
  <c r="AA53" i="19" s="1"/>
  <c r="AA54" i="19" s="1"/>
  <c r="AA55" i="19" s="1"/>
  <c r="AA56" i="19" s="1"/>
  <c r="AA57" i="19" s="1"/>
  <c r="AA58" i="19" s="1"/>
  <c r="AA59" i="19" s="1"/>
  <c r="AA60" i="19" s="1"/>
  <c r="AA61" i="19" s="1"/>
  <c r="AA62" i="19" s="1"/>
  <c r="AA63" i="19" s="1"/>
  <c r="AA64" i="19" s="1"/>
  <c r="AA65" i="19" s="1"/>
  <c r="AA66" i="19" s="1"/>
  <c r="AA67" i="19" s="1"/>
  <c r="AA68" i="19" s="1"/>
  <c r="AA69" i="19" s="1"/>
  <c r="AA70" i="19" s="1"/>
  <c r="AA71" i="19" s="1"/>
  <c r="AA72" i="19" s="1"/>
  <c r="AA73" i="19" s="1"/>
  <c r="AA74" i="19" s="1"/>
  <c r="AA75" i="19" s="1"/>
  <c r="AA76" i="19" s="1"/>
  <c r="AA77" i="19" s="1"/>
  <c r="AA78" i="19" s="1"/>
  <c r="AA79" i="19" s="1"/>
  <c r="AA80" i="19" s="1"/>
  <c r="AA81" i="19" s="1"/>
  <c r="AA82" i="19" s="1"/>
  <c r="AA83" i="19" s="1"/>
  <c r="AA84" i="19" s="1"/>
  <c r="AA85" i="19" s="1"/>
  <c r="AA86" i="19" s="1"/>
  <c r="L4" i="19"/>
  <c r="L5" i="19" s="1"/>
  <c r="L6" i="19" s="1"/>
  <c r="L7" i="19" s="1"/>
  <c r="L8" i="19" s="1"/>
  <c r="L9" i="19" s="1"/>
  <c r="L10" i="19" s="1"/>
  <c r="L11" i="19" s="1"/>
  <c r="L12" i="19" s="1"/>
  <c r="L13" i="19" s="1"/>
  <c r="L14" i="19" s="1"/>
  <c r="L15" i="19" s="1"/>
  <c r="L16" i="19" s="1"/>
  <c r="L17" i="19" s="1"/>
  <c r="L18" i="19" s="1"/>
  <c r="L19" i="19" s="1"/>
  <c r="L20" i="19" s="1"/>
  <c r="L21" i="19" s="1"/>
  <c r="L22" i="19" s="1"/>
  <c r="L23" i="19" s="1"/>
  <c r="L24" i="19" s="1"/>
  <c r="L25" i="19" s="1"/>
  <c r="L26" i="19" s="1"/>
  <c r="L27" i="19" s="1"/>
  <c r="L28" i="19" s="1"/>
  <c r="L29" i="19" s="1"/>
  <c r="L30" i="19" s="1"/>
  <c r="L31" i="19" s="1"/>
  <c r="L32" i="19" s="1"/>
  <c r="L33" i="19" s="1"/>
  <c r="L34" i="19" s="1"/>
  <c r="L35" i="19" s="1"/>
  <c r="L36" i="19" s="1"/>
  <c r="L37" i="19" s="1"/>
  <c r="L38" i="19" s="1"/>
  <c r="L39" i="19" s="1"/>
  <c r="L40" i="19" s="1"/>
  <c r="L41" i="19" s="1"/>
  <c r="L42" i="19" s="1"/>
  <c r="L43" i="19" s="1"/>
  <c r="L44" i="19" s="1"/>
  <c r="L45" i="19" s="1"/>
  <c r="L46" i="19" s="1"/>
  <c r="L47" i="19" s="1"/>
  <c r="L48" i="19" s="1"/>
  <c r="L49" i="19" s="1"/>
  <c r="L50" i="19" s="1"/>
  <c r="L51" i="19" s="1"/>
  <c r="L52" i="19" s="1"/>
  <c r="L53" i="19" s="1"/>
  <c r="L54" i="19" s="1"/>
  <c r="L55" i="19" s="1"/>
  <c r="L56" i="19" s="1"/>
  <c r="L57" i="19" s="1"/>
  <c r="L58" i="19" s="1"/>
  <c r="L59" i="19" s="1"/>
  <c r="L60" i="19" s="1"/>
  <c r="L61" i="19" s="1"/>
  <c r="L62" i="19" s="1"/>
  <c r="L63" i="19" s="1"/>
  <c r="L64" i="19" s="1"/>
  <c r="L65" i="19" s="1"/>
  <c r="L66" i="19" s="1"/>
  <c r="L67" i="19" s="1"/>
  <c r="L68" i="19" s="1"/>
  <c r="L69" i="19" s="1"/>
  <c r="L70" i="19" s="1"/>
  <c r="L71" i="19" s="1"/>
  <c r="L72" i="19" s="1"/>
  <c r="L73" i="19" s="1"/>
  <c r="L74" i="19" s="1"/>
  <c r="L75" i="19" s="1"/>
  <c r="L76" i="19" s="1"/>
  <c r="L77" i="19" s="1"/>
  <c r="L78" i="19" s="1"/>
  <c r="L79" i="19" s="1"/>
  <c r="L80" i="19" s="1"/>
  <c r="L81" i="19" s="1"/>
  <c r="L82" i="19" s="1"/>
  <c r="L83" i="19" s="1"/>
  <c r="L84" i="19" s="1"/>
  <c r="L85" i="19" s="1"/>
  <c r="L86" i="19" s="1"/>
  <c r="AM4" i="19"/>
  <c r="AM5" i="19" s="1"/>
  <c r="AM6" i="19" s="1"/>
  <c r="AM7" i="19" s="1"/>
  <c r="AM8" i="19" s="1"/>
  <c r="AM9" i="19" s="1"/>
  <c r="AM10" i="19" s="1"/>
  <c r="AM11" i="19" s="1"/>
  <c r="AM12" i="19" s="1"/>
  <c r="AM13" i="19" s="1"/>
  <c r="AM14" i="19" s="1"/>
  <c r="AM15" i="19" s="1"/>
  <c r="AM16" i="19" s="1"/>
  <c r="AM17" i="19" s="1"/>
  <c r="AM18" i="19" s="1"/>
  <c r="AM19" i="19" s="1"/>
  <c r="AM20" i="19" s="1"/>
  <c r="AM21" i="19" s="1"/>
  <c r="AM22" i="19" s="1"/>
  <c r="AM23" i="19" s="1"/>
  <c r="AM24" i="19" s="1"/>
  <c r="AM25" i="19" s="1"/>
  <c r="AM26" i="19" s="1"/>
  <c r="AM27" i="19" s="1"/>
  <c r="AM28" i="19" s="1"/>
  <c r="AM29" i="19" s="1"/>
  <c r="AM30" i="19" s="1"/>
  <c r="AM31" i="19" s="1"/>
  <c r="AM32" i="19" s="1"/>
  <c r="AM33" i="19" s="1"/>
  <c r="AM34" i="19" s="1"/>
  <c r="AM35" i="19" s="1"/>
  <c r="AM36" i="19" s="1"/>
  <c r="AM37" i="19" s="1"/>
  <c r="AM38" i="19" s="1"/>
  <c r="AM39" i="19" s="1"/>
  <c r="AM40" i="19" s="1"/>
  <c r="AM41" i="19" s="1"/>
  <c r="AM42" i="19" s="1"/>
  <c r="AM43" i="19" s="1"/>
  <c r="AM44" i="19" s="1"/>
  <c r="AM45" i="19" s="1"/>
  <c r="AM46" i="19" s="1"/>
  <c r="AM47" i="19" s="1"/>
  <c r="AM48" i="19" s="1"/>
  <c r="AM49" i="19" s="1"/>
  <c r="AM50" i="19" s="1"/>
  <c r="AM51" i="19" s="1"/>
  <c r="AM52" i="19" s="1"/>
  <c r="AM53" i="19" s="1"/>
  <c r="AM54" i="19" s="1"/>
  <c r="AM55" i="19" s="1"/>
  <c r="AM56" i="19" s="1"/>
  <c r="AM57" i="19" s="1"/>
  <c r="AM58" i="19" s="1"/>
  <c r="AM59" i="19" s="1"/>
  <c r="AM60" i="19" s="1"/>
  <c r="AM61" i="19" s="1"/>
  <c r="AM62" i="19" s="1"/>
  <c r="AM63" i="19" s="1"/>
  <c r="AM64" i="19" s="1"/>
  <c r="AM65" i="19" s="1"/>
  <c r="AM66" i="19" s="1"/>
  <c r="AM67" i="19" s="1"/>
  <c r="AM68" i="19" s="1"/>
  <c r="AM69" i="19" s="1"/>
  <c r="AM70" i="19" s="1"/>
  <c r="AM71" i="19" s="1"/>
  <c r="AM72" i="19" s="1"/>
  <c r="AM73" i="19" s="1"/>
  <c r="AM74" i="19" s="1"/>
  <c r="AM75" i="19" s="1"/>
  <c r="AM76" i="19" s="1"/>
  <c r="AM77" i="19" s="1"/>
  <c r="AM78" i="19" s="1"/>
  <c r="AM79" i="19" s="1"/>
  <c r="AM80" i="19" s="1"/>
  <c r="AM81" i="19" s="1"/>
  <c r="AM82" i="19" s="1"/>
  <c r="AM83" i="19" s="1"/>
  <c r="AM84" i="19" s="1"/>
  <c r="AM85" i="19" s="1"/>
  <c r="AM86" i="19" s="1"/>
  <c r="C4" i="19"/>
  <c r="C5" i="19" s="1"/>
  <c r="C6" i="19" s="1"/>
  <c r="C7" i="19" s="1"/>
  <c r="C8" i="19" s="1"/>
  <c r="C9" i="19" s="1"/>
  <c r="C10" i="19" s="1"/>
  <c r="C11" i="19" s="1"/>
  <c r="C12" i="19" s="1"/>
  <c r="C13" i="19" s="1"/>
  <c r="C14" i="19" s="1"/>
  <c r="C15" i="19" s="1"/>
  <c r="C16" i="19" s="1"/>
  <c r="C17" i="19" s="1"/>
  <c r="C18" i="19" s="1"/>
  <c r="C19" i="19" s="1"/>
  <c r="C20" i="19" s="1"/>
  <c r="C21" i="19" s="1"/>
  <c r="C22" i="19" s="1"/>
  <c r="C23" i="19" s="1"/>
  <c r="C24" i="19" s="1"/>
  <c r="C25" i="19" s="1"/>
  <c r="C26" i="19" s="1"/>
  <c r="C27" i="19" s="1"/>
  <c r="C28" i="19" s="1"/>
  <c r="C29" i="19" s="1"/>
  <c r="C30" i="19" s="1"/>
  <c r="C31" i="19" s="1"/>
  <c r="C32" i="19" s="1"/>
  <c r="C33" i="19" s="1"/>
  <c r="C34" i="19" s="1"/>
  <c r="C35" i="19" s="1"/>
  <c r="C36" i="19" s="1"/>
  <c r="C37" i="19" s="1"/>
  <c r="C38" i="19" s="1"/>
  <c r="C39" i="19" s="1"/>
  <c r="C40" i="19" s="1"/>
  <c r="C41" i="19" s="1"/>
  <c r="C42" i="19" s="1"/>
  <c r="C43" i="19" s="1"/>
  <c r="C44" i="19" s="1"/>
  <c r="C45" i="19" s="1"/>
  <c r="C46" i="19" s="1"/>
  <c r="C47" i="19" s="1"/>
  <c r="C48" i="19" s="1"/>
  <c r="C49" i="19" s="1"/>
  <c r="C50" i="19" s="1"/>
  <c r="C51" i="19" s="1"/>
  <c r="C52" i="19" s="1"/>
  <c r="C53" i="19" s="1"/>
  <c r="C54" i="19" s="1"/>
  <c r="C55" i="19" s="1"/>
  <c r="C56" i="19" s="1"/>
  <c r="C57" i="19" s="1"/>
  <c r="C58" i="19" s="1"/>
  <c r="C59" i="19" s="1"/>
  <c r="C60" i="19" s="1"/>
  <c r="C61" i="19" s="1"/>
  <c r="C62" i="19" s="1"/>
  <c r="C63" i="19" s="1"/>
  <c r="C64" i="19" s="1"/>
  <c r="C65" i="19" s="1"/>
  <c r="C66" i="19" s="1"/>
  <c r="C67" i="19" s="1"/>
  <c r="C68" i="19" s="1"/>
  <c r="C69" i="19" s="1"/>
  <c r="C70" i="19" s="1"/>
  <c r="C71" i="19" s="1"/>
  <c r="C72" i="19" s="1"/>
  <c r="C73" i="19" s="1"/>
  <c r="C74" i="19" s="1"/>
  <c r="C75" i="19" s="1"/>
  <c r="C76" i="19" s="1"/>
  <c r="C77" i="19" s="1"/>
  <c r="C78" i="19" s="1"/>
  <c r="C79" i="19" s="1"/>
  <c r="C80" i="19" s="1"/>
  <c r="C81" i="19" s="1"/>
  <c r="C82" i="19" s="1"/>
  <c r="C83" i="19" s="1"/>
  <c r="C84" i="19" s="1"/>
  <c r="C85" i="19" s="1"/>
  <c r="C86" i="19" s="1"/>
  <c r="C87" i="19" s="1"/>
  <c r="C88" i="19" s="1"/>
  <c r="C89" i="19" s="1"/>
  <c r="C90" i="19" s="1"/>
  <c r="C91" i="19" s="1"/>
  <c r="C92" i="19" s="1"/>
  <c r="C93" i="19" s="1"/>
  <c r="C94" i="19" s="1"/>
  <c r="C95" i="19" s="1"/>
  <c r="C96" i="19" s="1"/>
  <c r="C97" i="19" s="1"/>
  <c r="C98" i="19" s="1"/>
  <c r="C99" i="19" s="1"/>
  <c r="C100" i="19" s="1"/>
  <c r="C101" i="19" s="1"/>
  <c r="C102" i="19" s="1"/>
  <c r="C103" i="19" s="1"/>
  <c r="C104" i="19" s="1"/>
  <c r="C105" i="19" s="1"/>
  <c r="C106" i="19" s="1"/>
  <c r="AN4" i="19"/>
  <c r="AN5" i="19" s="1"/>
  <c r="AN6" i="19" s="1"/>
  <c r="AN7" i="19" s="1"/>
  <c r="AN8" i="19" s="1"/>
  <c r="AN9" i="19" s="1"/>
  <c r="AN10" i="19" s="1"/>
  <c r="AN11" i="19" s="1"/>
  <c r="AN12" i="19" s="1"/>
  <c r="AN13" i="19" s="1"/>
  <c r="AN14" i="19" s="1"/>
  <c r="AN15" i="19" s="1"/>
  <c r="AN16" i="19" s="1"/>
  <c r="AN17" i="19" s="1"/>
  <c r="AN18" i="19" s="1"/>
  <c r="AN19" i="19" s="1"/>
  <c r="AN20" i="19" s="1"/>
  <c r="AN21" i="19" s="1"/>
  <c r="AN22" i="19" s="1"/>
  <c r="AN23" i="19" s="1"/>
  <c r="AN24" i="19" s="1"/>
  <c r="AN25" i="19" s="1"/>
  <c r="AN26" i="19" s="1"/>
  <c r="AN27" i="19" s="1"/>
  <c r="AN28" i="19" s="1"/>
  <c r="AN29" i="19" s="1"/>
  <c r="AN30" i="19" s="1"/>
  <c r="AN31" i="19" s="1"/>
  <c r="AN32" i="19" s="1"/>
  <c r="AN33" i="19" s="1"/>
  <c r="AN34" i="19" s="1"/>
  <c r="AN35" i="19" s="1"/>
  <c r="AN36" i="19" s="1"/>
  <c r="AN37" i="19" s="1"/>
  <c r="AN38" i="19" s="1"/>
  <c r="AN39" i="19" s="1"/>
  <c r="AN40" i="19" s="1"/>
  <c r="AN41" i="19" s="1"/>
  <c r="AN42" i="19" s="1"/>
  <c r="AN43" i="19" s="1"/>
  <c r="AN44" i="19" s="1"/>
  <c r="AN45" i="19" s="1"/>
  <c r="AN46" i="19" s="1"/>
  <c r="AN47" i="19" s="1"/>
  <c r="AN48" i="19" s="1"/>
  <c r="AN49" i="19" s="1"/>
  <c r="AN50" i="19" s="1"/>
  <c r="AN51" i="19" s="1"/>
  <c r="AN52" i="19" s="1"/>
  <c r="AN53" i="19" s="1"/>
  <c r="AN54" i="19" s="1"/>
  <c r="AN55" i="19" s="1"/>
  <c r="AN56" i="19" s="1"/>
  <c r="AN57" i="19" s="1"/>
  <c r="AN58" i="19" s="1"/>
  <c r="AN59" i="19" s="1"/>
  <c r="AN60" i="19" s="1"/>
  <c r="AN61" i="19" s="1"/>
  <c r="AN62" i="19" s="1"/>
  <c r="AN63" i="19" s="1"/>
  <c r="AN64" i="19" s="1"/>
  <c r="AN65" i="19" s="1"/>
  <c r="AN66" i="19" s="1"/>
  <c r="AN67" i="19" s="1"/>
  <c r="AN68" i="19" s="1"/>
  <c r="AN69" i="19" s="1"/>
  <c r="AN70" i="19" s="1"/>
  <c r="AN71" i="19" s="1"/>
  <c r="AN72" i="19" s="1"/>
  <c r="AN73" i="19" s="1"/>
  <c r="AN74" i="19" s="1"/>
  <c r="AN75" i="19" s="1"/>
  <c r="AN76" i="19" s="1"/>
  <c r="AN77" i="19" s="1"/>
  <c r="AN78" i="19" s="1"/>
  <c r="AN79" i="19" s="1"/>
  <c r="AN80" i="19" s="1"/>
  <c r="AN81" i="19" s="1"/>
  <c r="AN82" i="19" s="1"/>
  <c r="AN83" i="19" s="1"/>
  <c r="AN84" i="19" s="1"/>
  <c r="AN85" i="19" s="1"/>
  <c r="AN86" i="19" s="1"/>
  <c r="K4" i="19"/>
  <c r="K5" i="19" s="1"/>
  <c r="K6" i="19" s="1"/>
  <c r="K7" i="19" s="1"/>
  <c r="K8" i="19" s="1"/>
  <c r="K9" i="19" s="1"/>
  <c r="K10" i="19" s="1"/>
  <c r="K11" i="19" s="1"/>
  <c r="K12" i="19" s="1"/>
  <c r="K13" i="19" s="1"/>
  <c r="K14" i="19" s="1"/>
  <c r="K15" i="19" s="1"/>
  <c r="K16" i="19" s="1"/>
  <c r="K17" i="19" s="1"/>
  <c r="K18" i="19" s="1"/>
  <c r="K19" i="19" s="1"/>
  <c r="K20" i="19" s="1"/>
  <c r="K21" i="19" s="1"/>
  <c r="K22" i="19" s="1"/>
  <c r="K23" i="19" s="1"/>
  <c r="K24" i="19" s="1"/>
  <c r="K25" i="19" s="1"/>
  <c r="K26" i="19" s="1"/>
  <c r="K27" i="19" s="1"/>
  <c r="K28" i="19" s="1"/>
  <c r="K29" i="19" s="1"/>
  <c r="K30" i="19" s="1"/>
  <c r="K31" i="19" s="1"/>
  <c r="K32" i="19" s="1"/>
  <c r="K33" i="19" s="1"/>
  <c r="K34" i="19" s="1"/>
  <c r="K35" i="19" s="1"/>
  <c r="K36" i="19" s="1"/>
  <c r="K37" i="19" s="1"/>
  <c r="K38" i="19" s="1"/>
  <c r="K39" i="19" s="1"/>
  <c r="K40" i="19" s="1"/>
  <c r="K41" i="19" s="1"/>
  <c r="K42" i="19" s="1"/>
  <c r="K43" i="19" s="1"/>
  <c r="K44" i="19" s="1"/>
  <c r="K45" i="19" s="1"/>
  <c r="K46" i="19" s="1"/>
  <c r="K47" i="19" s="1"/>
  <c r="K48" i="19" s="1"/>
  <c r="K49" i="19" s="1"/>
  <c r="K50" i="19" s="1"/>
  <c r="K51" i="19" s="1"/>
  <c r="K52" i="19" s="1"/>
  <c r="K53" i="19" s="1"/>
  <c r="K54" i="19" s="1"/>
  <c r="K55" i="19" s="1"/>
  <c r="K56" i="19" s="1"/>
  <c r="K57" i="19" s="1"/>
  <c r="K58" i="19" s="1"/>
  <c r="K59" i="19" s="1"/>
  <c r="K60" i="19" s="1"/>
  <c r="K61" i="19" s="1"/>
  <c r="K62" i="19" s="1"/>
  <c r="K63" i="19" s="1"/>
  <c r="K64" i="19" s="1"/>
  <c r="K65" i="19" s="1"/>
  <c r="K66" i="19" s="1"/>
  <c r="K67" i="19" s="1"/>
  <c r="K68" i="19" s="1"/>
  <c r="K69" i="19" s="1"/>
  <c r="K70" i="19" s="1"/>
  <c r="K71" i="19" s="1"/>
  <c r="K72" i="19" s="1"/>
  <c r="K73" i="19" s="1"/>
  <c r="K74" i="19" s="1"/>
  <c r="K75" i="19" s="1"/>
  <c r="K76" i="19" s="1"/>
  <c r="K77" i="19" s="1"/>
  <c r="K78" i="19" s="1"/>
  <c r="K79" i="19" s="1"/>
  <c r="K80" i="19" s="1"/>
  <c r="K81" i="19" s="1"/>
  <c r="K82" i="19" s="1"/>
  <c r="K83" i="19" s="1"/>
  <c r="K84" i="19" s="1"/>
  <c r="K85" i="19" s="1"/>
  <c r="K86" i="19" s="1"/>
  <c r="E4" i="19"/>
  <c r="E5" i="19" s="1"/>
  <c r="E6" i="19" s="1"/>
  <c r="E7" i="19" s="1"/>
  <c r="E8" i="19" s="1"/>
  <c r="E9" i="19" s="1"/>
  <c r="E10" i="19" s="1"/>
  <c r="E11" i="19" s="1"/>
  <c r="E12" i="19" s="1"/>
  <c r="E13" i="19" s="1"/>
  <c r="E14" i="19" s="1"/>
  <c r="E15" i="19" s="1"/>
  <c r="E16" i="19" s="1"/>
  <c r="E17" i="19" s="1"/>
  <c r="E18" i="19" s="1"/>
  <c r="E19" i="19" s="1"/>
  <c r="E20" i="19" s="1"/>
  <c r="E21" i="19" s="1"/>
  <c r="E22" i="19" s="1"/>
  <c r="E23" i="19" s="1"/>
  <c r="E24" i="19" s="1"/>
  <c r="E25" i="19" s="1"/>
  <c r="E26" i="19" s="1"/>
  <c r="E27" i="19" s="1"/>
  <c r="E28" i="19" s="1"/>
  <c r="E29" i="19" s="1"/>
  <c r="E30" i="19" s="1"/>
  <c r="E31" i="19" s="1"/>
  <c r="E32" i="19" s="1"/>
  <c r="E33" i="19" s="1"/>
  <c r="E34" i="19" s="1"/>
  <c r="E35" i="19" s="1"/>
  <c r="E36" i="19" s="1"/>
  <c r="E37" i="19" s="1"/>
  <c r="E38" i="19" s="1"/>
  <c r="E39" i="19" s="1"/>
  <c r="E40" i="19" s="1"/>
  <c r="E41" i="19" s="1"/>
  <c r="E42" i="19" s="1"/>
  <c r="E43" i="19" s="1"/>
  <c r="E44" i="19" s="1"/>
  <c r="E45" i="19" s="1"/>
  <c r="E46" i="19" s="1"/>
  <c r="E47" i="19" s="1"/>
  <c r="E48" i="19" s="1"/>
  <c r="E49" i="19" s="1"/>
  <c r="E50" i="19" s="1"/>
  <c r="E51" i="19" s="1"/>
  <c r="E52" i="19" s="1"/>
  <c r="E53" i="19" s="1"/>
  <c r="E54" i="19" s="1"/>
  <c r="E55" i="19" s="1"/>
  <c r="E56" i="19" s="1"/>
  <c r="E57" i="19" s="1"/>
  <c r="E58" i="19" s="1"/>
  <c r="E59" i="19" s="1"/>
  <c r="E60" i="19" s="1"/>
  <c r="E61" i="19" s="1"/>
  <c r="E62" i="19" s="1"/>
  <c r="E63" i="19" s="1"/>
  <c r="E64" i="19" s="1"/>
  <c r="E65" i="19" s="1"/>
  <c r="E66" i="19" s="1"/>
  <c r="E67" i="19" s="1"/>
  <c r="E68" i="19" s="1"/>
  <c r="E69" i="19" s="1"/>
  <c r="E70" i="19" s="1"/>
  <c r="E71" i="19" s="1"/>
  <c r="E72" i="19" s="1"/>
  <c r="E73" i="19" s="1"/>
  <c r="E74" i="19" s="1"/>
  <c r="E75" i="19" s="1"/>
  <c r="E76" i="19" s="1"/>
  <c r="E77" i="19" s="1"/>
  <c r="E78" i="19" s="1"/>
  <c r="E79" i="19" s="1"/>
  <c r="E80" i="19" s="1"/>
  <c r="E81" i="19" s="1"/>
  <c r="E82" i="19" s="1"/>
  <c r="E83" i="19" s="1"/>
  <c r="E84" i="19" s="1"/>
  <c r="E85" i="19" s="1"/>
  <c r="E86" i="19" s="1"/>
  <c r="AC4" i="19"/>
  <c r="AC5" i="19" s="1"/>
  <c r="AC6" i="19" s="1"/>
  <c r="AC7" i="19" s="1"/>
  <c r="AC8" i="19" s="1"/>
  <c r="AC9" i="19" s="1"/>
  <c r="AC10" i="19" s="1"/>
  <c r="AC11" i="19" s="1"/>
  <c r="AC12" i="19" s="1"/>
  <c r="AC13" i="19" s="1"/>
  <c r="AC14" i="19" s="1"/>
  <c r="AC15" i="19" s="1"/>
  <c r="AC16" i="19" s="1"/>
  <c r="AC17" i="19" s="1"/>
  <c r="AC18" i="19" s="1"/>
  <c r="AC19" i="19" s="1"/>
  <c r="AC20" i="19" s="1"/>
  <c r="AC21" i="19" s="1"/>
  <c r="AC22" i="19" s="1"/>
  <c r="AC23" i="19" s="1"/>
  <c r="AC24" i="19" s="1"/>
  <c r="AC25" i="19" s="1"/>
  <c r="AC26" i="19" s="1"/>
  <c r="AC27" i="19" s="1"/>
  <c r="AC28" i="19" s="1"/>
  <c r="AC29" i="19" s="1"/>
  <c r="AC30" i="19" s="1"/>
  <c r="AC31" i="19" s="1"/>
  <c r="AC32" i="19" s="1"/>
  <c r="AC33" i="19" s="1"/>
  <c r="AC34" i="19" s="1"/>
  <c r="AC35" i="19" s="1"/>
  <c r="AC36" i="19" s="1"/>
  <c r="AC37" i="19" s="1"/>
  <c r="AC38" i="19" s="1"/>
  <c r="AC39" i="19" s="1"/>
  <c r="AC40" i="19" s="1"/>
  <c r="AC41" i="19" s="1"/>
  <c r="AC42" i="19" s="1"/>
  <c r="AC43" i="19" s="1"/>
  <c r="AC44" i="19" s="1"/>
  <c r="AC45" i="19" s="1"/>
  <c r="AC46" i="19" s="1"/>
  <c r="AC47" i="19" s="1"/>
  <c r="AC48" i="19" s="1"/>
  <c r="AC49" i="19" s="1"/>
  <c r="AC50" i="19" s="1"/>
  <c r="AC51" i="19" s="1"/>
  <c r="AC52" i="19" s="1"/>
  <c r="AC53" i="19" s="1"/>
  <c r="AC54" i="19" s="1"/>
  <c r="AC55" i="19" s="1"/>
  <c r="AC56" i="19" s="1"/>
  <c r="AC57" i="19" s="1"/>
  <c r="AC58" i="19" s="1"/>
  <c r="AC59" i="19" s="1"/>
  <c r="AC60" i="19" s="1"/>
  <c r="AC61" i="19" s="1"/>
  <c r="AC62" i="19" s="1"/>
  <c r="AC63" i="19" s="1"/>
  <c r="AC64" i="19" s="1"/>
  <c r="AC65" i="19" s="1"/>
  <c r="AC66" i="19" s="1"/>
  <c r="AC67" i="19" s="1"/>
  <c r="AC68" i="19" s="1"/>
  <c r="AC69" i="19" s="1"/>
  <c r="AC70" i="19" s="1"/>
  <c r="AC71" i="19" s="1"/>
  <c r="AC72" i="19" s="1"/>
  <c r="AC73" i="19" s="1"/>
  <c r="AC74" i="19" s="1"/>
  <c r="AC75" i="19" s="1"/>
  <c r="AC76" i="19" s="1"/>
  <c r="AC77" i="19" s="1"/>
  <c r="AC78" i="19" s="1"/>
  <c r="AC79" i="19" s="1"/>
  <c r="AC80" i="19" s="1"/>
  <c r="AC81" i="19" s="1"/>
  <c r="AC82" i="19" s="1"/>
  <c r="AC83" i="19" s="1"/>
  <c r="AC84" i="19" s="1"/>
  <c r="AC85" i="19" s="1"/>
  <c r="AC86" i="19" s="1"/>
  <c r="AD4" i="19"/>
  <c r="AD5" i="19" s="1"/>
  <c r="AD6" i="19" s="1"/>
  <c r="AD7" i="19" s="1"/>
  <c r="AD8" i="19" s="1"/>
  <c r="AD9" i="19" s="1"/>
  <c r="AD10" i="19" s="1"/>
  <c r="AD11" i="19" s="1"/>
  <c r="AD12" i="19" s="1"/>
  <c r="AD13" i="19" s="1"/>
  <c r="AD14" i="19" s="1"/>
  <c r="AD15" i="19" s="1"/>
  <c r="AD16" i="19" s="1"/>
  <c r="AD17" i="19" s="1"/>
  <c r="AD18" i="19" s="1"/>
  <c r="AD19" i="19" s="1"/>
  <c r="AD20" i="19" s="1"/>
  <c r="AD21" i="19" s="1"/>
  <c r="AD22" i="19" s="1"/>
  <c r="AD23" i="19" s="1"/>
  <c r="AD24" i="19" s="1"/>
  <c r="AD25" i="19" s="1"/>
  <c r="AD26" i="19" s="1"/>
  <c r="AD27" i="19" s="1"/>
  <c r="AD28" i="19" s="1"/>
  <c r="AD29" i="19" s="1"/>
  <c r="AD30" i="19" s="1"/>
  <c r="AD31" i="19" s="1"/>
  <c r="AD32" i="19" s="1"/>
  <c r="AD33" i="19" s="1"/>
  <c r="AD34" i="19" s="1"/>
  <c r="AD35" i="19" s="1"/>
  <c r="AD36" i="19" s="1"/>
  <c r="AD37" i="19" s="1"/>
  <c r="AD38" i="19" s="1"/>
  <c r="AD39" i="19" s="1"/>
  <c r="AD40" i="19" s="1"/>
  <c r="AD41" i="19" s="1"/>
  <c r="AD42" i="19" s="1"/>
  <c r="AD43" i="19" s="1"/>
  <c r="AD44" i="19" s="1"/>
  <c r="AD45" i="19" s="1"/>
  <c r="AD46" i="19" s="1"/>
  <c r="AD47" i="19" s="1"/>
  <c r="AD48" i="19" s="1"/>
  <c r="AD49" i="19" s="1"/>
  <c r="AD50" i="19" s="1"/>
  <c r="AD51" i="19" s="1"/>
  <c r="AD52" i="19" s="1"/>
  <c r="AD53" i="19" s="1"/>
  <c r="AD54" i="19" s="1"/>
  <c r="AD55" i="19" s="1"/>
  <c r="AD56" i="19" s="1"/>
  <c r="AD57" i="19" s="1"/>
  <c r="AD58" i="19" s="1"/>
  <c r="AD59" i="19" s="1"/>
  <c r="AD60" i="19" s="1"/>
  <c r="AD61" i="19" s="1"/>
  <c r="AD62" i="19" s="1"/>
  <c r="AD63" i="19" s="1"/>
  <c r="AD64" i="19" s="1"/>
  <c r="AD65" i="19" s="1"/>
  <c r="AD66" i="19" s="1"/>
  <c r="AD67" i="19" s="1"/>
  <c r="AD68" i="19" s="1"/>
  <c r="AD69" i="19" s="1"/>
  <c r="AD70" i="19" s="1"/>
  <c r="AD71" i="19" s="1"/>
  <c r="AD72" i="19" s="1"/>
  <c r="AD73" i="19" s="1"/>
  <c r="AD74" i="19" s="1"/>
  <c r="AD75" i="19" s="1"/>
  <c r="AD76" i="19" s="1"/>
  <c r="AD77" i="19" s="1"/>
  <c r="AD78" i="19" s="1"/>
  <c r="AD79" i="19" s="1"/>
  <c r="AD80" i="19" s="1"/>
  <c r="AD81" i="19" s="1"/>
  <c r="AD82" i="19" s="1"/>
  <c r="AD83" i="19" s="1"/>
  <c r="AD84" i="19" s="1"/>
  <c r="AD85" i="19" s="1"/>
  <c r="AD86" i="19" s="1"/>
  <c r="AP4" i="19"/>
  <c r="AP5" i="19" s="1"/>
  <c r="AP6" i="19" s="1"/>
  <c r="AP7" i="19" s="1"/>
  <c r="AP8" i="19" s="1"/>
  <c r="AP9" i="19" s="1"/>
  <c r="AP10" i="19" s="1"/>
  <c r="AP11" i="19" s="1"/>
  <c r="AP12" i="19" s="1"/>
  <c r="AP13" i="19" s="1"/>
  <c r="AP14" i="19" s="1"/>
  <c r="AP15" i="19" s="1"/>
  <c r="AP16" i="19" s="1"/>
  <c r="AP17" i="19" s="1"/>
  <c r="AP18" i="19" s="1"/>
  <c r="AP19" i="19" s="1"/>
  <c r="AP20" i="19" s="1"/>
  <c r="AP21" i="19" s="1"/>
  <c r="AP22" i="19" s="1"/>
  <c r="AP23" i="19" s="1"/>
  <c r="AP24" i="19" s="1"/>
  <c r="AP25" i="19" s="1"/>
  <c r="AP26" i="19" s="1"/>
  <c r="AP27" i="19" s="1"/>
  <c r="AP28" i="19" s="1"/>
  <c r="AP29" i="19" s="1"/>
  <c r="AP30" i="19" s="1"/>
  <c r="AP31" i="19" s="1"/>
  <c r="AP32" i="19" s="1"/>
  <c r="AP33" i="19" s="1"/>
  <c r="AP34" i="19" s="1"/>
  <c r="AP35" i="19" s="1"/>
  <c r="AP36" i="19" s="1"/>
  <c r="AP37" i="19" s="1"/>
  <c r="AP38" i="19" s="1"/>
  <c r="AP39" i="19" s="1"/>
  <c r="AP40" i="19" s="1"/>
  <c r="AP41" i="19" s="1"/>
  <c r="AP42" i="19" s="1"/>
  <c r="AP43" i="19" s="1"/>
  <c r="AP44" i="19" s="1"/>
  <c r="AP45" i="19" s="1"/>
  <c r="AP46" i="19" s="1"/>
  <c r="AP47" i="19" s="1"/>
  <c r="AP48" i="19" s="1"/>
  <c r="AP49" i="19" s="1"/>
  <c r="AP50" i="19" s="1"/>
  <c r="AP51" i="19" s="1"/>
  <c r="AP52" i="19" s="1"/>
  <c r="AP53" i="19" s="1"/>
  <c r="AP54" i="19" s="1"/>
  <c r="AP55" i="19" s="1"/>
  <c r="AP56" i="19" s="1"/>
  <c r="AP57" i="19" s="1"/>
  <c r="AP58" i="19" s="1"/>
  <c r="AP59" i="19" s="1"/>
  <c r="AP60" i="19" s="1"/>
  <c r="AP61" i="19" s="1"/>
  <c r="AP62" i="19" s="1"/>
  <c r="AP63" i="19" s="1"/>
  <c r="AP64" i="19" s="1"/>
  <c r="AP65" i="19" s="1"/>
  <c r="AP66" i="19" s="1"/>
  <c r="AP67" i="19" s="1"/>
  <c r="AP68" i="19" s="1"/>
  <c r="AP69" i="19" s="1"/>
  <c r="AP70" i="19" s="1"/>
  <c r="AP71" i="19" s="1"/>
  <c r="AP72" i="19" s="1"/>
  <c r="AP73" i="19" s="1"/>
  <c r="AP74" i="19" s="1"/>
  <c r="AP75" i="19" s="1"/>
  <c r="AP76" i="19" s="1"/>
  <c r="AP77" i="19" s="1"/>
  <c r="AP78" i="19" s="1"/>
  <c r="AP79" i="19" s="1"/>
  <c r="AP80" i="19" s="1"/>
  <c r="AP81" i="19" s="1"/>
  <c r="AP82" i="19" s="1"/>
  <c r="AP83" i="19" s="1"/>
  <c r="AP84" i="19" s="1"/>
  <c r="AP85" i="19" s="1"/>
  <c r="AP86" i="19" s="1"/>
  <c r="AI4" i="19"/>
  <c r="AI5" i="19" s="1"/>
  <c r="AI6" i="19" s="1"/>
  <c r="AI7" i="19" s="1"/>
  <c r="AI8" i="19" s="1"/>
  <c r="AI9" i="19" s="1"/>
  <c r="AI10" i="19" s="1"/>
  <c r="AI11" i="19" s="1"/>
  <c r="AI12" i="19" s="1"/>
  <c r="AI13" i="19" s="1"/>
  <c r="AI14" i="19" s="1"/>
  <c r="AI15" i="19" s="1"/>
  <c r="AI16" i="19" s="1"/>
  <c r="AI17" i="19" s="1"/>
  <c r="AI18" i="19" s="1"/>
  <c r="AI19" i="19" s="1"/>
  <c r="AI20" i="19" s="1"/>
  <c r="AI21" i="19" s="1"/>
  <c r="AI22" i="19" s="1"/>
  <c r="AI23" i="19" s="1"/>
  <c r="AI24" i="19" s="1"/>
  <c r="AI25" i="19" s="1"/>
  <c r="AI26" i="19" s="1"/>
  <c r="AI27" i="19" s="1"/>
  <c r="AI28" i="19" s="1"/>
  <c r="AI29" i="19" s="1"/>
  <c r="AI30" i="19" s="1"/>
  <c r="AI31" i="19" s="1"/>
  <c r="AI32" i="19" s="1"/>
  <c r="AI33" i="19" s="1"/>
  <c r="AI34" i="19" s="1"/>
  <c r="AI35" i="19" s="1"/>
  <c r="AI36" i="19" s="1"/>
  <c r="AI37" i="19" s="1"/>
  <c r="AI38" i="19" s="1"/>
  <c r="AI39" i="19" s="1"/>
  <c r="AI40" i="19" s="1"/>
  <c r="AI41" i="19" s="1"/>
  <c r="AI42" i="19" s="1"/>
  <c r="AI43" i="19" s="1"/>
  <c r="AI44" i="19" s="1"/>
  <c r="AI45" i="19" s="1"/>
  <c r="AI46" i="19" s="1"/>
  <c r="AI47" i="19" s="1"/>
  <c r="AI48" i="19" s="1"/>
  <c r="AI49" i="19" s="1"/>
  <c r="AI50" i="19" s="1"/>
  <c r="AI51" i="19" s="1"/>
  <c r="AI52" i="19" s="1"/>
  <c r="AI53" i="19" s="1"/>
  <c r="AI54" i="19" s="1"/>
  <c r="AI55" i="19" s="1"/>
  <c r="AI56" i="19" s="1"/>
  <c r="AI57" i="19" s="1"/>
  <c r="AI58" i="19" s="1"/>
  <c r="AI59" i="19" s="1"/>
  <c r="AI60" i="19" s="1"/>
  <c r="AI61" i="19" s="1"/>
  <c r="AI62" i="19" s="1"/>
  <c r="AI63" i="19" s="1"/>
  <c r="AI64" i="19" s="1"/>
  <c r="AI65" i="19" s="1"/>
  <c r="AI66" i="19" s="1"/>
  <c r="AI67" i="19" s="1"/>
  <c r="AI68" i="19" s="1"/>
  <c r="AI69" i="19" s="1"/>
  <c r="AI70" i="19" s="1"/>
  <c r="AI71" i="19" s="1"/>
  <c r="AI72" i="19" s="1"/>
  <c r="AI73" i="19" s="1"/>
  <c r="AI74" i="19" s="1"/>
  <c r="AI75" i="19" s="1"/>
  <c r="AI76" i="19" s="1"/>
  <c r="AI77" i="19" s="1"/>
  <c r="AI78" i="19" s="1"/>
  <c r="AI79" i="19" s="1"/>
  <c r="AI80" i="19" s="1"/>
  <c r="AI81" i="19" s="1"/>
  <c r="AI82" i="19" s="1"/>
  <c r="AI83" i="19" s="1"/>
  <c r="AI84" i="19" s="1"/>
  <c r="AI85" i="19" s="1"/>
  <c r="AI86" i="19" s="1"/>
  <c r="U4" i="19"/>
  <c r="U5" i="19" s="1"/>
  <c r="U6" i="19" s="1"/>
  <c r="U7" i="19" s="1"/>
  <c r="U8" i="19" s="1"/>
  <c r="U9" i="19" s="1"/>
  <c r="U10" i="19" s="1"/>
  <c r="U11" i="19" s="1"/>
  <c r="U12" i="19" s="1"/>
  <c r="U13" i="19" s="1"/>
  <c r="U14" i="19" s="1"/>
  <c r="U15" i="19" s="1"/>
  <c r="U16" i="19" s="1"/>
  <c r="U17" i="19" s="1"/>
  <c r="U18" i="19" s="1"/>
  <c r="U19" i="19" s="1"/>
  <c r="U20" i="19" s="1"/>
  <c r="U21" i="19" s="1"/>
  <c r="U22" i="19" s="1"/>
  <c r="U23" i="19" s="1"/>
  <c r="U24" i="19" s="1"/>
  <c r="U25" i="19" s="1"/>
  <c r="U26" i="19" s="1"/>
  <c r="U27" i="19" s="1"/>
  <c r="U28" i="19" s="1"/>
  <c r="U29" i="19" s="1"/>
  <c r="U30" i="19" s="1"/>
  <c r="U31" i="19" s="1"/>
  <c r="U32" i="19" s="1"/>
  <c r="U33" i="19" s="1"/>
  <c r="U34" i="19" s="1"/>
  <c r="U35" i="19" s="1"/>
  <c r="U36" i="19" s="1"/>
  <c r="U37" i="19" s="1"/>
  <c r="U38" i="19" s="1"/>
  <c r="U39" i="19" s="1"/>
  <c r="U40" i="19" s="1"/>
  <c r="U41" i="19" s="1"/>
  <c r="U42" i="19" s="1"/>
  <c r="U43" i="19" s="1"/>
  <c r="U44" i="19" s="1"/>
  <c r="U45" i="19" s="1"/>
  <c r="U46" i="19" s="1"/>
  <c r="U47" i="19" s="1"/>
  <c r="U48" i="19" s="1"/>
  <c r="U49" i="19" s="1"/>
  <c r="U50" i="19" s="1"/>
  <c r="U51" i="19" s="1"/>
  <c r="U52" i="19" s="1"/>
  <c r="U53" i="19" s="1"/>
  <c r="U54" i="19" s="1"/>
  <c r="U55" i="19" s="1"/>
  <c r="U56" i="19" s="1"/>
  <c r="U57" i="19" s="1"/>
  <c r="U58" i="19" s="1"/>
  <c r="U59" i="19" s="1"/>
  <c r="U60" i="19" s="1"/>
  <c r="U61" i="19" s="1"/>
  <c r="U62" i="19" s="1"/>
  <c r="U63" i="19" s="1"/>
  <c r="U64" i="19" s="1"/>
  <c r="U65" i="19" s="1"/>
  <c r="U66" i="19" s="1"/>
  <c r="U67" i="19" s="1"/>
  <c r="U68" i="19" s="1"/>
  <c r="U69" i="19" s="1"/>
  <c r="U70" i="19" s="1"/>
  <c r="U71" i="19" s="1"/>
  <c r="U72" i="19" s="1"/>
  <c r="U73" i="19" s="1"/>
  <c r="U74" i="19" s="1"/>
  <c r="U75" i="19" s="1"/>
  <c r="U76" i="19" s="1"/>
  <c r="U77" i="19" s="1"/>
  <c r="U78" i="19" s="1"/>
  <c r="U79" i="19" s="1"/>
  <c r="U80" i="19" s="1"/>
  <c r="U81" i="19" s="1"/>
  <c r="U82" i="19" s="1"/>
  <c r="U83" i="19" s="1"/>
  <c r="U84" i="19" s="1"/>
  <c r="U85" i="19" s="1"/>
  <c r="U86" i="19" s="1"/>
  <c r="F4" i="19"/>
  <c r="F5" i="19" s="1"/>
  <c r="F6" i="19" s="1"/>
  <c r="F7" i="19" s="1"/>
  <c r="F8" i="19" s="1"/>
  <c r="F9" i="19" s="1"/>
  <c r="F10" i="19" s="1"/>
  <c r="F11" i="19" s="1"/>
  <c r="F12" i="19" s="1"/>
  <c r="F13" i="19" s="1"/>
  <c r="F14" i="19" s="1"/>
  <c r="F15" i="19" s="1"/>
  <c r="F16" i="19" s="1"/>
  <c r="F17" i="19" s="1"/>
  <c r="F18" i="19" s="1"/>
  <c r="F19" i="19" s="1"/>
  <c r="F20" i="19" s="1"/>
  <c r="F21" i="19" s="1"/>
  <c r="F22" i="19" s="1"/>
  <c r="F23" i="19" s="1"/>
  <c r="F24" i="19" s="1"/>
  <c r="F25" i="19" s="1"/>
  <c r="F26" i="19" s="1"/>
  <c r="F27" i="19" s="1"/>
  <c r="F28" i="19" s="1"/>
  <c r="F29" i="19" s="1"/>
  <c r="F30" i="19" s="1"/>
  <c r="F31" i="19" s="1"/>
  <c r="F32" i="19" s="1"/>
  <c r="F33" i="19" s="1"/>
  <c r="F34" i="19" s="1"/>
  <c r="F35" i="19" s="1"/>
  <c r="F36" i="19" s="1"/>
  <c r="F37" i="19" s="1"/>
  <c r="F38" i="19" s="1"/>
  <c r="F39" i="19" s="1"/>
  <c r="F40" i="19" s="1"/>
  <c r="F41" i="19" s="1"/>
  <c r="F42" i="19" s="1"/>
  <c r="F43" i="19" s="1"/>
  <c r="F44" i="19" s="1"/>
  <c r="F45" i="19" s="1"/>
  <c r="F46" i="19" s="1"/>
  <c r="F47" i="19" s="1"/>
  <c r="F48" i="19" s="1"/>
  <c r="F49" i="19" s="1"/>
  <c r="F50" i="19" s="1"/>
  <c r="F51" i="19" s="1"/>
  <c r="F52" i="19" s="1"/>
  <c r="F53" i="19" s="1"/>
  <c r="F54" i="19" s="1"/>
  <c r="F55" i="19" s="1"/>
  <c r="F56" i="19" s="1"/>
  <c r="F57" i="19" s="1"/>
  <c r="F58" i="19" s="1"/>
  <c r="F59" i="19" s="1"/>
  <c r="F60" i="19" s="1"/>
  <c r="F61" i="19" s="1"/>
  <c r="F62" i="19" s="1"/>
  <c r="F63" i="19" s="1"/>
  <c r="F64" i="19" s="1"/>
  <c r="F65" i="19" s="1"/>
  <c r="F66" i="19" s="1"/>
  <c r="F67" i="19" s="1"/>
  <c r="F68" i="19" s="1"/>
  <c r="F69" i="19" s="1"/>
  <c r="F70" i="19" s="1"/>
  <c r="F71" i="19" s="1"/>
  <c r="F72" i="19" s="1"/>
  <c r="F73" i="19" s="1"/>
  <c r="F74" i="19" s="1"/>
  <c r="F75" i="19" s="1"/>
  <c r="F76" i="19" s="1"/>
  <c r="F77" i="19" s="1"/>
  <c r="F78" i="19" s="1"/>
  <c r="F79" i="19" s="1"/>
  <c r="F80" i="19" s="1"/>
  <c r="F81" i="19" s="1"/>
  <c r="F82" i="19" s="1"/>
  <c r="F83" i="19" s="1"/>
  <c r="F84" i="19" s="1"/>
  <c r="F85" i="19" s="1"/>
  <c r="F86" i="19" s="1"/>
  <c r="AK4" i="19"/>
  <c r="AK5" i="19" s="1"/>
  <c r="AK6" i="19" s="1"/>
  <c r="AK7" i="19" s="1"/>
  <c r="AK8" i="19" s="1"/>
  <c r="AK9" i="19" s="1"/>
  <c r="AK10" i="19" s="1"/>
  <c r="AK11" i="19" s="1"/>
  <c r="AK12" i="19" s="1"/>
  <c r="AK13" i="19" s="1"/>
  <c r="AK14" i="19" s="1"/>
  <c r="AK15" i="19" s="1"/>
  <c r="AK16" i="19" s="1"/>
  <c r="AK17" i="19" s="1"/>
  <c r="AK18" i="19" s="1"/>
  <c r="AK19" i="19" s="1"/>
  <c r="AK20" i="19" s="1"/>
  <c r="AK21" i="19" s="1"/>
  <c r="AK22" i="19" s="1"/>
  <c r="AK23" i="19" s="1"/>
  <c r="AK24" i="19" s="1"/>
  <c r="AK25" i="19" s="1"/>
  <c r="AK26" i="19" s="1"/>
  <c r="AK27" i="19" s="1"/>
  <c r="AK28" i="19" s="1"/>
  <c r="AK29" i="19" s="1"/>
  <c r="AK30" i="19" s="1"/>
  <c r="AK31" i="19" s="1"/>
  <c r="AK32" i="19" s="1"/>
  <c r="AK33" i="19" s="1"/>
  <c r="AK34" i="19" s="1"/>
  <c r="AK35" i="19" s="1"/>
  <c r="AK36" i="19" s="1"/>
  <c r="AK37" i="19" s="1"/>
  <c r="AK38" i="19" s="1"/>
  <c r="AK39" i="19" s="1"/>
  <c r="AK40" i="19" s="1"/>
  <c r="AK41" i="19" s="1"/>
  <c r="AK42" i="19" s="1"/>
  <c r="AK43" i="19" s="1"/>
  <c r="AK44" i="19" s="1"/>
  <c r="AK45" i="19" s="1"/>
  <c r="AK46" i="19" s="1"/>
  <c r="AK47" i="19" s="1"/>
  <c r="AK48" i="19" s="1"/>
  <c r="AK49" i="19" s="1"/>
  <c r="AK50" i="19" s="1"/>
  <c r="AK51" i="19" s="1"/>
  <c r="AK52" i="19" s="1"/>
  <c r="AK53" i="19" s="1"/>
  <c r="AK54" i="19" s="1"/>
  <c r="AK55" i="19" s="1"/>
  <c r="AK56" i="19" s="1"/>
  <c r="AK57" i="19" s="1"/>
  <c r="AK58" i="19" s="1"/>
  <c r="AK59" i="19" s="1"/>
  <c r="AK60" i="19" s="1"/>
  <c r="AK61" i="19" s="1"/>
  <c r="AK62" i="19" s="1"/>
  <c r="AK63" i="19" s="1"/>
  <c r="AK64" i="19" s="1"/>
  <c r="AK65" i="19" s="1"/>
  <c r="AK66" i="19" s="1"/>
  <c r="AK67" i="19" s="1"/>
  <c r="AK68" i="19" s="1"/>
  <c r="AK69" i="19" s="1"/>
  <c r="AK70" i="19" s="1"/>
  <c r="AK71" i="19" s="1"/>
  <c r="AK72" i="19" s="1"/>
  <c r="AK73" i="19" s="1"/>
  <c r="AK74" i="19" s="1"/>
  <c r="AK75" i="19" s="1"/>
  <c r="AK76" i="19" s="1"/>
  <c r="AK77" i="19" s="1"/>
  <c r="AK78" i="19" s="1"/>
  <c r="AK79" i="19" s="1"/>
  <c r="AK80" i="19" s="1"/>
  <c r="AK81" i="19" s="1"/>
  <c r="AK82" i="19" s="1"/>
  <c r="AK83" i="19" s="1"/>
  <c r="AK84" i="19" s="1"/>
  <c r="AK85" i="19" s="1"/>
  <c r="AK86" i="19" s="1"/>
  <c r="P4" i="19"/>
  <c r="P5" i="19" s="1"/>
  <c r="P6" i="19" s="1"/>
  <c r="P7" i="19" s="1"/>
  <c r="P8" i="19" s="1"/>
  <c r="P9" i="19" s="1"/>
  <c r="P10" i="19" s="1"/>
  <c r="P11" i="19" s="1"/>
  <c r="P12" i="19" s="1"/>
  <c r="P13" i="19" s="1"/>
  <c r="P14" i="19" s="1"/>
  <c r="P15" i="19" s="1"/>
  <c r="P16" i="19" s="1"/>
  <c r="P17" i="19" s="1"/>
  <c r="P18" i="19" s="1"/>
  <c r="P19" i="19" s="1"/>
  <c r="P20" i="19" s="1"/>
  <c r="P21" i="19" s="1"/>
  <c r="P22" i="19" s="1"/>
  <c r="P23" i="19" s="1"/>
  <c r="P24" i="19" s="1"/>
  <c r="P25" i="19" s="1"/>
  <c r="P26" i="19" s="1"/>
  <c r="P27" i="19" s="1"/>
  <c r="P28" i="19" s="1"/>
  <c r="P29" i="19" s="1"/>
  <c r="P30" i="19" s="1"/>
  <c r="P31" i="19" s="1"/>
  <c r="P32" i="19" s="1"/>
  <c r="P33" i="19" s="1"/>
  <c r="P34" i="19" s="1"/>
  <c r="P35" i="19" s="1"/>
  <c r="P36" i="19" s="1"/>
  <c r="P37" i="19" s="1"/>
  <c r="P38" i="19" s="1"/>
  <c r="P39" i="19" s="1"/>
  <c r="P40" i="19" s="1"/>
  <c r="P41" i="19" s="1"/>
  <c r="P42" i="19" s="1"/>
  <c r="P43" i="19" s="1"/>
  <c r="P44" i="19" s="1"/>
  <c r="P45" i="19" s="1"/>
  <c r="P46" i="19" s="1"/>
  <c r="P47" i="19" s="1"/>
  <c r="P48" i="19" s="1"/>
  <c r="P49" i="19" s="1"/>
  <c r="P50" i="19" s="1"/>
  <c r="P51" i="19" s="1"/>
  <c r="P52" i="19" s="1"/>
  <c r="P53" i="19" s="1"/>
  <c r="P54" i="19" s="1"/>
  <c r="P55" i="19" s="1"/>
  <c r="P56" i="19" s="1"/>
  <c r="P57" i="19" s="1"/>
  <c r="P58" i="19" s="1"/>
  <c r="P59" i="19" s="1"/>
  <c r="P60" i="19" s="1"/>
  <c r="P61" i="19" s="1"/>
  <c r="P62" i="19" s="1"/>
  <c r="P63" i="19" s="1"/>
  <c r="P64" i="19" s="1"/>
  <c r="P65" i="19" s="1"/>
  <c r="P66" i="19" s="1"/>
  <c r="P67" i="19" s="1"/>
  <c r="P68" i="19" s="1"/>
  <c r="P69" i="19" s="1"/>
  <c r="P70" i="19" s="1"/>
  <c r="P71" i="19" s="1"/>
  <c r="P72" i="19" s="1"/>
  <c r="P73" i="19" s="1"/>
  <c r="P74" i="19" s="1"/>
  <c r="P75" i="19" s="1"/>
  <c r="P76" i="19" s="1"/>
  <c r="P77" i="19" s="1"/>
  <c r="P78" i="19" s="1"/>
  <c r="P79" i="19" s="1"/>
  <c r="P80" i="19" s="1"/>
  <c r="P81" i="19" s="1"/>
  <c r="P82" i="19" s="1"/>
  <c r="P83" i="19" s="1"/>
  <c r="P84" i="19" s="1"/>
  <c r="P85" i="19" s="1"/>
  <c r="P86" i="19" s="1"/>
  <c r="D4" i="19"/>
  <c r="D5" i="19" s="1"/>
  <c r="D6" i="19" s="1"/>
  <c r="D7" i="19" s="1"/>
  <c r="D8" i="19" s="1"/>
  <c r="D9" i="19" s="1"/>
  <c r="D10" i="19" s="1"/>
  <c r="D11" i="19" s="1"/>
  <c r="D12" i="19" s="1"/>
  <c r="D13" i="19" s="1"/>
  <c r="D14" i="19" s="1"/>
  <c r="D15" i="19" s="1"/>
  <c r="D16" i="19" s="1"/>
  <c r="D17" i="19" s="1"/>
  <c r="D18" i="19" s="1"/>
  <c r="D19" i="19" s="1"/>
  <c r="D20" i="19" s="1"/>
  <c r="D21" i="19" s="1"/>
  <c r="D22" i="19" s="1"/>
  <c r="D23" i="19" s="1"/>
  <c r="D24" i="19" s="1"/>
  <c r="D25" i="19" s="1"/>
  <c r="D26" i="19" s="1"/>
  <c r="D27" i="19" s="1"/>
  <c r="D28" i="19" s="1"/>
  <c r="D29" i="19" s="1"/>
  <c r="D30" i="19" s="1"/>
  <c r="D31" i="19" s="1"/>
  <c r="D32" i="19" s="1"/>
  <c r="D33" i="19" s="1"/>
  <c r="D34" i="19" s="1"/>
  <c r="D35" i="19" s="1"/>
  <c r="D36" i="19" s="1"/>
  <c r="D37" i="19" s="1"/>
  <c r="D38" i="19" s="1"/>
  <c r="D39" i="19" s="1"/>
  <c r="D40" i="19" s="1"/>
  <c r="D41" i="19" s="1"/>
  <c r="D42" i="19" s="1"/>
  <c r="D43" i="19" s="1"/>
  <c r="D44" i="19" s="1"/>
  <c r="D45" i="19" s="1"/>
  <c r="D46" i="19" s="1"/>
  <c r="D47" i="19" s="1"/>
  <c r="D48" i="19" s="1"/>
  <c r="D49" i="19" s="1"/>
  <c r="D50" i="19" s="1"/>
  <c r="D51" i="19" s="1"/>
  <c r="D52" i="19" s="1"/>
  <c r="D53" i="19" s="1"/>
  <c r="D54" i="19" s="1"/>
  <c r="D55" i="19" s="1"/>
  <c r="D56" i="19" s="1"/>
  <c r="D57" i="19" s="1"/>
  <c r="D58" i="19" s="1"/>
  <c r="D59" i="19" s="1"/>
  <c r="D60" i="19" s="1"/>
  <c r="D61" i="19" s="1"/>
  <c r="D62" i="19" s="1"/>
  <c r="D63" i="19" s="1"/>
  <c r="D64" i="19" s="1"/>
  <c r="D65" i="19" s="1"/>
  <c r="D66" i="19" s="1"/>
  <c r="D67" i="19" s="1"/>
  <c r="D68" i="19" s="1"/>
  <c r="D69" i="19" s="1"/>
  <c r="D70" i="19" s="1"/>
  <c r="D71" i="19" s="1"/>
  <c r="D72" i="19" s="1"/>
  <c r="D73" i="19" s="1"/>
  <c r="D74" i="19" s="1"/>
  <c r="D75" i="19" s="1"/>
  <c r="D76" i="19" s="1"/>
  <c r="D77" i="19" s="1"/>
  <c r="D78" i="19" s="1"/>
  <c r="D79" i="19" s="1"/>
  <c r="D80" i="19" s="1"/>
  <c r="D81" i="19" s="1"/>
  <c r="D82" i="19" s="1"/>
  <c r="D83" i="19" s="1"/>
  <c r="D84" i="19" s="1"/>
  <c r="D85" i="19" s="1"/>
  <c r="D86" i="19" s="1"/>
  <c r="AL4" i="19"/>
  <c r="AL5" i="19" s="1"/>
  <c r="AL6" i="19" s="1"/>
  <c r="AL7" i="19" s="1"/>
  <c r="AL8" i="19" s="1"/>
  <c r="AL9" i="19" s="1"/>
  <c r="AL10" i="19" s="1"/>
  <c r="AL11" i="19" s="1"/>
  <c r="AL12" i="19" s="1"/>
  <c r="AL13" i="19" s="1"/>
  <c r="AL14" i="19" s="1"/>
  <c r="AL15" i="19" s="1"/>
  <c r="AL16" i="19" s="1"/>
  <c r="AL17" i="19" s="1"/>
  <c r="AL18" i="19" s="1"/>
  <c r="AL19" i="19" s="1"/>
  <c r="AL20" i="19" s="1"/>
  <c r="AL21" i="19" s="1"/>
  <c r="AL22" i="19" s="1"/>
  <c r="AL23" i="19" s="1"/>
  <c r="AL24" i="19" s="1"/>
  <c r="AL25" i="19" s="1"/>
  <c r="AL26" i="19" s="1"/>
  <c r="AL27" i="19" s="1"/>
  <c r="AL28" i="19" s="1"/>
  <c r="AL29" i="19" s="1"/>
  <c r="AL30" i="19" s="1"/>
  <c r="AL31" i="19" s="1"/>
  <c r="AL32" i="19" s="1"/>
  <c r="AL33" i="19" s="1"/>
  <c r="AL34" i="19" s="1"/>
  <c r="AL35" i="19" s="1"/>
  <c r="AL36" i="19" s="1"/>
  <c r="AL37" i="19" s="1"/>
  <c r="AL38" i="19" s="1"/>
  <c r="AL39" i="19" s="1"/>
  <c r="AL40" i="19" s="1"/>
  <c r="AL41" i="19" s="1"/>
  <c r="AL42" i="19" s="1"/>
  <c r="AL43" i="19" s="1"/>
  <c r="AL44" i="19" s="1"/>
  <c r="AL45" i="19" s="1"/>
  <c r="AL46" i="19" s="1"/>
  <c r="AL47" i="19" s="1"/>
  <c r="AL48" i="19" s="1"/>
  <c r="AL49" i="19" s="1"/>
  <c r="AL50" i="19" s="1"/>
  <c r="AL51" i="19" s="1"/>
  <c r="AL52" i="19" s="1"/>
  <c r="AL53" i="19" s="1"/>
  <c r="AL54" i="19" s="1"/>
  <c r="AL55" i="19" s="1"/>
  <c r="AL56" i="19" s="1"/>
  <c r="AL57" i="19" s="1"/>
  <c r="AL58" i="19" s="1"/>
  <c r="AL59" i="19" s="1"/>
  <c r="AL60" i="19" s="1"/>
  <c r="AL61" i="19" s="1"/>
  <c r="AL62" i="19" s="1"/>
  <c r="AL63" i="19" s="1"/>
  <c r="AL64" i="19" s="1"/>
  <c r="AL65" i="19" s="1"/>
  <c r="AL66" i="19" s="1"/>
  <c r="AL67" i="19" s="1"/>
  <c r="AL68" i="19" s="1"/>
  <c r="AL69" i="19" s="1"/>
  <c r="AL70" i="19" s="1"/>
  <c r="AL71" i="19" s="1"/>
  <c r="AL72" i="19" s="1"/>
  <c r="AL73" i="19" s="1"/>
  <c r="AL74" i="19" s="1"/>
  <c r="AL75" i="19" s="1"/>
  <c r="AL76" i="19" s="1"/>
  <c r="AL77" i="19" s="1"/>
  <c r="AL78" i="19" s="1"/>
  <c r="AL79" i="19" s="1"/>
  <c r="AL80" i="19" s="1"/>
  <c r="AL81" i="19" s="1"/>
  <c r="AL82" i="19" s="1"/>
  <c r="AL83" i="19" s="1"/>
  <c r="AL84" i="19" s="1"/>
  <c r="AL85" i="19" s="1"/>
  <c r="AL86" i="19" s="1"/>
  <c r="AH4" i="19"/>
  <c r="AH5" i="19" s="1"/>
  <c r="AH6" i="19" s="1"/>
  <c r="AH7" i="19" s="1"/>
  <c r="AH8" i="19" s="1"/>
  <c r="AH9" i="19" s="1"/>
  <c r="AH10" i="19" s="1"/>
  <c r="AH11" i="19" s="1"/>
  <c r="AH12" i="19" s="1"/>
  <c r="AH13" i="19" s="1"/>
  <c r="AH14" i="19" s="1"/>
  <c r="AH15" i="19" s="1"/>
  <c r="AH16" i="19" s="1"/>
  <c r="AH17" i="19" s="1"/>
  <c r="AH18" i="19" s="1"/>
  <c r="AH19" i="19" s="1"/>
  <c r="AH20" i="19" s="1"/>
  <c r="AH21" i="19" s="1"/>
  <c r="AH22" i="19" s="1"/>
  <c r="AH23" i="19" s="1"/>
  <c r="AH24" i="19" s="1"/>
  <c r="AH25" i="19" s="1"/>
  <c r="AH26" i="19" s="1"/>
  <c r="AH27" i="19" s="1"/>
  <c r="AH28" i="19" s="1"/>
  <c r="AH29" i="19" s="1"/>
  <c r="AH30" i="19" s="1"/>
  <c r="AH31" i="19" s="1"/>
  <c r="AH32" i="19" s="1"/>
  <c r="AH33" i="19" s="1"/>
  <c r="AH34" i="19" s="1"/>
  <c r="AH35" i="19" s="1"/>
  <c r="AH36" i="19" s="1"/>
  <c r="AH37" i="19" s="1"/>
  <c r="AH38" i="19" s="1"/>
  <c r="AH39" i="19" s="1"/>
  <c r="AH40" i="19" s="1"/>
  <c r="AH41" i="19" s="1"/>
  <c r="AH42" i="19" s="1"/>
  <c r="AH43" i="19" s="1"/>
  <c r="AH44" i="19" s="1"/>
  <c r="AH45" i="19" s="1"/>
  <c r="AH46" i="19" s="1"/>
  <c r="AH47" i="19" s="1"/>
  <c r="AH48" i="19" s="1"/>
  <c r="AH49" i="19" s="1"/>
  <c r="AH50" i="19" s="1"/>
  <c r="AH51" i="19" s="1"/>
  <c r="AH52" i="19" s="1"/>
  <c r="AH53" i="19" s="1"/>
  <c r="AH54" i="19" s="1"/>
  <c r="AH55" i="19" s="1"/>
  <c r="AH56" i="19" s="1"/>
  <c r="AH57" i="19" s="1"/>
  <c r="AH58" i="19" s="1"/>
  <c r="AH59" i="19" s="1"/>
  <c r="AH60" i="19" s="1"/>
  <c r="AH61" i="19" s="1"/>
  <c r="AH62" i="19" s="1"/>
  <c r="AH63" i="19" s="1"/>
  <c r="AH64" i="19" s="1"/>
  <c r="AH65" i="19" s="1"/>
  <c r="AH66" i="19" s="1"/>
  <c r="AH67" i="19" s="1"/>
  <c r="AH68" i="19" s="1"/>
  <c r="AH69" i="19" s="1"/>
  <c r="AH70" i="19" s="1"/>
  <c r="AH71" i="19" s="1"/>
  <c r="AH72" i="19" s="1"/>
  <c r="AH73" i="19" s="1"/>
  <c r="AH74" i="19" s="1"/>
  <c r="AH75" i="19" s="1"/>
  <c r="AH76" i="19" s="1"/>
  <c r="AH77" i="19" s="1"/>
  <c r="AH78" i="19" s="1"/>
  <c r="AH79" i="19" s="1"/>
  <c r="AH80" i="19" s="1"/>
  <c r="AH81" i="19" s="1"/>
  <c r="AH82" i="19" s="1"/>
  <c r="AH83" i="19" s="1"/>
  <c r="AH84" i="19" s="1"/>
  <c r="AH85" i="19" s="1"/>
  <c r="AH86" i="19" s="1"/>
  <c r="Z4" i="19"/>
  <c r="Z5" i="19" s="1"/>
  <c r="Z6" i="19" s="1"/>
  <c r="Z7" i="19" s="1"/>
  <c r="Z8" i="19" s="1"/>
  <c r="Z9" i="19" s="1"/>
  <c r="Z10" i="19" s="1"/>
  <c r="Z11" i="19" s="1"/>
  <c r="Z12" i="19" s="1"/>
  <c r="Z13" i="19" s="1"/>
  <c r="Z14" i="19" s="1"/>
  <c r="Z15" i="19" s="1"/>
  <c r="Z16" i="19" s="1"/>
  <c r="Z17" i="19" s="1"/>
  <c r="Z18" i="19" s="1"/>
  <c r="Z19" i="19" s="1"/>
  <c r="Z20" i="19" s="1"/>
  <c r="Z21" i="19" s="1"/>
  <c r="Z22" i="19" s="1"/>
  <c r="Z23" i="19" s="1"/>
  <c r="Z24" i="19" s="1"/>
  <c r="Z25" i="19" s="1"/>
  <c r="Z26" i="19" s="1"/>
  <c r="Z27" i="19" s="1"/>
  <c r="Z28" i="19" s="1"/>
  <c r="Z29" i="19" s="1"/>
  <c r="Z30" i="19" s="1"/>
  <c r="Z31" i="19" s="1"/>
  <c r="Z32" i="19" s="1"/>
  <c r="Z33" i="19" s="1"/>
  <c r="Z34" i="19" s="1"/>
  <c r="Z35" i="19" s="1"/>
  <c r="Z36" i="19" s="1"/>
  <c r="Z37" i="19" s="1"/>
  <c r="Z38" i="19" s="1"/>
  <c r="Z39" i="19" s="1"/>
  <c r="Z40" i="19" s="1"/>
  <c r="Z41" i="19" s="1"/>
  <c r="Z42" i="19" s="1"/>
  <c r="Z43" i="19" s="1"/>
  <c r="Z44" i="19" s="1"/>
  <c r="Z45" i="19" s="1"/>
  <c r="Z46" i="19" s="1"/>
  <c r="Z47" i="19" s="1"/>
  <c r="Z48" i="19" s="1"/>
  <c r="Z49" i="19" s="1"/>
  <c r="Z50" i="19" s="1"/>
  <c r="Z51" i="19" s="1"/>
  <c r="Z52" i="19" s="1"/>
  <c r="Z53" i="19" s="1"/>
  <c r="Z54" i="19" s="1"/>
  <c r="Z55" i="19" s="1"/>
  <c r="Z56" i="19" s="1"/>
  <c r="Z57" i="19" s="1"/>
  <c r="Z58" i="19" s="1"/>
  <c r="Z59" i="19" s="1"/>
  <c r="Z60" i="19" s="1"/>
  <c r="Z61" i="19" s="1"/>
  <c r="Z62" i="19" s="1"/>
  <c r="Z63" i="19" s="1"/>
  <c r="Z64" i="19" s="1"/>
  <c r="Z65" i="19" s="1"/>
  <c r="Z66" i="19" s="1"/>
  <c r="Z67" i="19" s="1"/>
  <c r="Z68" i="19" s="1"/>
  <c r="Z69" i="19" s="1"/>
  <c r="Z70" i="19" s="1"/>
  <c r="Z71" i="19" s="1"/>
  <c r="Z72" i="19" s="1"/>
  <c r="Z73" i="19" s="1"/>
  <c r="Z74" i="19" s="1"/>
  <c r="Z75" i="19" s="1"/>
  <c r="Z76" i="19" s="1"/>
  <c r="Z77" i="19" s="1"/>
  <c r="Z78" i="19" s="1"/>
  <c r="Z79" i="19" s="1"/>
  <c r="Z80" i="19" s="1"/>
  <c r="Z81" i="19" s="1"/>
  <c r="Z82" i="19" s="1"/>
  <c r="Z83" i="19" s="1"/>
  <c r="Z84" i="19" s="1"/>
  <c r="Z85" i="19" s="1"/>
  <c r="Z86" i="19" s="1"/>
  <c r="AG4" i="19"/>
  <c r="AG5" i="19" s="1"/>
  <c r="AG6" i="19" s="1"/>
  <c r="AG7" i="19" s="1"/>
  <c r="AG8" i="19" s="1"/>
  <c r="AG9" i="19" s="1"/>
  <c r="AG10" i="19" s="1"/>
  <c r="AG11" i="19" s="1"/>
  <c r="AG12" i="19" s="1"/>
  <c r="AG13" i="19" s="1"/>
  <c r="AG14" i="19" s="1"/>
  <c r="AG15" i="19" s="1"/>
  <c r="AG16" i="19" s="1"/>
  <c r="AG17" i="19" s="1"/>
  <c r="AG18" i="19" s="1"/>
  <c r="AG19" i="19" s="1"/>
  <c r="AG20" i="19" s="1"/>
  <c r="AG21" i="19" s="1"/>
  <c r="AG22" i="19" s="1"/>
  <c r="AG23" i="19" s="1"/>
  <c r="AG24" i="19" s="1"/>
  <c r="AG25" i="19" s="1"/>
  <c r="AG26" i="19" s="1"/>
  <c r="AG27" i="19" s="1"/>
  <c r="AG28" i="19" s="1"/>
  <c r="AG29" i="19" s="1"/>
  <c r="AG30" i="19" s="1"/>
  <c r="AG31" i="19" s="1"/>
  <c r="AG32" i="19" s="1"/>
  <c r="AG33" i="19" s="1"/>
  <c r="AG34" i="19" s="1"/>
  <c r="AG35" i="19" s="1"/>
  <c r="AG36" i="19" s="1"/>
  <c r="AG37" i="19" s="1"/>
  <c r="AG38" i="19" s="1"/>
  <c r="AG39" i="19" s="1"/>
  <c r="AG40" i="19" s="1"/>
  <c r="AG41" i="19" s="1"/>
  <c r="AG42" i="19" s="1"/>
  <c r="AG43" i="19" s="1"/>
  <c r="AG44" i="19" s="1"/>
  <c r="AG45" i="19" s="1"/>
  <c r="AG46" i="19" s="1"/>
  <c r="AG47" i="19" s="1"/>
  <c r="AG48" i="19" s="1"/>
  <c r="AG49" i="19" s="1"/>
  <c r="AG50" i="19" s="1"/>
  <c r="AG51" i="19" s="1"/>
  <c r="AG52" i="19" s="1"/>
  <c r="AG53" i="19" s="1"/>
  <c r="AG54" i="19" s="1"/>
  <c r="AG55" i="19" s="1"/>
  <c r="AG56" i="19" s="1"/>
  <c r="AG57" i="19" s="1"/>
  <c r="AG58" i="19" s="1"/>
  <c r="AG59" i="19" s="1"/>
  <c r="AG60" i="19" s="1"/>
  <c r="AG61" i="19" s="1"/>
  <c r="AG62" i="19" s="1"/>
  <c r="AG63" i="19" s="1"/>
  <c r="AG64" i="19" s="1"/>
  <c r="AG65" i="19" s="1"/>
  <c r="AG66" i="19" s="1"/>
  <c r="AG67" i="19" s="1"/>
  <c r="AG68" i="19" s="1"/>
  <c r="AG69" i="19" s="1"/>
  <c r="AG70" i="19" s="1"/>
  <c r="AG71" i="19" s="1"/>
  <c r="AG72" i="19" s="1"/>
  <c r="AG73" i="19" s="1"/>
  <c r="AG74" i="19" s="1"/>
  <c r="AG75" i="19" s="1"/>
  <c r="AG76" i="19" s="1"/>
  <c r="AG77" i="19" s="1"/>
  <c r="AG78" i="19" s="1"/>
  <c r="AG79" i="19" s="1"/>
  <c r="AG80" i="19" s="1"/>
  <c r="AG81" i="19" s="1"/>
  <c r="AG82" i="19" s="1"/>
  <c r="AG83" i="19" s="1"/>
  <c r="AG84" i="19" s="1"/>
  <c r="AG85" i="19" s="1"/>
  <c r="AG86" i="19" s="1"/>
  <c r="AO4" i="19"/>
  <c r="AO5" i="19" s="1"/>
  <c r="AO6" i="19" s="1"/>
  <c r="AO7" i="19" s="1"/>
  <c r="AO8" i="19" s="1"/>
  <c r="AO9" i="19" s="1"/>
  <c r="AO10" i="19" s="1"/>
  <c r="AO11" i="19" s="1"/>
  <c r="AO12" i="19" s="1"/>
  <c r="AO13" i="19" s="1"/>
  <c r="AO14" i="19" s="1"/>
  <c r="AO15" i="19" s="1"/>
  <c r="AO16" i="19" s="1"/>
  <c r="AO17" i="19" s="1"/>
  <c r="AO18" i="19" s="1"/>
  <c r="AO19" i="19" s="1"/>
  <c r="AO20" i="19" s="1"/>
  <c r="AO21" i="19" s="1"/>
  <c r="AO22" i="19" s="1"/>
  <c r="AO23" i="19" s="1"/>
  <c r="AO24" i="19" s="1"/>
  <c r="AO25" i="19" s="1"/>
  <c r="AO26" i="19" s="1"/>
  <c r="AO27" i="19" s="1"/>
  <c r="AO28" i="19" s="1"/>
  <c r="AO29" i="19" s="1"/>
  <c r="AO30" i="19" s="1"/>
  <c r="AO31" i="19" s="1"/>
  <c r="AO32" i="19" s="1"/>
  <c r="AO33" i="19" s="1"/>
  <c r="AO34" i="19" s="1"/>
  <c r="AO35" i="19" s="1"/>
  <c r="AO36" i="19" s="1"/>
  <c r="AO37" i="19" s="1"/>
  <c r="AO38" i="19" s="1"/>
  <c r="AO39" i="19" s="1"/>
  <c r="AO40" i="19" s="1"/>
  <c r="AO41" i="19" s="1"/>
  <c r="AO42" i="19" s="1"/>
  <c r="AO43" i="19" s="1"/>
  <c r="AO44" i="19" s="1"/>
  <c r="AO45" i="19" s="1"/>
  <c r="AO46" i="19" s="1"/>
  <c r="AO47" i="19" s="1"/>
  <c r="AO48" i="19" s="1"/>
  <c r="AO49" i="19" s="1"/>
  <c r="AO50" i="19" s="1"/>
  <c r="AO51" i="19" s="1"/>
  <c r="AO52" i="19" s="1"/>
  <c r="AO53" i="19" s="1"/>
  <c r="AO54" i="19" s="1"/>
  <c r="AO55" i="19" s="1"/>
  <c r="AO56" i="19" s="1"/>
  <c r="AO57" i="19" s="1"/>
  <c r="AO58" i="19" s="1"/>
  <c r="AO59" i="19" s="1"/>
  <c r="AO60" i="19" s="1"/>
  <c r="AO61" i="19" s="1"/>
  <c r="AO62" i="19" s="1"/>
  <c r="AO63" i="19" s="1"/>
  <c r="AO64" i="19" s="1"/>
  <c r="AO65" i="19" s="1"/>
  <c r="AO66" i="19" s="1"/>
  <c r="AO67" i="19" s="1"/>
  <c r="AO68" i="19" s="1"/>
  <c r="AO69" i="19" s="1"/>
  <c r="AO70" i="19" s="1"/>
  <c r="AO71" i="19" s="1"/>
  <c r="AO72" i="19" s="1"/>
  <c r="AO73" i="19" s="1"/>
  <c r="AO74" i="19" s="1"/>
  <c r="AO75" i="19" s="1"/>
  <c r="AO76" i="19" s="1"/>
  <c r="AO77" i="19" s="1"/>
  <c r="AO78" i="19" s="1"/>
  <c r="AO79" i="19" s="1"/>
  <c r="AO80" i="19" s="1"/>
  <c r="AO81" i="19" s="1"/>
  <c r="AO82" i="19" s="1"/>
  <c r="AO83" i="19" s="1"/>
  <c r="AO84" i="19" s="1"/>
  <c r="AO85" i="19" s="1"/>
  <c r="AO86" i="19" s="1"/>
  <c r="AJ4" i="19"/>
  <c r="AJ5" i="19" s="1"/>
  <c r="AJ6" i="19" s="1"/>
  <c r="AJ7" i="19" s="1"/>
  <c r="AJ8" i="19" s="1"/>
  <c r="AJ9" i="19" s="1"/>
  <c r="AJ10" i="19" s="1"/>
  <c r="AJ11" i="19" s="1"/>
  <c r="AJ12" i="19" s="1"/>
  <c r="AJ13" i="19" s="1"/>
  <c r="AJ14" i="19" s="1"/>
  <c r="AJ15" i="19" s="1"/>
  <c r="AJ16" i="19" s="1"/>
  <c r="AJ17" i="19" s="1"/>
  <c r="AJ18" i="19" s="1"/>
  <c r="AJ19" i="19" s="1"/>
  <c r="AJ20" i="19" s="1"/>
  <c r="AJ21" i="19" s="1"/>
  <c r="AJ22" i="19" s="1"/>
  <c r="AJ23" i="19" s="1"/>
  <c r="AJ24" i="19" s="1"/>
  <c r="AJ25" i="19" s="1"/>
  <c r="AJ26" i="19" s="1"/>
  <c r="AJ27" i="19" s="1"/>
  <c r="AJ28" i="19" s="1"/>
  <c r="AJ29" i="19" s="1"/>
  <c r="AJ30" i="19" s="1"/>
  <c r="AJ31" i="19" s="1"/>
  <c r="AJ32" i="19" s="1"/>
  <c r="AJ33" i="19" s="1"/>
  <c r="AJ34" i="19" s="1"/>
  <c r="AJ35" i="19" s="1"/>
  <c r="AJ36" i="19" s="1"/>
  <c r="AJ37" i="19" s="1"/>
  <c r="AJ38" i="19" s="1"/>
  <c r="AJ39" i="19" s="1"/>
  <c r="AJ40" i="19" s="1"/>
  <c r="AJ41" i="19" s="1"/>
  <c r="AJ42" i="19" s="1"/>
  <c r="AJ43" i="19" s="1"/>
  <c r="AJ44" i="19" s="1"/>
  <c r="AJ45" i="19" s="1"/>
  <c r="AJ46" i="19" s="1"/>
  <c r="AJ47" i="19" s="1"/>
  <c r="AJ48" i="19" s="1"/>
  <c r="AJ49" i="19" s="1"/>
  <c r="AJ50" i="19" s="1"/>
  <c r="AJ51" i="19" s="1"/>
  <c r="AJ52" i="19" s="1"/>
  <c r="AJ53" i="19" s="1"/>
  <c r="AJ54" i="19" s="1"/>
  <c r="AJ55" i="19" s="1"/>
  <c r="AJ56" i="19" s="1"/>
  <c r="AJ57" i="19" s="1"/>
  <c r="AJ58" i="19" s="1"/>
  <c r="AJ59" i="19" s="1"/>
  <c r="AJ60" i="19" s="1"/>
  <c r="AJ61" i="19" s="1"/>
  <c r="AJ62" i="19" s="1"/>
  <c r="AJ63" i="19" s="1"/>
  <c r="AJ64" i="19" s="1"/>
  <c r="AJ65" i="19" s="1"/>
  <c r="AJ66" i="19" s="1"/>
  <c r="AJ67" i="19" s="1"/>
  <c r="AJ68" i="19" s="1"/>
  <c r="AJ69" i="19" s="1"/>
  <c r="AJ70" i="19" s="1"/>
  <c r="AJ71" i="19" s="1"/>
  <c r="AJ72" i="19" s="1"/>
  <c r="AJ73" i="19" s="1"/>
  <c r="AJ74" i="19" s="1"/>
  <c r="AJ75" i="19" s="1"/>
  <c r="AJ76" i="19" s="1"/>
  <c r="AJ77" i="19" s="1"/>
  <c r="AJ78" i="19" s="1"/>
  <c r="AJ79" i="19" s="1"/>
  <c r="AJ80" i="19" s="1"/>
  <c r="AJ81" i="19" s="1"/>
  <c r="AJ82" i="19" s="1"/>
  <c r="AJ83" i="19" s="1"/>
  <c r="AJ84" i="19" s="1"/>
  <c r="AJ85" i="19" s="1"/>
  <c r="AJ86" i="19" s="1"/>
  <c r="N4" i="19"/>
  <c r="N5" i="19" s="1"/>
  <c r="N6" i="19" s="1"/>
  <c r="N7" i="19" s="1"/>
  <c r="N8" i="19" s="1"/>
  <c r="N9" i="19" s="1"/>
  <c r="N10" i="19" s="1"/>
  <c r="N11" i="19" s="1"/>
  <c r="N12" i="19" s="1"/>
  <c r="N13" i="19" s="1"/>
  <c r="N14" i="19" s="1"/>
  <c r="N15" i="19" s="1"/>
  <c r="N16" i="19" s="1"/>
  <c r="N17" i="19" s="1"/>
  <c r="N18" i="19" s="1"/>
  <c r="N19" i="19" s="1"/>
  <c r="N20" i="19" s="1"/>
  <c r="N21" i="19" s="1"/>
  <c r="N22" i="19" s="1"/>
  <c r="N23" i="19" s="1"/>
  <c r="N24" i="19" s="1"/>
  <c r="N25" i="19" s="1"/>
  <c r="N26" i="19" s="1"/>
  <c r="N27" i="19" s="1"/>
  <c r="N28" i="19" s="1"/>
  <c r="N29" i="19" s="1"/>
  <c r="N30" i="19" s="1"/>
  <c r="N31" i="19" s="1"/>
  <c r="N32" i="19" s="1"/>
  <c r="N33" i="19" s="1"/>
  <c r="N34" i="19" s="1"/>
  <c r="N35" i="19" s="1"/>
  <c r="N36" i="19" s="1"/>
  <c r="N37" i="19" s="1"/>
  <c r="N38" i="19" s="1"/>
  <c r="N39" i="19" s="1"/>
  <c r="N40" i="19" s="1"/>
  <c r="N41" i="19" s="1"/>
  <c r="N42" i="19" s="1"/>
  <c r="N43" i="19" s="1"/>
  <c r="N44" i="19" s="1"/>
  <c r="N45" i="19" s="1"/>
  <c r="N46" i="19" s="1"/>
  <c r="N47" i="19" s="1"/>
  <c r="N48" i="19" s="1"/>
  <c r="N49" i="19" s="1"/>
  <c r="N50" i="19" s="1"/>
  <c r="N51" i="19" s="1"/>
  <c r="N52" i="19" s="1"/>
  <c r="N53" i="19" s="1"/>
  <c r="N54" i="19" s="1"/>
  <c r="N55" i="19" s="1"/>
  <c r="N56" i="19" s="1"/>
  <c r="N57" i="19" s="1"/>
  <c r="N58" i="19" s="1"/>
  <c r="N59" i="19" s="1"/>
  <c r="N60" i="19" s="1"/>
  <c r="N61" i="19" s="1"/>
  <c r="N62" i="19" s="1"/>
  <c r="N63" i="19" s="1"/>
  <c r="N64" i="19" s="1"/>
  <c r="N65" i="19" s="1"/>
  <c r="N66" i="19" s="1"/>
  <c r="N67" i="19" s="1"/>
  <c r="N68" i="19" s="1"/>
  <c r="N69" i="19" s="1"/>
  <c r="N70" i="19" s="1"/>
  <c r="N71" i="19" s="1"/>
  <c r="N72" i="19" s="1"/>
  <c r="N73" i="19" s="1"/>
  <c r="N74" i="19" s="1"/>
  <c r="N75" i="19" s="1"/>
  <c r="N76" i="19" s="1"/>
  <c r="N77" i="19" s="1"/>
  <c r="N78" i="19" s="1"/>
  <c r="N79" i="19" s="1"/>
  <c r="N80" i="19" s="1"/>
  <c r="N81" i="19" s="1"/>
  <c r="N82" i="19" s="1"/>
  <c r="N83" i="19" s="1"/>
  <c r="N84" i="19" s="1"/>
  <c r="N85" i="19" s="1"/>
  <c r="N86" i="19" s="1"/>
  <c r="B83" i="13"/>
  <c r="D118" i="4"/>
  <c r="V118" i="4"/>
  <c r="R116" i="4"/>
  <c r="AR4" i="19"/>
  <c r="AR5" i="19" s="1"/>
  <c r="AR6" i="19" s="1"/>
  <c r="AR7" i="19" s="1"/>
  <c r="AR8" i="19" s="1"/>
  <c r="AR9" i="19" s="1"/>
  <c r="AR10" i="19" s="1"/>
  <c r="AR11" i="19" s="1"/>
  <c r="AR12" i="19" s="1"/>
  <c r="AR13" i="19" s="1"/>
  <c r="AR14" i="19" s="1"/>
  <c r="AR15" i="19" s="1"/>
  <c r="AR16" i="19" s="1"/>
  <c r="AR17" i="19" s="1"/>
  <c r="AR18" i="19" s="1"/>
  <c r="AR19" i="19" s="1"/>
  <c r="AR20" i="19" s="1"/>
  <c r="AR21" i="19" s="1"/>
  <c r="AR22" i="19" s="1"/>
  <c r="AR23" i="19" s="1"/>
  <c r="AR24" i="19" s="1"/>
  <c r="AR25" i="19" s="1"/>
  <c r="AR26" i="19" s="1"/>
  <c r="AR27" i="19" s="1"/>
  <c r="AR28" i="19" s="1"/>
  <c r="AR29" i="19" s="1"/>
  <c r="AR30" i="19" s="1"/>
  <c r="AR31" i="19" s="1"/>
  <c r="AR32" i="19" s="1"/>
  <c r="AR33" i="19" s="1"/>
  <c r="AR34" i="19" s="1"/>
  <c r="AR35" i="19" s="1"/>
  <c r="AR36" i="19" s="1"/>
  <c r="AR37" i="19" s="1"/>
  <c r="AR38" i="19" s="1"/>
  <c r="AR39" i="19" s="1"/>
  <c r="AR40" i="19" s="1"/>
  <c r="AR41" i="19" s="1"/>
  <c r="AR42" i="19" s="1"/>
  <c r="AR43" i="19" s="1"/>
  <c r="AR44" i="19" s="1"/>
  <c r="AR45" i="19" s="1"/>
  <c r="AR46" i="19" s="1"/>
  <c r="AR47" i="19" s="1"/>
  <c r="AR48" i="19" s="1"/>
  <c r="AR49" i="19" s="1"/>
  <c r="AR50" i="19" s="1"/>
  <c r="AR51" i="19" s="1"/>
  <c r="AR52" i="19" s="1"/>
  <c r="AR53" i="19" s="1"/>
  <c r="AR54" i="19" s="1"/>
  <c r="AR55" i="19" s="1"/>
  <c r="AR56" i="19" s="1"/>
  <c r="AR57" i="19" s="1"/>
  <c r="AR58" i="19" s="1"/>
  <c r="AR59" i="19" s="1"/>
  <c r="AR60" i="19" s="1"/>
  <c r="AR61" i="19" s="1"/>
  <c r="AR62" i="19" s="1"/>
  <c r="AR63" i="19" s="1"/>
  <c r="AR64" i="19" s="1"/>
  <c r="AR65" i="19" s="1"/>
  <c r="AR66" i="19" s="1"/>
  <c r="AR67" i="19" s="1"/>
  <c r="AR68" i="19" s="1"/>
  <c r="AR69" i="19" s="1"/>
  <c r="AR70" i="19" s="1"/>
  <c r="AR71" i="19" s="1"/>
  <c r="AR72" i="19" s="1"/>
  <c r="AR73" i="19" s="1"/>
  <c r="AR74" i="19" s="1"/>
  <c r="AR75" i="19" s="1"/>
  <c r="AR76" i="19" s="1"/>
  <c r="AR77" i="19" s="1"/>
  <c r="AR78" i="19" s="1"/>
  <c r="AR79" i="19" s="1"/>
  <c r="AR80" i="19" s="1"/>
  <c r="AR81" i="19" s="1"/>
  <c r="AR82" i="19" s="1"/>
  <c r="AR83" i="19" s="1"/>
  <c r="AR84" i="19" s="1"/>
  <c r="AR85" i="19" s="1"/>
  <c r="AR86" i="19" s="1"/>
  <c r="AS4" i="19"/>
  <c r="AS5" i="19" s="1"/>
  <c r="AS6" i="19" s="1"/>
  <c r="AS7" i="19" s="1"/>
  <c r="AS8" i="19" s="1"/>
  <c r="AS9" i="19" s="1"/>
  <c r="AS10" i="19" s="1"/>
  <c r="AS11" i="19" s="1"/>
  <c r="AS12" i="19" s="1"/>
  <c r="AS13" i="19" s="1"/>
  <c r="AS14" i="19" s="1"/>
  <c r="AS15" i="19" s="1"/>
  <c r="AS16" i="19" s="1"/>
  <c r="AS17" i="19" s="1"/>
  <c r="AS18" i="19" s="1"/>
  <c r="AS19" i="19" s="1"/>
  <c r="AS20" i="19" s="1"/>
  <c r="AS21" i="19" s="1"/>
  <c r="AS22" i="19" s="1"/>
  <c r="AS23" i="19" s="1"/>
  <c r="AS24" i="19" s="1"/>
  <c r="AS25" i="19" s="1"/>
  <c r="AS26" i="19" s="1"/>
  <c r="AS27" i="19" s="1"/>
  <c r="AS28" i="19" s="1"/>
  <c r="AS29" i="19" s="1"/>
  <c r="AS30" i="19" s="1"/>
  <c r="AS31" i="19" s="1"/>
  <c r="AS32" i="19" s="1"/>
  <c r="AS33" i="19" s="1"/>
  <c r="AS34" i="19" s="1"/>
  <c r="AS35" i="19" s="1"/>
  <c r="AS36" i="19" s="1"/>
  <c r="AS37" i="19" s="1"/>
  <c r="AS38" i="19" s="1"/>
  <c r="AS39" i="19" s="1"/>
  <c r="AS40" i="19" s="1"/>
  <c r="AS41" i="19" s="1"/>
  <c r="AS42" i="19" s="1"/>
  <c r="AS43" i="19" s="1"/>
  <c r="AS44" i="19" s="1"/>
  <c r="AS45" i="19" s="1"/>
  <c r="AS46" i="19" s="1"/>
  <c r="AS47" i="19" s="1"/>
  <c r="AS48" i="19" s="1"/>
  <c r="AS49" i="19" s="1"/>
  <c r="AS50" i="19" s="1"/>
  <c r="AS51" i="19" s="1"/>
  <c r="AS52" i="19" s="1"/>
  <c r="AS53" i="19" s="1"/>
  <c r="AS54" i="19" s="1"/>
  <c r="AS55" i="19" s="1"/>
  <c r="AS56" i="19" s="1"/>
  <c r="AS57" i="19" s="1"/>
  <c r="AS58" i="19" s="1"/>
  <c r="AS59" i="19" s="1"/>
  <c r="AS60" i="19" s="1"/>
  <c r="AS61" i="19" s="1"/>
  <c r="AS62" i="19" s="1"/>
  <c r="AS63" i="19" s="1"/>
  <c r="AS64" i="19" s="1"/>
  <c r="AS65" i="19" s="1"/>
  <c r="AS66" i="19" s="1"/>
  <c r="AS67" i="19" s="1"/>
  <c r="AS68" i="19" s="1"/>
  <c r="AS69" i="19" s="1"/>
  <c r="AS70" i="19" s="1"/>
  <c r="AS71" i="19" s="1"/>
  <c r="AS72" i="19" s="1"/>
  <c r="AS73" i="19" s="1"/>
  <c r="AS74" i="19" s="1"/>
  <c r="AS75" i="19" s="1"/>
  <c r="AS76" i="19" s="1"/>
  <c r="AS77" i="19" s="1"/>
  <c r="AS78" i="19" s="1"/>
  <c r="AS79" i="19" s="1"/>
  <c r="AS80" i="19" s="1"/>
  <c r="AS81" i="19" s="1"/>
  <c r="AS82" i="19" s="1"/>
  <c r="AS83" i="19" s="1"/>
  <c r="AS84" i="19" s="1"/>
  <c r="AS85" i="19" s="1"/>
  <c r="AS86" i="19" s="1"/>
  <c r="AE4" i="19"/>
  <c r="AE5" i="19" s="1"/>
  <c r="AE6" i="19" s="1"/>
  <c r="AE7" i="19" s="1"/>
  <c r="AE8" i="19" s="1"/>
  <c r="AE9" i="19" s="1"/>
  <c r="AE10" i="19" s="1"/>
  <c r="AE11" i="19" s="1"/>
  <c r="AE12" i="19" s="1"/>
  <c r="AE13" i="19" s="1"/>
  <c r="AE14" i="19" s="1"/>
  <c r="AE15" i="19" s="1"/>
  <c r="AE16" i="19" s="1"/>
  <c r="AE17" i="19" s="1"/>
  <c r="AE18" i="19" s="1"/>
  <c r="AE19" i="19" s="1"/>
  <c r="AE20" i="19" s="1"/>
  <c r="AE21" i="19" s="1"/>
  <c r="AE22" i="19" s="1"/>
  <c r="AE23" i="19" s="1"/>
  <c r="AE24" i="19" s="1"/>
  <c r="AE25" i="19" s="1"/>
  <c r="AE26" i="19" s="1"/>
  <c r="AE27" i="19" s="1"/>
  <c r="AE28" i="19" s="1"/>
  <c r="AE29" i="19" s="1"/>
  <c r="AE30" i="19" s="1"/>
  <c r="AE31" i="19" s="1"/>
  <c r="AE32" i="19" s="1"/>
  <c r="AE33" i="19" s="1"/>
  <c r="AE34" i="19" s="1"/>
  <c r="AE35" i="19" s="1"/>
  <c r="AE36" i="19" s="1"/>
  <c r="AE37" i="19" s="1"/>
  <c r="AE38" i="19" s="1"/>
  <c r="AE39" i="19" s="1"/>
  <c r="AE40" i="19" s="1"/>
  <c r="AE41" i="19" s="1"/>
  <c r="AE42" i="19" s="1"/>
  <c r="AE43" i="19" s="1"/>
  <c r="AE44" i="19" s="1"/>
  <c r="AE45" i="19" s="1"/>
  <c r="AE46" i="19" s="1"/>
  <c r="AE47" i="19" s="1"/>
  <c r="AE48" i="19" s="1"/>
  <c r="AE49" i="19" s="1"/>
  <c r="AE50" i="19" s="1"/>
  <c r="AE51" i="19" s="1"/>
  <c r="AE52" i="19" s="1"/>
  <c r="AE53" i="19" s="1"/>
  <c r="AE54" i="19" s="1"/>
  <c r="AE55" i="19" s="1"/>
  <c r="AE56" i="19" s="1"/>
  <c r="AE57" i="19" s="1"/>
  <c r="AE58" i="19" s="1"/>
  <c r="AE59" i="19" s="1"/>
  <c r="AE60" i="19" s="1"/>
  <c r="AE61" i="19" s="1"/>
  <c r="AE62" i="19" s="1"/>
  <c r="AE63" i="19" s="1"/>
  <c r="AE64" i="19" s="1"/>
  <c r="AE65" i="19" s="1"/>
  <c r="AE66" i="19" s="1"/>
  <c r="AE67" i="19" s="1"/>
  <c r="AE68" i="19" s="1"/>
  <c r="AE69" i="19" s="1"/>
  <c r="AE70" i="19" s="1"/>
  <c r="AE71" i="19" s="1"/>
  <c r="AE72" i="19" s="1"/>
  <c r="AE73" i="19" s="1"/>
  <c r="AE74" i="19" s="1"/>
  <c r="AE75" i="19" s="1"/>
  <c r="AE76" i="19" s="1"/>
  <c r="AE77" i="19" s="1"/>
  <c r="AE78" i="19" s="1"/>
  <c r="AE79" i="19" s="1"/>
  <c r="AE80" i="19" s="1"/>
  <c r="AE81" i="19" s="1"/>
  <c r="AE82" i="19" s="1"/>
  <c r="AE83" i="19" s="1"/>
  <c r="AE84" i="19" s="1"/>
  <c r="AE85" i="19" s="1"/>
  <c r="AE86" i="19" s="1"/>
  <c r="H4" i="19"/>
  <c r="H5" i="19" s="1"/>
  <c r="H6" i="19" s="1"/>
  <c r="H7" i="19" s="1"/>
  <c r="H8" i="19" s="1"/>
  <c r="H9" i="19" s="1"/>
  <c r="H10" i="19" s="1"/>
  <c r="H11" i="19" s="1"/>
  <c r="H12" i="19" s="1"/>
  <c r="H13" i="19" s="1"/>
  <c r="H14" i="19" s="1"/>
  <c r="H15" i="19" s="1"/>
  <c r="H16" i="19" s="1"/>
  <c r="H17" i="19" s="1"/>
  <c r="H18" i="19" s="1"/>
  <c r="H19" i="19" s="1"/>
  <c r="H20" i="19" s="1"/>
  <c r="H21" i="19" s="1"/>
  <c r="H22" i="19" s="1"/>
  <c r="H23" i="19" s="1"/>
  <c r="H24" i="19" s="1"/>
  <c r="H25" i="19" s="1"/>
  <c r="H26" i="19" s="1"/>
  <c r="H27" i="19" s="1"/>
  <c r="H28" i="19" s="1"/>
  <c r="H29" i="19" s="1"/>
  <c r="H30" i="19" s="1"/>
  <c r="H31" i="19" s="1"/>
  <c r="H32" i="19" s="1"/>
  <c r="H33" i="19" s="1"/>
  <c r="H34" i="19" s="1"/>
  <c r="H35" i="19" s="1"/>
  <c r="H36" i="19" s="1"/>
  <c r="H37" i="19" s="1"/>
  <c r="H38" i="19" s="1"/>
  <c r="H39" i="19" s="1"/>
  <c r="H40" i="19" s="1"/>
  <c r="H41" i="19" s="1"/>
  <c r="H42" i="19" s="1"/>
  <c r="H43" i="19" s="1"/>
  <c r="H44" i="19" s="1"/>
  <c r="H45" i="19" s="1"/>
  <c r="H46" i="19" s="1"/>
  <c r="H47" i="19" s="1"/>
  <c r="H48" i="19" s="1"/>
  <c r="H49" i="19" s="1"/>
  <c r="H50" i="19" s="1"/>
  <c r="H51" i="19" s="1"/>
  <c r="H52" i="19" s="1"/>
  <c r="H53" i="19" s="1"/>
  <c r="H54" i="19" s="1"/>
  <c r="H55" i="19" s="1"/>
  <c r="H56" i="19" s="1"/>
  <c r="H57" i="19" s="1"/>
  <c r="H58" i="19" s="1"/>
  <c r="H59" i="19" s="1"/>
  <c r="H60" i="19" s="1"/>
  <c r="H61" i="19" s="1"/>
  <c r="H62" i="19" s="1"/>
  <c r="H63" i="19" s="1"/>
  <c r="H64" i="19" s="1"/>
  <c r="H65" i="19" s="1"/>
  <c r="H66" i="19" s="1"/>
  <c r="H67" i="19" s="1"/>
  <c r="H68" i="19" s="1"/>
  <c r="H69" i="19" s="1"/>
  <c r="H70" i="19" s="1"/>
  <c r="H71" i="19" s="1"/>
  <c r="H72" i="19" s="1"/>
  <c r="H73" i="19" s="1"/>
  <c r="H74" i="19" s="1"/>
  <c r="H75" i="19" s="1"/>
  <c r="H76" i="19" s="1"/>
  <c r="H77" i="19" s="1"/>
  <c r="H78" i="19" s="1"/>
  <c r="H79" i="19" s="1"/>
  <c r="H80" i="19" s="1"/>
  <c r="H81" i="19" s="1"/>
  <c r="H82" i="19" s="1"/>
  <c r="H83" i="19" s="1"/>
  <c r="H84" i="19" s="1"/>
  <c r="H85" i="19" s="1"/>
  <c r="H86" i="19" s="1"/>
  <c r="AF4" i="19"/>
  <c r="AF5" i="19" s="1"/>
  <c r="AF6" i="19" s="1"/>
  <c r="AF7" i="19" s="1"/>
  <c r="AF8" i="19" s="1"/>
  <c r="AF9" i="19" s="1"/>
  <c r="AF10" i="19" s="1"/>
  <c r="AF11" i="19" s="1"/>
  <c r="AF12" i="19" s="1"/>
  <c r="AF13" i="19" s="1"/>
  <c r="AF14" i="19" s="1"/>
  <c r="AF15" i="19" s="1"/>
  <c r="AF16" i="19" s="1"/>
  <c r="AF17" i="19" s="1"/>
  <c r="AF18" i="19" s="1"/>
  <c r="AF19" i="19" s="1"/>
  <c r="AF20" i="19" s="1"/>
  <c r="AF21" i="19" s="1"/>
  <c r="AF22" i="19" s="1"/>
  <c r="AF23" i="19" s="1"/>
  <c r="AF24" i="19" s="1"/>
  <c r="AF25" i="19" s="1"/>
  <c r="AF26" i="19" s="1"/>
  <c r="AF27" i="19" s="1"/>
  <c r="AF28" i="19" s="1"/>
  <c r="AF29" i="19" s="1"/>
  <c r="AF30" i="19" s="1"/>
  <c r="AF31" i="19" s="1"/>
  <c r="AF32" i="19" s="1"/>
  <c r="AF33" i="19" s="1"/>
  <c r="AF34" i="19" s="1"/>
  <c r="AF35" i="19" s="1"/>
  <c r="AF36" i="19" s="1"/>
  <c r="AF37" i="19" s="1"/>
  <c r="AF38" i="19" s="1"/>
  <c r="AF39" i="19" s="1"/>
  <c r="AF40" i="19" s="1"/>
  <c r="AF41" i="19" s="1"/>
  <c r="AF42" i="19" s="1"/>
  <c r="AF43" i="19" s="1"/>
  <c r="AF44" i="19" s="1"/>
  <c r="AF45" i="19" s="1"/>
  <c r="AF46" i="19" s="1"/>
  <c r="AF47" i="19" s="1"/>
  <c r="AF48" i="19" s="1"/>
  <c r="AF49" i="19" s="1"/>
  <c r="AF50" i="19" s="1"/>
  <c r="AF51" i="19" s="1"/>
  <c r="AF52" i="19" s="1"/>
  <c r="AF53" i="19" s="1"/>
  <c r="AF54" i="19" s="1"/>
  <c r="AF55" i="19" s="1"/>
  <c r="AF56" i="19" s="1"/>
  <c r="AF57" i="19" s="1"/>
  <c r="AF58" i="19" s="1"/>
  <c r="AF59" i="19" s="1"/>
  <c r="AF60" i="19" s="1"/>
  <c r="AF61" i="19" s="1"/>
  <c r="AF62" i="19" s="1"/>
  <c r="AF63" i="19" s="1"/>
  <c r="AF64" i="19" s="1"/>
  <c r="AF65" i="19" s="1"/>
  <c r="AF66" i="19" s="1"/>
  <c r="AF67" i="19" s="1"/>
  <c r="AF68" i="19" s="1"/>
  <c r="AF69" i="19" s="1"/>
  <c r="AF70" i="19" s="1"/>
  <c r="AF71" i="19" s="1"/>
  <c r="AF72" i="19" s="1"/>
  <c r="AF73" i="19" s="1"/>
  <c r="AF74" i="19" s="1"/>
  <c r="AF75" i="19" s="1"/>
  <c r="AF76" i="19" s="1"/>
  <c r="AF77" i="19" s="1"/>
  <c r="AF78" i="19" s="1"/>
  <c r="AF79" i="19" s="1"/>
  <c r="AF80" i="19" s="1"/>
  <c r="AF81" i="19" s="1"/>
  <c r="AF82" i="19" s="1"/>
  <c r="AF83" i="19" s="1"/>
  <c r="AF84" i="19" s="1"/>
  <c r="AF85" i="19" s="1"/>
  <c r="AF86" i="19" s="1"/>
  <c r="G4" i="19"/>
  <c r="G5" i="19" s="1"/>
  <c r="G6" i="19" s="1"/>
  <c r="G7" i="19" s="1"/>
  <c r="G8" i="19" s="1"/>
  <c r="G9" i="19" s="1"/>
  <c r="G10" i="19" s="1"/>
  <c r="G11" i="19" s="1"/>
  <c r="G12" i="19" s="1"/>
  <c r="G13" i="19" s="1"/>
  <c r="G14" i="19" s="1"/>
  <c r="G15" i="19" s="1"/>
  <c r="G16" i="19" s="1"/>
  <c r="G17" i="19" s="1"/>
  <c r="G18" i="19" s="1"/>
  <c r="G19" i="19" s="1"/>
  <c r="G20" i="19" s="1"/>
  <c r="G21" i="19" s="1"/>
  <c r="G22" i="19" s="1"/>
  <c r="G23" i="19" s="1"/>
  <c r="G24" i="19" s="1"/>
  <c r="G25" i="19" s="1"/>
  <c r="G26" i="19" s="1"/>
  <c r="G27" i="19" s="1"/>
  <c r="G28" i="19" s="1"/>
  <c r="G29" i="19" s="1"/>
  <c r="G30" i="19" s="1"/>
  <c r="G31" i="19" s="1"/>
  <c r="G32" i="19" s="1"/>
  <c r="G33" i="19" s="1"/>
  <c r="G34" i="19" s="1"/>
  <c r="G35" i="19" s="1"/>
  <c r="G36" i="19" s="1"/>
  <c r="G37" i="19" s="1"/>
  <c r="G38" i="19" s="1"/>
  <c r="G39" i="19" s="1"/>
  <c r="G40" i="19" s="1"/>
  <c r="G41" i="19" s="1"/>
  <c r="G42" i="19" s="1"/>
  <c r="G43" i="19" s="1"/>
  <c r="G44" i="19" s="1"/>
  <c r="G45" i="19" s="1"/>
  <c r="G46" i="19" s="1"/>
  <c r="G47" i="19" s="1"/>
  <c r="G48" i="19" s="1"/>
  <c r="G49" i="19" s="1"/>
  <c r="G50" i="19" s="1"/>
  <c r="G51" i="19" s="1"/>
  <c r="G52" i="19" s="1"/>
  <c r="G53" i="19" s="1"/>
  <c r="G54" i="19" s="1"/>
  <c r="G55" i="19" s="1"/>
  <c r="G56" i="19" s="1"/>
  <c r="G57" i="19" s="1"/>
  <c r="G58" i="19" s="1"/>
  <c r="G59" i="19" s="1"/>
  <c r="G60" i="19" s="1"/>
  <c r="G61" i="19" s="1"/>
  <c r="G62" i="19" s="1"/>
  <c r="G63" i="19" s="1"/>
  <c r="G64" i="19" s="1"/>
  <c r="G65" i="19" s="1"/>
  <c r="G66" i="19" s="1"/>
  <c r="G67" i="19" s="1"/>
  <c r="G68" i="19" s="1"/>
  <c r="G69" i="19" s="1"/>
  <c r="G70" i="19" s="1"/>
  <c r="G71" i="19" s="1"/>
  <c r="G72" i="19" s="1"/>
  <c r="G73" i="19" s="1"/>
  <c r="G74" i="19" s="1"/>
  <c r="G75" i="19" s="1"/>
  <c r="G76" i="19" s="1"/>
  <c r="G77" i="19" s="1"/>
  <c r="G78" i="19" s="1"/>
  <c r="G79" i="19" s="1"/>
  <c r="G80" i="19" s="1"/>
  <c r="G81" i="19" s="1"/>
  <c r="G82" i="19" s="1"/>
  <c r="G83" i="19" s="1"/>
  <c r="G84" i="19" s="1"/>
  <c r="G85" i="19" s="1"/>
  <c r="G86" i="19" s="1"/>
  <c r="O4" i="19"/>
  <c r="O5" i="19" s="1"/>
  <c r="O6" i="19" s="1"/>
  <c r="O7" i="19" s="1"/>
  <c r="O8" i="19" s="1"/>
  <c r="O9" i="19" s="1"/>
  <c r="O10" i="19" s="1"/>
  <c r="O11" i="19" s="1"/>
  <c r="O12" i="19" s="1"/>
  <c r="O13" i="19" s="1"/>
  <c r="O14" i="19" s="1"/>
  <c r="O15" i="19" s="1"/>
  <c r="O16" i="19" s="1"/>
  <c r="O17" i="19" s="1"/>
  <c r="O18" i="19" s="1"/>
  <c r="O19" i="19" s="1"/>
  <c r="O20" i="19" s="1"/>
  <c r="O21" i="19" s="1"/>
  <c r="O22" i="19" s="1"/>
  <c r="O23" i="19" s="1"/>
  <c r="O24" i="19" s="1"/>
  <c r="O25" i="19" s="1"/>
  <c r="O26" i="19" s="1"/>
  <c r="O27" i="19" s="1"/>
  <c r="O28" i="19" s="1"/>
  <c r="O29" i="19" s="1"/>
  <c r="O30" i="19" s="1"/>
  <c r="O31" i="19" s="1"/>
  <c r="O32" i="19" s="1"/>
  <c r="O33" i="19" s="1"/>
  <c r="O34" i="19" s="1"/>
  <c r="O35" i="19" s="1"/>
  <c r="O36" i="19" s="1"/>
  <c r="O37" i="19" s="1"/>
  <c r="O38" i="19" s="1"/>
  <c r="O39" i="19" s="1"/>
  <c r="O40" i="19" s="1"/>
  <c r="O41" i="19" s="1"/>
  <c r="O42" i="19" s="1"/>
  <c r="O43" i="19" s="1"/>
  <c r="O44" i="19" s="1"/>
  <c r="O45" i="19" s="1"/>
  <c r="O46" i="19" s="1"/>
  <c r="O47" i="19" s="1"/>
  <c r="O48" i="19" s="1"/>
  <c r="O49" i="19" s="1"/>
  <c r="O50" i="19" s="1"/>
  <c r="O51" i="19" s="1"/>
  <c r="O52" i="19" s="1"/>
  <c r="O53" i="19" s="1"/>
  <c r="O54" i="19" s="1"/>
  <c r="O55" i="19" s="1"/>
  <c r="O56" i="19" s="1"/>
  <c r="O57" i="19" s="1"/>
  <c r="O58" i="19" s="1"/>
  <c r="O59" i="19" s="1"/>
  <c r="O60" i="19" s="1"/>
  <c r="O61" i="19" s="1"/>
  <c r="O62" i="19" s="1"/>
  <c r="O63" i="19" s="1"/>
  <c r="O64" i="19" s="1"/>
  <c r="O65" i="19" s="1"/>
  <c r="O66" i="19" s="1"/>
  <c r="O67" i="19" s="1"/>
  <c r="O68" i="19" s="1"/>
  <c r="O69" i="19" s="1"/>
  <c r="O70" i="19" s="1"/>
  <c r="O71" i="19" s="1"/>
  <c r="O72" i="19" s="1"/>
  <c r="O73" i="19" s="1"/>
  <c r="O74" i="19" s="1"/>
  <c r="O75" i="19" s="1"/>
  <c r="O76" i="19" s="1"/>
  <c r="O77" i="19" s="1"/>
  <c r="O78" i="19" s="1"/>
  <c r="O79" i="19" s="1"/>
  <c r="O80" i="19" s="1"/>
  <c r="O81" i="19" s="1"/>
  <c r="O82" i="19" s="1"/>
  <c r="O83" i="19" s="1"/>
  <c r="O84" i="19" s="1"/>
  <c r="O85" i="19" s="1"/>
  <c r="O86" i="19" s="1"/>
  <c r="Y4" i="19"/>
  <c r="Y5" i="19" s="1"/>
  <c r="Y6" i="19" s="1"/>
  <c r="Y7" i="19" s="1"/>
  <c r="Y8" i="19" s="1"/>
  <c r="Y9" i="19" s="1"/>
  <c r="Y10" i="19" s="1"/>
  <c r="Y11" i="19" s="1"/>
  <c r="Y12" i="19" s="1"/>
  <c r="Y13" i="19" s="1"/>
  <c r="Y14" i="19" s="1"/>
  <c r="Y15" i="19" s="1"/>
  <c r="Y16" i="19" s="1"/>
  <c r="Y17" i="19" s="1"/>
  <c r="Y18" i="19" s="1"/>
  <c r="Y19" i="19" s="1"/>
  <c r="Y20" i="19" s="1"/>
  <c r="Y21" i="19" s="1"/>
  <c r="Y22" i="19" s="1"/>
  <c r="Y23" i="19" s="1"/>
  <c r="Y24" i="19" s="1"/>
  <c r="Y25" i="19" s="1"/>
  <c r="Y26" i="19" s="1"/>
  <c r="Y27" i="19" s="1"/>
  <c r="Y28" i="19" s="1"/>
  <c r="Y29" i="19" s="1"/>
  <c r="Y30" i="19" s="1"/>
  <c r="Y31" i="19" s="1"/>
  <c r="Y32" i="19" s="1"/>
  <c r="Y33" i="19" s="1"/>
  <c r="Y34" i="19" s="1"/>
  <c r="Y35" i="19" s="1"/>
  <c r="Y36" i="19" s="1"/>
  <c r="Y37" i="19" s="1"/>
  <c r="Y38" i="19" s="1"/>
  <c r="Y39" i="19" s="1"/>
  <c r="Y40" i="19" s="1"/>
  <c r="Y41" i="19" s="1"/>
  <c r="Y42" i="19" s="1"/>
  <c r="Y43" i="19" s="1"/>
  <c r="Y44" i="19" s="1"/>
  <c r="Y45" i="19" s="1"/>
  <c r="Y46" i="19" s="1"/>
  <c r="Y47" i="19" s="1"/>
  <c r="Y48" i="19" s="1"/>
  <c r="Y49" i="19" s="1"/>
  <c r="Y50" i="19" s="1"/>
  <c r="Y51" i="19" s="1"/>
  <c r="Y52" i="19" s="1"/>
  <c r="Y53" i="19" s="1"/>
  <c r="Y54" i="19" s="1"/>
  <c r="Y55" i="19" s="1"/>
  <c r="Y56" i="19" s="1"/>
  <c r="Y57" i="19" s="1"/>
  <c r="Y58" i="19" s="1"/>
  <c r="Y59" i="19" s="1"/>
  <c r="Y60" i="19" s="1"/>
  <c r="Y61" i="19" s="1"/>
  <c r="Y62" i="19" s="1"/>
  <c r="Y63" i="19" s="1"/>
  <c r="Y64" i="19" s="1"/>
  <c r="Y65" i="19" s="1"/>
  <c r="Y66" i="19" s="1"/>
  <c r="Y67" i="19" s="1"/>
  <c r="Y68" i="19" s="1"/>
  <c r="Y69" i="19" s="1"/>
  <c r="Y70" i="19" s="1"/>
  <c r="Y71" i="19" s="1"/>
  <c r="Y72" i="19" s="1"/>
  <c r="Y73" i="19" s="1"/>
  <c r="Y74" i="19" s="1"/>
  <c r="Y75" i="19" s="1"/>
  <c r="Y76" i="19" s="1"/>
  <c r="Y77" i="19" s="1"/>
  <c r="Y78" i="19" s="1"/>
  <c r="Y79" i="19" s="1"/>
  <c r="Y80" i="19" s="1"/>
  <c r="Y81" i="19" s="1"/>
  <c r="Y82" i="19" s="1"/>
  <c r="Y83" i="19" s="1"/>
  <c r="Y84" i="19" s="1"/>
  <c r="Y85" i="19" s="1"/>
  <c r="Y86" i="19" s="1"/>
  <c r="J4" i="19"/>
  <c r="J5" i="19" s="1"/>
  <c r="J6" i="19" s="1"/>
  <c r="J7" i="19" s="1"/>
  <c r="J8" i="19" s="1"/>
  <c r="J9" i="19" s="1"/>
  <c r="J10" i="19" s="1"/>
  <c r="J11" i="19" s="1"/>
  <c r="J12" i="19" s="1"/>
  <c r="J13" i="19" s="1"/>
  <c r="J14" i="19" s="1"/>
  <c r="J15" i="19" s="1"/>
  <c r="J16" i="19" s="1"/>
  <c r="J17" i="19" s="1"/>
  <c r="J18" i="19" s="1"/>
  <c r="J19" i="19" s="1"/>
  <c r="J20" i="19" s="1"/>
  <c r="J21" i="19" s="1"/>
  <c r="J22" i="19" s="1"/>
  <c r="J23" i="19" s="1"/>
  <c r="J24" i="19" s="1"/>
  <c r="J25" i="19" s="1"/>
  <c r="J26" i="19" s="1"/>
  <c r="J27" i="19" s="1"/>
  <c r="J28" i="19" s="1"/>
  <c r="J29" i="19" s="1"/>
  <c r="J30" i="19" s="1"/>
  <c r="J31" i="19" s="1"/>
  <c r="J32" i="19" s="1"/>
  <c r="J33" i="19" s="1"/>
  <c r="J34" i="19" s="1"/>
  <c r="J35" i="19" s="1"/>
  <c r="J36" i="19" s="1"/>
  <c r="J37" i="19" s="1"/>
  <c r="J38" i="19" s="1"/>
  <c r="J39" i="19" s="1"/>
  <c r="J40" i="19" s="1"/>
  <c r="J41" i="19" s="1"/>
  <c r="J42" i="19" s="1"/>
  <c r="J43" i="19" s="1"/>
  <c r="J44" i="19" s="1"/>
  <c r="J45" i="19" s="1"/>
  <c r="J46" i="19" s="1"/>
  <c r="J47" i="19" s="1"/>
  <c r="J48" i="19" s="1"/>
  <c r="J49" i="19" s="1"/>
  <c r="J50" i="19" s="1"/>
  <c r="J51" i="19" s="1"/>
  <c r="J52" i="19" s="1"/>
  <c r="J53" i="19" s="1"/>
  <c r="J54" i="19" s="1"/>
  <c r="J55" i="19" s="1"/>
  <c r="J56" i="19" s="1"/>
  <c r="J57" i="19" s="1"/>
  <c r="J58" i="19" s="1"/>
  <c r="J59" i="19" s="1"/>
  <c r="J60" i="19" s="1"/>
  <c r="J61" i="19" s="1"/>
  <c r="J62" i="19" s="1"/>
  <c r="J63" i="19" s="1"/>
  <c r="J64" i="19" s="1"/>
  <c r="J65" i="19" s="1"/>
  <c r="J66" i="19" s="1"/>
  <c r="J67" i="19" s="1"/>
  <c r="J68" i="19" s="1"/>
  <c r="J69" i="19" s="1"/>
  <c r="J70" i="19" s="1"/>
  <c r="J71" i="19" s="1"/>
  <c r="J72" i="19" s="1"/>
  <c r="J73" i="19" s="1"/>
  <c r="J74" i="19" s="1"/>
  <c r="J75" i="19" s="1"/>
  <c r="J76" i="19" s="1"/>
  <c r="J77" i="19" s="1"/>
  <c r="J78" i="19" s="1"/>
  <c r="J79" i="19" s="1"/>
  <c r="J80" i="19" s="1"/>
  <c r="J81" i="19" s="1"/>
  <c r="J82" i="19" s="1"/>
  <c r="J83" i="19" s="1"/>
  <c r="J84" i="19" s="1"/>
  <c r="J85" i="19" s="1"/>
  <c r="J86" i="19" s="1"/>
  <c r="R4" i="19"/>
  <c r="R5" i="19" s="1"/>
  <c r="R6" i="19" s="1"/>
  <c r="R7" i="19" s="1"/>
  <c r="R8" i="19" s="1"/>
  <c r="R9" i="19" s="1"/>
  <c r="R10" i="19" s="1"/>
  <c r="R11" i="19" s="1"/>
  <c r="R12" i="19" s="1"/>
  <c r="R13" i="19" s="1"/>
  <c r="R14" i="19" s="1"/>
  <c r="R15" i="19" s="1"/>
  <c r="R16" i="19" s="1"/>
  <c r="R17" i="19" s="1"/>
  <c r="R18" i="19" s="1"/>
  <c r="R19" i="19" s="1"/>
  <c r="R20" i="19" s="1"/>
  <c r="R21" i="19" s="1"/>
  <c r="R22" i="19" s="1"/>
  <c r="R23" i="19" s="1"/>
  <c r="R24" i="19" s="1"/>
  <c r="R25" i="19" s="1"/>
  <c r="R26" i="19" s="1"/>
  <c r="R27" i="19" s="1"/>
  <c r="R28" i="19" s="1"/>
  <c r="R29" i="19" s="1"/>
  <c r="R30" i="19" s="1"/>
  <c r="R31" i="19" s="1"/>
  <c r="R32" i="19" s="1"/>
  <c r="R33" i="19" s="1"/>
  <c r="R34" i="19" s="1"/>
  <c r="R35" i="19" s="1"/>
  <c r="R36" i="19" s="1"/>
  <c r="R37" i="19" s="1"/>
  <c r="R38" i="19" s="1"/>
  <c r="R39" i="19" s="1"/>
  <c r="R40" i="19" s="1"/>
  <c r="R41" i="19" s="1"/>
  <c r="R42" i="19" s="1"/>
  <c r="R43" i="19" s="1"/>
  <c r="R44" i="19" s="1"/>
  <c r="R45" i="19" s="1"/>
  <c r="R46" i="19" s="1"/>
  <c r="R47" i="19" s="1"/>
  <c r="R48" i="19" s="1"/>
  <c r="R49" i="19" s="1"/>
  <c r="R50" i="19" s="1"/>
  <c r="R51" i="19" s="1"/>
  <c r="R52" i="19" s="1"/>
  <c r="R53" i="19" s="1"/>
  <c r="R54" i="19" s="1"/>
  <c r="R55" i="19" s="1"/>
  <c r="R56" i="19" s="1"/>
  <c r="R57" i="19" s="1"/>
  <c r="R58" i="19" s="1"/>
  <c r="R59" i="19" s="1"/>
  <c r="R60" i="19" s="1"/>
  <c r="R61" i="19" s="1"/>
  <c r="R62" i="19" s="1"/>
  <c r="R63" i="19" s="1"/>
  <c r="R64" i="19" s="1"/>
  <c r="R65" i="19" s="1"/>
  <c r="R66" i="19" s="1"/>
  <c r="R67" i="19" s="1"/>
  <c r="R68" i="19" s="1"/>
  <c r="R69" i="19" s="1"/>
  <c r="R70" i="19" s="1"/>
  <c r="R71" i="19" s="1"/>
  <c r="R72" i="19" s="1"/>
  <c r="R73" i="19" s="1"/>
  <c r="R74" i="19" s="1"/>
  <c r="R75" i="19" s="1"/>
  <c r="R76" i="19" s="1"/>
  <c r="R77" i="19" s="1"/>
  <c r="R78" i="19" s="1"/>
  <c r="R79" i="19" s="1"/>
  <c r="R80" i="19" s="1"/>
  <c r="R81" i="19" s="1"/>
  <c r="R82" i="19" s="1"/>
  <c r="R83" i="19" s="1"/>
  <c r="R84" i="19" s="1"/>
  <c r="R85" i="19" s="1"/>
  <c r="R86" i="19" s="1"/>
  <c r="AQ4" i="19"/>
  <c r="AQ5" i="19" s="1"/>
  <c r="AQ6" i="19" s="1"/>
  <c r="AQ7" i="19" s="1"/>
  <c r="AQ8" i="19" s="1"/>
  <c r="AQ9" i="19" s="1"/>
  <c r="AQ10" i="19" s="1"/>
  <c r="AQ11" i="19" s="1"/>
  <c r="AQ12" i="19" s="1"/>
  <c r="AQ13" i="19" s="1"/>
  <c r="AQ14" i="19" s="1"/>
  <c r="AQ15" i="19" s="1"/>
  <c r="AQ16" i="19" s="1"/>
  <c r="AQ17" i="19" s="1"/>
  <c r="AQ18" i="19" s="1"/>
  <c r="AQ19" i="19" s="1"/>
  <c r="AQ20" i="19" s="1"/>
  <c r="AQ21" i="19" s="1"/>
  <c r="AQ22" i="19" s="1"/>
  <c r="AQ23" i="19" s="1"/>
  <c r="AQ24" i="19" s="1"/>
  <c r="AQ25" i="19" s="1"/>
  <c r="AQ26" i="19" s="1"/>
  <c r="AQ27" i="19" s="1"/>
  <c r="AQ28" i="19" s="1"/>
  <c r="AQ29" i="19" s="1"/>
  <c r="AQ30" i="19" s="1"/>
  <c r="AQ31" i="19" s="1"/>
  <c r="AQ32" i="19" s="1"/>
  <c r="AQ33" i="19" s="1"/>
  <c r="AQ34" i="19" s="1"/>
  <c r="AQ35" i="19" s="1"/>
  <c r="AQ36" i="19" s="1"/>
  <c r="AQ37" i="19" s="1"/>
  <c r="AQ38" i="19" s="1"/>
  <c r="AQ39" i="19" s="1"/>
  <c r="AQ40" i="19" s="1"/>
  <c r="AQ41" i="19" s="1"/>
  <c r="AQ42" i="19" s="1"/>
  <c r="AQ43" i="19" s="1"/>
  <c r="AQ44" i="19" s="1"/>
  <c r="AQ45" i="19" s="1"/>
  <c r="AQ46" i="19" s="1"/>
  <c r="AQ47" i="19" s="1"/>
  <c r="AQ48" i="19" s="1"/>
  <c r="AQ49" i="19" s="1"/>
  <c r="AQ50" i="19" s="1"/>
  <c r="AQ51" i="19" s="1"/>
  <c r="AQ52" i="19" s="1"/>
  <c r="AQ53" i="19" s="1"/>
  <c r="AQ54" i="19" s="1"/>
  <c r="AQ55" i="19" s="1"/>
  <c r="AQ56" i="19" s="1"/>
  <c r="AQ57" i="19" s="1"/>
  <c r="AQ58" i="19" s="1"/>
  <c r="AQ59" i="19" s="1"/>
  <c r="AQ60" i="19" s="1"/>
  <c r="AQ61" i="19" s="1"/>
  <c r="AQ62" i="19" s="1"/>
  <c r="AQ63" i="19" s="1"/>
  <c r="AQ64" i="19" s="1"/>
  <c r="AQ65" i="19" s="1"/>
  <c r="AQ66" i="19" s="1"/>
  <c r="AQ67" i="19" s="1"/>
  <c r="AQ68" i="19" s="1"/>
  <c r="AQ69" i="19" s="1"/>
  <c r="AQ70" i="19" s="1"/>
  <c r="AQ71" i="19" s="1"/>
  <c r="AQ72" i="19" s="1"/>
  <c r="AQ73" i="19" s="1"/>
  <c r="AQ74" i="19" s="1"/>
  <c r="AQ75" i="19" s="1"/>
  <c r="AQ76" i="19" s="1"/>
  <c r="AQ77" i="19" s="1"/>
  <c r="AQ78" i="19" s="1"/>
  <c r="AQ79" i="19" s="1"/>
  <c r="AQ80" i="19" s="1"/>
  <c r="AQ81" i="19" s="1"/>
  <c r="AQ82" i="19" s="1"/>
  <c r="AQ83" i="19" s="1"/>
  <c r="AQ84" i="19" s="1"/>
  <c r="AQ85" i="19" s="1"/>
  <c r="AQ86" i="19" s="1"/>
  <c r="S4" i="19"/>
  <c r="S5" i="19" s="1"/>
  <c r="S6" i="19" s="1"/>
  <c r="S7" i="19" s="1"/>
  <c r="S8" i="19" s="1"/>
  <c r="S9" i="19" s="1"/>
  <c r="S10" i="19" s="1"/>
  <c r="S11" i="19" s="1"/>
  <c r="S12" i="19" s="1"/>
  <c r="S13" i="19" s="1"/>
  <c r="S14" i="19" s="1"/>
  <c r="S15" i="19" s="1"/>
  <c r="S16" i="19" s="1"/>
  <c r="S17" i="19" s="1"/>
  <c r="S18" i="19" s="1"/>
  <c r="S19" i="19" s="1"/>
  <c r="S20" i="19" s="1"/>
  <c r="S21" i="19" s="1"/>
  <c r="S22" i="19" s="1"/>
  <c r="S23" i="19" s="1"/>
  <c r="S24" i="19" s="1"/>
  <c r="S25" i="19" s="1"/>
  <c r="S26" i="19" s="1"/>
  <c r="S27" i="19" s="1"/>
  <c r="S28" i="19" s="1"/>
  <c r="S29" i="19" s="1"/>
  <c r="S30" i="19" s="1"/>
  <c r="S31" i="19" s="1"/>
  <c r="S32" i="19" s="1"/>
  <c r="S33" i="19" s="1"/>
  <c r="S34" i="19" s="1"/>
  <c r="S35" i="19" s="1"/>
  <c r="S36" i="19" s="1"/>
  <c r="S37" i="19" s="1"/>
  <c r="S38" i="19" s="1"/>
  <c r="S39" i="19" s="1"/>
  <c r="S40" i="19" s="1"/>
  <c r="S41" i="19" s="1"/>
  <c r="S42" i="19" s="1"/>
  <c r="S43" i="19" s="1"/>
  <c r="S44" i="19" s="1"/>
  <c r="S45" i="19" s="1"/>
  <c r="S46" i="19" s="1"/>
  <c r="S47" i="19" s="1"/>
  <c r="S48" i="19" s="1"/>
  <c r="S49" i="19" s="1"/>
  <c r="S50" i="19" s="1"/>
  <c r="S51" i="19" s="1"/>
  <c r="S52" i="19" s="1"/>
  <c r="S53" i="19" s="1"/>
  <c r="S54" i="19" s="1"/>
  <c r="S55" i="19" s="1"/>
  <c r="S56" i="19" s="1"/>
  <c r="S57" i="19" s="1"/>
  <c r="S58" i="19" s="1"/>
  <c r="S59" i="19" s="1"/>
  <c r="S60" i="19" s="1"/>
  <c r="S61" i="19" s="1"/>
  <c r="S62" i="19" s="1"/>
  <c r="S63" i="19" s="1"/>
  <c r="S64" i="19" s="1"/>
  <c r="S65" i="19" s="1"/>
  <c r="S66" i="19" s="1"/>
  <c r="S67" i="19" s="1"/>
  <c r="S68" i="19" s="1"/>
  <c r="S69" i="19" s="1"/>
  <c r="S70" i="19" s="1"/>
  <c r="S71" i="19" s="1"/>
  <c r="S72" i="19" s="1"/>
  <c r="S73" i="19" s="1"/>
  <c r="S74" i="19" s="1"/>
  <c r="S75" i="19" s="1"/>
  <c r="S76" i="19" s="1"/>
  <c r="S77" i="19" s="1"/>
  <c r="S78" i="19" s="1"/>
  <c r="S79" i="19" s="1"/>
  <c r="S80" i="19" s="1"/>
  <c r="S81" i="19" s="1"/>
  <c r="S82" i="19" s="1"/>
  <c r="S83" i="19" s="1"/>
  <c r="S84" i="19" s="1"/>
  <c r="S85" i="19" s="1"/>
  <c r="S86" i="19" s="1"/>
  <c r="I4" i="19"/>
  <c r="I5" i="19" s="1"/>
  <c r="I6" i="19" s="1"/>
  <c r="I7" i="19" s="1"/>
  <c r="I8" i="19" s="1"/>
  <c r="I9" i="19" s="1"/>
  <c r="I10" i="19" s="1"/>
  <c r="I11" i="19" s="1"/>
  <c r="I12" i="19" s="1"/>
  <c r="I13" i="19" s="1"/>
  <c r="I14" i="19" s="1"/>
  <c r="I15" i="19" s="1"/>
  <c r="I16" i="19" s="1"/>
  <c r="I17" i="19" s="1"/>
  <c r="I18" i="19" s="1"/>
  <c r="I19" i="19" s="1"/>
  <c r="I20" i="19" s="1"/>
  <c r="I21" i="19" s="1"/>
  <c r="I22" i="19" s="1"/>
  <c r="I23" i="19" s="1"/>
  <c r="I24" i="19" s="1"/>
  <c r="I25" i="19" s="1"/>
  <c r="I26" i="19" s="1"/>
  <c r="I27" i="19" s="1"/>
  <c r="I28" i="19" s="1"/>
  <c r="I29" i="19" s="1"/>
  <c r="I30" i="19" s="1"/>
  <c r="I31" i="19" s="1"/>
  <c r="I32" i="19" s="1"/>
  <c r="I33" i="19" s="1"/>
  <c r="I34" i="19" s="1"/>
  <c r="I35" i="19" s="1"/>
  <c r="I36" i="19" s="1"/>
  <c r="I37" i="19" s="1"/>
  <c r="I38" i="19" s="1"/>
  <c r="I39" i="19" s="1"/>
  <c r="I40" i="19" s="1"/>
  <c r="I41" i="19" s="1"/>
  <c r="I42" i="19" s="1"/>
  <c r="I43" i="19" s="1"/>
  <c r="I44" i="19" s="1"/>
  <c r="I45" i="19" s="1"/>
  <c r="I46" i="19" s="1"/>
  <c r="I47" i="19" s="1"/>
  <c r="I48" i="19" s="1"/>
  <c r="I49" i="19" s="1"/>
  <c r="I50" i="19" s="1"/>
  <c r="I51" i="19" s="1"/>
  <c r="I52" i="19" s="1"/>
  <c r="I53" i="19" s="1"/>
  <c r="I54" i="19" s="1"/>
  <c r="I55" i="19" s="1"/>
  <c r="I56" i="19" s="1"/>
  <c r="I57" i="19" s="1"/>
  <c r="I58" i="19" s="1"/>
  <c r="I59" i="19" s="1"/>
  <c r="I60" i="19" s="1"/>
  <c r="I61" i="19" s="1"/>
  <c r="I62" i="19" s="1"/>
  <c r="I63" i="19" s="1"/>
  <c r="I64" i="19" s="1"/>
  <c r="I65" i="19" s="1"/>
  <c r="I66" i="19" s="1"/>
  <c r="I67" i="19" s="1"/>
  <c r="I68" i="19" s="1"/>
  <c r="I69" i="19" s="1"/>
  <c r="I70" i="19" s="1"/>
  <c r="I71" i="19" s="1"/>
  <c r="I72" i="19" s="1"/>
  <c r="I73" i="19" s="1"/>
  <c r="I74" i="19" s="1"/>
  <c r="I75" i="19" s="1"/>
  <c r="I76" i="19" s="1"/>
  <c r="I77" i="19" s="1"/>
  <c r="I78" i="19" s="1"/>
  <c r="I79" i="19" s="1"/>
  <c r="I80" i="19" s="1"/>
  <c r="I81" i="19" s="1"/>
  <c r="I82" i="19" s="1"/>
  <c r="I83" i="19" s="1"/>
  <c r="I84" i="19" s="1"/>
  <c r="I85" i="19" s="1"/>
  <c r="I86" i="19" s="1"/>
  <c r="Q4" i="19"/>
  <c r="Q5" i="19" s="1"/>
  <c r="Q6" i="19" s="1"/>
  <c r="Q7" i="19" s="1"/>
  <c r="Q8" i="19" s="1"/>
  <c r="Q9" i="19" s="1"/>
  <c r="Q10" i="19" s="1"/>
  <c r="Q11" i="19" s="1"/>
  <c r="Q12" i="19" s="1"/>
  <c r="Q13" i="19" s="1"/>
  <c r="Q14" i="19" s="1"/>
  <c r="Q15" i="19" s="1"/>
  <c r="Q16" i="19" s="1"/>
  <c r="Q17" i="19" s="1"/>
  <c r="Q18" i="19" s="1"/>
  <c r="Q19" i="19" s="1"/>
  <c r="Q20" i="19" s="1"/>
  <c r="Q21" i="19" s="1"/>
  <c r="Q22" i="19" s="1"/>
  <c r="Q23" i="19" s="1"/>
  <c r="Q24" i="19" s="1"/>
  <c r="Q25" i="19" s="1"/>
  <c r="Q26" i="19" s="1"/>
  <c r="Q27" i="19" s="1"/>
  <c r="Q28" i="19" s="1"/>
  <c r="Q29" i="19" s="1"/>
  <c r="Q30" i="19" s="1"/>
  <c r="Q31" i="19" s="1"/>
  <c r="Q32" i="19" s="1"/>
  <c r="Q33" i="19" s="1"/>
  <c r="Q34" i="19" s="1"/>
  <c r="Q35" i="19" s="1"/>
  <c r="Q36" i="19" s="1"/>
  <c r="Q37" i="19" s="1"/>
  <c r="Q38" i="19" s="1"/>
  <c r="Q39" i="19" s="1"/>
  <c r="Q40" i="19" s="1"/>
  <c r="Q41" i="19" s="1"/>
  <c r="Q42" i="19" s="1"/>
  <c r="Q43" i="19" s="1"/>
  <c r="Q44" i="19" s="1"/>
  <c r="Q45" i="19" s="1"/>
  <c r="Q46" i="19" s="1"/>
  <c r="Q47" i="19" s="1"/>
  <c r="Q48" i="19" s="1"/>
  <c r="Q49" i="19" s="1"/>
  <c r="Q50" i="19" s="1"/>
  <c r="Q51" i="19" s="1"/>
  <c r="Q52" i="19" s="1"/>
  <c r="Q53" i="19" s="1"/>
  <c r="Q54" i="19" s="1"/>
  <c r="Q55" i="19" s="1"/>
  <c r="Q56" i="19" s="1"/>
  <c r="Q57" i="19" s="1"/>
  <c r="Q58" i="19" s="1"/>
  <c r="Q59" i="19" s="1"/>
  <c r="Q60" i="19" s="1"/>
  <c r="Q61" i="19" s="1"/>
  <c r="Q62" i="19" s="1"/>
  <c r="Q63" i="19" s="1"/>
  <c r="Q64" i="19" s="1"/>
  <c r="Q65" i="19" s="1"/>
  <c r="Q66" i="19" s="1"/>
  <c r="Q67" i="19" s="1"/>
  <c r="Q68" i="19" s="1"/>
  <c r="Q69" i="19" s="1"/>
  <c r="Q70" i="19" s="1"/>
  <c r="Q71" i="19" s="1"/>
  <c r="Q72" i="19" s="1"/>
  <c r="Q73" i="19" s="1"/>
  <c r="Q74" i="19" s="1"/>
  <c r="Q75" i="19" s="1"/>
  <c r="Q76" i="19" s="1"/>
  <c r="Q77" i="19" s="1"/>
  <c r="Q78" i="19" s="1"/>
  <c r="Q79" i="19" s="1"/>
  <c r="Q80" i="19" s="1"/>
  <c r="Q81" i="19" s="1"/>
  <c r="Q82" i="19" s="1"/>
  <c r="Q83" i="19" s="1"/>
  <c r="Q84" i="19" s="1"/>
  <c r="Q85" i="19" s="1"/>
  <c r="Q86" i="19" s="1"/>
  <c r="T4" i="19"/>
  <c r="T5" i="19" s="1"/>
  <c r="T6" i="19" s="1"/>
  <c r="T7" i="19" s="1"/>
  <c r="T8" i="19" s="1"/>
  <c r="T9" i="19" s="1"/>
  <c r="T10" i="19" s="1"/>
  <c r="T11" i="19" s="1"/>
  <c r="T12" i="19" s="1"/>
  <c r="T13" i="19" s="1"/>
  <c r="T14" i="19" s="1"/>
  <c r="T15" i="19" s="1"/>
  <c r="T16" i="19" s="1"/>
  <c r="T17" i="19" s="1"/>
  <c r="T18" i="19" s="1"/>
  <c r="T19" i="19" s="1"/>
  <c r="T20" i="19" s="1"/>
  <c r="T21" i="19" s="1"/>
  <c r="T22" i="19" s="1"/>
  <c r="T23" i="19" s="1"/>
  <c r="T24" i="19" s="1"/>
  <c r="T25" i="19" s="1"/>
  <c r="T26" i="19" s="1"/>
  <c r="T27" i="19" s="1"/>
  <c r="T28" i="19" s="1"/>
  <c r="T29" i="19" s="1"/>
  <c r="T30" i="19" s="1"/>
  <c r="T31" i="19" s="1"/>
  <c r="T32" i="19" s="1"/>
  <c r="T33" i="19" s="1"/>
  <c r="T34" i="19" s="1"/>
  <c r="T35" i="19" s="1"/>
  <c r="T36" i="19" s="1"/>
  <c r="T37" i="19" s="1"/>
  <c r="T38" i="19" s="1"/>
  <c r="T39" i="19" s="1"/>
  <c r="T40" i="19" s="1"/>
  <c r="T41" i="19" s="1"/>
  <c r="T42" i="19" s="1"/>
  <c r="T43" i="19" s="1"/>
  <c r="T44" i="19" s="1"/>
  <c r="T45" i="19" s="1"/>
  <c r="T46" i="19" s="1"/>
  <c r="T47" i="19" s="1"/>
  <c r="T48" i="19" s="1"/>
  <c r="T49" i="19" s="1"/>
  <c r="T50" i="19" s="1"/>
  <c r="T51" i="19" s="1"/>
  <c r="T52" i="19" s="1"/>
  <c r="T53" i="19" s="1"/>
  <c r="T54" i="19" s="1"/>
  <c r="T55" i="19" s="1"/>
  <c r="T56" i="19" s="1"/>
  <c r="T57" i="19" s="1"/>
  <c r="T58" i="19" s="1"/>
  <c r="T59" i="19" s="1"/>
  <c r="T60" i="19" s="1"/>
  <c r="T61" i="19" s="1"/>
  <c r="T62" i="19" s="1"/>
  <c r="T63" i="19" s="1"/>
  <c r="T64" i="19" s="1"/>
  <c r="T65" i="19" s="1"/>
  <c r="T66" i="19" s="1"/>
  <c r="T67" i="19" s="1"/>
  <c r="T68" i="19" s="1"/>
  <c r="T69" i="19" s="1"/>
  <c r="T70" i="19" s="1"/>
  <c r="T71" i="19" s="1"/>
  <c r="T72" i="19" s="1"/>
  <c r="T73" i="19" s="1"/>
  <c r="T74" i="19" s="1"/>
  <c r="T75" i="19" s="1"/>
  <c r="T76" i="19" s="1"/>
  <c r="T77" i="19" s="1"/>
  <c r="T78" i="19" s="1"/>
  <c r="T79" i="19" s="1"/>
  <c r="T80" i="19" s="1"/>
  <c r="T81" i="19" s="1"/>
  <c r="T82" i="19" s="1"/>
  <c r="T83" i="19" s="1"/>
  <c r="T84" i="19" s="1"/>
  <c r="T85" i="19" s="1"/>
  <c r="T86" i="19" s="1"/>
  <c r="AB4" i="19"/>
  <c r="AB5" i="19" s="1"/>
  <c r="AB6" i="19" s="1"/>
  <c r="AB7" i="19" s="1"/>
  <c r="AB8" i="19" s="1"/>
  <c r="AB9" i="19" s="1"/>
  <c r="AB10" i="19" s="1"/>
  <c r="AB11" i="19" s="1"/>
  <c r="AB12" i="19" s="1"/>
  <c r="AB13" i="19" s="1"/>
  <c r="AB14" i="19" s="1"/>
  <c r="AB15" i="19" s="1"/>
  <c r="AB16" i="19" s="1"/>
  <c r="AB17" i="19" s="1"/>
  <c r="AB18" i="19" s="1"/>
  <c r="AB19" i="19" s="1"/>
  <c r="AB20" i="19" s="1"/>
  <c r="AB21" i="19" s="1"/>
  <c r="AB22" i="19" s="1"/>
  <c r="AB23" i="19" s="1"/>
  <c r="AB24" i="19" s="1"/>
  <c r="AB25" i="19" s="1"/>
  <c r="AB26" i="19" s="1"/>
  <c r="AB27" i="19" s="1"/>
  <c r="AB28" i="19" s="1"/>
  <c r="AB29" i="19" s="1"/>
  <c r="AB30" i="19" s="1"/>
  <c r="AB31" i="19" s="1"/>
  <c r="AB32" i="19" s="1"/>
  <c r="AB33" i="19" s="1"/>
  <c r="AB34" i="19" s="1"/>
  <c r="AB35" i="19" s="1"/>
  <c r="AB36" i="19" s="1"/>
  <c r="AB37" i="19" s="1"/>
  <c r="AB38" i="19" s="1"/>
  <c r="AB39" i="19" s="1"/>
  <c r="AB40" i="19" s="1"/>
  <c r="AB41" i="19" s="1"/>
  <c r="AB42" i="19" s="1"/>
  <c r="AB43" i="19" s="1"/>
  <c r="AB44" i="19" s="1"/>
  <c r="AB45" i="19" s="1"/>
  <c r="AB46" i="19" s="1"/>
  <c r="AB47" i="19" s="1"/>
  <c r="AB48" i="19" s="1"/>
  <c r="AB49" i="19" s="1"/>
  <c r="AB50" i="19" s="1"/>
  <c r="AB51" i="19" s="1"/>
  <c r="AB52" i="19" s="1"/>
  <c r="AB53" i="19" s="1"/>
  <c r="AB54" i="19" s="1"/>
  <c r="AB55" i="19" s="1"/>
  <c r="AB56" i="19" s="1"/>
  <c r="AB57" i="19" s="1"/>
  <c r="AB58" i="19" s="1"/>
  <c r="AB59" i="19" s="1"/>
  <c r="AB60" i="19" s="1"/>
  <c r="AB61" i="19" s="1"/>
  <c r="AB62" i="19" s="1"/>
  <c r="AB63" i="19" s="1"/>
  <c r="AB64" i="19" s="1"/>
  <c r="AB65" i="19" s="1"/>
  <c r="AB66" i="19" s="1"/>
  <c r="AB67" i="19" s="1"/>
  <c r="AB68" i="19" s="1"/>
  <c r="AB69" i="19" s="1"/>
  <c r="AB70" i="19" s="1"/>
  <c r="AB71" i="19" s="1"/>
  <c r="AB72" i="19" s="1"/>
  <c r="AB73" i="19" s="1"/>
  <c r="AB74" i="19" s="1"/>
  <c r="AB75" i="19" s="1"/>
  <c r="AB76" i="19" s="1"/>
  <c r="AB77" i="19" s="1"/>
  <c r="AB78" i="19" s="1"/>
  <c r="AB79" i="19" s="1"/>
  <c r="AB80" i="19" s="1"/>
  <c r="AB81" i="19" s="1"/>
  <c r="AB82" i="19" s="1"/>
  <c r="AB83" i="19" s="1"/>
  <c r="AB84" i="19" s="1"/>
  <c r="AB85" i="19" s="1"/>
  <c r="AB86" i="19" s="1"/>
  <c r="M4" i="19"/>
  <c r="M5" i="19" s="1"/>
  <c r="M6" i="19" s="1"/>
  <c r="M7" i="19" s="1"/>
  <c r="M8" i="19" s="1"/>
  <c r="M9" i="19" s="1"/>
  <c r="M10" i="19" s="1"/>
  <c r="M11" i="19" s="1"/>
  <c r="M12" i="19" s="1"/>
  <c r="M13" i="19" s="1"/>
  <c r="M14" i="19" s="1"/>
  <c r="M15" i="19" s="1"/>
  <c r="M16" i="19" s="1"/>
  <c r="M17" i="19" s="1"/>
  <c r="M18" i="19" s="1"/>
  <c r="M19" i="19" s="1"/>
  <c r="M20" i="19" s="1"/>
  <c r="M21" i="19" s="1"/>
  <c r="M22" i="19" s="1"/>
  <c r="M23" i="19" s="1"/>
  <c r="M24" i="19" s="1"/>
  <c r="M25" i="19" s="1"/>
  <c r="M26" i="19" s="1"/>
  <c r="M27" i="19" s="1"/>
  <c r="M28" i="19" s="1"/>
  <c r="M29" i="19" s="1"/>
  <c r="M30" i="19" s="1"/>
  <c r="M31" i="19" s="1"/>
  <c r="M32" i="19" s="1"/>
  <c r="M33" i="19" s="1"/>
  <c r="M34" i="19" s="1"/>
  <c r="M35" i="19" s="1"/>
  <c r="M36" i="19" s="1"/>
  <c r="M37" i="19" s="1"/>
  <c r="M38" i="19" s="1"/>
  <c r="M39" i="19" s="1"/>
  <c r="M40" i="19" s="1"/>
  <c r="M41" i="19" s="1"/>
  <c r="M42" i="19" s="1"/>
  <c r="M43" i="19" s="1"/>
  <c r="M44" i="19" s="1"/>
  <c r="M45" i="19" s="1"/>
  <c r="M46" i="19" s="1"/>
  <c r="M47" i="19" s="1"/>
  <c r="M48" i="19" s="1"/>
  <c r="M49" i="19" s="1"/>
  <c r="M50" i="19" s="1"/>
  <c r="M51" i="19" s="1"/>
  <c r="M52" i="19" s="1"/>
  <c r="M53" i="19" s="1"/>
  <c r="M54" i="19" s="1"/>
  <c r="M55" i="19" s="1"/>
  <c r="M56" i="19" s="1"/>
  <c r="M57" i="19" s="1"/>
  <c r="M58" i="19" s="1"/>
  <c r="M59" i="19" s="1"/>
  <c r="M60" i="19" s="1"/>
  <c r="M61" i="19" s="1"/>
  <c r="M62" i="19" s="1"/>
  <c r="M63" i="19" s="1"/>
  <c r="M64" i="19" s="1"/>
  <c r="M65" i="19" s="1"/>
  <c r="M66" i="19" s="1"/>
  <c r="M67" i="19" s="1"/>
  <c r="M68" i="19" s="1"/>
  <c r="M69" i="19" s="1"/>
  <c r="M70" i="19" s="1"/>
  <c r="M71" i="19" s="1"/>
  <c r="M72" i="19" s="1"/>
  <c r="M73" i="19" s="1"/>
  <c r="M74" i="19" s="1"/>
  <c r="M75" i="19" s="1"/>
  <c r="M76" i="19" s="1"/>
  <c r="M77" i="19" s="1"/>
  <c r="M78" i="19" s="1"/>
  <c r="M79" i="19" s="1"/>
  <c r="M80" i="19" s="1"/>
  <c r="M81" i="19" s="1"/>
  <c r="M82" i="19" s="1"/>
  <c r="M83" i="19" s="1"/>
  <c r="M84" i="19" s="1"/>
  <c r="M85" i="19" s="1"/>
  <c r="M86" i="19" s="1"/>
  <c r="X4" i="19"/>
  <c r="X5" i="19" s="1"/>
  <c r="X6" i="19" s="1"/>
  <c r="X7" i="19" s="1"/>
  <c r="X8" i="19" s="1"/>
  <c r="X9" i="19" s="1"/>
  <c r="X10" i="19" s="1"/>
  <c r="X11" i="19" s="1"/>
  <c r="X12" i="19" s="1"/>
  <c r="X13" i="19" s="1"/>
  <c r="X14" i="19" s="1"/>
  <c r="X15" i="19" s="1"/>
  <c r="X16" i="19" s="1"/>
  <c r="X17" i="19" s="1"/>
  <c r="X18" i="19" s="1"/>
  <c r="X19" i="19" s="1"/>
  <c r="X20" i="19" s="1"/>
  <c r="X21" i="19" s="1"/>
  <c r="X22" i="19" s="1"/>
  <c r="X23" i="19" s="1"/>
  <c r="X24" i="19" s="1"/>
  <c r="X25" i="19" s="1"/>
  <c r="X26" i="19" s="1"/>
  <c r="X27" i="19" s="1"/>
  <c r="X28" i="19" s="1"/>
  <c r="X29" i="19" s="1"/>
  <c r="X30" i="19" s="1"/>
  <c r="X31" i="19" s="1"/>
  <c r="X32" i="19" s="1"/>
  <c r="X33" i="19" s="1"/>
  <c r="X34" i="19" s="1"/>
  <c r="X35" i="19" s="1"/>
  <c r="X36" i="19" s="1"/>
  <c r="X37" i="19" s="1"/>
  <c r="X38" i="19" s="1"/>
  <c r="X39" i="19" s="1"/>
  <c r="X40" i="19" s="1"/>
  <c r="X41" i="19" s="1"/>
  <c r="X42" i="19" s="1"/>
  <c r="X43" i="19" s="1"/>
  <c r="X44" i="19" s="1"/>
  <c r="X45" i="19" s="1"/>
  <c r="X46" i="19" s="1"/>
  <c r="X47" i="19" s="1"/>
  <c r="X48" i="19" s="1"/>
  <c r="X49" i="19" s="1"/>
  <c r="X50" i="19" s="1"/>
  <c r="X51" i="19" s="1"/>
  <c r="X52" i="19" s="1"/>
  <c r="X53" i="19" s="1"/>
  <c r="X54" i="19" s="1"/>
  <c r="X55" i="19" s="1"/>
  <c r="X56" i="19" s="1"/>
  <c r="X57" i="19" s="1"/>
  <c r="X58" i="19" s="1"/>
  <c r="X59" i="19" s="1"/>
  <c r="X60" i="19" s="1"/>
  <c r="X61" i="19" s="1"/>
  <c r="X62" i="19" s="1"/>
  <c r="X63" i="19" s="1"/>
  <c r="X64" i="19" s="1"/>
  <c r="X65" i="19" s="1"/>
  <c r="X66" i="19" s="1"/>
  <c r="X67" i="19" s="1"/>
  <c r="X68" i="19" s="1"/>
  <c r="X69" i="19" s="1"/>
  <c r="X70" i="19" s="1"/>
  <c r="X71" i="19" s="1"/>
  <c r="X72" i="19" s="1"/>
  <c r="X73" i="19" s="1"/>
  <c r="X74" i="19" s="1"/>
  <c r="X75" i="19" s="1"/>
  <c r="X76" i="19" s="1"/>
  <c r="X77" i="19" s="1"/>
  <c r="X78" i="19" s="1"/>
  <c r="X79" i="19" s="1"/>
  <c r="X80" i="19" s="1"/>
  <c r="X81" i="19" s="1"/>
  <c r="X82" i="19" s="1"/>
  <c r="X83" i="19" s="1"/>
  <c r="X84" i="19" s="1"/>
  <c r="X85" i="19" s="1"/>
  <c r="X86" i="19" s="1"/>
  <c r="V4" i="19"/>
  <c r="V5" i="19" s="1"/>
  <c r="V6" i="19" s="1"/>
  <c r="V7" i="19" s="1"/>
  <c r="V8" i="19" s="1"/>
  <c r="V9" i="19" s="1"/>
  <c r="V10" i="19" s="1"/>
  <c r="V11" i="19" s="1"/>
  <c r="V12" i="19" s="1"/>
  <c r="V13" i="19" s="1"/>
  <c r="V14" i="19" s="1"/>
  <c r="V15" i="19" s="1"/>
  <c r="V16" i="19" s="1"/>
  <c r="V17" i="19" s="1"/>
  <c r="V18" i="19" s="1"/>
  <c r="V19" i="19" s="1"/>
  <c r="V20" i="19" s="1"/>
  <c r="V21" i="19" s="1"/>
  <c r="V22" i="19" s="1"/>
  <c r="V23" i="19" s="1"/>
  <c r="V24" i="19" s="1"/>
  <c r="V25" i="19" s="1"/>
  <c r="V26" i="19" s="1"/>
  <c r="V27" i="19" s="1"/>
  <c r="V28" i="19" s="1"/>
  <c r="V29" i="19" s="1"/>
  <c r="V30" i="19" s="1"/>
  <c r="V31" i="19" s="1"/>
  <c r="V32" i="19" s="1"/>
  <c r="V33" i="19" s="1"/>
  <c r="V34" i="19" s="1"/>
  <c r="V35" i="19" s="1"/>
  <c r="V36" i="19" s="1"/>
  <c r="V37" i="19" s="1"/>
  <c r="V38" i="19" s="1"/>
  <c r="V39" i="19" s="1"/>
  <c r="V40" i="19" s="1"/>
  <c r="V41" i="19" s="1"/>
  <c r="V42" i="19" s="1"/>
  <c r="V43" i="19" s="1"/>
  <c r="V44" i="19" s="1"/>
  <c r="V45" i="19" s="1"/>
  <c r="V46" i="19" s="1"/>
  <c r="V47" i="19" s="1"/>
  <c r="V48" i="19" s="1"/>
  <c r="V49" i="19" s="1"/>
  <c r="V50" i="19" s="1"/>
  <c r="V51" i="19" s="1"/>
  <c r="V52" i="19" s="1"/>
  <c r="V53" i="19" s="1"/>
  <c r="V54" i="19" s="1"/>
  <c r="V55" i="19" s="1"/>
  <c r="V56" i="19" s="1"/>
  <c r="V57" i="19" s="1"/>
  <c r="V58" i="19" s="1"/>
  <c r="V59" i="19" s="1"/>
  <c r="V60" i="19" s="1"/>
  <c r="V61" i="19" s="1"/>
  <c r="V62" i="19" s="1"/>
  <c r="V63" i="19" s="1"/>
  <c r="V64" i="19" s="1"/>
  <c r="V65" i="19" s="1"/>
  <c r="V66" i="19" s="1"/>
  <c r="V67" i="19" s="1"/>
  <c r="V68" i="19" s="1"/>
  <c r="V69" i="19" s="1"/>
  <c r="V70" i="19" s="1"/>
  <c r="V71" i="19" s="1"/>
  <c r="V72" i="19" s="1"/>
  <c r="V73" i="19" s="1"/>
  <c r="V74" i="19" s="1"/>
  <c r="V75" i="19" s="1"/>
  <c r="V76" i="19" s="1"/>
  <c r="V77" i="19" s="1"/>
  <c r="V78" i="19" s="1"/>
  <c r="V79" i="19" s="1"/>
  <c r="V80" i="19" s="1"/>
  <c r="V81" i="19" s="1"/>
  <c r="V82" i="19" s="1"/>
  <c r="V83" i="19" s="1"/>
  <c r="V84" i="19" s="1"/>
  <c r="V85" i="19" s="1"/>
  <c r="V86" i="19" s="1"/>
  <c r="C73" i="13"/>
  <c r="F73" i="13"/>
  <c r="J117" i="4"/>
  <c r="J119" i="4"/>
  <c r="R117" i="4"/>
  <c r="E117" i="4"/>
  <c r="H119" i="4"/>
  <c r="J118" i="4"/>
  <c r="C76" i="13"/>
  <c r="D82" i="13"/>
  <c r="L116" i="4"/>
  <c r="Y117" i="4"/>
  <c r="R119" i="4"/>
  <c r="S119" i="4"/>
  <c r="C71" i="13"/>
  <c r="E68" i="13"/>
  <c r="K118" i="4"/>
  <c r="X116" i="4"/>
  <c r="AV16" i="20"/>
  <c r="R16" i="20"/>
  <c r="E3" i="13"/>
  <c r="E3" i="14"/>
  <c r="J116" i="4"/>
  <c r="W119" i="4"/>
  <c r="B3" i="13"/>
  <c r="B3" i="14"/>
  <c r="F116" i="4"/>
  <c r="D65" i="14"/>
  <c r="Z119" i="4"/>
  <c r="V117" i="4"/>
  <c r="M116" i="4"/>
  <c r="W117" i="4"/>
  <c r="BI70" i="12"/>
  <c r="AA117" i="4"/>
  <c r="N117" i="4"/>
  <c r="N116" i="4"/>
  <c r="D88" i="13"/>
  <c r="AZ60" i="19"/>
  <c r="AZ61" i="19" s="1"/>
  <c r="AZ62" i="19" s="1"/>
  <c r="AZ63" i="19" s="1"/>
  <c r="AZ64" i="19" s="1"/>
  <c r="AZ65" i="19" s="1"/>
  <c r="AZ66" i="19" s="1"/>
  <c r="AZ67" i="19" s="1"/>
  <c r="AZ68" i="19" s="1"/>
  <c r="AZ69" i="19" s="1"/>
  <c r="AZ70" i="19" s="1"/>
  <c r="AZ71" i="19" s="1"/>
  <c r="AZ72" i="19" s="1"/>
  <c r="AZ73" i="19" s="1"/>
  <c r="AZ74" i="19" s="1"/>
  <c r="AZ75" i="19" s="1"/>
  <c r="AZ76" i="19" s="1"/>
  <c r="AZ77" i="19" s="1"/>
  <c r="AZ78" i="19" s="1"/>
  <c r="AZ79" i="19" s="1"/>
  <c r="AZ80" i="19" s="1"/>
  <c r="AZ81" i="19" s="1"/>
  <c r="AZ82" i="19" s="1"/>
  <c r="AZ83" i="19" s="1"/>
  <c r="AZ84" i="19" s="1"/>
  <c r="AZ85" i="19" s="1"/>
  <c r="AZ86" i="19" s="1"/>
  <c r="W59" i="19"/>
  <c r="W60" i="19" s="1"/>
  <c r="W61" i="19" s="1"/>
  <c r="W62" i="19" s="1"/>
  <c r="W63" i="19" s="1"/>
  <c r="W64" i="19" s="1"/>
  <c r="W65" i="19" s="1"/>
  <c r="W66" i="19" s="1"/>
  <c r="W67" i="19" s="1"/>
  <c r="W68" i="19" s="1"/>
  <c r="W69" i="19" s="1"/>
  <c r="W70" i="19" s="1"/>
  <c r="W71" i="19" s="1"/>
  <c r="W72" i="19" s="1"/>
  <c r="W73" i="19" s="1"/>
  <c r="W74" i="19" s="1"/>
  <c r="W75" i="19" s="1"/>
  <c r="W76" i="19" s="1"/>
  <c r="W77" i="19" s="1"/>
  <c r="W78" i="19" s="1"/>
  <c r="W79" i="19" s="1"/>
  <c r="W80" i="19" s="1"/>
  <c r="W81" i="19" s="1"/>
  <c r="W82" i="19" s="1"/>
  <c r="W83" i="19" s="1"/>
  <c r="W84" i="19" s="1"/>
  <c r="W85" i="19" s="1"/>
  <c r="W86" i="19" s="1"/>
  <c r="D75" i="13"/>
  <c r="C84" i="13"/>
  <c r="S117" i="4"/>
  <c r="P117" i="4"/>
  <c r="P118" i="4"/>
  <c r="G116" i="4"/>
  <c r="X119" i="4"/>
  <c r="S116" i="4"/>
  <c r="G118" i="4"/>
  <c r="F78" i="13"/>
  <c r="F89" i="14"/>
  <c r="C66" i="14"/>
  <c r="Z102" i="14"/>
  <c r="E74" i="13"/>
  <c r="F90" i="13"/>
  <c r="C79" i="13"/>
  <c r="D68" i="14"/>
  <c r="D74" i="14"/>
  <c r="D84" i="13"/>
  <c r="AR17" i="9"/>
  <c r="O119" i="4"/>
  <c r="Q117" i="4"/>
  <c r="F16" i="13"/>
  <c r="W118" i="4"/>
  <c r="P116" i="4"/>
  <c r="AO17" i="9"/>
  <c r="O118" i="4"/>
  <c r="AW17" i="9"/>
  <c r="Z97" i="14"/>
  <c r="H116" i="4"/>
  <c r="Z106" i="13"/>
  <c r="M119" i="4"/>
  <c r="BI64" i="12"/>
  <c r="BH64" i="12"/>
  <c r="BH84" i="12"/>
  <c r="BI84" i="12"/>
  <c r="BI94" i="12"/>
  <c r="BH94" i="12"/>
  <c r="BH63" i="12"/>
  <c r="BI63" i="12"/>
  <c r="BI54" i="12"/>
  <c r="BH54" i="12"/>
  <c r="BH44" i="12"/>
  <c r="BI44" i="12"/>
  <c r="BH89" i="12"/>
  <c r="BI89" i="12"/>
  <c r="Z93" i="13"/>
  <c r="L117" i="4"/>
  <c r="BI74" i="12"/>
  <c r="BH74" i="12"/>
  <c r="BH34" i="12"/>
  <c r="BI34" i="12"/>
  <c r="BH69" i="12"/>
  <c r="BI69" i="12"/>
  <c r="BH88" i="12"/>
  <c r="BI88" i="12"/>
  <c r="BH14" i="12"/>
  <c r="BH13" i="12"/>
  <c r="BI13" i="12"/>
  <c r="BH12" i="12"/>
  <c r="BI12" i="12"/>
  <c r="I118" i="4"/>
  <c r="G119" i="4"/>
  <c r="I117" i="4"/>
  <c r="X118" i="4"/>
  <c r="K116" i="4"/>
  <c r="H118" i="4"/>
  <c r="Z105" i="13"/>
  <c r="AX17" i="9"/>
  <c r="K119" i="4"/>
  <c r="S118" i="4"/>
  <c r="AV17" i="9"/>
  <c r="AT17" i="9"/>
  <c r="AZ17" i="9"/>
  <c r="AY17" i="9"/>
  <c r="Z104" i="13"/>
  <c r="Z97" i="13"/>
  <c r="E90" i="14"/>
  <c r="AS17" i="9"/>
  <c r="T119" i="4"/>
  <c r="V119" i="4"/>
  <c r="Z106" i="14"/>
  <c r="Z105" i="14"/>
  <c r="W116" i="4"/>
  <c r="G117" i="4"/>
  <c r="Z96" i="14"/>
  <c r="Z94" i="14"/>
  <c r="AU17" i="9"/>
  <c r="B8" i="13"/>
  <c r="AY17" i="5"/>
  <c r="AI17" i="5"/>
  <c r="AG17" i="5"/>
  <c r="AP17" i="5"/>
  <c r="AZ17" i="5"/>
  <c r="AQ17" i="5"/>
  <c r="AV17" i="5"/>
  <c r="AT17" i="5"/>
  <c r="AJ17" i="5"/>
  <c r="AH17" i="5"/>
  <c r="AR17" i="5"/>
  <c r="AW17" i="5"/>
  <c r="AK17" i="5"/>
  <c r="AL17" i="5"/>
  <c r="AS17" i="5"/>
  <c r="AU17" i="5"/>
  <c r="AM17" i="5"/>
  <c r="AN17" i="5"/>
  <c r="AX17" i="5"/>
  <c r="AO17" i="5"/>
  <c r="X17" i="5"/>
  <c r="X17" i="7" s="1"/>
  <c r="Y17" i="5"/>
  <c r="Y17" i="7" s="1"/>
  <c r="AC17" i="5"/>
  <c r="B17" i="5"/>
  <c r="B17" i="7" s="1"/>
  <c r="AF17" i="5"/>
  <c r="E17" i="5"/>
  <c r="E17" i="7" s="1"/>
  <c r="D17" i="5"/>
  <c r="D17" i="7" s="1"/>
  <c r="G17" i="5"/>
  <c r="G17" i="7" s="1"/>
  <c r="G17" i="14" s="1"/>
  <c r="K17" i="5"/>
  <c r="K17" i="7" s="1"/>
  <c r="T17" i="5"/>
  <c r="T17" i="7" s="1"/>
  <c r="AD17" i="5"/>
  <c r="O17" i="5"/>
  <c r="O17" i="7" s="1"/>
  <c r="U17" i="5"/>
  <c r="U17" i="7" s="1"/>
  <c r="I17" i="5"/>
  <c r="I17" i="7" s="1"/>
  <c r="F17" i="5"/>
  <c r="F17" i="7" s="1"/>
  <c r="W17" i="5"/>
  <c r="W17" i="7" s="1"/>
  <c r="L17" i="5"/>
  <c r="L17" i="7" s="1"/>
  <c r="AA17" i="5"/>
  <c r="AA17" i="7" s="1"/>
  <c r="N17" i="5"/>
  <c r="N17" i="7" s="1"/>
  <c r="AE17" i="5"/>
  <c r="V17" i="5"/>
  <c r="V17" i="7" s="1"/>
  <c r="J17" i="5"/>
  <c r="J17" i="7" s="1"/>
  <c r="Q17" i="5"/>
  <c r="Q17" i="7" s="1"/>
  <c r="H17" i="5"/>
  <c r="H17" i="7" s="1"/>
  <c r="C17" i="5"/>
  <c r="C17" i="7" s="1"/>
  <c r="AB17" i="5"/>
  <c r="AB18" i="9" s="1"/>
  <c r="R17" i="5"/>
  <c r="R17" i="7" s="1"/>
  <c r="P17" i="5"/>
  <c r="P17" i="7" s="1"/>
  <c r="M17" i="5"/>
  <c r="M17" i="7" s="1"/>
  <c r="Z17" i="5"/>
  <c r="Z17" i="7" s="1"/>
  <c r="AA18" i="9" s="1"/>
  <c r="AA18" i="16" s="1"/>
  <c r="S17" i="5"/>
  <c r="S17" i="7" s="1"/>
  <c r="Z100" i="14"/>
  <c r="Z103" i="14"/>
  <c r="Z93" i="14"/>
  <c r="Z104" i="14"/>
  <c r="Z98" i="14"/>
  <c r="Z98" i="13"/>
  <c r="Z94" i="13"/>
  <c r="Z103" i="13"/>
  <c r="Z96" i="13"/>
  <c r="Z101" i="13"/>
  <c r="Z92" i="14"/>
  <c r="Z92" i="13"/>
  <c r="Z102" i="13"/>
  <c r="Z100" i="13"/>
  <c r="B6" i="13"/>
  <c r="Z99" i="13"/>
  <c r="Z99" i="14"/>
  <c r="Z95" i="13"/>
  <c r="B99" i="14"/>
  <c r="Z95" i="14"/>
  <c r="E6" i="14"/>
  <c r="E15" i="14"/>
  <c r="B105" i="14"/>
  <c r="Z101" i="14"/>
  <c r="B101" i="13"/>
  <c r="AB104" i="9"/>
  <c r="AC105" i="9" s="1"/>
  <c r="AD106" i="9" s="1"/>
  <c r="AE107" i="9" s="1"/>
  <c r="B100" i="14"/>
  <c r="B4" i="14"/>
  <c r="AB10" i="9"/>
  <c r="AC11" i="9" s="1"/>
  <c r="AD12" i="9" s="1"/>
  <c r="AE13" i="9" s="1"/>
  <c r="AF14" i="9" s="1"/>
  <c r="AG15" i="9" s="1"/>
  <c r="AH16" i="9" s="1"/>
  <c r="AI17" i="9" s="1"/>
  <c r="AA9" i="7"/>
  <c r="AB98" i="9"/>
  <c r="AC99" i="9" s="1"/>
  <c r="AD100" i="9" s="1"/>
  <c r="AE101" i="9" s="1"/>
  <c r="AF102" i="9" s="1"/>
  <c r="AG103" i="9" s="1"/>
  <c r="AH104" i="9" s="1"/>
  <c r="AI105" i="9" s="1"/>
  <c r="AJ106" i="9" s="1"/>
  <c r="AK107" i="9" s="1"/>
  <c r="AB8" i="9"/>
  <c r="AC9" i="9" s="1"/>
  <c r="AD10" i="9" s="1"/>
  <c r="AE11" i="9" s="1"/>
  <c r="AF12" i="9" s="1"/>
  <c r="AG13" i="9" s="1"/>
  <c r="AH14" i="9" s="1"/>
  <c r="AI15" i="9" s="1"/>
  <c r="AJ16" i="9" s="1"/>
  <c r="AK17" i="9" s="1"/>
  <c r="AA8" i="7"/>
  <c r="AB103" i="9"/>
  <c r="AC104" i="9" s="1"/>
  <c r="AD105" i="9" s="1"/>
  <c r="AE106" i="9" s="1"/>
  <c r="AF107" i="9" s="1"/>
  <c r="B98" i="13"/>
  <c r="AB101" i="9"/>
  <c r="AC102" i="9" s="1"/>
  <c r="AD103" i="9" s="1"/>
  <c r="AE104" i="9" s="1"/>
  <c r="AF105" i="9" s="1"/>
  <c r="AG106" i="9" s="1"/>
  <c r="AH107" i="9" s="1"/>
  <c r="AB13" i="9"/>
  <c r="AC14" i="9" s="1"/>
  <c r="AD15" i="9" s="1"/>
  <c r="AE16" i="9" s="1"/>
  <c r="AF17" i="9" s="1"/>
  <c r="E8" i="14"/>
  <c r="AB105" i="9"/>
  <c r="AC106" i="9" s="1"/>
  <c r="AD107" i="9" s="1"/>
  <c r="AB14" i="9"/>
  <c r="AC15" i="9" s="1"/>
  <c r="AD16" i="9" s="1"/>
  <c r="AE17" i="9" s="1"/>
  <c r="AA105" i="7"/>
  <c r="AB106" i="9"/>
  <c r="AC107" i="9" s="1"/>
  <c r="AB16" i="9"/>
  <c r="AC17" i="9" s="1"/>
  <c r="AA15" i="7"/>
  <c r="AB15" i="9"/>
  <c r="AC16" i="9" s="1"/>
  <c r="AD17" i="9" s="1"/>
  <c r="AA14" i="7"/>
  <c r="AA93" i="7"/>
  <c r="AB94" i="9"/>
  <c r="AC95" i="9" s="1"/>
  <c r="AD96" i="9" s="1"/>
  <c r="AE97" i="9" s="1"/>
  <c r="AF98" i="9" s="1"/>
  <c r="AG99" i="9" s="1"/>
  <c r="AH100" i="9" s="1"/>
  <c r="AI101" i="9" s="1"/>
  <c r="AJ102" i="9" s="1"/>
  <c r="AK103" i="9" s="1"/>
  <c r="AL104" i="9" s="1"/>
  <c r="AM105" i="9" s="1"/>
  <c r="AN106" i="9" s="1"/>
  <c r="AO107" i="9" s="1"/>
  <c r="AB17" i="9"/>
  <c r="AA16" i="7"/>
  <c r="AB12" i="9"/>
  <c r="AC13" i="9" s="1"/>
  <c r="AD14" i="9" s="1"/>
  <c r="AE15" i="9" s="1"/>
  <c r="AF16" i="9" s="1"/>
  <c r="AG17" i="9" s="1"/>
  <c r="AA11" i="7"/>
  <c r="AA106" i="7"/>
  <c r="AB107" i="9"/>
  <c r="AA95" i="7"/>
  <c r="AB96" i="9"/>
  <c r="AC97" i="9" s="1"/>
  <c r="AD98" i="9" s="1"/>
  <c r="AE99" i="9" s="1"/>
  <c r="AF100" i="9" s="1"/>
  <c r="AG101" i="9" s="1"/>
  <c r="AH102" i="9" s="1"/>
  <c r="AI103" i="9" s="1"/>
  <c r="AJ104" i="9" s="1"/>
  <c r="AK105" i="9" s="1"/>
  <c r="AL106" i="9" s="1"/>
  <c r="AM107" i="9" s="1"/>
  <c r="AA101" i="7"/>
  <c r="AB102" i="9"/>
  <c r="AC103" i="9" s="1"/>
  <c r="AD104" i="9" s="1"/>
  <c r="AE105" i="9" s="1"/>
  <c r="AF106" i="9" s="1"/>
  <c r="AG107" i="9" s="1"/>
  <c r="AB95" i="9"/>
  <c r="AC96" i="9" s="1"/>
  <c r="AD97" i="9" s="1"/>
  <c r="AE98" i="9" s="1"/>
  <c r="AF99" i="9" s="1"/>
  <c r="AG100" i="9" s="1"/>
  <c r="AH101" i="9" s="1"/>
  <c r="AI102" i="9" s="1"/>
  <c r="AJ103" i="9" s="1"/>
  <c r="AK104" i="9" s="1"/>
  <c r="AL105" i="9" s="1"/>
  <c r="AM106" i="9" s="1"/>
  <c r="AN107" i="9" s="1"/>
  <c r="AA94" i="7"/>
  <c r="AA94" i="14" s="1"/>
  <c r="AA10" i="7"/>
  <c r="AB11" i="9"/>
  <c r="AC12" i="9" s="1"/>
  <c r="AD13" i="9" s="1"/>
  <c r="AE14" i="9" s="1"/>
  <c r="AF15" i="9" s="1"/>
  <c r="AG16" i="9" s="1"/>
  <c r="AH17" i="9" s="1"/>
  <c r="AA104" i="7"/>
  <c r="AA103" i="7"/>
  <c r="AA102" i="7"/>
  <c r="AA100" i="7"/>
  <c r="AA98" i="7"/>
  <c r="AA96" i="7"/>
  <c r="AB9" i="9"/>
  <c r="AC10" i="9" s="1"/>
  <c r="AD11" i="9" s="1"/>
  <c r="AE12" i="9" s="1"/>
  <c r="AF13" i="9" s="1"/>
  <c r="AG14" i="9" s="1"/>
  <c r="AH15" i="9" s="1"/>
  <c r="AI16" i="9" s="1"/>
  <c r="AJ17" i="9" s="1"/>
  <c r="AA7" i="7"/>
  <c r="AA13" i="7"/>
  <c r="AA97" i="7"/>
  <c r="AB99" i="9"/>
  <c r="AC100" i="9" s="1"/>
  <c r="AD101" i="9" s="1"/>
  <c r="AE102" i="9" s="1"/>
  <c r="AF103" i="9" s="1"/>
  <c r="AG104" i="9" s="1"/>
  <c r="AH105" i="9" s="1"/>
  <c r="AI106" i="9" s="1"/>
  <c r="AJ107" i="9" s="1"/>
  <c r="AB100" i="9"/>
  <c r="AC101" i="9" s="1"/>
  <c r="AD102" i="9" s="1"/>
  <c r="AE103" i="9" s="1"/>
  <c r="AF104" i="9" s="1"/>
  <c r="AG105" i="9" s="1"/>
  <c r="AH106" i="9" s="1"/>
  <c r="AI107" i="9" s="1"/>
  <c r="AB97" i="9"/>
  <c r="AC98" i="9" s="1"/>
  <c r="AD99" i="9" s="1"/>
  <c r="AE100" i="9" s="1"/>
  <c r="AF101" i="9" s="1"/>
  <c r="AG102" i="9" s="1"/>
  <c r="AH103" i="9" s="1"/>
  <c r="AI104" i="9" s="1"/>
  <c r="AJ105" i="9" s="1"/>
  <c r="AK106" i="9" s="1"/>
  <c r="AL107" i="9" s="1"/>
  <c r="AA12" i="7"/>
  <c r="AA99" i="7"/>
  <c r="AO100" i="13"/>
  <c r="AJ103" i="13"/>
  <c r="AR101" i="13"/>
  <c r="AO94" i="13"/>
  <c r="AS102" i="13"/>
  <c r="AN97" i="13"/>
  <c r="AL93" i="13"/>
  <c r="AQ102" i="13"/>
  <c r="AQ96" i="13"/>
  <c r="AM100" i="13"/>
  <c r="AR96" i="13"/>
  <c r="AS101" i="13"/>
  <c r="AI98" i="13"/>
  <c r="AJ95" i="13"/>
  <c r="AV93" i="13"/>
  <c r="AK93" i="13"/>
  <c r="AM103" i="13"/>
  <c r="AT95" i="13"/>
  <c r="AL102" i="13"/>
  <c r="AI95" i="13"/>
  <c r="AU102" i="13"/>
  <c r="AN103" i="13"/>
  <c r="AU96" i="13"/>
  <c r="AM93" i="13"/>
  <c r="AT93" i="13"/>
  <c r="AK103" i="13"/>
  <c r="AP103" i="13"/>
  <c r="AU93" i="13"/>
  <c r="AJ96" i="13"/>
  <c r="AN98" i="13"/>
  <c r="AI93" i="13"/>
  <c r="AI96" i="13"/>
  <c r="AL100" i="13"/>
  <c r="AP101" i="13"/>
  <c r="AV97" i="13"/>
  <c r="AV98" i="13"/>
  <c r="AS93" i="13"/>
  <c r="AT102" i="13"/>
  <c r="AU94" i="13"/>
  <c r="AI101" i="13"/>
  <c r="AJ101" i="13"/>
  <c r="AP95" i="13"/>
  <c r="AL96" i="13"/>
  <c r="AJ94" i="13"/>
  <c r="AN99" i="13"/>
  <c r="AV100" i="13"/>
  <c r="AM96" i="13"/>
  <c r="AV99" i="13"/>
  <c r="AO103" i="13"/>
  <c r="AK96" i="13"/>
  <c r="AM94" i="13"/>
  <c r="AU101" i="13"/>
  <c r="AP100" i="13"/>
  <c r="AU103" i="13"/>
  <c r="AK97" i="13"/>
  <c r="AJ100" i="13"/>
  <c r="AQ101" i="13"/>
  <c r="AO98" i="13"/>
  <c r="AL97" i="13"/>
  <c r="AV94" i="13"/>
  <c r="AS100" i="13"/>
  <c r="AU98" i="13"/>
  <c r="AU97" i="13"/>
  <c r="AJ97" i="13"/>
  <c r="AJ99" i="13"/>
  <c r="AS95" i="13"/>
  <c r="AJ102" i="13"/>
  <c r="AO99" i="13"/>
  <c r="AV102" i="13"/>
  <c r="AJ98" i="13"/>
  <c r="AS96" i="13"/>
  <c r="AL95" i="13"/>
  <c r="AO102" i="13"/>
  <c r="AL103" i="13"/>
  <c r="AT103" i="13"/>
  <c r="AP98" i="13"/>
  <c r="AQ95" i="13"/>
  <c r="AM97" i="13"/>
  <c r="AQ98" i="13"/>
  <c r="AO93" i="13"/>
  <c r="AI94" i="13"/>
  <c r="AT101" i="13"/>
  <c r="AM102" i="13"/>
  <c r="AU95" i="13"/>
  <c r="AQ94" i="13"/>
  <c r="AS97" i="13"/>
  <c r="AS99" i="13"/>
  <c r="AR103" i="13"/>
  <c r="AN94" i="13"/>
  <c r="AL94" i="13"/>
  <c r="AN101" i="13"/>
  <c r="AP99" i="13"/>
  <c r="AT97" i="13"/>
  <c r="AK95" i="13"/>
  <c r="AR99" i="13"/>
  <c r="AQ99" i="13"/>
  <c r="AQ100" i="13"/>
  <c r="AM98" i="13"/>
  <c r="AV96" i="13"/>
  <c r="AI100" i="13"/>
  <c r="AR98" i="13"/>
  <c r="AO96" i="13"/>
  <c r="AP93" i="13"/>
  <c r="AV101" i="13"/>
  <c r="AV95" i="13"/>
  <c r="AP97" i="13"/>
  <c r="AR94" i="13"/>
  <c r="AV103" i="13"/>
  <c r="AT100" i="13"/>
  <c r="AS98" i="13"/>
  <c r="AM95" i="13"/>
  <c r="AQ93" i="13"/>
  <c r="AK98" i="13"/>
  <c r="AK99" i="13"/>
  <c r="AU100" i="13"/>
  <c r="AR95" i="13"/>
  <c r="AQ97" i="13"/>
  <c r="AS94" i="13"/>
  <c r="AU99" i="13"/>
  <c r="AL98" i="13"/>
  <c r="AN95" i="13"/>
  <c r="AT96" i="13"/>
  <c r="AI102" i="13"/>
  <c r="AI103" i="13"/>
  <c r="AL101" i="13"/>
  <c r="AI99" i="13"/>
  <c r="AP96" i="13"/>
  <c r="AK94" i="13"/>
  <c r="AK100" i="13"/>
  <c r="AS103" i="13"/>
  <c r="AO97" i="13"/>
  <c r="AO101" i="13"/>
  <c r="AL99" i="13"/>
  <c r="AP102" i="13"/>
  <c r="AR102" i="13"/>
  <c r="AR97" i="13"/>
  <c r="AK101" i="13"/>
  <c r="AT99" i="13"/>
  <c r="AN93" i="13"/>
  <c r="AI97" i="13"/>
  <c r="AM99" i="13"/>
  <c r="AQ103" i="13"/>
  <c r="AN96" i="13"/>
  <c r="AP94" i="13"/>
  <c r="AN100" i="13"/>
  <c r="AN102" i="13"/>
  <c r="AM101" i="13"/>
  <c r="AO95" i="13"/>
  <c r="AJ93" i="13"/>
  <c r="AR100" i="13"/>
  <c r="AT98" i="13"/>
  <c r="AR93" i="13"/>
  <c r="AT94" i="13"/>
  <c r="AK102" i="13"/>
  <c r="AP106" i="16"/>
  <c r="AP98" i="16"/>
  <c r="AP90" i="16"/>
  <c r="AP107" i="16"/>
  <c r="AP102" i="16"/>
  <c r="AP97" i="16"/>
  <c r="AP79" i="16"/>
  <c r="AP71" i="16"/>
  <c r="AP63" i="16"/>
  <c r="AP105" i="16"/>
  <c r="AP73" i="16"/>
  <c r="AP68" i="16"/>
  <c r="AP57" i="16"/>
  <c r="AP49" i="16"/>
  <c r="AP41" i="16"/>
  <c r="AP33" i="16"/>
  <c r="AP25" i="16"/>
  <c r="AP83" i="16"/>
  <c r="AP86" i="16"/>
  <c r="AP104" i="16"/>
  <c r="AP99" i="16"/>
  <c r="AP92" i="16"/>
  <c r="AP85" i="16"/>
  <c r="AP81" i="16"/>
  <c r="AP78" i="16"/>
  <c r="AP77" i="16"/>
  <c r="AP76" i="16"/>
  <c r="AP59" i="16"/>
  <c r="AP54" i="16"/>
  <c r="AP36" i="16"/>
  <c r="AP31" i="16"/>
  <c r="AP16" i="16"/>
  <c r="AP8" i="16"/>
  <c r="AP103" i="16"/>
  <c r="AP93" i="16"/>
  <c r="AP100" i="16"/>
  <c r="AP94" i="16"/>
  <c r="AP87" i="16"/>
  <c r="AP101" i="16"/>
  <c r="AP88" i="16"/>
  <c r="AP84" i="16"/>
  <c r="AP82" i="16"/>
  <c r="AP80" i="16"/>
  <c r="AP95" i="16"/>
  <c r="AP89" i="16"/>
  <c r="AP75" i="16"/>
  <c r="AP46" i="16"/>
  <c r="AP45" i="16"/>
  <c r="AP44" i="16"/>
  <c r="AP18" i="16"/>
  <c r="AP13" i="16"/>
  <c r="AP96" i="16"/>
  <c r="AP74" i="16"/>
  <c r="AP67" i="16"/>
  <c r="AP62" i="16"/>
  <c r="AP51" i="16"/>
  <c r="AP50" i="16"/>
  <c r="AP48" i="16"/>
  <c r="AP47" i="16"/>
  <c r="AP72" i="16"/>
  <c r="AP65" i="16"/>
  <c r="AP53" i="16"/>
  <c r="AP52" i="16"/>
  <c r="AP58" i="16"/>
  <c r="AP56" i="16"/>
  <c r="AP55" i="16"/>
  <c r="AP70" i="16"/>
  <c r="AP60" i="16"/>
  <c r="AP91" i="16"/>
  <c r="AP43" i="16"/>
  <c r="AP39" i="16"/>
  <c r="AP28" i="16"/>
  <c r="AP23" i="16"/>
  <c r="AP38" i="16"/>
  <c r="AP66" i="16"/>
  <c r="AP42" i="16"/>
  <c r="AP26" i="16"/>
  <c r="AP37" i="16"/>
  <c r="AP61" i="16"/>
  <c r="AP34" i="16"/>
  <c r="AP29" i="16"/>
  <c r="AP24" i="16"/>
  <c r="AP21" i="16"/>
  <c r="AP15" i="16"/>
  <c r="AP7" i="16"/>
  <c r="AP3" i="16"/>
  <c r="AP27" i="16"/>
  <c r="AP22" i="16"/>
  <c r="AP40" i="16"/>
  <c r="AP17" i="16"/>
  <c r="AP10" i="16"/>
  <c r="AP6" i="16"/>
  <c r="AP32" i="16"/>
  <c r="AP30" i="16"/>
  <c r="AP11" i="16"/>
  <c r="AP4" i="16"/>
  <c r="AP35" i="16"/>
  <c r="AP12" i="16"/>
  <c r="AP9" i="16"/>
  <c r="AP69" i="16"/>
  <c r="AP19" i="16"/>
  <c r="AP64" i="16"/>
  <c r="AP20" i="16"/>
  <c r="AP5" i="16"/>
  <c r="AQ2" i="16"/>
  <c r="AP14" i="16"/>
  <c r="C16" i="14"/>
  <c r="C16" i="13"/>
  <c r="D16" i="14"/>
  <c r="D16" i="13"/>
  <c r="D18" i="1"/>
  <c r="B16" i="14"/>
  <c r="B16" i="13"/>
  <c r="E16" i="14"/>
  <c r="E16" i="13"/>
  <c r="G5" i="14"/>
  <c r="G5" i="13"/>
  <c r="G16" i="14"/>
  <c r="G16" i="13"/>
  <c r="G14" i="14"/>
  <c r="G14" i="13"/>
  <c r="G11" i="14"/>
  <c r="G11" i="13"/>
  <c r="G8" i="14"/>
  <c r="G8" i="13"/>
  <c r="G6" i="14"/>
  <c r="G6" i="13"/>
  <c r="G12" i="14"/>
  <c r="G12" i="13"/>
  <c r="G4" i="14"/>
  <c r="G4" i="13"/>
  <c r="G15" i="14"/>
  <c r="G15" i="13"/>
  <c r="G9" i="14"/>
  <c r="G9" i="13"/>
  <c r="G7" i="14"/>
  <c r="G7" i="13"/>
  <c r="G10" i="14"/>
  <c r="G10" i="13"/>
  <c r="G13" i="14"/>
  <c r="G13" i="13"/>
  <c r="G3" i="14"/>
  <c r="G3" i="13"/>
  <c r="G72" i="14"/>
  <c r="G72" i="13"/>
  <c r="G73" i="14"/>
  <c r="G73" i="13"/>
  <c r="G66" i="14"/>
  <c r="G66" i="13"/>
  <c r="G84" i="14"/>
  <c r="G84" i="13"/>
  <c r="G78" i="14"/>
  <c r="G78" i="13"/>
  <c r="G67" i="14"/>
  <c r="G67" i="13"/>
  <c r="G64" i="14"/>
  <c r="G64" i="13"/>
  <c r="G85" i="14"/>
  <c r="G85" i="13"/>
  <c r="G87" i="14"/>
  <c r="G87" i="13"/>
  <c r="G74" i="14"/>
  <c r="G74" i="13"/>
  <c r="G88" i="14"/>
  <c r="G88" i="13"/>
  <c r="G80" i="14"/>
  <c r="G80" i="13"/>
  <c r="G83" i="14"/>
  <c r="G83" i="13"/>
  <c r="G71" i="13"/>
  <c r="G71" i="14"/>
  <c r="G86" i="14"/>
  <c r="G86" i="13"/>
  <c r="G79" i="14"/>
  <c r="G79" i="13"/>
  <c r="G91" i="14"/>
  <c r="G91" i="13"/>
  <c r="G70" i="14"/>
  <c r="G70" i="13"/>
  <c r="G77" i="14"/>
  <c r="G77" i="13"/>
  <c r="G81" i="14"/>
  <c r="G81" i="13"/>
  <c r="G69" i="14"/>
  <c r="G69" i="13"/>
  <c r="G76" i="14"/>
  <c r="G76" i="13"/>
  <c r="G65" i="14"/>
  <c r="G65" i="13"/>
  <c r="G82" i="14"/>
  <c r="G82" i="13"/>
  <c r="G90" i="14"/>
  <c r="G90" i="13"/>
  <c r="G75" i="14"/>
  <c r="G75" i="13"/>
  <c r="G89" i="14"/>
  <c r="G89" i="13"/>
  <c r="G68" i="14"/>
  <c r="G68" i="13"/>
  <c r="AI3" i="9"/>
  <c r="AF3" i="8"/>
  <c r="I1" i="5"/>
  <c r="H1" i="4"/>
  <c r="BH24" i="12" l="1"/>
  <c r="AD5" i="18"/>
  <c r="AD332" i="18"/>
  <c r="AF5" i="18"/>
  <c r="AF332" i="18"/>
  <c r="AC5" i="18"/>
  <c r="AC332" i="18"/>
  <c r="AE5" i="18"/>
  <c r="AE332" i="18"/>
  <c r="AB5" i="18"/>
  <c r="AB332" i="18"/>
  <c r="Z5" i="18"/>
  <c r="Z332" i="18"/>
  <c r="Y5" i="18"/>
  <c r="Y332" i="18"/>
  <c r="AA5" i="18"/>
  <c r="AA332" i="18"/>
  <c r="V5" i="18"/>
  <c r="V332" i="18"/>
  <c r="R5" i="18"/>
  <c r="R332" i="18"/>
  <c r="T5" i="18"/>
  <c r="T332" i="18"/>
  <c r="P5" i="18"/>
  <c r="P332" i="18"/>
  <c r="O5" i="18"/>
  <c r="O332" i="18"/>
  <c r="X5" i="18"/>
  <c r="X332" i="18"/>
  <c r="S5" i="18"/>
  <c r="S332" i="18"/>
  <c r="Q5" i="18"/>
  <c r="Q332" i="18"/>
  <c r="W5" i="18"/>
  <c r="W332" i="18"/>
  <c r="M5" i="18"/>
  <c r="M332" i="18"/>
  <c r="U5" i="18"/>
  <c r="U332" i="18"/>
  <c r="N5" i="18"/>
  <c r="N332" i="18"/>
  <c r="L5" i="18"/>
  <c r="L333" i="18" s="1"/>
  <c r="K5" i="18"/>
  <c r="K333" i="18" s="1"/>
  <c r="D5" i="18"/>
  <c r="D333" i="18" s="1"/>
  <c r="I5" i="18"/>
  <c r="I333" i="18" s="1"/>
  <c r="C5" i="18"/>
  <c r="C333" i="18" s="1"/>
  <c r="E5" i="18"/>
  <c r="E333" i="18" s="1"/>
  <c r="J5" i="18"/>
  <c r="J333" i="18" s="1"/>
  <c r="F5" i="18"/>
  <c r="F333" i="18" s="1"/>
  <c r="H5" i="18"/>
  <c r="H333" i="18" s="1"/>
  <c r="G5" i="18"/>
  <c r="G333" i="18" s="1"/>
  <c r="C107" i="19"/>
  <c r="AY17" i="20"/>
  <c r="AW17" i="20"/>
  <c r="AK17" i="20"/>
  <c r="AS17" i="20"/>
  <c r="AB17" i="20"/>
  <c r="AP17" i="20"/>
  <c r="P17" i="20"/>
  <c r="D17" i="20"/>
  <c r="F17" i="20"/>
  <c r="M17" i="20"/>
  <c r="H17" i="20"/>
  <c r="W17" i="20"/>
  <c r="I17" i="20"/>
  <c r="AZ17" i="20"/>
  <c r="AI17" i="20"/>
  <c r="AN17" i="20"/>
  <c r="AR17" i="20"/>
  <c r="AG17" i="20"/>
  <c r="Q17" i="20"/>
  <c r="S17" i="20"/>
  <c r="L17" i="20"/>
  <c r="C17" i="20"/>
  <c r="R17" i="20"/>
  <c r="AF17" i="20"/>
  <c r="Y17" i="20"/>
  <c r="AM17" i="20"/>
  <c r="V17" i="20"/>
  <c r="J17" i="20"/>
  <c r="AJ17" i="20"/>
  <c r="AV17" i="20"/>
  <c r="AT17" i="20"/>
  <c r="AH17" i="20"/>
  <c r="AL17" i="20"/>
  <c r="AO17" i="20"/>
  <c r="G17" i="20"/>
  <c r="O17" i="20"/>
  <c r="T17" i="20"/>
  <c r="K17" i="20"/>
  <c r="Z17" i="20"/>
  <c r="E17" i="20"/>
  <c r="AA17" i="20"/>
  <c r="AD17" i="20"/>
  <c r="U17" i="20"/>
  <c r="AE17" i="20"/>
  <c r="AC17" i="20"/>
  <c r="X17" i="20"/>
  <c r="AU17" i="20"/>
  <c r="N17" i="20"/>
  <c r="AX17" i="20"/>
  <c r="AQ17" i="20"/>
  <c r="B17" i="20"/>
  <c r="Q87" i="19"/>
  <c r="Q88" i="19" s="1"/>
  <c r="Q89" i="19" s="1"/>
  <c r="Q90" i="19" s="1"/>
  <c r="Q91" i="19" s="1"/>
  <c r="Q92" i="19" s="1"/>
  <c r="Q93" i="19" s="1"/>
  <c r="Q94" i="19" s="1"/>
  <c r="Q95" i="19" s="1"/>
  <c r="Q96" i="19" s="1"/>
  <c r="Q97" i="19" s="1"/>
  <c r="Q98" i="19" s="1"/>
  <c r="Q99" i="19" s="1"/>
  <c r="Q100" i="19" s="1"/>
  <c r="Q101" i="19" s="1"/>
  <c r="Q102" i="19" s="1"/>
  <c r="Q103" i="19" s="1"/>
  <c r="Q104" i="19" s="1"/>
  <c r="Q105" i="19" s="1"/>
  <c r="Q106" i="19" s="1"/>
  <c r="J87" i="19"/>
  <c r="J88" i="19" s="1"/>
  <c r="J89" i="19" s="1"/>
  <c r="J90" i="19" s="1"/>
  <c r="J91" i="19" s="1"/>
  <c r="J92" i="19" s="1"/>
  <c r="J93" i="19" s="1"/>
  <c r="J94" i="19" s="1"/>
  <c r="J95" i="19" s="1"/>
  <c r="J96" i="19" s="1"/>
  <c r="J97" i="19" s="1"/>
  <c r="J98" i="19" s="1"/>
  <c r="J99" i="19" s="1"/>
  <c r="J100" i="19" s="1"/>
  <c r="J101" i="19" s="1"/>
  <c r="J102" i="19" s="1"/>
  <c r="J103" i="19" s="1"/>
  <c r="J104" i="19" s="1"/>
  <c r="J105" i="19" s="1"/>
  <c r="J106" i="19" s="1"/>
  <c r="S87" i="19"/>
  <c r="S88" i="19" s="1"/>
  <c r="S89" i="19" s="1"/>
  <c r="S90" i="19" s="1"/>
  <c r="S91" i="19" s="1"/>
  <c r="S92" i="19" s="1"/>
  <c r="S93" i="19" s="1"/>
  <c r="S94" i="19" s="1"/>
  <c r="S95" i="19" s="1"/>
  <c r="S96" i="19" s="1"/>
  <c r="S97" i="19" s="1"/>
  <c r="S98" i="19" s="1"/>
  <c r="S99" i="19" s="1"/>
  <c r="S100" i="19" s="1"/>
  <c r="S101" i="19" s="1"/>
  <c r="S102" i="19" s="1"/>
  <c r="S103" i="19" s="1"/>
  <c r="S104" i="19" s="1"/>
  <c r="S105" i="19" s="1"/>
  <c r="S106" i="19" s="1"/>
  <c r="M87" i="19"/>
  <c r="M88" i="19" s="1"/>
  <c r="M89" i="19" s="1"/>
  <c r="M90" i="19" s="1"/>
  <c r="M91" i="19" s="1"/>
  <c r="M92" i="19" s="1"/>
  <c r="M93" i="19" s="1"/>
  <c r="M94" i="19" s="1"/>
  <c r="M95" i="19" s="1"/>
  <c r="M96" i="19" s="1"/>
  <c r="M97" i="19" s="1"/>
  <c r="M98" i="19" s="1"/>
  <c r="M99" i="19" s="1"/>
  <c r="M100" i="19" s="1"/>
  <c r="M101" i="19" s="1"/>
  <c r="M102" i="19" s="1"/>
  <c r="M103" i="19" s="1"/>
  <c r="M104" i="19" s="1"/>
  <c r="M105" i="19" s="1"/>
  <c r="M106" i="19" s="1"/>
  <c r="G87" i="19"/>
  <c r="G88" i="19" s="1"/>
  <c r="G89" i="19" s="1"/>
  <c r="G90" i="19" s="1"/>
  <c r="G91" i="19" s="1"/>
  <c r="G92" i="19" s="1"/>
  <c r="G93" i="19" s="1"/>
  <c r="G94" i="19" s="1"/>
  <c r="G95" i="19" s="1"/>
  <c r="G96" i="19" s="1"/>
  <c r="G97" i="19" s="1"/>
  <c r="G98" i="19" s="1"/>
  <c r="G99" i="19" s="1"/>
  <c r="G100" i="19" s="1"/>
  <c r="G101" i="19" s="1"/>
  <c r="G102" i="19" s="1"/>
  <c r="G103" i="19" s="1"/>
  <c r="G104" i="19" s="1"/>
  <c r="G105" i="19" s="1"/>
  <c r="G106" i="19" s="1"/>
  <c r="U87" i="19"/>
  <c r="F87" i="19"/>
  <c r="F88" i="19" s="1"/>
  <c r="F89" i="19" s="1"/>
  <c r="F90" i="19" s="1"/>
  <c r="F91" i="19" s="1"/>
  <c r="F92" i="19" s="1"/>
  <c r="F93" i="19" s="1"/>
  <c r="F94" i="19" s="1"/>
  <c r="F95" i="19" s="1"/>
  <c r="F96" i="19" s="1"/>
  <c r="F97" i="19" s="1"/>
  <c r="F98" i="19" s="1"/>
  <c r="F99" i="19" s="1"/>
  <c r="F100" i="19" s="1"/>
  <c r="F101" i="19" s="1"/>
  <c r="F102" i="19" s="1"/>
  <c r="F103" i="19" s="1"/>
  <c r="F104" i="19" s="1"/>
  <c r="F105" i="19" s="1"/>
  <c r="F106" i="19" s="1"/>
  <c r="L87" i="19"/>
  <c r="L88" i="19" s="1"/>
  <c r="L89" i="19" s="1"/>
  <c r="L90" i="19" s="1"/>
  <c r="L91" i="19" s="1"/>
  <c r="L92" i="19" s="1"/>
  <c r="L93" i="19" s="1"/>
  <c r="L94" i="19" s="1"/>
  <c r="L95" i="19" s="1"/>
  <c r="L96" i="19" s="1"/>
  <c r="L97" i="19" s="1"/>
  <c r="L98" i="19" s="1"/>
  <c r="L99" i="19" s="1"/>
  <c r="L100" i="19" s="1"/>
  <c r="L101" i="19" s="1"/>
  <c r="L102" i="19" s="1"/>
  <c r="L103" i="19" s="1"/>
  <c r="L104" i="19" s="1"/>
  <c r="L105" i="19" s="1"/>
  <c r="L106" i="19" s="1"/>
  <c r="N87" i="19"/>
  <c r="N88" i="19" s="1"/>
  <c r="N89" i="19" s="1"/>
  <c r="N90" i="19" s="1"/>
  <c r="N91" i="19" s="1"/>
  <c r="N92" i="19" s="1"/>
  <c r="N93" i="19" s="1"/>
  <c r="N94" i="19" s="1"/>
  <c r="N95" i="19" s="1"/>
  <c r="N96" i="19" s="1"/>
  <c r="N97" i="19" s="1"/>
  <c r="N98" i="19" s="1"/>
  <c r="N99" i="19" s="1"/>
  <c r="N100" i="19" s="1"/>
  <c r="N101" i="19" s="1"/>
  <c r="N102" i="19" s="1"/>
  <c r="N103" i="19" s="1"/>
  <c r="N104" i="19" s="1"/>
  <c r="N105" i="19" s="1"/>
  <c r="N106" i="19" s="1"/>
  <c r="P87" i="19"/>
  <c r="P88" i="19" s="1"/>
  <c r="P89" i="19" s="1"/>
  <c r="P90" i="19" s="1"/>
  <c r="P91" i="19" s="1"/>
  <c r="P92" i="19" s="1"/>
  <c r="P93" i="19" s="1"/>
  <c r="P94" i="19" s="1"/>
  <c r="P95" i="19" s="1"/>
  <c r="P96" i="19" s="1"/>
  <c r="P97" i="19" s="1"/>
  <c r="P98" i="19" s="1"/>
  <c r="P99" i="19" s="1"/>
  <c r="P100" i="19" s="1"/>
  <c r="P101" i="19" s="1"/>
  <c r="P102" i="19" s="1"/>
  <c r="P103" i="19" s="1"/>
  <c r="P104" i="19" s="1"/>
  <c r="P105" i="19" s="1"/>
  <c r="P106" i="19" s="1"/>
  <c r="E87" i="19"/>
  <c r="I87" i="19"/>
  <c r="I88" i="19" s="1"/>
  <c r="I89" i="19" s="1"/>
  <c r="I90" i="19" s="1"/>
  <c r="I91" i="19" s="1"/>
  <c r="I92" i="19" s="1"/>
  <c r="I93" i="19" s="1"/>
  <c r="I94" i="19" s="1"/>
  <c r="I95" i="19" s="1"/>
  <c r="I96" i="19" s="1"/>
  <c r="I97" i="19" s="1"/>
  <c r="I98" i="19" s="1"/>
  <c r="I99" i="19" s="1"/>
  <c r="I100" i="19" s="1"/>
  <c r="I101" i="19" s="1"/>
  <c r="I102" i="19" s="1"/>
  <c r="I103" i="19" s="1"/>
  <c r="I104" i="19" s="1"/>
  <c r="I105" i="19" s="1"/>
  <c r="I106" i="19" s="1"/>
  <c r="H87" i="19"/>
  <c r="K87" i="19"/>
  <c r="K88" i="19" s="1"/>
  <c r="K89" i="19" s="1"/>
  <c r="K90" i="19" s="1"/>
  <c r="K91" i="19" s="1"/>
  <c r="K92" i="19" s="1"/>
  <c r="K93" i="19" s="1"/>
  <c r="K94" i="19" s="1"/>
  <c r="K95" i="19" s="1"/>
  <c r="K96" i="19" s="1"/>
  <c r="K97" i="19" s="1"/>
  <c r="K98" i="19" s="1"/>
  <c r="K99" i="19" s="1"/>
  <c r="K100" i="19" s="1"/>
  <c r="K101" i="19" s="1"/>
  <c r="K102" i="19" s="1"/>
  <c r="K103" i="19" s="1"/>
  <c r="K104" i="19" s="1"/>
  <c r="K105" i="19" s="1"/>
  <c r="K106" i="19" s="1"/>
  <c r="T87" i="19"/>
  <c r="T88" i="19" s="1"/>
  <c r="T89" i="19" s="1"/>
  <c r="T90" i="19" s="1"/>
  <c r="T91" i="19" s="1"/>
  <c r="T92" i="19" s="1"/>
  <c r="T93" i="19" s="1"/>
  <c r="T94" i="19" s="1"/>
  <c r="T95" i="19" s="1"/>
  <c r="T96" i="19" s="1"/>
  <c r="T97" i="19" s="1"/>
  <c r="T98" i="19" s="1"/>
  <c r="T99" i="19" s="1"/>
  <c r="T100" i="19" s="1"/>
  <c r="T101" i="19" s="1"/>
  <c r="T102" i="19" s="1"/>
  <c r="T103" i="19" s="1"/>
  <c r="T104" i="19" s="1"/>
  <c r="T105" i="19" s="1"/>
  <c r="T106" i="19" s="1"/>
  <c r="R87" i="19"/>
  <c r="R88" i="19" s="1"/>
  <c r="R89" i="19" s="1"/>
  <c r="R90" i="19" s="1"/>
  <c r="R91" i="19" s="1"/>
  <c r="R92" i="19" s="1"/>
  <c r="R93" i="19" s="1"/>
  <c r="R94" i="19" s="1"/>
  <c r="R95" i="19" s="1"/>
  <c r="R96" i="19" s="1"/>
  <c r="R97" i="19" s="1"/>
  <c r="R98" i="19" s="1"/>
  <c r="R99" i="19" s="1"/>
  <c r="R100" i="19" s="1"/>
  <c r="R101" i="19" s="1"/>
  <c r="R102" i="19" s="1"/>
  <c r="R103" i="19" s="1"/>
  <c r="R104" i="19" s="1"/>
  <c r="R105" i="19" s="1"/>
  <c r="R106" i="19" s="1"/>
  <c r="O87" i="19"/>
  <c r="O88" i="19" s="1"/>
  <c r="O89" i="19" s="1"/>
  <c r="O90" i="19" s="1"/>
  <c r="O91" i="19" s="1"/>
  <c r="O92" i="19" s="1"/>
  <c r="O93" i="19" s="1"/>
  <c r="O94" i="19" s="1"/>
  <c r="O95" i="19" s="1"/>
  <c r="O96" i="19" s="1"/>
  <c r="O97" i="19" s="1"/>
  <c r="O98" i="19" s="1"/>
  <c r="O99" i="19" s="1"/>
  <c r="O100" i="19" s="1"/>
  <c r="O101" i="19" s="1"/>
  <c r="O102" i="19" s="1"/>
  <c r="O103" i="19" s="1"/>
  <c r="O104" i="19" s="1"/>
  <c r="O105" i="19" s="1"/>
  <c r="O106" i="19" s="1"/>
  <c r="D87" i="19"/>
  <c r="D88" i="19" s="1"/>
  <c r="D89" i="19" s="1"/>
  <c r="D90" i="19" s="1"/>
  <c r="D91" i="19" s="1"/>
  <c r="D92" i="19" s="1"/>
  <c r="D93" i="19" s="1"/>
  <c r="D94" i="19" s="1"/>
  <c r="D95" i="19" s="1"/>
  <c r="D96" i="19" s="1"/>
  <c r="D97" i="19" s="1"/>
  <c r="D98" i="19" s="1"/>
  <c r="D99" i="19" s="1"/>
  <c r="D100" i="19" s="1"/>
  <c r="D101" i="19" s="1"/>
  <c r="D102" i="19" s="1"/>
  <c r="D103" i="19" s="1"/>
  <c r="D104" i="19" s="1"/>
  <c r="D105" i="19" s="1"/>
  <c r="D106" i="19" s="1"/>
  <c r="AZ87" i="19"/>
  <c r="AZ88" i="19" s="1"/>
  <c r="AZ89" i="19" s="1"/>
  <c r="AZ90" i="19" s="1"/>
  <c r="AZ91" i="19" s="1"/>
  <c r="AZ92" i="19" s="1"/>
  <c r="AZ93" i="19" s="1"/>
  <c r="AZ94" i="19" s="1"/>
  <c r="AZ95" i="19" s="1"/>
  <c r="AZ96" i="19" s="1"/>
  <c r="AZ97" i="19" s="1"/>
  <c r="AZ98" i="19" s="1"/>
  <c r="AZ99" i="19" s="1"/>
  <c r="AZ100" i="19" s="1"/>
  <c r="AZ101" i="19" s="1"/>
  <c r="AZ102" i="19" s="1"/>
  <c r="AZ103" i="19" s="1"/>
  <c r="AZ104" i="19" s="1"/>
  <c r="AZ105" i="19" s="1"/>
  <c r="AZ106" i="19" s="1"/>
  <c r="AT87" i="19"/>
  <c r="AT88" i="19" s="1"/>
  <c r="AT89" i="19" s="1"/>
  <c r="AT90" i="19" s="1"/>
  <c r="AT91" i="19" s="1"/>
  <c r="AT92" i="19" s="1"/>
  <c r="AT93" i="19" s="1"/>
  <c r="AT94" i="19" s="1"/>
  <c r="AT95" i="19" s="1"/>
  <c r="AT96" i="19" s="1"/>
  <c r="AT97" i="19" s="1"/>
  <c r="AT98" i="19" s="1"/>
  <c r="AT99" i="19" s="1"/>
  <c r="AT100" i="19" s="1"/>
  <c r="AT101" i="19" s="1"/>
  <c r="AT102" i="19" s="1"/>
  <c r="AT103" i="19" s="1"/>
  <c r="AT104" i="19" s="1"/>
  <c r="AT105" i="19" s="1"/>
  <c r="AT106" i="19" s="1"/>
  <c r="AO87" i="19"/>
  <c r="AO88" i="19" s="1"/>
  <c r="AO89" i="19" s="1"/>
  <c r="AO90" i="19" s="1"/>
  <c r="AO91" i="19" s="1"/>
  <c r="AO92" i="19" s="1"/>
  <c r="AO93" i="19" s="1"/>
  <c r="AO94" i="19" s="1"/>
  <c r="AO95" i="19" s="1"/>
  <c r="AO96" i="19" s="1"/>
  <c r="AO97" i="19" s="1"/>
  <c r="AO98" i="19" s="1"/>
  <c r="AO99" i="19" s="1"/>
  <c r="AO100" i="19" s="1"/>
  <c r="AO101" i="19" s="1"/>
  <c r="AO102" i="19" s="1"/>
  <c r="AO103" i="19" s="1"/>
  <c r="AO104" i="19" s="1"/>
  <c r="AO105" i="19" s="1"/>
  <c r="AO106" i="19" s="1"/>
  <c r="AF87" i="19"/>
  <c r="AL87" i="19"/>
  <c r="AL88" i="19" s="1"/>
  <c r="AL89" i="19" s="1"/>
  <c r="AL90" i="19" s="1"/>
  <c r="AL91" i="19" s="1"/>
  <c r="AL92" i="19" s="1"/>
  <c r="AL93" i="19" s="1"/>
  <c r="AL94" i="19" s="1"/>
  <c r="AL95" i="19" s="1"/>
  <c r="AL96" i="19" s="1"/>
  <c r="AL97" i="19" s="1"/>
  <c r="AL98" i="19" s="1"/>
  <c r="AL99" i="19" s="1"/>
  <c r="AL100" i="19" s="1"/>
  <c r="AL101" i="19" s="1"/>
  <c r="AL102" i="19" s="1"/>
  <c r="AL103" i="19" s="1"/>
  <c r="AL104" i="19" s="1"/>
  <c r="AL105" i="19" s="1"/>
  <c r="AL106" i="19" s="1"/>
  <c r="AQ87" i="19"/>
  <c r="AQ88" i="19" s="1"/>
  <c r="AQ89" i="19" s="1"/>
  <c r="AQ90" i="19" s="1"/>
  <c r="AQ91" i="19" s="1"/>
  <c r="AQ92" i="19" s="1"/>
  <c r="AQ93" i="19" s="1"/>
  <c r="AQ94" i="19" s="1"/>
  <c r="AQ95" i="19" s="1"/>
  <c r="AQ96" i="19" s="1"/>
  <c r="AQ97" i="19" s="1"/>
  <c r="AQ98" i="19" s="1"/>
  <c r="AQ99" i="19" s="1"/>
  <c r="AQ100" i="19" s="1"/>
  <c r="AQ101" i="19" s="1"/>
  <c r="AQ102" i="19" s="1"/>
  <c r="AQ103" i="19" s="1"/>
  <c r="AQ104" i="19" s="1"/>
  <c r="AQ105" i="19" s="1"/>
  <c r="AQ106" i="19" s="1"/>
  <c r="Z87" i="19"/>
  <c r="Z88" i="19" s="1"/>
  <c r="Z89" i="19" s="1"/>
  <c r="Z90" i="19" s="1"/>
  <c r="Z91" i="19" s="1"/>
  <c r="Z92" i="19" s="1"/>
  <c r="Z93" i="19" s="1"/>
  <c r="Z94" i="19" s="1"/>
  <c r="Z95" i="19" s="1"/>
  <c r="Z96" i="19" s="1"/>
  <c r="Z97" i="19" s="1"/>
  <c r="Z98" i="19" s="1"/>
  <c r="Z99" i="19" s="1"/>
  <c r="Z100" i="19" s="1"/>
  <c r="Z101" i="19" s="1"/>
  <c r="Z102" i="19" s="1"/>
  <c r="Z103" i="19" s="1"/>
  <c r="Z104" i="19" s="1"/>
  <c r="Z105" i="19" s="1"/>
  <c r="Z106" i="19" s="1"/>
  <c r="AC87" i="19"/>
  <c r="AU87" i="19"/>
  <c r="AU88" i="19" s="1"/>
  <c r="AU89" i="19" s="1"/>
  <c r="AU90" i="19" s="1"/>
  <c r="AU91" i="19" s="1"/>
  <c r="AU92" i="19" s="1"/>
  <c r="AU93" i="19" s="1"/>
  <c r="AU94" i="19" s="1"/>
  <c r="AU95" i="19" s="1"/>
  <c r="AU96" i="19" s="1"/>
  <c r="AU97" i="19" s="1"/>
  <c r="AU98" i="19" s="1"/>
  <c r="AU99" i="19" s="1"/>
  <c r="AU100" i="19" s="1"/>
  <c r="AU101" i="19" s="1"/>
  <c r="AU102" i="19" s="1"/>
  <c r="AU103" i="19" s="1"/>
  <c r="AU104" i="19" s="1"/>
  <c r="AU105" i="19" s="1"/>
  <c r="AU106" i="19" s="1"/>
  <c r="AJ87" i="19"/>
  <c r="Y87" i="19"/>
  <c r="Y88" i="19" s="1"/>
  <c r="Y89" i="19" s="1"/>
  <c r="Y90" i="19" s="1"/>
  <c r="Y91" i="19" s="1"/>
  <c r="Y92" i="19" s="1"/>
  <c r="Y93" i="19" s="1"/>
  <c r="Y94" i="19" s="1"/>
  <c r="Y95" i="19" s="1"/>
  <c r="Y96" i="19" s="1"/>
  <c r="Y97" i="19" s="1"/>
  <c r="Y98" i="19" s="1"/>
  <c r="Y99" i="19" s="1"/>
  <c r="Y100" i="19" s="1"/>
  <c r="Y101" i="19" s="1"/>
  <c r="Y102" i="19" s="1"/>
  <c r="Y103" i="19" s="1"/>
  <c r="Y104" i="19" s="1"/>
  <c r="Y105" i="19" s="1"/>
  <c r="Y106" i="19" s="1"/>
  <c r="AB87" i="19"/>
  <c r="AB88" i="19" s="1"/>
  <c r="AB89" i="19" s="1"/>
  <c r="AB90" i="19" s="1"/>
  <c r="AB91" i="19" s="1"/>
  <c r="AB92" i="19" s="1"/>
  <c r="AB93" i="19" s="1"/>
  <c r="AB94" i="19" s="1"/>
  <c r="AB95" i="19" s="1"/>
  <c r="AB96" i="19" s="1"/>
  <c r="AB97" i="19" s="1"/>
  <c r="AB98" i="19" s="1"/>
  <c r="AB99" i="19" s="1"/>
  <c r="AB100" i="19" s="1"/>
  <c r="AB101" i="19" s="1"/>
  <c r="AB102" i="19" s="1"/>
  <c r="AB103" i="19" s="1"/>
  <c r="AB104" i="19" s="1"/>
  <c r="AB105" i="19" s="1"/>
  <c r="AB106" i="19" s="1"/>
  <c r="AR87" i="19"/>
  <c r="AR88" i="19" s="1"/>
  <c r="AR89" i="19" s="1"/>
  <c r="AR90" i="19" s="1"/>
  <c r="AR91" i="19" s="1"/>
  <c r="AR92" i="19" s="1"/>
  <c r="AR93" i="19" s="1"/>
  <c r="AR94" i="19" s="1"/>
  <c r="AR95" i="19" s="1"/>
  <c r="AR96" i="19" s="1"/>
  <c r="AR97" i="19" s="1"/>
  <c r="AR98" i="19" s="1"/>
  <c r="AR99" i="19" s="1"/>
  <c r="AR100" i="19" s="1"/>
  <c r="AR101" i="19" s="1"/>
  <c r="AR102" i="19" s="1"/>
  <c r="AR103" i="19" s="1"/>
  <c r="AR104" i="19" s="1"/>
  <c r="AR105" i="19" s="1"/>
  <c r="AR106" i="19" s="1"/>
  <c r="AY87" i="19"/>
  <c r="AY88" i="19" s="1"/>
  <c r="AY89" i="19" s="1"/>
  <c r="AY90" i="19" s="1"/>
  <c r="AY91" i="19" s="1"/>
  <c r="AY92" i="19" s="1"/>
  <c r="AY93" i="19" s="1"/>
  <c r="AY94" i="19" s="1"/>
  <c r="AY95" i="19" s="1"/>
  <c r="AY96" i="19" s="1"/>
  <c r="AY97" i="19" s="1"/>
  <c r="AY98" i="19" s="1"/>
  <c r="AY99" i="19" s="1"/>
  <c r="AY100" i="19" s="1"/>
  <c r="AY101" i="19" s="1"/>
  <c r="AY102" i="19" s="1"/>
  <c r="AY103" i="19" s="1"/>
  <c r="AY104" i="19" s="1"/>
  <c r="AY105" i="19" s="1"/>
  <c r="AY106" i="19" s="1"/>
  <c r="AX87" i="19"/>
  <c r="AX88" i="19" s="1"/>
  <c r="AX89" i="19" s="1"/>
  <c r="AX90" i="19" s="1"/>
  <c r="AX91" i="19" s="1"/>
  <c r="AX92" i="19" s="1"/>
  <c r="AX93" i="19" s="1"/>
  <c r="AX94" i="19" s="1"/>
  <c r="AX95" i="19" s="1"/>
  <c r="AX96" i="19" s="1"/>
  <c r="AX97" i="19" s="1"/>
  <c r="AX98" i="19" s="1"/>
  <c r="AX99" i="19" s="1"/>
  <c r="AX100" i="19" s="1"/>
  <c r="AX101" i="19" s="1"/>
  <c r="AX102" i="19" s="1"/>
  <c r="AX103" i="19" s="1"/>
  <c r="AX104" i="19" s="1"/>
  <c r="AX105" i="19" s="1"/>
  <c r="AX106" i="19" s="1"/>
  <c r="AW87" i="19"/>
  <c r="AW88" i="19" s="1"/>
  <c r="AW89" i="19" s="1"/>
  <c r="AW90" i="19" s="1"/>
  <c r="AW91" i="19" s="1"/>
  <c r="AW92" i="19" s="1"/>
  <c r="AW93" i="19" s="1"/>
  <c r="AW94" i="19" s="1"/>
  <c r="AW95" i="19" s="1"/>
  <c r="AW96" i="19" s="1"/>
  <c r="AW97" i="19" s="1"/>
  <c r="AW98" i="19" s="1"/>
  <c r="AW99" i="19" s="1"/>
  <c r="AW100" i="19" s="1"/>
  <c r="AW101" i="19" s="1"/>
  <c r="AW102" i="19" s="1"/>
  <c r="AW103" i="19" s="1"/>
  <c r="AW104" i="19" s="1"/>
  <c r="AW105" i="19" s="1"/>
  <c r="AW106" i="19" s="1"/>
  <c r="AN87" i="19"/>
  <c r="AN88" i="19" s="1"/>
  <c r="AN89" i="19" s="1"/>
  <c r="AN90" i="19" s="1"/>
  <c r="AN91" i="19" s="1"/>
  <c r="AN92" i="19" s="1"/>
  <c r="AN93" i="19" s="1"/>
  <c r="AN94" i="19" s="1"/>
  <c r="AN95" i="19" s="1"/>
  <c r="AN96" i="19" s="1"/>
  <c r="AN97" i="19" s="1"/>
  <c r="AN98" i="19" s="1"/>
  <c r="AN99" i="19" s="1"/>
  <c r="AN100" i="19" s="1"/>
  <c r="AN101" i="19" s="1"/>
  <c r="AN102" i="19" s="1"/>
  <c r="AN103" i="19" s="1"/>
  <c r="AN104" i="19" s="1"/>
  <c r="AN105" i="19" s="1"/>
  <c r="AN106" i="19" s="1"/>
  <c r="AV87" i="19"/>
  <c r="AV88" i="19" s="1"/>
  <c r="AV89" i="19" s="1"/>
  <c r="AV90" i="19" s="1"/>
  <c r="AV91" i="19" s="1"/>
  <c r="AV92" i="19" s="1"/>
  <c r="AV93" i="19" s="1"/>
  <c r="AV94" i="19" s="1"/>
  <c r="AV95" i="19" s="1"/>
  <c r="AV96" i="19" s="1"/>
  <c r="AV97" i="19" s="1"/>
  <c r="AV98" i="19" s="1"/>
  <c r="AV99" i="19" s="1"/>
  <c r="AV100" i="19" s="1"/>
  <c r="AV101" i="19" s="1"/>
  <c r="AV102" i="19" s="1"/>
  <c r="AV103" i="19" s="1"/>
  <c r="AV104" i="19" s="1"/>
  <c r="AV105" i="19" s="1"/>
  <c r="AV106" i="19" s="1"/>
  <c r="AG87" i="19"/>
  <c r="AG88" i="19" s="1"/>
  <c r="AG89" i="19" s="1"/>
  <c r="AG90" i="19" s="1"/>
  <c r="AG91" i="19" s="1"/>
  <c r="AG92" i="19" s="1"/>
  <c r="AG93" i="19" s="1"/>
  <c r="AG94" i="19" s="1"/>
  <c r="AG95" i="19" s="1"/>
  <c r="AG96" i="19" s="1"/>
  <c r="AG97" i="19" s="1"/>
  <c r="AG98" i="19" s="1"/>
  <c r="AG99" i="19" s="1"/>
  <c r="AG100" i="19" s="1"/>
  <c r="AG101" i="19" s="1"/>
  <c r="AG102" i="19" s="1"/>
  <c r="AG103" i="19" s="1"/>
  <c r="AG104" i="19" s="1"/>
  <c r="AG105" i="19" s="1"/>
  <c r="AG106" i="19" s="1"/>
  <c r="AM87" i="19"/>
  <c r="AM88" i="19" s="1"/>
  <c r="AM89" i="19" s="1"/>
  <c r="AM90" i="19" s="1"/>
  <c r="AM91" i="19" s="1"/>
  <c r="AM92" i="19" s="1"/>
  <c r="AM93" i="19" s="1"/>
  <c r="AM94" i="19" s="1"/>
  <c r="AM95" i="19" s="1"/>
  <c r="AM96" i="19" s="1"/>
  <c r="AM97" i="19" s="1"/>
  <c r="AM98" i="19" s="1"/>
  <c r="AM99" i="19" s="1"/>
  <c r="AM100" i="19" s="1"/>
  <c r="AM101" i="19" s="1"/>
  <c r="AM102" i="19" s="1"/>
  <c r="AM103" i="19" s="1"/>
  <c r="AM104" i="19" s="1"/>
  <c r="AM105" i="19" s="1"/>
  <c r="AM106" i="19" s="1"/>
  <c r="X87" i="19"/>
  <c r="X88" i="19" s="1"/>
  <c r="X89" i="19" s="1"/>
  <c r="X90" i="19" s="1"/>
  <c r="X91" i="19" s="1"/>
  <c r="X92" i="19" s="1"/>
  <c r="X93" i="19" s="1"/>
  <c r="X94" i="19" s="1"/>
  <c r="X95" i="19" s="1"/>
  <c r="X96" i="19" s="1"/>
  <c r="X97" i="19" s="1"/>
  <c r="X98" i="19" s="1"/>
  <c r="X99" i="19" s="1"/>
  <c r="X100" i="19" s="1"/>
  <c r="X101" i="19" s="1"/>
  <c r="X102" i="19" s="1"/>
  <c r="X103" i="19" s="1"/>
  <c r="X104" i="19" s="1"/>
  <c r="X105" i="19" s="1"/>
  <c r="X106" i="19" s="1"/>
  <c r="AS87" i="19"/>
  <c r="AS88" i="19" s="1"/>
  <c r="AS89" i="19" s="1"/>
  <c r="AS90" i="19" s="1"/>
  <c r="AS91" i="19" s="1"/>
  <c r="AS92" i="19" s="1"/>
  <c r="AS93" i="19" s="1"/>
  <c r="AS94" i="19" s="1"/>
  <c r="AS95" i="19" s="1"/>
  <c r="AS96" i="19" s="1"/>
  <c r="AS97" i="19" s="1"/>
  <c r="AS98" i="19" s="1"/>
  <c r="AS99" i="19" s="1"/>
  <c r="AS100" i="19" s="1"/>
  <c r="AS101" i="19" s="1"/>
  <c r="AS102" i="19" s="1"/>
  <c r="AS103" i="19" s="1"/>
  <c r="AS104" i="19" s="1"/>
  <c r="AS105" i="19" s="1"/>
  <c r="AS106" i="19" s="1"/>
  <c r="AH87" i="19"/>
  <c r="AH88" i="19" s="1"/>
  <c r="AH89" i="19" s="1"/>
  <c r="AH90" i="19" s="1"/>
  <c r="AH91" i="19" s="1"/>
  <c r="AH92" i="19" s="1"/>
  <c r="AH93" i="19" s="1"/>
  <c r="AH94" i="19" s="1"/>
  <c r="AH95" i="19" s="1"/>
  <c r="AH96" i="19" s="1"/>
  <c r="AH97" i="19" s="1"/>
  <c r="AH98" i="19" s="1"/>
  <c r="AH99" i="19" s="1"/>
  <c r="AH100" i="19" s="1"/>
  <c r="AH101" i="19" s="1"/>
  <c r="AH102" i="19" s="1"/>
  <c r="AH103" i="19" s="1"/>
  <c r="AH104" i="19" s="1"/>
  <c r="AH105" i="19" s="1"/>
  <c r="AH106" i="19" s="1"/>
  <c r="AP87" i="19"/>
  <c r="AP88" i="19" s="1"/>
  <c r="AP89" i="19" s="1"/>
  <c r="AP90" i="19" s="1"/>
  <c r="AP91" i="19" s="1"/>
  <c r="AP92" i="19" s="1"/>
  <c r="AP93" i="19" s="1"/>
  <c r="AP94" i="19" s="1"/>
  <c r="AP95" i="19" s="1"/>
  <c r="AP96" i="19" s="1"/>
  <c r="AP97" i="19" s="1"/>
  <c r="AP98" i="19" s="1"/>
  <c r="AP99" i="19" s="1"/>
  <c r="AP100" i="19" s="1"/>
  <c r="AP101" i="19" s="1"/>
  <c r="AP102" i="19" s="1"/>
  <c r="AP103" i="19" s="1"/>
  <c r="AP104" i="19" s="1"/>
  <c r="AP105" i="19" s="1"/>
  <c r="AP106" i="19" s="1"/>
  <c r="AD87" i="19"/>
  <c r="AD88" i="19" s="1"/>
  <c r="AD89" i="19" s="1"/>
  <c r="AD90" i="19" s="1"/>
  <c r="AD91" i="19" s="1"/>
  <c r="AD92" i="19" s="1"/>
  <c r="AD93" i="19" s="1"/>
  <c r="AD94" i="19" s="1"/>
  <c r="AD95" i="19" s="1"/>
  <c r="AD96" i="19" s="1"/>
  <c r="AD97" i="19" s="1"/>
  <c r="AD98" i="19" s="1"/>
  <c r="AD99" i="19" s="1"/>
  <c r="AD100" i="19" s="1"/>
  <c r="AD101" i="19" s="1"/>
  <c r="AD102" i="19" s="1"/>
  <c r="AD103" i="19" s="1"/>
  <c r="AD104" i="19" s="1"/>
  <c r="AD105" i="19" s="1"/>
  <c r="AD106" i="19" s="1"/>
  <c r="AI87" i="19"/>
  <c r="AI88" i="19" s="1"/>
  <c r="AI89" i="19" s="1"/>
  <c r="AI90" i="19" s="1"/>
  <c r="AI91" i="19" s="1"/>
  <c r="AI92" i="19" s="1"/>
  <c r="AI93" i="19" s="1"/>
  <c r="AI94" i="19" s="1"/>
  <c r="AI95" i="19" s="1"/>
  <c r="AI96" i="19" s="1"/>
  <c r="AI97" i="19" s="1"/>
  <c r="AI98" i="19" s="1"/>
  <c r="AI99" i="19" s="1"/>
  <c r="AI100" i="19" s="1"/>
  <c r="AI101" i="19" s="1"/>
  <c r="AI102" i="19" s="1"/>
  <c r="AI103" i="19" s="1"/>
  <c r="AI104" i="19" s="1"/>
  <c r="AI105" i="19" s="1"/>
  <c r="AI106" i="19" s="1"/>
  <c r="AK87" i="19"/>
  <c r="AK88" i="19" s="1"/>
  <c r="AK89" i="19" s="1"/>
  <c r="AK90" i="19" s="1"/>
  <c r="AK91" i="19" s="1"/>
  <c r="AK92" i="19" s="1"/>
  <c r="AK93" i="19" s="1"/>
  <c r="AK94" i="19" s="1"/>
  <c r="AK95" i="19" s="1"/>
  <c r="AK96" i="19" s="1"/>
  <c r="AK97" i="19" s="1"/>
  <c r="AK98" i="19" s="1"/>
  <c r="AK99" i="19" s="1"/>
  <c r="AK100" i="19" s="1"/>
  <c r="AK101" i="19" s="1"/>
  <c r="AK102" i="19" s="1"/>
  <c r="AK103" i="19" s="1"/>
  <c r="AK104" i="19" s="1"/>
  <c r="AK105" i="19" s="1"/>
  <c r="AK106" i="19" s="1"/>
  <c r="AE87" i="19"/>
  <c r="AE88" i="19" s="1"/>
  <c r="AE89" i="19" s="1"/>
  <c r="AE90" i="19" s="1"/>
  <c r="AE91" i="19" s="1"/>
  <c r="AE92" i="19" s="1"/>
  <c r="AE93" i="19" s="1"/>
  <c r="AE94" i="19" s="1"/>
  <c r="AE95" i="19" s="1"/>
  <c r="AE96" i="19" s="1"/>
  <c r="AE97" i="19" s="1"/>
  <c r="AE98" i="19" s="1"/>
  <c r="AE99" i="19" s="1"/>
  <c r="AE100" i="19" s="1"/>
  <c r="AE101" i="19" s="1"/>
  <c r="AE102" i="19" s="1"/>
  <c r="AE103" i="19" s="1"/>
  <c r="AE104" i="19" s="1"/>
  <c r="AE105" i="19" s="1"/>
  <c r="AE106" i="19" s="1"/>
  <c r="AA87" i="19"/>
  <c r="AA88" i="19" s="1"/>
  <c r="AA89" i="19" s="1"/>
  <c r="AA90" i="19" s="1"/>
  <c r="AA91" i="19" s="1"/>
  <c r="AA92" i="19" s="1"/>
  <c r="AA93" i="19" s="1"/>
  <c r="AA94" i="19" s="1"/>
  <c r="AA95" i="19" s="1"/>
  <c r="AA96" i="19" s="1"/>
  <c r="AA97" i="19" s="1"/>
  <c r="AA98" i="19" s="1"/>
  <c r="AA99" i="19" s="1"/>
  <c r="AA100" i="19" s="1"/>
  <c r="AA101" i="19" s="1"/>
  <c r="AA102" i="19" s="1"/>
  <c r="AA103" i="19" s="1"/>
  <c r="AA104" i="19" s="1"/>
  <c r="AA105" i="19" s="1"/>
  <c r="AA106" i="19" s="1"/>
  <c r="W87" i="19"/>
  <c r="W88" i="19" s="1"/>
  <c r="W89" i="19" s="1"/>
  <c r="W90" i="19" s="1"/>
  <c r="W91" i="19" s="1"/>
  <c r="W92" i="19" s="1"/>
  <c r="W93" i="19" s="1"/>
  <c r="W94" i="19" s="1"/>
  <c r="W95" i="19" s="1"/>
  <c r="W96" i="19" s="1"/>
  <c r="W97" i="19" s="1"/>
  <c r="W98" i="19" s="1"/>
  <c r="W99" i="19" s="1"/>
  <c r="W100" i="19" s="1"/>
  <c r="W101" i="19" s="1"/>
  <c r="W102" i="19" s="1"/>
  <c r="W103" i="19" s="1"/>
  <c r="W104" i="19" s="1"/>
  <c r="W105" i="19" s="1"/>
  <c r="W106" i="19" s="1"/>
  <c r="V87" i="19"/>
  <c r="V88" i="19" s="1"/>
  <c r="V89" i="19" s="1"/>
  <c r="V90" i="19" s="1"/>
  <c r="V91" i="19" s="1"/>
  <c r="V92" i="19" s="1"/>
  <c r="V93" i="19" s="1"/>
  <c r="V94" i="19" s="1"/>
  <c r="V95" i="19" s="1"/>
  <c r="V96" i="19" s="1"/>
  <c r="V97" i="19" s="1"/>
  <c r="V98" i="19" s="1"/>
  <c r="V99" i="19" s="1"/>
  <c r="V100" i="19" s="1"/>
  <c r="V101" i="19" s="1"/>
  <c r="V102" i="19" s="1"/>
  <c r="V103" i="19" s="1"/>
  <c r="V104" i="19" s="1"/>
  <c r="V105" i="19" s="1"/>
  <c r="V106" i="19" s="1"/>
  <c r="AC88" i="19"/>
  <c r="AC89" i="19" s="1"/>
  <c r="AC90" i="19" s="1"/>
  <c r="AC91" i="19" s="1"/>
  <c r="AC92" i="19" s="1"/>
  <c r="AC93" i="19" s="1"/>
  <c r="AC94" i="19" s="1"/>
  <c r="AC95" i="19" s="1"/>
  <c r="AC96" i="19" s="1"/>
  <c r="AC97" i="19" s="1"/>
  <c r="AC98" i="19" s="1"/>
  <c r="AC99" i="19" s="1"/>
  <c r="AC100" i="19" s="1"/>
  <c r="AC101" i="19" s="1"/>
  <c r="AC102" i="19" s="1"/>
  <c r="AC103" i="19" s="1"/>
  <c r="AC104" i="19" s="1"/>
  <c r="AC105" i="19" s="1"/>
  <c r="AC106" i="19" s="1"/>
  <c r="AS18" i="9"/>
  <c r="AV18" i="9"/>
  <c r="AP18" i="9"/>
  <c r="AX18" i="9"/>
  <c r="G17" i="13"/>
  <c r="AW18" i="9"/>
  <c r="AY18" i="9"/>
  <c r="AF18" i="9"/>
  <c r="AK18" i="9"/>
  <c r="AG18" i="9"/>
  <c r="AU18" i="9"/>
  <c r="AZ18" i="9"/>
  <c r="AL18" i="9"/>
  <c r="AT18" i="9"/>
  <c r="AD18" i="9"/>
  <c r="AI18" i="9"/>
  <c r="AH18" i="9"/>
  <c r="AC18" i="9"/>
  <c r="AJ18" i="9"/>
  <c r="AW103" i="13"/>
  <c r="AE18" i="9"/>
  <c r="AY18" i="5"/>
  <c r="AZ18" i="5"/>
  <c r="AH18" i="5"/>
  <c r="AJ18" i="5"/>
  <c r="AP18" i="5"/>
  <c r="AV18" i="5"/>
  <c r="AX18" i="5"/>
  <c r="AK18" i="5"/>
  <c r="AI18" i="5"/>
  <c r="AL18" i="5"/>
  <c r="AQ18" i="5"/>
  <c r="AM18" i="5"/>
  <c r="AG18" i="5"/>
  <c r="AT18" i="5"/>
  <c r="AN18" i="5"/>
  <c r="AO18" i="5"/>
  <c r="AS18" i="5"/>
  <c r="AR18" i="5"/>
  <c r="AW18" i="5"/>
  <c r="AU18" i="5"/>
  <c r="Y18" i="5"/>
  <c r="Y18" i="7" s="1"/>
  <c r="N18" i="5"/>
  <c r="N18" i="7" s="1"/>
  <c r="AD18" i="5"/>
  <c r="G18" i="5"/>
  <c r="G18" i="7" s="1"/>
  <c r="J18" i="5"/>
  <c r="J18" i="7" s="1"/>
  <c r="X18" i="5"/>
  <c r="X18" i="7" s="1"/>
  <c r="P18" i="5"/>
  <c r="P18" i="7" s="1"/>
  <c r="K18" i="5"/>
  <c r="K18" i="7" s="1"/>
  <c r="R18" i="5"/>
  <c r="R18" i="7" s="1"/>
  <c r="E18" i="5"/>
  <c r="E18" i="7" s="1"/>
  <c r="AE18" i="5"/>
  <c r="T18" i="5"/>
  <c r="T18" i="7" s="1"/>
  <c r="Z18" i="5"/>
  <c r="Z18" i="7" s="1"/>
  <c r="AA19" i="9" s="1"/>
  <c r="AA19" i="16" s="1"/>
  <c r="O18" i="5"/>
  <c r="O18" i="7" s="1"/>
  <c r="U18" i="5"/>
  <c r="U18" i="7" s="1"/>
  <c r="S18" i="5"/>
  <c r="S18" i="7" s="1"/>
  <c r="C18" i="5"/>
  <c r="C18" i="7" s="1"/>
  <c r="AA18" i="5"/>
  <c r="AA18" i="7" s="1"/>
  <c r="V18" i="5"/>
  <c r="V18" i="7" s="1"/>
  <c r="B18" i="5"/>
  <c r="B18" i="7" s="1"/>
  <c r="M18" i="5"/>
  <c r="M18" i="7" s="1"/>
  <c r="H18" i="5"/>
  <c r="H18" i="7" s="1"/>
  <c r="H18" i="13" s="1"/>
  <c r="AC18" i="5"/>
  <c r="AC19" i="9" s="1"/>
  <c r="I18" i="5"/>
  <c r="I18" i="7" s="1"/>
  <c r="W18" i="5"/>
  <c r="W18" i="7" s="1"/>
  <c r="AB18" i="5"/>
  <c r="AB19" i="9" s="1"/>
  <c r="F18" i="5"/>
  <c r="F18" i="7" s="1"/>
  <c r="Q18" i="5"/>
  <c r="Q18" i="7" s="1"/>
  <c r="D18" i="5"/>
  <c r="D18" i="7" s="1"/>
  <c r="L18" i="5"/>
  <c r="L18" i="7" s="1"/>
  <c r="AF18" i="5"/>
  <c r="AW101" i="13"/>
  <c r="AW102" i="13"/>
  <c r="AA94" i="13"/>
  <c r="AW98" i="13"/>
  <c r="AW95" i="13"/>
  <c r="AW99" i="13"/>
  <c r="AW100" i="13"/>
  <c r="AW96" i="13"/>
  <c r="AW93" i="13"/>
  <c r="AW94" i="13"/>
  <c r="AW97" i="13"/>
  <c r="AA99" i="14"/>
  <c r="AA99" i="13"/>
  <c r="AA104" i="14"/>
  <c r="AA104" i="13"/>
  <c r="AA93" i="14"/>
  <c r="AA93" i="13"/>
  <c r="AA96" i="14"/>
  <c r="AA96" i="13"/>
  <c r="AA97" i="13"/>
  <c r="AA97" i="14"/>
  <c r="AA106" i="14"/>
  <c r="AA106" i="13"/>
  <c r="AA105" i="14"/>
  <c r="AA105" i="13"/>
  <c r="AA95" i="14"/>
  <c r="AA95" i="13"/>
  <c r="AA98" i="13"/>
  <c r="AA98" i="14"/>
  <c r="AA101" i="14"/>
  <c r="AA101" i="13"/>
  <c r="AA102" i="14"/>
  <c r="AA102" i="13"/>
  <c r="AA100" i="13"/>
  <c r="AA100" i="14"/>
  <c r="AA103" i="13"/>
  <c r="AA103" i="14"/>
  <c r="AG3" i="8"/>
  <c r="AG4" i="8"/>
  <c r="AH5" i="8" s="1"/>
  <c r="AI6" i="8" s="1"/>
  <c r="AJ7" i="8" s="1"/>
  <c r="AK8" i="8" s="1"/>
  <c r="AL9" i="8" s="1"/>
  <c r="AM10" i="8" s="1"/>
  <c r="AN11" i="8" s="1"/>
  <c r="AO12" i="8" s="1"/>
  <c r="AP13" i="8" s="1"/>
  <c r="AQ14" i="8" s="1"/>
  <c r="AR15" i="8" s="1"/>
  <c r="AS16" i="8" s="1"/>
  <c r="AT17" i="8" s="1"/>
  <c r="AU18" i="8" s="1"/>
  <c r="AV19" i="8" s="1"/>
  <c r="AW20" i="8" s="1"/>
  <c r="AX21" i="8" s="1"/>
  <c r="AY22" i="8" s="1"/>
  <c r="AZ23" i="8" s="1"/>
  <c r="BA24" i="8" s="1"/>
  <c r="AQ107" i="16"/>
  <c r="AQ99" i="16"/>
  <c r="AQ91" i="16"/>
  <c r="AQ94" i="16"/>
  <c r="AQ89" i="16"/>
  <c r="AQ80" i="16"/>
  <c r="AQ72" i="16"/>
  <c r="AQ64" i="16"/>
  <c r="AQ83" i="16"/>
  <c r="AQ78" i="16"/>
  <c r="AQ65" i="16"/>
  <c r="AQ58" i="16"/>
  <c r="AQ50" i="16"/>
  <c r="AQ42" i="16"/>
  <c r="AQ34" i="16"/>
  <c r="AQ26" i="16"/>
  <c r="AQ86" i="16"/>
  <c r="AQ88" i="16"/>
  <c r="AQ87" i="16"/>
  <c r="AQ85" i="16"/>
  <c r="AQ103" i="16"/>
  <c r="AQ93" i="16"/>
  <c r="AQ79" i="16"/>
  <c r="AQ51" i="16"/>
  <c r="AQ46" i="16"/>
  <c r="AQ41" i="16"/>
  <c r="AQ28" i="16"/>
  <c r="AQ23" i="16"/>
  <c r="AQ17" i="16"/>
  <c r="AQ9" i="16"/>
  <c r="AQ100" i="16"/>
  <c r="AQ101" i="16"/>
  <c r="AQ84" i="16"/>
  <c r="AQ82" i="16"/>
  <c r="AQ95" i="16"/>
  <c r="AQ102" i="16"/>
  <c r="AQ96" i="16"/>
  <c r="AQ92" i="16"/>
  <c r="AQ74" i="16"/>
  <c r="AQ67" i="16"/>
  <c r="AQ62" i="16"/>
  <c r="AQ48" i="16"/>
  <c r="AQ47" i="16"/>
  <c r="AQ10" i="16"/>
  <c r="AQ5" i="16"/>
  <c r="AQ104" i="16"/>
  <c r="AQ73" i="16"/>
  <c r="AQ53" i="16"/>
  <c r="AQ52" i="16"/>
  <c r="AQ49" i="16"/>
  <c r="AQ106" i="16"/>
  <c r="AQ90" i="16"/>
  <c r="AQ56" i="16"/>
  <c r="AQ55" i="16"/>
  <c r="AQ54" i="16"/>
  <c r="AQ71" i="16"/>
  <c r="AQ70" i="16"/>
  <c r="AQ60" i="16"/>
  <c r="AQ59" i="16"/>
  <c r="AQ57" i="16"/>
  <c r="AQ97" i="16"/>
  <c r="AQ63" i="16"/>
  <c r="AQ81" i="16"/>
  <c r="AQ68" i="16"/>
  <c r="AQ66" i="16"/>
  <c r="AQ61" i="16"/>
  <c r="AQ105" i="16"/>
  <c r="AQ38" i="16"/>
  <c r="AQ33" i="16"/>
  <c r="AR2" i="16"/>
  <c r="AQ98" i="16"/>
  <c r="AQ77" i="16"/>
  <c r="AQ37" i="16"/>
  <c r="AQ31" i="16"/>
  <c r="AQ29" i="16"/>
  <c r="AQ24" i="16"/>
  <c r="AQ69" i="16"/>
  <c r="AQ45" i="16"/>
  <c r="AQ36" i="16"/>
  <c r="AQ27" i="16"/>
  <c r="AQ22" i="16"/>
  <c r="AQ75" i="16"/>
  <c r="AQ40" i="16"/>
  <c r="AQ39" i="16"/>
  <c r="AQ25" i="16"/>
  <c r="AQ16" i="16"/>
  <c r="AQ6" i="16"/>
  <c r="AQ32" i="16"/>
  <c r="AQ30" i="16"/>
  <c r="AQ11" i="16"/>
  <c r="AQ4" i="16"/>
  <c r="AQ35" i="16"/>
  <c r="AQ18" i="16"/>
  <c r="AQ12" i="16"/>
  <c r="AQ19" i="16"/>
  <c r="AQ20" i="16"/>
  <c r="AQ13" i="16"/>
  <c r="AQ43" i="16"/>
  <c r="AQ14" i="16"/>
  <c r="AQ8" i="16"/>
  <c r="AQ76" i="16"/>
  <c r="AQ44" i="16"/>
  <c r="AQ21" i="16"/>
  <c r="AQ15" i="16"/>
  <c r="AQ7" i="16"/>
  <c r="AQ3" i="16"/>
  <c r="C17" i="14"/>
  <c r="C17" i="13"/>
  <c r="D19" i="1"/>
  <c r="B17" i="14"/>
  <c r="B17" i="13"/>
  <c r="F17" i="13"/>
  <c r="F17" i="14"/>
  <c r="E17" i="14"/>
  <c r="E17" i="13"/>
  <c r="D17" i="14"/>
  <c r="D17" i="13"/>
  <c r="H10" i="14"/>
  <c r="H10" i="13"/>
  <c r="H4" i="14"/>
  <c r="H4" i="13"/>
  <c r="H15" i="14"/>
  <c r="H15" i="13"/>
  <c r="H7" i="14"/>
  <c r="H7" i="13"/>
  <c r="H13" i="14"/>
  <c r="H13" i="13"/>
  <c r="H5" i="14"/>
  <c r="H5" i="13"/>
  <c r="H16" i="13"/>
  <c r="H16" i="14"/>
  <c r="H11" i="14"/>
  <c r="H11" i="13"/>
  <c r="H8" i="13"/>
  <c r="H8" i="14"/>
  <c r="H14" i="14"/>
  <c r="H14" i="13"/>
  <c r="H17" i="14"/>
  <c r="H17" i="13"/>
  <c r="H6" i="14"/>
  <c r="H6" i="13"/>
  <c r="H9" i="14"/>
  <c r="H9" i="13"/>
  <c r="H12" i="14"/>
  <c r="H12" i="13"/>
  <c r="H3" i="13"/>
  <c r="H3" i="14"/>
  <c r="H79" i="14"/>
  <c r="H79" i="13"/>
  <c r="H69" i="14"/>
  <c r="H69" i="13"/>
  <c r="H68" i="14"/>
  <c r="H68" i="13"/>
  <c r="H67" i="14"/>
  <c r="H67" i="13"/>
  <c r="H74" i="14"/>
  <c r="H74" i="13"/>
  <c r="H80" i="14"/>
  <c r="H80" i="13"/>
  <c r="H77" i="14"/>
  <c r="H77" i="13"/>
  <c r="H70" i="14"/>
  <c r="H70" i="13"/>
  <c r="H73" i="14"/>
  <c r="H73" i="13"/>
  <c r="H72" i="14"/>
  <c r="H72" i="13"/>
  <c r="H78" i="14"/>
  <c r="H78" i="13"/>
  <c r="H65" i="14"/>
  <c r="H65" i="13"/>
  <c r="H71" i="14"/>
  <c r="H71" i="13"/>
  <c r="H87" i="14"/>
  <c r="H87" i="13"/>
  <c r="H81" i="14"/>
  <c r="H81" i="13"/>
  <c r="H75" i="14"/>
  <c r="H75" i="13"/>
  <c r="H66" i="14"/>
  <c r="H66" i="13"/>
  <c r="H85" i="14"/>
  <c r="H85" i="13"/>
  <c r="H76" i="14"/>
  <c r="H76" i="13"/>
  <c r="H86" i="14"/>
  <c r="H86" i="13"/>
  <c r="H64" i="14"/>
  <c r="H64" i="13"/>
  <c r="H88" i="14"/>
  <c r="H88" i="13"/>
  <c r="H82" i="14"/>
  <c r="H82" i="13"/>
  <c r="H84" i="14"/>
  <c r="H84" i="13"/>
  <c r="H91" i="14"/>
  <c r="H91" i="13"/>
  <c r="H83" i="14"/>
  <c r="H83" i="13"/>
  <c r="H90" i="14"/>
  <c r="H90" i="13"/>
  <c r="H89" i="14"/>
  <c r="H89" i="13"/>
  <c r="AJ3" i="9"/>
  <c r="J1" i="5"/>
  <c r="I1" i="4"/>
  <c r="AE6" i="18" l="1"/>
  <c r="AE333" i="18"/>
  <c r="AC6" i="18"/>
  <c r="AC333" i="18"/>
  <c r="AF6" i="18"/>
  <c r="AF333" i="18"/>
  <c r="AB6" i="18"/>
  <c r="AB333" i="18"/>
  <c r="AD6" i="18"/>
  <c r="AD333" i="18"/>
  <c r="AA6" i="18"/>
  <c r="AA333" i="18"/>
  <c r="Y6" i="18"/>
  <c r="Y333" i="18"/>
  <c r="Z6" i="18"/>
  <c r="Z333" i="18"/>
  <c r="P6" i="18"/>
  <c r="P333" i="18"/>
  <c r="N6" i="18"/>
  <c r="N333" i="18"/>
  <c r="Q6" i="18"/>
  <c r="Q333" i="18"/>
  <c r="U6" i="18"/>
  <c r="U333" i="18"/>
  <c r="S6" i="18"/>
  <c r="S333" i="18"/>
  <c r="T6" i="18"/>
  <c r="T333" i="18"/>
  <c r="M6" i="18"/>
  <c r="M333" i="18"/>
  <c r="X6" i="18"/>
  <c r="X333" i="18"/>
  <c r="R6" i="18"/>
  <c r="R333" i="18"/>
  <c r="W6" i="18"/>
  <c r="W333" i="18"/>
  <c r="O6" i="18"/>
  <c r="O333" i="18"/>
  <c r="V6" i="18"/>
  <c r="V333" i="18"/>
  <c r="F6" i="18"/>
  <c r="F334" i="18" s="1"/>
  <c r="I6" i="18"/>
  <c r="I334" i="18" s="1"/>
  <c r="J6" i="18"/>
  <c r="J334" i="18" s="1"/>
  <c r="D6" i="18"/>
  <c r="D334" i="18" s="1"/>
  <c r="G6" i="18"/>
  <c r="G334" i="18" s="1"/>
  <c r="E6" i="18"/>
  <c r="E334" i="18" s="1"/>
  <c r="K6" i="18"/>
  <c r="K334" i="18" s="1"/>
  <c r="H6" i="18"/>
  <c r="H334" i="18" s="1"/>
  <c r="C6" i="18"/>
  <c r="C334" i="18" s="1"/>
  <c r="L6" i="18"/>
  <c r="L334" i="18" s="1"/>
  <c r="AC107" i="19"/>
  <c r="AV107" i="19"/>
  <c r="I107" i="19"/>
  <c r="AM107" i="19"/>
  <c r="W107" i="19"/>
  <c r="W220" i="19" s="1"/>
  <c r="J107" i="19"/>
  <c r="AJ88" i="19"/>
  <c r="AJ89" i="19" s="1"/>
  <c r="AJ90" i="19" s="1"/>
  <c r="AJ91" i="19" s="1"/>
  <c r="AJ92" i="19" s="1"/>
  <c r="AJ93" i="19" s="1"/>
  <c r="AJ94" i="19" s="1"/>
  <c r="AJ95" i="19" s="1"/>
  <c r="AJ96" i="19" s="1"/>
  <c r="AJ97" i="19" s="1"/>
  <c r="AJ98" i="19" s="1"/>
  <c r="AJ99" i="19" s="1"/>
  <c r="AJ100" i="19" s="1"/>
  <c r="AJ101" i="19" s="1"/>
  <c r="AJ102" i="19" s="1"/>
  <c r="AJ103" i="19" s="1"/>
  <c r="AJ104" i="19" s="1"/>
  <c r="AJ105" i="19" s="1"/>
  <c r="AJ106" i="19" s="1"/>
  <c r="F107" i="19"/>
  <c r="S107" i="19"/>
  <c r="L107" i="19"/>
  <c r="AP107" i="19"/>
  <c r="Y107" i="19"/>
  <c r="Y220" i="19" s="1"/>
  <c r="M107" i="19"/>
  <c r="E88" i="19"/>
  <c r="E89" i="19" s="1"/>
  <c r="E90" i="19" s="1"/>
  <c r="E91" i="19" s="1"/>
  <c r="E92" i="19" s="1"/>
  <c r="E93" i="19" s="1"/>
  <c r="E94" i="19" s="1"/>
  <c r="E95" i="19" s="1"/>
  <c r="E96" i="19" s="1"/>
  <c r="E97" i="19" s="1"/>
  <c r="E98" i="19" s="1"/>
  <c r="E99" i="19" s="1"/>
  <c r="E100" i="19" s="1"/>
  <c r="E101" i="19" s="1"/>
  <c r="E102" i="19" s="1"/>
  <c r="E103" i="19" s="1"/>
  <c r="E104" i="19" s="1"/>
  <c r="E105" i="19" s="1"/>
  <c r="E106" i="19" s="1"/>
  <c r="AL107" i="19"/>
  <c r="AA107" i="19"/>
  <c r="AD107" i="19"/>
  <c r="AO107" i="19"/>
  <c r="AB107" i="19"/>
  <c r="K107" i="19"/>
  <c r="N107" i="19"/>
  <c r="AK107" i="19"/>
  <c r="AS107" i="19"/>
  <c r="AN107" i="19"/>
  <c r="AI107" i="19"/>
  <c r="AQ107" i="19"/>
  <c r="AT107" i="19"/>
  <c r="AG107" i="19"/>
  <c r="O107" i="19"/>
  <c r="AU107" i="19"/>
  <c r="D107" i="19"/>
  <c r="V107" i="19"/>
  <c r="V220" i="19" s="1"/>
  <c r="Z107" i="19"/>
  <c r="Z220" i="19" s="1"/>
  <c r="AR107" i="19"/>
  <c r="T107" i="19"/>
  <c r="P107" i="19"/>
  <c r="AZ107" i="19"/>
  <c r="AY107" i="19"/>
  <c r="G107" i="19"/>
  <c r="AW107" i="19"/>
  <c r="R107" i="19"/>
  <c r="U88" i="19"/>
  <c r="U89" i="19" s="1"/>
  <c r="U90" i="19" s="1"/>
  <c r="U91" i="19" s="1"/>
  <c r="U92" i="19" s="1"/>
  <c r="U93" i="19" s="1"/>
  <c r="U94" i="19" s="1"/>
  <c r="U95" i="19" s="1"/>
  <c r="U96" i="19" s="1"/>
  <c r="U97" i="19" s="1"/>
  <c r="U98" i="19" s="1"/>
  <c r="U99" i="19" s="1"/>
  <c r="U100" i="19" s="1"/>
  <c r="U101" i="19" s="1"/>
  <c r="U102" i="19" s="1"/>
  <c r="U103" i="19" s="1"/>
  <c r="U104" i="19" s="1"/>
  <c r="U105" i="19" s="1"/>
  <c r="U106" i="19" s="1"/>
  <c r="AH107" i="19"/>
  <c r="Q107" i="19"/>
  <c r="AX107" i="19"/>
  <c r="AE107" i="19"/>
  <c r="X107" i="19"/>
  <c r="X220" i="19" s="1"/>
  <c r="AF88" i="19"/>
  <c r="AF89" i="19" s="1"/>
  <c r="AF90" i="19" s="1"/>
  <c r="AF91" i="19" s="1"/>
  <c r="AF92" i="19" s="1"/>
  <c r="AF93" i="19" s="1"/>
  <c r="AF94" i="19" s="1"/>
  <c r="AF95" i="19" s="1"/>
  <c r="AF96" i="19" s="1"/>
  <c r="AF97" i="19" s="1"/>
  <c r="AF98" i="19" s="1"/>
  <c r="AF99" i="19" s="1"/>
  <c r="AF100" i="19" s="1"/>
  <c r="AF101" i="19" s="1"/>
  <c r="AF102" i="19" s="1"/>
  <c r="AF103" i="19" s="1"/>
  <c r="AF104" i="19" s="1"/>
  <c r="AF105" i="19" s="1"/>
  <c r="AF106" i="19" s="1"/>
  <c r="AF107" i="19" s="1"/>
  <c r="H88" i="19"/>
  <c r="H89" i="19" s="1"/>
  <c r="H90" i="19" s="1"/>
  <c r="H91" i="19" s="1"/>
  <c r="H92" i="19" s="1"/>
  <c r="H93" i="19" s="1"/>
  <c r="H94" i="19" s="1"/>
  <c r="H95" i="19" s="1"/>
  <c r="H96" i="19" s="1"/>
  <c r="H97" i="19" s="1"/>
  <c r="H98" i="19" s="1"/>
  <c r="H99" i="19" s="1"/>
  <c r="H100" i="19" s="1"/>
  <c r="H101" i="19" s="1"/>
  <c r="H102" i="19" s="1"/>
  <c r="H103" i="19" s="1"/>
  <c r="H104" i="19" s="1"/>
  <c r="H105" i="19" s="1"/>
  <c r="H106" i="19" s="1"/>
  <c r="H107" i="19" s="1"/>
  <c r="AY18" i="20"/>
  <c r="Z18" i="20"/>
  <c r="AF18" i="20"/>
  <c r="D18" i="20"/>
  <c r="X18" i="20"/>
  <c r="AI18" i="20"/>
  <c r="P18" i="20"/>
  <c r="AH18" i="20"/>
  <c r="AR18" i="20"/>
  <c r="N18" i="20"/>
  <c r="E18" i="20"/>
  <c r="Y18" i="20"/>
  <c r="F18" i="20"/>
  <c r="AU18" i="20"/>
  <c r="AN18" i="20"/>
  <c r="K18" i="20"/>
  <c r="AT18" i="20"/>
  <c r="R18" i="20"/>
  <c r="AC18" i="20"/>
  <c r="T18" i="20"/>
  <c r="AV18" i="20"/>
  <c r="C18" i="20"/>
  <c r="AZ18" i="20"/>
  <c r="AP18" i="20"/>
  <c r="AE18" i="20"/>
  <c r="O18" i="20"/>
  <c r="AJ18" i="20"/>
  <c r="L18" i="20"/>
  <c r="I18" i="20"/>
  <c r="AB18" i="20"/>
  <c r="U18" i="20"/>
  <c r="G18" i="20"/>
  <c r="J18" i="20"/>
  <c r="S18" i="20"/>
  <c r="W18" i="20"/>
  <c r="AS18" i="20"/>
  <c r="AQ18" i="20"/>
  <c r="AD18" i="20"/>
  <c r="AO18" i="20"/>
  <c r="V18" i="20"/>
  <c r="Q18" i="20"/>
  <c r="H18" i="20"/>
  <c r="AK18" i="20"/>
  <c r="AX18" i="20"/>
  <c r="AA18" i="20"/>
  <c r="AL18" i="20"/>
  <c r="AM18" i="20"/>
  <c r="AG18" i="20"/>
  <c r="M18" i="20"/>
  <c r="AW18" i="20"/>
  <c r="B18" i="20"/>
  <c r="AZ19" i="9"/>
  <c r="AW19" i="9"/>
  <c r="AT19" i="9"/>
  <c r="AQ19" i="9"/>
  <c r="AV19" i="9"/>
  <c r="AY19" i="9"/>
  <c r="AX19" i="9"/>
  <c r="AF19" i="9"/>
  <c r="AG19" i="9"/>
  <c r="AL19" i="9"/>
  <c r="AM19" i="9"/>
  <c r="AH19" i="9"/>
  <c r="AU19" i="9"/>
  <c r="AE19" i="9"/>
  <c r="AI19" i="9"/>
  <c r="AK19" i="9"/>
  <c r="AD19" i="9"/>
  <c r="H18" i="14"/>
  <c r="AJ19" i="9"/>
  <c r="AY19" i="5"/>
  <c r="AZ19" i="5"/>
  <c r="AO19" i="5"/>
  <c r="AL19" i="5"/>
  <c r="AW19" i="5"/>
  <c r="AT19" i="5"/>
  <c r="AP19" i="5"/>
  <c r="AX19" i="5"/>
  <c r="AM19" i="5"/>
  <c r="AQ19" i="5"/>
  <c r="AH19" i="5"/>
  <c r="AU19" i="5"/>
  <c r="AR19" i="5"/>
  <c r="AI19" i="5"/>
  <c r="AN19" i="5"/>
  <c r="AS19" i="5"/>
  <c r="AV19" i="5"/>
  <c r="AJ19" i="5"/>
  <c r="AG19" i="5"/>
  <c r="AK19" i="5"/>
  <c r="T19" i="5"/>
  <c r="T19" i="7" s="1"/>
  <c r="G19" i="5"/>
  <c r="G19" i="7" s="1"/>
  <c r="W19" i="5"/>
  <c r="W19" i="7" s="1"/>
  <c r="B19" i="5"/>
  <c r="B19" i="7" s="1"/>
  <c r="AB19" i="5"/>
  <c r="AB20" i="9" s="1"/>
  <c r="Q19" i="5"/>
  <c r="Q19" i="7" s="1"/>
  <c r="X19" i="5"/>
  <c r="X19" i="7" s="1"/>
  <c r="C19" i="5"/>
  <c r="C19" i="7" s="1"/>
  <c r="E19" i="5"/>
  <c r="E19" i="7" s="1"/>
  <c r="AC19" i="5"/>
  <c r="AC20" i="9" s="1"/>
  <c r="AD19" i="5"/>
  <c r="AD20" i="9" s="1"/>
  <c r="K19" i="5"/>
  <c r="K19" i="7" s="1"/>
  <c r="O19" i="5"/>
  <c r="O19" i="7" s="1"/>
  <c r="M19" i="5"/>
  <c r="M19" i="7" s="1"/>
  <c r="H19" i="5"/>
  <c r="H19" i="7" s="1"/>
  <c r="S19" i="5"/>
  <c r="S19" i="7" s="1"/>
  <c r="Y19" i="5"/>
  <c r="Y19" i="7" s="1"/>
  <c r="AE19" i="5"/>
  <c r="AF19" i="5"/>
  <c r="AA19" i="5"/>
  <c r="AA19" i="7" s="1"/>
  <c r="F19" i="5"/>
  <c r="F19" i="7" s="1"/>
  <c r="R19" i="5"/>
  <c r="R19" i="7" s="1"/>
  <c r="I19" i="5"/>
  <c r="I19" i="7" s="1"/>
  <c r="I19" i="14" s="1"/>
  <c r="D19" i="5"/>
  <c r="D19" i="7" s="1"/>
  <c r="P19" i="5"/>
  <c r="P19" i="7" s="1"/>
  <c r="U19" i="5"/>
  <c r="U19" i="7" s="1"/>
  <c r="N19" i="5"/>
  <c r="N19" i="7" s="1"/>
  <c r="L19" i="5"/>
  <c r="L19" i="7" s="1"/>
  <c r="Z19" i="5"/>
  <c r="Z19" i="7" s="1"/>
  <c r="AA20" i="9" s="1"/>
  <c r="AA20" i="16" s="1"/>
  <c r="V19" i="5"/>
  <c r="V19" i="7" s="1"/>
  <c r="J19" i="5"/>
  <c r="J19" i="7" s="1"/>
  <c r="AX101" i="13"/>
  <c r="AX97" i="13"/>
  <c r="AX103" i="13"/>
  <c r="AX96" i="13"/>
  <c r="AX95" i="13"/>
  <c r="AX94" i="13"/>
  <c r="AX102" i="13"/>
  <c r="AX100" i="13"/>
  <c r="AX99" i="13"/>
  <c r="AX98" i="13"/>
  <c r="AH3" i="8"/>
  <c r="AH4" i="8"/>
  <c r="AI5" i="8" s="1"/>
  <c r="AJ6" i="8" s="1"/>
  <c r="AK7" i="8" s="1"/>
  <c r="AL8" i="8" s="1"/>
  <c r="AM9" i="8" s="1"/>
  <c r="AN10" i="8" s="1"/>
  <c r="AO11" i="8" s="1"/>
  <c r="AP12" i="8" s="1"/>
  <c r="AQ13" i="8" s="1"/>
  <c r="AR14" i="8" s="1"/>
  <c r="AS15" i="8" s="1"/>
  <c r="AT16" i="8" s="1"/>
  <c r="AU17" i="8" s="1"/>
  <c r="AV18" i="8" s="1"/>
  <c r="AW19" i="8" s="1"/>
  <c r="AX20" i="8" s="1"/>
  <c r="AY21" i="8" s="1"/>
  <c r="AZ22" i="8" s="1"/>
  <c r="BA23" i="8" s="1"/>
  <c r="AR100" i="16"/>
  <c r="AR92" i="16"/>
  <c r="AR104" i="16"/>
  <c r="AR99" i="16"/>
  <c r="AR86" i="16"/>
  <c r="AR81" i="16"/>
  <c r="AR73" i="16"/>
  <c r="AR65" i="16"/>
  <c r="AR106" i="16"/>
  <c r="AR75" i="16"/>
  <c r="AR70" i="16"/>
  <c r="AR59" i="16"/>
  <c r="AR51" i="16"/>
  <c r="AR43" i="16"/>
  <c r="AR35" i="16"/>
  <c r="AR27" i="16"/>
  <c r="AR88" i="16"/>
  <c r="AR87" i="16"/>
  <c r="AR85" i="16"/>
  <c r="AR80" i="16"/>
  <c r="AR93" i="16"/>
  <c r="AR91" i="16"/>
  <c r="AR90" i="16"/>
  <c r="AR89" i="16"/>
  <c r="AR56" i="16"/>
  <c r="AR38" i="16"/>
  <c r="AR33" i="16"/>
  <c r="AR18" i="16"/>
  <c r="AR10" i="16"/>
  <c r="AR101" i="16"/>
  <c r="AR94" i="16"/>
  <c r="AR84" i="16"/>
  <c r="AR82" i="16"/>
  <c r="AR95" i="16"/>
  <c r="AR102" i="16"/>
  <c r="AR96" i="16"/>
  <c r="AR53" i="16"/>
  <c r="AR52" i="16"/>
  <c r="AR50" i="16"/>
  <c r="AR49" i="16"/>
  <c r="AR20" i="16"/>
  <c r="AR15" i="16"/>
  <c r="AR72" i="16"/>
  <c r="AR55" i="16"/>
  <c r="AR54" i="16"/>
  <c r="AR71" i="16"/>
  <c r="AR60" i="16"/>
  <c r="AR58" i="16"/>
  <c r="AR57" i="16"/>
  <c r="AR97" i="16"/>
  <c r="AR63" i="16"/>
  <c r="AR103" i="16"/>
  <c r="AR79" i="16"/>
  <c r="AR68" i="16"/>
  <c r="AR66" i="16"/>
  <c r="AR61" i="16"/>
  <c r="AR105" i="16"/>
  <c r="AR83" i="16"/>
  <c r="AR78" i="16"/>
  <c r="AR77" i="16"/>
  <c r="AR69" i="16"/>
  <c r="AR98" i="16"/>
  <c r="AR47" i="16"/>
  <c r="AR4" i="16"/>
  <c r="AR3" i="16"/>
  <c r="AR74" i="16"/>
  <c r="AR42" i="16"/>
  <c r="AR37" i="16"/>
  <c r="AR31" i="16"/>
  <c r="AR26" i="16"/>
  <c r="AR7" i="16"/>
  <c r="AR6" i="16"/>
  <c r="AR46" i="16"/>
  <c r="AR29" i="16"/>
  <c r="AR24" i="16"/>
  <c r="AR12" i="16"/>
  <c r="AR11" i="16"/>
  <c r="AR45" i="16"/>
  <c r="AR41" i="16"/>
  <c r="AR36" i="16"/>
  <c r="AR34" i="16"/>
  <c r="AR76" i="16"/>
  <c r="AR64" i="16"/>
  <c r="AR40" i="16"/>
  <c r="AR32" i="16"/>
  <c r="AR67" i="16"/>
  <c r="AR39" i="16"/>
  <c r="AR25" i="16"/>
  <c r="AR16" i="16"/>
  <c r="AR30" i="16"/>
  <c r="AR17" i="16"/>
  <c r="AR28" i="16"/>
  <c r="AR23" i="16"/>
  <c r="AR62" i="16"/>
  <c r="AR19" i="16"/>
  <c r="AR9" i="16"/>
  <c r="AR48" i="16"/>
  <c r="AR13" i="16"/>
  <c r="AR14" i="16"/>
  <c r="AR8" i="16"/>
  <c r="AR5" i="16"/>
  <c r="AS2" i="16"/>
  <c r="AR107" i="16"/>
  <c r="AR44" i="16"/>
  <c r="AR21" i="16"/>
  <c r="AR22" i="16"/>
  <c r="E18" i="14"/>
  <c r="E18" i="13"/>
  <c r="C18" i="14"/>
  <c r="C18" i="13"/>
  <c r="D18" i="13"/>
  <c r="D18" i="14"/>
  <c r="B18" i="14"/>
  <c r="B18" i="13"/>
  <c r="D20" i="1"/>
  <c r="G18" i="14"/>
  <c r="G18" i="13"/>
  <c r="F18" i="13"/>
  <c r="F18" i="14"/>
  <c r="I4" i="14"/>
  <c r="I4" i="13"/>
  <c r="I15" i="13"/>
  <c r="I15" i="14"/>
  <c r="I10" i="13"/>
  <c r="I10" i="14"/>
  <c r="I7" i="13"/>
  <c r="I7" i="14"/>
  <c r="I11" i="14"/>
  <c r="I11" i="13"/>
  <c r="I13" i="14"/>
  <c r="I13" i="13"/>
  <c r="I16" i="13"/>
  <c r="I16" i="14"/>
  <c r="I5" i="13"/>
  <c r="I5" i="14"/>
  <c r="I8" i="13"/>
  <c r="I8" i="14"/>
  <c r="I14" i="13"/>
  <c r="I14" i="14"/>
  <c r="I17" i="13"/>
  <c r="I17" i="14"/>
  <c r="I6" i="14"/>
  <c r="I6" i="13"/>
  <c r="I9" i="13"/>
  <c r="I9" i="14"/>
  <c r="I12" i="14"/>
  <c r="I12" i="13"/>
  <c r="I18" i="14"/>
  <c r="I18" i="13"/>
  <c r="I3" i="14"/>
  <c r="I3" i="13"/>
  <c r="I80" i="14"/>
  <c r="I80" i="13"/>
  <c r="I71" i="14"/>
  <c r="I71" i="13"/>
  <c r="I78" i="14"/>
  <c r="I78" i="13"/>
  <c r="I73" i="14"/>
  <c r="I73" i="13"/>
  <c r="I87" i="14"/>
  <c r="I87" i="13"/>
  <c r="I67" i="14"/>
  <c r="I67" i="13"/>
  <c r="I66" i="14"/>
  <c r="I66" i="13"/>
  <c r="I86" i="14"/>
  <c r="I86" i="13"/>
  <c r="I89" i="14"/>
  <c r="I89" i="13"/>
  <c r="I68" i="14"/>
  <c r="I68" i="13"/>
  <c r="I88" i="14"/>
  <c r="I88" i="13"/>
  <c r="I90" i="14"/>
  <c r="I90" i="13"/>
  <c r="I79" i="14"/>
  <c r="I79" i="13"/>
  <c r="I72" i="14"/>
  <c r="I72" i="13"/>
  <c r="I84" i="14"/>
  <c r="I84" i="13"/>
  <c r="I69" i="14"/>
  <c r="I69" i="13"/>
  <c r="I75" i="14"/>
  <c r="I75" i="13"/>
  <c r="I82" i="14"/>
  <c r="I82" i="13"/>
  <c r="I70" i="14"/>
  <c r="I70" i="13"/>
  <c r="I85" i="14"/>
  <c r="I85" i="13"/>
  <c r="I64" i="14"/>
  <c r="I64" i="13"/>
  <c r="I81" i="14"/>
  <c r="I81" i="13"/>
  <c r="I76" i="14"/>
  <c r="I76" i="13"/>
  <c r="I77" i="14"/>
  <c r="I77" i="13"/>
  <c r="I83" i="14"/>
  <c r="I83" i="13"/>
  <c r="I91" i="14"/>
  <c r="I91" i="13"/>
  <c r="I65" i="14"/>
  <c r="I65" i="13"/>
  <c r="I74" i="14"/>
  <c r="I74" i="13"/>
  <c r="AK3" i="9"/>
  <c r="K1" i="5"/>
  <c r="J1" i="4"/>
  <c r="AB7" i="18" l="1"/>
  <c r="AB334" i="18"/>
  <c r="AF7" i="18"/>
  <c r="AF334" i="18"/>
  <c r="AC7" i="18"/>
  <c r="AC334" i="18"/>
  <c r="AD7" i="18"/>
  <c r="AD334" i="18"/>
  <c r="AE7" i="18"/>
  <c r="AE334" i="18"/>
  <c r="Z7" i="18"/>
  <c r="Z334" i="18"/>
  <c r="Y7" i="18"/>
  <c r="Y334" i="18"/>
  <c r="AA7" i="18"/>
  <c r="AA334" i="18"/>
  <c r="V7" i="18"/>
  <c r="V334" i="18"/>
  <c r="X7" i="18"/>
  <c r="X334" i="18"/>
  <c r="U7" i="18"/>
  <c r="U334" i="18"/>
  <c r="O7" i="18"/>
  <c r="O334" i="18"/>
  <c r="M7" i="18"/>
  <c r="M334" i="18"/>
  <c r="Q7" i="18"/>
  <c r="Q334" i="18"/>
  <c r="W7" i="18"/>
  <c r="W334" i="18"/>
  <c r="T7" i="18"/>
  <c r="T334" i="18"/>
  <c r="N7" i="18"/>
  <c r="N334" i="18"/>
  <c r="R7" i="18"/>
  <c r="R334" i="18"/>
  <c r="S7" i="18"/>
  <c r="S334" i="18"/>
  <c r="P7" i="18"/>
  <c r="P334" i="18"/>
  <c r="H7" i="18"/>
  <c r="H335" i="18" s="1"/>
  <c r="D7" i="18"/>
  <c r="D335" i="18" s="1"/>
  <c r="K7" i="18"/>
  <c r="K335" i="18" s="1"/>
  <c r="J7" i="18"/>
  <c r="J335" i="18" s="1"/>
  <c r="L7" i="18"/>
  <c r="L335" i="18" s="1"/>
  <c r="E7" i="18"/>
  <c r="E335" i="18" s="1"/>
  <c r="I7" i="18"/>
  <c r="I335" i="18" s="1"/>
  <c r="C7" i="18"/>
  <c r="C335" i="18" s="1"/>
  <c r="G7" i="18"/>
  <c r="G335" i="18" s="1"/>
  <c r="F7" i="18"/>
  <c r="F335" i="18" s="1"/>
  <c r="U107" i="19"/>
  <c r="E107" i="19"/>
  <c r="AJ107" i="19"/>
  <c r="AY19" i="20"/>
  <c r="AH19" i="20"/>
  <c r="AI19" i="20"/>
  <c r="AR19" i="20"/>
  <c r="G19" i="20"/>
  <c r="K19" i="20"/>
  <c r="Y19" i="20"/>
  <c r="AP19" i="20"/>
  <c r="AM19" i="20"/>
  <c r="U19" i="20"/>
  <c r="AD19" i="20"/>
  <c r="AB19" i="20"/>
  <c r="AA19" i="20"/>
  <c r="T19" i="20"/>
  <c r="AC19" i="20"/>
  <c r="AT19" i="20"/>
  <c r="AG19" i="20"/>
  <c r="V19" i="20"/>
  <c r="R19" i="20"/>
  <c r="Z19" i="20"/>
  <c r="AO19" i="20"/>
  <c r="AZ19" i="20"/>
  <c r="AU19" i="20"/>
  <c r="AL19" i="20"/>
  <c r="C19" i="20"/>
  <c r="F19" i="20"/>
  <c r="AQ19" i="20"/>
  <c r="I19" i="20"/>
  <c r="AV19" i="20"/>
  <c r="X19" i="20"/>
  <c r="L19" i="20"/>
  <c r="D19" i="20"/>
  <c r="AK19" i="20"/>
  <c r="W19" i="20"/>
  <c r="AJ19" i="20"/>
  <c r="AN19" i="20"/>
  <c r="AX19" i="20"/>
  <c r="AW19" i="20"/>
  <c r="H19" i="20"/>
  <c r="S19" i="20"/>
  <c r="O19" i="20"/>
  <c r="P19" i="20"/>
  <c r="AF19" i="20"/>
  <c r="E19" i="20"/>
  <c r="AS19" i="20"/>
  <c r="M19" i="20"/>
  <c r="Q19" i="20"/>
  <c r="J19" i="20"/>
  <c r="AE19" i="20"/>
  <c r="N19" i="20"/>
  <c r="B19" i="20"/>
  <c r="AX20" i="9"/>
  <c r="AU20" i="9"/>
  <c r="AR20" i="9"/>
  <c r="AW20" i="9"/>
  <c r="AY20" i="9"/>
  <c r="AZ20" i="9"/>
  <c r="AG20" i="9"/>
  <c r="AH20" i="9"/>
  <c r="AE20" i="9"/>
  <c r="AI20" i="9"/>
  <c r="AM20" i="9"/>
  <c r="AN20" i="9"/>
  <c r="AF20" i="9"/>
  <c r="AV20" i="9"/>
  <c r="AJ20" i="9"/>
  <c r="AL20" i="9"/>
  <c r="AK20" i="9"/>
  <c r="AM20" i="5"/>
  <c r="AR20" i="5"/>
  <c r="AU20" i="5"/>
  <c r="AV20" i="5"/>
  <c r="AI20" i="5"/>
  <c r="AX20" i="5"/>
  <c r="AW20" i="5"/>
  <c r="AG20" i="5"/>
  <c r="AY20" i="5"/>
  <c r="AK20" i="5"/>
  <c r="AN20" i="5"/>
  <c r="AH20" i="5"/>
  <c r="AZ20" i="5"/>
  <c r="AS20" i="5"/>
  <c r="AO20" i="5"/>
  <c r="AJ20" i="5"/>
  <c r="AL20" i="5"/>
  <c r="AP20" i="5"/>
  <c r="AT20" i="5"/>
  <c r="AQ20" i="5"/>
  <c r="B20" i="5"/>
  <c r="B20" i="7" s="1"/>
  <c r="AD20" i="5"/>
  <c r="AD21" i="9" s="1"/>
  <c r="S20" i="5"/>
  <c r="S20" i="7" s="1"/>
  <c r="T20" i="5"/>
  <c r="T20" i="7" s="1"/>
  <c r="E20" i="5"/>
  <c r="E20" i="7" s="1"/>
  <c r="G20" i="5"/>
  <c r="G20" i="7" s="1"/>
  <c r="AE20" i="5"/>
  <c r="AE21" i="9" s="1"/>
  <c r="Y20" i="5"/>
  <c r="Y20" i="7" s="1"/>
  <c r="M20" i="5"/>
  <c r="M20" i="7" s="1"/>
  <c r="Q20" i="5"/>
  <c r="Q20" i="7" s="1"/>
  <c r="P20" i="5"/>
  <c r="P20" i="7" s="1"/>
  <c r="Z20" i="5"/>
  <c r="Z20" i="7" s="1"/>
  <c r="AA21" i="9" s="1"/>
  <c r="AA21" i="16" s="1"/>
  <c r="F20" i="5"/>
  <c r="F20" i="7" s="1"/>
  <c r="R20" i="5"/>
  <c r="R20" i="7" s="1"/>
  <c r="D20" i="5"/>
  <c r="D20" i="7" s="1"/>
  <c r="K20" i="5"/>
  <c r="K20" i="7" s="1"/>
  <c r="N20" i="5"/>
  <c r="N20" i="7" s="1"/>
  <c r="AB20" i="5"/>
  <c r="AB21" i="9" s="1"/>
  <c r="X20" i="5"/>
  <c r="X20" i="7" s="1"/>
  <c r="L20" i="5"/>
  <c r="L20" i="7" s="1"/>
  <c r="I20" i="5"/>
  <c r="I20" i="7" s="1"/>
  <c r="C20" i="5"/>
  <c r="C20" i="7" s="1"/>
  <c r="W20" i="5"/>
  <c r="W20" i="7" s="1"/>
  <c r="U20" i="5"/>
  <c r="U20" i="7" s="1"/>
  <c r="O20" i="5"/>
  <c r="O20" i="7" s="1"/>
  <c r="AC20" i="5"/>
  <c r="AC21" i="9" s="1"/>
  <c r="AF20" i="5"/>
  <c r="V20" i="5"/>
  <c r="V20" i="7" s="1"/>
  <c r="J20" i="5"/>
  <c r="J20" i="7" s="1"/>
  <c r="J20" i="14" s="1"/>
  <c r="AA20" i="5"/>
  <c r="AA20" i="7" s="1"/>
  <c r="H20" i="5"/>
  <c r="H20" i="7" s="1"/>
  <c r="I19" i="13"/>
  <c r="AI3" i="8"/>
  <c r="AI4" i="8"/>
  <c r="AJ5" i="8" s="1"/>
  <c r="AK6" i="8" s="1"/>
  <c r="AL7" i="8" s="1"/>
  <c r="AM8" i="8" s="1"/>
  <c r="AN9" i="8" s="1"/>
  <c r="AO10" i="8" s="1"/>
  <c r="AP11" i="8" s="1"/>
  <c r="AQ12" i="8" s="1"/>
  <c r="AR13" i="8" s="1"/>
  <c r="AS14" i="8" s="1"/>
  <c r="AT15" i="8" s="1"/>
  <c r="AU16" i="8" s="1"/>
  <c r="AV17" i="8" s="1"/>
  <c r="AW18" i="8" s="1"/>
  <c r="AX19" i="8" s="1"/>
  <c r="AY20" i="8" s="1"/>
  <c r="AZ21" i="8" s="1"/>
  <c r="BA22" i="8" s="1"/>
  <c r="AS101" i="16"/>
  <c r="AS93" i="16"/>
  <c r="AS96" i="16"/>
  <c r="AS91" i="16"/>
  <c r="AS82" i="16"/>
  <c r="AS74" i="16"/>
  <c r="AS66" i="16"/>
  <c r="AS106" i="16"/>
  <c r="AS88" i="16"/>
  <c r="AS87" i="16"/>
  <c r="AS86" i="16"/>
  <c r="AS85" i="16"/>
  <c r="AS80" i="16"/>
  <c r="AS67" i="16"/>
  <c r="AS62" i="16"/>
  <c r="AS60" i="16"/>
  <c r="AS52" i="16"/>
  <c r="AS44" i="16"/>
  <c r="AS36" i="16"/>
  <c r="AS28" i="16"/>
  <c r="AS90" i="16"/>
  <c r="AS89" i="16"/>
  <c r="AS95" i="16"/>
  <c r="AS94" i="16"/>
  <c r="AS92" i="16"/>
  <c r="AS103" i="16"/>
  <c r="AS100" i="16"/>
  <c r="AS84" i="16"/>
  <c r="AS53" i="16"/>
  <c r="AS48" i="16"/>
  <c r="AS43" i="16"/>
  <c r="AS30" i="16"/>
  <c r="AS25" i="16"/>
  <c r="AS19" i="16"/>
  <c r="AS11" i="16"/>
  <c r="AS3" i="16"/>
  <c r="AS102" i="16"/>
  <c r="AS97" i="16"/>
  <c r="AS72" i="16"/>
  <c r="AS71" i="16"/>
  <c r="AS70" i="16"/>
  <c r="AS104" i="16"/>
  <c r="AS73" i="16"/>
  <c r="AS55" i="16"/>
  <c r="AS54" i="16"/>
  <c r="AS51" i="16"/>
  <c r="AS24" i="16"/>
  <c r="AS23" i="16"/>
  <c r="AS12" i="16"/>
  <c r="AS7" i="16"/>
  <c r="AS99" i="16"/>
  <c r="AS65" i="16"/>
  <c r="AS58" i="16"/>
  <c r="AS57" i="16"/>
  <c r="AS56" i="16"/>
  <c r="AS63" i="16"/>
  <c r="AS59" i="16"/>
  <c r="AS79" i="16"/>
  <c r="AS68" i="16"/>
  <c r="AS61" i="16"/>
  <c r="AS105" i="16"/>
  <c r="AS83" i="16"/>
  <c r="AS81" i="16"/>
  <c r="AS78" i="16"/>
  <c r="AS77" i="16"/>
  <c r="AS69" i="16"/>
  <c r="AS98" i="16"/>
  <c r="AS76" i="16"/>
  <c r="AS64" i="16"/>
  <c r="AS42" i="16"/>
  <c r="AS37" i="16"/>
  <c r="AS31" i="16"/>
  <c r="AS26" i="16"/>
  <c r="AS6" i="16"/>
  <c r="AS5" i="16"/>
  <c r="AS46" i="16"/>
  <c r="AS29" i="16"/>
  <c r="AS9" i="16"/>
  <c r="AS8" i="16"/>
  <c r="AS45" i="16"/>
  <c r="AS41" i="16"/>
  <c r="AS34" i="16"/>
  <c r="AS14" i="16"/>
  <c r="AS13" i="16"/>
  <c r="AS40" i="16"/>
  <c r="AS32" i="16"/>
  <c r="AS27" i="16"/>
  <c r="AS49" i="16"/>
  <c r="AS75" i="16"/>
  <c r="AS50" i="16"/>
  <c r="AS17" i="16"/>
  <c r="AS10" i="16"/>
  <c r="AS4" i="16"/>
  <c r="AS35" i="16"/>
  <c r="AS18" i="16"/>
  <c r="AS47" i="16"/>
  <c r="AS33" i="16"/>
  <c r="AS20" i="16"/>
  <c r="AT2" i="16"/>
  <c r="AS107" i="16"/>
  <c r="AS21" i="16"/>
  <c r="AS22" i="16"/>
  <c r="AS15" i="16"/>
  <c r="AS39" i="16"/>
  <c r="AS38" i="16"/>
  <c r="AS16" i="16"/>
  <c r="G19" i="14"/>
  <c r="G19" i="13"/>
  <c r="F19" i="14"/>
  <c r="F19" i="13"/>
  <c r="E19" i="14"/>
  <c r="E19" i="13"/>
  <c r="D19" i="14"/>
  <c r="D19" i="13"/>
  <c r="C19" i="13"/>
  <c r="C19" i="14"/>
  <c r="D21" i="1"/>
  <c r="B19" i="14"/>
  <c r="B19" i="13"/>
  <c r="H19" i="13"/>
  <c r="H19" i="14"/>
  <c r="J5" i="13"/>
  <c r="J5" i="14"/>
  <c r="J16" i="13"/>
  <c r="J16" i="14"/>
  <c r="J8" i="13"/>
  <c r="J8" i="14"/>
  <c r="J12" i="14"/>
  <c r="J12" i="13"/>
  <c r="J14" i="14"/>
  <c r="J14" i="13"/>
  <c r="J17" i="13"/>
  <c r="J17" i="14"/>
  <c r="J6" i="14"/>
  <c r="J6" i="13"/>
  <c r="J9" i="13"/>
  <c r="J9" i="14"/>
  <c r="J18" i="14"/>
  <c r="J18" i="13"/>
  <c r="J4" i="14"/>
  <c r="J4" i="13"/>
  <c r="J15" i="13"/>
  <c r="J15" i="14"/>
  <c r="J10" i="14"/>
  <c r="J10" i="13"/>
  <c r="J7" i="13"/>
  <c r="J7" i="14"/>
  <c r="J19" i="14"/>
  <c r="J19" i="13"/>
  <c r="J13" i="14"/>
  <c r="J13" i="13"/>
  <c r="J11" i="13"/>
  <c r="J11" i="14"/>
  <c r="J3" i="14"/>
  <c r="J3" i="13"/>
  <c r="J68" i="14"/>
  <c r="J68" i="13"/>
  <c r="J91" i="13"/>
  <c r="J91" i="14"/>
  <c r="J69" i="14"/>
  <c r="J69" i="13"/>
  <c r="J82" i="14"/>
  <c r="J82" i="13"/>
  <c r="J81" i="14"/>
  <c r="J81" i="13"/>
  <c r="J77" i="14"/>
  <c r="J77" i="13"/>
  <c r="J90" i="14"/>
  <c r="J90" i="13"/>
  <c r="J88" i="14"/>
  <c r="J88" i="13"/>
  <c r="J67" i="13"/>
  <c r="J67" i="14"/>
  <c r="J78" i="14"/>
  <c r="J78" i="13"/>
  <c r="J89" i="14"/>
  <c r="J89" i="13"/>
  <c r="J76" i="14"/>
  <c r="J76" i="13"/>
  <c r="J71" i="13"/>
  <c r="J71" i="14"/>
  <c r="J73" i="14"/>
  <c r="J73" i="13"/>
  <c r="J79" i="14"/>
  <c r="J79" i="13"/>
  <c r="J84" i="14"/>
  <c r="J84" i="13"/>
  <c r="J70" i="14"/>
  <c r="J70" i="13"/>
  <c r="J85" i="14"/>
  <c r="J85" i="13"/>
  <c r="J64" i="14"/>
  <c r="J64" i="13"/>
  <c r="J65" i="13"/>
  <c r="J65" i="14"/>
  <c r="J80" i="14"/>
  <c r="J80" i="13"/>
  <c r="J72" i="14"/>
  <c r="J72" i="13"/>
  <c r="J83" i="14"/>
  <c r="J83" i="13"/>
  <c r="J86" i="14"/>
  <c r="J86" i="13"/>
  <c r="J66" i="14"/>
  <c r="J66" i="13"/>
  <c r="J87" i="14"/>
  <c r="J87" i="13"/>
  <c r="J75" i="13"/>
  <c r="J75" i="14"/>
  <c r="J74" i="14"/>
  <c r="J74" i="13"/>
  <c r="AL3" i="9"/>
  <c r="L1" i="5"/>
  <c r="K1" i="4"/>
  <c r="AD8" i="18" l="1"/>
  <c r="AD335" i="18"/>
  <c r="AC8" i="18"/>
  <c r="AC335" i="18"/>
  <c r="AF8" i="18"/>
  <c r="AF335" i="18"/>
  <c r="AE8" i="18"/>
  <c r="AE335" i="18"/>
  <c r="AB8" i="18"/>
  <c r="AB335" i="18"/>
  <c r="AA8" i="18"/>
  <c r="AA335" i="18"/>
  <c r="Y8" i="18"/>
  <c r="Y335" i="18"/>
  <c r="AR20" i="20"/>
  <c r="Z8" i="18"/>
  <c r="Z335" i="18"/>
  <c r="P8" i="18"/>
  <c r="P335" i="18"/>
  <c r="T8" i="18"/>
  <c r="T335" i="18"/>
  <c r="O8" i="18"/>
  <c r="O335" i="18"/>
  <c r="S8" i="18"/>
  <c r="S335" i="18"/>
  <c r="W8" i="18"/>
  <c r="W335" i="18"/>
  <c r="U8" i="18"/>
  <c r="U335" i="18"/>
  <c r="R8" i="18"/>
  <c r="R335" i="18"/>
  <c r="Q8" i="18"/>
  <c r="Q335" i="18"/>
  <c r="X8" i="18"/>
  <c r="X335" i="18"/>
  <c r="N8" i="18"/>
  <c r="N335" i="18"/>
  <c r="M8" i="18"/>
  <c r="M335" i="18"/>
  <c r="V8" i="18"/>
  <c r="V335" i="18"/>
  <c r="AV21" i="9"/>
  <c r="C8" i="18"/>
  <c r="C336" i="18" s="1"/>
  <c r="J8" i="18"/>
  <c r="J336" i="18" s="1"/>
  <c r="I8" i="18"/>
  <c r="I336" i="18" s="1"/>
  <c r="K8" i="18"/>
  <c r="K336" i="18" s="1"/>
  <c r="F8" i="18"/>
  <c r="F336" i="18" s="1"/>
  <c r="E8" i="18"/>
  <c r="E336" i="18" s="1"/>
  <c r="D8" i="18"/>
  <c r="D336" i="18" s="1"/>
  <c r="G8" i="18"/>
  <c r="G336" i="18" s="1"/>
  <c r="L8" i="18"/>
  <c r="L336" i="18" s="1"/>
  <c r="H8" i="18"/>
  <c r="H336" i="18" s="1"/>
  <c r="AH20" i="20"/>
  <c r="AI20" i="20"/>
  <c r="AT20" i="20"/>
  <c r="AP20" i="20"/>
  <c r="AY21" i="9"/>
  <c r="AM20" i="20"/>
  <c r="T20" i="20"/>
  <c r="AJ20" i="20"/>
  <c r="Q20" i="20"/>
  <c r="S20" i="20"/>
  <c r="I20" i="20"/>
  <c r="AL20" i="20"/>
  <c r="R20" i="20"/>
  <c r="M20" i="20"/>
  <c r="H20" i="20"/>
  <c r="W20" i="20"/>
  <c r="AQ20" i="20"/>
  <c r="AU20" i="20"/>
  <c r="Y20" i="20"/>
  <c r="AW20" i="20"/>
  <c r="AK20" i="20"/>
  <c r="AA20" i="20"/>
  <c r="G20" i="20"/>
  <c r="AS20" i="20"/>
  <c r="D20" i="20"/>
  <c r="F20" i="20"/>
  <c r="AZ20" i="20"/>
  <c r="V20" i="20"/>
  <c r="E20" i="20"/>
  <c r="L20" i="20"/>
  <c r="K20" i="20"/>
  <c r="U20" i="20"/>
  <c r="AG20" i="20"/>
  <c r="N20" i="20"/>
  <c r="AF20" i="20"/>
  <c r="AX20" i="20"/>
  <c r="C20" i="20"/>
  <c r="AO20" i="20"/>
  <c r="AE20" i="20"/>
  <c r="P20" i="20"/>
  <c r="AN20" i="20"/>
  <c r="X20" i="20"/>
  <c r="AB20" i="20"/>
  <c r="AY20" i="20"/>
  <c r="J20" i="20"/>
  <c r="O20" i="20"/>
  <c r="AC20" i="20"/>
  <c r="AV20" i="20"/>
  <c r="AD20" i="20"/>
  <c r="Z20" i="20"/>
  <c r="B20" i="20"/>
  <c r="AS21" i="9"/>
  <c r="AZ21" i="9"/>
  <c r="AX21" i="9"/>
  <c r="AH21" i="9"/>
  <c r="AI21" i="9"/>
  <c r="AF21" i="9"/>
  <c r="AO21" i="9"/>
  <c r="AJ21" i="9"/>
  <c r="AG21" i="9"/>
  <c r="AN21" i="9"/>
  <c r="AW21" i="9"/>
  <c r="AL21" i="9"/>
  <c r="AK21" i="9"/>
  <c r="AM21" i="9"/>
  <c r="J20" i="13"/>
  <c r="AY21" i="5"/>
  <c r="AZ21" i="5"/>
  <c r="AQ21" i="5"/>
  <c r="AL21" i="5"/>
  <c r="AT21" i="5"/>
  <c r="AJ21" i="5"/>
  <c r="AX21" i="5"/>
  <c r="AR21" i="5"/>
  <c r="AM21" i="5"/>
  <c r="AK21" i="5"/>
  <c r="AU21" i="5"/>
  <c r="AS21" i="5"/>
  <c r="AV21" i="5"/>
  <c r="AP21" i="5"/>
  <c r="AG21" i="5"/>
  <c r="AH21" i="5"/>
  <c r="AN21" i="5"/>
  <c r="AI21" i="5"/>
  <c r="AW21" i="5"/>
  <c r="AO21" i="5"/>
  <c r="B21" i="5"/>
  <c r="B21" i="7" s="1"/>
  <c r="AF21" i="5"/>
  <c r="AF22" i="9" s="1"/>
  <c r="U21" i="5"/>
  <c r="U21" i="7" s="1"/>
  <c r="Q21" i="5"/>
  <c r="Q21" i="7" s="1"/>
  <c r="G21" i="5"/>
  <c r="G21" i="7" s="1"/>
  <c r="I21" i="5"/>
  <c r="I21" i="7" s="1"/>
  <c r="D21" i="5"/>
  <c r="D21" i="7" s="1"/>
  <c r="R21" i="5"/>
  <c r="R21" i="7" s="1"/>
  <c r="O21" i="5"/>
  <c r="O21" i="7" s="1"/>
  <c r="S21" i="5"/>
  <c r="S21" i="7" s="1"/>
  <c r="V21" i="5"/>
  <c r="V21" i="7" s="1"/>
  <c r="Y21" i="5"/>
  <c r="Y21" i="7" s="1"/>
  <c r="W21" i="5"/>
  <c r="W21" i="7" s="1"/>
  <c r="AC21" i="5"/>
  <c r="AC22" i="9" s="1"/>
  <c r="F21" i="5"/>
  <c r="F21" i="7" s="1"/>
  <c r="AB21" i="5"/>
  <c r="AB22" i="9" s="1"/>
  <c r="AE21" i="5"/>
  <c r="AE22" i="9" s="1"/>
  <c r="J21" i="5"/>
  <c r="J21" i="7" s="1"/>
  <c r="Z21" i="5"/>
  <c r="Z21" i="7" s="1"/>
  <c r="AA22" i="9" s="1"/>
  <c r="AA22" i="16" s="1"/>
  <c r="M21" i="5"/>
  <c r="M21" i="7" s="1"/>
  <c r="H21" i="5"/>
  <c r="H21" i="7" s="1"/>
  <c r="T21" i="5"/>
  <c r="T21" i="7" s="1"/>
  <c r="L21" i="5"/>
  <c r="L21" i="7" s="1"/>
  <c r="C21" i="5"/>
  <c r="C21" i="7" s="1"/>
  <c r="P21" i="5"/>
  <c r="P21" i="7" s="1"/>
  <c r="AD21" i="5"/>
  <c r="AD22" i="9" s="1"/>
  <c r="AA21" i="5"/>
  <c r="AA21" i="7" s="1"/>
  <c r="E21" i="5"/>
  <c r="E21" i="7" s="1"/>
  <c r="X21" i="5"/>
  <c r="X21" i="7" s="1"/>
  <c r="K21" i="5"/>
  <c r="K21" i="7" s="1"/>
  <c r="K21" i="13" s="1"/>
  <c r="N21" i="5"/>
  <c r="N21" i="7" s="1"/>
  <c r="AJ3" i="8"/>
  <c r="AJ4" i="8"/>
  <c r="AK5" i="8" s="1"/>
  <c r="AL6" i="8" s="1"/>
  <c r="AM7" i="8" s="1"/>
  <c r="AN8" i="8" s="1"/>
  <c r="AO9" i="8" s="1"/>
  <c r="AP10" i="8" s="1"/>
  <c r="AQ11" i="8" s="1"/>
  <c r="AR12" i="8" s="1"/>
  <c r="AS13" i="8" s="1"/>
  <c r="AT14" i="8" s="1"/>
  <c r="AU15" i="8" s="1"/>
  <c r="AV16" i="8" s="1"/>
  <c r="AW17" i="8" s="1"/>
  <c r="AX18" i="8" s="1"/>
  <c r="AY19" i="8" s="1"/>
  <c r="AZ20" i="8" s="1"/>
  <c r="BA21" i="8" s="1"/>
  <c r="AT102" i="16"/>
  <c r="AT94" i="16"/>
  <c r="AT86" i="16"/>
  <c r="AT106" i="16"/>
  <c r="AT101" i="16"/>
  <c r="AT88" i="16"/>
  <c r="AT83" i="16"/>
  <c r="AT75" i="16"/>
  <c r="AT67" i="16"/>
  <c r="AT90" i="16"/>
  <c r="AT89" i="16"/>
  <c r="AT77" i="16"/>
  <c r="AT72" i="16"/>
  <c r="AT53" i="16"/>
  <c r="AT45" i="16"/>
  <c r="AT37" i="16"/>
  <c r="AT29" i="16"/>
  <c r="AT95" i="16"/>
  <c r="AT93" i="16"/>
  <c r="AT92" i="16"/>
  <c r="AT91" i="16"/>
  <c r="AT82" i="16"/>
  <c r="AT98" i="16"/>
  <c r="AT97" i="16"/>
  <c r="AT96" i="16"/>
  <c r="AT103" i="16"/>
  <c r="AT105" i="16"/>
  <c r="AT104" i="16"/>
  <c r="AT61" i="16"/>
  <c r="AT58" i="16"/>
  <c r="AT40" i="16"/>
  <c r="AT35" i="16"/>
  <c r="AT20" i="16"/>
  <c r="AT12" i="16"/>
  <c r="AT4" i="16"/>
  <c r="AT87" i="16"/>
  <c r="AT80" i="16"/>
  <c r="AT69" i="16"/>
  <c r="AT68" i="16"/>
  <c r="AT71" i="16"/>
  <c r="AT70" i="16"/>
  <c r="AT76" i="16"/>
  <c r="AT74" i="16"/>
  <c r="AT73" i="16"/>
  <c r="AT99" i="16"/>
  <c r="AT65" i="16"/>
  <c r="AT57" i="16"/>
  <c r="AT56" i="16"/>
  <c r="AT27" i="16"/>
  <c r="AT26" i="16"/>
  <c r="AT25" i="16"/>
  <c r="AT22" i="16"/>
  <c r="AT17" i="16"/>
  <c r="AT63" i="16"/>
  <c r="AT60" i="16"/>
  <c r="AT59" i="16"/>
  <c r="AT79" i="16"/>
  <c r="AT100" i="16"/>
  <c r="AT81" i="16"/>
  <c r="AT78" i="16"/>
  <c r="AT66" i="16"/>
  <c r="AT64" i="16"/>
  <c r="AT107" i="16"/>
  <c r="AT84" i="16"/>
  <c r="AT46" i="16"/>
  <c r="AT9" i="16"/>
  <c r="AT8" i="16"/>
  <c r="AT7" i="16"/>
  <c r="AT52" i="16"/>
  <c r="AT41" i="16"/>
  <c r="AT34" i="16"/>
  <c r="AT24" i="16"/>
  <c r="AT14" i="16"/>
  <c r="AT13" i="16"/>
  <c r="AT11" i="16"/>
  <c r="AT10" i="16"/>
  <c r="AT51" i="16"/>
  <c r="AT36" i="16"/>
  <c r="AT32" i="16"/>
  <c r="AT16" i="16"/>
  <c r="AT15" i="16"/>
  <c r="AT85" i="16"/>
  <c r="AT49" i="16"/>
  <c r="AT44" i="16"/>
  <c r="AT39" i="16"/>
  <c r="AT30" i="16"/>
  <c r="AT6" i="16"/>
  <c r="AT28" i="16"/>
  <c r="AT23" i="16"/>
  <c r="AT18" i="16"/>
  <c r="AT62" i="16"/>
  <c r="AT55" i="16"/>
  <c r="AT47" i="16"/>
  <c r="AT33" i="16"/>
  <c r="AT31" i="16"/>
  <c r="AT19" i="16"/>
  <c r="AT54" i="16"/>
  <c r="AT48" i="16"/>
  <c r="AT38" i="16"/>
  <c r="AT42" i="16"/>
  <c r="AT21" i="16"/>
  <c r="AT5" i="16"/>
  <c r="AT43" i="16"/>
  <c r="AT3" i="16"/>
  <c r="AT50" i="16"/>
  <c r="D20" i="14"/>
  <c r="D20" i="13"/>
  <c r="B20" i="14"/>
  <c r="B20" i="13"/>
  <c r="I20" i="13"/>
  <c r="I20" i="14"/>
  <c r="D22" i="1"/>
  <c r="H20" i="14"/>
  <c r="H20" i="13"/>
  <c r="G20" i="14"/>
  <c r="G20" i="13"/>
  <c r="F20" i="13"/>
  <c r="F20" i="14"/>
  <c r="E20" i="14"/>
  <c r="E20" i="13"/>
  <c r="C20" i="14"/>
  <c r="C20" i="13"/>
  <c r="K6" i="14"/>
  <c r="K6" i="13"/>
  <c r="K9" i="13"/>
  <c r="K9" i="14"/>
  <c r="K4" i="14"/>
  <c r="K4" i="13"/>
  <c r="K18" i="13"/>
  <c r="K18" i="14"/>
  <c r="K15" i="13"/>
  <c r="K15" i="14"/>
  <c r="K10" i="13"/>
  <c r="K10" i="14"/>
  <c r="K5" i="14"/>
  <c r="K5" i="13"/>
  <c r="K7" i="14"/>
  <c r="K7" i="13"/>
  <c r="K19" i="14"/>
  <c r="K19" i="13"/>
  <c r="K11" i="14"/>
  <c r="K11" i="13"/>
  <c r="K16" i="13"/>
  <c r="K16" i="14"/>
  <c r="K13" i="14"/>
  <c r="K13" i="13"/>
  <c r="K8" i="13"/>
  <c r="K8" i="14"/>
  <c r="K20" i="14"/>
  <c r="K20" i="13"/>
  <c r="K14" i="13"/>
  <c r="K14" i="14"/>
  <c r="K17" i="13"/>
  <c r="K17" i="14"/>
  <c r="K12" i="14"/>
  <c r="K12" i="13"/>
  <c r="K3" i="13"/>
  <c r="K3" i="14"/>
  <c r="K64" i="14"/>
  <c r="K64" i="13"/>
  <c r="K74" i="14"/>
  <c r="K74" i="13"/>
  <c r="K66" i="13"/>
  <c r="K66" i="14"/>
  <c r="K69" i="14"/>
  <c r="K69" i="13"/>
  <c r="K79" i="14"/>
  <c r="K79" i="13"/>
  <c r="K87" i="14"/>
  <c r="K87" i="13"/>
  <c r="K86" i="14"/>
  <c r="K86" i="13"/>
  <c r="K71" i="14"/>
  <c r="K71" i="13"/>
  <c r="K67" i="14"/>
  <c r="K67" i="13"/>
  <c r="K88" i="14"/>
  <c r="K88" i="13"/>
  <c r="K81" i="14"/>
  <c r="K81" i="13"/>
  <c r="K82" i="14"/>
  <c r="K82" i="13"/>
  <c r="K85" i="14"/>
  <c r="K85" i="13"/>
  <c r="K77" i="14"/>
  <c r="K77" i="13"/>
  <c r="K80" i="14"/>
  <c r="K80" i="13"/>
  <c r="K75" i="14"/>
  <c r="K75" i="13"/>
  <c r="K90" i="14"/>
  <c r="K90" i="13"/>
  <c r="K72" i="14"/>
  <c r="K72" i="13"/>
  <c r="K68" i="14"/>
  <c r="K68" i="13"/>
  <c r="K78" i="14"/>
  <c r="K78" i="13"/>
  <c r="K83" i="14"/>
  <c r="K83" i="13"/>
  <c r="K84" i="14"/>
  <c r="K84" i="13"/>
  <c r="K73" i="14"/>
  <c r="K73" i="13"/>
  <c r="K65" i="14"/>
  <c r="K65" i="13"/>
  <c r="K76" i="14"/>
  <c r="K76" i="13"/>
  <c r="K70" i="14"/>
  <c r="K70" i="13"/>
  <c r="K89" i="14"/>
  <c r="K89" i="13"/>
  <c r="K91" i="14"/>
  <c r="K91" i="13"/>
  <c r="AM3" i="9"/>
  <c r="M1" i="5"/>
  <c r="L1" i="4"/>
  <c r="AR21" i="20" l="1"/>
  <c r="AW22" i="9"/>
  <c r="AE9" i="18"/>
  <c r="AE336" i="18"/>
  <c r="AF9" i="18"/>
  <c r="AF336" i="18"/>
  <c r="AC9" i="18"/>
  <c r="AC336" i="18"/>
  <c r="AB9" i="18"/>
  <c r="AB336" i="18"/>
  <c r="AD9" i="18"/>
  <c r="AD336" i="18"/>
  <c r="Z9" i="18"/>
  <c r="Z336" i="18"/>
  <c r="Y9" i="18"/>
  <c r="Y336" i="18"/>
  <c r="AA9" i="18"/>
  <c r="AA336" i="18"/>
  <c r="V9" i="18"/>
  <c r="V336" i="18"/>
  <c r="Q9" i="18"/>
  <c r="Q336" i="18"/>
  <c r="S9" i="18"/>
  <c r="S336" i="18"/>
  <c r="M9" i="18"/>
  <c r="M336" i="18"/>
  <c r="R9" i="18"/>
  <c r="R336" i="18"/>
  <c r="O9" i="18"/>
  <c r="O336" i="18"/>
  <c r="N9" i="18"/>
  <c r="N336" i="18"/>
  <c r="U9" i="18"/>
  <c r="U336" i="18"/>
  <c r="T9" i="18"/>
  <c r="T336" i="18"/>
  <c r="X9" i="18"/>
  <c r="X336" i="18"/>
  <c r="W9" i="18"/>
  <c r="W336" i="18"/>
  <c r="P9" i="18"/>
  <c r="P336" i="18"/>
  <c r="AH21" i="20"/>
  <c r="G9" i="18"/>
  <c r="G337" i="18" s="1"/>
  <c r="K9" i="18"/>
  <c r="K337" i="18" s="1"/>
  <c r="D9" i="18"/>
  <c r="D337" i="18" s="1"/>
  <c r="I9" i="18"/>
  <c r="I337" i="18" s="1"/>
  <c r="H9" i="18"/>
  <c r="H337" i="18" s="1"/>
  <c r="E9" i="18"/>
  <c r="E337" i="18" s="1"/>
  <c r="J9" i="18"/>
  <c r="J337" i="18" s="1"/>
  <c r="L9" i="18"/>
  <c r="L337" i="18" s="1"/>
  <c r="F9" i="18"/>
  <c r="F337" i="18" s="1"/>
  <c r="C9" i="18"/>
  <c r="C337" i="18" s="1"/>
  <c r="AI21" i="20"/>
  <c r="AT21" i="20"/>
  <c r="AM21" i="20"/>
  <c r="AZ22" i="9"/>
  <c r="AP21" i="20"/>
  <c r="AJ21" i="20"/>
  <c r="AC21" i="20"/>
  <c r="K21" i="20"/>
  <c r="S21" i="20"/>
  <c r="U21" i="20"/>
  <c r="AS21" i="20"/>
  <c r="AV21" i="20"/>
  <c r="P21" i="20"/>
  <c r="D21" i="20"/>
  <c r="AQ21" i="20"/>
  <c r="AE21" i="20"/>
  <c r="W21" i="20"/>
  <c r="Q21" i="20"/>
  <c r="O21" i="20"/>
  <c r="AO21" i="20"/>
  <c r="L21" i="20"/>
  <c r="G21" i="20"/>
  <c r="H21" i="20"/>
  <c r="J21" i="20"/>
  <c r="C21" i="20"/>
  <c r="T21" i="20"/>
  <c r="AA21" i="20"/>
  <c r="M21" i="20"/>
  <c r="AY21" i="20"/>
  <c r="AX21" i="20"/>
  <c r="E21" i="20"/>
  <c r="AK21" i="20"/>
  <c r="R21" i="20"/>
  <c r="AB21" i="20"/>
  <c r="AF21" i="20"/>
  <c r="V21" i="20"/>
  <c r="AW21" i="20"/>
  <c r="AL21" i="20"/>
  <c r="Z21" i="20"/>
  <c r="X21" i="20"/>
  <c r="N21" i="20"/>
  <c r="AZ21" i="20"/>
  <c r="Y21" i="20"/>
  <c r="I21" i="20"/>
  <c r="AD21" i="20"/>
  <c r="AN21" i="20"/>
  <c r="AG21" i="20"/>
  <c r="F21" i="20"/>
  <c r="AU21" i="20"/>
  <c r="B21" i="20"/>
  <c r="AJ22" i="9"/>
  <c r="AT22" i="9"/>
  <c r="AY22" i="9"/>
  <c r="AG22" i="9"/>
  <c r="AI22" i="9"/>
  <c r="AP22" i="9"/>
  <c r="AH22" i="9"/>
  <c r="AK22" i="9"/>
  <c r="AO22" i="9"/>
  <c r="AL22" i="9"/>
  <c r="AX22" i="9"/>
  <c r="AM22" i="9"/>
  <c r="AN22" i="9"/>
  <c r="K21" i="14"/>
  <c r="AP22" i="5"/>
  <c r="AV22" i="5"/>
  <c r="AX22" i="5"/>
  <c r="AX23" i="9" s="1"/>
  <c r="AK22" i="5"/>
  <c r="AI22" i="5"/>
  <c r="AM22" i="5"/>
  <c r="AQ22" i="5"/>
  <c r="AN22" i="5"/>
  <c r="AY22" i="5"/>
  <c r="AG22" i="5"/>
  <c r="AG23" i="9" s="1"/>
  <c r="AL22" i="5"/>
  <c r="AR22" i="5"/>
  <c r="AR22" i="20" s="1"/>
  <c r="AZ22" i="5"/>
  <c r="AO22" i="5"/>
  <c r="AT22" i="5"/>
  <c r="AS22" i="5"/>
  <c r="AW22" i="5"/>
  <c r="AU22" i="5"/>
  <c r="AH22" i="5"/>
  <c r="AJ22" i="5"/>
  <c r="R22" i="5"/>
  <c r="R22" i="7" s="1"/>
  <c r="C22" i="5"/>
  <c r="C22" i="7" s="1"/>
  <c r="AD22" i="5"/>
  <c r="AD23" i="9" s="1"/>
  <c r="AB22" i="5"/>
  <c r="AB23" i="9" s="1"/>
  <c r="B22" i="5"/>
  <c r="B22" i="7" s="1"/>
  <c r="AE22" i="5"/>
  <c r="AE23" i="9" s="1"/>
  <c r="N22" i="5"/>
  <c r="N22" i="7" s="1"/>
  <c r="E22" i="5"/>
  <c r="E22" i="7" s="1"/>
  <c r="I22" i="5"/>
  <c r="I22" i="7" s="1"/>
  <c r="L22" i="5"/>
  <c r="L22" i="7" s="1"/>
  <c r="L22" i="14" s="1"/>
  <c r="AC22" i="5"/>
  <c r="AC23" i="9" s="1"/>
  <c r="F22" i="5"/>
  <c r="F22" i="7" s="1"/>
  <c r="Q22" i="5"/>
  <c r="Q22" i="7" s="1"/>
  <c r="V22" i="5"/>
  <c r="V22" i="7" s="1"/>
  <c r="O22" i="5"/>
  <c r="O22" i="7" s="1"/>
  <c r="D22" i="5"/>
  <c r="D22" i="7" s="1"/>
  <c r="Y22" i="5"/>
  <c r="Y22" i="7" s="1"/>
  <c r="AF22" i="5"/>
  <c r="AF23" i="9" s="1"/>
  <c r="H22" i="5"/>
  <c r="H22" i="7" s="1"/>
  <c r="J22" i="5"/>
  <c r="J22" i="7" s="1"/>
  <c r="M22" i="5"/>
  <c r="M22" i="7" s="1"/>
  <c r="P22" i="5"/>
  <c r="P22" i="7" s="1"/>
  <c r="Z22" i="5"/>
  <c r="Z22" i="7" s="1"/>
  <c r="AA23" i="9" s="1"/>
  <c r="AA23" i="16" s="1"/>
  <c r="W22" i="5"/>
  <c r="W22" i="7" s="1"/>
  <c r="S22" i="5"/>
  <c r="S22" i="7" s="1"/>
  <c r="K22" i="5"/>
  <c r="K22" i="7" s="1"/>
  <c r="G22" i="5"/>
  <c r="G22" i="7" s="1"/>
  <c r="T22" i="5"/>
  <c r="T22" i="7" s="1"/>
  <c r="U22" i="5"/>
  <c r="U22" i="7" s="1"/>
  <c r="AA22" i="5"/>
  <c r="AA22" i="7" s="1"/>
  <c r="X22" i="5"/>
  <c r="X22" i="7" s="1"/>
  <c r="AK3" i="8"/>
  <c r="AK4" i="8"/>
  <c r="AL5" i="8" s="1"/>
  <c r="AM6" i="8" s="1"/>
  <c r="AN7" i="8" s="1"/>
  <c r="AO8" i="8" s="1"/>
  <c r="AP9" i="8" s="1"/>
  <c r="AQ10" i="8" s="1"/>
  <c r="AR11" i="8" s="1"/>
  <c r="AS12" i="8" s="1"/>
  <c r="AT13" i="8" s="1"/>
  <c r="AU14" i="8" s="1"/>
  <c r="AV15" i="8" s="1"/>
  <c r="AW16" i="8" s="1"/>
  <c r="AX17" i="8" s="1"/>
  <c r="AY18" i="8" s="1"/>
  <c r="AZ19" i="8" s="1"/>
  <c r="BA20" i="8" s="1"/>
  <c r="H21" i="13"/>
  <c r="H21" i="14"/>
  <c r="G21" i="14"/>
  <c r="G21" i="13"/>
  <c r="F21" i="14"/>
  <c r="F21" i="13"/>
  <c r="E21" i="14"/>
  <c r="E21" i="13"/>
  <c r="C21" i="14"/>
  <c r="C21" i="13"/>
  <c r="D21" i="14"/>
  <c r="D21" i="13"/>
  <c r="J21" i="13"/>
  <c r="J21" i="14"/>
  <c r="D23" i="1"/>
  <c r="I21" i="13"/>
  <c r="I21" i="14"/>
  <c r="B21" i="14"/>
  <c r="B21" i="13"/>
  <c r="L7" i="14"/>
  <c r="L7" i="13"/>
  <c r="L19" i="14"/>
  <c r="L19" i="13"/>
  <c r="L5" i="14"/>
  <c r="L5" i="13"/>
  <c r="L11" i="14"/>
  <c r="L11" i="13"/>
  <c r="L6" i="13"/>
  <c r="L6" i="14"/>
  <c r="L16" i="14"/>
  <c r="L16" i="13"/>
  <c r="L8" i="14"/>
  <c r="L8" i="13"/>
  <c r="L20" i="14"/>
  <c r="L20" i="13"/>
  <c r="L17" i="14"/>
  <c r="L17" i="13"/>
  <c r="L12" i="14"/>
  <c r="L12" i="13"/>
  <c r="L9" i="14"/>
  <c r="L9" i="13"/>
  <c r="L4" i="13"/>
  <c r="L4" i="14"/>
  <c r="L21" i="14"/>
  <c r="L21" i="13"/>
  <c r="L14" i="14"/>
  <c r="L14" i="13"/>
  <c r="L18" i="14"/>
  <c r="L18" i="13"/>
  <c r="L15" i="14"/>
  <c r="L15" i="13"/>
  <c r="L10" i="14"/>
  <c r="L10" i="13"/>
  <c r="L13" i="14"/>
  <c r="L13" i="13"/>
  <c r="L3" i="13"/>
  <c r="L3" i="14"/>
  <c r="L87" i="14"/>
  <c r="L87" i="13"/>
  <c r="L68" i="14"/>
  <c r="L68" i="13"/>
  <c r="L71" i="14"/>
  <c r="L71" i="13"/>
  <c r="L81" i="14"/>
  <c r="L81" i="13"/>
  <c r="L76" i="14"/>
  <c r="L76" i="13"/>
  <c r="L78" i="14"/>
  <c r="L78" i="13"/>
  <c r="L67" i="14"/>
  <c r="L67" i="13"/>
  <c r="L82" i="14"/>
  <c r="L82" i="13"/>
  <c r="L88" i="14"/>
  <c r="L88" i="13"/>
  <c r="L80" i="14"/>
  <c r="L80" i="13"/>
  <c r="L72" i="14"/>
  <c r="L72" i="13"/>
  <c r="L66" i="13"/>
  <c r="L66" i="14"/>
  <c r="L85" i="14"/>
  <c r="L85" i="13"/>
  <c r="L65" i="14"/>
  <c r="L65" i="13"/>
  <c r="L64" i="14"/>
  <c r="L64" i="13"/>
  <c r="L69" i="14"/>
  <c r="L69" i="13"/>
  <c r="L74" i="14"/>
  <c r="L74" i="13"/>
  <c r="L79" i="14"/>
  <c r="L79" i="13"/>
  <c r="L89" i="14"/>
  <c r="L89" i="13"/>
  <c r="L83" i="14"/>
  <c r="L83" i="13"/>
  <c r="L77" i="14"/>
  <c r="L77" i="13"/>
  <c r="L90" i="14"/>
  <c r="L90" i="13"/>
  <c r="L75" i="14"/>
  <c r="L75" i="13"/>
  <c r="L91" i="14"/>
  <c r="L91" i="13"/>
  <c r="AI92" i="13" s="1"/>
  <c r="L86" i="13"/>
  <c r="L86" i="14"/>
  <c r="L84" i="14"/>
  <c r="L84" i="13"/>
  <c r="L70" i="14"/>
  <c r="L70" i="13"/>
  <c r="L73" i="14"/>
  <c r="L73" i="13"/>
  <c r="AN3" i="9"/>
  <c r="N1" i="5"/>
  <c r="M1" i="4"/>
  <c r="AT22" i="20" l="1"/>
  <c r="AB10" i="18"/>
  <c r="AB337" i="18"/>
  <c r="AC10" i="18"/>
  <c r="AC337" i="18"/>
  <c r="AF10" i="18"/>
  <c r="AF337" i="18"/>
  <c r="AD10" i="18"/>
  <c r="AD337" i="18"/>
  <c r="AE10" i="18"/>
  <c r="AE337" i="18"/>
  <c r="AA10" i="18"/>
  <c r="AA337" i="18"/>
  <c r="AH22" i="20"/>
  <c r="Y10" i="18"/>
  <c r="Y337" i="18"/>
  <c r="Z10" i="18"/>
  <c r="Z337" i="18"/>
  <c r="P10" i="18"/>
  <c r="P337" i="18"/>
  <c r="U10" i="18"/>
  <c r="U337" i="18"/>
  <c r="M10" i="18"/>
  <c r="M337" i="18"/>
  <c r="W10" i="18"/>
  <c r="W337" i="18"/>
  <c r="N10" i="18"/>
  <c r="N337" i="18"/>
  <c r="S10" i="18"/>
  <c r="S337" i="18"/>
  <c r="X10" i="18"/>
  <c r="X337" i="18"/>
  <c r="O10" i="18"/>
  <c r="O337" i="18"/>
  <c r="Q10" i="18"/>
  <c r="Q337" i="18"/>
  <c r="T10" i="18"/>
  <c r="T337" i="18"/>
  <c r="R10" i="18"/>
  <c r="R337" i="18"/>
  <c r="V10" i="18"/>
  <c r="V337" i="18"/>
  <c r="L10" i="18"/>
  <c r="L338" i="18" s="1"/>
  <c r="I10" i="18"/>
  <c r="I338" i="18" s="1"/>
  <c r="J10" i="18"/>
  <c r="J338" i="18" s="1"/>
  <c r="D10" i="18"/>
  <c r="D338" i="18" s="1"/>
  <c r="C10" i="18"/>
  <c r="C338" i="18" s="1"/>
  <c r="E10" i="18"/>
  <c r="E338" i="18" s="1"/>
  <c r="K10" i="18"/>
  <c r="K338" i="18" s="1"/>
  <c r="F10" i="18"/>
  <c r="F338" i="18" s="1"/>
  <c r="H10" i="18"/>
  <c r="H338" i="18" s="1"/>
  <c r="G10" i="18"/>
  <c r="G338" i="18" s="1"/>
  <c r="AI22" i="20"/>
  <c r="AJ22" i="20"/>
  <c r="AP22" i="20"/>
  <c r="AM22" i="20"/>
  <c r="AS22" i="20"/>
  <c r="AK23" i="9"/>
  <c r="AG22" i="20"/>
  <c r="Z22" i="20"/>
  <c r="E22" i="20"/>
  <c r="H22" i="20"/>
  <c r="K22" i="20"/>
  <c r="AV22" i="20"/>
  <c r="AN22" i="20"/>
  <c r="AL22" i="20"/>
  <c r="AX22" i="20"/>
  <c r="G22" i="20"/>
  <c r="AE22" i="20"/>
  <c r="AD22" i="20"/>
  <c r="AW22" i="20"/>
  <c r="AY22" i="20"/>
  <c r="L22" i="20"/>
  <c r="AC22" i="20"/>
  <c r="I22" i="20"/>
  <c r="V22" i="20"/>
  <c r="M22" i="20"/>
  <c r="AO22" i="20"/>
  <c r="S22" i="20"/>
  <c r="Y22" i="20"/>
  <c r="AF22" i="20"/>
  <c r="AA22" i="20"/>
  <c r="O22" i="20"/>
  <c r="AQ22" i="20"/>
  <c r="AZ22" i="20"/>
  <c r="AB22" i="20"/>
  <c r="T22" i="20"/>
  <c r="Q22" i="20"/>
  <c r="D22" i="20"/>
  <c r="AU22" i="20"/>
  <c r="N22" i="20"/>
  <c r="R22" i="20"/>
  <c r="C22" i="20"/>
  <c r="W22" i="20"/>
  <c r="U22" i="20"/>
  <c r="F22" i="20"/>
  <c r="X22" i="20"/>
  <c r="AK22" i="20"/>
  <c r="J22" i="20"/>
  <c r="P22" i="20"/>
  <c r="B22" i="20"/>
  <c r="AZ23" i="9"/>
  <c r="AJ23" i="9"/>
  <c r="AH23" i="9"/>
  <c r="AU23" i="9"/>
  <c r="AQ23" i="9"/>
  <c r="AL23" i="9"/>
  <c r="AI23" i="9"/>
  <c r="AP23" i="9"/>
  <c r="AO23" i="9"/>
  <c r="AM23" i="9"/>
  <c r="AY23" i="9"/>
  <c r="AN23" i="9"/>
  <c r="L22" i="13"/>
  <c r="AW23" i="5"/>
  <c r="AL23" i="5"/>
  <c r="AH23" i="5"/>
  <c r="AH24" i="9" s="1"/>
  <c r="AP23" i="5"/>
  <c r="AY23" i="5"/>
  <c r="AY24" i="9" s="1"/>
  <c r="AM23" i="5"/>
  <c r="AS23" i="5"/>
  <c r="AX23" i="5"/>
  <c r="AZ23" i="5"/>
  <c r="AU23" i="5"/>
  <c r="AQ23" i="5"/>
  <c r="AQ24" i="9" s="1"/>
  <c r="AI23" i="5"/>
  <c r="AN23" i="5"/>
  <c r="AR23" i="5"/>
  <c r="AR23" i="20" s="1"/>
  <c r="AV23" i="5"/>
  <c r="AT23" i="5"/>
  <c r="AG23" i="5"/>
  <c r="AG24" i="9" s="1"/>
  <c r="AJ23" i="5"/>
  <c r="AO23" i="5"/>
  <c r="AK23" i="5"/>
  <c r="T23" i="5"/>
  <c r="T23" i="7" s="1"/>
  <c r="Y23" i="5"/>
  <c r="Y23" i="7" s="1"/>
  <c r="P23" i="5"/>
  <c r="P23" i="7" s="1"/>
  <c r="B23" i="5"/>
  <c r="B23" i="7" s="1"/>
  <c r="AB23" i="5"/>
  <c r="AB24" i="9" s="1"/>
  <c r="J23" i="5"/>
  <c r="J23" i="7" s="1"/>
  <c r="U23" i="5"/>
  <c r="U23" i="7" s="1"/>
  <c r="C23" i="5"/>
  <c r="C23" i="7" s="1"/>
  <c r="M23" i="5"/>
  <c r="M23" i="7" s="1"/>
  <c r="AD23" i="5"/>
  <c r="AD24" i="9" s="1"/>
  <c r="V23" i="5"/>
  <c r="V23" i="7" s="1"/>
  <c r="K23" i="5"/>
  <c r="K23" i="7" s="1"/>
  <c r="W23" i="5"/>
  <c r="W23" i="7" s="1"/>
  <c r="Q23" i="5"/>
  <c r="Q23" i="7" s="1"/>
  <c r="AC23" i="5"/>
  <c r="AC24" i="9" s="1"/>
  <c r="S23" i="5"/>
  <c r="S23" i="7" s="1"/>
  <c r="N23" i="5"/>
  <c r="N23" i="7" s="1"/>
  <c r="AF23" i="5"/>
  <c r="AF24" i="9" s="1"/>
  <c r="F23" i="5"/>
  <c r="F23" i="7" s="1"/>
  <c r="AA23" i="5"/>
  <c r="AA23" i="7" s="1"/>
  <c r="X23" i="5"/>
  <c r="X23" i="7" s="1"/>
  <c r="R23" i="5"/>
  <c r="R23" i="7" s="1"/>
  <c r="G23" i="5"/>
  <c r="G23" i="7" s="1"/>
  <c r="D23" i="5"/>
  <c r="D23" i="7" s="1"/>
  <c r="E23" i="5"/>
  <c r="E23" i="7" s="1"/>
  <c r="H23" i="5"/>
  <c r="H23" i="7" s="1"/>
  <c r="Z23" i="5"/>
  <c r="Z23" i="7" s="1"/>
  <c r="L23" i="5"/>
  <c r="L23" i="7" s="1"/>
  <c r="O23" i="5"/>
  <c r="O23" i="7" s="1"/>
  <c r="I23" i="5"/>
  <c r="I23" i="7" s="1"/>
  <c r="AE23" i="5"/>
  <c r="AE24" i="9" s="1"/>
  <c r="AL3" i="8"/>
  <c r="AL4" i="8"/>
  <c r="AM5" i="8" s="1"/>
  <c r="AN6" i="8" s="1"/>
  <c r="AO7" i="8" s="1"/>
  <c r="AP8" i="8" s="1"/>
  <c r="AQ9" i="8" s="1"/>
  <c r="AR10" i="8" s="1"/>
  <c r="AS11" i="8" s="1"/>
  <c r="AT12" i="8" s="1"/>
  <c r="AU13" i="8" s="1"/>
  <c r="AV14" i="8" s="1"/>
  <c r="AW15" i="8" s="1"/>
  <c r="AX16" i="8" s="1"/>
  <c r="AY17" i="8" s="1"/>
  <c r="AZ18" i="8" s="1"/>
  <c r="BA19" i="8" s="1"/>
  <c r="E22" i="14"/>
  <c r="E22" i="13"/>
  <c r="D22" i="14"/>
  <c r="D22" i="13"/>
  <c r="K22" i="13"/>
  <c r="K22" i="14"/>
  <c r="C22" i="13"/>
  <c r="C22" i="14"/>
  <c r="J22" i="14"/>
  <c r="J22" i="13"/>
  <c r="D24" i="1"/>
  <c r="I22" i="13"/>
  <c r="I22" i="14"/>
  <c r="B22" i="13"/>
  <c r="B22" i="14"/>
  <c r="H22" i="14"/>
  <c r="H22" i="13"/>
  <c r="G22" i="14"/>
  <c r="G22" i="13"/>
  <c r="F22" i="13"/>
  <c r="F22" i="14"/>
  <c r="AI87" i="13"/>
  <c r="M8" i="14"/>
  <c r="M8" i="13"/>
  <c r="M20" i="14"/>
  <c r="M20" i="13"/>
  <c r="M6" i="13"/>
  <c r="M6" i="14"/>
  <c r="AI14" i="13"/>
  <c r="AI10" i="13"/>
  <c r="M17" i="14"/>
  <c r="M17" i="13"/>
  <c r="M12" i="13"/>
  <c r="M12" i="14"/>
  <c r="M9" i="14"/>
  <c r="M9" i="13"/>
  <c r="M4" i="14"/>
  <c r="M4" i="13"/>
  <c r="M7" i="14"/>
  <c r="M7" i="13"/>
  <c r="M18" i="14"/>
  <c r="M18" i="13"/>
  <c r="M21" i="14"/>
  <c r="M21" i="13"/>
  <c r="AI11" i="13"/>
  <c r="M10" i="14"/>
  <c r="M10" i="13"/>
  <c r="M13" i="14"/>
  <c r="M13" i="13"/>
  <c r="AI15" i="13"/>
  <c r="AI17" i="13"/>
  <c r="AI16" i="13"/>
  <c r="AI12" i="13"/>
  <c r="M19" i="14"/>
  <c r="M19" i="13"/>
  <c r="M5" i="14"/>
  <c r="M5" i="13"/>
  <c r="M11" i="14"/>
  <c r="M11" i="13"/>
  <c r="M22" i="14"/>
  <c r="M22" i="13"/>
  <c r="AI13" i="13"/>
  <c r="M15" i="14"/>
  <c r="M15" i="13"/>
  <c r="M16" i="14"/>
  <c r="M16" i="13"/>
  <c r="M14" i="14"/>
  <c r="M14" i="13"/>
  <c r="AI9" i="13"/>
  <c r="M3" i="14"/>
  <c r="M3" i="13"/>
  <c r="AI8" i="13"/>
  <c r="AI7" i="13"/>
  <c r="AI78" i="13"/>
  <c r="AI68" i="13"/>
  <c r="AI67" i="13"/>
  <c r="AI66" i="13"/>
  <c r="AI80" i="13"/>
  <c r="M68" i="14"/>
  <c r="M68" i="13"/>
  <c r="M83" i="14"/>
  <c r="M83" i="13"/>
  <c r="M66" i="14"/>
  <c r="M66" i="13"/>
  <c r="AI83" i="13"/>
  <c r="AI82" i="13"/>
  <c r="M84" i="14"/>
  <c r="M84" i="13"/>
  <c r="M64" i="14"/>
  <c r="M64" i="13"/>
  <c r="M71" i="14"/>
  <c r="M71" i="13"/>
  <c r="M81" i="14"/>
  <c r="M81" i="13"/>
  <c r="M90" i="14"/>
  <c r="M90" i="13"/>
  <c r="M69" i="13"/>
  <c r="M69" i="14"/>
  <c r="M79" i="14"/>
  <c r="M79" i="13"/>
  <c r="M91" i="14"/>
  <c r="M91" i="13"/>
  <c r="AJ92" i="13" s="1"/>
  <c r="M82" i="14"/>
  <c r="M82" i="13"/>
  <c r="AI84" i="13"/>
  <c r="AI75" i="13"/>
  <c r="AI73" i="13"/>
  <c r="AI72" i="13"/>
  <c r="M80" i="14"/>
  <c r="M80" i="13"/>
  <c r="M85" i="14"/>
  <c r="M85" i="13"/>
  <c r="M77" i="14"/>
  <c r="M77" i="13"/>
  <c r="M88" i="14"/>
  <c r="M88" i="13"/>
  <c r="M67" i="14"/>
  <c r="M67" i="13"/>
  <c r="M73" i="14"/>
  <c r="M73" i="13"/>
  <c r="AI76" i="13"/>
  <c r="AI90" i="13"/>
  <c r="AI70" i="13"/>
  <c r="AI86" i="13"/>
  <c r="AI81" i="13"/>
  <c r="AI79" i="13"/>
  <c r="AI69" i="13"/>
  <c r="M78" i="14"/>
  <c r="M78" i="13"/>
  <c r="M86" i="14"/>
  <c r="M86" i="13"/>
  <c r="M89" i="14"/>
  <c r="M89" i="13"/>
  <c r="AI74" i="13"/>
  <c r="M70" i="14"/>
  <c r="M70" i="13"/>
  <c r="AI85" i="13"/>
  <c r="AI65" i="13"/>
  <c r="AI77" i="13"/>
  <c r="AI88" i="13"/>
  <c r="M87" i="14"/>
  <c r="M87" i="13"/>
  <c r="M75" i="14"/>
  <c r="M75" i="13"/>
  <c r="AI91" i="13"/>
  <c r="AI89" i="13"/>
  <c r="M76" i="14"/>
  <c r="M76" i="13"/>
  <c r="M72" i="14"/>
  <c r="M72" i="13"/>
  <c r="M74" i="13"/>
  <c r="M74" i="14"/>
  <c r="M65" i="14"/>
  <c r="M65" i="13"/>
  <c r="AI71" i="13"/>
  <c r="AO3" i="9"/>
  <c r="O1" i="5"/>
  <c r="N1" i="4"/>
  <c r="AT23" i="20" l="1"/>
  <c r="AJ23" i="20"/>
  <c r="AI23" i="20"/>
  <c r="AD11" i="18"/>
  <c r="AD338" i="18"/>
  <c r="AF11" i="18"/>
  <c r="AF338" i="18"/>
  <c r="AC11" i="18"/>
  <c r="AC338" i="18"/>
  <c r="AE11" i="18"/>
  <c r="AE338" i="18"/>
  <c r="AB11" i="18"/>
  <c r="AB338" i="18"/>
  <c r="Z11" i="18"/>
  <c r="Z338" i="18"/>
  <c r="Y11" i="18"/>
  <c r="Y338" i="18"/>
  <c r="AA11" i="18"/>
  <c r="AA338" i="18"/>
  <c r="V11" i="18"/>
  <c r="V338" i="18"/>
  <c r="O11" i="18"/>
  <c r="O338" i="18"/>
  <c r="W11" i="18"/>
  <c r="W338" i="18"/>
  <c r="R11" i="18"/>
  <c r="R338" i="18"/>
  <c r="X11" i="18"/>
  <c r="X338" i="18"/>
  <c r="M11" i="18"/>
  <c r="M338" i="18"/>
  <c r="T11" i="18"/>
  <c r="T338" i="18"/>
  <c r="S11" i="18"/>
  <c r="S338" i="18"/>
  <c r="U11" i="18"/>
  <c r="U338" i="18"/>
  <c r="Q11" i="18"/>
  <c r="Q338" i="18"/>
  <c r="N11" i="18"/>
  <c r="N338" i="18"/>
  <c r="P11" i="18"/>
  <c r="P338" i="18"/>
  <c r="F11" i="18"/>
  <c r="F339" i="18" s="1"/>
  <c r="D11" i="18"/>
  <c r="D339" i="18" s="1"/>
  <c r="K11" i="18"/>
  <c r="K339" i="18" s="1"/>
  <c r="J11" i="18"/>
  <c r="J339" i="18" s="1"/>
  <c r="G11" i="18"/>
  <c r="G339" i="18" s="1"/>
  <c r="E11" i="18"/>
  <c r="E339" i="18" s="1"/>
  <c r="I11" i="18"/>
  <c r="I339" i="18" s="1"/>
  <c r="H11" i="18"/>
  <c r="H339" i="18" s="1"/>
  <c r="C11" i="18"/>
  <c r="C339" i="18" s="1"/>
  <c r="L11" i="18"/>
  <c r="L339" i="18" s="1"/>
  <c r="AM23" i="20"/>
  <c r="AP24" i="9"/>
  <c r="AS23" i="20"/>
  <c r="AL24" i="9"/>
  <c r="AK24" i="9"/>
  <c r="AU23" i="20"/>
  <c r="AL23" i="20"/>
  <c r="AK23" i="20"/>
  <c r="AA23" i="20"/>
  <c r="AC23" i="20"/>
  <c r="X23" i="20"/>
  <c r="D23" i="20"/>
  <c r="AF23" i="20"/>
  <c r="L23" i="20"/>
  <c r="AN23" i="20"/>
  <c r="F23" i="20"/>
  <c r="Q23" i="20"/>
  <c r="Y23" i="20"/>
  <c r="AY23" i="20"/>
  <c r="AV23" i="20"/>
  <c r="U23" i="20"/>
  <c r="T23" i="20"/>
  <c r="S23" i="20"/>
  <c r="AW23" i="20"/>
  <c r="K23" i="20"/>
  <c r="W23" i="20"/>
  <c r="AB23" i="20"/>
  <c r="AO23" i="20"/>
  <c r="AD23" i="20"/>
  <c r="H23" i="20"/>
  <c r="AP23" i="20"/>
  <c r="C23" i="20"/>
  <c r="AZ23" i="20"/>
  <c r="M23" i="20"/>
  <c r="AE23" i="20"/>
  <c r="E23" i="20"/>
  <c r="AH23" i="20"/>
  <c r="P23" i="20"/>
  <c r="R23" i="20"/>
  <c r="AQ23" i="20"/>
  <c r="V23" i="20"/>
  <c r="G23" i="20"/>
  <c r="Z23" i="20"/>
  <c r="J23" i="20"/>
  <c r="N23" i="20"/>
  <c r="O23" i="20"/>
  <c r="I23" i="20"/>
  <c r="AX23" i="20"/>
  <c r="AG23" i="20"/>
  <c r="B23" i="20"/>
  <c r="AI24" i="9"/>
  <c r="AN24" i="9"/>
  <c r="AV24" i="9"/>
  <c r="AR24" i="9"/>
  <c r="AM24" i="9"/>
  <c r="AJ24" i="9"/>
  <c r="AA24" i="9"/>
  <c r="AA24" i="16" s="1"/>
  <c r="M23" i="13"/>
  <c r="AJ18" i="13" s="1"/>
  <c r="AO24" i="9"/>
  <c r="AZ24" i="9"/>
  <c r="M23" i="14"/>
  <c r="AO24" i="5"/>
  <c r="AX24" i="5"/>
  <c r="AN24" i="5"/>
  <c r="AG24" i="5"/>
  <c r="AG25" i="9" s="1"/>
  <c r="AY24" i="5"/>
  <c r="AK24" i="5"/>
  <c r="AP24" i="5"/>
  <c r="AH24" i="5"/>
  <c r="AH25" i="9" s="1"/>
  <c r="AZ24" i="5"/>
  <c r="AZ25" i="9" s="1"/>
  <c r="AS24" i="5"/>
  <c r="AQ24" i="5"/>
  <c r="AI24" i="5"/>
  <c r="AI25" i="9" s="1"/>
  <c r="AL24" i="5"/>
  <c r="AJ24" i="5"/>
  <c r="AT24" i="5"/>
  <c r="AT24" i="20" s="1"/>
  <c r="AR24" i="5"/>
  <c r="AR25" i="9" s="1"/>
  <c r="AM24" i="5"/>
  <c r="AV24" i="5"/>
  <c r="AU24" i="5"/>
  <c r="AW24" i="5"/>
  <c r="B24" i="5"/>
  <c r="B24" i="7" s="1"/>
  <c r="AD24" i="5"/>
  <c r="AD25" i="9" s="1"/>
  <c r="Q24" i="5"/>
  <c r="Q24" i="7" s="1"/>
  <c r="J24" i="5"/>
  <c r="J24" i="7" s="1"/>
  <c r="E24" i="5"/>
  <c r="E24" i="7" s="1"/>
  <c r="C24" i="5"/>
  <c r="C24" i="7" s="1"/>
  <c r="AA24" i="5"/>
  <c r="K24" i="5"/>
  <c r="K24" i="7" s="1"/>
  <c r="M24" i="5"/>
  <c r="M24" i="7" s="1"/>
  <c r="O24" i="5"/>
  <c r="O24" i="7" s="1"/>
  <c r="R24" i="5"/>
  <c r="R24" i="7" s="1"/>
  <c r="L24" i="5"/>
  <c r="L24" i="7" s="1"/>
  <c r="U24" i="5"/>
  <c r="U24" i="7" s="1"/>
  <c r="Y24" i="5"/>
  <c r="Y24" i="7" s="1"/>
  <c r="T24" i="5"/>
  <c r="T24" i="7" s="1"/>
  <c r="S24" i="5"/>
  <c r="S24" i="7" s="1"/>
  <c r="AC24" i="5"/>
  <c r="AC25" i="9" s="1"/>
  <c r="D24" i="5"/>
  <c r="D24" i="7" s="1"/>
  <c r="H24" i="5"/>
  <c r="H24" i="7" s="1"/>
  <c r="X24" i="5"/>
  <c r="X24" i="7" s="1"/>
  <c r="F24" i="5"/>
  <c r="F24" i="7" s="1"/>
  <c r="P24" i="5"/>
  <c r="P24" i="7" s="1"/>
  <c r="W24" i="5"/>
  <c r="W24" i="7" s="1"/>
  <c r="AB24" i="5"/>
  <c r="N24" i="5"/>
  <c r="N24" i="7" s="1"/>
  <c r="N24" i="14" s="1"/>
  <c r="Z24" i="5"/>
  <c r="Z24" i="7" s="1"/>
  <c r="AA25" i="9" s="1"/>
  <c r="AA25" i="16" s="1"/>
  <c r="I24" i="5"/>
  <c r="I24" i="7" s="1"/>
  <c r="AE24" i="5"/>
  <c r="AE25" i="9" s="1"/>
  <c r="V24" i="5"/>
  <c r="V24" i="7" s="1"/>
  <c r="G24" i="5"/>
  <c r="G24" i="7" s="1"/>
  <c r="AF24" i="5"/>
  <c r="AF25" i="9" s="1"/>
  <c r="AM3" i="8"/>
  <c r="AM4" i="8"/>
  <c r="AN5" i="8" s="1"/>
  <c r="AO6" i="8" s="1"/>
  <c r="AP7" i="8" s="1"/>
  <c r="AQ8" i="8" s="1"/>
  <c r="AR9" i="8" s="1"/>
  <c r="AS10" i="8" s="1"/>
  <c r="AT11" i="8" s="1"/>
  <c r="AU12" i="8" s="1"/>
  <c r="AV13" i="8" s="1"/>
  <c r="AW14" i="8" s="1"/>
  <c r="AX15" i="8" s="1"/>
  <c r="AY16" i="8" s="1"/>
  <c r="AZ17" i="8" s="1"/>
  <c r="BA18" i="8" s="1"/>
  <c r="J23" i="13"/>
  <c r="J23" i="14"/>
  <c r="D25" i="1"/>
  <c r="I23" i="13"/>
  <c r="I23" i="14"/>
  <c r="B23" i="14"/>
  <c r="B23" i="13"/>
  <c r="H23" i="14"/>
  <c r="H23" i="13"/>
  <c r="G23" i="14"/>
  <c r="G23" i="13"/>
  <c r="F23" i="13"/>
  <c r="F23" i="14"/>
  <c r="E23" i="14"/>
  <c r="E23" i="13"/>
  <c r="L23" i="14"/>
  <c r="L23" i="13"/>
  <c r="D23" i="14"/>
  <c r="D23" i="13"/>
  <c r="K23" i="13"/>
  <c r="K23" i="14"/>
  <c r="C23" i="14"/>
  <c r="C23" i="13"/>
  <c r="N10" i="14"/>
  <c r="N10" i="13"/>
  <c r="N13" i="14"/>
  <c r="N13" i="13"/>
  <c r="AJ9" i="13"/>
  <c r="N17" i="14"/>
  <c r="N17" i="13"/>
  <c r="N19" i="14"/>
  <c r="N19" i="13"/>
  <c r="N5" i="14"/>
  <c r="N5" i="13"/>
  <c r="AJ15" i="13"/>
  <c r="N16" i="14"/>
  <c r="N16" i="13"/>
  <c r="N11" i="14"/>
  <c r="N11" i="13"/>
  <c r="N22" i="14"/>
  <c r="N22" i="13"/>
  <c r="AJ12" i="13"/>
  <c r="AJ14" i="13"/>
  <c r="N8" i="14"/>
  <c r="N8" i="13"/>
  <c r="N14" i="14"/>
  <c r="N14" i="13"/>
  <c r="AJ16" i="13"/>
  <c r="AJ11" i="13"/>
  <c r="N20" i="14"/>
  <c r="N20" i="13"/>
  <c r="N6" i="14"/>
  <c r="N6" i="13"/>
  <c r="N12" i="14"/>
  <c r="N12" i="13"/>
  <c r="N23" i="14"/>
  <c r="N23" i="13"/>
  <c r="N9" i="14"/>
  <c r="N9" i="13"/>
  <c r="N4" i="14"/>
  <c r="N4" i="13"/>
  <c r="N15" i="14"/>
  <c r="N15" i="13"/>
  <c r="AJ13" i="13"/>
  <c r="N18" i="14"/>
  <c r="N18" i="13"/>
  <c r="N21" i="14"/>
  <c r="N21" i="13"/>
  <c r="N7" i="14"/>
  <c r="N7" i="13"/>
  <c r="AJ10" i="13"/>
  <c r="AJ17" i="13"/>
  <c r="N3" i="14"/>
  <c r="N3" i="13"/>
  <c r="AJ8" i="13"/>
  <c r="AJ7" i="13"/>
  <c r="AJ77" i="13"/>
  <c r="AJ90" i="13"/>
  <c r="AJ79" i="13"/>
  <c r="AJ80" i="13"/>
  <c r="AJ68" i="13"/>
  <c r="N80" i="14"/>
  <c r="N80" i="13"/>
  <c r="N88" i="14"/>
  <c r="N88" i="13"/>
  <c r="N87" i="14"/>
  <c r="N87" i="13"/>
  <c r="N65" i="14"/>
  <c r="N65" i="13"/>
  <c r="N74" i="14"/>
  <c r="N74" i="13"/>
  <c r="AJ82" i="13"/>
  <c r="AJ75" i="13"/>
  <c r="AJ74" i="13"/>
  <c r="AJ86" i="13"/>
  <c r="N78" i="14"/>
  <c r="N78" i="13"/>
  <c r="AJ73" i="13"/>
  <c r="AJ72" i="13"/>
  <c r="AJ67" i="13"/>
  <c r="N84" i="14"/>
  <c r="N84" i="13"/>
  <c r="AJ76" i="13"/>
  <c r="N66" i="14"/>
  <c r="N66" i="13"/>
  <c r="N90" i="14"/>
  <c r="N90" i="13"/>
  <c r="AJ65" i="13"/>
  <c r="AJ84" i="13"/>
  <c r="N72" i="14"/>
  <c r="N72" i="13"/>
  <c r="N70" i="14"/>
  <c r="N70" i="13"/>
  <c r="N91" i="14"/>
  <c r="N91" i="13"/>
  <c r="AK92" i="13" s="1"/>
  <c r="N64" i="14"/>
  <c r="N64" i="13"/>
  <c r="N69" i="13"/>
  <c r="N69" i="14"/>
  <c r="N76" i="14"/>
  <c r="N76" i="13"/>
  <c r="AJ89" i="13"/>
  <c r="AJ70" i="13"/>
  <c r="N67" i="14"/>
  <c r="N67" i="13"/>
  <c r="N82" i="14"/>
  <c r="N82" i="13"/>
  <c r="N83" i="14"/>
  <c r="N83" i="13"/>
  <c r="N75" i="14"/>
  <c r="N75" i="13"/>
  <c r="N73" i="13"/>
  <c r="N73" i="14"/>
  <c r="N86" i="14"/>
  <c r="N86" i="13"/>
  <c r="AJ66" i="13"/>
  <c r="AJ88" i="13"/>
  <c r="AJ87" i="13"/>
  <c r="AJ81" i="13"/>
  <c r="AJ83" i="13"/>
  <c r="AJ91" i="13"/>
  <c r="AJ85" i="13"/>
  <c r="AJ69" i="13"/>
  <c r="N79" i="14"/>
  <c r="N79" i="13"/>
  <c r="N68" i="14"/>
  <c r="N68" i="13"/>
  <c r="N77" i="14"/>
  <c r="N77" i="13"/>
  <c r="N89" i="14"/>
  <c r="N89" i="13"/>
  <c r="N85" i="14"/>
  <c r="N85" i="13"/>
  <c r="N71" i="14"/>
  <c r="N71" i="13"/>
  <c r="N81" i="13"/>
  <c r="N81" i="14"/>
  <c r="AJ71" i="13"/>
  <c r="AJ78" i="13"/>
  <c r="AP3" i="9"/>
  <c r="P1" i="5"/>
  <c r="O1" i="4"/>
  <c r="AE12" i="18" l="1"/>
  <c r="AE339" i="18"/>
  <c r="AC12" i="18"/>
  <c r="AC339" i="18"/>
  <c r="AF12" i="18"/>
  <c r="AF339" i="18"/>
  <c r="AB12" i="18"/>
  <c r="AB339" i="18"/>
  <c r="AD12" i="18"/>
  <c r="AD339" i="18"/>
  <c r="AA12" i="18"/>
  <c r="AA339" i="18"/>
  <c r="Y12" i="18"/>
  <c r="Y339" i="18"/>
  <c r="Z12" i="18"/>
  <c r="Z339" i="18"/>
  <c r="P12" i="18"/>
  <c r="P339" i="18"/>
  <c r="S12" i="18"/>
  <c r="S339" i="18"/>
  <c r="R12" i="18"/>
  <c r="R339" i="18"/>
  <c r="AU24" i="20"/>
  <c r="N12" i="18"/>
  <c r="N339" i="18"/>
  <c r="T12" i="18"/>
  <c r="T339" i="18"/>
  <c r="W12" i="18"/>
  <c r="W339" i="18"/>
  <c r="Q12" i="18"/>
  <c r="Q339" i="18"/>
  <c r="M12" i="18"/>
  <c r="M339" i="18"/>
  <c r="O12" i="18"/>
  <c r="O339" i="18"/>
  <c r="U12" i="18"/>
  <c r="U339" i="18"/>
  <c r="X12" i="18"/>
  <c r="X339" i="18"/>
  <c r="V12" i="18"/>
  <c r="V339" i="18"/>
  <c r="AM25" i="9"/>
  <c r="AO25" i="9"/>
  <c r="H12" i="18"/>
  <c r="H340" i="18" s="1"/>
  <c r="J12" i="18"/>
  <c r="J340" i="18" s="1"/>
  <c r="I12" i="18"/>
  <c r="I340" i="18" s="1"/>
  <c r="K12" i="18"/>
  <c r="K340" i="18" s="1"/>
  <c r="L12" i="18"/>
  <c r="L340" i="18" s="1"/>
  <c r="E12" i="18"/>
  <c r="E340" i="18" s="1"/>
  <c r="D12" i="18"/>
  <c r="D340" i="18" s="1"/>
  <c r="AS24" i="20"/>
  <c r="C12" i="18"/>
  <c r="C340" i="18" s="1"/>
  <c r="G12" i="18"/>
  <c r="G340" i="18" s="1"/>
  <c r="F12" i="18"/>
  <c r="F340" i="18" s="1"/>
  <c r="AK24" i="20"/>
  <c r="AQ25" i="9"/>
  <c r="AL25" i="9"/>
  <c r="AJ25" i="9"/>
  <c r="AL24" i="20"/>
  <c r="I24" i="20"/>
  <c r="R24" i="20"/>
  <c r="AP24" i="20"/>
  <c r="S24" i="20"/>
  <c r="AN24" i="20"/>
  <c r="O24" i="20"/>
  <c r="P24" i="20"/>
  <c r="H24" i="20"/>
  <c r="T24" i="20"/>
  <c r="L24" i="20"/>
  <c r="N24" i="20"/>
  <c r="AH24" i="20"/>
  <c r="AD24" i="20"/>
  <c r="U24" i="20"/>
  <c r="AF24" i="20"/>
  <c r="AI24" i="20"/>
  <c r="J24" i="20"/>
  <c r="E24" i="20"/>
  <c r="AO24" i="20"/>
  <c r="AV24" i="20"/>
  <c r="D24" i="20"/>
  <c r="AR24" i="20"/>
  <c r="Z24" i="20"/>
  <c r="AE24" i="20"/>
  <c r="AB24" i="20"/>
  <c r="AY24" i="20"/>
  <c r="X24" i="20"/>
  <c r="AJ24" i="20"/>
  <c r="G24" i="20"/>
  <c r="M24" i="20"/>
  <c r="W24" i="20"/>
  <c r="Y24" i="20"/>
  <c r="AM24" i="20"/>
  <c r="AG24" i="20"/>
  <c r="V24" i="20"/>
  <c r="AZ24" i="20"/>
  <c r="K24" i="20"/>
  <c r="Q24" i="20"/>
  <c r="AC24" i="20"/>
  <c r="AX24" i="20"/>
  <c r="AQ24" i="20"/>
  <c r="C24" i="20"/>
  <c r="AW24" i="20"/>
  <c r="F24" i="20"/>
  <c r="AA24" i="20"/>
  <c r="B24" i="20"/>
  <c r="AW25" i="9"/>
  <c r="AB25" i="9"/>
  <c r="AS25" i="9"/>
  <c r="AN25" i="9"/>
  <c r="AK25" i="9"/>
  <c r="AA24" i="7"/>
  <c r="AP25" i="9"/>
  <c r="N24" i="13"/>
  <c r="AK19" i="13" s="1"/>
  <c r="AY25" i="5"/>
  <c r="AZ25" i="5"/>
  <c r="AQ25" i="5"/>
  <c r="AX25" i="5"/>
  <c r="AP25" i="5"/>
  <c r="AJ25" i="5"/>
  <c r="AJ26" i="9" s="1"/>
  <c r="AM25" i="5"/>
  <c r="AR25" i="5"/>
  <c r="AN25" i="5"/>
  <c r="AN26" i="9" s="1"/>
  <c r="AK25" i="5"/>
  <c r="AT25" i="5"/>
  <c r="AT25" i="20" s="1"/>
  <c r="AS25" i="5"/>
  <c r="AS26" i="9" s="1"/>
  <c r="AU25" i="5"/>
  <c r="AH25" i="5"/>
  <c r="AH26" i="9" s="1"/>
  <c r="AW25" i="5"/>
  <c r="AV25" i="5"/>
  <c r="AG25" i="5"/>
  <c r="AG26" i="9" s="1"/>
  <c r="AI25" i="5"/>
  <c r="AI26" i="9" s="1"/>
  <c r="AL25" i="5"/>
  <c r="AO25" i="5"/>
  <c r="Q25" i="5"/>
  <c r="Q25" i="7" s="1"/>
  <c r="U25" i="5"/>
  <c r="U25" i="7" s="1"/>
  <c r="AC25" i="5"/>
  <c r="AA25" i="5"/>
  <c r="AA25" i="7" s="1"/>
  <c r="B25" i="5"/>
  <c r="B25" i="7" s="1"/>
  <c r="R25" i="5"/>
  <c r="R25" i="7" s="1"/>
  <c r="K25" i="5"/>
  <c r="K25" i="7" s="1"/>
  <c r="N25" i="5"/>
  <c r="N25" i="7" s="1"/>
  <c r="G25" i="5"/>
  <c r="G25" i="7" s="1"/>
  <c r="Z25" i="5"/>
  <c r="Z25" i="7" s="1"/>
  <c r="AA26" i="9" s="1"/>
  <c r="AA26" i="16" s="1"/>
  <c r="X25" i="5"/>
  <c r="X25" i="7" s="1"/>
  <c r="T25" i="5"/>
  <c r="T25" i="7" s="1"/>
  <c r="O25" i="5"/>
  <c r="O25" i="7" s="1"/>
  <c r="O25" i="13" s="1"/>
  <c r="I25" i="5"/>
  <c r="I25" i="7" s="1"/>
  <c r="AB25" i="5"/>
  <c r="AB26" i="9" s="1"/>
  <c r="V25" i="5"/>
  <c r="V25" i="7" s="1"/>
  <c r="H25" i="5"/>
  <c r="H25" i="7" s="1"/>
  <c r="S25" i="5"/>
  <c r="S25" i="7" s="1"/>
  <c r="D25" i="5"/>
  <c r="D25" i="7" s="1"/>
  <c r="P25" i="5"/>
  <c r="P25" i="7" s="1"/>
  <c r="C25" i="5"/>
  <c r="C25" i="7" s="1"/>
  <c r="L25" i="5"/>
  <c r="L25" i="7" s="1"/>
  <c r="E25" i="5"/>
  <c r="E25" i="7" s="1"/>
  <c r="AE25" i="5"/>
  <c r="AE26" i="9" s="1"/>
  <c r="AD25" i="5"/>
  <c r="AD26" i="9" s="1"/>
  <c r="Y25" i="5"/>
  <c r="Y25" i="7" s="1"/>
  <c r="J25" i="5"/>
  <c r="J25" i="7" s="1"/>
  <c r="M25" i="5"/>
  <c r="M25" i="7" s="1"/>
  <c r="F25" i="5"/>
  <c r="F25" i="7" s="1"/>
  <c r="W25" i="5"/>
  <c r="W25" i="7" s="1"/>
  <c r="AF25" i="5"/>
  <c r="AF26" i="9" s="1"/>
  <c r="AN4" i="8"/>
  <c r="AO5" i="8" s="1"/>
  <c r="AP6" i="8" s="1"/>
  <c r="AQ7" i="8" s="1"/>
  <c r="AR8" i="8" s="1"/>
  <c r="AS9" i="8" s="1"/>
  <c r="AT10" i="8" s="1"/>
  <c r="AU11" i="8" s="1"/>
  <c r="AV12" i="8" s="1"/>
  <c r="AW13" i="8" s="1"/>
  <c r="AX14" i="8" s="1"/>
  <c r="AY15" i="8" s="1"/>
  <c r="AZ16" i="8" s="1"/>
  <c r="BA17" i="8" s="1"/>
  <c r="AN3" i="8"/>
  <c r="AK12" i="13"/>
  <c r="L24" i="14"/>
  <c r="L24" i="13"/>
  <c r="D24" i="14"/>
  <c r="D24" i="13"/>
  <c r="K24" i="13"/>
  <c r="K24" i="14"/>
  <c r="C24" i="13"/>
  <c r="C24" i="14"/>
  <c r="J24" i="14"/>
  <c r="J24" i="13"/>
  <c r="D26" i="1"/>
  <c r="I24" i="14"/>
  <c r="I24" i="13"/>
  <c r="B24" i="14"/>
  <c r="B24" i="13"/>
  <c r="AI18" i="13"/>
  <c r="H24" i="13"/>
  <c r="H24" i="14"/>
  <c r="G24" i="14"/>
  <c r="G24" i="13"/>
  <c r="F24" i="14"/>
  <c r="F24" i="13"/>
  <c r="M24" i="14"/>
  <c r="M24" i="13"/>
  <c r="E24" i="14"/>
  <c r="E24" i="13"/>
  <c r="O20" i="14"/>
  <c r="O20" i="13"/>
  <c r="O6" i="14"/>
  <c r="O6" i="13"/>
  <c r="O12" i="14"/>
  <c r="O12" i="13"/>
  <c r="O23" i="14"/>
  <c r="O23" i="13"/>
  <c r="AK16" i="13"/>
  <c r="O4" i="13"/>
  <c r="O4" i="14"/>
  <c r="O15" i="14"/>
  <c r="O15" i="13"/>
  <c r="AK18" i="13"/>
  <c r="O9" i="14"/>
  <c r="O9" i="13"/>
  <c r="O21" i="14"/>
  <c r="O21" i="13"/>
  <c r="O7" i="14"/>
  <c r="O7" i="13"/>
  <c r="O10" i="14"/>
  <c r="O10" i="13"/>
  <c r="O13" i="14"/>
  <c r="O13" i="13"/>
  <c r="O24" i="14"/>
  <c r="O24" i="13"/>
  <c r="AK15" i="13"/>
  <c r="O17" i="14"/>
  <c r="O17" i="13"/>
  <c r="O19" i="14"/>
  <c r="O19" i="13"/>
  <c r="O5" i="14"/>
  <c r="O5" i="13"/>
  <c r="O16" i="14"/>
  <c r="O16" i="13"/>
  <c r="AK9" i="13"/>
  <c r="AK13" i="13"/>
  <c r="O11" i="14"/>
  <c r="O11" i="13"/>
  <c r="O22" i="14"/>
  <c r="O22" i="13"/>
  <c r="O8" i="14"/>
  <c r="O8" i="13"/>
  <c r="AK17" i="13"/>
  <c r="AK10" i="13"/>
  <c r="O18" i="14"/>
  <c r="O18" i="13"/>
  <c r="O14" i="14"/>
  <c r="O14" i="13"/>
  <c r="AK14" i="13"/>
  <c r="AK11" i="13"/>
  <c r="O3" i="14"/>
  <c r="O3" i="13"/>
  <c r="AK8" i="13"/>
  <c r="AK7" i="13"/>
  <c r="AK86" i="13"/>
  <c r="AK68" i="13"/>
  <c r="AK65" i="13"/>
  <c r="AK78" i="13"/>
  <c r="AK83" i="13"/>
  <c r="AK73" i="13"/>
  <c r="O72" i="14"/>
  <c r="O72" i="13"/>
  <c r="O68" i="14"/>
  <c r="O68" i="13"/>
  <c r="O76" i="14"/>
  <c r="O76" i="13"/>
  <c r="O79" i="14"/>
  <c r="O79" i="13"/>
  <c r="O74" i="14"/>
  <c r="O74" i="13"/>
  <c r="O69" i="14"/>
  <c r="O69" i="13"/>
  <c r="O86" i="14"/>
  <c r="O86" i="13"/>
  <c r="AK82" i="13"/>
  <c r="AK74" i="13"/>
  <c r="AK77" i="13"/>
  <c r="AK91" i="13"/>
  <c r="AK88" i="13"/>
  <c r="O77" i="14"/>
  <c r="O77" i="13"/>
  <c r="O80" i="14"/>
  <c r="O80" i="13"/>
  <c r="O71" i="14"/>
  <c r="O71" i="13"/>
  <c r="O91" i="14"/>
  <c r="O91" i="13"/>
  <c r="AL92" i="13" s="1"/>
  <c r="O82" i="14"/>
  <c r="O82" i="13"/>
  <c r="AK72" i="13"/>
  <c r="AK69" i="13"/>
  <c r="AK76" i="13"/>
  <c r="O87" i="14"/>
  <c r="O87" i="13"/>
  <c r="O65" i="14"/>
  <c r="O65" i="13"/>
  <c r="O84" i="14"/>
  <c r="O84" i="13"/>
  <c r="O89" i="14"/>
  <c r="O89" i="13"/>
  <c r="AK67" i="13"/>
  <c r="AK75" i="13"/>
  <c r="AK89" i="13"/>
  <c r="O75" i="14"/>
  <c r="O75" i="13"/>
  <c r="O66" i="14"/>
  <c r="O66" i="13"/>
  <c r="O85" i="14"/>
  <c r="O85" i="13"/>
  <c r="O78" i="14"/>
  <c r="O78" i="13"/>
  <c r="AK80" i="13"/>
  <c r="AK84" i="13"/>
  <c r="AK70" i="13"/>
  <c r="AK79" i="13"/>
  <c r="O70" i="14"/>
  <c r="O70" i="13"/>
  <c r="O67" i="14"/>
  <c r="O67" i="13"/>
  <c r="O73" i="14"/>
  <c r="O73" i="13"/>
  <c r="O64" i="13"/>
  <c r="O64" i="14"/>
  <c r="O90" i="14"/>
  <c r="O90" i="13"/>
  <c r="O81" i="14"/>
  <c r="O81" i="13"/>
  <c r="AK66" i="13"/>
  <c r="AK81" i="13"/>
  <c r="O88" i="14"/>
  <c r="O88" i="13"/>
  <c r="O83" i="14"/>
  <c r="O83" i="13"/>
  <c r="AK90" i="13"/>
  <c r="AK87" i="13"/>
  <c r="AK71" i="13"/>
  <c r="AK85" i="13"/>
  <c r="AQ3" i="9"/>
  <c r="Q1" i="5"/>
  <c r="P1" i="4"/>
  <c r="AP26" i="9" l="1"/>
  <c r="AB13" i="18"/>
  <c r="AB340" i="18"/>
  <c r="AF13" i="18"/>
  <c r="AF340" i="18"/>
  <c r="AC13" i="18"/>
  <c r="AC340" i="18"/>
  <c r="AD13" i="18"/>
  <c r="AD340" i="18"/>
  <c r="AE13" i="18"/>
  <c r="AE340" i="18"/>
  <c r="Z13" i="18"/>
  <c r="Z340" i="18"/>
  <c r="Y13" i="18"/>
  <c r="Y340" i="18"/>
  <c r="AU25" i="20"/>
  <c r="AA13" i="18"/>
  <c r="AA340" i="18"/>
  <c r="V13" i="18"/>
  <c r="V340" i="18"/>
  <c r="M13" i="18"/>
  <c r="M340" i="18"/>
  <c r="N13" i="18"/>
  <c r="N340" i="18"/>
  <c r="X13" i="18"/>
  <c r="X340" i="18"/>
  <c r="Q13" i="18"/>
  <c r="Q340" i="18"/>
  <c r="R13" i="18"/>
  <c r="R340" i="18"/>
  <c r="U13" i="18"/>
  <c r="U340" i="18"/>
  <c r="W13" i="18"/>
  <c r="W340" i="18"/>
  <c r="S13" i="18"/>
  <c r="S340" i="18"/>
  <c r="O13" i="18"/>
  <c r="O340" i="18"/>
  <c r="T13" i="18"/>
  <c r="T340" i="18"/>
  <c r="P13" i="18"/>
  <c r="P340" i="18"/>
  <c r="AM26" i="9"/>
  <c r="C13" i="18"/>
  <c r="C341" i="18" s="1"/>
  <c r="K13" i="18"/>
  <c r="K341" i="18" s="1"/>
  <c r="D13" i="18"/>
  <c r="D341" i="18" s="1"/>
  <c r="I13" i="18"/>
  <c r="I341" i="18" s="1"/>
  <c r="F13" i="18"/>
  <c r="F341" i="18" s="1"/>
  <c r="E13" i="18"/>
  <c r="E341" i="18" s="1"/>
  <c r="J13" i="18"/>
  <c r="J341" i="18" s="1"/>
  <c r="G13" i="18"/>
  <c r="G341" i="18" s="1"/>
  <c r="L13" i="18"/>
  <c r="L341" i="18" s="1"/>
  <c r="H13" i="18"/>
  <c r="H341" i="18" s="1"/>
  <c r="AL25" i="20"/>
  <c r="AK26" i="9"/>
  <c r="AR26" i="9"/>
  <c r="AW25" i="20"/>
  <c r="V25" i="20"/>
  <c r="AJ25" i="20"/>
  <c r="AV25" i="20"/>
  <c r="AH25" i="20"/>
  <c r="S25" i="20"/>
  <c r="C25" i="20"/>
  <c r="AG25" i="20"/>
  <c r="X25" i="20"/>
  <c r="AO25" i="20"/>
  <c r="N25" i="20"/>
  <c r="AP25" i="20"/>
  <c r="AQ25" i="20"/>
  <c r="AM25" i="20"/>
  <c r="AY25" i="20"/>
  <c r="E25" i="20"/>
  <c r="L25" i="20"/>
  <c r="R25" i="20"/>
  <c r="AX25" i="20"/>
  <c r="AB25" i="20"/>
  <c r="J25" i="20"/>
  <c r="T25" i="20"/>
  <c r="I25" i="20"/>
  <c r="AC25" i="20"/>
  <c r="Y25" i="20"/>
  <c r="AE25" i="20"/>
  <c r="AI25" i="20"/>
  <c r="H25" i="20"/>
  <c r="AK25" i="20"/>
  <c r="Q25" i="20"/>
  <c r="W25" i="20"/>
  <c r="Z25" i="20"/>
  <c r="AF25" i="20"/>
  <c r="P25" i="20"/>
  <c r="AA25" i="20"/>
  <c r="K25" i="20"/>
  <c r="M25" i="20"/>
  <c r="AR25" i="20"/>
  <c r="U25" i="20"/>
  <c r="O25" i="20"/>
  <c r="AS25" i="20"/>
  <c r="F25" i="20"/>
  <c r="AZ25" i="20"/>
  <c r="G25" i="20"/>
  <c r="D25" i="20"/>
  <c r="AD25" i="20"/>
  <c r="AN25" i="20"/>
  <c r="B25" i="20"/>
  <c r="AC26" i="9"/>
  <c r="AX26" i="9"/>
  <c r="AT26" i="9"/>
  <c r="AL26" i="9"/>
  <c r="AO26" i="9"/>
  <c r="AQ26" i="9"/>
  <c r="O25" i="14"/>
  <c r="AI26" i="5"/>
  <c r="AI27" i="9" s="1"/>
  <c r="AM26" i="5"/>
  <c r="AQ26" i="5"/>
  <c r="AQ27" i="9" s="1"/>
  <c r="AN26" i="5"/>
  <c r="AY26" i="5"/>
  <c r="AG26" i="5"/>
  <c r="AG27" i="9" s="1"/>
  <c r="AR26" i="5"/>
  <c r="AR27" i="9" s="1"/>
  <c r="AT26" i="5"/>
  <c r="AT27" i="9" s="1"/>
  <c r="AZ26" i="5"/>
  <c r="AO26" i="5"/>
  <c r="AO27" i="9" s="1"/>
  <c r="AU26" i="5"/>
  <c r="AS26" i="5"/>
  <c r="AW26" i="5"/>
  <c r="AJ26" i="5"/>
  <c r="AJ27" i="9" s="1"/>
  <c r="AH26" i="5"/>
  <c r="AH27" i="9" s="1"/>
  <c r="AV26" i="5"/>
  <c r="AP26" i="5"/>
  <c r="AK26" i="5"/>
  <c r="AK27" i="9" s="1"/>
  <c r="AX26" i="5"/>
  <c r="AL26" i="5"/>
  <c r="B26" i="5"/>
  <c r="B26" i="7" s="1"/>
  <c r="AB26" i="5"/>
  <c r="AB27" i="9" s="1"/>
  <c r="Z26" i="5"/>
  <c r="Z26" i="7" s="1"/>
  <c r="AA27" i="9" s="1"/>
  <c r="AA27" i="16" s="1"/>
  <c r="V26" i="5"/>
  <c r="V26" i="7" s="1"/>
  <c r="C26" i="5"/>
  <c r="C26" i="7" s="1"/>
  <c r="M26" i="5"/>
  <c r="M26" i="7" s="1"/>
  <c r="N26" i="5"/>
  <c r="N26" i="7" s="1"/>
  <c r="H26" i="5"/>
  <c r="H26" i="7" s="1"/>
  <c r="K26" i="5"/>
  <c r="K26" i="7" s="1"/>
  <c r="W26" i="5"/>
  <c r="W26" i="7" s="1"/>
  <c r="AE26" i="5"/>
  <c r="AE27" i="9" s="1"/>
  <c r="J26" i="5"/>
  <c r="J26" i="7" s="1"/>
  <c r="S26" i="5"/>
  <c r="S26" i="7" s="1"/>
  <c r="E26" i="5"/>
  <c r="E26" i="7" s="1"/>
  <c r="Q26" i="5"/>
  <c r="Q26" i="7" s="1"/>
  <c r="X26" i="5"/>
  <c r="X26" i="7" s="1"/>
  <c r="D26" i="5"/>
  <c r="D26" i="7" s="1"/>
  <c r="Y26" i="5"/>
  <c r="Y26" i="7" s="1"/>
  <c r="R26" i="5"/>
  <c r="R26" i="7" s="1"/>
  <c r="AD26" i="5"/>
  <c r="L26" i="5"/>
  <c r="L26" i="7" s="1"/>
  <c r="F26" i="5"/>
  <c r="F26" i="7" s="1"/>
  <c r="U26" i="5"/>
  <c r="U26" i="7" s="1"/>
  <c r="I26" i="5"/>
  <c r="I26" i="7" s="1"/>
  <c r="T26" i="5"/>
  <c r="T26" i="7" s="1"/>
  <c r="P26" i="5"/>
  <c r="P26" i="7" s="1"/>
  <c r="P26" i="14" s="1"/>
  <c r="G26" i="5"/>
  <c r="G26" i="7" s="1"/>
  <c r="AC26" i="5"/>
  <c r="AC27" i="9" s="1"/>
  <c r="AA26" i="5"/>
  <c r="AA26" i="7" s="1"/>
  <c r="O26" i="5"/>
  <c r="O26" i="7" s="1"/>
  <c r="AF26" i="5"/>
  <c r="AF27" i="9" s="1"/>
  <c r="AO3" i="8"/>
  <c r="AO4" i="8"/>
  <c r="AP5" i="8" s="1"/>
  <c r="AQ6" i="8" s="1"/>
  <c r="AR7" i="8" s="1"/>
  <c r="AS8" i="8" s="1"/>
  <c r="AT9" i="8" s="1"/>
  <c r="AU10" i="8" s="1"/>
  <c r="AV11" i="8" s="1"/>
  <c r="AW12" i="8" s="1"/>
  <c r="AX13" i="8" s="1"/>
  <c r="AY14" i="8" s="1"/>
  <c r="AZ15" i="8" s="1"/>
  <c r="BA16" i="8" s="1"/>
  <c r="AJ19" i="13"/>
  <c r="J25" i="14"/>
  <c r="J25" i="13"/>
  <c r="D27" i="1"/>
  <c r="I25" i="14"/>
  <c r="I25" i="13"/>
  <c r="B25" i="14"/>
  <c r="B25" i="13"/>
  <c r="H25" i="13"/>
  <c r="H25" i="14"/>
  <c r="G25" i="14"/>
  <c r="G25" i="13"/>
  <c r="N25" i="14"/>
  <c r="N25" i="13"/>
  <c r="F25" i="14"/>
  <c r="F25" i="13"/>
  <c r="AL16" i="13"/>
  <c r="M25" i="14"/>
  <c r="M25" i="13"/>
  <c r="AJ20" i="13" s="1"/>
  <c r="E25" i="14"/>
  <c r="E25" i="13"/>
  <c r="AL19" i="13"/>
  <c r="AI19" i="13"/>
  <c r="L25" i="13"/>
  <c r="L25" i="14"/>
  <c r="C25" i="14"/>
  <c r="C25" i="13"/>
  <c r="K25" i="13"/>
  <c r="K25" i="14"/>
  <c r="D25" i="14"/>
  <c r="D25" i="13"/>
  <c r="P13" i="14"/>
  <c r="P13" i="13"/>
  <c r="P24" i="14"/>
  <c r="P24" i="13"/>
  <c r="AL12" i="13"/>
  <c r="AL17" i="13"/>
  <c r="P5" i="13"/>
  <c r="P5" i="14"/>
  <c r="P16" i="14"/>
  <c r="P16" i="13"/>
  <c r="P11" i="14"/>
  <c r="P11" i="13"/>
  <c r="P22" i="14"/>
  <c r="P22" i="13"/>
  <c r="P8" i="14"/>
  <c r="P8" i="13"/>
  <c r="AL11" i="13"/>
  <c r="P14" i="14"/>
  <c r="P14" i="13"/>
  <c r="P17" i="14"/>
  <c r="P17" i="13"/>
  <c r="AL10" i="13"/>
  <c r="AL18" i="13"/>
  <c r="AL20" i="13"/>
  <c r="P6" i="14"/>
  <c r="P6" i="13"/>
  <c r="AL13" i="13"/>
  <c r="P25" i="14"/>
  <c r="P25" i="13"/>
  <c r="P19" i="14"/>
  <c r="P19" i="13"/>
  <c r="P20" i="14"/>
  <c r="P20" i="13"/>
  <c r="P9" i="14"/>
  <c r="P9" i="13"/>
  <c r="P18" i="14"/>
  <c r="P18" i="13"/>
  <c r="P12" i="14"/>
  <c r="P12" i="13"/>
  <c r="P23" i="14"/>
  <c r="P23" i="13"/>
  <c r="AL15" i="13"/>
  <c r="P10" i="14"/>
  <c r="P10" i="13"/>
  <c r="P4" i="14"/>
  <c r="P4" i="13"/>
  <c r="P15" i="14"/>
  <c r="P15" i="13"/>
  <c r="AL14" i="13"/>
  <c r="AL9" i="13"/>
  <c r="P21" i="14"/>
  <c r="P21" i="13"/>
  <c r="P7" i="14"/>
  <c r="P7" i="13"/>
  <c r="P3" i="13"/>
  <c r="P3" i="14"/>
  <c r="AL7" i="13"/>
  <c r="AL8" i="13"/>
  <c r="AL89" i="13"/>
  <c r="AL66" i="13"/>
  <c r="AL91" i="13"/>
  <c r="AL67" i="13"/>
  <c r="AL74" i="13"/>
  <c r="AL76" i="13"/>
  <c r="AL78" i="13"/>
  <c r="AL65" i="13"/>
  <c r="AL88" i="13"/>
  <c r="P78" i="14"/>
  <c r="P78" i="13"/>
  <c r="P82" i="14"/>
  <c r="P82" i="13"/>
  <c r="P85" i="14"/>
  <c r="P85" i="13"/>
  <c r="P88" i="14"/>
  <c r="P88" i="13"/>
  <c r="P81" i="14"/>
  <c r="P81" i="13"/>
  <c r="P74" i="14"/>
  <c r="P74" i="13"/>
  <c r="AL71" i="13"/>
  <c r="AL86" i="13"/>
  <c r="AL72" i="13"/>
  <c r="AL70" i="13"/>
  <c r="P89" i="14"/>
  <c r="P89" i="13"/>
  <c r="P64" i="14"/>
  <c r="P64" i="13"/>
  <c r="P71" i="14"/>
  <c r="P71" i="13"/>
  <c r="P91" i="14"/>
  <c r="P91" i="13"/>
  <c r="AM92" i="13" s="1"/>
  <c r="AL90" i="13"/>
  <c r="AL77" i="13"/>
  <c r="P75" i="14"/>
  <c r="P75" i="13"/>
  <c r="P87" i="14"/>
  <c r="P87" i="13"/>
  <c r="P65" i="14"/>
  <c r="P65" i="13"/>
  <c r="P76" i="14"/>
  <c r="P76" i="13"/>
  <c r="AL81" i="13"/>
  <c r="AL75" i="13"/>
  <c r="P79" i="14"/>
  <c r="P79" i="13"/>
  <c r="P66" i="14"/>
  <c r="P66" i="13"/>
  <c r="P77" i="14"/>
  <c r="P77" i="13"/>
  <c r="AL85" i="13"/>
  <c r="AL87" i="13"/>
  <c r="AL69" i="13"/>
  <c r="P67" i="14"/>
  <c r="P67" i="13"/>
  <c r="P86" i="14"/>
  <c r="P86" i="13"/>
  <c r="AL83" i="13"/>
  <c r="AL80" i="13"/>
  <c r="P83" i="14"/>
  <c r="P83" i="13"/>
  <c r="P69" i="14"/>
  <c r="P69" i="13"/>
  <c r="AL73" i="13"/>
  <c r="P68" i="14"/>
  <c r="P68" i="13"/>
  <c r="P72" i="14"/>
  <c r="P72" i="13"/>
  <c r="P80" i="14"/>
  <c r="P80" i="13"/>
  <c r="P70" i="14"/>
  <c r="P70" i="13"/>
  <c r="P73" i="14"/>
  <c r="P73" i="13"/>
  <c r="P84" i="14"/>
  <c r="P84" i="13"/>
  <c r="P90" i="14"/>
  <c r="P90" i="13"/>
  <c r="AL84" i="13"/>
  <c r="AL82" i="13"/>
  <c r="AL68" i="13"/>
  <c r="AL79" i="13"/>
  <c r="AR3" i="9"/>
  <c r="R1" i="5"/>
  <c r="Q1" i="4"/>
  <c r="AD14" i="18" l="1"/>
  <c r="AD341" i="18"/>
  <c r="AC14" i="18"/>
  <c r="AC341" i="18"/>
  <c r="AF14" i="18"/>
  <c r="AF341" i="18"/>
  <c r="AE14" i="18"/>
  <c r="AE341" i="18"/>
  <c r="AB14" i="18"/>
  <c r="AB341" i="18"/>
  <c r="AA14" i="18"/>
  <c r="AA341" i="18"/>
  <c r="Y14" i="18"/>
  <c r="Y341" i="18"/>
  <c r="AN27" i="9"/>
  <c r="AU26" i="20"/>
  <c r="Z14" i="18"/>
  <c r="Z341" i="18"/>
  <c r="P14" i="18"/>
  <c r="P341" i="18"/>
  <c r="W14" i="18"/>
  <c r="W341" i="18"/>
  <c r="X14" i="18"/>
  <c r="X341" i="18"/>
  <c r="T14" i="18"/>
  <c r="T341" i="18"/>
  <c r="U14" i="18"/>
  <c r="U341" i="18"/>
  <c r="N14" i="18"/>
  <c r="N341" i="18"/>
  <c r="O14" i="18"/>
  <c r="O341" i="18"/>
  <c r="R14" i="18"/>
  <c r="R341" i="18"/>
  <c r="M14" i="18"/>
  <c r="M341" i="18"/>
  <c r="S14" i="18"/>
  <c r="S341" i="18"/>
  <c r="Q14" i="18"/>
  <c r="Q341" i="18"/>
  <c r="V14" i="18"/>
  <c r="V341" i="18"/>
  <c r="AD27" i="9"/>
  <c r="AL27" i="9"/>
  <c r="G14" i="18"/>
  <c r="G342" i="18" s="1"/>
  <c r="I14" i="18"/>
  <c r="I342" i="18" s="1"/>
  <c r="J14" i="18"/>
  <c r="J342" i="18" s="1"/>
  <c r="D14" i="18"/>
  <c r="D342" i="18" s="1"/>
  <c r="AS27" i="9"/>
  <c r="H14" i="18"/>
  <c r="H342" i="18" s="1"/>
  <c r="E14" i="18"/>
  <c r="E342" i="18" s="1"/>
  <c r="K14" i="18"/>
  <c r="K342" i="18" s="1"/>
  <c r="L14" i="18"/>
  <c r="L342" i="18" s="1"/>
  <c r="F14" i="18"/>
  <c r="F342" i="18" s="1"/>
  <c r="C14" i="18"/>
  <c r="C342" i="18" s="1"/>
  <c r="AY27" i="9"/>
  <c r="AG26" i="20"/>
  <c r="M26" i="20"/>
  <c r="AK26" i="20"/>
  <c r="D26" i="20"/>
  <c r="J26" i="20"/>
  <c r="AQ26" i="20"/>
  <c r="AH26" i="20"/>
  <c r="G26" i="20"/>
  <c r="K26" i="20"/>
  <c r="H26" i="20"/>
  <c r="AB26" i="20"/>
  <c r="AP26" i="20"/>
  <c r="AV26" i="20"/>
  <c r="AZ26" i="20"/>
  <c r="AA26" i="20"/>
  <c r="AI26" i="20"/>
  <c r="AX26" i="20"/>
  <c r="N26" i="20"/>
  <c r="AJ26" i="20"/>
  <c r="F26" i="20"/>
  <c r="P26" i="20"/>
  <c r="AE26" i="20"/>
  <c r="R26" i="20"/>
  <c r="AO26" i="20"/>
  <c r="V26" i="20"/>
  <c r="AS26" i="20"/>
  <c r="AF26" i="20"/>
  <c r="Y26" i="20"/>
  <c r="L26" i="20"/>
  <c r="X26" i="20"/>
  <c r="AW26" i="20"/>
  <c r="O26" i="20"/>
  <c r="Z26" i="20"/>
  <c r="AC26" i="20"/>
  <c r="E26" i="20"/>
  <c r="AN26" i="20"/>
  <c r="U26" i="20"/>
  <c r="W26" i="20"/>
  <c r="I26" i="20"/>
  <c r="AY26" i="20"/>
  <c r="C26" i="20"/>
  <c r="AL26" i="20"/>
  <c r="AD26" i="20"/>
  <c r="AR26" i="20"/>
  <c r="Q26" i="20"/>
  <c r="T26" i="20"/>
  <c r="AM26" i="20"/>
  <c r="S26" i="20"/>
  <c r="AT26" i="20"/>
  <c r="B26" i="20"/>
  <c r="AU27" i="9"/>
  <c r="AM27" i="9"/>
  <c r="AP27" i="9"/>
  <c r="P26" i="13"/>
  <c r="AM21" i="13" s="1"/>
  <c r="AN27" i="5"/>
  <c r="AH27" i="5"/>
  <c r="AH28" i="9" s="1"/>
  <c r="AV27" i="5"/>
  <c r="AT27" i="5"/>
  <c r="AG27" i="5"/>
  <c r="AG28" i="9" s="1"/>
  <c r="AI27" i="5"/>
  <c r="AI28" i="9" s="1"/>
  <c r="AO27" i="5"/>
  <c r="AJ27" i="5"/>
  <c r="AJ28" i="9" s="1"/>
  <c r="AW27" i="5"/>
  <c r="AL27" i="5"/>
  <c r="AL28" i="9" s="1"/>
  <c r="AK27" i="5"/>
  <c r="AK28" i="9" s="1"/>
  <c r="AP27" i="5"/>
  <c r="AP28" i="9" s="1"/>
  <c r="AY27" i="5"/>
  <c r="AM27" i="5"/>
  <c r="AM28" i="9" s="1"/>
  <c r="AR27" i="5"/>
  <c r="AR28" i="9" s="1"/>
  <c r="AQ27" i="5"/>
  <c r="AZ27" i="5"/>
  <c r="AU27" i="5"/>
  <c r="AU28" i="9" s="1"/>
  <c r="AS27" i="5"/>
  <c r="AS28" i="9" s="1"/>
  <c r="AX27" i="5"/>
  <c r="N27" i="5"/>
  <c r="N27" i="7" s="1"/>
  <c r="AA27" i="5"/>
  <c r="AA27" i="7" s="1"/>
  <c r="I27" i="5"/>
  <c r="I27" i="7" s="1"/>
  <c r="AE27" i="5"/>
  <c r="V27" i="5"/>
  <c r="V27" i="7" s="1"/>
  <c r="H27" i="5"/>
  <c r="H27" i="7" s="1"/>
  <c r="X27" i="5"/>
  <c r="X27" i="7" s="1"/>
  <c r="B27" i="5"/>
  <c r="B27" i="7" s="1"/>
  <c r="AD27" i="5"/>
  <c r="AD28" i="9" s="1"/>
  <c r="R27" i="5"/>
  <c r="R27" i="7" s="1"/>
  <c r="J27" i="5"/>
  <c r="J27" i="7" s="1"/>
  <c r="E27" i="5"/>
  <c r="E27" i="7" s="1"/>
  <c r="C27" i="5"/>
  <c r="C27" i="7" s="1"/>
  <c r="AB27" i="5"/>
  <c r="AB28" i="9" s="1"/>
  <c r="Z27" i="5"/>
  <c r="Z27" i="7" s="1"/>
  <c r="M27" i="5"/>
  <c r="M27" i="7" s="1"/>
  <c r="O27" i="5"/>
  <c r="O27" i="7" s="1"/>
  <c r="S27" i="5"/>
  <c r="S27" i="7" s="1"/>
  <c r="P27" i="5"/>
  <c r="P27" i="7" s="1"/>
  <c r="U27" i="5"/>
  <c r="U27" i="7" s="1"/>
  <c r="Y27" i="5"/>
  <c r="Y27" i="7" s="1"/>
  <c r="T27" i="5"/>
  <c r="T27" i="7" s="1"/>
  <c r="AF27" i="5"/>
  <c r="AF28" i="9" s="1"/>
  <c r="AC27" i="5"/>
  <c r="AC28" i="9" s="1"/>
  <c r="G27" i="5"/>
  <c r="G27" i="7" s="1"/>
  <c r="D27" i="5"/>
  <c r="D27" i="7" s="1"/>
  <c r="K27" i="5"/>
  <c r="K27" i="7" s="1"/>
  <c r="F27" i="5"/>
  <c r="F27" i="7" s="1"/>
  <c r="Q27" i="5"/>
  <c r="Q27" i="7" s="1"/>
  <c r="Q27" i="14" s="1"/>
  <c r="W27" i="5"/>
  <c r="W27" i="7" s="1"/>
  <c r="L27" i="5"/>
  <c r="L27" i="7" s="1"/>
  <c r="AP3" i="8"/>
  <c r="AP4" i="8"/>
  <c r="AQ5" i="8" s="1"/>
  <c r="AR6" i="8" s="1"/>
  <c r="AS7" i="8" s="1"/>
  <c r="AT8" i="8" s="1"/>
  <c r="AU9" i="8" s="1"/>
  <c r="AV10" i="8" s="1"/>
  <c r="AW11" i="8" s="1"/>
  <c r="AX12" i="8" s="1"/>
  <c r="AY13" i="8" s="1"/>
  <c r="AZ14" i="8" s="1"/>
  <c r="BA15" i="8" s="1"/>
  <c r="Q72" i="14"/>
  <c r="Q64" i="14"/>
  <c r="Q83" i="13"/>
  <c r="Q86" i="13"/>
  <c r="Q89" i="14"/>
  <c r="Q88" i="14"/>
  <c r="Q91" i="14"/>
  <c r="Q69" i="14"/>
  <c r="Q90" i="13"/>
  <c r="Q74" i="14"/>
  <c r="Q66" i="14"/>
  <c r="Q84" i="14"/>
  <c r="Q70" i="13"/>
  <c r="Q82" i="14"/>
  <c r="Q76" i="13"/>
  <c r="Q65" i="13"/>
  <c r="Q87" i="14"/>
  <c r="Q77" i="13"/>
  <c r="Q85" i="13"/>
  <c r="Q80" i="14"/>
  <c r="Q68" i="13"/>
  <c r="Q81" i="14"/>
  <c r="Q79" i="13"/>
  <c r="Q75" i="13"/>
  <c r="Q67" i="14"/>
  <c r="Q73" i="14"/>
  <c r="Q78" i="14"/>
  <c r="Q71" i="14"/>
  <c r="AM17" i="13"/>
  <c r="I26" i="14"/>
  <c r="I26" i="13"/>
  <c r="B26" i="14"/>
  <c r="B26" i="13"/>
  <c r="AI20" i="13"/>
  <c r="H26" i="13"/>
  <c r="H26" i="14"/>
  <c r="O26" i="14"/>
  <c r="O26" i="13"/>
  <c r="G26" i="14"/>
  <c r="G26" i="13"/>
  <c r="N26" i="14"/>
  <c r="N26" i="13"/>
  <c r="AK21" i="13" s="1"/>
  <c r="F26" i="14"/>
  <c r="F26" i="13"/>
  <c r="M26" i="13"/>
  <c r="M26" i="14"/>
  <c r="E26" i="14"/>
  <c r="E26" i="13"/>
  <c r="L26" i="14"/>
  <c r="L26" i="13"/>
  <c r="D26" i="14"/>
  <c r="D26" i="13"/>
  <c r="K26" i="14"/>
  <c r="K26" i="13"/>
  <c r="C26" i="14"/>
  <c r="C26" i="13"/>
  <c r="AK20" i="13"/>
  <c r="J26" i="14"/>
  <c r="J26" i="13"/>
  <c r="D28" i="1"/>
  <c r="Q13" i="13"/>
  <c r="Q13" i="14"/>
  <c r="Q26" i="14"/>
  <c r="Q26" i="13"/>
  <c r="Q25" i="14"/>
  <c r="Q25" i="13"/>
  <c r="Q12" i="13"/>
  <c r="Q12" i="14"/>
  <c r="Q23" i="14"/>
  <c r="Q23" i="13"/>
  <c r="Q10" i="13"/>
  <c r="Q10" i="14"/>
  <c r="Q20" i="13"/>
  <c r="Q20" i="14"/>
  <c r="Q4" i="13"/>
  <c r="Q4" i="14"/>
  <c r="Q15" i="13"/>
  <c r="Q15" i="14"/>
  <c r="Q21" i="13"/>
  <c r="Q21" i="14"/>
  <c r="Q7" i="13"/>
  <c r="Q7" i="14"/>
  <c r="AM10" i="13"/>
  <c r="AM20" i="13"/>
  <c r="AM16" i="13"/>
  <c r="AM11" i="13"/>
  <c r="AM18" i="13"/>
  <c r="Q16" i="13"/>
  <c r="Q16" i="14"/>
  <c r="Q8" i="13"/>
  <c r="Q8" i="14"/>
  <c r="Q22" i="13"/>
  <c r="Q22" i="14"/>
  <c r="Q17" i="14"/>
  <c r="Q17" i="13"/>
  <c r="AM12" i="13"/>
  <c r="AM9" i="13"/>
  <c r="AM14" i="13"/>
  <c r="Q5" i="14"/>
  <c r="Q5" i="13"/>
  <c r="Q9" i="14"/>
  <c r="Q9" i="13"/>
  <c r="AM19" i="13"/>
  <c r="Q19" i="13"/>
  <c r="Q19" i="14"/>
  <c r="Q24" i="14"/>
  <c r="Q24" i="13"/>
  <c r="Q14" i="13"/>
  <c r="Q14" i="14"/>
  <c r="Q11" i="14"/>
  <c r="Q11" i="13"/>
  <c r="Q6" i="13"/>
  <c r="Q6" i="14"/>
  <c r="Q18" i="14"/>
  <c r="Q18" i="13"/>
  <c r="AM15" i="13"/>
  <c r="AM13" i="13"/>
  <c r="AM74" i="13"/>
  <c r="AM8" i="13"/>
  <c r="AM7" i="13"/>
  <c r="AM70" i="13"/>
  <c r="AM86" i="13"/>
  <c r="AM85" i="13"/>
  <c r="AM73" i="13"/>
  <c r="AM77" i="13"/>
  <c r="AM90" i="13"/>
  <c r="AM67" i="13"/>
  <c r="AM82" i="13"/>
  <c r="AM84" i="13"/>
  <c r="AM68" i="13"/>
  <c r="AM83" i="13"/>
  <c r="AM69" i="13"/>
  <c r="AM87" i="13"/>
  <c r="AM80" i="13"/>
  <c r="AM66" i="13"/>
  <c r="AM89" i="13"/>
  <c r="AM79" i="13"/>
  <c r="AM71" i="13"/>
  <c r="AM88" i="13"/>
  <c r="AM72" i="13"/>
  <c r="AM91" i="13"/>
  <c r="AM81" i="13"/>
  <c r="AM78" i="13"/>
  <c r="AM76" i="13"/>
  <c r="AM65" i="13"/>
  <c r="AM75" i="13"/>
  <c r="AS3" i="9"/>
  <c r="S1" i="5"/>
  <c r="R1" i="4"/>
  <c r="AE28" i="9" l="1"/>
  <c r="AO28" i="9"/>
  <c r="AE15" i="18"/>
  <c r="AE342" i="18"/>
  <c r="AF15" i="18"/>
  <c r="AF342" i="18"/>
  <c r="AC15" i="18"/>
  <c r="AC342" i="18"/>
  <c r="AB15" i="18"/>
  <c r="AB342" i="18"/>
  <c r="AD15" i="18"/>
  <c r="AD342" i="18"/>
  <c r="Z15" i="18"/>
  <c r="Z342" i="18"/>
  <c r="Y15" i="18"/>
  <c r="Y342" i="18"/>
  <c r="AA15" i="18"/>
  <c r="AA342" i="18"/>
  <c r="V15" i="18"/>
  <c r="V342" i="18"/>
  <c r="R15" i="18"/>
  <c r="R342" i="18"/>
  <c r="T15" i="18"/>
  <c r="T342" i="18"/>
  <c r="Q15" i="18"/>
  <c r="Q342" i="18"/>
  <c r="O15" i="18"/>
  <c r="O342" i="18"/>
  <c r="X15" i="18"/>
  <c r="X342" i="18"/>
  <c r="S15" i="18"/>
  <c r="S342" i="18"/>
  <c r="N15" i="18"/>
  <c r="N342" i="18"/>
  <c r="W15" i="18"/>
  <c r="W342" i="18"/>
  <c r="M15" i="18"/>
  <c r="M342" i="18"/>
  <c r="U15" i="18"/>
  <c r="U342" i="18"/>
  <c r="P15" i="18"/>
  <c r="P342" i="18"/>
  <c r="AT28" i="9"/>
  <c r="AZ28" i="9"/>
  <c r="L15" i="18"/>
  <c r="L343" i="18" s="1"/>
  <c r="D15" i="18"/>
  <c r="D343" i="18" s="1"/>
  <c r="K15" i="18"/>
  <c r="K343" i="18" s="1"/>
  <c r="J15" i="18"/>
  <c r="J343" i="18" s="1"/>
  <c r="C15" i="18"/>
  <c r="C343" i="18" s="1"/>
  <c r="E15" i="18"/>
  <c r="E343" i="18" s="1"/>
  <c r="I15" i="18"/>
  <c r="I343" i="18" s="1"/>
  <c r="F15" i="18"/>
  <c r="F343" i="18" s="1"/>
  <c r="H15" i="18"/>
  <c r="H343" i="18" s="1"/>
  <c r="G15" i="18"/>
  <c r="G343" i="18" s="1"/>
  <c r="O27" i="20"/>
  <c r="AI27" i="20"/>
  <c r="AM27" i="20"/>
  <c r="AE27" i="20"/>
  <c r="AQ27" i="20"/>
  <c r="I27" i="20"/>
  <c r="AO27" i="20"/>
  <c r="G27" i="20"/>
  <c r="T27" i="20"/>
  <c r="W27" i="20"/>
  <c r="AW27" i="20"/>
  <c r="R27" i="20"/>
  <c r="AA27" i="20"/>
  <c r="AH27" i="20"/>
  <c r="Q27" i="20"/>
  <c r="U27" i="20"/>
  <c r="X27" i="20"/>
  <c r="AZ27" i="20"/>
  <c r="AR27" i="20"/>
  <c r="AN27" i="20"/>
  <c r="L27" i="20"/>
  <c r="P27" i="20"/>
  <c r="AV27" i="20"/>
  <c r="J27" i="20"/>
  <c r="AD27" i="20"/>
  <c r="AG27" i="20"/>
  <c r="Y27" i="20"/>
  <c r="F27" i="20"/>
  <c r="AP27" i="20"/>
  <c r="AK27" i="20"/>
  <c r="AL27" i="20"/>
  <c r="E27" i="20"/>
  <c r="AF27" i="20"/>
  <c r="AJ27" i="20"/>
  <c r="AB27" i="20"/>
  <c r="M27" i="20"/>
  <c r="AT27" i="20"/>
  <c r="C27" i="20"/>
  <c r="AC27" i="20"/>
  <c r="AS27" i="20"/>
  <c r="N27" i="20"/>
  <c r="H27" i="20"/>
  <c r="D27" i="20"/>
  <c r="S27" i="20"/>
  <c r="AY27" i="20"/>
  <c r="Z27" i="20"/>
  <c r="V27" i="20"/>
  <c r="AX27" i="20"/>
  <c r="K27" i="20"/>
  <c r="AU27" i="20"/>
  <c r="B27" i="20"/>
  <c r="AV28" i="9"/>
  <c r="AQ28" i="9"/>
  <c r="AN28" i="9"/>
  <c r="AA28" i="9"/>
  <c r="AA28" i="16" s="1"/>
  <c r="Q27" i="13"/>
  <c r="AN22" i="13" s="1"/>
  <c r="AM28" i="5"/>
  <c r="AM29" i="9" s="1"/>
  <c r="AN28" i="5"/>
  <c r="AN29" i="9" s="1"/>
  <c r="AU28" i="5"/>
  <c r="AV28" i="5"/>
  <c r="AV29" i="9" s="1"/>
  <c r="AG28" i="5"/>
  <c r="AG29" i="9" s="1"/>
  <c r="AW28" i="5"/>
  <c r="AR28" i="5"/>
  <c r="AX28" i="5"/>
  <c r="AY28" i="5"/>
  <c r="AK28" i="5"/>
  <c r="AK29" i="9" s="1"/>
  <c r="AO28" i="5"/>
  <c r="AH28" i="5"/>
  <c r="AH29" i="9" s="1"/>
  <c r="AZ28" i="5"/>
  <c r="AS28" i="5"/>
  <c r="AS29" i="9" s="1"/>
  <c r="AP28" i="5"/>
  <c r="AP29" i="9" s="1"/>
  <c r="AI28" i="5"/>
  <c r="AI29" i="9" s="1"/>
  <c r="AL28" i="5"/>
  <c r="AL29" i="9" s="1"/>
  <c r="AQ28" i="5"/>
  <c r="AQ29" i="9" s="1"/>
  <c r="AT28" i="5"/>
  <c r="AT29" i="9" s="1"/>
  <c r="AJ28" i="5"/>
  <c r="AJ29" i="9" s="1"/>
  <c r="H28" i="5"/>
  <c r="H28" i="7" s="1"/>
  <c r="S28" i="5"/>
  <c r="S28" i="7" s="1"/>
  <c r="Y28" i="5"/>
  <c r="Y28" i="7" s="1"/>
  <c r="R28" i="5"/>
  <c r="R28" i="7" s="1"/>
  <c r="R28" i="13" s="1"/>
  <c r="P28" i="5"/>
  <c r="P28" i="7" s="1"/>
  <c r="AC28" i="5"/>
  <c r="AC29" i="9" s="1"/>
  <c r="K28" i="5"/>
  <c r="K28" i="7" s="1"/>
  <c r="U28" i="5"/>
  <c r="U28" i="7" s="1"/>
  <c r="X28" i="5"/>
  <c r="X28" i="7" s="1"/>
  <c r="J28" i="5"/>
  <c r="J28" i="7" s="1"/>
  <c r="Z28" i="5"/>
  <c r="Z28" i="7" s="1"/>
  <c r="AA29" i="9" s="1"/>
  <c r="AA29" i="16" s="1"/>
  <c r="O28" i="5"/>
  <c r="O28" i="7" s="1"/>
  <c r="Q28" i="5"/>
  <c r="Q28" i="7" s="1"/>
  <c r="D28" i="5"/>
  <c r="D28" i="7" s="1"/>
  <c r="M28" i="5"/>
  <c r="M28" i="7" s="1"/>
  <c r="AF28" i="5"/>
  <c r="AF29" i="9" s="1"/>
  <c r="L28" i="5"/>
  <c r="L28" i="7" s="1"/>
  <c r="E28" i="5"/>
  <c r="E28" i="7" s="1"/>
  <c r="AB28" i="5"/>
  <c r="AA28" i="5"/>
  <c r="C28" i="5"/>
  <c r="C28" i="7" s="1"/>
  <c r="I28" i="5"/>
  <c r="I28" i="7" s="1"/>
  <c r="N28" i="5"/>
  <c r="N28" i="7" s="1"/>
  <c r="B28" i="5"/>
  <c r="B28" i="7" s="1"/>
  <c r="T28" i="5"/>
  <c r="T28" i="7" s="1"/>
  <c r="G28" i="5"/>
  <c r="G28" i="7" s="1"/>
  <c r="AD28" i="5"/>
  <c r="AD29" i="9" s="1"/>
  <c r="W28" i="5"/>
  <c r="W28" i="7" s="1"/>
  <c r="V28" i="5"/>
  <c r="V28" i="7" s="1"/>
  <c r="AE28" i="5"/>
  <c r="AE29" i="9" s="1"/>
  <c r="F28" i="5"/>
  <c r="F28" i="7" s="1"/>
  <c r="Q76" i="14"/>
  <c r="Q72" i="13"/>
  <c r="Q81" i="13"/>
  <c r="Q71" i="13"/>
  <c r="Q90" i="14"/>
  <c r="AQ4" i="8"/>
  <c r="AR5" i="8" s="1"/>
  <c r="AS6" i="8" s="1"/>
  <c r="AT7" i="8" s="1"/>
  <c r="AU8" i="8" s="1"/>
  <c r="AV9" i="8" s="1"/>
  <c r="AW10" i="8" s="1"/>
  <c r="AX11" i="8" s="1"/>
  <c r="AY12" i="8" s="1"/>
  <c r="AZ13" i="8" s="1"/>
  <c r="BA14" i="8" s="1"/>
  <c r="AQ3" i="8"/>
  <c r="Q79" i="14"/>
  <c r="Q74" i="13"/>
  <c r="Q69" i="13"/>
  <c r="Q89" i="13"/>
  <c r="Q67" i="13"/>
  <c r="Q88" i="13"/>
  <c r="Q86" i="14"/>
  <c r="Q70" i="14"/>
  <c r="Q85" i="14"/>
  <c r="Q75" i="14"/>
  <c r="Q87" i="13"/>
  <c r="Q84" i="13"/>
  <c r="Q80" i="13"/>
  <c r="Q91" i="13"/>
  <c r="AN92" i="13" s="1"/>
  <c r="Q83" i="14"/>
  <c r="Q65" i="14"/>
  <c r="Q66" i="13"/>
  <c r="Q64" i="13"/>
  <c r="Q73" i="13"/>
  <c r="Q77" i="14"/>
  <c r="Q68" i="14"/>
  <c r="Q78" i="13"/>
  <c r="AN76" i="13" s="1"/>
  <c r="Q82" i="13"/>
  <c r="N27" i="14"/>
  <c r="N27" i="13"/>
  <c r="F27" i="14"/>
  <c r="F27" i="13"/>
  <c r="M27" i="14"/>
  <c r="M27" i="13"/>
  <c r="AJ22" i="13" s="1"/>
  <c r="E27" i="14"/>
  <c r="E27" i="13"/>
  <c r="L27" i="14"/>
  <c r="L27" i="13"/>
  <c r="C27" i="14"/>
  <c r="C27" i="13"/>
  <c r="K27" i="14"/>
  <c r="K27" i="13"/>
  <c r="D27" i="14"/>
  <c r="D27" i="13"/>
  <c r="AI21" i="13"/>
  <c r="J27" i="14"/>
  <c r="J27" i="13"/>
  <c r="D29" i="1"/>
  <c r="AJ21" i="13"/>
  <c r="AL21" i="13"/>
  <c r="I27" i="14"/>
  <c r="I27" i="13"/>
  <c r="B27" i="14"/>
  <c r="B27" i="13"/>
  <c r="P27" i="14"/>
  <c r="P27" i="13"/>
  <c r="H27" i="14"/>
  <c r="H27" i="13"/>
  <c r="O27" i="14"/>
  <c r="O27" i="13"/>
  <c r="G27" i="13"/>
  <c r="G27" i="14"/>
  <c r="R19" i="13"/>
  <c r="R19" i="14"/>
  <c r="AN16" i="13"/>
  <c r="AN13" i="13"/>
  <c r="R7" i="14"/>
  <c r="R7" i="13"/>
  <c r="R25" i="14"/>
  <c r="R25" i="13"/>
  <c r="R13" i="13"/>
  <c r="R13" i="14"/>
  <c r="R24" i="14"/>
  <c r="R24" i="13"/>
  <c r="R11" i="14"/>
  <c r="R11" i="13"/>
  <c r="AN9" i="13"/>
  <c r="AN17" i="13"/>
  <c r="R20" i="13"/>
  <c r="R20" i="14"/>
  <c r="R5" i="13"/>
  <c r="R5" i="14"/>
  <c r="R16" i="14"/>
  <c r="R16" i="13"/>
  <c r="R12" i="14"/>
  <c r="R12" i="13"/>
  <c r="R22" i="14"/>
  <c r="R22" i="13"/>
  <c r="R8" i="14"/>
  <c r="R8" i="13"/>
  <c r="AN19" i="13"/>
  <c r="AN10" i="13"/>
  <c r="AN18" i="13"/>
  <c r="R26" i="14"/>
  <c r="R26" i="13"/>
  <c r="R14" i="14"/>
  <c r="R14" i="13"/>
  <c r="R17" i="13"/>
  <c r="R17" i="14"/>
  <c r="R4" i="14"/>
  <c r="R4" i="13"/>
  <c r="R21" i="13"/>
  <c r="R21" i="14"/>
  <c r="R6" i="14"/>
  <c r="R6" i="13"/>
  <c r="R9" i="13"/>
  <c r="R9" i="14"/>
  <c r="AN14" i="13"/>
  <c r="AN15" i="13"/>
  <c r="R27" i="14"/>
  <c r="R27" i="13"/>
  <c r="R23" i="13"/>
  <c r="R23" i="14"/>
  <c r="R18" i="14"/>
  <c r="R18" i="13"/>
  <c r="AN21" i="13"/>
  <c r="R15" i="14"/>
  <c r="R15" i="13"/>
  <c r="R10" i="14"/>
  <c r="R10" i="13"/>
  <c r="AN11" i="13"/>
  <c r="AN12" i="13"/>
  <c r="AN20" i="13"/>
  <c r="R3" i="14"/>
  <c r="R3" i="13"/>
  <c r="R79" i="14"/>
  <c r="R79" i="13"/>
  <c r="R85" i="14"/>
  <c r="R85" i="13"/>
  <c r="R81" i="14"/>
  <c r="R81" i="13"/>
  <c r="R67" i="14"/>
  <c r="R67" i="13"/>
  <c r="R71" i="14"/>
  <c r="R71" i="13"/>
  <c r="R90" i="14"/>
  <c r="R90" i="13"/>
  <c r="R65" i="14"/>
  <c r="R65" i="13"/>
  <c r="R88" i="14"/>
  <c r="R88" i="13"/>
  <c r="R68" i="14"/>
  <c r="R68" i="13"/>
  <c r="R64" i="14"/>
  <c r="R64" i="13"/>
  <c r="R73" i="14"/>
  <c r="R73" i="13"/>
  <c r="R83" i="14"/>
  <c r="R83" i="13"/>
  <c r="R70" i="14"/>
  <c r="R70" i="13"/>
  <c r="R78" i="14"/>
  <c r="R78" i="13"/>
  <c r="R66" i="14"/>
  <c r="R66" i="13"/>
  <c r="R89" i="14"/>
  <c r="R89" i="13"/>
  <c r="R91" i="14"/>
  <c r="R91" i="13"/>
  <c r="AO92" i="13" s="1"/>
  <c r="R84" i="14"/>
  <c r="R84" i="13"/>
  <c r="R75" i="14"/>
  <c r="R75" i="13"/>
  <c r="R87" i="14"/>
  <c r="R87" i="13"/>
  <c r="R82" i="14"/>
  <c r="R82" i="13"/>
  <c r="R80" i="14"/>
  <c r="R80" i="13"/>
  <c r="R76" i="14"/>
  <c r="R76" i="13"/>
  <c r="R72" i="14"/>
  <c r="R72" i="13"/>
  <c r="R69" i="13"/>
  <c r="R69" i="14"/>
  <c r="R86" i="14"/>
  <c r="R86" i="13"/>
  <c r="R74" i="14"/>
  <c r="R74" i="13"/>
  <c r="R77" i="14"/>
  <c r="R77" i="13"/>
  <c r="AT3" i="9"/>
  <c r="T1" i="5"/>
  <c r="S1" i="4"/>
  <c r="AB343" i="18" l="1"/>
  <c r="AB16" i="18"/>
  <c r="AC343" i="18"/>
  <c r="AC16" i="18"/>
  <c r="AU29" i="9"/>
  <c r="AF343" i="18"/>
  <c r="AF16" i="18"/>
  <c r="AD343" i="18"/>
  <c r="AD16" i="18"/>
  <c r="AE343" i="18"/>
  <c r="AE16" i="18"/>
  <c r="AA343" i="18"/>
  <c r="AA16" i="18"/>
  <c r="Y343" i="18"/>
  <c r="Y16" i="18"/>
  <c r="Z343" i="18"/>
  <c r="Z16" i="18"/>
  <c r="P343" i="18"/>
  <c r="P16" i="18"/>
  <c r="N343" i="18"/>
  <c r="N16" i="18"/>
  <c r="Q343" i="18"/>
  <c r="Q16" i="18"/>
  <c r="U343" i="18"/>
  <c r="U16" i="18"/>
  <c r="S343" i="18"/>
  <c r="S16" i="18"/>
  <c r="T343" i="18"/>
  <c r="T16" i="18"/>
  <c r="M343" i="18"/>
  <c r="M16" i="18"/>
  <c r="X343" i="18"/>
  <c r="X16" i="18"/>
  <c r="R343" i="18"/>
  <c r="R16" i="18"/>
  <c r="W343" i="18"/>
  <c r="W16" i="18"/>
  <c r="O343" i="18"/>
  <c r="O16" i="18"/>
  <c r="V343" i="18"/>
  <c r="V16" i="18"/>
  <c r="F16" i="18"/>
  <c r="F344" i="18" s="1"/>
  <c r="J16" i="18"/>
  <c r="J344" i="18" s="1"/>
  <c r="I16" i="18"/>
  <c r="I344" i="18" s="1"/>
  <c r="K16" i="18"/>
  <c r="K344" i="18" s="1"/>
  <c r="G16" i="18"/>
  <c r="G344" i="18" s="1"/>
  <c r="E16" i="18"/>
  <c r="E344" i="18" s="1"/>
  <c r="D16" i="18"/>
  <c r="D344" i="18" s="1"/>
  <c r="H16" i="18"/>
  <c r="H344" i="18" s="1"/>
  <c r="C16" i="18"/>
  <c r="C344" i="18" s="1"/>
  <c r="L16" i="18"/>
  <c r="L344" i="18" s="1"/>
  <c r="AS28" i="20"/>
  <c r="J28" i="20"/>
  <c r="AX28" i="20"/>
  <c r="E28" i="20"/>
  <c r="AT28" i="20"/>
  <c r="AE28" i="20"/>
  <c r="W28" i="20"/>
  <c r="V28" i="20"/>
  <c r="AC28" i="20"/>
  <c r="AL28" i="20"/>
  <c r="AV28" i="20"/>
  <c r="X28" i="20"/>
  <c r="T28" i="20"/>
  <c r="Z28" i="20"/>
  <c r="C28" i="20"/>
  <c r="AK28" i="20"/>
  <c r="P28" i="20"/>
  <c r="U28" i="20"/>
  <c r="G28" i="20"/>
  <c r="AY28" i="20"/>
  <c r="AP28" i="20"/>
  <c r="L28" i="20"/>
  <c r="Q28" i="20"/>
  <c r="AI28" i="20"/>
  <c r="S28" i="20"/>
  <c r="M28" i="20"/>
  <c r="F28" i="20"/>
  <c r="AN28" i="20"/>
  <c r="AH28" i="20"/>
  <c r="AO28" i="20"/>
  <c r="D28" i="20"/>
  <c r="AB28" i="20"/>
  <c r="Y28" i="20"/>
  <c r="AR28" i="20"/>
  <c r="AA28" i="20"/>
  <c r="O28" i="20"/>
  <c r="AU28" i="20"/>
  <c r="H28" i="20"/>
  <c r="AJ28" i="20"/>
  <c r="AG28" i="20"/>
  <c r="AQ28" i="20"/>
  <c r="R28" i="20"/>
  <c r="I28" i="20"/>
  <c r="K28" i="20"/>
  <c r="N28" i="20"/>
  <c r="AF28" i="20"/>
  <c r="AD28" i="20"/>
  <c r="AZ28" i="20"/>
  <c r="AW28" i="20"/>
  <c r="AM28" i="20"/>
  <c r="B28" i="20"/>
  <c r="AB29" i="9"/>
  <c r="AR29" i="9"/>
  <c r="AW29" i="9"/>
  <c r="AA28" i="7"/>
  <c r="AO29" i="9"/>
  <c r="R28" i="14"/>
  <c r="AN29" i="5"/>
  <c r="AN30" i="9" s="1"/>
  <c r="AW29" i="5"/>
  <c r="AW30" i="9" s="1"/>
  <c r="AL29" i="5"/>
  <c r="AL30" i="9" s="1"/>
  <c r="AG29" i="5"/>
  <c r="AG30" i="9" s="1"/>
  <c r="AZ29" i="5"/>
  <c r="AI29" i="5"/>
  <c r="AI30" i="9" s="1"/>
  <c r="AX29" i="5"/>
  <c r="AH29" i="5"/>
  <c r="AH30" i="9" s="1"/>
  <c r="AY29" i="5"/>
  <c r="AQ29" i="5"/>
  <c r="AQ30" i="9" s="1"/>
  <c r="AM29" i="5"/>
  <c r="AM30" i="9" s="1"/>
  <c r="AP29" i="5"/>
  <c r="AJ29" i="5"/>
  <c r="AJ30" i="9" s="1"/>
  <c r="AO29" i="5"/>
  <c r="AO30" i="9" s="1"/>
  <c r="AR29" i="5"/>
  <c r="AR30" i="9" s="1"/>
  <c r="AT29" i="5"/>
  <c r="AT30" i="9" s="1"/>
  <c r="AK29" i="5"/>
  <c r="AK30" i="9" s="1"/>
  <c r="AU29" i="5"/>
  <c r="AU30" i="9" s="1"/>
  <c r="AS29" i="5"/>
  <c r="AV29" i="5"/>
  <c r="J29" i="5"/>
  <c r="J29" i="7" s="1"/>
  <c r="AE29" i="5"/>
  <c r="AE30" i="9" s="1"/>
  <c r="N29" i="5"/>
  <c r="N29" i="7" s="1"/>
  <c r="X29" i="5"/>
  <c r="X29" i="7" s="1"/>
  <c r="G29" i="5"/>
  <c r="G29" i="7" s="1"/>
  <c r="AF29" i="5"/>
  <c r="AF30" i="9" s="1"/>
  <c r="C29" i="5"/>
  <c r="C29" i="7" s="1"/>
  <c r="B29" i="5"/>
  <c r="B29" i="7" s="1"/>
  <c r="K29" i="5"/>
  <c r="K29" i="7" s="1"/>
  <c r="AD29" i="5"/>
  <c r="AD30" i="9" s="1"/>
  <c r="I29" i="5"/>
  <c r="I29" i="7" s="1"/>
  <c r="U29" i="5"/>
  <c r="U29" i="7" s="1"/>
  <c r="O29" i="5"/>
  <c r="O29" i="7" s="1"/>
  <c r="Q29" i="5"/>
  <c r="Q29" i="7" s="1"/>
  <c r="L29" i="5"/>
  <c r="L29" i="7" s="1"/>
  <c r="P29" i="5"/>
  <c r="P29" i="7" s="1"/>
  <c r="Y29" i="5"/>
  <c r="Y29" i="7" s="1"/>
  <c r="V29" i="5"/>
  <c r="V29" i="7" s="1"/>
  <c r="E29" i="5"/>
  <c r="E29" i="7" s="1"/>
  <c r="R29" i="5"/>
  <c r="R29" i="7" s="1"/>
  <c r="H29" i="5"/>
  <c r="H29" i="7" s="1"/>
  <c r="T29" i="5"/>
  <c r="T29" i="7" s="1"/>
  <c r="Z29" i="5"/>
  <c r="Z29" i="7" s="1"/>
  <c r="AA30" i="9" s="1"/>
  <c r="AA30" i="16" s="1"/>
  <c r="AA29" i="5"/>
  <c r="AA29" i="7" s="1"/>
  <c r="W29" i="5"/>
  <c r="W29" i="7" s="1"/>
  <c r="S29" i="5"/>
  <c r="S29" i="7" s="1"/>
  <c r="S29" i="13" s="1"/>
  <c r="M29" i="5"/>
  <c r="M29" i="7" s="1"/>
  <c r="F29" i="5"/>
  <c r="F29" i="7" s="1"/>
  <c r="AC29" i="5"/>
  <c r="AB29" i="5"/>
  <c r="AB30" i="9" s="1"/>
  <c r="D29" i="5"/>
  <c r="D29" i="7" s="1"/>
  <c r="AN69" i="13"/>
  <c r="AR4" i="8"/>
  <c r="AS5" i="8" s="1"/>
  <c r="AT6" i="8" s="1"/>
  <c r="AU7" i="8" s="1"/>
  <c r="AV8" i="8" s="1"/>
  <c r="AW9" i="8" s="1"/>
  <c r="AX10" i="8" s="1"/>
  <c r="AY11" i="8" s="1"/>
  <c r="AZ12" i="8" s="1"/>
  <c r="BA13" i="8" s="1"/>
  <c r="AR3" i="8"/>
  <c r="AN71" i="13"/>
  <c r="AN77" i="13"/>
  <c r="AN75" i="13"/>
  <c r="AN68" i="13"/>
  <c r="AN67" i="13"/>
  <c r="AN87" i="13"/>
  <c r="AN82" i="13"/>
  <c r="AN73" i="13"/>
  <c r="AN66" i="13"/>
  <c r="AN72" i="13"/>
  <c r="AN79" i="13"/>
  <c r="AN85" i="13"/>
  <c r="AN84" i="13"/>
  <c r="AN90" i="13"/>
  <c r="AN91" i="13"/>
  <c r="AN81" i="13"/>
  <c r="AN74" i="13"/>
  <c r="AN86" i="13"/>
  <c r="AN78" i="13"/>
  <c r="AN89" i="13"/>
  <c r="AN80" i="13"/>
  <c r="AN65" i="13"/>
  <c r="AN88" i="13"/>
  <c r="AN70" i="13"/>
  <c r="AN83" i="13"/>
  <c r="AO11" i="13"/>
  <c r="AO19" i="13"/>
  <c r="J28" i="14"/>
  <c r="J28" i="13"/>
  <c r="B28" i="14"/>
  <c r="B28" i="13"/>
  <c r="Q28" i="13"/>
  <c r="Q28" i="14"/>
  <c r="I28" i="13"/>
  <c r="I28" i="14"/>
  <c r="D30" i="1"/>
  <c r="P28" i="14"/>
  <c r="P28" i="13"/>
  <c r="AM23" i="13" s="1"/>
  <c r="H28" i="14"/>
  <c r="H28" i="13"/>
  <c r="AK22" i="13"/>
  <c r="AM22" i="13"/>
  <c r="O28" i="14"/>
  <c r="O28" i="13"/>
  <c r="AL23" i="13" s="1"/>
  <c r="G28" i="13"/>
  <c r="G28" i="14"/>
  <c r="N28" i="14"/>
  <c r="N28" i="13"/>
  <c r="F28" i="14"/>
  <c r="F28" i="13"/>
  <c r="AL22" i="13"/>
  <c r="M28" i="14"/>
  <c r="M28" i="13"/>
  <c r="E28" i="14"/>
  <c r="E28" i="13"/>
  <c r="L28" i="14"/>
  <c r="L28" i="13"/>
  <c r="C28" i="14"/>
  <c r="C28" i="13"/>
  <c r="AI22" i="13"/>
  <c r="K28" i="14"/>
  <c r="K28" i="13"/>
  <c r="D28" i="14"/>
  <c r="D28" i="13"/>
  <c r="S21" i="14"/>
  <c r="S21" i="13"/>
  <c r="S23" i="14"/>
  <c r="S23" i="13"/>
  <c r="S18" i="14"/>
  <c r="S18" i="13"/>
  <c r="S27" i="13"/>
  <c r="S27" i="14"/>
  <c r="S15" i="14"/>
  <c r="S15" i="13"/>
  <c r="S10" i="13"/>
  <c r="S10" i="14"/>
  <c r="S5" i="13"/>
  <c r="S5" i="14"/>
  <c r="AO13" i="13"/>
  <c r="S7" i="14"/>
  <c r="S7" i="13"/>
  <c r="S19" i="14"/>
  <c r="S19" i="13"/>
  <c r="S25" i="14"/>
  <c r="S25" i="13"/>
  <c r="S24" i="14"/>
  <c r="S24" i="13"/>
  <c r="S11" i="13"/>
  <c r="S11" i="14"/>
  <c r="AO21" i="13"/>
  <c r="AO18" i="13"/>
  <c r="S13" i="14"/>
  <c r="S13" i="13"/>
  <c r="S16" i="14"/>
  <c r="S16" i="13"/>
  <c r="AO23" i="13"/>
  <c r="AO9" i="13"/>
  <c r="AO12" i="13"/>
  <c r="S28" i="14"/>
  <c r="S28" i="13"/>
  <c r="S8" i="13"/>
  <c r="S8" i="14"/>
  <c r="S20" i="13"/>
  <c r="S20" i="14"/>
  <c r="AO15" i="13"/>
  <c r="S26" i="14"/>
  <c r="S26" i="13"/>
  <c r="S14" i="14"/>
  <c r="S14" i="13"/>
  <c r="S17" i="13"/>
  <c r="S17" i="14"/>
  <c r="S12" i="13"/>
  <c r="S12" i="14"/>
  <c r="AO17" i="13"/>
  <c r="AO10" i="13"/>
  <c r="AO16" i="13"/>
  <c r="S22" i="14"/>
  <c r="S22" i="13"/>
  <c r="S6" i="14"/>
  <c r="S6" i="13"/>
  <c r="S9" i="14"/>
  <c r="S9" i="13"/>
  <c r="S4" i="13"/>
  <c r="S4" i="14"/>
  <c r="AO20" i="13"/>
  <c r="AO14" i="13"/>
  <c r="AO22" i="13"/>
  <c r="S3" i="13"/>
  <c r="S3" i="14"/>
  <c r="AO8" i="13"/>
  <c r="AO7" i="13"/>
  <c r="AO90" i="13"/>
  <c r="AO74" i="13"/>
  <c r="AO81" i="13"/>
  <c r="AO67" i="13"/>
  <c r="AO83" i="13"/>
  <c r="AO85" i="13"/>
  <c r="S72" i="14"/>
  <c r="S72" i="13"/>
  <c r="S81" i="14"/>
  <c r="S81" i="13"/>
  <c r="S74" i="14"/>
  <c r="S74" i="13"/>
  <c r="AO77" i="13"/>
  <c r="AO76" i="13"/>
  <c r="AO82" i="13"/>
  <c r="S64" i="14"/>
  <c r="S64" i="13"/>
  <c r="S68" i="14"/>
  <c r="S68" i="13"/>
  <c r="S91" i="13"/>
  <c r="AP92" i="13" s="1"/>
  <c r="S91" i="14"/>
  <c r="AO72" i="13"/>
  <c r="S79" i="14"/>
  <c r="S79" i="13"/>
  <c r="S67" i="14"/>
  <c r="S67" i="13"/>
  <c r="S77" i="14"/>
  <c r="S77" i="13"/>
  <c r="S76" i="14"/>
  <c r="S76" i="13"/>
  <c r="S80" i="14"/>
  <c r="S80" i="13"/>
  <c r="S85" i="14"/>
  <c r="S85" i="13"/>
  <c r="AO87" i="13"/>
  <c r="AO71" i="13"/>
  <c r="AO65" i="13"/>
  <c r="AO89" i="13"/>
  <c r="AO68" i="13"/>
  <c r="S89" i="14"/>
  <c r="S89" i="13"/>
  <c r="S71" i="14"/>
  <c r="S71" i="13"/>
  <c r="S73" i="14"/>
  <c r="S73" i="13"/>
  <c r="AO86" i="13"/>
  <c r="S87" i="14"/>
  <c r="S87" i="13"/>
  <c r="S82" i="14"/>
  <c r="S82" i="13"/>
  <c r="S78" i="14"/>
  <c r="S78" i="13"/>
  <c r="S90" i="14"/>
  <c r="S90" i="13"/>
  <c r="AO78" i="13"/>
  <c r="AO79" i="13"/>
  <c r="AO69" i="13"/>
  <c r="AO66" i="13"/>
  <c r="S75" i="14"/>
  <c r="S75" i="13"/>
  <c r="S84" i="14"/>
  <c r="S84" i="13"/>
  <c r="S65" i="13"/>
  <c r="S65" i="14"/>
  <c r="S69" i="14"/>
  <c r="S69" i="13"/>
  <c r="AO70" i="13"/>
  <c r="AO88" i="13"/>
  <c r="AO80" i="13"/>
  <c r="S88" i="14"/>
  <c r="S88" i="13"/>
  <c r="S83" i="14"/>
  <c r="S83" i="13"/>
  <c r="S70" i="14"/>
  <c r="S70" i="13"/>
  <c r="S86" i="14"/>
  <c r="S86" i="13"/>
  <c r="S66" i="13"/>
  <c r="S66" i="14"/>
  <c r="AO75" i="13"/>
  <c r="AO73" i="13"/>
  <c r="AO84" i="13"/>
  <c r="AO91" i="13"/>
  <c r="AU3" i="9"/>
  <c r="U1" i="5"/>
  <c r="T1" i="4"/>
  <c r="AV30" i="9" l="1"/>
  <c r="AF344" i="18"/>
  <c r="AF17" i="18"/>
  <c r="AC344" i="18"/>
  <c r="AC17" i="18"/>
  <c r="AE344" i="18"/>
  <c r="AE17" i="18"/>
  <c r="AB344" i="18"/>
  <c r="AB17" i="18"/>
  <c r="AD344" i="18"/>
  <c r="AD17" i="18"/>
  <c r="Z344" i="18"/>
  <c r="Z17" i="18"/>
  <c r="Y344" i="18"/>
  <c r="Y17" i="18"/>
  <c r="AA344" i="18"/>
  <c r="AA17" i="18"/>
  <c r="V344" i="18"/>
  <c r="V17" i="18"/>
  <c r="X344" i="18"/>
  <c r="X17" i="18"/>
  <c r="U344" i="18"/>
  <c r="U17" i="18"/>
  <c r="O344" i="18"/>
  <c r="O17" i="18"/>
  <c r="M344" i="18"/>
  <c r="M17" i="18"/>
  <c r="Q344" i="18"/>
  <c r="Q17" i="18"/>
  <c r="W344" i="18"/>
  <c r="W17" i="18"/>
  <c r="T344" i="18"/>
  <c r="T17" i="18"/>
  <c r="N344" i="18"/>
  <c r="N17" i="18"/>
  <c r="R344" i="18"/>
  <c r="R17" i="18"/>
  <c r="S344" i="18"/>
  <c r="S17" i="18"/>
  <c r="P344" i="18"/>
  <c r="P17" i="18"/>
  <c r="AS29" i="20"/>
  <c r="H17" i="18"/>
  <c r="H345" i="18" s="1"/>
  <c r="K17" i="18"/>
  <c r="K345" i="18" s="1"/>
  <c r="D17" i="18"/>
  <c r="D345" i="18" s="1"/>
  <c r="I17" i="18"/>
  <c r="I345" i="18" s="1"/>
  <c r="L17" i="18"/>
  <c r="L345" i="18" s="1"/>
  <c r="E17" i="18"/>
  <c r="E345" i="18" s="1"/>
  <c r="J17" i="18"/>
  <c r="J345" i="18" s="1"/>
  <c r="C17" i="18"/>
  <c r="C345" i="18" s="1"/>
  <c r="G17" i="18"/>
  <c r="G345" i="18" s="1"/>
  <c r="F17" i="18"/>
  <c r="F345" i="18" s="1"/>
  <c r="AC30" i="9"/>
  <c r="AX29" i="20"/>
  <c r="AK29" i="20"/>
  <c r="AZ29" i="20"/>
  <c r="AG29" i="20"/>
  <c r="AB29" i="20"/>
  <c r="AI29" i="20"/>
  <c r="P29" i="20"/>
  <c r="AC29" i="20"/>
  <c r="AD29" i="20"/>
  <c r="AJ29" i="20"/>
  <c r="D29" i="20"/>
  <c r="Q29" i="20"/>
  <c r="V29" i="20"/>
  <c r="AF29" i="20"/>
  <c r="H29" i="20"/>
  <c r="AO29" i="20"/>
  <c r="L29" i="20"/>
  <c r="C29" i="20"/>
  <c r="W29" i="20"/>
  <c r="N29" i="20"/>
  <c r="AU29" i="20"/>
  <c r="AH29" i="20"/>
  <c r="AP29" i="20"/>
  <c r="Z29" i="20"/>
  <c r="AE29" i="20"/>
  <c r="K29" i="20"/>
  <c r="O29" i="20"/>
  <c r="AN29" i="20"/>
  <c r="AT29" i="20"/>
  <c r="T29" i="20"/>
  <c r="J29" i="20"/>
  <c r="I29" i="20"/>
  <c r="AA29" i="20"/>
  <c r="F29" i="20"/>
  <c r="AY29" i="20"/>
  <c r="X29" i="20"/>
  <c r="E29" i="20"/>
  <c r="AM29" i="20"/>
  <c r="R29" i="20"/>
  <c r="AR29" i="20"/>
  <c r="M29" i="20"/>
  <c r="G29" i="20"/>
  <c r="AV29" i="20"/>
  <c r="AW29" i="20"/>
  <c r="AQ29" i="20"/>
  <c r="Y29" i="20"/>
  <c r="S29" i="20"/>
  <c r="U29" i="20"/>
  <c r="AL29" i="20"/>
  <c r="B29" i="20"/>
  <c r="AS30" i="9"/>
  <c r="AX30" i="9"/>
  <c r="AP30" i="9"/>
  <c r="S29" i="14"/>
  <c r="AY30" i="5"/>
  <c r="AZ30" i="5"/>
  <c r="AP30" i="5"/>
  <c r="AP31" i="9" s="1"/>
  <c r="AW30" i="5"/>
  <c r="AW31" i="9" s="1"/>
  <c r="AX30" i="5"/>
  <c r="AX31" i="9" s="1"/>
  <c r="AL30" i="5"/>
  <c r="AL31" i="9" s="1"/>
  <c r="AI30" i="5"/>
  <c r="AI31" i="9" s="1"/>
  <c r="AT30" i="5"/>
  <c r="AQ30" i="5"/>
  <c r="AM30" i="5"/>
  <c r="AM31" i="9" s="1"/>
  <c r="AJ30" i="5"/>
  <c r="AJ31" i="9" s="1"/>
  <c r="AN30" i="5"/>
  <c r="AN31" i="9" s="1"/>
  <c r="AG30" i="5"/>
  <c r="AG31" i="9" s="1"/>
  <c r="AU30" i="5"/>
  <c r="AU31" i="9" s="1"/>
  <c r="AR30" i="5"/>
  <c r="AR31" i="9" s="1"/>
  <c r="AO30" i="5"/>
  <c r="AO31" i="9" s="1"/>
  <c r="AV30" i="5"/>
  <c r="AV31" i="9" s="1"/>
  <c r="AS30" i="5"/>
  <c r="AS31" i="9" s="1"/>
  <c r="AH30" i="5"/>
  <c r="AH31" i="9" s="1"/>
  <c r="AK30" i="5"/>
  <c r="AK31" i="9" s="1"/>
  <c r="B30" i="5"/>
  <c r="B30" i="7" s="1"/>
  <c r="AB30" i="5"/>
  <c r="AB31" i="9" s="1"/>
  <c r="O30" i="5"/>
  <c r="O30" i="7" s="1"/>
  <c r="V30" i="5"/>
  <c r="V30" i="7" s="1"/>
  <c r="C30" i="5"/>
  <c r="C30" i="7" s="1"/>
  <c r="I30" i="5"/>
  <c r="I30" i="7" s="1"/>
  <c r="AD30" i="5"/>
  <c r="Y30" i="5"/>
  <c r="Y30" i="7" s="1"/>
  <c r="K30" i="5"/>
  <c r="K30" i="7" s="1"/>
  <c r="U30" i="5"/>
  <c r="U30" i="7" s="1"/>
  <c r="P30" i="5"/>
  <c r="P30" i="7" s="1"/>
  <c r="AC30" i="5"/>
  <c r="AC31" i="9" s="1"/>
  <c r="S30" i="5"/>
  <c r="S30" i="7" s="1"/>
  <c r="AE30" i="5"/>
  <c r="AE31" i="9" s="1"/>
  <c r="AF30" i="5"/>
  <c r="AF31" i="9" s="1"/>
  <c r="G30" i="5"/>
  <c r="G30" i="7" s="1"/>
  <c r="AA30" i="5"/>
  <c r="AA30" i="7" s="1"/>
  <c r="M30" i="5"/>
  <c r="M30" i="7" s="1"/>
  <c r="Q30" i="5"/>
  <c r="Q30" i="7" s="1"/>
  <c r="H30" i="5"/>
  <c r="H30" i="7" s="1"/>
  <c r="D30" i="5"/>
  <c r="D30" i="7" s="1"/>
  <c r="W30" i="5"/>
  <c r="W30" i="7" s="1"/>
  <c r="E30" i="5"/>
  <c r="E30" i="7" s="1"/>
  <c r="J30" i="5"/>
  <c r="J30" i="7" s="1"/>
  <c r="L30" i="5"/>
  <c r="L30" i="7" s="1"/>
  <c r="N30" i="5"/>
  <c r="N30" i="7" s="1"/>
  <c r="R30" i="5"/>
  <c r="R30" i="7" s="1"/>
  <c r="Z30" i="5"/>
  <c r="Z30" i="7" s="1"/>
  <c r="AA31" i="9" s="1"/>
  <c r="AA31" i="16" s="1"/>
  <c r="T30" i="5"/>
  <c r="T30" i="7" s="1"/>
  <c r="T30" i="14" s="1"/>
  <c r="X30" i="5"/>
  <c r="X30" i="7" s="1"/>
  <c r="F30" i="5"/>
  <c r="F30" i="7" s="1"/>
  <c r="AS4" i="8"/>
  <c r="AT5" i="8" s="1"/>
  <c r="AU6" i="8" s="1"/>
  <c r="AV7" i="8" s="1"/>
  <c r="AW8" i="8" s="1"/>
  <c r="AX9" i="8" s="1"/>
  <c r="AY10" i="8" s="1"/>
  <c r="AZ11" i="8" s="1"/>
  <c r="BA12" i="8" s="1"/>
  <c r="AS3" i="8"/>
  <c r="P29" i="14"/>
  <c r="P29" i="13"/>
  <c r="H29" i="14"/>
  <c r="H29" i="13"/>
  <c r="O29" i="14"/>
  <c r="O29" i="13"/>
  <c r="G29" i="14"/>
  <c r="G29" i="13"/>
  <c r="AP14" i="13"/>
  <c r="AI23" i="13"/>
  <c r="AK23" i="13"/>
  <c r="N29" i="14"/>
  <c r="N29" i="13"/>
  <c r="F29" i="14"/>
  <c r="F29" i="13"/>
  <c r="M29" i="13"/>
  <c r="AJ24" i="13" s="1"/>
  <c r="M29" i="14"/>
  <c r="E29" i="14"/>
  <c r="E29" i="13"/>
  <c r="AN23" i="13"/>
  <c r="AP11" i="13"/>
  <c r="AJ23" i="13"/>
  <c r="L29" i="13"/>
  <c r="L29" i="14"/>
  <c r="D29" i="14"/>
  <c r="D29" i="13"/>
  <c r="K29" i="14"/>
  <c r="K29" i="13"/>
  <c r="C29" i="14"/>
  <c r="C29" i="13"/>
  <c r="R29" i="13"/>
  <c r="R29" i="14"/>
  <c r="J29" i="13"/>
  <c r="J29" i="14"/>
  <c r="D31" i="1"/>
  <c r="D32" i="1" s="1"/>
  <c r="D33" i="1" s="1"/>
  <c r="D34" i="1" s="1"/>
  <c r="D35" i="1" s="1"/>
  <c r="D36" i="1" s="1"/>
  <c r="D37" i="1" s="1"/>
  <c r="D38" i="1" s="1"/>
  <c r="D39" i="1" s="1"/>
  <c r="D40" i="1" s="1"/>
  <c r="D41" i="1" s="1"/>
  <c r="D42" i="1" s="1"/>
  <c r="D43" i="1" s="1"/>
  <c r="D44" i="1" s="1"/>
  <c r="D45" i="1" s="1"/>
  <c r="D46" i="1" s="1"/>
  <c r="D47" i="1" s="1"/>
  <c r="D48" i="1" s="1"/>
  <c r="D49" i="1" s="1"/>
  <c r="D50" i="1" s="1"/>
  <c r="D51" i="1" s="1"/>
  <c r="D52" i="1" s="1"/>
  <c r="D53" i="1" s="1"/>
  <c r="D54" i="1" s="1"/>
  <c r="D55" i="1" s="1"/>
  <c r="D56" i="1" s="1"/>
  <c r="D57" i="1" s="1"/>
  <c r="D58" i="1" s="1"/>
  <c r="Q29" i="13"/>
  <c r="Q29" i="14"/>
  <c r="I29" i="13"/>
  <c r="I29" i="14"/>
  <c r="B29" i="14"/>
  <c r="B29" i="13"/>
  <c r="T25" i="14"/>
  <c r="T25" i="13"/>
  <c r="T17" i="14"/>
  <c r="T17" i="13"/>
  <c r="T12" i="13"/>
  <c r="T12" i="14"/>
  <c r="AP19" i="13"/>
  <c r="AP10" i="13"/>
  <c r="T29" i="14"/>
  <c r="T29" i="13"/>
  <c r="T14" i="14"/>
  <c r="T14" i="13"/>
  <c r="T9" i="14"/>
  <c r="T9" i="13"/>
  <c r="T4" i="13"/>
  <c r="T4" i="14"/>
  <c r="AP9" i="13"/>
  <c r="AP13" i="13"/>
  <c r="T26" i="14"/>
  <c r="T26" i="13"/>
  <c r="T6" i="14"/>
  <c r="T6" i="13"/>
  <c r="T18" i="14"/>
  <c r="T18" i="13"/>
  <c r="T21" i="14"/>
  <c r="T21" i="13"/>
  <c r="AP24" i="13"/>
  <c r="AP15" i="13"/>
  <c r="AP17" i="13"/>
  <c r="AP23" i="13"/>
  <c r="T23" i="14"/>
  <c r="T23" i="13"/>
  <c r="T15" i="13"/>
  <c r="T15" i="14"/>
  <c r="T10" i="13"/>
  <c r="T10" i="14"/>
  <c r="T13" i="14"/>
  <c r="T13" i="13"/>
  <c r="AP21" i="13"/>
  <c r="AP20" i="13"/>
  <c r="T7" i="14"/>
  <c r="T7" i="13"/>
  <c r="T5" i="14"/>
  <c r="T5" i="13"/>
  <c r="AP12" i="13"/>
  <c r="T19" i="13"/>
  <c r="T19" i="14"/>
  <c r="T24" i="14"/>
  <c r="T24" i="13"/>
  <c r="T11" i="13"/>
  <c r="T11" i="14"/>
  <c r="AP18" i="13"/>
  <c r="AP16" i="13"/>
  <c r="T22" i="14"/>
  <c r="T22" i="13"/>
  <c r="T27" i="14"/>
  <c r="T27" i="13"/>
  <c r="T16" i="14"/>
  <c r="T16" i="13"/>
  <c r="T28" i="14"/>
  <c r="T28" i="13"/>
  <c r="T8" i="13"/>
  <c r="T8" i="14"/>
  <c r="T20" i="14"/>
  <c r="T20" i="13"/>
  <c r="AP22" i="13"/>
  <c r="T3" i="13"/>
  <c r="T3" i="14"/>
  <c r="AP8" i="13"/>
  <c r="AP7" i="13"/>
  <c r="AP71" i="13"/>
  <c r="AP76" i="13"/>
  <c r="AP79" i="13"/>
  <c r="AP88" i="13"/>
  <c r="T75" i="14"/>
  <c r="T75" i="13"/>
  <c r="T68" i="13"/>
  <c r="T68" i="14"/>
  <c r="T89" i="14"/>
  <c r="T89" i="13"/>
  <c r="T88" i="14"/>
  <c r="T88" i="13"/>
  <c r="AP74" i="13"/>
  <c r="AP86" i="13"/>
  <c r="AP78" i="13"/>
  <c r="AP72" i="13"/>
  <c r="AP75" i="13"/>
  <c r="T65" i="14"/>
  <c r="T65" i="13"/>
  <c r="T83" i="14"/>
  <c r="T83" i="13"/>
  <c r="AP69" i="13"/>
  <c r="T74" i="13"/>
  <c r="T74" i="14"/>
  <c r="T70" i="14"/>
  <c r="T70" i="13"/>
  <c r="T84" i="14"/>
  <c r="T84" i="13"/>
  <c r="AP68" i="13"/>
  <c r="AP82" i="13"/>
  <c r="T67" i="14"/>
  <c r="T67" i="13"/>
  <c r="T64" i="13"/>
  <c r="T64" i="14"/>
  <c r="T71" i="14"/>
  <c r="T71" i="13"/>
  <c r="T86" i="14"/>
  <c r="T86" i="13"/>
  <c r="AP84" i="13"/>
  <c r="AP70" i="13"/>
  <c r="AP83" i="13"/>
  <c r="T85" i="14"/>
  <c r="T85" i="13"/>
  <c r="T79" i="14"/>
  <c r="T79" i="13"/>
  <c r="T81" i="14"/>
  <c r="T81" i="13"/>
  <c r="AP90" i="13"/>
  <c r="AP80" i="13"/>
  <c r="AP81" i="13"/>
  <c r="AP73" i="13"/>
  <c r="T73" i="14"/>
  <c r="T73" i="13"/>
  <c r="T82" i="14"/>
  <c r="T82" i="13"/>
  <c r="T91" i="14"/>
  <c r="T91" i="13"/>
  <c r="AQ92" i="13" s="1"/>
  <c r="T66" i="14"/>
  <c r="T66" i="13"/>
  <c r="T80" i="14"/>
  <c r="T80" i="13"/>
  <c r="AP65" i="13"/>
  <c r="T78" i="14"/>
  <c r="T78" i="13"/>
  <c r="T72" i="14"/>
  <c r="T72" i="13"/>
  <c r="T76" i="14"/>
  <c r="T76" i="13"/>
  <c r="AP67" i="13"/>
  <c r="AP87" i="13"/>
  <c r="AP89" i="13"/>
  <c r="AP66" i="13"/>
  <c r="AP77" i="13"/>
  <c r="T87" i="14"/>
  <c r="T87" i="13"/>
  <c r="T77" i="14"/>
  <c r="T77" i="13"/>
  <c r="T90" i="14"/>
  <c r="T90" i="13"/>
  <c r="T69" i="14"/>
  <c r="T69" i="13"/>
  <c r="AP85" i="13"/>
  <c r="AP91" i="13"/>
  <c r="AV3" i="9"/>
  <c r="V1" i="5"/>
  <c r="U1" i="4"/>
  <c r="AB345" i="18" l="1"/>
  <c r="AB18" i="18"/>
  <c r="AE345" i="18"/>
  <c r="AE18" i="18"/>
  <c r="AC345" i="18"/>
  <c r="AC18" i="18"/>
  <c r="AD345" i="18"/>
  <c r="AD18" i="18"/>
  <c r="AF345" i="18"/>
  <c r="AF18" i="18"/>
  <c r="AA345" i="18"/>
  <c r="AA18" i="18"/>
  <c r="Y345" i="18"/>
  <c r="Y18" i="18"/>
  <c r="Z345" i="18"/>
  <c r="Z18" i="18"/>
  <c r="P345" i="18"/>
  <c r="P18" i="18"/>
  <c r="T345" i="18"/>
  <c r="T18" i="18"/>
  <c r="O345" i="18"/>
  <c r="O18" i="18"/>
  <c r="S345" i="18"/>
  <c r="S18" i="18"/>
  <c r="W345" i="18"/>
  <c r="W18" i="18"/>
  <c r="U345" i="18"/>
  <c r="U18" i="18"/>
  <c r="R345" i="18"/>
  <c r="R18" i="18"/>
  <c r="Q345" i="18"/>
  <c r="Q18" i="18"/>
  <c r="X345" i="18"/>
  <c r="X18" i="18"/>
  <c r="N345" i="18"/>
  <c r="N18" i="18"/>
  <c r="M345" i="18"/>
  <c r="M18" i="18"/>
  <c r="V345" i="18"/>
  <c r="V18" i="18"/>
  <c r="C18" i="18"/>
  <c r="C346" i="18" s="1"/>
  <c r="I18" i="18"/>
  <c r="I346" i="18" s="1"/>
  <c r="J18" i="18"/>
  <c r="J346" i="18" s="1"/>
  <c r="D18" i="18"/>
  <c r="D346" i="18" s="1"/>
  <c r="F18" i="18"/>
  <c r="F346" i="18" s="1"/>
  <c r="E18" i="18"/>
  <c r="E346" i="18" s="1"/>
  <c r="K18" i="18"/>
  <c r="K346" i="18" s="1"/>
  <c r="G18" i="18"/>
  <c r="G346" i="18" s="1"/>
  <c r="L18" i="18"/>
  <c r="L346" i="18" s="1"/>
  <c r="H18" i="18"/>
  <c r="H346" i="18" s="1"/>
  <c r="W59" i="5"/>
  <c r="W59" i="7" s="1"/>
  <c r="B59" i="5"/>
  <c r="B59" i="7" s="1"/>
  <c r="AB59" i="5"/>
  <c r="O59" i="5"/>
  <c r="O59" i="7" s="1"/>
  <c r="R59" i="5"/>
  <c r="R59" i="7" s="1"/>
  <c r="E59" i="5"/>
  <c r="E59" i="7" s="1"/>
  <c r="AI59" i="5"/>
  <c r="AV59" i="5"/>
  <c r="AZ59" i="5"/>
  <c r="AD59" i="5"/>
  <c r="AF59" i="5"/>
  <c r="AY59" i="5"/>
  <c r="AN59" i="5"/>
  <c r="AP59" i="5"/>
  <c r="M59" i="5"/>
  <c r="M59" i="7" s="1"/>
  <c r="AA59" i="5"/>
  <c r="L59" i="5"/>
  <c r="L59" i="7" s="1"/>
  <c r="AJ59" i="5"/>
  <c r="AO59" i="5"/>
  <c r="AG59" i="5"/>
  <c r="K59" i="5"/>
  <c r="K59" i="7" s="1"/>
  <c r="F59" i="5"/>
  <c r="F59" i="7" s="1"/>
  <c r="AM59" i="5"/>
  <c r="AS59" i="5"/>
  <c r="U59" i="5"/>
  <c r="U59" i="7" s="1"/>
  <c r="U59" i="14" s="1"/>
  <c r="AT59" i="5"/>
  <c r="AE59" i="5"/>
  <c r="T59" i="5"/>
  <c r="T59" i="7" s="1"/>
  <c r="Q59" i="5"/>
  <c r="Q59" i="7" s="1"/>
  <c r="AK59" i="5"/>
  <c r="AW59" i="5"/>
  <c r="AH59" i="5"/>
  <c r="AQ59" i="5"/>
  <c r="G59" i="5"/>
  <c r="G59" i="7" s="1"/>
  <c r="H59" i="5"/>
  <c r="H59" i="7" s="1"/>
  <c r="C59" i="5"/>
  <c r="C59" i="7" s="1"/>
  <c r="J59" i="5"/>
  <c r="J59" i="7" s="1"/>
  <c r="V59" i="5"/>
  <c r="V59" i="7" s="1"/>
  <c r="AC59" i="5"/>
  <c r="P59" i="5"/>
  <c r="P59" i="7" s="1"/>
  <c r="X59" i="5"/>
  <c r="X59" i="7" s="1"/>
  <c r="N59" i="5"/>
  <c r="N59" i="7" s="1"/>
  <c r="D59" i="5"/>
  <c r="D59" i="7" s="1"/>
  <c r="S59" i="5"/>
  <c r="S59" i="7" s="1"/>
  <c r="Z59" i="5"/>
  <c r="Z59" i="7" s="1"/>
  <c r="I59" i="5"/>
  <c r="I59" i="7" s="1"/>
  <c r="AX59" i="5"/>
  <c r="AU59" i="5"/>
  <c r="Y59" i="5"/>
  <c r="Y59" i="7" s="1"/>
  <c r="AR59" i="5"/>
  <c r="AL59" i="5"/>
  <c r="AD31" i="9"/>
  <c r="AL30" i="20"/>
  <c r="AQ30" i="20"/>
  <c r="AT30" i="20"/>
  <c r="AU30" i="20"/>
  <c r="V30" i="20"/>
  <c r="S30" i="20"/>
  <c r="R30" i="20"/>
  <c r="J30" i="20"/>
  <c r="AP30" i="20"/>
  <c r="H30" i="20"/>
  <c r="AC30" i="20"/>
  <c r="Y30" i="20"/>
  <c r="AM30" i="20"/>
  <c r="T30" i="20"/>
  <c r="AH30" i="20"/>
  <c r="AF30" i="20"/>
  <c r="P30" i="20"/>
  <c r="E30" i="20"/>
  <c r="AI30" i="20"/>
  <c r="AW30" i="20"/>
  <c r="X30" i="20"/>
  <c r="AN30" i="20"/>
  <c r="N30" i="20"/>
  <c r="AK30" i="20"/>
  <c r="AB30" i="20"/>
  <c r="AV30" i="20"/>
  <c r="AY30" i="20"/>
  <c r="O30" i="20"/>
  <c r="W30" i="20"/>
  <c r="Q30" i="20"/>
  <c r="AG30" i="20"/>
  <c r="G30" i="20"/>
  <c r="F30" i="20"/>
  <c r="K30" i="20"/>
  <c r="C30" i="20"/>
  <c r="D30" i="20"/>
  <c r="AZ30" i="20"/>
  <c r="M30" i="20"/>
  <c r="AA30" i="20"/>
  <c r="AE30" i="20"/>
  <c r="L30" i="20"/>
  <c r="AJ30" i="20"/>
  <c r="AS30" i="20"/>
  <c r="U30" i="20"/>
  <c r="AR30" i="20"/>
  <c r="I30" i="20"/>
  <c r="Z30" i="20"/>
  <c r="AO30" i="20"/>
  <c r="AD30" i="20"/>
  <c r="AX30" i="20"/>
  <c r="AT31" i="9"/>
  <c r="B30" i="20"/>
  <c r="AY31" i="9"/>
  <c r="AQ31" i="9"/>
  <c r="T30" i="13"/>
  <c r="AQ25" i="13" s="1"/>
  <c r="AY31" i="5"/>
  <c r="AY32" i="9" s="1"/>
  <c r="AN31" i="5"/>
  <c r="AN32" i="9" s="1"/>
  <c r="AH31" i="5"/>
  <c r="AH32" i="9" s="1"/>
  <c r="AT31" i="5"/>
  <c r="AT32" i="9" s="1"/>
  <c r="AZ31" i="5"/>
  <c r="AV31" i="5"/>
  <c r="AV32" i="9" s="1"/>
  <c r="AS31" i="5"/>
  <c r="AS32" i="9" s="1"/>
  <c r="AU31" i="5"/>
  <c r="AG31" i="5"/>
  <c r="AG32" i="9" s="1"/>
  <c r="AX31" i="5"/>
  <c r="AX32" i="9" s="1"/>
  <c r="AO31" i="5"/>
  <c r="AO32" i="9" s="1"/>
  <c r="AI31" i="5"/>
  <c r="AI32" i="9" s="1"/>
  <c r="AW31" i="5"/>
  <c r="AW32" i="9" s="1"/>
  <c r="AJ31" i="5"/>
  <c r="AJ32" i="9" s="1"/>
  <c r="AM31" i="5"/>
  <c r="AM32" i="9" s="1"/>
  <c r="AK31" i="5"/>
  <c r="AK32" i="9" s="1"/>
  <c r="AQ31" i="5"/>
  <c r="AQ32" i="9" s="1"/>
  <c r="AL31" i="5"/>
  <c r="AL32" i="9" s="1"/>
  <c r="AR31" i="5"/>
  <c r="AP31" i="5"/>
  <c r="AP32" i="9" s="1"/>
  <c r="M31" i="5"/>
  <c r="M31" i="7" s="1"/>
  <c r="AF31" i="5"/>
  <c r="AF32" i="9" s="1"/>
  <c r="S31" i="5"/>
  <c r="S31" i="7" s="1"/>
  <c r="J31" i="5"/>
  <c r="J31" i="7" s="1"/>
  <c r="U31" i="5"/>
  <c r="U31" i="7" s="1"/>
  <c r="U31" i="13" s="1"/>
  <c r="C31" i="5"/>
  <c r="C31" i="7" s="1"/>
  <c r="G31" i="5"/>
  <c r="G31" i="7" s="1"/>
  <c r="L31" i="5"/>
  <c r="L31" i="7" s="1"/>
  <c r="AC31" i="5"/>
  <c r="AC32" i="9" s="1"/>
  <c r="O31" i="5"/>
  <c r="O31" i="7" s="1"/>
  <c r="T31" i="5"/>
  <c r="T31" i="7" s="1"/>
  <c r="Q31" i="5"/>
  <c r="Q31" i="7" s="1"/>
  <c r="V31" i="5"/>
  <c r="V31" i="7" s="1"/>
  <c r="P31" i="5"/>
  <c r="P31" i="7" s="1"/>
  <c r="I31" i="5"/>
  <c r="I31" i="7" s="1"/>
  <c r="B31" i="5"/>
  <c r="B31" i="7" s="1"/>
  <c r="K31" i="5"/>
  <c r="K31" i="7" s="1"/>
  <c r="Z31" i="5"/>
  <c r="Z31" i="7" s="1"/>
  <c r="AA32" i="9" s="1"/>
  <c r="AA32" i="16" s="1"/>
  <c r="AA31" i="5"/>
  <c r="AA31" i="7" s="1"/>
  <c r="R31" i="5"/>
  <c r="R31" i="7" s="1"/>
  <c r="H31" i="5"/>
  <c r="H31" i="7" s="1"/>
  <c r="E31" i="5"/>
  <c r="E31" i="7" s="1"/>
  <c r="X31" i="5"/>
  <c r="X31" i="7" s="1"/>
  <c r="F31" i="5"/>
  <c r="F31" i="7" s="1"/>
  <c r="AE31" i="5"/>
  <c r="N31" i="5"/>
  <c r="N31" i="7" s="1"/>
  <c r="AB31" i="5"/>
  <c r="AB32" i="9" s="1"/>
  <c r="W31" i="5"/>
  <c r="W31" i="7" s="1"/>
  <c r="AD31" i="5"/>
  <c r="AD32" i="9" s="1"/>
  <c r="Y31" i="5"/>
  <c r="Y31" i="7" s="1"/>
  <c r="D31" i="5"/>
  <c r="D31" i="7" s="1"/>
  <c r="AT4" i="8"/>
  <c r="AU5" i="8" s="1"/>
  <c r="AV6" i="8" s="1"/>
  <c r="AW7" i="8" s="1"/>
  <c r="AX8" i="8" s="1"/>
  <c r="AY9" i="8" s="1"/>
  <c r="AZ10" i="8" s="1"/>
  <c r="BA11" i="8" s="1"/>
  <c r="AT3" i="8"/>
  <c r="R30" i="14"/>
  <c r="R30" i="13"/>
  <c r="AO25" i="13" s="1"/>
  <c r="J30" i="14"/>
  <c r="J30" i="13"/>
  <c r="Q30" i="14"/>
  <c r="Q30" i="13"/>
  <c r="I30" i="14"/>
  <c r="I30" i="13"/>
  <c r="B30" i="14"/>
  <c r="B30" i="13"/>
  <c r="P30" i="14"/>
  <c r="P30" i="13"/>
  <c r="H30" i="14"/>
  <c r="H30" i="13"/>
  <c r="AN24" i="13"/>
  <c r="AK24" i="13"/>
  <c r="AL24" i="13"/>
  <c r="O30" i="13"/>
  <c r="AL25" i="13" s="1"/>
  <c r="O30" i="14"/>
  <c r="G30" i="14"/>
  <c r="G30" i="13"/>
  <c r="N30" i="14"/>
  <c r="N30" i="13"/>
  <c r="F30" i="14"/>
  <c r="F30" i="13"/>
  <c r="M30" i="14"/>
  <c r="M30" i="13"/>
  <c r="E30" i="14"/>
  <c r="E30" i="13"/>
  <c r="L30" i="13"/>
  <c r="L30" i="14"/>
  <c r="D30" i="14"/>
  <c r="D30" i="13"/>
  <c r="AO24" i="13"/>
  <c r="S30" i="14"/>
  <c r="S30" i="13"/>
  <c r="K30" i="13"/>
  <c r="K30" i="14"/>
  <c r="C30" i="13"/>
  <c r="C30" i="14"/>
  <c r="AI24" i="13"/>
  <c r="AM24" i="13"/>
  <c r="U25" i="13"/>
  <c r="U25" i="14"/>
  <c r="U29" i="14"/>
  <c r="U29" i="13"/>
  <c r="U18" i="13"/>
  <c r="U18" i="14"/>
  <c r="U21" i="14"/>
  <c r="U21" i="13"/>
  <c r="AQ24" i="13"/>
  <c r="AQ10" i="13"/>
  <c r="AQ18" i="13"/>
  <c r="AQ19" i="13"/>
  <c r="AQ23" i="13"/>
  <c r="U15" i="13"/>
  <c r="U15" i="14"/>
  <c r="U10" i="13"/>
  <c r="U10" i="14"/>
  <c r="U13" i="14"/>
  <c r="U13" i="13"/>
  <c r="U19" i="13"/>
  <c r="U19" i="14"/>
  <c r="U5" i="13"/>
  <c r="U5" i="14"/>
  <c r="AQ16" i="13"/>
  <c r="AQ12" i="13"/>
  <c r="U23" i="14"/>
  <c r="U23" i="13"/>
  <c r="U24" i="14"/>
  <c r="U24" i="13"/>
  <c r="U11" i="13"/>
  <c r="U11" i="14"/>
  <c r="U22" i="14"/>
  <c r="U22" i="13"/>
  <c r="AQ15" i="13"/>
  <c r="AQ9" i="13"/>
  <c r="AQ17" i="13"/>
  <c r="U27" i="14"/>
  <c r="U27" i="13"/>
  <c r="U14" i="14"/>
  <c r="U14" i="13"/>
  <c r="AQ11" i="13"/>
  <c r="AQ14" i="13"/>
  <c r="AQ22" i="13"/>
  <c r="U7" i="14"/>
  <c r="U7" i="13"/>
  <c r="U8" i="14"/>
  <c r="U8" i="13"/>
  <c r="U20" i="14"/>
  <c r="U20" i="13"/>
  <c r="U6" i="13"/>
  <c r="U6" i="14"/>
  <c r="AQ13" i="13"/>
  <c r="AQ20" i="13"/>
  <c r="U26" i="14"/>
  <c r="U26" i="13"/>
  <c r="U16" i="13"/>
  <c r="U16" i="14"/>
  <c r="U12" i="13"/>
  <c r="U12" i="14"/>
  <c r="AQ21" i="13"/>
  <c r="U30" i="14"/>
  <c r="U30" i="13"/>
  <c r="U17" i="13"/>
  <c r="U17" i="14"/>
  <c r="U28" i="14"/>
  <c r="U28" i="13"/>
  <c r="U9" i="14"/>
  <c r="U9" i="13"/>
  <c r="U4" i="13"/>
  <c r="U4" i="14"/>
  <c r="U3" i="14"/>
  <c r="U3" i="13"/>
  <c r="AQ7" i="13"/>
  <c r="AQ8" i="13"/>
  <c r="AQ77" i="13"/>
  <c r="AQ65" i="13"/>
  <c r="AQ82" i="13"/>
  <c r="AQ71" i="13"/>
  <c r="AQ70" i="13"/>
  <c r="AQ87" i="13"/>
  <c r="AQ80" i="13"/>
  <c r="U80" i="14"/>
  <c r="U80" i="13"/>
  <c r="U85" i="14"/>
  <c r="U85" i="13"/>
  <c r="U78" i="14"/>
  <c r="U78" i="13"/>
  <c r="AQ89" i="13"/>
  <c r="U71" i="14"/>
  <c r="U71" i="13"/>
  <c r="U77" i="14"/>
  <c r="U77" i="13"/>
  <c r="U89" i="14"/>
  <c r="U89" i="13"/>
  <c r="AQ66" i="13"/>
  <c r="U64" i="14"/>
  <c r="U64" i="13"/>
  <c r="U69" i="13"/>
  <c r="U69" i="14"/>
  <c r="U91" i="14"/>
  <c r="U91" i="13"/>
  <c r="AR92" i="13" s="1"/>
  <c r="U70" i="14"/>
  <c r="U70" i="13"/>
  <c r="AQ88" i="13"/>
  <c r="AQ90" i="13"/>
  <c r="U73" i="14"/>
  <c r="U73" i="13"/>
  <c r="U83" i="14"/>
  <c r="U83" i="13"/>
  <c r="U86" i="13"/>
  <c r="U86" i="14"/>
  <c r="AQ91" i="13"/>
  <c r="AQ81" i="13"/>
  <c r="AQ83" i="13"/>
  <c r="AQ72" i="13"/>
  <c r="AQ75" i="13"/>
  <c r="U87" i="14"/>
  <c r="U87" i="13"/>
  <c r="U88" i="14"/>
  <c r="U88" i="13"/>
  <c r="U81" i="14"/>
  <c r="U81" i="13"/>
  <c r="U65" i="13"/>
  <c r="U65" i="14"/>
  <c r="AQ73" i="13"/>
  <c r="AQ86" i="13"/>
  <c r="U72" i="14"/>
  <c r="U72" i="13"/>
  <c r="AQ78" i="13"/>
  <c r="AQ74" i="13"/>
  <c r="AQ84" i="13"/>
  <c r="AQ69" i="13"/>
  <c r="U75" i="14"/>
  <c r="U75" i="13"/>
  <c r="U82" i="14"/>
  <c r="U82" i="13"/>
  <c r="U67" i="14"/>
  <c r="U67" i="13"/>
  <c r="U74" i="14"/>
  <c r="U74" i="13"/>
  <c r="AQ79" i="13"/>
  <c r="AQ85" i="13"/>
  <c r="AQ76" i="13"/>
  <c r="U79" i="14"/>
  <c r="U79" i="13"/>
  <c r="U66" i="14"/>
  <c r="U66" i="13"/>
  <c r="U90" i="14"/>
  <c r="U90" i="13"/>
  <c r="U84" i="14"/>
  <c r="U84" i="13"/>
  <c r="U68" i="14"/>
  <c r="U68" i="13"/>
  <c r="U76" i="14"/>
  <c r="U76" i="13"/>
  <c r="U59" i="13"/>
  <c r="AQ67" i="13"/>
  <c r="AQ68" i="13"/>
  <c r="AW3" i="9"/>
  <c r="W1" i="5"/>
  <c r="V1" i="4"/>
  <c r="AD346" i="18" l="1"/>
  <c r="AD19" i="18"/>
  <c r="AC346" i="18"/>
  <c r="AC19" i="18"/>
  <c r="AE346" i="18"/>
  <c r="AE19" i="18"/>
  <c r="AF346" i="18"/>
  <c r="AF19" i="18"/>
  <c r="AB346" i="18"/>
  <c r="AB19" i="18"/>
  <c r="Z346" i="18"/>
  <c r="Z19" i="18"/>
  <c r="Y346" i="18"/>
  <c r="Y19" i="18"/>
  <c r="AA346" i="18"/>
  <c r="AA19" i="18"/>
  <c r="V346" i="18"/>
  <c r="V19" i="18"/>
  <c r="Q346" i="18"/>
  <c r="Q19" i="18"/>
  <c r="S346" i="18"/>
  <c r="S19" i="18"/>
  <c r="M346" i="18"/>
  <c r="M19" i="18"/>
  <c r="R346" i="18"/>
  <c r="R19" i="18"/>
  <c r="O346" i="18"/>
  <c r="O19" i="18"/>
  <c r="N346" i="18"/>
  <c r="N19" i="18"/>
  <c r="U346" i="18"/>
  <c r="U19" i="18"/>
  <c r="T346" i="18"/>
  <c r="T19" i="18"/>
  <c r="X346" i="18"/>
  <c r="X19" i="18"/>
  <c r="W346" i="18"/>
  <c r="W19" i="18"/>
  <c r="P346" i="18"/>
  <c r="P19" i="18"/>
  <c r="G19" i="18"/>
  <c r="G347" i="18" s="1"/>
  <c r="D19" i="18"/>
  <c r="D347" i="18" s="1"/>
  <c r="K19" i="18"/>
  <c r="K347" i="18" s="1"/>
  <c r="J19" i="18"/>
  <c r="J347" i="18" s="1"/>
  <c r="H19" i="18"/>
  <c r="H347" i="18" s="1"/>
  <c r="E19" i="18"/>
  <c r="E347" i="18" s="1"/>
  <c r="I19" i="18"/>
  <c r="I347" i="18" s="1"/>
  <c r="L19" i="18"/>
  <c r="L347" i="18" s="1"/>
  <c r="F19" i="18"/>
  <c r="F347" i="18" s="1"/>
  <c r="C19" i="18"/>
  <c r="C347" i="18" s="1"/>
  <c r="AE32" i="9"/>
  <c r="M59" i="14"/>
  <c r="M59" i="13"/>
  <c r="I59" i="14"/>
  <c r="I59" i="13"/>
  <c r="F59" i="14"/>
  <c r="F59" i="13"/>
  <c r="E59" i="13"/>
  <c r="E59" i="14"/>
  <c r="J59" i="14"/>
  <c r="J59" i="13"/>
  <c r="Q59" i="14"/>
  <c r="Q59" i="13"/>
  <c r="K59" i="14"/>
  <c r="K59" i="13"/>
  <c r="R59" i="13"/>
  <c r="R59" i="14"/>
  <c r="S59" i="13"/>
  <c r="S59" i="14"/>
  <c r="C59" i="14"/>
  <c r="C59" i="13"/>
  <c r="T59" i="13"/>
  <c r="T59" i="14"/>
  <c r="O59" i="14"/>
  <c r="O59" i="13"/>
  <c r="D59" i="13"/>
  <c r="D59" i="14"/>
  <c r="H59" i="14"/>
  <c r="H59" i="13"/>
  <c r="N59" i="13"/>
  <c r="N59" i="14"/>
  <c r="G59" i="14"/>
  <c r="G59" i="13"/>
  <c r="B59" i="14"/>
  <c r="B59" i="13"/>
  <c r="L59" i="13"/>
  <c r="L59" i="14"/>
  <c r="P59" i="14"/>
  <c r="P59" i="13"/>
  <c r="Q60" i="5"/>
  <c r="Q60" i="7" s="1"/>
  <c r="L60" i="5"/>
  <c r="L60" i="7" s="1"/>
  <c r="AA60" i="5"/>
  <c r="AW60" i="5"/>
  <c r="Z60" i="5"/>
  <c r="Z60" i="7" s="1"/>
  <c r="U60" i="5"/>
  <c r="U60" i="7" s="1"/>
  <c r="G60" i="5"/>
  <c r="G60" i="7" s="1"/>
  <c r="B60" i="5"/>
  <c r="B60" i="7" s="1"/>
  <c r="J60" i="5"/>
  <c r="J60" i="7" s="1"/>
  <c r="AE60" i="5"/>
  <c r="I60" i="5"/>
  <c r="I60" i="7" s="1"/>
  <c r="S60" i="5"/>
  <c r="S60" i="7" s="1"/>
  <c r="D60" i="5"/>
  <c r="D60" i="7" s="1"/>
  <c r="O60" i="5"/>
  <c r="O60" i="7" s="1"/>
  <c r="F60" i="5"/>
  <c r="F60" i="7" s="1"/>
  <c r="AB60" i="5"/>
  <c r="M60" i="5"/>
  <c r="M60" i="7" s="1"/>
  <c r="R60" i="5"/>
  <c r="R60" i="7" s="1"/>
  <c r="N60" i="5"/>
  <c r="N60" i="7" s="1"/>
  <c r="K60" i="5"/>
  <c r="K60" i="7" s="1"/>
  <c r="AF60" i="5"/>
  <c r="X60" i="5"/>
  <c r="X60" i="7" s="1"/>
  <c r="V60" i="5"/>
  <c r="V60" i="7" s="1"/>
  <c r="V60" i="14" s="1"/>
  <c r="AC60" i="5"/>
  <c r="Y60" i="5"/>
  <c r="Y60" i="7" s="1"/>
  <c r="H60" i="5"/>
  <c r="H60" i="7" s="1"/>
  <c r="C60" i="5"/>
  <c r="C60" i="7" s="1"/>
  <c r="E60" i="5"/>
  <c r="E60" i="7" s="1"/>
  <c r="P60" i="5"/>
  <c r="P60" i="7" s="1"/>
  <c r="AZ60" i="5"/>
  <c r="AT60" i="5"/>
  <c r="W60" i="5"/>
  <c r="W60" i="7" s="1"/>
  <c r="AU60" i="5"/>
  <c r="AQ60" i="5"/>
  <c r="AS60" i="5"/>
  <c r="T60" i="5"/>
  <c r="T60" i="7" s="1"/>
  <c r="AO60" i="5"/>
  <c r="AI60" i="5"/>
  <c r="AH60" i="5"/>
  <c r="AV60" i="5"/>
  <c r="AD60" i="5"/>
  <c r="AR60" i="5"/>
  <c r="AP60" i="5"/>
  <c r="AK60" i="5"/>
  <c r="AG60" i="5"/>
  <c r="AX60" i="5"/>
  <c r="AY60" i="5"/>
  <c r="AN60" i="5"/>
  <c r="AL60" i="5"/>
  <c r="AM60" i="5"/>
  <c r="AJ60" i="5"/>
  <c r="AU32" i="9"/>
  <c r="AU31" i="20"/>
  <c r="AO31" i="20"/>
  <c r="AE31" i="20"/>
  <c r="F31" i="20"/>
  <c r="AB31" i="20"/>
  <c r="AM31" i="20"/>
  <c r="Z31" i="20"/>
  <c r="AA31" i="20"/>
  <c r="G31" i="20"/>
  <c r="AK31" i="20"/>
  <c r="AT31" i="20"/>
  <c r="Y31" i="20"/>
  <c r="I31" i="20"/>
  <c r="M31" i="20"/>
  <c r="AG31" i="20"/>
  <c r="N31" i="20"/>
  <c r="E31" i="20"/>
  <c r="AC31" i="20"/>
  <c r="AR31" i="20"/>
  <c r="AL31" i="20"/>
  <c r="Q31" i="20"/>
  <c r="AN31" i="20"/>
  <c r="AQ31" i="20"/>
  <c r="H31" i="20"/>
  <c r="U31" i="20"/>
  <c r="AZ31" i="20"/>
  <c r="W31" i="20"/>
  <c r="X31" i="20"/>
  <c r="P31" i="20"/>
  <c r="AP31" i="20"/>
  <c r="AS31" i="20"/>
  <c r="D31" i="20"/>
  <c r="O31" i="20"/>
  <c r="AW31" i="20"/>
  <c r="AF31" i="20"/>
  <c r="J31" i="20"/>
  <c r="AX31" i="20"/>
  <c r="AJ31" i="20"/>
  <c r="C31" i="20"/>
  <c r="AY31" i="20"/>
  <c r="AI31" i="20"/>
  <c r="AH31" i="20"/>
  <c r="R31" i="20"/>
  <c r="AD31" i="20"/>
  <c r="L31" i="20"/>
  <c r="K31" i="20"/>
  <c r="AV31" i="20"/>
  <c r="V31" i="20"/>
  <c r="T31" i="20"/>
  <c r="S31" i="20"/>
  <c r="B31" i="20"/>
  <c r="AZ32" i="9"/>
  <c r="AR32" i="9"/>
  <c r="U31" i="14"/>
  <c r="AY32" i="5"/>
  <c r="AY33" i="9" s="1"/>
  <c r="AL32" i="5"/>
  <c r="AL33" i="9" s="1"/>
  <c r="AK32" i="5"/>
  <c r="AK33" i="9" s="1"/>
  <c r="AS32" i="5"/>
  <c r="AZ32" i="5"/>
  <c r="AZ33" i="9" s="1"/>
  <c r="AT32" i="5"/>
  <c r="AT33" i="9" s="1"/>
  <c r="AX32" i="5"/>
  <c r="AX33" i="9" s="1"/>
  <c r="AV32" i="5"/>
  <c r="AM32" i="5"/>
  <c r="AM33" i="9" s="1"/>
  <c r="AN32" i="5"/>
  <c r="AN33" i="9" s="1"/>
  <c r="AU32" i="5"/>
  <c r="AU33" i="9" s="1"/>
  <c r="AH32" i="5"/>
  <c r="AH33" i="9" s="1"/>
  <c r="AG32" i="5"/>
  <c r="AG33" i="9" s="1"/>
  <c r="AI32" i="5"/>
  <c r="AI33" i="9" s="1"/>
  <c r="AQ32" i="5"/>
  <c r="AQ33" i="9" s="1"/>
  <c r="AO32" i="5"/>
  <c r="AO33" i="9" s="1"/>
  <c r="AJ32" i="5"/>
  <c r="AJ33" i="9" s="1"/>
  <c r="AP32" i="5"/>
  <c r="AP33" i="9" s="1"/>
  <c r="AW32" i="5"/>
  <c r="AW33" i="9" s="1"/>
  <c r="AR32" i="5"/>
  <c r="AR33" i="9" s="1"/>
  <c r="AC32" i="5"/>
  <c r="AC33" i="9" s="1"/>
  <c r="C32" i="5"/>
  <c r="C32" i="7" s="1"/>
  <c r="J32" i="5"/>
  <c r="J32" i="7" s="1"/>
  <c r="O32" i="5"/>
  <c r="O32" i="7" s="1"/>
  <c r="AF32" i="5"/>
  <c r="U32" i="5"/>
  <c r="U32" i="7" s="1"/>
  <c r="L32" i="5"/>
  <c r="L32" i="7" s="1"/>
  <c r="W32" i="5"/>
  <c r="W32" i="7" s="1"/>
  <c r="E32" i="5"/>
  <c r="E32" i="7" s="1"/>
  <c r="I32" i="5"/>
  <c r="I32" i="7" s="1"/>
  <c r="AD32" i="5"/>
  <c r="AD33" i="9" s="1"/>
  <c r="AE32" i="5"/>
  <c r="AE33" i="9" s="1"/>
  <c r="N32" i="5"/>
  <c r="N32" i="7" s="1"/>
  <c r="Y32" i="5"/>
  <c r="Y32" i="7" s="1"/>
  <c r="K32" i="5"/>
  <c r="K32" i="7" s="1"/>
  <c r="X32" i="5"/>
  <c r="X32" i="7" s="1"/>
  <c r="Z32" i="5"/>
  <c r="Z32" i="7" s="1"/>
  <c r="AA33" i="9" s="1"/>
  <c r="AA33" i="16" s="1"/>
  <c r="T32" i="5"/>
  <c r="T32" i="7" s="1"/>
  <c r="R32" i="5"/>
  <c r="R32" i="7" s="1"/>
  <c r="P32" i="5"/>
  <c r="P32" i="7" s="1"/>
  <c r="D32" i="5"/>
  <c r="D32" i="7" s="1"/>
  <c r="F32" i="5"/>
  <c r="F32" i="7" s="1"/>
  <c r="Q32" i="5"/>
  <c r="Q32" i="7" s="1"/>
  <c r="B32" i="5"/>
  <c r="B32" i="7" s="1"/>
  <c r="M32" i="5"/>
  <c r="M32" i="7" s="1"/>
  <c r="S32" i="5"/>
  <c r="S32" i="7" s="1"/>
  <c r="AA32" i="5"/>
  <c r="AA32" i="7" s="1"/>
  <c r="G32" i="5"/>
  <c r="G32" i="7" s="1"/>
  <c r="V32" i="5"/>
  <c r="V32" i="7" s="1"/>
  <c r="V32" i="14" s="1"/>
  <c r="H32" i="5"/>
  <c r="H32" i="7" s="1"/>
  <c r="AB32" i="5"/>
  <c r="AB33" i="9" s="1"/>
  <c r="AU4" i="8"/>
  <c r="AV5" i="8" s="1"/>
  <c r="AW6" i="8" s="1"/>
  <c r="AX7" i="8" s="1"/>
  <c r="AY8" i="8" s="1"/>
  <c r="AZ9" i="8" s="1"/>
  <c r="BA10" i="8" s="1"/>
  <c r="AU3" i="8"/>
  <c r="AR14" i="13"/>
  <c r="R31" i="14"/>
  <c r="R31" i="13"/>
  <c r="J31" i="13"/>
  <c r="J31" i="14"/>
  <c r="Q31" i="14"/>
  <c r="Q31" i="13"/>
  <c r="AN26" i="13" s="1"/>
  <c r="I31" i="13"/>
  <c r="I31" i="14"/>
  <c r="B31" i="14"/>
  <c r="B31" i="13"/>
  <c r="AP25" i="13"/>
  <c r="P31" i="14"/>
  <c r="P31" i="13"/>
  <c r="H31" i="14"/>
  <c r="H31" i="13"/>
  <c r="AM25" i="13"/>
  <c r="AN25" i="13"/>
  <c r="O31" i="14"/>
  <c r="O31" i="13"/>
  <c r="G31" i="14"/>
  <c r="G31" i="13"/>
  <c r="AI25" i="13"/>
  <c r="AJ25" i="13"/>
  <c r="N31" i="14"/>
  <c r="N31" i="13"/>
  <c r="F31" i="14"/>
  <c r="F31" i="13"/>
  <c r="M31" i="13"/>
  <c r="AJ26" i="13" s="1"/>
  <c r="M31" i="14"/>
  <c r="E31" i="14"/>
  <c r="E31" i="13"/>
  <c r="T31" i="14"/>
  <c r="T31" i="13"/>
  <c r="L31" i="13"/>
  <c r="AI26" i="13" s="1"/>
  <c r="L31" i="14"/>
  <c r="C31" i="14"/>
  <c r="C31" i="13"/>
  <c r="AR9" i="13"/>
  <c r="AK25" i="13"/>
  <c r="S31" i="14"/>
  <c r="S31" i="13"/>
  <c r="K31" i="13"/>
  <c r="K31" i="14"/>
  <c r="D31" i="14"/>
  <c r="D31" i="13"/>
  <c r="V30" i="14"/>
  <c r="V30" i="13"/>
  <c r="V10" i="14"/>
  <c r="V10" i="13"/>
  <c r="V13" i="14"/>
  <c r="V13" i="13"/>
  <c r="AR21" i="13"/>
  <c r="AR13" i="13"/>
  <c r="AR16" i="13"/>
  <c r="AR18" i="13"/>
  <c r="V8" i="14"/>
  <c r="V8" i="13"/>
  <c r="V17" i="13"/>
  <c r="V17" i="14"/>
  <c r="V19" i="13"/>
  <c r="V19" i="14"/>
  <c r="V5" i="13"/>
  <c r="V5" i="14"/>
  <c r="AR22" i="13"/>
  <c r="V31" i="14"/>
  <c r="V31" i="13"/>
  <c r="V26" i="14"/>
  <c r="V26" i="13"/>
  <c r="V16" i="14"/>
  <c r="V16" i="13"/>
  <c r="V11" i="14"/>
  <c r="V11" i="13"/>
  <c r="V22" i="13"/>
  <c r="V22" i="14"/>
  <c r="AR12" i="13"/>
  <c r="AR19" i="13"/>
  <c r="AR10" i="13"/>
  <c r="AR26" i="13"/>
  <c r="V24" i="14"/>
  <c r="V24" i="13"/>
  <c r="V14" i="14"/>
  <c r="V14" i="13"/>
  <c r="AR15" i="13"/>
  <c r="V27" i="14"/>
  <c r="V27" i="13"/>
  <c r="V20" i="14"/>
  <c r="V20" i="13"/>
  <c r="V6" i="14"/>
  <c r="V6" i="13"/>
  <c r="AR17" i="13"/>
  <c r="AR24" i="13"/>
  <c r="V28" i="14"/>
  <c r="V28" i="13"/>
  <c r="V25" i="14"/>
  <c r="V25" i="13"/>
  <c r="V12" i="14"/>
  <c r="V12" i="13"/>
  <c r="V23" i="13"/>
  <c r="V23" i="14"/>
  <c r="AR11" i="13"/>
  <c r="AR20" i="13"/>
  <c r="AR23" i="13"/>
  <c r="V9" i="13"/>
  <c r="V9" i="14"/>
  <c r="V4" i="14"/>
  <c r="V4" i="13"/>
  <c r="V15" i="14"/>
  <c r="V15" i="13"/>
  <c r="AR25" i="13"/>
  <c r="V29" i="14"/>
  <c r="V29" i="13"/>
  <c r="V18" i="13"/>
  <c r="V18" i="14"/>
  <c r="V21" i="14"/>
  <c r="V21" i="13"/>
  <c r="V7" i="13"/>
  <c r="V7" i="14"/>
  <c r="V3" i="14"/>
  <c r="V3" i="13"/>
  <c r="AR8" i="13"/>
  <c r="AR7" i="13"/>
  <c r="AR66" i="13"/>
  <c r="AR85" i="13"/>
  <c r="V68" i="14"/>
  <c r="V68" i="13"/>
  <c r="V76" i="14"/>
  <c r="V76" i="13"/>
  <c r="AR77" i="13"/>
  <c r="AR79" i="13"/>
  <c r="V87" i="14"/>
  <c r="V87" i="13"/>
  <c r="V88" i="14"/>
  <c r="V88" i="13"/>
  <c r="V69" i="13"/>
  <c r="V69" i="14"/>
  <c r="V85" i="14"/>
  <c r="V85" i="13"/>
  <c r="AR80" i="13"/>
  <c r="AR68" i="13"/>
  <c r="AR90" i="13"/>
  <c r="V64" i="14"/>
  <c r="V64" i="13"/>
  <c r="V67" i="13"/>
  <c r="V67" i="14"/>
  <c r="V73" i="14"/>
  <c r="V73" i="13"/>
  <c r="V86" i="14"/>
  <c r="V86" i="13"/>
  <c r="V80" i="14"/>
  <c r="V80" i="13"/>
  <c r="V84" i="14"/>
  <c r="V84" i="13"/>
  <c r="V89" i="14"/>
  <c r="V89" i="13"/>
  <c r="V81" i="14"/>
  <c r="V81" i="13"/>
  <c r="AR82" i="13"/>
  <c r="AR86" i="13"/>
  <c r="AR87" i="13"/>
  <c r="AR78" i="13"/>
  <c r="V72" i="14"/>
  <c r="V72" i="13"/>
  <c r="V78" i="14"/>
  <c r="V78" i="13"/>
  <c r="V65" i="13"/>
  <c r="V65" i="14"/>
  <c r="V82" i="14"/>
  <c r="V82" i="13"/>
  <c r="AR84" i="13"/>
  <c r="AR70" i="13"/>
  <c r="V91" i="14"/>
  <c r="V91" i="13"/>
  <c r="AS92" i="13" s="1"/>
  <c r="V70" i="14"/>
  <c r="V70" i="13"/>
  <c r="V90" i="14"/>
  <c r="V90" i="13"/>
  <c r="AR91" i="13"/>
  <c r="AR83" i="13"/>
  <c r="AR69" i="13"/>
  <c r="AR73" i="13"/>
  <c r="AR89" i="13"/>
  <c r="AR65" i="13"/>
  <c r="AR72" i="13"/>
  <c r="V66" i="14"/>
  <c r="V66" i="13"/>
  <c r="V71" i="14"/>
  <c r="V71" i="13"/>
  <c r="V79" i="14"/>
  <c r="V79" i="13"/>
  <c r="V75" i="14"/>
  <c r="V75" i="13"/>
  <c r="V77" i="14"/>
  <c r="V77" i="13"/>
  <c r="AR74" i="13"/>
  <c r="AR81" i="13"/>
  <c r="V59" i="14"/>
  <c r="V59" i="13"/>
  <c r="V74" i="14"/>
  <c r="V74" i="13"/>
  <c r="V83" i="14"/>
  <c r="V83" i="13"/>
  <c r="AR67" i="13"/>
  <c r="AR75" i="13"/>
  <c r="AR76" i="13"/>
  <c r="AR88" i="13"/>
  <c r="AR71" i="13"/>
  <c r="AX3" i="9"/>
  <c r="X1" i="5"/>
  <c r="W1" i="4"/>
  <c r="V60" i="13" l="1"/>
  <c r="AF347" i="18"/>
  <c r="AF20" i="18"/>
  <c r="AE347" i="18"/>
  <c r="AE20" i="18"/>
  <c r="AC347" i="18"/>
  <c r="AC20" i="18"/>
  <c r="AB347" i="18"/>
  <c r="AB20" i="18"/>
  <c r="AD347" i="18"/>
  <c r="AD20" i="18"/>
  <c r="AA347" i="18"/>
  <c r="AA20" i="18"/>
  <c r="Y347" i="18"/>
  <c r="Y20" i="18"/>
  <c r="Z347" i="18"/>
  <c r="Z20" i="18"/>
  <c r="P347" i="18"/>
  <c r="P20" i="18"/>
  <c r="U347" i="18"/>
  <c r="U20" i="18"/>
  <c r="M347" i="18"/>
  <c r="M20" i="18"/>
  <c r="W347" i="18"/>
  <c r="W20" i="18"/>
  <c r="N347" i="18"/>
  <c r="N20" i="18"/>
  <c r="S347" i="18"/>
  <c r="S20" i="18"/>
  <c r="X347" i="18"/>
  <c r="X20" i="18"/>
  <c r="O347" i="18"/>
  <c r="O20" i="18"/>
  <c r="Q347" i="18"/>
  <c r="Q20" i="18"/>
  <c r="T347" i="18"/>
  <c r="T20" i="18"/>
  <c r="R347" i="18"/>
  <c r="R20" i="18"/>
  <c r="V347" i="18"/>
  <c r="V20" i="18"/>
  <c r="AF33" i="9"/>
  <c r="L20" i="18"/>
  <c r="L348" i="18" s="1"/>
  <c r="J20" i="18"/>
  <c r="J348" i="18" s="1"/>
  <c r="I20" i="18"/>
  <c r="I348" i="18" s="1"/>
  <c r="K20" i="18"/>
  <c r="K348" i="18" s="1"/>
  <c r="C20" i="18"/>
  <c r="C348" i="18" s="1"/>
  <c r="E20" i="18"/>
  <c r="E348" i="18" s="1"/>
  <c r="D20" i="18"/>
  <c r="D348" i="18" s="1"/>
  <c r="F20" i="18"/>
  <c r="F348" i="18" s="1"/>
  <c r="H20" i="18"/>
  <c r="H348" i="18" s="1"/>
  <c r="G20" i="18"/>
  <c r="G348" i="18" s="1"/>
  <c r="M60" i="14"/>
  <c r="M60" i="13"/>
  <c r="J60" i="14"/>
  <c r="J60" i="13"/>
  <c r="Q60" i="14"/>
  <c r="Q60" i="13"/>
  <c r="B60" i="14"/>
  <c r="B60" i="13"/>
  <c r="W61" i="5"/>
  <c r="W61" i="7" s="1"/>
  <c r="W61" i="13" s="1"/>
  <c r="AE61" i="5"/>
  <c r="Q61" i="5"/>
  <c r="Q61" i="7" s="1"/>
  <c r="Z61" i="5"/>
  <c r="Z61" i="7" s="1"/>
  <c r="I61" i="5"/>
  <c r="I61" i="7" s="1"/>
  <c r="K61" i="5"/>
  <c r="K61" i="7" s="1"/>
  <c r="B61" i="5"/>
  <c r="B61" i="7" s="1"/>
  <c r="AM61" i="5"/>
  <c r="T61" i="5"/>
  <c r="T61" i="7" s="1"/>
  <c r="U61" i="5"/>
  <c r="U61" i="7" s="1"/>
  <c r="H61" i="5"/>
  <c r="H61" i="7" s="1"/>
  <c r="F61" i="5"/>
  <c r="F61" i="7" s="1"/>
  <c r="AF61" i="5"/>
  <c r="J61" i="5"/>
  <c r="J61" i="7" s="1"/>
  <c r="AI61" i="5"/>
  <c r="AW61" i="5"/>
  <c r="N61" i="5"/>
  <c r="N61" i="7" s="1"/>
  <c r="M61" i="5"/>
  <c r="M61" i="7" s="1"/>
  <c r="AH61" i="5"/>
  <c r="AS61" i="5"/>
  <c r="AP61" i="5"/>
  <c r="AD61" i="5"/>
  <c r="D61" i="5"/>
  <c r="D61" i="7" s="1"/>
  <c r="V61" i="5"/>
  <c r="V61" i="7" s="1"/>
  <c r="AV61" i="5"/>
  <c r="AT61" i="5"/>
  <c r="AR61" i="5"/>
  <c r="AO61" i="5"/>
  <c r="S61" i="5"/>
  <c r="S61" i="7" s="1"/>
  <c r="R61" i="5"/>
  <c r="R61" i="7" s="1"/>
  <c r="AN61" i="5"/>
  <c r="AA61" i="5"/>
  <c r="AK61" i="5"/>
  <c r="AQ61" i="5"/>
  <c r="Y61" i="5"/>
  <c r="Y61" i="7" s="1"/>
  <c r="X61" i="5"/>
  <c r="X61" i="7" s="1"/>
  <c r="P61" i="5"/>
  <c r="P61" i="7" s="1"/>
  <c r="E61" i="5"/>
  <c r="E61" i="7" s="1"/>
  <c r="AY61" i="5"/>
  <c r="AX61" i="5"/>
  <c r="G61" i="5"/>
  <c r="G61" i="7" s="1"/>
  <c r="L61" i="5"/>
  <c r="L61" i="7" s="1"/>
  <c r="AZ61" i="5"/>
  <c r="AU61" i="5"/>
  <c r="AB61" i="5"/>
  <c r="AJ61" i="5"/>
  <c r="O61" i="5"/>
  <c r="O61" i="7" s="1"/>
  <c r="AG61" i="5"/>
  <c r="AC61" i="5"/>
  <c r="C61" i="5"/>
  <c r="C61" i="7" s="1"/>
  <c r="AL61" i="5"/>
  <c r="F60" i="14"/>
  <c r="F60" i="13"/>
  <c r="G60" i="13"/>
  <c r="G60" i="14"/>
  <c r="O60" i="13"/>
  <c r="O60" i="14"/>
  <c r="U60" i="13"/>
  <c r="U60" i="14"/>
  <c r="P60" i="14"/>
  <c r="P60" i="13"/>
  <c r="D60" i="14"/>
  <c r="D60" i="13"/>
  <c r="T60" i="14"/>
  <c r="T60" i="13"/>
  <c r="E60" i="14"/>
  <c r="E60" i="13"/>
  <c r="K60" i="14"/>
  <c r="K60" i="13"/>
  <c r="S60" i="14"/>
  <c r="S60" i="13"/>
  <c r="C60" i="14"/>
  <c r="C60" i="13"/>
  <c r="N60" i="14"/>
  <c r="N60" i="13"/>
  <c r="I60" i="13"/>
  <c r="I60" i="14"/>
  <c r="H60" i="13"/>
  <c r="H60" i="14"/>
  <c r="R60" i="14"/>
  <c r="R60" i="13"/>
  <c r="L60" i="13"/>
  <c r="L60" i="14"/>
  <c r="AV33" i="9"/>
  <c r="AV32" i="20"/>
  <c r="AQ32" i="20"/>
  <c r="AX32" i="20"/>
  <c r="R32" i="20"/>
  <c r="V32" i="20"/>
  <c r="AY32" i="20"/>
  <c r="D32" i="20"/>
  <c r="H32" i="20"/>
  <c r="N32" i="20"/>
  <c r="AA32" i="20"/>
  <c r="C32" i="20"/>
  <c r="AS32" i="20"/>
  <c r="AG32" i="20"/>
  <c r="Z32" i="20"/>
  <c r="K32" i="20"/>
  <c r="AJ32" i="20"/>
  <c r="AP32" i="20"/>
  <c r="AN32" i="20"/>
  <c r="M32" i="20"/>
  <c r="AM32" i="20"/>
  <c r="L32" i="20"/>
  <c r="P32" i="20"/>
  <c r="Q32" i="20"/>
  <c r="I32" i="20"/>
  <c r="AU32" i="20"/>
  <c r="AD32" i="20"/>
  <c r="J32" i="20"/>
  <c r="X32" i="20"/>
  <c r="AL32" i="20"/>
  <c r="Y32" i="20"/>
  <c r="AB32" i="20"/>
  <c r="AF32" i="20"/>
  <c r="W32" i="20"/>
  <c r="AR32" i="20"/>
  <c r="AT32" i="20"/>
  <c r="F32" i="20"/>
  <c r="S32" i="20"/>
  <c r="AH32" i="20"/>
  <c r="AW32" i="20"/>
  <c r="AZ32" i="20"/>
  <c r="AC32" i="20"/>
  <c r="AK32" i="20"/>
  <c r="AE32" i="20"/>
  <c r="T32" i="20"/>
  <c r="AI32" i="20"/>
  <c r="O32" i="20"/>
  <c r="U32" i="20"/>
  <c r="E32" i="20"/>
  <c r="G32" i="20"/>
  <c r="AO32" i="20"/>
  <c r="B32" i="20"/>
  <c r="AS33" i="9"/>
  <c r="V32" i="13"/>
  <c r="AS27" i="13" s="1"/>
  <c r="AZ33" i="5"/>
  <c r="AZ34" i="9" s="1"/>
  <c r="AY33" i="5"/>
  <c r="AY34" i="9" s="1"/>
  <c r="AR33" i="5"/>
  <c r="AR34" i="9" s="1"/>
  <c r="AT33" i="5"/>
  <c r="AX33" i="5"/>
  <c r="AX34" i="9" s="1"/>
  <c r="AK33" i="5"/>
  <c r="AK34" i="9" s="1"/>
  <c r="AH33" i="5"/>
  <c r="AH34" i="9" s="1"/>
  <c r="AS33" i="5"/>
  <c r="AS34" i="9" s="1"/>
  <c r="AL33" i="5"/>
  <c r="AL34" i="9" s="1"/>
  <c r="AI33" i="5"/>
  <c r="AI34" i="9" s="1"/>
  <c r="AM33" i="5"/>
  <c r="AM34" i="9" s="1"/>
  <c r="AU33" i="5"/>
  <c r="AU34" i="9" s="1"/>
  <c r="AN33" i="5"/>
  <c r="AN34" i="9" s="1"/>
  <c r="AP33" i="5"/>
  <c r="AP34" i="9" s="1"/>
  <c r="AO33" i="5"/>
  <c r="AO34" i="9" s="1"/>
  <c r="AQ33" i="5"/>
  <c r="AQ34" i="9" s="1"/>
  <c r="AV33" i="5"/>
  <c r="AV34" i="9" s="1"/>
  <c r="AJ33" i="5"/>
  <c r="AJ34" i="9" s="1"/>
  <c r="AG33" i="5"/>
  <c r="AW33" i="5"/>
  <c r="R33" i="5"/>
  <c r="R33" i="7" s="1"/>
  <c r="AD33" i="5"/>
  <c r="AD34" i="9" s="1"/>
  <c r="G33" i="5"/>
  <c r="G33" i="7" s="1"/>
  <c r="M33" i="5"/>
  <c r="M33" i="7" s="1"/>
  <c r="AA33" i="5"/>
  <c r="AA33" i="7" s="1"/>
  <c r="D33" i="5"/>
  <c r="D33" i="7" s="1"/>
  <c r="W33" i="5"/>
  <c r="W33" i="7" s="1"/>
  <c r="W33" i="13" s="1"/>
  <c r="O33" i="5"/>
  <c r="O33" i="7" s="1"/>
  <c r="K33" i="5"/>
  <c r="K33" i="7" s="1"/>
  <c r="P33" i="5"/>
  <c r="P33" i="7" s="1"/>
  <c r="J33" i="5"/>
  <c r="J33" i="7" s="1"/>
  <c r="B33" i="5"/>
  <c r="B33" i="7" s="1"/>
  <c r="T33" i="5"/>
  <c r="T33" i="7" s="1"/>
  <c r="AF33" i="5"/>
  <c r="AF34" i="9" s="1"/>
  <c r="X33" i="5"/>
  <c r="X33" i="7" s="1"/>
  <c r="I33" i="5"/>
  <c r="I33" i="7" s="1"/>
  <c r="AC33" i="5"/>
  <c r="AC34" i="9" s="1"/>
  <c r="E33" i="5"/>
  <c r="E33" i="7" s="1"/>
  <c r="N33" i="5"/>
  <c r="N33" i="7" s="1"/>
  <c r="Q33" i="5"/>
  <c r="Q33" i="7" s="1"/>
  <c r="C33" i="5"/>
  <c r="C33" i="7" s="1"/>
  <c r="S33" i="5"/>
  <c r="S33" i="7" s="1"/>
  <c r="Z33" i="5"/>
  <c r="Z33" i="7" s="1"/>
  <c r="AA34" i="9" s="1"/>
  <c r="Y33" i="5"/>
  <c r="Y33" i="7" s="1"/>
  <c r="L33" i="5"/>
  <c r="L33" i="7" s="1"/>
  <c r="F33" i="5"/>
  <c r="F33" i="7" s="1"/>
  <c r="AB33" i="5"/>
  <c r="AB34" i="9" s="1"/>
  <c r="H33" i="5"/>
  <c r="H33" i="7" s="1"/>
  <c r="U33" i="5"/>
  <c r="U33" i="7" s="1"/>
  <c r="V33" i="5"/>
  <c r="V33" i="7" s="1"/>
  <c r="AE33" i="5"/>
  <c r="AE34" i="9" s="1"/>
  <c r="AV4" i="8"/>
  <c r="AW5" i="8" s="1"/>
  <c r="AX6" i="8" s="1"/>
  <c r="AY7" i="8" s="1"/>
  <c r="AZ8" i="8" s="1"/>
  <c r="BA9" i="8" s="1"/>
  <c r="AV3" i="8"/>
  <c r="AL26" i="13"/>
  <c r="U32" i="14"/>
  <c r="U32" i="13"/>
  <c r="M32" i="14"/>
  <c r="M32" i="13"/>
  <c r="E32" i="14"/>
  <c r="E32" i="13"/>
  <c r="T32" i="14"/>
  <c r="T32" i="13"/>
  <c r="AQ27" i="13" s="1"/>
  <c r="L32" i="13"/>
  <c r="L32" i="14"/>
  <c r="C32" i="14"/>
  <c r="C32" i="13"/>
  <c r="AQ26" i="13"/>
  <c r="S32" i="14"/>
  <c r="S32" i="13"/>
  <c r="K32" i="14"/>
  <c r="K32" i="13"/>
  <c r="D32" i="14"/>
  <c r="D32" i="13"/>
  <c r="AS26" i="13"/>
  <c r="AM26" i="13"/>
  <c r="R32" i="14"/>
  <c r="R32" i="13"/>
  <c r="AO27" i="13" s="1"/>
  <c r="J32" i="13"/>
  <c r="J32" i="14"/>
  <c r="Q32" i="14"/>
  <c r="Q32" i="13"/>
  <c r="AN27" i="13" s="1"/>
  <c r="I32" i="13"/>
  <c r="I32" i="14"/>
  <c r="B32" i="14"/>
  <c r="B32" i="13"/>
  <c r="P32" i="14"/>
  <c r="P32" i="13"/>
  <c r="H32" i="14"/>
  <c r="H32" i="13"/>
  <c r="AS23" i="13"/>
  <c r="AK26" i="13"/>
  <c r="AP26" i="13"/>
  <c r="O32" i="14"/>
  <c r="O32" i="13"/>
  <c r="AL27" i="13" s="1"/>
  <c r="G32" i="14"/>
  <c r="G32" i="13"/>
  <c r="N32" i="14"/>
  <c r="N32" i="13"/>
  <c r="F32" i="14"/>
  <c r="F32" i="13"/>
  <c r="AO26" i="13"/>
  <c r="W30" i="14"/>
  <c r="W30" i="13"/>
  <c r="W10" i="14"/>
  <c r="W10" i="13"/>
  <c r="W13" i="14"/>
  <c r="W13" i="13"/>
  <c r="W16" i="13"/>
  <c r="W16" i="14"/>
  <c r="AS17" i="13"/>
  <c r="W32" i="14"/>
  <c r="W32" i="13"/>
  <c r="W18" i="14"/>
  <c r="W18" i="13"/>
  <c r="W19" i="14"/>
  <c r="W19" i="13"/>
  <c r="W5" i="14"/>
  <c r="W5" i="13"/>
  <c r="W8" i="13"/>
  <c r="W8" i="14"/>
  <c r="AS16" i="13"/>
  <c r="AS20" i="13"/>
  <c r="AS21" i="13"/>
  <c r="W27" i="14"/>
  <c r="W27" i="13"/>
  <c r="W17" i="14"/>
  <c r="W17" i="13"/>
  <c r="W11" i="14"/>
  <c r="W11" i="13"/>
  <c r="W22" i="14"/>
  <c r="W22" i="13"/>
  <c r="AS11" i="13"/>
  <c r="AS19" i="13"/>
  <c r="AS13" i="13"/>
  <c r="W9" i="14"/>
  <c r="W9" i="13"/>
  <c r="W31" i="14"/>
  <c r="W31" i="13"/>
  <c r="W14" i="13"/>
  <c r="W14" i="14"/>
  <c r="AS9" i="13"/>
  <c r="AS22" i="13"/>
  <c r="W24" i="14"/>
  <c r="W24" i="13"/>
  <c r="W20" i="14"/>
  <c r="W20" i="13"/>
  <c r="W6" i="13"/>
  <c r="W6" i="14"/>
  <c r="AS10" i="13"/>
  <c r="AS12" i="13"/>
  <c r="AS25" i="13"/>
  <c r="AS18" i="13"/>
  <c r="W28" i="14"/>
  <c r="W28" i="13"/>
  <c r="W12" i="14"/>
  <c r="W12" i="13"/>
  <c r="W23" i="14"/>
  <c r="W23" i="13"/>
  <c r="W29" i="14"/>
  <c r="W29" i="13"/>
  <c r="W4" i="13"/>
  <c r="W4" i="14"/>
  <c r="W15" i="14"/>
  <c r="W15" i="13"/>
  <c r="AS14" i="13"/>
  <c r="AS15" i="13"/>
  <c r="W25" i="14"/>
  <c r="W25" i="13"/>
  <c r="W26" i="14"/>
  <c r="W26" i="13"/>
  <c r="W21" i="14"/>
  <c r="W21" i="13"/>
  <c r="W7" i="13"/>
  <c r="W7" i="14"/>
  <c r="AS24" i="13"/>
  <c r="W3" i="14"/>
  <c r="W3" i="13"/>
  <c r="AS7" i="13"/>
  <c r="AS8" i="13"/>
  <c r="AS84" i="13"/>
  <c r="AS67" i="13"/>
  <c r="AS89" i="13"/>
  <c r="W67" i="14"/>
  <c r="W67" i="13"/>
  <c r="W91" i="14"/>
  <c r="W91" i="13"/>
  <c r="AT92" i="13" s="1"/>
  <c r="W82" i="14"/>
  <c r="W82" i="13"/>
  <c r="W73" i="14"/>
  <c r="W73" i="13"/>
  <c r="AS80" i="13"/>
  <c r="AS66" i="13"/>
  <c r="AS81" i="13"/>
  <c r="W84" i="14"/>
  <c r="W84" i="13"/>
  <c r="W60" i="13"/>
  <c r="W60" i="14"/>
  <c r="W90" i="14"/>
  <c r="W90" i="13"/>
  <c r="W89" i="14"/>
  <c r="W89" i="13"/>
  <c r="AS79" i="13"/>
  <c r="AS65" i="13"/>
  <c r="AS70" i="13"/>
  <c r="W85" i="13"/>
  <c r="W85" i="14"/>
  <c r="W80" i="14"/>
  <c r="W80" i="13"/>
  <c r="W81" i="13"/>
  <c r="W81" i="14"/>
  <c r="W74" i="14"/>
  <c r="W74" i="13"/>
  <c r="AS75" i="13"/>
  <c r="AS78" i="13"/>
  <c r="AS68" i="13"/>
  <c r="AS72" i="13"/>
  <c r="AS82" i="13"/>
  <c r="AS77" i="13"/>
  <c r="W64" i="14"/>
  <c r="W64" i="13"/>
  <c r="W70" i="14"/>
  <c r="W70" i="13"/>
  <c r="W71" i="14"/>
  <c r="W71" i="13"/>
  <c r="AS73" i="13"/>
  <c r="AS87" i="13"/>
  <c r="W87" i="14"/>
  <c r="W87" i="13"/>
  <c r="W65" i="14"/>
  <c r="W65" i="13"/>
  <c r="W83" i="14"/>
  <c r="W83" i="13"/>
  <c r="W78" i="14"/>
  <c r="W78" i="13"/>
  <c r="AS90" i="13"/>
  <c r="AS88" i="13"/>
  <c r="AS69" i="13"/>
  <c r="W68" i="13"/>
  <c r="W68" i="14"/>
  <c r="W72" i="14"/>
  <c r="W72" i="13"/>
  <c r="W66" i="14"/>
  <c r="W66" i="13"/>
  <c r="W76" i="14"/>
  <c r="W76" i="13"/>
  <c r="AS91" i="13"/>
  <c r="AS83" i="13"/>
  <c r="AS74" i="13"/>
  <c r="W88" i="14"/>
  <c r="W88" i="13"/>
  <c r="W59" i="14"/>
  <c r="W59" i="13"/>
  <c r="W77" i="13"/>
  <c r="W77" i="14"/>
  <c r="AS76" i="13"/>
  <c r="AS85" i="13"/>
  <c r="AS86" i="13"/>
  <c r="W79" i="14"/>
  <c r="W79" i="13"/>
  <c r="W75" i="14"/>
  <c r="W75" i="13"/>
  <c r="W86" i="14"/>
  <c r="W86" i="13"/>
  <c r="W69" i="13"/>
  <c r="W69" i="14"/>
  <c r="AS71" i="13"/>
  <c r="AY3" i="9"/>
  <c r="Y1" i="5"/>
  <c r="X1" i="4"/>
  <c r="AG34" i="9" l="1"/>
  <c r="W61" i="14"/>
  <c r="AA34" i="16"/>
  <c r="AB348" i="18"/>
  <c r="AB21" i="18"/>
  <c r="AC348" i="18"/>
  <c r="AC21" i="18"/>
  <c r="AE348" i="18"/>
  <c r="AE21" i="18"/>
  <c r="AD348" i="18"/>
  <c r="AD21" i="18"/>
  <c r="AF348" i="18"/>
  <c r="AF21" i="18"/>
  <c r="Z348" i="18"/>
  <c r="Z21" i="18"/>
  <c r="Y348" i="18"/>
  <c r="Y21" i="18"/>
  <c r="AA348" i="18"/>
  <c r="AA21" i="18"/>
  <c r="V348" i="18"/>
  <c r="V21" i="18"/>
  <c r="O348" i="18"/>
  <c r="O21" i="18"/>
  <c r="W348" i="18"/>
  <c r="W21" i="18"/>
  <c r="R348" i="18"/>
  <c r="R21" i="18"/>
  <c r="X348" i="18"/>
  <c r="X21" i="18"/>
  <c r="M348" i="18"/>
  <c r="M21" i="18"/>
  <c r="T348" i="18"/>
  <c r="T21" i="18"/>
  <c r="S348" i="18"/>
  <c r="S21" i="18"/>
  <c r="U348" i="18"/>
  <c r="U21" i="18"/>
  <c r="Q348" i="18"/>
  <c r="Q21" i="18"/>
  <c r="N348" i="18"/>
  <c r="N21" i="18"/>
  <c r="P348" i="18"/>
  <c r="P21" i="18"/>
  <c r="F21" i="18"/>
  <c r="F349" i="18" s="1"/>
  <c r="K21" i="18"/>
  <c r="K349" i="18" s="1"/>
  <c r="D21" i="18"/>
  <c r="D349" i="18" s="1"/>
  <c r="I21" i="18"/>
  <c r="I349" i="18" s="1"/>
  <c r="G21" i="18"/>
  <c r="G349" i="18" s="1"/>
  <c r="E21" i="18"/>
  <c r="E349" i="18" s="1"/>
  <c r="J21" i="18"/>
  <c r="J349" i="18" s="1"/>
  <c r="H21" i="18"/>
  <c r="H349" i="18" s="1"/>
  <c r="C21" i="18"/>
  <c r="C349" i="18" s="1"/>
  <c r="L21" i="18"/>
  <c r="L349" i="18" s="1"/>
  <c r="AW34" i="9"/>
  <c r="E61" i="14"/>
  <c r="E61" i="13"/>
  <c r="R61" i="13"/>
  <c r="R61" i="14"/>
  <c r="J61" i="14"/>
  <c r="J61" i="13"/>
  <c r="K61" i="14"/>
  <c r="K61" i="13"/>
  <c r="P61" i="14"/>
  <c r="P61" i="13"/>
  <c r="S61" i="14"/>
  <c r="S61" i="13"/>
  <c r="I61" i="14"/>
  <c r="I61" i="13"/>
  <c r="F61" i="14"/>
  <c r="F61" i="13"/>
  <c r="H61" i="13"/>
  <c r="H61" i="14"/>
  <c r="Q61" i="13"/>
  <c r="Q61" i="14"/>
  <c r="C61" i="14"/>
  <c r="C61" i="13"/>
  <c r="L61" i="13"/>
  <c r="L61" i="14"/>
  <c r="M61" i="13"/>
  <c r="M61" i="14"/>
  <c r="U61" i="13"/>
  <c r="U61" i="14"/>
  <c r="G61" i="14"/>
  <c r="G61" i="13"/>
  <c r="N61" i="13"/>
  <c r="N61" i="14"/>
  <c r="T61" i="14"/>
  <c r="T61" i="13"/>
  <c r="V61" i="13"/>
  <c r="V61" i="14"/>
  <c r="B62" i="5"/>
  <c r="B62" i="7" s="1"/>
  <c r="L62" i="5"/>
  <c r="L62" i="7" s="1"/>
  <c r="AR62" i="5"/>
  <c r="X62" i="5"/>
  <c r="X62" i="7" s="1"/>
  <c r="AK62" i="5"/>
  <c r="AL62" i="5"/>
  <c r="AM62" i="5"/>
  <c r="AV62" i="5"/>
  <c r="I62" i="5"/>
  <c r="I62" i="7" s="1"/>
  <c r="U62" i="5"/>
  <c r="U62" i="7" s="1"/>
  <c r="D62" i="5"/>
  <c r="D62" i="7" s="1"/>
  <c r="AJ62" i="5"/>
  <c r="AG62" i="5"/>
  <c r="AI62" i="5"/>
  <c r="AA62" i="5"/>
  <c r="F62" i="5"/>
  <c r="F62" i="7" s="1"/>
  <c r="C62" i="5"/>
  <c r="C62" i="7" s="1"/>
  <c r="AB62" i="5"/>
  <c r="Y62" i="5"/>
  <c r="Y62" i="7" s="1"/>
  <c r="AS62" i="5"/>
  <c r="AZ62" i="5"/>
  <c r="AF62" i="5"/>
  <c r="AO62" i="5"/>
  <c r="M62" i="5"/>
  <c r="M62" i="7" s="1"/>
  <c r="AX62" i="5"/>
  <c r="AD62" i="5"/>
  <c r="AY62" i="5"/>
  <c r="AU62" i="5"/>
  <c r="R62" i="5"/>
  <c r="R62" i="7" s="1"/>
  <c r="AE62" i="5"/>
  <c r="T62" i="5"/>
  <c r="T62" i="7" s="1"/>
  <c r="O62" i="5"/>
  <c r="O62" i="7" s="1"/>
  <c r="AC62" i="5"/>
  <c r="AQ62" i="5"/>
  <c r="AT62" i="5"/>
  <c r="AH62" i="5"/>
  <c r="Q62" i="5"/>
  <c r="Q62" i="7" s="1"/>
  <c r="G62" i="5"/>
  <c r="G62" i="7" s="1"/>
  <c r="K62" i="5"/>
  <c r="K62" i="7" s="1"/>
  <c r="S62" i="5"/>
  <c r="S62" i="7" s="1"/>
  <c r="H62" i="5"/>
  <c r="H62" i="7" s="1"/>
  <c r="AN62" i="5"/>
  <c r="E62" i="5"/>
  <c r="E62" i="7" s="1"/>
  <c r="W62" i="5"/>
  <c r="W62" i="7" s="1"/>
  <c r="Z62" i="5"/>
  <c r="Z62" i="7" s="1"/>
  <c r="N62" i="5"/>
  <c r="N62" i="7" s="1"/>
  <c r="P62" i="5"/>
  <c r="P62" i="7" s="1"/>
  <c r="J62" i="5"/>
  <c r="J62" i="7" s="1"/>
  <c r="AW62" i="5"/>
  <c r="AP62" i="5"/>
  <c r="V62" i="5"/>
  <c r="V62" i="7" s="1"/>
  <c r="O61" i="14"/>
  <c r="O61" i="13"/>
  <c r="D61" i="13"/>
  <c r="D61" i="14"/>
  <c r="B61" i="14"/>
  <c r="B61" i="13"/>
  <c r="AN33" i="20"/>
  <c r="AU33" i="20"/>
  <c r="E33" i="20"/>
  <c r="AZ33" i="20"/>
  <c r="AF33" i="20"/>
  <c r="C33" i="20"/>
  <c r="U33" i="20"/>
  <c r="AW33" i="20"/>
  <c r="R33" i="20"/>
  <c r="I33" i="20"/>
  <c r="AP33" i="20"/>
  <c r="AV33" i="20"/>
  <c r="O33" i="20"/>
  <c r="AH33" i="20"/>
  <c r="AB33" i="20"/>
  <c r="Q33" i="20"/>
  <c r="AJ33" i="20"/>
  <c r="AA33" i="20"/>
  <c r="AI33" i="20"/>
  <c r="S33" i="20"/>
  <c r="Y33" i="20"/>
  <c r="P33" i="20"/>
  <c r="K33" i="20"/>
  <c r="N33" i="20"/>
  <c r="T33" i="20"/>
  <c r="F33" i="20"/>
  <c r="AL33" i="20"/>
  <c r="AX33" i="20"/>
  <c r="Z33" i="20"/>
  <c r="H33" i="20"/>
  <c r="AE33" i="20"/>
  <c r="AT33" i="20"/>
  <c r="X33" i="20"/>
  <c r="L33" i="20"/>
  <c r="AG33" i="20"/>
  <c r="D33" i="20"/>
  <c r="AO33" i="20"/>
  <c r="AK33" i="20"/>
  <c r="AR33" i="20"/>
  <c r="J33" i="20"/>
  <c r="AM33" i="20"/>
  <c r="AQ33" i="20"/>
  <c r="AY33" i="20"/>
  <c r="G33" i="20"/>
  <c r="AC33" i="20"/>
  <c r="W33" i="20"/>
  <c r="AD33" i="20"/>
  <c r="M33" i="20"/>
  <c r="AS33" i="20"/>
  <c r="V33" i="20"/>
  <c r="B33" i="20"/>
  <c r="AT34" i="9"/>
  <c r="W33" i="14"/>
  <c r="AQ34" i="5"/>
  <c r="AQ35" i="9" s="1"/>
  <c r="AJ34" i="5"/>
  <c r="AJ35" i="9" s="1"/>
  <c r="AM34" i="5"/>
  <c r="AM35" i="9" s="1"/>
  <c r="AO34" i="5"/>
  <c r="AO35" i="9" s="1"/>
  <c r="AW34" i="5"/>
  <c r="AW35" i="9" s="1"/>
  <c r="AR34" i="5"/>
  <c r="AR35" i="9" s="1"/>
  <c r="AK34" i="5"/>
  <c r="AK35" i="9" s="1"/>
  <c r="AS34" i="5"/>
  <c r="AS35" i="9" s="1"/>
  <c r="AY34" i="5"/>
  <c r="AY35" i="9" s="1"/>
  <c r="AH34" i="5"/>
  <c r="AH35" i="9" s="1"/>
  <c r="AV34" i="5"/>
  <c r="AV35" i="9" s="1"/>
  <c r="AT34" i="5"/>
  <c r="AT35" i="9" s="1"/>
  <c r="AZ34" i="5"/>
  <c r="AZ35" i="9" s="1"/>
  <c r="AP34" i="5"/>
  <c r="AP35" i="9" s="1"/>
  <c r="AL34" i="5"/>
  <c r="AL35" i="9" s="1"/>
  <c r="AU34" i="5"/>
  <c r="AX34" i="5"/>
  <c r="AN34" i="5"/>
  <c r="AN35" i="9" s="1"/>
  <c r="AI34" i="5"/>
  <c r="AI35" i="9" s="1"/>
  <c r="AG34" i="5"/>
  <c r="AG35" i="9" s="1"/>
  <c r="B34" i="5"/>
  <c r="B34" i="7" s="1"/>
  <c r="H34" i="5"/>
  <c r="H34" i="7" s="1"/>
  <c r="D34" i="5"/>
  <c r="D34" i="7" s="1"/>
  <c r="W34" i="5"/>
  <c r="W34" i="7" s="1"/>
  <c r="C34" i="5"/>
  <c r="C34" i="7" s="1"/>
  <c r="Q34" i="5"/>
  <c r="Q34" i="7" s="1"/>
  <c r="T34" i="5"/>
  <c r="T34" i="7" s="1"/>
  <c r="Y34" i="5"/>
  <c r="Y34" i="7" s="1"/>
  <c r="K34" i="5"/>
  <c r="K34" i="7" s="1"/>
  <c r="Z34" i="5"/>
  <c r="Z34" i="7" s="1"/>
  <c r="AF34" i="5"/>
  <c r="AF35" i="9" s="1"/>
  <c r="AD34" i="5"/>
  <c r="AD35" i="9" s="1"/>
  <c r="S34" i="5"/>
  <c r="S34" i="7" s="1"/>
  <c r="I34" i="5"/>
  <c r="I34" i="7" s="1"/>
  <c r="E34" i="5"/>
  <c r="E34" i="7" s="1"/>
  <c r="L34" i="5"/>
  <c r="L34" i="7" s="1"/>
  <c r="AA34" i="5"/>
  <c r="AA34" i="7" s="1"/>
  <c r="R34" i="5"/>
  <c r="R34" i="7" s="1"/>
  <c r="U34" i="5"/>
  <c r="U34" i="7" s="1"/>
  <c r="M34" i="5"/>
  <c r="M34" i="7" s="1"/>
  <c r="F34" i="5"/>
  <c r="F34" i="7" s="1"/>
  <c r="AB34" i="5"/>
  <c r="AB35" i="9" s="1"/>
  <c r="G34" i="5"/>
  <c r="G34" i="7" s="1"/>
  <c r="N34" i="5"/>
  <c r="N34" i="7" s="1"/>
  <c r="O34" i="5"/>
  <c r="O34" i="7" s="1"/>
  <c r="P34" i="5"/>
  <c r="P34" i="7" s="1"/>
  <c r="V34" i="5"/>
  <c r="V34" i="7" s="1"/>
  <c r="AC34" i="5"/>
  <c r="AC35" i="9" s="1"/>
  <c r="X34" i="5"/>
  <c r="X34" i="7" s="1"/>
  <c r="AE34" i="5"/>
  <c r="AE35" i="9" s="1"/>
  <c r="J34" i="5"/>
  <c r="J34" i="7" s="1"/>
  <c r="AW3" i="8"/>
  <c r="AW4" i="8"/>
  <c r="AX5" i="8" s="1"/>
  <c r="AY6" i="8" s="1"/>
  <c r="AZ7" i="8" s="1"/>
  <c r="BA8" i="8" s="1"/>
  <c r="AT9" i="13"/>
  <c r="Q33" i="14"/>
  <c r="Q33" i="13"/>
  <c r="AN28" i="13" s="1"/>
  <c r="I33" i="14"/>
  <c r="I33" i="13"/>
  <c r="B33" i="13"/>
  <c r="B33" i="14"/>
  <c r="P33" i="14"/>
  <c r="P33" i="13"/>
  <c r="H33" i="14"/>
  <c r="H33" i="13"/>
  <c r="AJ27" i="13"/>
  <c r="AT17" i="13"/>
  <c r="O33" i="14"/>
  <c r="O33" i="13"/>
  <c r="G33" i="14"/>
  <c r="G33" i="13"/>
  <c r="AI27" i="13"/>
  <c r="V33" i="14"/>
  <c r="V33" i="13"/>
  <c r="N33" i="13"/>
  <c r="N33" i="14"/>
  <c r="F33" i="14"/>
  <c r="F33" i="13"/>
  <c r="AR27" i="13"/>
  <c r="U33" i="14"/>
  <c r="U33" i="13"/>
  <c r="M33" i="14"/>
  <c r="M33" i="13"/>
  <c r="E33" i="14"/>
  <c r="E33" i="13"/>
  <c r="T33" i="14"/>
  <c r="T33" i="13"/>
  <c r="L33" i="13"/>
  <c r="L33" i="14"/>
  <c r="D33" i="14"/>
  <c r="D33" i="13"/>
  <c r="AK27" i="13"/>
  <c r="S33" i="14"/>
  <c r="S33" i="13"/>
  <c r="K33" i="14"/>
  <c r="K33" i="13"/>
  <c r="C33" i="14"/>
  <c r="C33" i="13"/>
  <c r="AP27" i="13"/>
  <c r="R33" i="14"/>
  <c r="R33" i="13"/>
  <c r="J33" i="14"/>
  <c r="J33" i="13"/>
  <c r="AM27" i="13"/>
  <c r="X28" i="14"/>
  <c r="X28" i="13"/>
  <c r="X10" i="14"/>
  <c r="X10" i="13"/>
  <c r="X12" i="14"/>
  <c r="X12" i="13"/>
  <c r="X23" i="14"/>
  <c r="X23" i="13"/>
  <c r="AT14" i="13"/>
  <c r="X32" i="14"/>
  <c r="X32" i="13"/>
  <c r="X4" i="14"/>
  <c r="X4" i="13"/>
  <c r="X15" i="14"/>
  <c r="X15" i="13"/>
  <c r="AT13" i="13"/>
  <c r="X29" i="14"/>
  <c r="X29" i="13"/>
  <c r="X26" i="14"/>
  <c r="X26" i="13"/>
  <c r="X21" i="13"/>
  <c r="X21" i="14"/>
  <c r="X7" i="14"/>
  <c r="X7" i="13"/>
  <c r="AT10" i="13"/>
  <c r="AT11" i="13"/>
  <c r="X30" i="14"/>
  <c r="X30" i="13"/>
  <c r="X13" i="13"/>
  <c r="X13" i="14"/>
  <c r="X24" i="14"/>
  <c r="X24" i="13"/>
  <c r="AT25" i="13"/>
  <c r="AT21" i="13"/>
  <c r="X33" i="14"/>
  <c r="X33" i="13"/>
  <c r="X19" i="14"/>
  <c r="X19" i="13"/>
  <c r="X27" i="14"/>
  <c r="X27" i="13"/>
  <c r="X5" i="14"/>
  <c r="X5" i="13"/>
  <c r="X16" i="14"/>
  <c r="X16" i="13"/>
  <c r="AT22" i="13"/>
  <c r="AT27" i="13"/>
  <c r="AT24" i="13"/>
  <c r="X18" i="14"/>
  <c r="X18" i="13"/>
  <c r="X11" i="14"/>
  <c r="X11" i="13"/>
  <c r="X22" i="14"/>
  <c r="X22" i="13"/>
  <c r="X8" i="13"/>
  <c r="X8" i="14"/>
  <c r="AT12" i="13"/>
  <c r="AT20" i="13"/>
  <c r="AT18" i="13"/>
  <c r="AT19" i="13"/>
  <c r="X25" i="14"/>
  <c r="X25" i="13"/>
  <c r="X14" i="13"/>
  <c r="X14" i="14"/>
  <c r="X17" i="14"/>
  <c r="X17" i="13"/>
  <c r="AT26" i="13"/>
  <c r="AT16" i="13"/>
  <c r="AT23" i="13"/>
  <c r="AT15" i="13"/>
  <c r="X31" i="14"/>
  <c r="X31" i="13"/>
  <c r="X20" i="14"/>
  <c r="X20" i="13"/>
  <c r="X6" i="13"/>
  <c r="X6" i="14"/>
  <c r="X9" i="14"/>
  <c r="X9" i="13"/>
  <c r="AT28" i="13"/>
  <c r="AT8" i="13"/>
  <c r="AT7" i="13"/>
  <c r="X3" i="13"/>
  <c r="X3" i="14"/>
  <c r="AT70" i="13"/>
  <c r="AT73" i="13"/>
  <c r="AT90" i="13"/>
  <c r="AT88" i="13"/>
  <c r="X72" i="14"/>
  <c r="X72" i="13"/>
  <c r="X68" i="13"/>
  <c r="X68" i="14"/>
  <c r="X66" i="14"/>
  <c r="X66" i="13"/>
  <c r="X78" i="14"/>
  <c r="X78" i="13"/>
  <c r="AT67" i="13"/>
  <c r="AT71" i="13"/>
  <c r="AT74" i="13"/>
  <c r="X91" i="14"/>
  <c r="X91" i="13"/>
  <c r="AU92" i="13" s="1"/>
  <c r="X87" i="14"/>
  <c r="X87" i="13"/>
  <c r="X61" i="13"/>
  <c r="X61" i="14"/>
  <c r="X74" i="14"/>
  <c r="X74" i="13"/>
  <c r="X82" i="14"/>
  <c r="X82" i="13"/>
  <c r="AT80" i="13"/>
  <c r="AT86" i="13"/>
  <c r="X84" i="13"/>
  <c r="X84" i="14"/>
  <c r="X79" i="14"/>
  <c r="X79" i="13"/>
  <c r="X81" i="14"/>
  <c r="X81" i="13"/>
  <c r="X83" i="14"/>
  <c r="X83" i="13"/>
  <c r="AT79" i="13"/>
  <c r="AT65" i="13"/>
  <c r="AT75" i="13"/>
  <c r="AT83" i="13"/>
  <c r="X88" i="14"/>
  <c r="X88" i="13"/>
  <c r="X62" i="13"/>
  <c r="X62" i="14"/>
  <c r="X89" i="14"/>
  <c r="X89" i="13"/>
  <c r="X76" i="14"/>
  <c r="X76" i="13"/>
  <c r="AT78" i="13"/>
  <c r="AT82" i="13"/>
  <c r="AT85" i="13"/>
  <c r="X64" i="13"/>
  <c r="X64" i="14"/>
  <c r="X90" i="14"/>
  <c r="X90" i="13"/>
  <c r="X85" i="14"/>
  <c r="X85" i="13"/>
  <c r="X77" i="14"/>
  <c r="X77" i="13"/>
  <c r="X60" i="13"/>
  <c r="X60" i="14"/>
  <c r="X80" i="14"/>
  <c r="X80" i="13"/>
  <c r="X70" i="14"/>
  <c r="X70" i="13"/>
  <c r="X86" i="14"/>
  <c r="X86" i="13"/>
  <c r="AT84" i="13"/>
  <c r="AT87" i="13"/>
  <c r="X71" i="14"/>
  <c r="X71" i="13"/>
  <c r="X73" i="14"/>
  <c r="X73" i="13"/>
  <c r="AT69" i="13"/>
  <c r="AT66" i="13"/>
  <c r="AT72" i="13"/>
  <c r="AT81" i="13"/>
  <c r="AT68" i="13"/>
  <c r="X67" i="14"/>
  <c r="X67" i="13"/>
  <c r="X59" i="14"/>
  <c r="X59" i="13"/>
  <c r="X75" i="14"/>
  <c r="X75" i="13"/>
  <c r="X65" i="14"/>
  <c r="X65" i="13"/>
  <c r="X69" i="13"/>
  <c r="X69" i="14"/>
  <c r="AT89" i="13"/>
  <c r="AT76" i="13"/>
  <c r="AT77" i="13"/>
  <c r="AT91" i="13"/>
  <c r="AZ3" i="9"/>
  <c r="Z1" i="5"/>
  <c r="Y1" i="4"/>
  <c r="AX35" i="9" l="1"/>
  <c r="X34" i="14"/>
  <c r="AA35" i="9"/>
  <c r="AD349" i="18"/>
  <c r="AD22" i="18"/>
  <c r="AE349" i="18"/>
  <c r="AE22" i="18"/>
  <c r="AC349" i="18"/>
  <c r="AC22" i="18"/>
  <c r="AF349" i="18"/>
  <c r="AF22" i="18"/>
  <c r="AB349" i="18"/>
  <c r="AB22" i="18"/>
  <c r="AA349" i="18"/>
  <c r="AA22" i="18"/>
  <c r="Y349" i="18"/>
  <c r="Y22" i="18"/>
  <c r="Z349" i="18"/>
  <c r="Z22" i="18"/>
  <c r="P349" i="18"/>
  <c r="P22" i="18"/>
  <c r="S349" i="18"/>
  <c r="S22" i="18"/>
  <c r="R349" i="18"/>
  <c r="R22" i="18"/>
  <c r="N349" i="18"/>
  <c r="N22" i="18"/>
  <c r="T349" i="18"/>
  <c r="T22" i="18"/>
  <c r="W349" i="18"/>
  <c r="W22" i="18"/>
  <c r="Q349" i="18"/>
  <c r="Q22" i="18"/>
  <c r="M349" i="18"/>
  <c r="M22" i="18"/>
  <c r="O349" i="18"/>
  <c r="O22" i="18"/>
  <c r="U349" i="18"/>
  <c r="U22" i="18"/>
  <c r="X349" i="18"/>
  <c r="X22" i="18"/>
  <c r="V349" i="18"/>
  <c r="V22" i="18"/>
  <c r="H22" i="18"/>
  <c r="H350" i="18" s="1"/>
  <c r="I22" i="18"/>
  <c r="I350" i="18" s="1"/>
  <c r="J22" i="18"/>
  <c r="J350" i="18" s="1"/>
  <c r="D22" i="18"/>
  <c r="D350" i="18" s="1"/>
  <c r="L22" i="18"/>
  <c r="L350" i="18" s="1"/>
  <c r="E22" i="18"/>
  <c r="E350" i="18" s="1"/>
  <c r="K22" i="18"/>
  <c r="K350" i="18" s="1"/>
  <c r="C22" i="18"/>
  <c r="C350" i="18" s="1"/>
  <c r="G22" i="18"/>
  <c r="G350" i="18" s="1"/>
  <c r="F22" i="18"/>
  <c r="F350" i="18" s="1"/>
  <c r="O62" i="14"/>
  <c r="O62" i="13"/>
  <c r="F62" i="14"/>
  <c r="F62" i="13"/>
  <c r="K62" i="13"/>
  <c r="K62" i="14"/>
  <c r="Q62" i="13"/>
  <c r="Q62" i="14"/>
  <c r="W62" i="13"/>
  <c r="W62" i="14"/>
  <c r="M62" i="14"/>
  <c r="M62" i="13"/>
  <c r="AV63" i="5"/>
  <c r="I63" i="5"/>
  <c r="I63" i="7" s="1"/>
  <c r="V63" i="5"/>
  <c r="V63" i="7" s="1"/>
  <c r="X63" i="5"/>
  <c r="X63" i="7" s="1"/>
  <c r="Z63" i="5"/>
  <c r="Z63" i="7" s="1"/>
  <c r="AA64" i="9" s="1"/>
  <c r="AA64" i="16" s="1"/>
  <c r="R63" i="5"/>
  <c r="R63" i="7" s="1"/>
  <c r="AE63" i="5"/>
  <c r="H63" i="5"/>
  <c r="H63" i="7" s="1"/>
  <c r="AC63" i="5"/>
  <c r="AA63" i="5"/>
  <c r="E63" i="5"/>
  <c r="E63" i="7" s="1"/>
  <c r="J63" i="5"/>
  <c r="J63" i="7" s="1"/>
  <c r="K63" i="5"/>
  <c r="K63" i="7" s="1"/>
  <c r="N63" i="5"/>
  <c r="N63" i="7" s="1"/>
  <c r="P63" i="5"/>
  <c r="P63" i="7" s="1"/>
  <c r="D63" i="5"/>
  <c r="D63" i="7" s="1"/>
  <c r="U63" i="5"/>
  <c r="U63" i="7" s="1"/>
  <c r="W63" i="5"/>
  <c r="W63" i="7" s="1"/>
  <c r="Q63" i="5"/>
  <c r="Q63" i="7" s="1"/>
  <c r="L63" i="5"/>
  <c r="L63" i="7" s="1"/>
  <c r="AD63" i="5"/>
  <c r="AF63" i="5"/>
  <c r="S63" i="5"/>
  <c r="S63" i="7" s="1"/>
  <c r="B63" i="5"/>
  <c r="B63" i="7" s="1"/>
  <c r="T63" i="5"/>
  <c r="T63" i="7" s="1"/>
  <c r="C63" i="5"/>
  <c r="C63" i="7" s="1"/>
  <c r="F63" i="5"/>
  <c r="F63" i="7" s="1"/>
  <c r="Y63" i="5"/>
  <c r="Y63" i="7" s="1"/>
  <c r="Y63" i="14" s="1"/>
  <c r="AB63" i="5"/>
  <c r="M63" i="5"/>
  <c r="M63" i="7" s="1"/>
  <c r="O63" i="5"/>
  <c r="O63" i="7" s="1"/>
  <c r="G63" i="5"/>
  <c r="G63" i="7" s="1"/>
  <c r="AM63" i="5"/>
  <c r="AT63" i="5"/>
  <c r="AU63" i="5"/>
  <c r="AG63" i="5"/>
  <c r="AX63" i="5"/>
  <c r="AO63" i="5"/>
  <c r="AP63" i="5"/>
  <c r="AL63" i="5"/>
  <c r="AR63" i="5"/>
  <c r="AW63" i="5"/>
  <c r="AY63" i="5"/>
  <c r="AH63" i="5"/>
  <c r="AS63" i="5"/>
  <c r="AQ63" i="5"/>
  <c r="AZ63" i="5"/>
  <c r="AJ63" i="5"/>
  <c r="AI63" i="5"/>
  <c r="AK63" i="5"/>
  <c r="AN63" i="5"/>
  <c r="T62" i="14"/>
  <c r="T62" i="13"/>
  <c r="R62" i="14"/>
  <c r="R62" i="13"/>
  <c r="V62" i="13"/>
  <c r="V62" i="14"/>
  <c r="E62" i="14"/>
  <c r="E62" i="13"/>
  <c r="D62" i="13"/>
  <c r="D62" i="14"/>
  <c r="J62" i="14"/>
  <c r="J62" i="13"/>
  <c r="N62" i="14"/>
  <c r="N62" i="13"/>
  <c r="U62" i="13"/>
  <c r="U62" i="14"/>
  <c r="L62" i="13"/>
  <c r="L62" i="14"/>
  <c r="S62" i="14"/>
  <c r="S62" i="13"/>
  <c r="P62" i="14"/>
  <c r="P62" i="13"/>
  <c r="G62" i="13"/>
  <c r="G62" i="14"/>
  <c r="H62" i="14"/>
  <c r="H62" i="13"/>
  <c r="C62" i="13"/>
  <c r="C62" i="14"/>
  <c r="I62" i="14"/>
  <c r="I62" i="13"/>
  <c r="B62" i="14"/>
  <c r="B62" i="13"/>
  <c r="AU35" i="9"/>
  <c r="AR34" i="20"/>
  <c r="AT34" i="20"/>
  <c r="AO34" i="20"/>
  <c r="M34" i="20"/>
  <c r="J34" i="20"/>
  <c r="N34" i="20"/>
  <c r="Q34" i="20"/>
  <c r="AW34" i="20"/>
  <c r="AD34" i="20"/>
  <c r="AE34" i="20"/>
  <c r="K34" i="20"/>
  <c r="AB34" i="20"/>
  <c r="U34" i="20"/>
  <c r="W34" i="20"/>
  <c r="AK34" i="20"/>
  <c r="H34" i="20"/>
  <c r="P34" i="20"/>
  <c r="AH34" i="20"/>
  <c r="C34" i="20"/>
  <c r="AC34" i="20"/>
  <c r="Z34" i="20"/>
  <c r="Y34" i="20"/>
  <c r="O34" i="20"/>
  <c r="AN34" i="20"/>
  <c r="G34" i="20"/>
  <c r="D34" i="20"/>
  <c r="AX34" i="20"/>
  <c r="S34" i="20"/>
  <c r="AV34" i="20"/>
  <c r="AU34" i="20"/>
  <c r="AY34" i="20"/>
  <c r="AG34" i="20"/>
  <c r="AL34" i="20"/>
  <c r="AI34" i="20"/>
  <c r="AP34" i="20"/>
  <c r="AF34" i="20"/>
  <c r="V34" i="20"/>
  <c r="AQ34" i="20"/>
  <c r="L34" i="20"/>
  <c r="F34" i="20"/>
  <c r="AA34" i="20"/>
  <c r="I34" i="20"/>
  <c r="AZ34" i="20"/>
  <c r="AS34" i="20"/>
  <c r="AM34" i="20"/>
  <c r="X34" i="20"/>
  <c r="T34" i="20"/>
  <c r="AJ34" i="20"/>
  <c r="R34" i="20"/>
  <c r="E34" i="20"/>
  <c r="B34" i="20"/>
  <c r="X34" i="13"/>
  <c r="AU29" i="13" s="1"/>
  <c r="AR35" i="5"/>
  <c r="AR36" i="9" s="1"/>
  <c r="AP35" i="5"/>
  <c r="AP36" i="9" s="1"/>
  <c r="AH35" i="5"/>
  <c r="AH36" i="9" s="1"/>
  <c r="AU35" i="5"/>
  <c r="AU36" i="9" s="1"/>
  <c r="AY35" i="5"/>
  <c r="AY36" i="9" s="1"/>
  <c r="AN35" i="5"/>
  <c r="AN36" i="9" s="1"/>
  <c r="AS35" i="5"/>
  <c r="AS36" i="9" s="1"/>
  <c r="AX35" i="5"/>
  <c r="AX36" i="9" s="1"/>
  <c r="AZ35" i="5"/>
  <c r="AZ36" i="9" s="1"/>
  <c r="AV35" i="5"/>
  <c r="AI35" i="5"/>
  <c r="AI36" i="9" s="1"/>
  <c r="AJ35" i="5"/>
  <c r="AJ36" i="9" s="1"/>
  <c r="AG35" i="5"/>
  <c r="AG36" i="9" s="1"/>
  <c r="AT35" i="5"/>
  <c r="AT36" i="9" s="1"/>
  <c r="AO35" i="5"/>
  <c r="AO36" i="9" s="1"/>
  <c r="AK35" i="5"/>
  <c r="AK36" i="9" s="1"/>
  <c r="AW35" i="5"/>
  <c r="AW36" i="9" s="1"/>
  <c r="AL35" i="5"/>
  <c r="AL36" i="9" s="1"/>
  <c r="AQ35" i="5"/>
  <c r="AQ36" i="9" s="1"/>
  <c r="AM35" i="5"/>
  <c r="AM36" i="9" s="1"/>
  <c r="B35" i="5"/>
  <c r="B35" i="7" s="1"/>
  <c r="AE35" i="5"/>
  <c r="AE36" i="9" s="1"/>
  <c r="AD35" i="5"/>
  <c r="AD36" i="9" s="1"/>
  <c r="W35" i="5"/>
  <c r="W35" i="7" s="1"/>
  <c r="E35" i="5"/>
  <c r="E35" i="7" s="1"/>
  <c r="F35" i="5"/>
  <c r="F35" i="7" s="1"/>
  <c r="R35" i="5"/>
  <c r="R35" i="7" s="1"/>
  <c r="AB35" i="5"/>
  <c r="M35" i="5"/>
  <c r="M35" i="7" s="1"/>
  <c r="O35" i="5"/>
  <c r="O35" i="7" s="1"/>
  <c r="AF35" i="5"/>
  <c r="AF36" i="9" s="1"/>
  <c r="J35" i="5"/>
  <c r="J35" i="7" s="1"/>
  <c r="U35" i="5"/>
  <c r="U35" i="7" s="1"/>
  <c r="X35" i="5"/>
  <c r="X35" i="7" s="1"/>
  <c r="D35" i="5"/>
  <c r="D35" i="7" s="1"/>
  <c r="K35" i="5"/>
  <c r="K35" i="7" s="1"/>
  <c r="AC35" i="5"/>
  <c r="AC36" i="9" s="1"/>
  <c r="G35" i="5"/>
  <c r="G35" i="7" s="1"/>
  <c r="S35" i="5"/>
  <c r="S35" i="7" s="1"/>
  <c r="N35" i="5"/>
  <c r="N35" i="7" s="1"/>
  <c r="C35" i="5"/>
  <c r="C35" i="7" s="1"/>
  <c r="P35" i="5"/>
  <c r="P35" i="7" s="1"/>
  <c r="H35" i="5"/>
  <c r="H35" i="7" s="1"/>
  <c r="Z35" i="5"/>
  <c r="Z35" i="7" s="1"/>
  <c r="AA36" i="9" s="1"/>
  <c r="AA36" i="16" s="1"/>
  <c r="L35" i="5"/>
  <c r="L35" i="7" s="1"/>
  <c r="Y35" i="5"/>
  <c r="Y35" i="7" s="1"/>
  <c r="Y35" i="13" s="1"/>
  <c r="T35" i="5"/>
  <c r="T35" i="7" s="1"/>
  <c r="AA35" i="5"/>
  <c r="V35" i="5"/>
  <c r="V35" i="7" s="1"/>
  <c r="Q35" i="5"/>
  <c r="Q35" i="7" s="1"/>
  <c r="I35" i="5"/>
  <c r="I35" i="7" s="1"/>
  <c r="AX3" i="8"/>
  <c r="AX4" i="8"/>
  <c r="AY5" i="8" s="1"/>
  <c r="AZ6" i="8" s="1"/>
  <c r="BA7" i="8" s="1"/>
  <c r="T34" i="14"/>
  <c r="T34" i="13"/>
  <c r="L34" i="13"/>
  <c r="L34" i="14"/>
  <c r="C34" i="14"/>
  <c r="C34" i="13"/>
  <c r="AQ28" i="13"/>
  <c r="S34" i="14"/>
  <c r="S34" i="13"/>
  <c r="AP29" i="13" s="1"/>
  <c r="K34" i="14"/>
  <c r="K34" i="13"/>
  <c r="D34" i="14"/>
  <c r="D34" i="13"/>
  <c r="R34" i="14"/>
  <c r="R34" i="13"/>
  <c r="AO29" i="13" s="1"/>
  <c r="J34" i="14"/>
  <c r="J34" i="13"/>
  <c r="B34" i="14"/>
  <c r="B34" i="13"/>
  <c r="AL28" i="13"/>
  <c r="Q34" i="14"/>
  <c r="Q34" i="13"/>
  <c r="I34" i="13"/>
  <c r="I34" i="14"/>
  <c r="P34" i="14"/>
  <c r="P34" i="13"/>
  <c r="H34" i="14"/>
  <c r="H34" i="13"/>
  <c r="AM28" i="13"/>
  <c r="AU19" i="13"/>
  <c r="W34" i="14"/>
  <c r="W34" i="13"/>
  <c r="O34" i="14"/>
  <c r="O34" i="13"/>
  <c r="G34" i="14"/>
  <c r="G34" i="13"/>
  <c r="AR28" i="13"/>
  <c r="AK28" i="13"/>
  <c r="V34" i="14"/>
  <c r="V34" i="13"/>
  <c r="AS29" i="13" s="1"/>
  <c r="N34" i="14"/>
  <c r="N34" i="13"/>
  <c r="F34" i="14"/>
  <c r="F34" i="13"/>
  <c r="AO28" i="13"/>
  <c r="AI28" i="13"/>
  <c r="U34" i="14"/>
  <c r="U34" i="13"/>
  <c r="AR29" i="13" s="1"/>
  <c r="M34" i="14"/>
  <c r="M34" i="13"/>
  <c r="E34" i="14"/>
  <c r="E34" i="13"/>
  <c r="AP28" i="13"/>
  <c r="AJ28" i="13"/>
  <c r="AS28" i="13"/>
  <c r="Y30" i="14"/>
  <c r="Y30" i="13"/>
  <c r="Y25" i="14"/>
  <c r="Y25" i="13"/>
  <c r="Y21" i="13"/>
  <c r="Y21" i="14"/>
  <c r="Y7" i="13"/>
  <c r="Y7" i="14"/>
  <c r="AU22" i="13"/>
  <c r="AU23" i="13"/>
  <c r="AU21" i="13"/>
  <c r="AU12" i="13"/>
  <c r="AU20" i="13"/>
  <c r="Y19" i="14"/>
  <c r="Y19" i="13"/>
  <c r="Y13" i="13"/>
  <c r="Y13" i="14"/>
  <c r="Y16" i="14"/>
  <c r="Y16" i="13"/>
  <c r="AU14" i="13"/>
  <c r="Y26" i="14"/>
  <c r="Y26" i="13"/>
  <c r="Y31" i="14"/>
  <c r="Y31" i="13"/>
  <c r="Y27" i="13"/>
  <c r="Y27" i="14"/>
  <c r="Y5" i="14"/>
  <c r="Y5" i="13"/>
  <c r="Y8" i="13"/>
  <c r="Y8" i="14"/>
  <c r="AU10" i="13"/>
  <c r="AU9" i="13"/>
  <c r="AU28" i="13"/>
  <c r="Y20" i="14"/>
  <c r="Y20" i="13"/>
  <c r="Y11" i="14"/>
  <c r="Y11" i="13"/>
  <c r="Y22" i="13"/>
  <c r="Y22" i="14"/>
  <c r="Y17" i="14"/>
  <c r="Y17" i="13"/>
  <c r="AU13" i="13"/>
  <c r="AU24" i="13"/>
  <c r="AU26" i="13"/>
  <c r="Y14" i="13"/>
  <c r="Y14" i="14"/>
  <c r="Y9" i="13"/>
  <c r="Y9" i="14"/>
  <c r="AU11" i="13"/>
  <c r="AU27" i="13"/>
  <c r="AU17" i="13"/>
  <c r="Y32" i="14"/>
  <c r="Y32" i="13"/>
  <c r="Y28" i="13"/>
  <c r="Y28" i="14"/>
  <c r="Y6" i="13"/>
  <c r="Y6" i="14"/>
  <c r="Y18" i="14"/>
  <c r="Y18" i="13"/>
  <c r="AU25" i="13"/>
  <c r="Y34" i="14"/>
  <c r="Y34" i="13"/>
  <c r="Y24" i="14"/>
  <c r="Y24" i="13"/>
  <c r="Y12" i="14"/>
  <c r="Y12" i="13"/>
  <c r="Y23" i="14"/>
  <c r="Y23" i="13"/>
  <c r="Y10" i="14"/>
  <c r="Y10" i="13"/>
  <c r="AU16" i="13"/>
  <c r="AU18" i="13"/>
  <c r="AU15" i="13"/>
  <c r="Y29" i="14"/>
  <c r="Y29" i="13"/>
  <c r="Y33" i="14"/>
  <c r="Y33" i="13"/>
  <c r="Y4" i="14"/>
  <c r="Y4" i="13"/>
  <c r="Y15" i="13"/>
  <c r="Y15" i="14"/>
  <c r="AU76" i="13"/>
  <c r="AU7" i="13"/>
  <c r="AU8" i="13"/>
  <c r="Y3" i="14"/>
  <c r="Y3" i="13"/>
  <c r="AU87" i="13"/>
  <c r="AU70" i="13"/>
  <c r="AU71" i="13"/>
  <c r="AU66" i="13"/>
  <c r="AU89" i="13"/>
  <c r="AU86" i="13"/>
  <c r="AU88" i="13"/>
  <c r="Y75" i="14"/>
  <c r="Y75" i="13"/>
  <c r="Y59" i="13"/>
  <c r="Y59" i="14"/>
  <c r="Y86" i="14"/>
  <c r="Y86" i="13"/>
  <c r="Y91" i="14"/>
  <c r="Y91" i="13"/>
  <c r="AV92" i="13" s="1"/>
  <c r="AU65" i="13"/>
  <c r="AU85" i="13"/>
  <c r="AU79" i="13"/>
  <c r="Y83" i="14"/>
  <c r="Y83" i="13"/>
  <c r="Y84" i="14"/>
  <c r="Y84" i="13"/>
  <c r="Y65" i="13"/>
  <c r="Y65" i="14"/>
  <c r="Y82" i="14"/>
  <c r="Y82" i="13"/>
  <c r="AU74" i="13"/>
  <c r="AU78" i="13"/>
  <c r="AU84" i="13"/>
  <c r="Y61" i="14"/>
  <c r="Y61" i="13"/>
  <c r="Y89" i="14"/>
  <c r="Y89" i="13"/>
  <c r="Y73" i="14"/>
  <c r="Y73" i="13"/>
  <c r="Y90" i="14"/>
  <c r="Y90" i="13"/>
  <c r="AU68" i="13"/>
  <c r="AU67" i="13"/>
  <c r="Y69" i="14"/>
  <c r="Y69" i="13"/>
  <c r="Y76" i="13"/>
  <c r="Y76" i="14"/>
  <c r="Y70" i="13"/>
  <c r="Y70" i="14"/>
  <c r="Y68" i="13"/>
  <c r="Y68" i="14"/>
  <c r="AU82" i="13"/>
  <c r="AU83" i="13"/>
  <c r="Y66" i="14"/>
  <c r="Y66" i="13"/>
  <c r="Y72" i="14"/>
  <c r="Y72" i="13"/>
  <c r="Y77" i="14"/>
  <c r="Y77" i="13"/>
  <c r="Y74" i="14"/>
  <c r="Y74" i="13"/>
  <c r="AU81" i="13"/>
  <c r="AU75" i="13"/>
  <c r="AU77" i="13"/>
  <c r="Y60" i="13"/>
  <c r="Y60" i="14"/>
  <c r="Y71" i="14"/>
  <c r="Y71" i="13"/>
  <c r="Y85" i="14"/>
  <c r="Y85" i="13"/>
  <c r="Y62" i="14"/>
  <c r="Y62" i="13"/>
  <c r="AU91" i="13"/>
  <c r="AU80" i="13"/>
  <c r="AU69" i="13"/>
  <c r="Y64" i="14"/>
  <c r="Y64" i="13"/>
  <c r="Y80" i="14"/>
  <c r="Y80" i="13"/>
  <c r="Y87" i="14"/>
  <c r="Y87" i="13"/>
  <c r="Y81" i="14"/>
  <c r="Y81" i="13"/>
  <c r="AU72" i="13"/>
  <c r="AU90" i="13"/>
  <c r="AU73" i="13"/>
  <c r="Y67" i="13"/>
  <c r="Y67" i="14"/>
  <c r="Y79" i="14"/>
  <c r="Y79" i="13"/>
  <c r="Y78" i="14"/>
  <c r="Y78" i="13"/>
  <c r="Y88" i="14"/>
  <c r="Y88" i="13"/>
  <c r="AA4" i="9"/>
  <c r="AA5" i="9"/>
  <c r="AA5" i="16" s="1"/>
  <c r="AA66" i="9"/>
  <c r="AA66" i="16" s="1"/>
  <c r="AA79" i="9"/>
  <c r="AA79" i="16" s="1"/>
  <c r="AA82" i="9"/>
  <c r="AA82" i="16" s="1"/>
  <c r="AA72" i="9"/>
  <c r="AA72" i="16" s="1"/>
  <c r="AA63" i="9"/>
  <c r="AA63" i="16" s="1"/>
  <c r="AA78" i="9"/>
  <c r="AA78" i="16" s="1"/>
  <c r="AA85" i="9"/>
  <c r="AA85" i="16" s="1"/>
  <c r="AA80" i="9"/>
  <c r="AA80" i="16" s="1"/>
  <c r="AA83" i="9"/>
  <c r="AA83" i="16" s="1"/>
  <c r="AA75" i="9"/>
  <c r="AA75" i="16" s="1"/>
  <c r="AA90" i="9"/>
  <c r="AA90" i="16" s="1"/>
  <c r="AA86" i="9"/>
  <c r="AA86" i="16" s="1"/>
  <c r="AA91" i="9"/>
  <c r="AA91" i="16" s="1"/>
  <c r="AA62" i="9"/>
  <c r="AA62" i="16" s="1"/>
  <c r="AA69" i="9"/>
  <c r="AA69" i="16" s="1"/>
  <c r="AA92" i="9"/>
  <c r="AA92" i="16" s="1"/>
  <c r="AA71" i="9"/>
  <c r="AA71" i="16" s="1"/>
  <c r="AA70" i="9"/>
  <c r="AA70" i="16" s="1"/>
  <c r="AA87" i="9"/>
  <c r="AA87" i="16" s="1"/>
  <c r="AA89" i="9"/>
  <c r="AA89" i="16" s="1"/>
  <c r="AA81" i="9"/>
  <c r="AA81" i="16" s="1"/>
  <c r="AA61" i="9"/>
  <c r="AA61" i="16" s="1"/>
  <c r="AA73" i="9"/>
  <c r="AA73" i="16" s="1"/>
  <c r="AA84" i="9"/>
  <c r="AA84" i="16" s="1"/>
  <c r="AA67" i="9"/>
  <c r="AA67" i="16" s="1"/>
  <c r="AA76" i="9"/>
  <c r="AA76" i="16" s="1"/>
  <c r="AA68" i="9"/>
  <c r="AA68" i="16" s="1"/>
  <c r="AA60" i="9"/>
  <c r="AA60" i="16" s="1"/>
  <c r="AA88" i="9"/>
  <c r="AA88" i="16" s="1"/>
  <c r="AA74" i="9"/>
  <c r="AA74" i="16" s="1"/>
  <c r="AA65" i="9"/>
  <c r="AA65" i="16" s="1"/>
  <c r="AA77" i="9"/>
  <c r="AA77" i="16" s="1"/>
  <c r="AA1" i="5"/>
  <c r="Z1" i="4"/>
  <c r="AA35" i="7" l="1"/>
  <c r="AB36" i="9"/>
  <c r="AA35" i="16"/>
  <c r="AF350" i="18"/>
  <c r="AF23" i="18"/>
  <c r="AC350" i="18"/>
  <c r="AC23" i="18"/>
  <c r="AE350" i="18"/>
  <c r="AE23" i="18"/>
  <c r="AB350" i="18"/>
  <c r="AB23" i="18"/>
  <c r="AD350" i="18"/>
  <c r="AD23" i="18"/>
  <c r="Z350" i="18"/>
  <c r="Z23" i="18"/>
  <c r="Y350" i="18"/>
  <c r="Y23" i="18"/>
  <c r="AA350" i="18"/>
  <c r="AA23" i="18"/>
  <c r="V350" i="18"/>
  <c r="V23" i="18"/>
  <c r="M350" i="18"/>
  <c r="M23" i="18"/>
  <c r="N350" i="18"/>
  <c r="N23" i="18"/>
  <c r="X350" i="18"/>
  <c r="X23" i="18"/>
  <c r="Q350" i="18"/>
  <c r="Q23" i="18"/>
  <c r="R350" i="18"/>
  <c r="R23" i="18"/>
  <c r="U350" i="18"/>
  <c r="U23" i="18"/>
  <c r="W350" i="18"/>
  <c r="W23" i="18"/>
  <c r="S350" i="18"/>
  <c r="S23" i="18"/>
  <c r="O350" i="18"/>
  <c r="O23" i="18"/>
  <c r="T350" i="18"/>
  <c r="T23" i="18"/>
  <c r="P350" i="18"/>
  <c r="P23" i="18"/>
  <c r="Y63" i="13"/>
  <c r="AV36" i="9"/>
  <c r="C23" i="18"/>
  <c r="C351" i="18" s="1"/>
  <c r="D23" i="18"/>
  <c r="D351" i="18" s="1"/>
  <c r="K23" i="18"/>
  <c r="K351" i="18" s="1"/>
  <c r="J23" i="18"/>
  <c r="J351" i="18" s="1"/>
  <c r="F23" i="18"/>
  <c r="F351" i="18" s="1"/>
  <c r="E23" i="18"/>
  <c r="E351" i="18" s="1"/>
  <c r="I23" i="18"/>
  <c r="I351" i="18" s="1"/>
  <c r="G23" i="18"/>
  <c r="G351" i="18" s="1"/>
  <c r="L23" i="18"/>
  <c r="L351" i="18" s="1"/>
  <c r="H23" i="18"/>
  <c r="H351" i="18" s="1"/>
  <c r="AA4" i="16"/>
  <c r="AA114" i="20" s="1"/>
  <c r="AA115" i="20" s="1"/>
  <c r="F63" i="14"/>
  <c r="F63" i="13"/>
  <c r="Q63" i="13"/>
  <c r="Q63" i="14"/>
  <c r="E63" i="14"/>
  <c r="E63" i="13"/>
  <c r="V63" i="13"/>
  <c r="AS63" i="13" s="1"/>
  <c r="V63" i="14"/>
  <c r="C63" i="14"/>
  <c r="C63" i="13"/>
  <c r="W63" i="14"/>
  <c r="W63" i="13"/>
  <c r="AT64" i="13" s="1"/>
  <c r="I63" i="13"/>
  <c r="I63" i="14"/>
  <c r="T63" i="13"/>
  <c r="AQ64" i="13" s="1"/>
  <c r="T63" i="14"/>
  <c r="U63" i="14"/>
  <c r="U63" i="13"/>
  <c r="AR60" i="13" s="1"/>
  <c r="G63" i="13"/>
  <c r="G63" i="14"/>
  <c r="B63" i="13"/>
  <c r="B63" i="14"/>
  <c r="D63" i="14"/>
  <c r="D63" i="13"/>
  <c r="H63" i="14"/>
  <c r="H63" i="13"/>
  <c r="AN63" i="13"/>
  <c r="O63" i="13"/>
  <c r="AL63" i="13" s="1"/>
  <c r="O63" i="14"/>
  <c r="S63" i="13"/>
  <c r="S63" i="14"/>
  <c r="P63" i="14"/>
  <c r="P63" i="13"/>
  <c r="AM64" i="13" s="1"/>
  <c r="M63" i="14"/>
  <c r="M63" i="13"/>
  <c r="AJ63" i="13" s="1"/>
  <c r="N63" i="14"/>
  <c r="N63" i="13"/>
  <c r="AK64" i="13" s="1"/>
  <c r="R63" i="13"/>
  <c r="AO64" i="13" s="1"/>
  <c r="R63" i="14"/>
  <c r="K63" i="13"/>
  <c r="K63" i="14"/>
  <c r="L63" i="14"/>
  <c r="L63" i="13"/>
  <c r="AI64" i="13" s="1"/>
  <c r="J63" i="13"/>
  <c r="J63" i="14"/>
  <c r="X63" i="13"/>
  <c r="X63" i="14"/>
  <c r="AG35" i="20"/>
  <c r="AN35" i="20"/>
  <c r="H35" i="20"/>
  <c r="AY35" i="20"/>
  <c r="AQ35" i="20"/>
  <c r="AU35" i="20"/>
  <c r="AJ35" i="20"/>
  <c r="F35" i="20"/>
  <c r="P35" i="20"/>
  <c r="AR35" i="20"/>
  <c r="T35" i="20"/>
  <c r="L35" i="20"/>
  <c r="O35" i="20"/>
  <c r="AD35" i="20"/>
  <c r="X35" i="20"/>
  <c r="Y35" i="20"/>
  <c r="AK35" i="20"/>
  <c r="AW35" i="20"/>
  <c r="AM35" i="20"/>
  <c r="V35" i="20"/>
  <c r="AV35" i="20"/>
  <c r="Z35" i="20"/>
  <c r="W35" i="20"/>
  <c r="Q35" i="20"/>
  <c r="AS35" i="20"/>
  <c r="AF35" i="20"/>
  <c r="S35" i="20"/>
  <c r="AO35" i="20"/>
  <c r="U35" i="20"/>
  <c r="N35" i="20"/>
  <c r="AZ35" i="20"/>
  <c r="AP35" i="20"/>
  <c r="AX35" i="20"/>
  <c r="AC35" i="20"/>
  <c r="AB35" i="20"/>
  <c r="AT35" i="20"/>
  <c r="E35" i="20"/>
  <c r="I35" i="20"/>
  <c r="AI35" i="20"/>
  <c r="D35" i="20"/>
  <c r="C35" i="20"/>
  <c r="K35" i="20"/>
  <c r="J35" i="20"/>
  <c r="R35" i="20"/>
  <c r="AA35" i="20"/>
  <c r="AL35" i="20"/>
  <c r="G35" i="20"/>
  <c r="AH35" i="20"/>
  <c r="AE35" i="20"/>
  <c r="M35" i="20"/>
  <c r="B35" i="20"/>
  <c r="AA76" i="7"/>
  <c r="AA64" i="7"/>
  <c r="AA83" i="7"/>
  <c r="AA77" i="7"/>
  <c r="AA84" i="7"/>
  <c r="AA71" i="7"/>
  <c r="AA66" i="7"/>
  <c r="AA65" i="7"/>
  <c r="AA73" i="7"/>
  <c r="AA92" i="7"/>
  <c r="AA80" i="7"/>
  <c r="AA5" i="7"/>
  <c r="AA74" i="7"/>
  <c r="AA61" i="7"/>
  <c r="AA69" i="7"/>
  <c r="AA4" i="7"/>
  <c r="AA88" i="7"/>
  <c r="AA62" i="7"/>
  <c r="AA78" i="7"/>
  <c r="AA60" i="7"/>
  <c r="AA89" i="7"/>
  <c r="AA91" i="7"/>
  <c r="AA63" i="7"/>
  <c r="AA85" i="7"/>
  <c r="AA81" i="7"/>
  <c r="AA68" i="7"/>
  <c r="AA87" i="7"/>
  <c r="AA86" i="7"/>
  <c r="AA72" i="7"/>
  <c r="AA82" i="7"/>
  <c r="AA90" i="7"/>
  <c r="AA67" i="7"/>
  <c r="AA70" i="7"/>
  <c r="AA75" i="7"/>
  <c r="AA79" i="7"/>
  <c r="Y35" i="14"/>
  <c r="AK36" i="5"/>
  <c r="AK37" i="9" s="1"/>
  <c r="AV36" i="5"/>
  <c r="AV37" i="9" s="1"/>
  <c r="AX36" i="5"/>
  <c r="AX37" i="9" s="1"/>
  <c r="AW36" i="5"/>
  <c r="AY36" i="5"/>
  <c r="AY37" i="9" s="1"/>
  <c r="AL36" i="5"/>
  <c r="AL37" i="9" s="1"/>
  <c r="AN36" i="5"/>
  <c r="AN37" i="9" s="1"/>
  <c r="AG36" i="5"/>
  <c r="AG37" i="9" s="1"/>
  <c r="AZ36" i="5"/>
  <c r="AZ37" i="9" s="1"/>
  <c r="AT36" i="5"/>
  <c r="AT37" i="9" s="1"/>
  <c r="AO36" i="5"/>
  <c r="AO37" i="9" s="1"/>
  <c r="AH36" i="5"/>
  <c r="AH37" i="9" s="1"/>
  <c r="AM36" i="5"/>
  <c r="AM37" i="9" s="1"/>
  <c r="AJ36" i="5"/>
  <c r="AJ37" i="9" s="1"/>
  <c r="AU36" i="5"/>
  <c r="AU37" i="9" s="1"/>
  <c r="AP36" i="5"/>
  <c r="AP37" i="9" s="1"/>
  <c r="AI36" i="5"/>
  <c r="AI37" i="9" s="1"/>
  <c r="AQ36" i="5"/>
  <c r="AQ37" i="9" s="1"/>
  <c r="AR36" i="5"/>
  <c r="AR37" i="9" s="1"/>
  <c r="AS36" i="5"/>
  <c r="AS37" i="9" s="1"/>
  <c r="J36" i="5"/>
  <c r="J36" i="7" s="1"/>
  <c r="M36" i="5"/>
  <c r="M36" i="7" s="1"/>
  <c r="F36" i="5"/>
  <c r="F36" i="7" s="1"/>
  <c r="AA36" i="5"/>
  <c r="AA36" i="7" s="1"/>
  <c r="S36" i="5"/>
  <c r="S36" i="7" s="1"/>
  <c r="V36" i="5"/>
  <c r="V36" i="7" s="1"/>
  <c r="T36" i="5"/>
  <c r="T36" i="7" s="1"/>
  <c r="I36" i="5"/>
  <c r="I36" i="7" s="1"/>
  <c r="AB36" i="5"/>
  <c r="AB37" i="9" s="1"/>
  <c r="AF36" i="5"/>
  <c r="AF37" i="9" s="1"/>
  <c r="H36" i="5"/>
  <c r="H36" i="7" s="1"/>
  <c r="B36" i="5"/>
  <c r="B36" i="7" s="1"/>
  <c r="C36" i="5"/>
  <c r="C36" i="7" s="1"/>
  <c r="P36" i="5"/>
  <c r="P36" i="7" s="1"/>
  <c r="X36" i="5"/>
  <c r="X36" i="7" s="1"/>
  <c r="G36" i="5"/>
  <c r="G36" i="7" s="1"/>
  <c r="L36" i="5"/>
  <c r="L36" i="7" s="1"/>
  <c r="AC36" i="5"/>
  <c r="AC37" i="9" s="1"/>
  <c r="K36" i="5"/>
  <c r="K36" i="7" s="1"/>
  <c r="AD36" i="5"/>
  <c r="AD37" i="9" s="1"/>
  <c r="D36" i="5"/>
  <c r="D36" i="7" s="1"/>
  <c r="Q36" i="5"/>
  <c r="Q36" i="7" s="1"/>
  <c r="E36" i="5"/>
  <c r="E36" i="7" s="1"/>
  <c r="O36" i="5"/>
  <c r="O36" i="7" s="1"/>
  <c r="R36" i="5"/>
  <c r="R36" i="7" s="1"/>
  <c r="W36" i="5"/>
  <c r="W36" i="7" s="1"/>
  <c r="N36" i="5"/>
  <c r="N36" i="7" s="1"/>
  <c r="AE36" i="5"/>
  <c r="AE37" i="9" s="1"/>
  <c r="Y36" i="5"/>
  <c r="Y36" i="7" s="1"/>
  <c r="U36" i="5"/>
  <c r="U36" i="7" s="1"/>
  <c r="Z36" i="5"/>
  <c r="Z36" i="7" s="1"/>
  <c r="AA37" i="9" s="1"/>
  <c r="AA37" i="16" s="1"/>
  <c r="AB68" i="9"/>
  <c r="AC69" i="9" s="1"/>
  <c r="AD70" i="9" s="1"/>
  <c r="AE71" i="9" s="1"/>
  <c r="AF72" i="9" s="1"/>
  <c r="AG73" i="9" s="1"/>
  <c r="AH74" i="9" s="1"/>
  <c r="AI75" i="9" s="1"/>
  <c r="AJ76" i="9" s="1"/>
  <c r="AK77" i="9" s="1"/>
  <c r="AL78" i="9" s="1"/>
  <c r="AM79" i="9" s="1"/>
  <c r="AN80" i="9" s="1"/>
  <c r="AO81" i="9" s="1"/>
  <c r="AP82" i="9" s="1"/>
  <c r="AQ83" i="9" s="1"/>
  <c r="AR84" i="9" s="1"/>
  <c r="AS85" i="9" s="1"/>
  <c r="AT86" i="9" s="1"/>
  <c r="AU87" i="9" s="1"/>
  <c r="AV88" i="9" s="1"/>
  <c r="AW89" i="9" s="1"/>
  <c r="AX90" i="9" s="1"/>
  <c r="AY91" i="9" s="1"/>
  <c r="AZ92" i="9" s="1"/>
  <c r="AB85" i="9"/>
  <c r="AC86" i="9" s="1"/>
  <c r="AD87" i="9" s="1"/>
  <c r="AE88" i="9" s="1"/>
  <c r="AF89" i="9" s="1"/>
  <c r="AG90" i="9" s="1"/>
  <c r="AH91" i="9" s="1"/>
  <c r="AI92" i="9" s="1"/>
  <c r="AJ93" i="9" s="1"/>
  <c r="AK94" i="9" s="1"/>
  <c r="AL95" i="9" s="1"/>
  <c r="AM96" i="9" s="1"/>
  <c r="AN97" i="9" s="1"/>
  <c r="AO98" i="9" s="1"/>
  <c r="AP99" i="9" s="1"/>
  <c r="AQ100" i="9" s="1"/>
  <c r="AR101" i="9" s="1"/>
  <c r="AS102" i="9" s="1"/>
  <c r="AT103" i="9" s="1"/>
  <c r="AU104" i="9" s="1"/>
  <c r="AV105" i="9" s="1"/>
  <c r="AW106" i="9" s="1"/>
  <c r="AX107" i="9" s="1"/>
  <c r="AB67" i="9"/>
  <c r="AC68" i="9" s="1"/>
  <c r="AD69" i="9" s="1"/>
  <c r="AE70" i="9" s="1"/>
  <c r="AF71" i="9" s="1"/>
  <c r="AG72" i="9" s="1"/>
  <c r="AH73" i="9" s="1"/>
  <c r="AI74" i="9" s="1"/>
  <c r="AJ75" i="9" s="1"/>
  <c r="AK76" i="9" s="1"/>
  <c r="AL77" i="9" s="1"/>
  <c r="AM78" i="9" s="1"/>
  <c r="AN79" i="9" s="1"/>
  <c r="AO80" i="9" s="1"/>
  <c r="AP81" i="9" s="1"/>
  <c r="AQ82" i="9" s="1"/>
  <c r="AR83" i="9" s="1"/>
  <c r="AS84" i="9" s="1"/>
  <c r="AT85" i="9" s="1"/>
  <c r="AU86" i="9" s="1"/>
  <c r="AV87" i="9" s="1"/>
  <c r="AW88" i="9" s="1"/>
  <c r="AX89" i="9" s="1"/>
  <c r="AY90" i="9" s="1"/>
  <c r="AZ91" i="9" s="1"/>
  <c r="AB76" i="9"/>
  <c r="AC77" i="9" s="1"/>
  <c r="AD78" i="9" s="1"/>
  <c r="AE79" i="9" s="1"/>
  <c r="AF80" i="9" s="1"/>
  <c r="AG81" i="9" s="1"/>
  <c r="AH82" i="9" s="1"/>
  <c r="AI83" i="9" s="1"/>
  <c r="AJ84" i="9" s="1"/>
  <c r="AK85" i="9" s="1"/>
  <c r="AL86" i="9" s="1"/>
  <c r="AM87" i="9" s="1"/>
  <c r="AN88" i="9" s="1"/>
  <c r="AO89" i="9" s="1"/>
  <c r="AP90" i="9" s="1"/>
  <c r="AQ91" i="9" s="1"/>
  <c r="AR92" i="9" s="1"/>
  <c r="AS93" i="9" s="1"/>
  <c r="AT94" i="9" s="1"/>
  <c r="AU95" i="9" s="1"/>
  <c r="AV96" i="9" s="1"/>
  <c r="AW97" i="9" s="1"/>
  <c r="AX98" i="9" s="1"/>
  <c r="AY99" i="9" s="1"/>
  <c r="AZ100" i="9" s="1"/>
  <c r="AB74" i="9"/>
  <c r="AC75" i="9" s="1"/>
  <c r="AD76" i="9" s="1"/>
  <c r="AE77" i="9" s="1"/>
  <c r="AF78" i="9" s="1"/>
  <c r="AG79" i="9" s="1"/>
  <c r="AH80" i="9" s="1"/>
  <c r="AI81" i="9" s="1"/>
  <c r="AJ82" i="9" s="1"/>
  <c r="AK83" i="9" s="1"/>
  <c r="AL84" i="9" s="1"/>
  <c r="AM85" i="9" s="1"/>
  <c r="AN86" i="9" s="1"/>
  <c r="AO87" i="9" s="1"/>
  <c r="AP88" i="9" s="1"/>
  <c r="AQ89" i="9" s="1"/>
  <c r="AR90" i="9" s="1"/>
  <c r="AS91" i="9" s="1"/>
  <c r="AT92" i="9" s="1"/>
  <c r="AU93" i="9" s="1"/>
  <c r="AV94" i="9" s="1"/>
  <c r="AW95" i="9" s="1"/>
  <c r="AX96" i="9" s="1"/>
  <c r="AY97" i="9" s="1"/>
  <c r="AZ98" i="9" s="1"/>
  <c r="AB78" i="9"/>
  <c r="AC79" i="9" s="1"/>
  <c r="AD80" i="9" s="1"/>
  <c r="AE81" i="9" s="1"/>
  <c r="AF82" i="9" s="1"/>
  <c r="AG83" i="9" s="1"/>
  <c r="AH84" i="9" s="1"/>
  <c r="AI85" i="9" s="1"/>
  <c r="AJ86" i="9" s="1"/>
  <c r="AK87" i="9" s="1"/>
  <c r="AL88" i="9" s="1"/>
  <c r="AM89" i="9" s="1"/>
  <c r="AN90" i="9" s="1"/>
  <c r="AO91" i="9" s="1"/>
  <c r="AP92" i="9" s="1"/>
  <c r="AQ93" i="9" s="1"/>
  <c r="AR94" i="9" s="1"/>
  <c r="AS95" i="9" s="1"/>
  <c r="AT96" i="9" s="1"/>
  <c r="AU97" i="9" s="1"/>
  <c r="AV98" i="9" s="1"/>
  <c r="AW99" i="9" s="1"/>
  <c r="AX100" i="9" s="1"/>
  <c r="AY101" i="9" s="1"/>
  <c r="AZ102" i="9" s="1"/>
  <c r="AB93" i="9"/>
  <c r="AB70" i="9"/>
  <c r="AC71" i="9" s="1"/>
  <c r="AD72" i="9" s="1"/>
  <c r="AE73" i="9" s="1"/>
  <c r="AF74" i="9" s="1"/>
  <c r="AG75" i="9" s="1"/>
  <c r="AH76" i="9" s="1"/>
  <c r="AI77" i="9" s="1"/>
  <c r="AJ78" i="9" s="1"/>
  <c r="AK79" i="9" s="1"/>
  <c r="AL80" i="9" s="1"/>
  <c r="AM81" i="9" s="1"/>
  <c r="AN82" i="9" s="1"/>
  <c r="AO83" i="9" s="1"/>
  <c r="AP84" i="9" s="1"/>
  <c r="AQ85" i="9" s="1"/>
  <c r="AR86" i="9" s="1"/>
  <c r="AS87" i="9" s="1"/>
  <c r="AT88" i="9" s="1"/>
  <c r="AU89" i="9" s="1"/>
  <c r="AV90" i="9" s="1"/>
  <c r="AW91" i="9" s="1"/>
  <c r="AX92" i="9" s="1"/>
  <c r="AY93" i="9" s="1"/>
  <c r="AZ94" i="9" s="1"/>
  <c r="AB80" i="9"/>
  <c r="AC81" i="9" s="1"/>
  <c r="AD82" i="9" s="1"/>
  <c r="AE83" i="9" s="1"/>
  <c r="AF84" i="9" s="1"/>
  <c r="AG85" i="9" s="1"/>
  <c r="AH86" i="9" s="1"/>
  <c r="AI87" i="9" s="1"/>
  <c r="AJ88" i="9" s="1"/>
  <c r="AK89" i="9" s="1"/>
  <c r="AL90" i="9" s="1"/>
  <c r="AM91" i="9" s="1"/>
  <c r="AN92" i="9" s="1"/>
  <c r="AO93" i="9" s="1"/>
  <c r="AP94" i="9" s="1"/>
  <c r="AQ95" i="9" s="1"/>
  <c r="AR96" i="9" s="1"/>
  <c r="AS97" i="9" s="1"/>
  <c r="AT98" i="9" s="1"/>
  <c r="AU99" i="9" s="1"/>
  <c r="AV100" i="9" s="1"/>
  <c r="AW101" i="9" s="1"/>
  <c r="AX102" i="9" s="1"/>
  <c r="AY103" i="9" s="1"/>
  <c r="AZ104" i="9" s="1"/>
  <c r="AB84" i="9"/>
  <c r="AC85" i="9" s="1"/>
  <c r="AD86" i="9" s="1"/>
  <c r="AE87" i="9" s="1"/>
  <c r="AF88" i="9" s="1"/>
  <c r="AG89" i="9" s="1"/>
  <c r="AH90" i="9" s="1"/>
  <c r="AI91" i="9" s="1"/>
  <c r="AJ92" i="9" s="1"/>
  <c r="AK93" i="9" s="1"/>
  <c r="AL94" i="9" s="1"/>
  <c r="AM95" i="9" s="1"/>
  <c r="AN96" i="9" s="1"/>
  <c r="AO97" i="9" s="1"/>
  <c r="AP98" i="9" s="1"/>
  <c r="AQ99" i="9" s="1"/>
  <c r="AR100" i="9" s="1"/>
  <c r="AS101" i="9" s="1"/>
  <c r="AT102" i="9" s="1"/>
  <c r="AU103" i="9" s="1"/>
  <c r="AV104" i="9" s="1"/>
  <c r="AW105" i="9" s="1"/>
  <c r="AX106" i="9" s="1"/>
  <c r="AY107" i="9" s="1"/>
  <c r="AB66" i="9"/>
  <c r="AC67" i="9" s="1"/>
  <c r="AD68" i="9" s="1"/>
  <c r="AE69" i="9" s="1"/>
  <c r="AF70" i="9" s="1"/>
  <c r="AG71" i="9" s="1"/>
  <c r="AH72" i="9" s="1"/>
  <c r="AI73" i="9" s="1"/>
  <c r="AJ74" i="9" s="1"/>
  <c r="AK75" i="9" s="1"/>
  <c r="AL76" i="9" s="1"/>
  <c r="AM77" i="9" s="1"/>
  <c r="AN78" i="9" s="1"/>
  <c r="AO79" i="9" s="1"/>
  <c r="AP80" i="9" s="1"/>
  <c r="AQ81" i="9" s="1"/>
  <c r="AR82" i="9" s="1"/>
  <c r="AS83" i="9" s="1"/>
  <c r="AT84" i="9" s="1"/>
  <c r="AU85" i="9" s="1"/>
  <c r="AV86" i="9" s="1"/>
  <c r="AW87" i="9" s="1"/>
  <c r="AX88" i="9" s="1"/>
  <c r="AY89" i="9" s="1"/>
  <c r="AZ90" i="9" s="1"/>
  <c r="AB86" i="9"/>
  <c r="AC87" i="9" s="1"/>
  <c r="AD88" i="9" s="1"/>
  <c r="AE89" i="9" s="1"/>
  <c r="AF90" i="9" s="1"/>
  <c r="AG91" i="9" s="1"/>
  <c r="AH92" i="9" s="1"/>
  <c r="AI93" i="9" s="1"/>
  <c r="AJ94" i="9" s="1"/>
  <c r="AK95" i="9" s="1"/>
  <c r="AL96" i="9" s="1"/>
  <c r="AM97" i="9" s="1"/>
  <c r="AN98" i="9" s="1"/>
  <c r="AO99" i="9" s="1"/>
  <c r="AP100" i="9" s="1"/>
  <c r="AQ101" i="9" s="1"/>
  <c r="AR102" i="9" s="1"/>
  <c r="AS103" i="9" s="1"/>
  <c r="AT104" i="9" s="1"/>
  <c r="AU105" i="9" s="1"/>
  <c r="AV106" i="9" s="1"/>
  <c r="AW107" i="9" s="1"/>
  <c r="AB63" i="9"/>
  <c r="AC64" i="9" s="1"/>
  <c r="AD65" i="9" s="1"/>
  <c r="AE66" i="9" s="1"/>
  <c r="AF67" i="9" s="1"/>
  <c r="AG68" i="9" s="1"/>
  <c r="AH69" i="9" s="1"/>
  <c r="AI70" i="9" s="1"/>
  <c r="AJ71" i="9" s="1"/>
  <c r="AK72" i="9" s="1"/>
  <c r="AL73" i="9" s="1"/>
  <c r="AM74" i="9" s="1"/>
  <c r="AN75" i="9" s="1"/>
  <c r="AO76" i="9" s="1"/>
  <c r="AP77" i="9" s="1"/>
  <c r="AQ78" i="9" s="1"/>
  <c r="AR79" i="9" s="1"/>
  <c r="AS80" i="9" s="1"/>
  <c r="AT81" i="9" s="1"/>
  <c r="AU82" i="9" s="1"/>
  <c r="AV83" i="9" s="1"/>
  <c r="AW84" i="9" s="1"/>
  <c r="AX85" i="9" s="1"/>
  <c r="AY86" i="9" s="1"/>
  <c r="AZ87" i="9" s="1"/>
  <c r="AB71" i="9"/>
  <c r="AC72" i="9" s="1"/>
  <c r="AD73" i="9" s="1"/>
  <c r="AE74" i="9" s="1"/>
  <c r="AF75" i="9" s="1"/>
  <c r="AG76" i="9" s="1"/>
  <c r="AH77" i="9" s="1"/>
  <c r="AI78" i="9" s="1"/>
  <c r="AJ79" i="9" s="1"/>
  <c r="AK80" i="9" s="1"/>
  <c r="AL81" i="9" s="1"/>
  <c r="AM82" i="9" s="1"/>
  <c r="AN83" i="9" s="1"/>
  <c r="AO84" i="9" s="1"/>
  <c r="AP85" i="9" s="1"/>
  <c r="AQ86" i="9" s="1"/>
  <c r="AR87" i="9" s="1"/>
  <c r="AS88" i="9" s="1"/>
  <c r="AT89" i="9" s="1"/>
  <c r="AU90" i="9" s="1"/>
  <c r="AV91" i="9" s="1"/>
  <c r="AW92" i="9" s="1"/>
  <c r="AX93" i="9" s="1"/>
  <c r="AY94" i="9" s="1"/>
  <c r="AZ95" i="9" s="1"/>
  <c r="AB62" i="9"/>
  <c r="AC63" i="9" s="1"/>
  <c r="AD64" i="9" s="1"/>
  <c r="AE65" i="9" s="1"/>
  <c r="AF66" i="9" s="1"/>
  <c r="AG67" i="9" s="1"/>
  <c r="AH68" i="9" s="1"/>
  <c r="AI69" i="9" s="1"/>
  <c r="AJ70" i="9" s="1"/>
  <c r="AK71" i="9" s="1"/>
  <c r="AL72" i="9" s="1"/>
  <c r="AM73" i="9" s="1"/>
  <c r="AN74" i="9" s="1"/>
  <c r="AO75" i="9" s="1"/>
  <c r="AP76" i="9" s="1"/>
  <c r="AQ77" i="9" s="1"/>
  <c r="AR78" i="9" s="1"/>
  <c r="AS79" i="9" s="1"/>
  <c r="AT80" i="9" s="1"/>
  <c r="AU81" i="9" s="1"/>
  <c r="AV82" i="9" s="1"/>
  <c r="AW83" i="9" s="1"/>
  <c r="AX84" i="9" s="1"/>
  <c r="AY85" i="9" s="1"/>
  <c r="AZ86" i="9" s="1"/>
  <c r="AB82" i="9"/>
  <c r="AC83" i="9" s="1"/>
  <c r="AD84" i="9" s="1"/>
  <c r="AE85" i="9" s="1"/>
  <c r="AF86" i="9" s="1"/>
  <c r="AG87" i="9" s="1"/>
  <c r="AH88" i="9" s="1"/>
  <c r="AI89" i="9" s="1"/>
  <c r="AJ90" i="9" s="1"/>
  <c r="AK91" i="9" s="1"/>
  <c r="AL92" i="9" s="1"/>
  <c r="AM93" i="9" s="1"/>
  <c r="AN94" i="9" s="1"/>
  <c r="AO95" i="9" s="1"/>
  <c r="AP96" i="9" s="1"/>
  <c r="AQ97" i="9" s="1"/>
  <c r="AR98" i="9" s="1"/>
  <c r="AS99" i="9" s="1"/>
  <c r="AT100" i="9" s="1"/>
  <c r="AU101" i="9" s="1"/>
  <c r="AV102" i="9" s="1"/>
  <c r="AW103" i="9" s="1"/>
  <c r="AX104" i="9" s="1"/>
  <c r="AY105" i="9" s="1"/>
  <c r="AZ106" i="9" s="1"/>
  <c r="AB61" i="9"/>
  <c r="AC62" i="9" s="1"/>
  <c r="AD63" i="9" s="1"/>
  <c r="AE64" i="9" s="1"/>
  <c r="AF65" i="9" s="1"/>
  <c r="AG66" i="9" s="1"/>
  <c r="AH67" i="9" s="1"/>
  <c r="AI68" i="9" s="1"/>
  <c r="AJ69" i="9" s="1"/>
  <c r="AK70" i="9" s="1"/>
  <c r="AL71" i="9" s="1"/>
  <c r="AM72" i="9" s="1"/>
  <c r="AN73" i="9" s="1"/>
  <c r="AO74" i="9" s="1"/>
  <c r="AP75" i="9" s="1"/>
  <c r="AQ76" i="9" s="1"/>
  <c r="AR77" i="9" s="1"/>
  <c r="AS78" i="9" s="1"/>
  <c r="AT79" i="9" s="1"/>
  <c r="AU80" i="9" s="1"/>
  <c r="AV81" i="9" s="1"/>
  <c r="AW82" i="9" s="1"/>
  <c r="AX83" i="9" s="1"/>
  <c r="AY84" i="9" s="1"/>
  <c r="AZ85" i="9" s="1"/>
  <c r="AB64" i="9"/>
  <c r="AC65" i="9" s="1"/>
  <c r="AD66" i="9" s="1"/>
  <c r="AE67" i="9" s="1"/>
  <c r="AF68" i="9" s="1"/>
  <c r="AG69" i="9" s="1"/>
  <c r="AH70" i="9" s="1"/>
  <c r="AI71" i="9" s="1"/>
  <c r="AJ72" i="9" s="1"/>
  <c r="AK73" i="9" s="1"/>
  <c r="AL74" i="9" s="1"/>
  <c r="AM75" i="9" s="1"/>
  <c r="AN76" i="9" s="1"/>
  <c r="AO77" i="9" s="1"/>
  <c r="AP78" i="9" s="1"/>
  <c r="AQ79" i="9" s="1"/>
  <c r="AR80" i="9" s="1"/>
  <c r="AS81" i="9" s="1"/>
  <c r="AT82" i="9" s="1"/>
  <c r="AU83" i="9" s="1"/>
  <c r="AV84" i="9" s="1"/>
  <c r="AW85" i="9" s="1"/>
  <c r="AX86" i="9" s="1"/>
  <c r="AY87" i="9" s="1"/>
  <c r="AZ88" i="9" s="1"/>
  <c r="AB81" i="9"/>
  <c r="AC82" i="9" s="1"/>
  <c r="AD83" i="9" s="1"/>
  <c r="AE84" i="9" s="1"/>
  <c r="AF85" i="9" s="1"/>
  <c r="AG86" i="9" s="1"/>
  <c r="AH87" i="9" s="1"/>
  <c r="AI88" i="9" s="1"/>
  <c r="AJ89" i="9" s="1"/>
  <c r="AK90" i="9" s="1"/>
  <c r="AL91" i="9" s="1"/>
  <c r="AM92" i="9" s="1"/>
  <c r="AN93" i="9" s="1"/>
  <c r="AO94" i="9" s="1"/>
  <c r="AP95" i="9" s="1"/>
  <c r="AQ96" i="9" s="1"/>
  <c r="AR97" i="9" s="1"/>
  <c r="AS98" i="9" s="1"/>
  <c r="AT99" i="9" s="1"/>
  <c r="AU100" i="9" s="1"/>
  <c r="AV101" i="9" s="1"/>
  <c r="AW102" i="9" s="1"/>
  <c r="AX103" i="9" s="1"/>
  <c r="AY104" i="9" s="1"/>
  <c r="AZ105" i="9" s="1"/>
  <c r="AB89" i="9"/>
  <c r="AC90" i="9" s="1"/>
  <c r="AD91" i="9" s="1"/>
  <c r="AE92" i="9" s="1"/>
  <c r="AF93" i="9" s="1"/>
  <c r="AG94" i="9" s="1"/>
  <c r="AH95" i="9" s="1"/>
  <c r="AI96" i="9" s="1"/>
  <c r="AJ97" i="9" s="1"/>
  <c r="AK98" i="9" s="1"/>
  <c r="AL99" i="9" s="1"/>
  <c r="AM100" i="9" s="1"/>
  <c r="AN101" i="9" s="1"/>
  <c r="AO102" i="9" s="1"/>
  <c r="AP103" i="9" s="1"/>
  <c r="AQ104" i="9" s="1"/>
  <c r="AR105" i="9" s="1"/>
  <c r="AS106" i="9" s="1"/>
  <c r="AT107" i="9" s="1"/>
  <c r="AB79" i="9"/>
  <c r="AC80" i="9" s="1"/>
  <c r="AD81" i="9" s="1"/>
  <c r="AE82" i="9" s="1"/>
  <c r="AF83" i="9" s="1"/>
  <c r="AG84" i="9" s="1"/>
  <c r="AH85" i="9" s="1"/>
  <c r="AI86" i="9" s="1"/>
  <c r="AJ87" i="9" s="1"/>
  <c r="AK88" i="9" s="1"/>
  <c r="AL89" i="9" s="1"/>
  <c r="AM90" i="9" s="1"/>
  <c r="AN91" i="9" s="1"/>
  <c r="AO92" i="9" s="1"/>
  <c r="AP93" i="9" s="1"/>
  <c r="AQ94" i="9" s="1"/>
  <c r="AR95" i="9" s="1"/>
  <c r="AS96" i="9" s="1"/>
  <c r="AT97" i="9" s="1"/>
  <c r="AU98" i="9" s="1"/>
  <c r="AV99" i="9" s="1"/>
  <c r="AW100" i="9" s="1"/>
  <c r="AX101" i="9" s="1"/>
  <c r="AY102" i="9" s="1"/>
  <c r="AZ103" i="9" s="1"/>
  <c r="AB90" i="9"/>
  <c r="AC91" i="9" s="1"/>
  <c r="AD92" i="9" s="1"/>
  <c r="AE93" i="9" s="1"/>
  <c r="AF94" i="9" s="1"/>
  <c r="AG95" i="9" s="1"/>
  <c r="AH96" i="9" s="1"/>
  <c r="AI97" i="9" s="1"/>
  <c r="AJ98" i="9" s="1"/>
  <c r="AK99" i="9" s="1"/>
  <c r="AL100" i="9" s="1"/>
  <c r="AM101" i="9" s="1"/>
  <c r="AN102" i="9" s="1"/>
  <c r="AO103" i="9" s="1"/>
  <c r="AP104" i="9" s="1"/>
  <c r="AQ105" i="9" s="1"/>
  <c r="AR106" i="9" s="1"/>
  <c r="AS107" i="9" s="1"/>
  <c r="AB69" i="9"/>
  <c r="AC70" i="9" s="1"/>
  <c r="AD71" i="9" s="1"/>
  <c r="AE72" i="9" s="1"/>
  <c r="AF73" i="9" s="1"/>
  <c r="AG74" i="9" s="1"/>
  <c r="AH75" i="9" s="1"/>
  <c r="AI76" i="9" s="1"/>
  <c r="AJ77" i="9" s="1"/>
  <c r="AK78" i="9" s="1"/>
  <c r="AL79" i="9" s="1"/>
  <c r="AM80" i="9" s="1"/>
  <c r="AN81" i="9" s="1"/>
  <c r="AO82" i="9" s="1"/>
  <c r="AP83" i="9" s="1"/>
  <c r="AQ84" i="9" s="1"/>
  <c r="AR85" i="9" s="1"/>
  <c r="AS86" i="9" s="1"/>
  <c r="AT87" i="9" s="1"/>
  <c r="AU88" i="9" s="1"/>
  <c r="AV89" i="9" s="1"/>
  <c r="AW90" i="9" s="1"/>
  <c r="AX91" i="9" s="1"/>
  <c r="AY92" i="9" s="1"/>
  <c r="AZ93" i="9" s="1"/>
  <c r="AB87" i="9"/>
  <c r="AC88" i="9" s="1"/>
  <c r="AD89" i="9" s="1"/>
  <c r="AE90" i="9" s="1"/>
  <c r="AF91" i="9" s="1"/>
  <c r="AG92" i="9" s="1"/>
  <c r="AH93" i="9" s="1"/>
  <c r="AI94" i="9" s="1"/>
  <c r="AJ95" i="9" s="1"/>
  <c r="AK96" i="9" s="1"/>
  <c r="AL97" i="9" s="1"/>
  <c r="AM98" i="9" s="1"/>
  <c r="AN99" i="9" s="1"/>
  <c r="AO100" i="9" s="1"/>
  <c r="AP101" i="9" s="1"/>
  <c r="AQ102" i="9" s="1"/>
  <c r="AR103" i="9" s="1"/>
  <c r="AS104" i="9" s="1"/>
  <c r="AT105" i="9" s="1"/>
  <c r="AU106" i="9" s="1"/>
  <c r="AV107" i="9" s="1"/>
  <c r="AB72" i="9"/>
  <c r="AC73" i="9" s="1"/>
  <c r="AD74" i="9" s="1"/>
  <c r="AE75" i="9" s="1"/>
  <c r="AF76" i="9" s="1"/>
  <c r="AG77" i="9" s="1"/>
  <c r="AH78" i="9" s="1"/>
  <c r="AI79" i="9" s="1"/>
  <c r="AJ80" i="9" s="1"/>
  <c r="AK81" i="9" s="1"/>
  <c r="AL82" i="9" s="1"/>
  <c r="AM83" i="9" s="1"/>
  <c r="AN84" i="9" s="1"/>
  <c r="AO85" i="9" s="1"/>
  <c r="AP86" i="9" s="1"/>
  <c r="AQ87" i="9" s="1"/>
  <c r="AR88" i="9" s="1"/>
  <c r="AS89" i="9" s="1"/>
  <c r="AT90" i="9" s="1"/>
  <c r="AU91" i="9" s="1"/>
  <c r="AV92" i="9" s="1"/>
  <c r="AW93" i="9" s="1"/>
  <c r="AX94" i="9" s="1"/>
  <c r="AY95" i="9" s="1"/>
  <c r="AZ96" i="9" s="1"/>
  <c r="AB6" i="9"/>
  <c r="AC7" i="9" s="1"/>
  <c r="AD8" i="9" s="1"/>
  <c r="AE9" i="9" s="1"/>
  <c r="AF10" i="9" s="1"/>
  <c r="AG11" i="9" s="1"/>
  <c r="AH12" i="9" s="1"/>
  <c r="AI13" i="9" s="1"/>
  <c r="AJ14" i="9" s="1"/>
  <c r="AK15" i="9" s="1"/>
  <c r="AL16" i="9" s="1"/>
  <c r="AM17" i="9" s="1"/>
  <c r="AN18" i="9" s="1"/>
  <c r="AO19" i="9" s="1"/>
  <c r="AP20" i="9" s="1"/>
  <c r="AQ21" i="9" s="1"/>
  <c r="AR22" i="9" s="1"/>
  <c r="AS23" i="9" s="1"/>
  <c r="AT24" i="9" s="1"/>
  <c r="AU25" i="9" s="1"/>
  <c r="AV26" i="9" s="1"/>
  <c r="AW27" i="9" s="1"/>
  <c r="AX28" i="9" s="1"/>
  <c r="AY29" i="9" s="1"/>
  <c r="AZ30" i="9" s="1"/>
  <c r="AB75" i="9"/>
  <c r="AC76" i="9" s="1"/>
  <c r="AD77" i="9" s="1"/>
  <c r="AE78" i="9" s="1"/>
  <c r="AF79" i="9" s="1"/>
  <c r="AG80" i="9" s="1"/>
  <c r="AH81" i="9" s="1"/>
  <c r="AI82" i="9" s="1"/>
  <c r="AJ83" i="9" s="1"/>
  <c r="AK84" i="9" s="1"/>
  <c r="AL85" i="9" s="1"/>
  <c r="AM86" i="9" s="1"/>
  <c r="AN87" i="9" s="1"/>
  <c r="AO88" i="9" s="1"/>
  <c r="AP89" i="9" s="1"/>
  <c r="AQ90" i="9" s="1"/>
  <c r="AR91" i="9" s="1"/>
  <c r="AS92" i="9" s="1"/>
  <c r="AT93" i="9" s="1"/>
  <c r="AU94" i="9" s="1"/>
  <c r="AV95" i="9" s="1"/>
  <c r="AW96" i="9" s="1"/>
  <c r="AX97" i="9" s="1"/>
  <c r="AY98" i="9" s="1"/>
  <c r="AZ99" i="9" s="1"/>
  <c r="AB5" i="9"/>
  <c r="AC6" i="9" s="1"/>
  <c r="AD7" i="9" s="1"/>
  <c r="AE8" i="9" s="1"/>
  <c r="AF9" i="9" s="1"/>
  <c r="AG10" i="9" s="1"/>
  <c r="AH11" i="9" s="1"/>
  <c r="AI12" i="9" s="1"/>
  <c r="AJ13" i="9" s="1"/>
  <c r="AK14" i="9" s="1"/>
  <c r="AL15" i="9" s="1"/>
  <c r="AM16" i="9" s="1"/>
  <c r="AN17" i="9" s="1"/>
  <c r="AO18" i="9" s="1"/>
  <c r="AP19" i="9" s="1"/>
  <c r="AQ20" i="9" s="1"/>
  <c r="AR21" i="9" s="1"/>
  <c r="AS22" i="9" s="1"/>
  <c r="AT23" i="9" s="1"/>
  <c r="AU24" i="9" s="1"/>
  <c r="AV25" i="9" s="1"/>
  <c r="AW26" i="9" s="1"/>
  <c r="AX27" i="9" s="1"/>
  <c r="AY28" i="9" s="1"/>
  <c r="AZ29" i="9" s="1"/>
  <c r="AB92" i="9"/>
  <c r="AC93" i="9" s="1"/>
  <c r="AD94" i="9" s="1"/>
  <c r="AE95" i="9" s="1"/>
  <c r="AF96" i="9" s="1"/>
  <c r="AG97" i="9" s="1"/>
  <c r="AH98" i="9" s="1"/>
  <c r="AI99" i="9" s="1"/>
  <c r="AJ100" i="9" s="1"/>
  <c r="AK101" i="9" s="1"/>
  <c r="AL102" i="9" s="1"/>
  <c r="AM103" i="9" s="1"/>
  <c r="AN104" i="9" s="1"/>
  <c r="AO105" i="9" s="1"/>
  <c r="AP106" i="9" s="1"/>
  <c r="AQ107" i="9" s="1"/>
  <c r="AB88" i="9"/>
  <c r="AC89" i="9" s="1"/>
  <c r="AD90" i="9" s="1"/>
  <c r="AE91" i="9" s="1"/>
  <c r="AF92" i="9" s="1"/>
  <c r="AG93" i="9" s="1"/>
  <c r="AH94" i="9" s="1"/>
  <c r="AI95" i="9" s="1"/>
  <c r="AJ96" i="9" s="1"/>
  <c r="AK97" i="9" s="1"/>
  <c r="AL98" i="9" s="1"/>
  <c r="AM99" i="9" s="1"/>
  <c r="AN100" i="9" s="1"/>
  <c r="AO101" i="9" s="1"/>
  <c r="AP102" i="9" s="1"/>
  <c r="AQ103" i="9" s="1"/>
  <c r="AR104" i="9" s="1"/>
  <c r="AS105" i="9" s="1"/>
  <c r="AT106" i="9" s="1"/>
  <c r="AU107" i="9" s="1"/>
  <c r="AB73" i="9"/>
  <c r="AC74" i="9" s="1"/>
  <c r="AD75" i="9" s="1"/>
  <c r="AE76" i="9" s="1"/>
  <c r="AF77" i="9" s="1"/>
  <c r="AG78" i="9" s="1"/>
  <c r="AH79" i="9" s="1"/>
  <c r="AI80" i="9" s="1"/>
  <c r="AJ81" i="9" s="1"/>
  <c r="AK82" i="9" s="1"/>
  <c r="AL83" i="9" s="1"/>
  <c r="AM84" i="9" s="1"/>
  <c r="AN85" i="9" s="1"/>
  <c r="AO86" i="9" s="1"/>
  <c r="AP87" i="9" s="1"/>
  <c r="AQ88" i="9" s="1"/>
  <c r="AR89" i="9" s="1"/>
  <c r="AS90" i="9" s="1"/>
  <c r="AT91" i="9" s="1"/>
  <c r="AU92" i="9" s="1"/>
  <c r="AV93" i="9" s="1"/>
  <c r="AW94" i="9" s="1"/>
  <c r="AX95" i="9" s="1"/>
  <c r="AY96" i="9" s="1"/>
  <c r="AZ97" i="9" s="1"/>
  <c r="AB77" i="9"/>
  <c r="AC78" i="9" s="1"/>
  <c r="AD79" i="9" s="1"/>
  <c r="AE80" i="9" s="1"/>
  <c r="AF81" i="9" s="1"/>
  <c r="AG82" i="9" s="1"/>
  <c r="AH83" i="9" s="1"/>
  <c r="AI84" i="9" s="1"/>
  <c r="AJ85" i="9" s="1"/>
  <c r="AK86" i="9" s="1"/>
  <c r="AL87" i="9" s="1"/>
  <c r="AM88" i="9" s="1"/>
  <c r="AN89" i="9" s="1"/>
  <c r="AO90" i="9" s="1"/>
  <c r="AP91" i="9" s="1"/>
  <c r="AQ92" i="9" s="1"/>
  <c r="AR93" i="9" s="1"/>
  <c r="AS94" i="9" s="1"/>
  <c r="AT95" i="9" s="1"/>
  <c r="AU96" i="9" s="1"/>
  <c r="AV97" i="9" s="1"/>
  <c r="AW98" i="9" s="1"/>
  <c r="AX99" i="9" s="1"/>
  <c r="AY100" i="9" s="1"/>
  <c r="AZ101" i="9" s="1"/>
  <c r="AB65" i="9"/>
  <c r="AC66" i="9" s="1"/>
  <c r="AD67" i="9" s="1"/>
  <c r="AE68" i="9" s="1"/>
  <c r="AF69" i="9" s="1"/>
  <c r="AG70" i="9" s="1"/>
  <c r="AH71" i="9" s="1"/>
  <c r="AI72" i="9" s="1"/>
  <c r="AJ73" i="9" s="1"/>
  <c r="AK74" i="9" s="1"/>
  <c r="AL75" i="9" s="1"/>
  <c r="AM76" i="9" s="1"/>
  <c r="AN77" i="9" s="1"/>
  <c r="AO78" i="9" s="1"/>
  <c r="AP79" i="9" s="1"/>
  <c r="AQ80" i="9" s="1"/>
  <c r="AR81" i="9" s="1"/>
  <c r="AS82" i="9" s="1"/>
  <c r="AT83" i="9" s="1"/>
  <c r="AU84" i="9" s="1"/>
  <c r="AV85" i="9" s="1"/>
  <c r="AW86" i="9" s="1"/>
  <c r="AX87" i="9" s="1"/>
  <c r="AY88" i="9" s="1"/>
  <c r="AZ89" i="9" s="1"/>
  <c r="AB91" i="9"/>
  <c r="AC92" i="9" s="1"/>
  <c r="AD93" i="9" s="1"/>
  <c r="AE94" i="9" s="1"/>
  <c r="AF95" i="9" s="1"/>
  <c r="AG96" i="9" s="1"/>
  <c r="AH97" i="9" s="1"/>
  <c r="AI98" i="9" s="1"/>
  <c r="AJ99" i="9" s="1"/>
  <c r="AK100" i="9" s="1"/>
  <c r="AL101" i="9" s="1"/>
  <c r="AM102" i="9" s="1"/>
  <c r="AN103" i="9" s="1"/>
  <c r="AO104" i="9" s="1"/>
  <c r="AP105" i="9" s="1"/>
  <c r="AQ106" i="9" s="1"/>
  <c r="AR107" i="9" s="1"/>
  <c r="AB83" i="9"/>
  <c r="AC84" i="9" s="1"/>
  <c r="AD85" i="9" s="1"/>
  <c r="AE86" i="9" s="1"/>
  <c r="AF87" i="9" s="1"/>
  <c r="AG88" i="9" s="1"/>
  <c r="AH89" i="9" s="1"/>
  <c r="AI90" i="9" s="1"/>
  <c r="AJ91" i="9" s="1"/>
  <c r="AK92" i="9" s="1"/>
  <c r="AL93" i="9" s="1"/>
  <c r="AM94" i="9" s="1"/>
  <c r="AN95" i="9" s="1"/>
  <c r="AO96" i="9" s="1"/>
  <c r="AP97" i="9" s="1"/>
  <c r="AQ98" i="9" s="1"/>
  <c r="AR99" i="9" s="1"/>
  <c r="AS100" i="9" s="1"/>
  <c r="AT101" i="9" s="1"/>
  <c r="AU102" i="9" s="1"/>
  <c r="AV103" i="9" s="1"/>
  <c r="AW104" i="9" s="1"/>
  <c r="AX105" i="9" s="1"/>
  <c r="AY106" i="9" s="1"/>
  <c r="AZ107" i="9" s="1"/>
  <c r="AY4" i="8"/>
  <c r="AZ5" i="8" s="1"/>
  <c r="BA6" i="8" s="1"/>
  <c r="AY3" i="8"/>
  <c r="AM29" i="13"/>
  <c r="V35" i="14"/>
  <c r="V35" i="13"/>
  <c r="N35" i="14"/>
  <c r="N35" i="13"/>
  <c r="F35" i="13"/>
  <c r="F35" i="14"/>
  <c r="AN29" i="13"/>
  <c r="AK29" i="13"/>
  <c r="U35" i="14"/>
  <c r="U35" i="13"/>
  <c r="AR30" i="13" s="1"/>
  <c r="M35" i="14"/>
  <c r="M35" i="13"/>
  <c r="E35" i="14"/>
  <c r="E35" i="13"/>
  <c r="AI29" i="13"/>
  <c r="T35" i="14"/>
  <c r="T35" i="13"/>
  <c r="AQ30" i="13" s="1"/>
  <c r="L35" i="14"/>
  <c r="L35" i="13"/>
  <c r="C35" i="14"/>
  <c r="C35" i="13"/>
  <c r="AQ29" i="13"/>
  <c r="AL29" i="13"/>
  <c r="S35" i="14"/>
  <c r="S35" i="13"/>
  <c r="K35" i="14"/>
  <c r="K35" i="13"/>
  <c r="D35" i="14"/>
  <c r="D35" i="13"/>
  <c r="R35" i="14"/>
  <c r="R35" i="13"/>
  <c r="J35" i="14"/>
  <c r="J35" i="13"/>
  <c r="AJ29" i="13"/>
  <c r="AT29" i="13"/>
  <c r="Q35" i="14"/>
  <c r="Q35" i="13"/>
  <c r="I35" i="14"/>
  <c r="I35" i="13"/>
  <c r="B35" i="13"/>
  <c r="B35" i="14"/>
  <c r="AV15" i="13"/>
  <c r="X35" i="14"/>
  <c r="X35" i="13"/>
  <c r="P35" i="13"/>
  <c r="P35" i="14"/>
  <c r="H35" i="14"/>
  <c r="H35" i="13"/>
  <c r="W35" i="14"/>
  <c r="W35" i="13"/>
  <c r="AT30" i="13" s="1"/>
  <c r="O35" i="13"/>
  <c r="O35" i="14"/>
  <c r="G35" i="14"/>
  <c r="G35" i="13"/>
  <c r="Z12" i="14"/>
  <c r="Z12" i="13"/>
  <c r="Z13" i="13"/>
  <c r="Z13" i="14"/>
  <c r="Z24" i="14"/>
  <c r="Z24" i="13"/>
  <c r="Z11" i="14"/>
  <c r="Z11" i="13"/>
  <c r="AV22" i="13"/>
  <c r="AV25" i="13"/>
  <c r="AV13" i="13"/>
  <c r="Z27" i="14"/>
  <c r="Z27" i="13"/>
  <c r="Z16" i="13"/>
  <c r="Z16" i="14"/>
  <c r="AV23" i="13"/>
  <c r="AV10" i="13"/>
  <c r="Z30" i="14"/>
  <c r="Z30" i="13"/>
  <c r="Z33" i="14"/>
  <c r="Z33" i="13"/>
  <c r="Z22" i="14"/>
  <c r="Z22" i="13"/>
  <c r="Z8" i="13"/>
  <c r="Z8" i="14"/>
  <c r="AV18" i="13"/>
  <c r="Z4" i="14"/>
  <c r="Z4" i="13"/>
  <c r="Z25" i="14"/>
  <c r="Z25" i="13"/>
  <c r="Z14" i="14"/>
  <c r="Z14" i="13"/>
  <c r="Z17" i="14"/>
  <c r="Z17" i="13"/>
  <c r="AV20" i="13"/>
  <c r="AV28" i="13"/>
  <c r="AV24" i="13"/>
  <c r="AV12" i="13"/>
  <c r="Z35" i="14"/>
  <c r="Z35" i="13"/>
  <c r="Z34" i="14"/>
  <c r="Z34" i="13"/>
  <c r="Z31" i="14"/>
  <c r="Z31" i="13"/>
  <c r="Z26" i="14"/>
  <c r="Z26" i="13"/>
  <c r="Z6" i="14"/>
  <c r="Z6" i="13"/>
  <c r="Z9" i="13"/>
  <c r="Z9" i="14"/>
  <c r="AV9" i="13"/>
  <c r="AV11" i="13"/>
  <c r="AV19" i="13"/>
  <c r="Z20" i="14"/>
  <c r="Z20" i="13"/>
  <c r="Z28" i="13"/>
  <c r="Z28" i="14"/>
  <c r="Z23" i="14"/>
  <c r="Z23" i="13"/>
  <c r="Z18" i="14"/>
  <c r="Z18" i="13"/>
  <c r="AV14" i="13"/>
  <c r="AV17" i="13"/>
  <c r="AV27" i="13"/>
  <c r="AV26" i="13"/>
  <c r="Z32" i="14"/>
  <c r="Z32" i="13"/>
  <c r="Z15" i="13"/>
  <c r="Z15" i="14"/>
  <c r="Z10" i="14"/>
  <c r="Z10" i="13"/>
  <c r="AV16" i="13"/>
  <c r="AV30" i="13"/>
  <c r="Z21" i="13"/>
  <c r="Z21" i="14"/>
  <c r="Z29" i="14"/>
  <c r="Z29" i="13"/>
  <c r="Z7" i="13"/>
  <c r="Z7" i="14"/>
  <c r="Z19" i="13"/>
  <c r="Z19" i="14"/>
  <c r="AV29" i="13"/>
  <c r="AV21" i="13"/>
  <c r="Z3" i="13"/>
  <c r="Z3" i="14"/>
  <c r="AV7" i="13"/>
  <c r="AV8" i="13"/>
  <c r="AV80" i="13"/>
  <c r="AV90" i="13"/>
  <c r="AV88" i="13"/>
  <c r="AV79" i="13"/>
  <c r="Z84" i="14"/>
  <c r="Z84" i="13"/>
  <c r="AV86" i="13"/>
  <c r="AV67" i="13"/>
  <c r="AV74" i="13"/>
  <c r="AV84" i="13"/>
  <c r="Z73" i="14"/>
  <c r="Z73" i="13"/>
  <c r="Z60" i="14"/>
  <c r="Z60" i="13"/>
  <c r="Z68" i="14"/>
  <c r="Z68" i="13"/>
  <c r="Z87" i="14"/>
  <c r="Z87" i="13"/>
  <c r="Z80" i="14"/>
  <c r="Z80" i="13"/>
  <c r="Z61" i="14"/>
  <c r="Z61" i="13"/>
  <c r="Z77" i="14"/>
  <c r="Z77" i="13"/>
  <c r="AV65" i="13"/>
  <c r="AV77" i="13"/>
  <c r="AV87" i="13"/>
  <c r="Z88" i="14"/>
  <c r="Z88" i="13"/>
  <c r="Z90" i="14"/>
  <c r="Z90" i="13"/>
  <c r="Z62" i="14"/>
  <c r="Z62" i="13"/>
  <c r="AV64" i="13"/>
  <c r="AV72" i="13"/>
  <c r="AV75" i="13"/>
  <c r="AV70" i="13"/>
  <c r="AV81" i="13"/>
  <c r="AV83" i="13"/>
  <c r="Z59" i="13"/>
  <c r="Z59" i="14"/>
  <c r="Z67" i="13"/>
  <c r="Z67" i="14"/>
  <c r="Z86" i="14"/>
  <c r="Z86" i="13"/>
  <c r="Z85" i="14"/>
  <c r="Z85" i="13"/>
  <c r="Z71" i="14"/>
  <c r="Z71" i="13"/>
  <c r="AV82" i="13"/>
  <c r="Z75" i="13"/>
  <c r="Z75" i="14"/>
  <c r="Z63" i="13"/>
  <c r="Z63" i="14"/>
  <c r="Z89" i="14"/>
  <c r="Z89" i="13"/>
  <c r="Z81" i="14"/>
  <c r="Z81" i="13"/>
  <c r="AV78" i="13"/>
  <c r="AV62" i="13"/>
  <c r="Z66" i="14"/>
  <c r="Z66" i="13"/>
  <c r="Z69" i="14"/>
  <c r="Z69" i="13"/>
  <c r="Z74" i="14"/>
  <c r="Z74" i="13"/>
  <c r="Z78" i="14"/>
  <c r="Z78" i="13"/>
  <c r="AV60" i="13"/>
  <c r="AV61" i="13"/>
  <c r="AV68" i="13"/>
  <c r="AV69" i="13"/>
  <c r="AV66" i="13"/>
  <c r="Z76" i="14"/>
  <c r="Z76" i="13"/>
  <c r="Z83" i="13"/>
  <c r="Z83" i="14"/>
  <c r="Z70" i="14"/>
  <c r="Z70" i="13"/>
  <c r="Z82" i="14"/>
  <c r="Z82" i="13"/>
  <c r="Z65" i="13"/>
  <c r="Z65" i="14"/>
  <c r="AV63" i="13"/>
  <c r="AV73" i="13"/>
  <c r="AV89" i="13"/>
  <c r="AV91" i="13"/>
  <c r="AV85" i="13"/>
  <c r="AV76" i="13"/>
  <c r="Z64" i="14"/>
  <c r="Z64" i="13"/>
  <c r="Z72" i="14"/>
  <c r="Z72" i="13"/>
  <c r="Z91" i="14"/>
  <c r="Z91" i="13"/>
  <c r="AW92" i="13" s="1"/>
  <c r="Z79" i="14"/>
  <c r="Z79" i="13"/>
  <c r="AV71" i="13"/>
  <c r="AB1" i="5"/>
  <c r="AA1" i="4"/>
  <c r="AW37" i="9" l="1"/>
  <c r="AB351" i="18"/>
  <c r="AB24" i="18"/>
  <c r="AE351" i="18"/>
  <c r="AE24" i="18"/>
  <c r="AC351" i="18"/>
  <c r="AC24" i="18"/>
  <c r="AD351" i="18"/>
  <c r="AD24" i="18"/>
  <c r="AF351" i="18"/>
  <c r="AF24" i="18"/>
  <c r="AA351" i="18"/>
  <c r="AA24" i="18"/>
  <c r="Y351" i="18"/>
  <c r="Y24" i="18"/>
  <c r="Y243" i="18" s="1"/>
  <c r="Z351" i="18"/>
  <c r="Z24" i="18"/>
  <c r="Z243" i="18" s="1"/>
  <c r="P351" i="18"/>
  <c r="P24" i="18"/>
  <c r="W351" i="18"/>
  <c r="W24" i="18"/>
  <c r="W243" i="18" s="1"/>
  <c r="X351" i="18"/>
  <c r="X24" i="18"/>
  <c r="X243" i="18" s="1"/>
  <c r="T351" i="18"/>
  <c r="T24" i="18"/>
  <c r="U351" i="18"/>
  <c r="U24" i="18"/>
  <c r="N351" i="18"/>
  <c r="N24" i="18"/>
  <c r="O351" i="18"/>
  <c r="O24" i="18"/>
  <c r="R351" i="18"/>
  <c r="R24" i="18"/>
  <c r="M351" i="18"/>
  <c r="M24" i="18"/>
  <c r="S351" i="18"/>
  <c r="S24" i="18"/>
  <c r="Q351" i="18"/>
  <c r="Q24" i="18"/>
  <c r="V351" i="18"/>
  <c r="V24" i="18"/>
  <c r="G24" i="18"/>
  <c r="G352" i="18" s="1"/>
  <c r="J24" i="18"/>
  <c r="J352" i="18" s="1"/>
  <c r="I24" i="18"/>
  <c r="I352" i="18" s="1"/>
  <c r="K24" i="18"/>
  <c r="K352" i="18" s="1"/>
  <c r="H24" i="18"/>
  <c r="H352" i="18" s="1"/>
  <c r="E24" i="18"/>
  <c r="E352" i="18" s="1"/>
  <c r="D24" i="18"/>
  <c r="D352" i="18" s="1"/>
  <c r="L24" i="18"/>
  <c r="L352" i="18" s="1"/>
  <c r="F24" i="18"/>
  <c r="F352" i="18" s="1"/>
  <c r="C24" i="18"/>
  <c r="C352" i="18" s="1"/>
  <c r="AS60" i="13"/>
  <c r="AI60" i="13"/>
  <c r="AI63" i="13"/>
  <c r="AQ60" i="13"/>
  <c r="AM63" i="13"/>
  <c r="AJ60" i="13"/>
  <c r="AR61" i="13"/>
  <c r="AK61" i="13"/>
  <c r="AS62" i="13"/>
  <c r="AO62" i="13"/>
  <c r="AO61" i="13"/>
  <c r="AM62" i="13"/>
  <c r="AM60" i="13"/>
  <c r="AO60" i="13"/>
  <c r="AO63" i="13"/>
  <c r="AT60" i="13"/>
  <c r="AR64" i="13"/>
  <c r="AR62" i="13"/>
  <c r="AL60" i="13"/>
  <c r="AJ64" i="13"/>
  <c r="AJ61" i="13"/>
  <c r="AJ62" i="13"/>
  <c r="AP64" i="13"/>
  <c r="AP60" i="13"/>
  <c r="AT62" i="13"/>
  <c r="AT61" i="13"/>
  <c r="AN64" i="13"/>
  <c r="AN62" i="13"/>
  <c r="AN60" i="13"/>
  <c r="AN61" i="13"/>
  <c r="AL64" i="13"/>
  <c r="AL62" i="13"/>
  <c r="AL61" i="13"/>
  <c r="AQ63" i="13"/>
  <c r="AP62" i="13"/>
  <c r="AI62" i="13"/>
  <c r="AT63" i="13"/>
  <c r="AK62" i="13"/>
  <c r="AK60" i="13"/>
  <c r="AP61" i="13"/>
  <c r="AR63" i="13"/>
  <c r="AQ61" i="13"/>
  <c r="AU62" i="13"/>
  <c r="AU61" i="13"/>
  <c r="AU64" i="13"/>
  <c r="AU63" i="13"/>
  <c r="AU60" i="13"/>
  <c r="AQ62" i="13"/>
  <c r="AK63" i="13"/>
  <c r="AP63" i="13"/>
  <c r="AM61" i="13"/>
  <c r="AS64" i="13"/>
  <c r="AS61" i="13"/>
  <c r="AI61" i="13"/>
  <c r="AZ36" i="20"/>
  <c r="AU36" i="20"/>
  <c r="N36" i="20"/>
  <c r="AP36" i="20"/>
  <c r="AA36" i="20"/>
  <c r="AH36" i="20"/>
  <c r="D36" i="20"/>
  <c r="Q36" i="20"/>
  <c r="Y36" i="20"/>
  <c r="L36" i="20"/>
  <c r="G36" i="20"/>
  <c r="AI36" i="20"/>
  <c r="W36" i="20"/>
  <c r="T36" i="20"/>
  <c r="AL36" i="20"/>
  <c r="I36" i="20"/>
  <c r="Z36" i="20"/>
  <c r="AQ36" i="20"/>
  <c r="AR36" i="20"/>
  <c r="E36" i="20"/>
  <c r="U36" i="20"/>
  <c r="AV36" i="20"/>
  <c r="X36" i="20"/>
  <c r="P36" i="20"/>
  <c r="R36" i="20"/>
  <c r="AT36" i="20"/>
  <c r="AO36" i="20"/>
  <c r="V36" i="20"/>
  <c r="AD36" i="20"/>
  <c r="AN36" i="20"/>
  <c r="J36" i="20"/>
  <c r="AB36" i="20"/>
  <c r="S36" i="20"/>
  <c r="AM36" i="20"/>
  <c r="H36" i="20"/>
  <c r="AG36" i="20"/>
  <c r="M36" i="20"/>
  <c r="K36" i="20"/>
  <c r="AC36" i="20"/>
  <c r="AF36" i="20"/>
  <c r="AW36" i="20"/>
  <c r="O36" i="20"/>
  <c r="F36" i="20"/>
  <c r="AE36" i="20"/>
  <c r="C36" i="20"/>
  <c r="AX36" i="20"/>
  <c r="AS36" i="20"/>
  <c r="AK36" i="20"/>
  <c r="AY36" i="20"/>
  <c r="AJ36" i="20"/>
  <c r="B36" i="20"/>
  <c r="AC94" i="9"/>
  <c r="AD95" i="9" s="1"/>
  <c r="AE96" i="9" s="1"/>
  <c r="AF97" i="9" s="1"/>
  <c r="AG98" i="9" s="1"/>
  <c r="AH99" i="9" s="1"/>
  <c r="AI100" i="9" s="1"/>
  <c r="AJ101" i="9" s="1"/>
  <c r="AK102" i="9" s="1"/>
  <c r="AL103" i="9" s="1"/>
  <c r="AM104" i="9" s="1"/>
  <c r="AN105" i="9" s="1"/>
  <c r="AO106" i="9" s="1"/>
  <c r="AP107" i="9" s="1"/>
  <c r="Z36" i="14"/>
  <c r="Z36" i="13"/>
  <c r="AW31" i="13" s="1"/>
  <c r="AQ37" i="5"/>
  <c r="AQ38" i="9" s="1"/>
  <c r="AV37" i="5"/>
  <c r="AV38" i="9" s="1"/>
  <c r="AG37" i="5"/>
  <c r="AG38" i="9" s="1"/>
  <c r="AX37" i="5"/>
  <c r="AX38" i="9" s="1"/>
  <c r="AY37" i="5"/>
  <c r="AY38" i="9" s="1"/>
  <c r="AJ37" i="5"/>
  <c r="AJ38" i="9" s="1"/>
  <c r="AH37" i="5"/>
  <c r="AH38" i="9" s="1"/>
  <c r="AI37" i="5"/>
  <c r="AI38" i="9" s="1"/>
  <c r="AZ37" i="5"/>
  <c r="AZ38" i="9" s="1"/>
  <c r="AR37" i="5"/>
  <c r="AR38" i="9" s="1"/>
  <c r="AU37" i="5"/>
  <c r="AU38" i="9" s="1"/>
  <c r="AL37" i="5"/>
  <c r="AL38" i="9" s="1"/>
  <c r="AK37" i="5"/>
  <c r="AK38" i="9" s="1"/>
  <c r="AN37" i="5"/>
  <c r="AN38" i="9" s="1"/>
  <c r="AS37" i="5"/>
  <c r="AS38" i="9" s="1"/>
  <c r="AO37" i="5"/>
  <c r="AO38" i="9" s="1"/>
  <c r="AM37" i="5"/>
  <c r="AM38" i="9" s="1"/>
  <c r="AP37" i="5"/>
  <c r="AP38" i="9" s="1"/>
  <c r="AW37" i="5"/>
  <c r="AW38" i="9" s="1"/>
  <c r="AT37" i="5"/>
  <c r="AT38" i="9" s="1"/>
  <c r="G37" i="5"/>
  <c r="G37" i="7" s="1"/>
  <c r="AA37" i="5"/>
  <c r="AA37" i="7" s="1"/>
  <c r="AA37" i="14" s="1"/>
  <c r="U37" i="5"/>
  <c r="U37" i="7" s="1"/>
  <c r="Z37" i="5"/>
  <c r="Z37" i="7" s="1"/>
  <c r="AA38" i="9" s="1"/>
  <c r="AA38" i="16" s="1"/>
  <c r="S37" i="5"/>
  <c r="S37" i="7" s="1"/>
  <c r="D37" i="5"/>
  <c r="D37" i="7" s="1"/>
  <c r="L37" i="5"/>
  <c r="L37" i="7" s="1"/>
  <c r="AB37" i="5"/>
  <c r="AB38" i="9" s="1"/>
  <c r="R37" i="5"/>
  <c r="R37" i="7" s="1"/>
  <c r="W37" i="5"/>
  <c r="W37" i="7" s="1"/>
  <c r="B37" i="5"/>
  <c r="B37" i="7" s="1"/>
  <c r="K37" i="5"/>
  <c r="K37" i="7" s="1"/>
  <c r="AD37" i="5"/>
  <c r="AD38" i="9" s="1"/>
  <c r="X37" i="5"/>
  <c r="X37" i="7" s="1"/>
  <c r="I37" i="5"/>
  <c r="I37" i="7" s="1"/>
  <c r="T37" i="5"/>
  <c r="T37" i="7" s="1"/>
  <c r="E37" i="5"/>
  <c r="E37" i="7" s="1"/>
  <c r="H37" i="5"/>
  <c r="H37" i="7" s="1"/>
  <c r="Q37" i="5"/>
  <c r="Q37" i="7" s="1"/>
  <c r="N37" i="5"/>
  <c r="N37" i="7" s="1"/>
  <c r="AE37" i="5"/>
  <c r="AE38" i="9" s="1"/>
  <c r="M37" i="5"/>
  <c r="M37" i="7" s="1"/>
  <c r="Y37" i="5"/>
  <c r="Y37" i="7" s="1"/>
  <c r="C37" i="5"/>
  <c r="C37" i="7" s="1"/>
  <c r="F37" i="5"/>
  <c r="F37" i="7" s="1"/>
  <c r="P37" i="5"/>
  <c r="P37" i="7" s="1"/>
  <c r="O37" i="5"/>
  <c r="O37" i="7" s="1"/>
  <c r="V37" i="5"/>
  <c r="V37" i="7" s="1"/>
  <c r="J37" i="5"/>
  <c r="J37" i="7" s="1"/>
  <c r="AC37" i="5"/>
  <c r="AC38" i="9" s="1"/>
  <c r="AF37" i="5"/>
  <c r="AF38" i="9" s="1"/>
  <c r="AA92" i="14"/>
  <c r="AA92" i="13"/>
  <c r="AX93" i="13" s="1"/>
  <c r="AZ4" i="8"/>
  <c r="BA5" i="8" s="1"/>
  <c r="AZ3" i="8"/>
  <c r="AW11" i="13"/>
  <c r="AU30" i="13"/>
  <c r="V36" i="13"/>
  <c r="V36" i="14"/>
  <c r="N36" i="14"/>
  <c r="N36" i="13"/>
  <c r="F36" i="14"/>
  <c r="F36" i="13"/>
  <c r="AO30" i="13"/>
  <c r="AI30" i="13"/>
  <c r="AM30" i="13"/>
  <c r="U36" i="14"/>
  <c r="U36" i="13"/>
  <c r="M36" i="14"/>
  <c r="M36" i="13"/>
  <c r="E36" i="14"/>
  <c r="E36" i="13"/>
  <c r="AP30" i="13"/>
  <c r="AJ30" i="13"/>
  <c r="T36" i="14"/>
  <c r="T36" i="13"/>
  <c r="L36" i="13"/>
  <c r="L36" i="14"/>
  <c r="D36" i="14"/>
  <c r="D36" i="13"/>
  <c r="S36" i="14"/>
  <c r="S36" i="13"/>
  <c r="AP31" i="13" s="1"/>
  <c r="K36" i="14"/>
  <c r="K36" i="13"/>
  <c r="C36" i="14"/>
  <c r="C36" i="13"/>
  <c r="AL30" i="13"/>
  <c r="R36" i="14"/>
  <c r="R36" i="13"/>
  <c r="J36" i="14"/>
  <c r="J36" i="13"/>
  <c r="B36" i="14"/>
  <c r="B36" i="13"/>
  <c r="AK30" i="13"/>
  <c r="Y36" i="14"/>
  <c r="Y36" i="13"/>
  <c r="Q36" i="13"/>
  <c r="Q36" i="14"/>
  <c r="I36" i="14"/>
  <c r="I36" i="13"/>
  <c r="X36" i="13"/>
  <c r="X36" i="14"/>
  <c r="P36" i="14"/>
  <c r="P36" i="13"/>
  <c r="H36" i="14"/>
  <c r="H36" i="13"/>
  <c r="AS30" i="13"/>
  <c r="AN30" i="13"/>
  <c r="W36" i="14"/>
  <c r="W36" i="13"/>
  <c r="O36" i="13"/>
  <c r="O36" i="14"/>
  <c r="G36" i="14"/>
  <c r="G36" i="13"/>
  <c r="AA33" i="14"/>
  <c r="AA33" i="13"/>
  <c r="AA34" i="13"/>
  <c r="AA34" i="14"/>
  <c r="AA23" i="13"/>
  <c r="AA23" i="14"/>
  <c r="AA18" i="14"/>
  <c r="AA18" i="13"/>
  <c r="AW30" i="13"/>
  <c r="AW15" i="13"/>
  <c r="AW16" i="13"/>
  <c r="AA36" i="14"/>
  <c r="AA36" i="13"/>
  <c r="AA26" i="14"/>
  <c r="AA26" i="13"/>
  <c r="AA15" i="14"/>
  <c r="AA15" i="13"/>
  <c r="AA10" i="14"/>
  <c r="AA10" i="13"/>
  <c r="AW23" i="13"/>
  <c r="AA31" i="14"/>
  <c r="AA31" i="13"/>
  <c r="AA7" i="14"/>
  <c r="AA7" i="13"/>
  <c r="AA19" i="14"/>
  <c r="AA19" i="13"/>
  <c r="AW29" i="13"/>
  <c r="AA35" i="13"/>
  <c r="AA35" i="14"/>
  <c r="AA32" i="14"/>
  <c r="AA32" i="13"/>
  <c r="AA27" i="13"/>
  <c r="AA27" i="14"/>
  <c r="AA24" i="14"/>
  <c r="AA24" i="13"/>
  <c r="AA11" i="14"/>
  <c r="AA11" i="13"/>
  <c r="AW26" i="13"/>
  <c r="AW28" i="13"/>
  <c r="AW25" i="13"/>
  <c r="AA28" i="13"/>
  <c r="AA28" i="14"/>
  <c r="AA22" i="14"/>
  <c r="AA22" i="13"/>
  <c r="AA29" i="13"/>
  <c r="AA29" i="14"/>
  <c r="AA16" i="14"/>
  <c r="AA16" i="13"/>
  <c r="AW20" i="13"/>
  <c r="AW22" i="13"/>
  <c r="AA21" i="14"/>
  <c r="AA21" i="13"/>
  <c r="AA30" i="14"/>
  <c r="AA30" i="13"/>
  <c r="AA8" i="14"/>
  <c r="AA8" i="13"/>
  <c r="AA20" i="13"/>
  <c r="AA20" i="14"/>
  <c r="AW24" i="13"/>
  <c r="AW13" i="13"/>
  <c r="AW18" i="13"/>
  <c r="AA25" i="14"/>
  <c r="AA25" i="13"/>
  <c r="AA14" i="14"/>
  <c r="AA14" i="13"/>
  <c r="AA17" i="14"/>
  <c r="AA17" i="13"/>
  <c r="AA12" i="13"/>
  <c r="AA12" i="14"/>
  <c r="AW19" i="13"/>
  <c r="AW27" i="13"/>
  <c r="AW21" i="13"/>
  <c r="AW17" i="13"/>
  <c r="AA13" i="14"/>
  <c r="AA13" i="13"/>
  <c r="AA9" i="14"/>
  <c r="AA9" i="13"/>
  <c r="AW12" i="13"/>
  <c r="AW14" i="13"/>
  <c r="AW80" i="13"/>
  <c r="AW77" i="13"/>
  <c r="AW73" i="13"/>
  <c r="AW65" i="13"/>
  <c r="AW83" i="13"/>
  <c r="AW84" i="13"/>
  <c r="AA80" i="14"/>
  <c r="AA80" i="13"/>
  <c r="AA81" i="14"/>
  <c r="AA81" i="13"/>
  <c r="AA63" i="14"/>
  <c r="AA63" i="13"/>
  <c r="AA68" i="14"/>
  <c r="AA68" i="13"/>
  <c r="AW71" i="13"/>
  <c r="AW76" i="13"/>
  <c r="AW74" i="13"/>
  <c r="AA62" i="14"/>
  <c r="AA62" i="13"/>
  <c r="AA72" i="14"/>
  <c r="AA72" i="13"/>
  <c r="AA85" i="14"/>
  <c r="AA85" i="13"/>
  <c r="AA74" i="14"/>
  <c r="AA74" i="13"/>
  <c r="AA61" i="14"/>
  <c r="AA61" i="13"/>
  <c r="AW75" i="13"/>
  <c r="AW81" i="13"/>
  <c r="AW82" i="13"/>
  <c r="AW67" i="13"/>
  <c r="AW68" i="13"/>
  <c r="AW72" i="13"/>
  <c r="AW88" i="13"/>
  <c r="AA87" i="13"/>
  <c r="AA87" i="14"/>
  <c r="AA77" i="14"/>
  <c r="AA77" i="13"/>
  <c r="AA88" i="14"/>
  <c r="AA88" i="13"/>
  <c r="AA65" i="13"/>
  <c r="AA65" i="14"/>
  <c r="AA73" i="14"/>
  <c r="AA73" i="13"/>
  <c r="AW70" i="13"/>
  <c r="AW89" i="13"/>
  <c r="AW90" i="13"/>
  <c r="AW63" i="13"/>
  <c r="AA79" i="14"/>
  <c r="AA79" i="13"/>
  <c r="AA83" i="14"/>
  <c r="AA83" i="13"/>
  <c r="AA71" i="13"/>
  <c r="AA71" i="14"/>
  <c r="AW86" i="13"/>
  <c r="AW60" i="13"/>
  <c r="AW78" i="13"/>
  <c r="AW69" i="13"/>
  <c r="AA89" i="14"/>
  <c r="AA89" i="13"/>
  <c r="AA64" i="14"/>
  <c r="AA64" i="13"/>
  <c r="AA75" i="14"/>
  <c r="AA75" i="13"/>
  <c r="AA91" i="14"/>
  <c r="AA91" i="13"/>
  <c r="AA66" i="13"/>
  <c r="AA66" i="14"/>
  <c r="AW66" i="13"/>
  <c r="AW91" i="13"/>
  <c r="AA70" i="14"/>
  <c r="AA70" i="13"/>
  <c r="AA67" i="14"/>
  <c r="AA67" i="13"/>
  <c r="AA60" i="14"/>
  <c r="AA60" i="13"/>
  <c r="AA76" i="14"/>
  <c r="AA76" i="13"/>
  <c r="AA82" i="14"/>
  <c r="AA82" i="13"/>
  <c r="AW64" i="13"/>
  <c r="AW87" i="13"/>
  <c r="AW62" i="13"/>
  <c r="AW61" i="13"/>
  <c r="AW85" i="13"/>
  <c r="AA78" i="14"/>
  <c r="AA78" i="13"/>
  <c r="AA86" i="14"/>
  <c r="AA86" i="13"/>
  <c r="AA90" i="14"/>
  <c r="AA90" i="13"/>
  <c r="AA84" i="14"/>
  <c r="AA84" i="13"/>
  <c r="AA69" i="14"/>
  <c r="AA69" i="13"/>
  <c r="AW79" i="13"/>
  <c r="AC1" i="5"/>
  <c r="AB1" i="4"/>
  <c r="AD352" i="18" l="1"/>
  <c r="AD25" i="18"/>
  <c r="AC352" i="18"/>
  <c r="AC25" i="18"/>
  <c r="AE352" i="18"/>
  <c r="AE25" i="18"/>
  <c r="AF352" i="18"/>
  <c r="AF25" i="18"/>
  <c r="AB352" i="18"/>
  <c r="AB25" i="18"/>
  <c r="Z352" i="18"/>
  <c r="Z25" i="18"/>
  <c r="Y352" i="18"/>
  <c r="Y25" i="18"/>
  <c r="AA352" i="18"/>
  <c r="AA25" i="18"/>
  <c r="Q352" i="18"/>
  <c r="Q25" i="18"/>
  <c r="O352" i="18"/>
  <c r="O25" i="18"/>
  <c r="X352" i="18"/>
  <c r="X25" i="18"/>
  <c r="X244" i="18" s="1"/>
  <c r="S352" i="18"/>
  <c r="S25" i="18"/>
  <c r="N352" i="18"/>
  <c r="N25" i="18"/>
  <c r="M352" i="18"/>
  <c r="M25" i="18"/>
  <c r="U243" i="18"/>
  <c r="U352" i="18"/>
  <c r="U25" i="18"/>
  <c r="W352" i="18"/>
  <c r="W25" i="18"/>
  <c r="V243" i="18"/>
  <c r="V352" i="18"/>
  <c r="V25" i="18"/>
  <c r="R352" i="18"/>
  <c r="R25" i="18"/>
  <c r="T243" i="18"/>
  <c r="T352" i="18"/>
  <c r="T25" i="18"/>
  <c r="P352" i="18"/>
  <c r="P25" i="18"/>
  <c r="L25" i="18"/>
  <c r="L353" i="18" s="1"/>
  <c r="K25" i="18"/>
  <c r="K353" i="18" s="1"/>
  <c r="D25" i="18"/>
  <c r="D353" i="18" s="1"/>
  <c r="I25" i="18"/>
  <c r="I353" i="18" s="1"/>
  <c r="C25" i="18"/>
  <c r="C353" i="18" s="1"/>
  <c r="E25" i="18"/>
  <c r="E353" i="18" s="1"/>
  <c r="J25" i="18"/>
  <c r="J353" i="18" s="1"/>
  <c r="F25" i="18"/>
  <c r="F353" i="18" s="1"/>
  <c r="H25" i="18"/>
  <c r="H353" i="18" s="1"/>
  <c r="G25" i="18"/>
  <c r="G353" i="18" s="1"/>
  <c r="AI37" i="20"/>
  <c r="AS37" i="20"/>
  <c r="AV37" i="20"/>
  <c r="AK37" i="20"/>
  <c r="AF37" i="20"/>
  <c r="AB37" i="20"/>
  <c r="P37" i="20"/>
  <c r="Z37" i="20"/>
  <c r="AC37" i="20"/>
  <c r="J37" i="20"/>
  <c r="X37" i="20"/>
  <c r="N37" i="20"/>
  <c r="G37" i="20"/>
  <c r="AX37" i="20"/>
  <c r="K37" i="20"/>
  <c r="AN37" i="20"/>
  <c r="I37" i="20"/>
  <c r="L37" i="20"/>
  <c r="C37" i="20"/>
  <c r="M37" i="20"/>
  <c r="AD37" i="20"/>
  <c r="U37" i="20"/>
  <c r="AL37" i="20"/>
  <c r="Y37" i="20"/>
  <c r="AE37" i="20"/>
  <c r="AG37" i="20"/>
  <c r="V37" i="20"/>
  <c r="E37" i="20"/>
  <c r="T37" i="20"/>
  <c r="Q37" i="20"/>
  <c r="F37" i="20"/>
  <c r="H37" i="20"/>
  <c r="AO37" i="20"/>
  <c r="AA37" i="20"/>
  <c r="AU37" i="20"/>
  <c r="AP37" i="20"/>
  <c r="AJ37" i="20"/>
  <c r="O37" i="20"/>
  <c r="AM37" i="20"/>
  <c r="AT37" i="20"/>
  <c r="AR37" i="20"/>
  <c r="W37" i="20"/>
  <c r="D37" i="20"/>
  <c r="AY37" i="20"/>
  <c r="AW37" i="20"/>
  <c r="S37" i="20"/>
  <c r="R37" i="20"/>
  <c r="AQ37" i="20"/>
  <c r="AZ37" i="20"/>
  <c r="AH37" i="20"/>
  <c r="B37" i="20"/>
  <c r="AA37" i="13"/>
  <c r="AX32" i="13" s="1"/>
  <c r="AX92" i="13"/>
  <c r="AQ38" i="5"/>
  <c r="AQ39" i="9" s="1"/>
  <c r="AS38" i="5"/>
  <c r="AS39" i="9" s="1"/>
  <c r="AO38" i="5"/>
  <c r="AO39" i="9" s="1"/>
  <c r="AT38" i="5"/>
  <c r="AT39" i="9" s="1"/>
  <c r="AL38" i="5"/>
  <c r="AL39" i="9" s="1"/>
  <c r="AG38" i="5"/>
  <c r="AG39" i="9" s="1"/>
  <c r="AW38" i="5"/>
  <c r="AW39" i="9" s="1"/>
  <c r="AJ38" i="5"/>
  <c r="AJ39" i="9" s="1"/>
  <c r="AY38" i="5"/>
  <c r="AY39" i="9" s="1"/>
  <c r="AH38" i="5"/>
  <c r="AH39" i="9" s="1"/>
  <c r="AK38" i="5"/>
  <c r="AK39" i="9" s="1"/>
  <c r="AU38" i="5"/>
  <c r="AU39" i="9" s="1"/>
  <c r="AZ38" i="5"/>
  <c r="AZ39" i="9" s="1"/>
  <c r="AP38" i="5"/>
  <c r="AP39" i="9" s="1"/>
  <c r="AM38" i="5"/>
  <c r="AM39" i="9" s="1"/>
  <c r="AV38" i="5"/>
  <c r="AV39" i="9" s="1"/>
  <c r="AX38" i="5"/>
  <c r="AX39" i="9" s="1"/>
  <c r="AN38" i="5"/>
  <c r="AN39" i="9" s="1"/>
  <c r="AI38" i="5"/>
  <c r="AI39" i="9" s="1"/>
  <c r="AR38" i="5"/>
  <c r="AR39" i="9" s="1"/>
  <c r="K38" i="5"/>
  <c r="K38" i="7" s="1"/>
  <c r="AC38" i="5"/>
  <c r="AC39" i="9" s="1"/>
  <c r="V38" i="5"/>
  <c r="V38" i="7" s="1"/>
  <c r="D38" i="5"/>
  <c r="D38" i="7" s="1"/>
  <c r="S38" i="5"/>
  <c r="S38" i="7" s="1"/>
  <c r="I38" i="5"/>
  <c r="I38" i="7" s="1"/>
  <c r="AF38" i="5"/>
  <c r="AF39" i="9" s="1"/>
  <c r="AB38" i="5"/>
  <c r="AB39" i="9" s="1"/>
  <c r="AA38" i="5"/>
  <c r="AA38" i="7" s="1"/>
  <c r="T38" i="5"/>
  <c r="T38" i="7" s="1"/>
  <c r="M38" i="5"/>
  <c r="M38" i="7" s="1"/>
  <c r="E38" i="5"/>
  <c r="E38" i="7" s="1"/>
  <c r="G38" i="5"/>
  <c r="G38" i="7" s="1"/>
  <c r="AD38" i="5"/>
  <c r="AD39" i="9" s="1"/>
  <c r="W38" i="5"/>
  <c r="W38" i="7" s="1"/>
  <c r="F38" i="5"/>
  <c r="F38" i="7" s="1"/>
  <c r="P38" i="5"/>
  <c r="P38" i="7" s="1"/>
  <c r="J38" i="5"/>
  <c r="J38" i="7" s="1"/>
  <c r="N38" i="5"/>
  <c r="N38" i="7" s="1"/>
  <c r="O38" i="5"/>
  <c r="O38" i="7" s="1"/>
  <c r="Y38" i="5"/>
  <c r="Y38" i="7" s="1"/>
  <c r="U38" i="5"/>
  <c r="U38" i="7" s="1"/>
  <c r="Q38" i="5"/>
  <c r="Q38" i="7" s="1"/>
  <c r="C38" i="5"/>
  <c r="C38" i="7" s="1"/>
  <c r="R38" i="5"/>
  <c r="R38" i="7" s="1"/>
  <c r="L38" i="5"/>
  <c r="L38" i="7" s="1"/>
  <c r="Z38" i="5"/>
  <c r="Z38" i="7" s="1"/>
  <c r="AE38" i="5"/>
  <c r="AE39" i="9" s="1"/>
  <c r="X38" i="5"/>
  <c r="X38" i="7" s="1"/>
  <c r="B38" i="5"/>
  <c r="B38" i="7" s="1"/>
  <c r="H38" i="5"/>
  <c r="H38" i="7" s="1"/>
  <c r="BA4" i="8"/>
  <c r="BA3" i="8"/>
  <c r="AX25" i="13"/>
  <c r="AM31" i="13"/>
  <c r="X37" i="14"/>
  <c r="X37" i="13"/>
  <c r="AU32" i="13" s="1"/>
  <c r="P37" i="14"/>
  <c r="P37" i="13"/>
  <c r="H37" i="14"/>
  <c r="H37" i="13"/>
  <c r="AT31" i="13"/>
  <c r="W37" i="14"/>
  <c r="W37" i="13"/>
  <c r="AT32" i="13" s="1"/>
  <c r="O37" i="13"/>
  <c r="O37" i="14"/>
  <c r="G37" i="14"/>
  <c r="G37" i="13"/>
  <c r="AI31" i="13"/>
  <c r="AU31" i="13"/>
  <c r="AX30" i="13"/>
  <c r="V37" i="14"/>
  <c r="V37" i="13"/>
  <c r="N37" i="14"/>
  <c r="N37" i="13"/>
  <c r="F37" i="14"/>
  <c r="F37" i="13"/>
  <c r="U37" i="14"/>
  <c r="U37" i="13"/>
  <c r="M37" i="14"/>
  <c r="M37" i="13"/>
  <c r="E37" i="14"/>
  <c r="E37" i="13"/>
  <c r="AN31" i="13"/>
  <c r="AQ31" i="13"/>
  <c r="AS31" i="13"/>
  <c r="T37" i="13"/>
  <c r="T37" i="14"/>
  <c r="L37" i="14"/>
  <c r="L37" i="13"/>
  <c r="C37" i="14"/>
  <c r="C37" i="13"/>
  <c r="AV31" i="13"/>
  <c r="S37" i="14"/>
  <c r="S37" i="13"/>
  <c r="K37" i="14"/>
  <c r="K37" i="13"/>
  <c r="D37" i="14"/>
  <c r="D37" i="13"/>
  <c r="AR31" i="13"/>
  <c r="Z37" i="14"/>
  <c r="Z37" i="13"/>
  <c r="R37" i="14"/>
  <c r="R37" i="13"/>
  <c r="J37" i="14"/>
  <c r="J37" i="13"/>
  <c r="AX27" i="13"/>
  <c r="AL31" i="13"/>
  <c r="Y37" i="14"/>
  <c r="Y37" i="13"/>
  <c r="Q37" i="14"/>
  <c r="Q37" i="13"/>
  <c r="I37" i="14"/>
  <c r="I37" i="13"/>
  <c r="B37" i="14"/>
  <c r="B37" i="13"/>
  <c r="AJ31" i="13"/>
  <c r="AO31" i="13"/>
  <c r="AK31" i="13"/>
  <c r="AX18" i="13"/>
  <c r="AX19" i="13"/>
  <c r="AX13" i="13"/>
  <c r="AX20" i="13"/>
  <c r="AX24" i="13"/>
  <c r="AX31" i="13"/>
  <c r="AX17" i="13"/>
  <c r="AX23" i="13"/>
  <c r="AX21" i="13"/>
  <c r="AX16" i="13"/>
  <c r="AX26" i="13"/>
  <c r="AX29" i="13"/>
  <c r="AX28" i="13"/>
  <c r="AX14" i="13"/>
  <c r="AX22" i="13"/>
  <c r="AX15" i="13"/>
  <c r="AX85" i="13"/>
  <c r="AX12" i="13"/>
  <c r="AX80" i="13"/>
  <c r="AX87" i="13"/>
  <c r="AX70" i="13"/>
  <c r="AX77" i="13"/>
  <c r="AX65" i="13"/>
  <c r="AX62" i="13"/>
  <c r="AX63" i="13"/>
  <c r="AX71" i="13"/>
  <c r="AX75" i="13"/>
  <c r="AX90" i="13"/>
  <c r="AX91" i="13"/>
  <c r="AX61" i="13"/>
  <c r="AX88" i="13"/>
  <c r="AX89" i="13"/>
  <c r="AX79" i="13"/>
  <c r="AX81" i="13"/>
  <c r="AX66" i="13"/>
  <c r="AX67" i="13"/>
  <c r="AX86" i="13"/>
  <c r="AX68" i="13"/>
  <c r="AX78" i="13"/>
  <c r="AX69" i="13"/>
  <c r="AX72" i="13"/>
  <c r="AX73" i="13"/>
  <c r="AX82" i="13"/>
  <c r="AX83" i="13"/>
  <c r="AX76" i="13"/>
  <c r="AX84" i="13"/>
  <c r="AX74" i="13"/>
  <c r="AX64" i="13"/>
  <c r="AD1" i="5"/>
  <c r="AC1" i="4"/>
  <c r="AA39" i="9" l="1"/>
  <c r="AF353" i="18"/>
  <c r="AF26" i="18"/>
  <c r="AE353" i="18"/>
  <c r="AE26" i="18"/>
  <c r="AC353" i="18"/>
  <c r="AC26" i="18"/>
  <c r="AB353" i="18"/>
  <c r="AB26" i="18"/>
  <c r="AD353" i="18"/>
  <c r="AD26" i="18"/>
  <c r="AA353" i="18"/>
  <c r="AA26" i="18"/>
  <c r="Y244" i="18"/>
  <c r="Y353" i="18"/>
  <c r="Y26" i="18"/>
  <c r="Y245" i="18" s="1"/>
  <c r="Z244" i="18"/>
  <c r="Z353" i="18"/>
  <c r="Z26" i="18"/>
  <c r="Z245" i="18" s="1"/>
  <c r="R353" i="18"/>
  <c r="R26" i="18"/>
  <c r="U353" i="18"/>
  <c r="U26" i="18"/>
  <c r="U245" i="18" s="1"/>
  <c r="V244" i="18"/>
  <c r="V353" i="18"/>
  <c r="V26" i="18"/>
  <c r="X353" i="18"/>
  <c r="X26" i="18"/>
  <c r="X245" i="18" s="1"/>
  <c r="P353" i="18"/>
  <c r="P26" i="18"/>
  <c r="M353" i="18"/>
  <c r="M26" i="18"/>
  <c r="O353" i="18"/>
  <c r="O26" i="18"/>
  <c r="T244" i="18"/>
  <c r="T353" i="18"/>
  <c r="T26" i="18"/>
  <c r="T245" i="18" s="1"/>
  <c r="W244" i="18"/>
  <c r="W353" i="18"/>
  <c r="W26" i="18"/>
  <c r="N353" i="18"/>
  <c r="N26" i="18"/>
  <c r="Q353" i="18"/>
  <c r="Q26" i="18"/>
  <c r="U244" i="18"/>
  <c r="S353" i="18"/>
  <c r="S26" i="18"/>
  <c r="F26" i="18"/>
  <c r="F354" i="18" s="1"/>
  <c r="I26" i="18"/>
  <c r="I354" i="18" s="1"/>
  <c r="J26" i="18"/>
  <c r="J354" i="18" s="1"/>
  <c r="D26" i="18"/>
  <c r="D354" i="18" s="1"/>
  <c r="G26" i="18"/>
  <c r="G354" i="18" s="1"/>
  <c r="E26" i="18"/>
  <c r="E354" i="18" s="1"/>
  <c r="K26" i="18"/>
  <c r="K354" i="18" s="1"/>
  <c r="H26" i="18"/>
  <c r="H354" i="18" s="1"/>
  <c r="C26" i="18"/>
  <c r="C354" i="18" s="1"/>
  <c r="L26" i="18"/>
  <c r="L354" i="18" s="1"/>
  <c r="AS38" i="20"/>
  <c r="AT38" i="20"/>
  <c r="AN38" i="20"/>
  <c r="AL38" i="20"/>
  <c r="AC38" i="20"/>
  <c r="AQ38" i="20"/>
  <c r="H38" i="20"/>
  <c r="Y38" i="20"/>
  <c r="AV38" i="20"/>
  <c r="R38" i="20"/>
  <c r="AM38" i="20"/>
  <c r="F38" i="20"/>
  <c r="S38" i="20"/>
  <c r="O38" i="20"/>
  <c r="Q38" i="20"/>
  <c r="U38" i="20"/>
  <c r="K38" i="20"/>
  <c r="AI38" i="20"/>
  <c r="AW38" i="20"/>
  <c r="AJ38" i="20"/>
  <c r="T38" i="20"/>
  <c r="AD38" i="20"/>
  <c r="AX38" i="20"/>
  <c r="Z38" i="20"/>
  <c r="AY38" i="20"/>
  <c r="AP38" i="20"/>
  <c r="E38" i="20"/>
  <c r="M38" i="20"/>
  <c r="G38" i="20"/>
  <c r="P38" i="20"/>
  <c r="D38" i="20"/>
  <c r="AU38" i="20"/>
  <c r="V38" i="20"/>
  <c r="C38" i="20"/>
  <c r="N38" i="20"/>
  <c r="AB38" i="20"/>
  <c r="AH38" i="20"/>
  <c r="W38" i="20"/>
  <c r="AA38" i="20"/>
  <c r="AG38" i="20"/>
  <c r="L38" i="20"/>
  <c r="X38" i="20"/>
  <c r="AF38" i="20"/>
  <c r="AZ38" i="20"/>
  <c r="AR38" i="20"/>
  <c r="AO38" i="20"/>
  <c r="AE38" i="20"/>
  <c r="I38" i="20"/>
  <c r="J38" i="20"/>
  <c r="AK38" i="20"/>
  <c r="B38" i="20"/>
  <c r="AO39" i="5"/>
  <c r="AO40" i="9" s="1"/>
  <c r="AK39" i="5"/>
  <c r="AK40" i="9" s="1"/>
  <c r="AI39" i="5"/>
  <c r="AI40" i="9" s="1"/>
  <c r="AW39" i="5"/>
  <c r="AW40" i="9" s="1"/>
  <c r="AS39" i="5"/>
  <c r="AS40" i="9" s="1"/>
  <c r="AL39" i="5"/>
  <c r="AL40" i="9" s="1"/>
  <c r="AR39" i="5"/>
  <c r="AR40" i="9" s="1"/>
  <c r="AX39" i="5"/>
  <c r="AX40" i="9" s="1"/>
  <c r="AH39" i="5"/>
  <c r="AH40" i="9" s="1"/>
  <c r="AM39" i="5"/>
  <c r="AM40" i="9" s="1"/>
  <c r="AU39" i="5"/>
  <c r="AU40" i="9" s="1"/>
  <c r="AP39" i="5"/>
  <c r="AP40" i="9" s="1"/>
  <c r="AY39" i="5"/>
  <c r="AY40" i="9" s="1"/>
  <c r="AN39" i="5"/>
  <c r="AN40" i="9" s="1"/>
  <c r="AJ39" i="5"/>
  <c r="AJ40" i="9" s="1"/>
  <c r="AQ39" i="5"/>
  <c r="AQ40" i="9" s="1"/>
  <c r="AZ39" i="5"/>
  <c r="AZ40" i="9" s="1"/>
  <c r="AG39" i="5"/>
  <c r="AG40" i="9" s="1"/>
  <c r="AV39" i="5"/>
  <c r="AV40" i="9" s="1"/>
  <c r="AT39" i="5"/>
  <c r="AT40" i="9" s="1"/>
  <c r="N39" i="5"/>
  <c r="N39" i="7" s="1"/>
  <c r="AE39" i="5"/>
  <c r="AE40" i="9" s="1"/>
  <c r="H39" i="5"/>
  <c r="H39" i="7" s="1"/>
  <c r="G39" i="5"/>
  <c r="G39" i="7" s="1"/>
  <c r="D39" i="5"/>
  <c r="D39" i="7" s="1"/>
  <c r="K39" i="5"/>
  <c r="K39" i="7" s="1"/>
  <c r="R39" i="5"/>
  <c r="R39" i="7" s="1"/>
  <c r="W39" i="5"/>
  <c r="W39" i="7" s="1"/>
  <c r="V39" i="5"/>
  <c r="V39" i="7" s="1"/>
  <c r="Z39" i="5"/>
  <c r="Z39" i="7" s="1"/>
  <c r="AA40" i="9" s="1"/>
  <c r="AA40" i="16" s="1"/>
  <c r="AF39" i="5"/>
  <c r="AF40" i="9" s="1"/>
  <c r="L39" i="5"/>
  <c r="L39" i="7" s="1"/>
  <c r="AA39" i="5"/>
  <c r="B39" i="5"/>
  <c r="B39" i="7" s="1"/>
  <c r="I39" i="5"/>
  <c r="I39" i="7" s="1"/>
  <c r="X39" i="5"/>
  <c r="X39" i="7" s="1"/>
  <c r="P39" i="5"/>
  <c r="P39" i="7" s="1"/>
  <c r="E39" i="5"/>
  <c r="E39" i="7" s="1"/>
  <c r="S39" i="5"/>
  <c r="S39" i="7" s="1"/>
  <c r="C39" i="5"/>
  <c r="C39" i="7" s="1"/>
  <c r="AB39" i="5"/>
  <c r="M39" i="5"/>
  <c r="M39" i="7" s="1"/>
  <c r="AD39" i="5"/>
  <c r="AD40" i="9" s="1"/>
  <c r="O39" i="5"/>
  <c r="O39" i="7" s="1"/>
  <c r="F39" i="5"/>
  <c r="F39" i="7" s="1"/>
  <c r="U39" i="5"/>
  <c r="U39" i="7" s="1"/>
  <c r="J39" i="5"/>
  <c r="J39" i="7" s="1"/>
  <c r="Y39" i="5"/>
  <c r="Y39" i="7" s="1"/>
  <c r="AC39" i="5"/>
  <c r="AC40" i="9" s="1"/>
  <c r="T39" i="5"/>
  <c r="T39" i="7" s="1"/>
  <c r="Q39" i="5"/>
  <c r="Q39" i="7" s="1"/>
  <c r="Y38" i="13"/>
  <c r="AV33" i="13" s="1"/>
  <c r="Y38" i="14"/>
  <c r="Q38" i="14"/>
  <c r="Q38" i="13"/>
  <c r="I38" i="14"/>
  <c r="I38" i="13"/>
  <c r="B38" i="14"/>
  <c r="B38" i="13"/>
  <c r="AR32" i="13"/>
  <c r="AS32" i="13"/>
  <c r="X38" i="14"/>
  <c r="X38" i="13"/>
  <c r="P38" i="14"/>
  <c r="P38" i="13"/>
  <c r="H38" i="14"/>
  <c r="H38" i="13"/>
  <c r="AI32" i="13"/>
  <c r="W38" i="14"/>
  <c r="W38" i="13"/>
  <c r="AT33" i="13" s="1"/>
  <c r="O38" i="14"/>
  <c r="O38" i="13"/>
  <c r="G38" i="14"/>
  <c r="G38" i="13"/>
  <c r="AP32" i="13"/>
  <c r="AL32" i="13"/>
  <c r="V38" i="14"/>
  <c r="V38" i="13"/>
  <c r="AS33" i="13" s="1"/>
  <c r="N38" i="14"/>
  <c r="N38" i="13"/>
  <c r="F38" i="13"/>
  <c r="F38" i="14"/>
  <c r="AO32" i="13"/>
  <c r="U38" i="14"/>
  <c r="U38" i="13"/>
  <c r="M38" i="14"/>
  <c r="M38" i="13"/>
  <c r="E38" i="14"/>
  <c r="E38" i="13"/>
  <c r="T38" i="14"/>
  <c r="T38" i="13"/>
  <c r="AQ33" i="13" s="1"/>
  <c r="L38" i="13"/>
  <c r="L38" i="14"/>
  <c r="D38" i="14"/>
  <c r="D38" i="13"/>
  <c r="AW32" i="13"/>
  <c r="AV32" i="13"/>
  <c r="AQ32" i="13"/>
  <c r="AA38" i="13"/>
  <c r="AA38" i="14"/>
  <c r="S38" i="14"/>
  <c r="S38" i="13"/>
  <c r="K38" i="13"/>
  <c r="K38" i="14"/>
  <c r="C38" i="14"/>
  <c r="C38" i="13"/>
  <c r="AJ32" i="13"/>
  <c r="AK32" i="13"/>
  <c r="AM32" i="13"/>
  <c r="AN32" i="13"/>
  <c r="Z38" i="14"/>
  <c r="Z38" i="13"/>
  <c r="AW33" i="13" s="1"/>
  <c r="R38" i="14"/>
  <c r="R38" i="13"/>
  <c r="J38" i="14"/>
  <c r="J38" i="13"/>
  <c r="AE1" i="5"/>
  <c r="AD1" i="4"/>
  <c r="AB40" i="9" l="1"/>
  <c r="AA39" i="7"/>
  <c r="AA39" i="16"/>
  <c r="AB354" i="18"/>
  <c r="AB27" i="18"/>
  <c r="AC354" i="18"/>
  <c r="AC27" i="18"/>
  <c r="AE354" i="18"/>
  <c r="AE27" i="18"/>
  <c r="AD354" i="18"/>
  <c r="AD27" i="18"/>
  <c r="AF354" i="18"/>
  <c r="AF27" i="18"/>
  <c r="Y354" i="18"/>
  <c r="Y27" i="18"/>
  <c r="Y246" i="18" s="1"/>
  <c r="AA354" i="18"/>
  <c r="AA27" i="18"/>
  <c r="Z354" i="18"/>
  <c r="Z27" i="18"/>
  <c r="Z246" i="18" s="1"/>
  <c r="W245" i="18"/>
  <c r="W354" i="18"/>
  <c r="W27" i="18"/>
  <c r="V245" i="18"/>
  <c r="V354" i="18"/>
  <c r="V27" i="18"/>
  <c r="S354" i="18"/>
  <c r="S27" i="18"/>
  <c r="M354" i="18"/>
  <c r="M27" i="18"/>
  <c r="P354" i="18"/>
  <c r="P27" i="18"/>
  <c r="Q354" i="18"/>
  <c r="Q27" i="18"/>
  <c r="T354" i="18"/>
  <c r="T27" i="18"/>
  <c r="U354" i="18"/>
  <c r="U27" i="18"/>
  <c r="U246" i="18" s="1"/>
  <c r="N354" i="18"/>
  <c r="N27" i="18"/>
  <c r="X354" i="18"/>
  <c r="X27" i="18"/>
  <c r="X246" i="18" s="1"/>
  <c r="R354" i="18"/>
  <c r="R27" i="18"/>
  <c r="O354" i="18"/>
  <c r="O27" i="18"/>
  <c r="H27" i="18"/>
  <c r="H355" i="18" s="1"/>
  <c r="D27" i="18"/>
  <c r="D355" i="18" s="1"/>
  <c r="K27" i="18"/>
  <c r="K355" i="18" s="1"/>
  <c r="L27" i="18"/>
  <c r="L355" i="18" s="1"/>
  <c r="E27" i="18"/>
  <c r="E355" i="18" s="1"/>
  <c r="I27" i="18"/>
  <c r="I355" i="18" s="1"/>
  <c r="J27" i="18"/>
  <c r="J355" i="18" s="1"/>
  <c r="C27" i="18"/>
  <c r="C355" i="18" s="1"/>
  <c r="G27" i="18"/>
  <c r="G355" i="18" s="1"/>
  <c r="F27" i="18"/>
  <c r="F355" i="18" s="1"/>
  <c r="Z39" i="20"/>
  <c r="U39" i="20"/>
  <c r="AM39" i="20"/>
  <c r="AG39" i="20"/>
  <c r="AU39" i="20"/>
  <c r="W39" i="20"/>
  <c r="I39" i="20"/>
  <c r="AE39" i="20"/>
  <c r="AA39" i="20"/>
  <c r="D39" i="20"/>
  <c r="AX39" i="20"/>
  <c r="Q39" i="20"/>
  <c r="R39" i="20"/>
  <c r="AO39" i="20"/>
  <c r="P39" i="20"/>
  <c r="AD39" i="20"/>
  <c r="O39" i="20"/>
  <c r="AC39" i="20"/>
  <c r="AR39" i="20"/>
  <c r="AH39" i="20"/>
  <c r="G39" i="20"/>
  <c r="T39" i="20"/>
  <c r="S39" i="20"/>
  <c r="AV39" i="20"/>
  <c r="AZ39" i="20"/>
  <c r="AB39" i="20"/>
  <c r="M39" i="20"/>
  <c r="AJ39" i="20"/>
  <c r="AS39" i="20"/>
  <c r="Y39" i="20"/>
  <c r="AF39" i="20"/>
  <c r="N39" i="20"/>
  <c r="E39" i="20"/>
  <c r="AW39" i="20"/>
  <c r="AN39" i="20"/>
  <c r="H39" i="20"/>
  <c r="AK39" i="20"/>
  <c r="X39" i="20"/>
  <c r="C39" i="20"/>
  <c r="AP39" i="20"/>
  <c r="AI39" i="20"/>
  <c r="AL39" i="20"/>
  <c r="AT39" i="20"/>
  <c r="J39" i="20"/>
  <c r="L39" i="20"/>
  <c r="V39" i="20"/>
  <c r="AY39" i="20"/>
  <c r="K39" i="20"/>
  <c r="F39" i="20"/>
  <c r="AQ39" i="20"/>
  <c r="B39" i="20"/>
  <c r="AJ40" i="5"/>
  <c r="AJ41" i="9" s="1"/>
  <c r="AG40" i="5"/>
  <c r="AG41" i="9" s="1"/>
  <c r="AS40" i="5"/>
  <c r="AS41" i="9" s="1"/>
  <c r="AR40" i="5"/>
  <c r="AR41" i="9" s="1"/>
  <c r="AM40" i="5"/>
  <c r="AM41" i="9" s="1"/>
  <c r="AH40" i="5"/>
  <c r="AH41" i="9" s="1"/>
  <c r="AW40" i="5"/>
  <c r="AW41" i="9" s="1"/>
  <c r="AT40" i="5"/>
  <c r="AT41" i="9" s="1"/>
  <c r="AN40" i="5"/>
  <c r="AN41" i="9" s="1"/>
  <c r="AK40" i="5"/>
  <c r="AK41" i="9" s="1"/>
  <c r="AX40" i="5"/>
  <c r="AX41" i="9" s="1"/>
  <c r="AL40" i="5"/>
  <c r="AL41" i="9" s="1"/>
  <c r="AY40" i="5"/>
  <c r="AY41" i="9" s="1"/>
  <c r="AI40" i="5"/>
  <c r="AI41" i="9" s="1"/>
  <c r="AO40" i="5"/>
  <c r="AO41" i="9" s="1"/>
  <c r="AU40" i="5"/>
  <c r="AU41" i="9" s="1"/>
  <c r="AZ40" i="5"/>
  <c r="AZ41" i="9" s="1"/>
  <c r="AQ40" i="5"/>
  <c r="AQ41" i="9" s="1"/>
  <c r="AP40" i="5"/>
  <c r="AP41" i="9" s="1"/>
  <c r="AV40" i="5"/>
  <c r="AV41" i="9" s="1"/>
  <c r="B40" i="5"/>
  <c r="B40" i="7" s="1"/>
  <c r="AC40" i="5"/>
  <c r="D40" i="5"/>
  <c r="D40" i="7" s="1"/>
  <c r="R40" i="5"/>
  <c r="R40" i="7" s="1"/>
  <c r="G40" i="5"/>
  <c r="G40" i="7" s="1"/>
  <c r="L40" i="5"/>
  <c r="L40" i="7" s="1"/>
  <c r="N40" i="5"/>
  <c r="N40" i="7" s="1"/>
  <c r="S40" i="5"/>
  <c r="S40" i="7" s="1"/>
  <c r="O40" i="5"/>
  <c r="O40" i="7" s="1"/>
  <c r="U40" i="5"/>
  <c r="U40" i="7" s="1"/>
  <c r="X40" i="5"/>
  <c r="X40" i="7" s="1"/>
  <c r="Z40" i="5"/>
  <c r="Z40" i="7" s="1"/>
  <c r="AA41" i="9" s="1"/>
  <c r="AA41" i="16" s="1"/>
  <c r="W40" i="5"/>
  <c r="W40" i="7" s="1"/>
  <c r="AD40" i="5"/>
  <c r="AD41" i="9" s="1"/>
  <c r="E40" i="5"/>
  <c r="E40" i="7" s="1"/>
  <c r="F40" i="5"/>
  <c r="F40" i="7" s="1"/>
  <c r="AE40" i="5"/>
  <c r="AE41" i="9" s="1"/>
  <c r="C40" i="5"/>
  <c r="C40" i="7" s="1"/>
  <c r="P40" i="5"/>
  <c r="P40" i="7" s="1"/>
  <c r="I40" i="5"/>
  <c r="I40" i="7" s="1"/>
  <c r="K40" i="5"/>
  <c r="K40" i="7" s="1"/>
  <c r="M40" i="5"/>
  <c r="M40" i="7" s="1"/>
  <c r="Y40" i="5"/>
  <c r="Y40" i="7" s="1"/>
  <c r="AA40" i="5"/>
  <c r="AA40" i="7" s="1"/>
  <c r="J40" i="5"/>
  <c r="J40" i="7" s="1"/>
  <c r="V40" i="5"/>
  <c r="V40" i="7" s="1"/>
  <c r="H40" i="5"/>
  <c r="H40" i="7" s="1"/>
  <c r="AB40" i="5"/>
  <c r="AB41" i="9" s="1"/>
  <c r="T40" i="5"/>
  <c r="T40" i="7" s="1"/>
  <c r="AF40" i="5"/>
  <c r="AF41" i="9" s="1"/>
  <c r="Q40" i="5"/>
  <c r="Q40" i="7" s="1"/>
  <c r="Z39" i="13"/>
  <c r="AW34" i="13" s="1"/>
  <c r="Z39" i="14"/>
  <c r="R39" i="14"/>
  <c r="R39" i="13"/>
  <c r="J39" i="14"/>
  <c r="J39" i="13"/>
  <c r="B39" i="14"/>
  <c r="B39" i="13"/>
  <c r="Y39" i="14"/>
  <c r="Y39" i="13"/>
  <c r="AU33" i="13"/>
  <c r="Q39" i="14"/>
  <c r="Q39" i="13"/>
  <c r="I39" i="14"/>
  <c r="I39" i="13"/>
  <c r="X39" i="14"/>
  <c r="X39" i="13"/>
  <c r="P39" i="14"/>
  <c r="P39" i="13"/>
  <c r="H39" i="13"/>
  <c r="H39" i="14"/>
  <c r="AI33" i="13"/>
  <c r="W39" i="14"/>
  <c r="W39" i="13"/>
  <c r="AT34" i="13" s="1"/>
  <c r="O39" i="13"/>
  <c r="O39" i="14"/>
  <c r="G39" i="14"/>
  <c r="G39" i="13"/>
  <c r="AP33" i="13"/>
  <c r="V39" i="14"/>
  <c r="V39" i="13"/>
  <c r="N39" i="14"/>
  <c r="N39" i="13"/>
  <c r="F39" i="13"/>
  <c r="F39" i="14"/>
  <c r="AO33" i="13"/>
  <c r="AR33" i="13"/>
  <c r="U39" i="14"/>
  <c r="U39" i="13"/>
  <c r="M39" i="14"/>
  <c r="M39" i="13"/>
  <c r="E39" i="14"/>
  <c r="E39" i="13"/>
  <c r="T39" i="13"/>
  <c r="T39" i="14"/>
  <c r="L39" i="14"/>
  <c r="L39" i="13"/>
  <c r="C39" i="14"/>
  <c r="C39" i="13"/>
  <c r="AJ33" i="13"/>
  <c r="AK33" i="13"/>
  <c r="AN33" i="13"/>
  <c r="AA39" i="14"/>
  <c r="AA39" i="13"/>
  <c r="AX34" i="13" s="1"/>
  <c r="S39" i="14"/>
  <c r="S39" i="13"/>
  <c r="K39" i="14"/>
  <c r="K39" i="13"/>
  <c r="D39" i="14"/>
  <c r="D39" i="13"/>
  <c r="AX33" i="13"/>
  <c r="AL33" i="13"/>
  <c r="AM33" i="13"/>
  <c r="AF1" i="5"/>
  <c r="AE1" i="4"/>
  <c r="AC41" i="9" l="1"/>
  <c r="AD355" i="18"/>
  <c r="AD28" i="18"/>
  <c r="AE355" i="18"/>
  <c r="AE28" i="18"/>
  <c r="AC355" i="18"/>
  <c r="AC28" i="18"/>
  <c r="AF355" i="18"/>
  <c r="AF28" i="18"/>
  <c r="AB355" i="18"/>
  <c r="AB28" i="18"/>
  <c r="Z355" i="18"/>
  <c r="Z28" i="18"/>
  <c r="Z247" i="18" s="1"/>
  <c r="AA355" i="18"/>
  <c r="AA28" i="18"/>
  <c r="Y355" i="18"/>
  <c r="Y28" i="18"/>
  <c r="Y247" i="18" s="1"/>
  <c r="T246" i="18"/>
  <c r="T355" i="18"/>
  <c r="T28" i="18"/>
  <c r="S355" i="18"/>
  <c r="S28" i="18"/>
  <c r="X355" i="18"/>
  <c r="X28" i="18"/>
  <c r="Q355" i="18"/>
  <c r="Q28" i="18"/>
  <c r="V246" i="18"/>
  <c r="V355" i="18"/>
  <c r="V28" i="18"/>
  <c r="N355" i="18"/>
  <c r="N28" i="18"/>
  <c r="O355" i="18"/>
  <c r="O28" i="18"/>
  <c r="P355" i="18"/>
  <c r="P28" i="18"/>
  <c r="W246" i="18"/>
  <c r="W355" i="18"/>
  <c r="W28" i="18"/>
  <c r="W247" i="18" s="1"/>
  <c r="R355" i="18"/>
  <c r="R28" i="18"/>
  <c r="U355" i="18"/>
  <c r="U28" i="18"/>
  <c r="U247" i="18" s="1"/>
  <c r="M355" i="18"/>
  <c r="M28" i="18"/>
  <c r="C28" i="18"/>
  <c r="C356" i="18" s="1"/>
  <c r="L28" i="18"/>
  <c r="L356" i="18" s="1"/>
  <c r="J28" i="18"/>
  <c r="J356" i="18" s="1"/>
  <c r="K28" i="18"/>
  <c r="K356" i="18" s="1"/>
  <c r="F28" i="18"/>
  <c r="F356" i="18" s="1"/>
  <c r="I28" i="18"/>
  <c r="I356" i="18" s="1"/>
  <c r="D28" i="18"/>
  <c r="D356" i="18" s="1"/>
  <c r="G28" i="18"/>
  <c r="G356" i="18" s="1"/>
  <c r="E28" i="18"/>
  <c r="E356" i="18" s="1"/>
  <c r="H28" i="18"/>
  <c r="H356" i="18" s="1"/>
  <c r="AJ40" i="20"/>
  <c r="AH40" i="20"/>
  <c r="K40" i="20"/>
  <c r="AP40" i="20"/>
  <c r="N40" i="20"/>
  <c r="AV40" i="20"/>
  <c r="AD40" i="20"/>
  <c r="AA40" i="20"/>
  <c r="AY40" i="20"/>
  <c r="C40" i="20"/>
  <c r="AF40" i="20"/>
  <c r="S40" i="20"/>
  <c r="P40" i="20"/>
  <c r="AE40" i="20"/>
  <c r="V40" i="20"/>
  <c r="X40" i="20"/>
  <c r="Y40" i="20"/>
  <c r="T40" i="20"/>
  <c r="W40" i="20"/>
  <c r="AM40" i="20"/>
  <c r="L40" i="20"/>
  <c r="AK40" i="20"/>
  <c r="AS40" i="20"/>
  <c r="G40" i="20"/>
  <c r="AO40" i="20"/>
  <c r="U40" i="20"/>
  <c r="J40" i="20"/>
  <c r="H40" i="20"/>
  <c r="R40" i="20"/>
  <c r="Z40" i="20"/>
  <c r="AT40" i="20"/>
  <c r="AN40" i="20"/>
  <c r="M40" i="20"/>
  <c r="AR40" i="20"/>
  <c r="Q40" i="20"/>
  <c r="AU40" i="20"/>
  <c r="AQ40" i="20"/>
  <c r="AL40" i="20"/>
  <c r="AW40" i="20"/>
  <c r="AB40" i="20"/>
  <c r="AC40" i="20"/>
  <c r="AX40" i="20"/>
  <c r="AG40" i="20"/>
  <c r="F40" i="20"/>
  <c r="AI40" i="20"/>
  <c r="E40" i="20"/>
  <c r="AZ40" i="20"/>
  <c r="O40" i="20"/>
  <c r="D40" i="20"/>
  <c r="I40" i="20"/>
  <c r="B40" i="20"/>
  <c r="AS41" i="5"/>
  <c r="AS42" i="9" s="1"/>
  <c r="AU41" i="5"/>
  <c r="AU42" i="9" s="1"/>
  <c r="AP41" i="5"/>
  <c r="AP42" i="9" s="1"/>
  <c r="AL41" i="5"/>
  <c r="AL42" i="9" s="1"/>
  <c r="AQ41" i="5"/>
  <c r="AQ42" i="9" s="1"/>
  <c r="AV41" i="5"/>
  <c r="AV42" i="9" s="1"/>
  <c r="AH41" i="5"/>
  <c r="AH42" i="9" s="1"/>
  <c r="AM41" i="5"/>
  <c r="AM42" i="9" s="1"/>
  <c r="AY41" i="5"/>
  <c r="AY42" i="9" s="1"/>
  <c r="AG41" i="5"/>
  <c r="AG42" i="9" s="1"/>
  <c r="AR41" i="5"/>
  <c r="AR42" i="9" s="1"/>
  <c r="AN41" i="5"/>
  <c r="AN42" i="9" s="1"/>
  <c r="AZ41" i="5"/>
  <c r="AZ42" i="9" s="1"/>
  <c r="AO41" i="5"/>
  <c r="AO42" i="9" s="1"/>
  <c r="AI41" i="5"/>
  <c r="AI42" i="9" s="1"/>
  <c r="AX41" i="5"/>
  <c r="AX42" i="9" s="1"/>
  <c r="AW41" i="5"/>
  <c r="AW42" i="9" s="1"/>
  <c r="AT41" i="5"/>
  <c r="AT42" i="9" s="1"/>
  <c r="AJ41" i="5"/>
  <c r="AJ42" i="9" s="1"/>
  <c r="AK41" i="5"/>
  <c r="AK42" i="9" s="1"/>
  <c r="R41" i="5"/>
  <c r="R41" i="7" s="1"/>
  <c r="Y41" i="5"/>
  <c r="Y41" i="7" s="1"/>
  <c r="AC41" i="5"/>
  <c r="AC42" i="9" s="1"/>
  <c r="AE41" i="5"/>
  <c r="AE42" i="9" s="1"/>
  <c r="AF41" i="5"/>
  <c r="AF42" i="9" s="1"/>
  <c r="H41" i="5"/>
  <c r="H41" i="7" s="1"/>
  <c r="C41" i="5"/>
  <c r="C41" i="7" s="1"/>
  <c r="E41" i="5"/>
  <c r="E41" i="7" s="1"/>
  <c r="F41" i="5"/>
  <c r="F41" i="7" s="1"/>
  <c r="AA41" i="5"/>
  <c r="AA41" i="7" s="1"/>
  <c r="L41" i="5"/>
  <c r="L41" i="7" s="1"/>
  <c r="Z41" i="5"/>
  <c r="Z41" i="7" s="1"/>
  <c r="AA42" i="9" s="1"/>
  <c r="AA42" i="16" s="1"/>
  <c r="W41" i="5"/>
  <c r="W41" i="7" s="1"/>
  <c r="J41" i="5"/>
  <c r="J41" i="7" s="1"/>
  <c r="U41" i="5"/>
  <c r="U41" i="7" s="1"/>
  <c r="G41" i="5"/>
  <c r="G41" i="7" s="1"/>
  <c r="S41" i="5"/>
  <c r="S41" i="7" s="1"/>
  <c r="AD41" i="5"/>
  <c r="AD42" i="9" s="1"/>
  <c r="N41" i="5"/>
  <c r="N41" i="7" s="1"/>
  <c r="B41" i="5"/>
  <c r="B41" i="7" s="1"/>
  <c r="AB41" i="5"/>
  <c r="AB42" i="9" s="1"/>
  <c r="D41" i="5"/>
  <c r="D41" i="7" s="1"/>
  <c r="O41" i="5"/>
  <c r="O41" i="7" s="1"/>
  <c r="I41" i="5"/>
  <c r="I41" i="7" s="1"/>
  <c r="K41" i="5"/>
  <c r="K41" i="7" s="1"/>
  <c r="M41" i="5"/>
  <c r="M41" i="7" s="1"/>
  <c r="P41" i="5"/>
  <c r="P41" i="7" s="1"/>
  <c r="Q41" i="5"/>
  <c r="Q41" i="7" s="1"/>
  <c r="T41" i="5"/>
  <c r="T41" i="7" s="1"/>
  <c r="V41" i="5"/>
  <c r="V41" i="7" s="1"/>
  <c r="X41" i="5"/>
  <c r="X41" i="7" s="1"/>
  <c r="AQ34" i="13"/>
  <c r="AJ34" i="13"/>
  <c r="W40" i="14"/>
  <c r="W40" i="13"/>
  <c r="AT35" i="13" s="1"/>
  <c r="O40" i="14"/>
  <c r="O40" i="13"/>
  <c r="G40" i="14"/>
  <c r="G40" i="13"/>
  <c r="AL34" i="13"/>
  <c r="V40" i="13"/>
  <c r="V40" i="14"/>
  <c r="N40" i="14"/>
  <c r="N40" i="13"/>
  <c r="F40" i="14"/>
  <c r="F40" i="13"/>
  <c r="AR34" i="13"/>
  <c r="U40" i="14"/>
  <c r="U40" i="13"/>
  <c r="M40" i="14"/>
  <c r="M40" i="13"/>
  <c r="E40" i="14"/>
  <c r="E40" i="13"/>
  <c r="T40" i="14"/>
  <c r="T40" i="13"/>
  <c r="L40" i="14"/>
  <c r="L40" i="13"/>
  <c r="C40" i="14"/>
  <c r="C40" i="13"/>
  <c r="AU34" i="13"/>
  <c r="AA40" i="14"/>
  <c r="AA40" i="13"/>
  <c r="S40" i="14"/>
  <c r="S40" i="13"/>
  <c r="K40" i="14"/>
  <c r="K40" i="13"/>
  <c r="D40" i="14"/>
  <c r="D40" i="13"/>
  <c r="AO34" i="13"/>
  <c r="AP34" i="13"/>
  <c r="AS34" i="13"/>
  <c r="AI34" i="13"/>
  <c r="AN34" i="13"/>
  <c r="Z40" i="14"/>
  <c r="Z40" i="13"/>
  <c r="R40" i="13"/>
  <c r="R40" i="14"/>
  <c r="J40" i="14"/>
  <c r="J40" i="13"/>
  <c r="Q40" i="14"/>
  <c r="Q40" i="13"/>
  <c r="I40" i="13"/>
  <c r="I40" i="14"/>
  <c r="B40" i="14"/>
  <c r="B40" i="13"/>
  <c r="Y40" i="14"/>
  <c r="Y40" i="13"/>
  <c r="AV35" i="13" s="1"/>
  <c r="AK34" i="13"/>
  <c r="AM34" i="13"/>
  <c r="X40" i="14"/>
  <c r="X40" i="13"/>
  <c r="P40" i="14"/>
  <c r="P40" i="13"/>
  <c r="H40" i="14"/>
  <c r="H40" i="13"/>
  <c r="AV34" i="13"/>
  <c r="AF1" i="4"/>
  <c r="AF356" i="18" l="1"/>
  <c r="AF29" i="18"/>
  <c r="AC356" i="18"/>
  <c r="AC29" i="18"/>
  <c r="AE356" i="18"/>
  <c r="AE29" i="18"/>
  <c r="AB356" i="18"/>
  <c r="AB29" i="18"/>
  <c r="AD356" i="18"/>
  <c r="AD29" i="18"/>
  <c r="Y356" i="18"/>
  <c r="Y29" i="18"/>
  <c r="Y248" i="18" s="1"/>
  <c r="AA356" i="18"/>
  <c r="AA29" i="18"/>
  <c r="Z356" i="18"/>
  <c r="Z29" i="18"/>
  <c r="R356" i="18"/>
  <c r="R29" i="18"/>
  <c r="O356" i="18"/>
  <c r="O29" i="18"/>
  <c r="X247" i="18"/>
  <c r="X356" i="18"/>
  <c r="X29" i="18"/>
  <c r="X248" i="18" s="1"/>
  <c r="N356" i="18"/>
  <c r="N29" i="18"/>
  <c r="M356" i="18"/>
  <c r="M29" i="18"/>
  <c r="W356" i="18"/>
  <c r="W29" i="18"/>
  <c r="W248" i="18" s="1"/>
  <c r="S356" i="18"/>
  <c r="S29" i="18"/>
  <c r="V247" i="18"/>
  <c r="V356" i="18"/>
  <c r="V29" i="18"/>
  <c r="T247" i="18"/>
  <c r="T356" i="18"/>
  <c r="T29" i="18"/>
  <c r="T248" i="18" s="1"/>
  <c r="U356" i="18"/>
  <c r="U29" i="18"/>
  <c r="U248" i="18" s="1"/>
  <c r="P356" i="18"/>
  <c r="P29" i="18"/>
  <c r="Q356" i="18"/>
  <c r="Q29" i="18"/>
  <c r="G29" i="18"/>
  <c r="G357" i="18" s="1"/>
  <c r="K29" i="18"/>
  <c r="K357" i="18" s="1"/>
  <c r="D29" i="18"/>
  <c r="D357" i="18" s="1"/>
  <c r="J29" i="18"/>
  <c r="J357" i="18" s="1"/>
  <c r="H29" i="18"/>
  <c r="H357" i="18" s="1"/>
  <c r="I29" i="18"/>
  <c r="I357" i="18" s="1"/>
  <c r="L29" i="18"/>
  <c r="L357" i="18" s="1"/>
  <c r="E29" i="18"/>
  <c r="E357" i="18" s="1"/>
  <c r="F29" i="18"/>
  <c r="F357" i="18" s="1"/>
  <c r="C29" i="18"/>
  <c r="C357" i="18" s="1"/>
  <c r="H41" i="20"/>
  <c r="AM41" i="20"/>
  <c r="AG41" i="20"/>
  <c r="AX41" i="20"/>
  <c r="O41" i="20"/>
  <c r="AB41" i="20"/>
  <c r="AN41" i="20"/>
  <c r="U41" i="20"/>
  <c r="T41" i="20"/>
  <c r="C41" i="20"/>
  <c r="AZ41" i="20"/>
  <c r="AW41" i="20"/>
  <c r="AT41" i="20"/>
  <c r="AO41" i="20"/>
  <c r="Y41" i="20"/>
  <c r="AY41" i="20"/>
  <c r="E41" i="20"/>
  <c r="AL41" i="20"/>
  <c r="Z41" i="20"/>
  <c r="G41" i="20"/>
  <c r="X41" i="20"/>
  <c r="AA41" i="20"/>
  <c r="AI41" i="20"/>
  <c r="AQ41" i="20"/>
  <c r="R41" i="20"/>
  <c r="AS41" i="20"/>
  <c r="V41" i="20"/>
  <c r="AD41" i="20"/>
  <c r="F41" i="20"/>
  <c r="AU41" i="20"/>
  <c r="AH41" i="20"/>
  <c r="AK41" i="20"/>
  <c r="AE41" i="20"/>
  <c r="AV41" i="20"/>
  <c r="Q41" i="20"/>
  <c r="AJ41" i="20"/>
  <c r="L41" i="20"/>
  <c r="P41" i="20"/>
  <c r="N41" i="20"/>
  <c r="I41" i="20"/>
  <c r="AR41" i="20"/>
  <c r="S41" i="20"/>
  <c r="AP41" i="20"/>
  <c r="D41" i="20"/>
  <c r="AC41" i="20"/>
  <c r="M41" i="20"/>
  <c r="J41" i="20"/>
  <c r="W41" i="20"/>
  <c r="AF41" i="20"/>
  <c r="K41" i="20"/>
  <c r="B41" i="20"/>
  <c r="AI42" i="5"/>
  <c r="AI43" i="9" s="1"/>
  <c r="AO42" i="5"/>
  <c r="AO43" i="9" s="1"/>
  <c r="AT42" i="5"/>
  <c r="AT43" i="9" s="1"/>
  <c r="AP42" i="5"/>
  <c r="AP43" i="9" s="1"/>
  <c r="AY42" i="5"/>
  <c r="AY43" i="9" s="1"/>
  <c r="AM42" i="5"/>
  <c r="AM43" i="9" s="1"/>
  <c r="AK42" i="5"/>
  <c r="AK43" i="9" s="1"/>
  <c r="AQ42" i="5"/>
  <c r="AQ43" i="9" s="1"/>
  <c r="AZ42" i="5"/>
  <c r="AZ43" i="9" s="1"/>
  <c r="AU42" i="5"/>
  <c r="AU43" i="9" s="1"/>
  <c r="AV42" i="5"/>
  <c r="AV43" i="9" s="1"/>
  <c r="AG42" i="5"/>
  <c r="AG43" i="9" s="1"/>
  <c r="AJ42" i="5"/>
  <c r="AJ43" i="9" s="1"/>
  <c r="AL42" i="5"/>
  <c r="AL43" i="9" s="1"/>
  <c r="AS42" i="5"/>
  <c r="AS43" i="9" s="1"/>
  <c r="AW42" i="5"/>
  <c r="AW43" i="9" s="1"/>
  <c r="AH42" i="5"/>
  <c r="AH43" i="9" s="1"/>
  <c r="AN42" i="5"/>
  <c r="AN43" i="9" s="1"/>
  <c r="AR42" i="5"/>
  <c r="AR43" i="9" s="1"/>
  <c r="AX42" i="5"/>
  <c r="AX43" i="9" s="1"/>
  <c r="S42" i="5"/>
  <c r="S42" i="7" s="1"/>
  <c r="H42" i="5"/>
  <c r="H42" i="7" s="1"/>
  <c r="AC42" i="5"/>
  <c r="AC43" i="9" s="1"/>
  <c r="M42" i="5"/>
  <c r="M42" i="7" s="1"/>
  <c r="AA42" i="5"/>
  <c r="AA42" i="7" s="1"/>
  <c r="Q42" i="5"/>
  <c r="Q42" i="7" s="1"/>
  <c r="V42" i="5"/>
  <c r="V42" i="7" s="1"/>
  <c r="N42" i="5"/>
  <c r="N42" i="7" s="1"/>
  <c r="F42" i="5"/>
  <c r="F42" i="7" s="1"/>
  <c r="Z42" i="5"/>
  <c r="Z42" i="7" s="1"/>
  <c r="AA43" i="9" s="1"/>
  <c r="D42" i="5"/>
  <c r="D42" i="7" s="1"/>
  <c r="U42" i="5"/>
  <c r="U42" i="7" s="1"/>
  <c r="O42" i="5"/>
  <c r="O42" i="7" s="1"/>
  <c r="I42" i="5"/>
  <c r="I42" i="7" s="1"/>
  <c r="AD42" i="5"/>
  <c r="AD43" i="9" s="1"/>
  <c r="W42" i="5"/>
  <c r="W42" i="7" s="1"/>
  <c r="X42" i="5"/>
  <c r="X42" i="7" s="1"/>
  <c r="R42" i="5"/>
  <c r="R42" i="7" s="1"/>
  <c r="E42" i="5"/>
  <c r="E42" i="7" s="1"/>
  <c r="B42" i="5"/>
  <c r="B42" i="7" s="1"/>
  <c r="G42" i="5"/>
  <c r="G42" i="7" s="1"/>
  <c r="AB42" i="5"/>
  <c r="AB43" i="9" s="1"/>
  <c r="AE42" i="5"/>
  <c r="AE43" i="9" s="1"/>
  <c r="C42" i="5"/>
  <c r="C42" i="7" s="1"/>
  <c r="P42" i="5"/>
  <c r="P42" i="7" s="1"/>
  <c r="J42" i="5"/>
  <c r="J42" i="7" s="1"/>
  <c r="L42" i="5"/>
  <c r="L42" i="7" s="1"/>
  <c r="K42" i="5"/>
  <c r="K42" i="7" s="1"/>
  <c r="Y42" i="5"/>
  <c r="Y42" i="7" s="1"/>
  <c r="T42" i="5"/>
  <c r="T42" i="7" s="1"/>
  <c r="AF42" i="5"/>
  <c r="AF43" i="9" s="1"/>
  <c r="N41" i="14"/>
  <c r="N41" i="13"/>
  <c r="F41" i="14"/>
  <c r="F41" i="13"/>
  <c r="V41" i="14"/>
  <c r="V41" i="13"/>
  <c r="U41" i="13"/>
  <c r="U41" i="14"/>
  <c r="M41" i="14"/>
  <c r="M41" i="13"/>
  <c r="E41" i="14"/>
  <c r="E41" i="13"/>
  <c r="AO35" i="13"/>
  <c r="AX35" i="13"/>
  <c r="AU35" i="13"/>
  <c r="AQ35" i="13"/>
  <c r="T41" i="14"/>
  <c r="T41" i="13"/>
  <c r="L41" i="14"/>
  <c r="L41" i="13"/>
  <c r="C41" i="14"/>
  <c r="C41" i="13"/>
  <c r="AW35" i="13"/>
  <c r="AL35" i="13"/>
  <c r="AA41" i="13"/>
  <c r="AA41" i="14"/>
  <c r="S41" i="14"/>
  <c r="S41" i="13"/>
  <c r="K41" i="14"/>
  <c r="K41" i="13"/>
  <c r="D41" i="14"/>
  <c r="D41" i="13"/>
  <c r="AK35" i="13"/>
  <c r="J41" i="14"/>
  <c r="J41" i="13"/>
  <c r="R41" i="14"/>
  <c r="R41" i="13"/>
  <c r="AM35" i="13"/>
  <c r="AN35" i="13"/>
  <c r="Y41" i="14"/>
  <c r="Y41" i="13"/>
  <c r="Q41" i="14"/>
  <c r="Q41" i="13"/>
  <c r="I41" i="14"/>
  <c r="I41" i="13"/>
  <c r="B41" i="14"/>
  <c r="B41" i="13"/>
  <c r="AJ35" i="13"/>
  <c r="Z41" i="14"/>
  <c r="Z41" i="13"/>
  <c r="X41" i="14"/>
  <c r="X41" i="13"/>
  <c r="P41" i="14"/>
  <c r="P41" i="13"/>
  <c r="H41" i="14"/>
  <c r="H41" i="13"/>
  <c r="W41" i="14"/>
  <c r="W41" i="13"/>
  <c r="O41" i="14"/>
  <c r="O41" i="13"/>
  <c r="G41" i="14"/>
  <c r="G41" i="13"/>
  <c r="AP35" i="13"/>
  <c r="AI35" i="13"/>
  <c r="AR35" i="13"/>
  <c r="AS35" i="13"/>
  <c r="AB357" i="18" l="1"/>
  <c r="AB30" i="18"/>
  <c r="AE357" i="18"/>
  <c r="AE30" i="18"/>
  <c r="AC357" i="18"/>
  <c r="AC30" i="18"/>
  <c r="AD357" i="18"/>
  <c r="AD30" i="18"/>
  <c r="AF357" i="18"/>
  <c r="AF30" i="18"/>
  <c r="Z248" i="18"/>
  <c r="Z357" i="18"/>
  <c r="Z30" i="18"/>
  <c r="Z249" i="18" s="1"/>
  <c r="AA357" i="18"/>
  <c r="AA30" i="18"/>
  <c r="Y357" i="18"/>
  <c r="Y30" i="18"/>
  <c r="Q357" i="18"/>
  <c r="Q30" i="18"/>
  <c r="T357" i="18"/>
  <c r="T30" i="18"/>
  <c r="T249" i="18" s="1"/>
  <c r="X357" i="18"/>
  <c r="X30" i="18"/>
  <c r="X249" i="18" s="1"/>
  <c r="W357" i="18"/>
  <c r="W30" i="18"/>
  <c r="W249" i="18" s="1"/>
  <c r="P357" i="18"/>
  <c r="P30" i="18"/>
  <c r="V248" i="18"/>
  <c r="V357" i="18"/>
  <c r="V30" i="18"/>
  <c r="M357" i="18"/>
  <c r="M30" i="18"/>
  <c r="O357" i="18"/>
  <c r="O30" i="18"/>
  <c r="U357" i="18"/>
  <c r="U30" i="18"/>
  <c r="U249" i="18" s="1"/>
  <c r="N357" i="18"/>
  <c r="N30" i="18"/>
  <c r="R357" i="18"/>
  <c r="R30" i="18"/>
  <c r="S357" i="18"/>
  <c r="S30" i="18"/>
  <c r="E30" i="18"/>
  <c r="E358" i="18" s="1"/>
  <c r="J30" i="18"/>
  <c r="J358" i="18" s="1"/>
  <c r="L30" i="18"/>
  <c r="L358" i="18" s="1"/>
  <c r="D30" i="18"/>
  <c r="D358" i="18" s="1"/>
  <c r="C30" i="18"/>
  <c r="C358" i="18" s="1"/>
  <c r="I30" i="18"/>
  <c r="I358" i="18" s="1"/>
  <c r="K30" i="18"/>
  <c r="K358" i="18" s="1"/>
  <c r="F30" i="18"/>
  <c r="F358" i="18" s="1"/>
  <c r="H30" i="18"/>
  <c r="H358" i="18" s="1"/>
  <c r="G30" i="18"/>
  <c r="G358" i="18" s="1"/>
  <c r="AA111" i="16"/>
  <c r="AA43" i="16"/>
  <c r="AI42" i="20"/>
  <c r="AD42" i="20"/>
  <c r="G42" i="20"/>
  <c r="AW42" i="20"/>
  <c r="AM42" i="20"/>
  <c r="Z42" i="20"/>
  <c r="AZ42" i="20"/>
  <c r="H42" i="20"/>
  <c r="W42" i="20"/>
  <c r="Q42" i="20"/>
  <c r="J42" i="20"/>
  <c r="AR42" i="20"/>
  <c r="AG42" i="20"/>
  <c r="V42" i="20"/>
  <c r="M42" i="20"/>
  <c r="AX42" i="20"/>
  <c r="AV42" i="20"/>
  <c r="AS42" i="20"/>
  <c r="AL42" i="20"/>
  <c r="C42" i="20"/>
  <c r="AC42" i="20"/>
  <c r="I42" i="20"/>
  <c r="AE42" i="20"/>
  <c r="R42" i="20"/>
  <c r="E42" i="20"/>
  <c r="T42" i="20"/>
  <c r="D42" i="20"/>
  <c r="N42" i="20"/>
  <c r="AK42" i="20"/>
  <c r="AQ42" i="20"/>
  <c r="AY42" i="20"/>
  <c r="U42" i="20"/>
  <c r="AP42" i="20"/>
  <c r="P42" i="20"/>
  <c r="AH42" i="20"/>
  <c r="Y42" i="20"/>
  <c r="AN42" i="20"/>
  <c r="K42" i="20"/>
  <c r="S42" i="20"/>
  <c r="L42" i="20"/>
  <c r="AU42" i="20"/>
  <c r="AA42" i="20"/>
  <c r="AO42" i="20"/>
  <c r="AB42" i="20"/>
  <c r="AF42" i="20"/>
  <c r="AJ42" i="20"/>
  <c r="F42" i="20"/>
  <c r="X42" i="20"/>
  <c r="AT42" i="20"/>
  <c r="O42" i="20"/>
  <c r="B42" i="20"/>
  <c r="AL43" i="5"/>
  <c r="AL44" i="9" s="1"/>
  <c r="AG43" i="5"/>
  <c r="AG44" i="9" s="1"/>
  <c r="AV43" i="5"/>
  <c r="AV44" i="9" s="1"/>
  <c r="AQ43" i="5"/>
  <c r="AQ44" i="9" s="1"/>
  <c r="AM43" i="5"/>
  <c r="AM44" i="9" s="1"/>
  <c r="AH43" i="5"/>
  <c r="AH44" i="9" s="1"/>
  <c r="AW43" i="5"/>
  <c r="AW44" i="9" s="1"/>
  <c r="AI43" i="5"/>
  <c r="AI44" i="9" s="1"/>
  <c r="AY43" i="5"/>
  <c r="AY44" i="9" s="1"/>
  <c r="AK43" i="5"/>
  <c r="AK44" i="9" s="1"/>
  <c r="AN43" i="5"/>
  <c r="AN44" i="9" s="1"/>
  <c r="AR43" i="5"/>
  <c r="AR44" i="9" s="1"/>
  <c r="AZ43" i="5"/>
  <c r="AZ44" i="9" s="1"/>
  <c r="AS43" i="5"/>
  <c r="AS44" i="9" s="1"/>
  <c r="AX43" i="5"/>
  <c r="AX44" i="9" s="1"/>
  <c r="AU43" i="5"/>
  <c r="AU44" i="9" s="1"/>
  <c r="AJ43" i="5"/>
  <c r="AJ44" i="9" s="1"/>
  <c r="AO43" i="5"/>
  <c r="AO44" i="9" s="1"/>
  <c r="AT43" i="5"/>
  <c r="AT44" i="9" s="1"/>
  <c r="AP43" i="5"/>
  <c r="AP44" i="9" s="1"/>
  <c r="E43" i="5"/>
  <c r="E43" i="7" s="1"/>
  <c r="E112" i="16" s="1"/>
  <c r="D43" i="5"/>
  <c r="D43" i="7" s="1"/>
  <c r="D112" i="16" s="1"/>
  <c r="P43" i="5"/>
  <c r="P43" i="7" s="1"/>
  <c r="P112" i="16" s="1"/>
  <c r="AB43" i="5"/>
  <c r="AB44" i="9" s="1"/>
  <c r="AC43" i="5"/>
  <c r="AC44" i="9" s="1"/>
  <c r="F43" i="5"/>
  <c r="F43" i="7" s="1"/>
  <c r="F112" i="16" s="1"/>
  <c r="R43" i="5"/>
  <c r="R43" i="7" s="1"/>
  <c r="R112" i="16" s="1"/>
  <c r="C43" i="5"/>
  <c r="C43" i="7" s="1"/>
  <c r="C112" i="16" s="1"/>
  <c r="O43" i="5"/>
  <c r="O43" i="7" s="1"/>
  <c r="O112" i="16" s="1"/>
  <c r="T43" i="5"/>
  <c r="T43" i="7" s="1"/>
  <c r="T112" i="16" s="1"/>
  <c r="L43" i="5"/>
  <c r="L43" i="7" s="1"/>
  <c r="L112" i="16" s="1"/>
  <c r="X43" i="5"/>
  <c r="X43" i="7" s="1"/>
  <c r="X112" i="16" s="1"/>
  <c r="AA43" i="5"/>
  <c r="AA43" i="7" s="1"/>
  <c r="AA112" i="16" s="1"/>
  <c r="V43" i="5"/>
  <c r="V43" i="7" s="1"/>
  <c r="V112" i="16" s="1"/>
  <c r="G43" i="5"/>
  <c r="G43" i="7" s="1"/>
  <c r="G112" i="16" s="1"/>
  <c r="I43" i="5"/>
  <c r="I43" i="7" s="1"/>
  <c r="I112" i="16" s="1"/>
  <c r="AE43" i="5"/>
  <c r="AE44" i="9" s="1"/>
  <c r="Y43" i="5"/>
  <c r="Y43" i="7" s="1"/>
  <c r="Y112" i="16" s="1"/>
  <c r="AD43" i="5"/>
  <c r="AD44" i="9" s="1"/>
  <c r="B43" i="5"/>
  <c r="B43" i="7" s="1"/>
  <c r="B112" i="16" s="1"/>
  <c r="N43" i="5"/>
  <c r="N43" i="7" s="1"/>
  <c r="N112" i="16" s="1"/>
  <c r="H43" i="5"/>
  <c r="H43" i="7" s="1"/>
  <c r="H112" i="16" s="1"/>
  <c r="J43" i="5"/>
  <c r="J43" i="7" s="1"/>
  <c r="J112" i="16" s="1"/>
  <c r="M43" i="5"/>
  <c r="M43" i="7" s="1"/>
  <c r="M112" i="16" s="1"/>
  <c r="W43" i="5"/>
  <c r="W43" i="7" s="1"/>
  <c r="W112" i="16" s="1"/>
  <c r="Q43" i="5"/>
  <c r="Q43" i="7" s="1"/>
  <c r="Q112" i="16" s="1"/>
  <c r="K43" i="5"/>
  <c r="K43" i="7" s="1"/>
  <c r="K112" i="16" s="1"/>
  <c r="U43" i="5"/>
  <c r="U43" i="7" s="1"/>
  <c r="U112" i="16" s="1"/>
  <c r="AF43" i="5"/>
  <c r="AF44" i="9" s="1"/>
  <c r="Z43" i="5"/>
  <c r="Z43" i="7" s="1"/>
  <c r="Z112" i="16" s="1"/>
  <c r="S43" i="5"/>
  <c r="S43" i="7" s="1"/>
  <c r="S112" i="16" s="1"/>
  <c r="AA5" i="14"/>
  <c r="AA5" i="13"/>
  <c r="AA4" i="13"/>
  <c r="AA4" i="14"/>
  <c r="AW36" i="13"/>
  <c r="V42" i="14"/>
  <c r="V42" i="13"/>
  <c r="N42" i="14"/>
  <c r="N42" i="13"/>
  <c r="F42" i="13"/>
  <c r="F42" i="14"/>
  <c r="AO36" i="13"/>
  <c r="U42" i="14"/>
  <c r="U42" i="13"/>
  <c r="M42" i="13"/>
  <c r="M42" i="14"/>
  <c r="E42" i="14"/>
  <c r="E42" i="13"/>
  <c r="AP36" i="13"/>
  <c r="T42" i="14"/>
  <c r="T42" i="13"/>
  <c r="L42" i="14"/>
  <c r="L42" i="13"/>
  <c r="D42" i="14"/>
  <c r="D42" i="13"/>
  <c r="AU36" i="13"/>
  <c r="AR36" i="13"/>
  <c r="AK36" i="13"/>
  <c r="AV36" i="13"/>
  <c r="AN36" i="13"/>
  <c r="AA42" i="14"/>
  <c r="AA42" i="13"/>
  <c r="AX37" i="13" s="1"/>
  <c r="S42" i="13"/>
  <c r="S42" i="14"/>
  <c r="K42" i="14"/>
  <c r="K42" i="13"/>
  <c r="C42" i="14"/>
  <c r="C42" i="13"/>
  <c r="Z42" i="14"/>
  <c r="Z42" i="13"/>
  <c r="R42" i="14"/>
  <c r="R42" i="13"/>
  <c r="J42" i="14"/>
  <c r="J42" i="13"/>
  <c r="B42" i="14"/>
  <c r="B42" i="13"/>
  <c r="AI36" i="13"/>
  <c r="AS36" i="13"/>
  <c r="Y42" i="14"/>
  <c r="Y42" i="13"/>
  <c r="Q42" i="14"/>
  <c r="Q42" i="13"/>
  <c r="I42" i="13"/>
  <c r="I42" i="14"/>
  <c r="AL36" i="13"/>
  <c r="X42" i="14"/>
  <c r="X42" i="13"/>
  <c r="P42" i="14"/>
  <c r="P42" i="13"/>
  <c r="H42" i="14"/>
  <c r="H42" i="13"/>
  <c r="AQ36" i="13"/>
  <c r="AT36" i="13"/>
  <c r="AM36" i="13"/>
  <c r="W42" i="14"/>
  <c r="W42" i="13"/>
  <c r="O42" i="14"/>
  <c r="O42" i="13"/>
  <c r="G42" i="14"/>
  <c r="G42" i="13"/>
  <c r="AX36" i="13"/>
  <c r="AJ36" i="13"/>
  <c r="AA6" i="9"/>
  <c r="AD358" i="18" l="1"/>
  <c r="AD31" i="18"/>
  <c r="AC358" i="18"/>
  <c r="AC31" i="18"/>
  <c r="AE358" i="18"/>
  <c r="AE31" i="18"/>
  <c r="AF358" i="18"/>
  <c r="AF31" i="18"/>
  <c r="AB358" i="18"/>
  <c r="AB31" i="18"/>
  <c r="Y249" i="18"/>
  <c r="Y358" i="18"/>
  <c r="Y31" i="18"/>
  <c r="AA358" i="18"/>
  <c r="AA31" i="18"/>
  <c r="Z358" i="18"/>
  <c r="Z31" i="18"/>
  <c r="V358" i="18"/>
  <c r="V31" i="18"/>
  <c r="V250" i="18" s="1"/>
  <c r="U358" i="18"/>
  <c r="U31" i="18"/>
  <c r="X358" i="18"/>
  <c r="X31" i="18"/>
  <c r="X250" i="18" s="1"/>
  <c r="S358" i="18"/>
  <c r="S31" i="18"/>
  <c r="O358" i="18"/>
  <c r="O31" i="18"/>
  <c r="P358" i="18"/>
  <c r="P31" i="18"/>
  <c r="R358" i="18"/>
  <c r="R31" i="18"/>
  <c r="T358" i="18"/>
  <c r="T31" i="18"/>
  <c r="T250" i="18" s="1"/>
  <c r="M358" i="18"/>
  <c r="M31" i="18"/>
  <c r="N358" i="18"/>
  <c r="N31" i="18"/>
  <c r="W358" i="18"/>
  <c r="W31" i="18"/>
  <c r="W250" i="18" s="1"/>
  <c r="Q358" i="18"/>
  <c r="Q31" i="18"/>
  <c r="V249" i="18"/>
  <c r="F31" i="18"/>
  <c r="F359" i="18" s="1"/>
  <c r="D31" i="18"/>
  <c r="D359" i="18" s="1"/>
  <c r="K31" i="18"/>
  <c r="K359" i="18" s="1"/>
  <c r="L31" i="18"/>
  <c r="L359" i="18" s="1"/>
  <c r="G31" i="18"/>
  <c r="G359" i="18" s="1"/>
  <c r="I31" i="18"/>
  <c r="I359" i="18" s="1"/>
  <c r="J31" i="18"/>
  <c r="J359" i="18" s="1"/>
  <c r="H31" i="18"/>
  <c r="H359" i="18" s="1"/>
  <c r="C31" i="18"/>
  <c r="C359" i="18" s="1"/>
  <c r="E31" i="18"/>
  <c r="E359" i="18" s="1"/>
  <c r="AA6" i="16"/>
  <c r="AA116" i="20" s="1"/>
  <c r="AA117" i="20" s="1"/>
  <c r="AA118" i="20" s="1"/>
  <c r="AA119" i="20" s="1"/>
  <c r="AA120" i="20" s="1"/>
  <c r="AA121" i="20" s="1"/>
  <c r="AA122" i="20" s="1"/>
  <c r="AA123" i="20" s="1"/>
  <c r="AA124" i="20" s="1"/>
  <c r="AA125" i="20" s="1"/>
  <c r="AA126" i="20" s="1"/>
  <c r="AA127" i="20" s="1"/>
  <c r="AA128" i="20" s="1"/>
  <c r="AA129" i="20" s="1"/>
  <c r="AA130" i="20" s="1"/>
  <c r="AA131" i="20" s="1"/>
  <c r="AA132" i="20" s="1"/>
  <c r="AA133" i="20" s="1"/>
  <c r="AA134" i="20" s="1"/>
  <c r="AA135" i="20" s="1"/>
  <c r="AA136" i="20" s="1"/>
  <c r="AA137" i="20" s="1"/>
  <c r="AA138" i="20" s="1"/>
  <c r="AA139" i="20" s="1"/>
  <c r="AA140" i="20" s="1"/>
  <c r="AA141" i="20" s="1"/>
  <c r="AA142" i="20" s="1"/>
  <c r="AA143" i="20" s="1"/>
  <c r="AA144" i="20" s="1"/>
  <c r="AA145" i="20" s="1"/>
  <c r="AA146" i="20" s="1"/>
  <c r="AA147" i="20" s="1"/>
  <c r="AA148" i="20" s="1"/>
  <c r="AA149" i="20" s="1"/>
  <c r="AA150" i="20" s="1"/>
  <c r="AA151" i="20" s="1"/>
  <c r="AA152" i="20" s="1"/>
  <c r="AA153" i="20" s="1"/>
  <c r="AQ43" i="20"/>
  <c r="R43" i="20"/>
  <c r="AR43" i="20"/>
  <c r="AS43" i="20"/>
  <c r="AP43" i="20"/>
  <c r="E43" i="20"/>
  <c r="AV43" i="20"/>
  <c r="X43" i="20"/>
  <c r="AU43" i="20"/>
  <c r="P43" i="20"/>
  <c r="T43" i="20"/>
  <c r="F43" i="20"/>
  <c r="L43" i="20"/>
  <c r="J43" i="20"/>
  <c r="AJ43" i="20"/>
  <c r="S43" i="20"/>
  <c r="U43" i="20"/>
  <c r="AX43" i="20"/>
  <c r="AW43" i="20"/>
  <c r="AM43" i="20"/>
  <c r="K43" i="20"/>
  <c r="AY43" i="20"/>
  <c r="AE43" i="20"/>
  <c r="M43" i="20"/>
  <c r="G43" i="20"/>
  <c r="AF43" i="20"/>
  <c r="AN43" i="20"/>
  <c r="I43" i="20"/>
  <c r="AZ43" i="20"/>
  <c r="AD43" i="20"/>
  <c r="AB43" i="20"/>
  <c r="Y43" i="20"/>
  <c r="AK43" i="20"/>
  <c r="AC43" i="20"/>
  <c r="Z43" i="20"/>
  <c r="Q43" i="20"/>
  <c r="O43" i="20"/>
  <c r="AO43" i="20"/>
  <c r="AI43" i="20"/>
  <c r="N43" i="20"/>
  <c r="C43" i="20"/>
  <c r="V43" i="20"/>
  <c r="H43" i="20"/>
  <c r="AT43" i="20"/>
  <c r="AA43" i="20"/>
  <c r="AH43" i="20"/>
  <c r="D43" i="20"/>
  <c r="AL43" i="20"/>
  <c r="AG43" i="20"/>
  <c r="W43" i="20"/>
  <c r="B43" i="20"/>
  <c r="AA44" i="9"/>
  <c r="AA44" i="16" s="1"/>
  <c r="AA6" i="7"/>
  <c r="AY44" i="5"/>
  <c r="AY45" i="9" s="1"/>
  <c r="AZ44" i="5"/>
  <c r="AZ45" i="9" s="1"/>
  <c r="AP44" i="5"/>
  <c r="AP45" i="9" s="1"/>
  <c r="AW44" i="5"/>
  <c r="AW45" i="9" s="1"/>
  <c r="AI44" i="5"/>
  <c r="AI45" i="9" s="1"/>
  <c r="AG44" i="5"/>
  <c r="AG45" i="9" s="1"/>
  <c r="AM44" i="5"/>
  <c r="AM45" i="9" s="1"/>
  <c r="AQ44" i="5"/>
  <c r="AQ45" i="9" s="1"/>
  <c r="AR44" i="5"/>
  <c r="AR45" i="9" s="1"/>
  <c r="AL44" i="5"/>
  <c r="AL45" i="9" s="1"/>
  <c r="AK44" i="5"/>
  <c r="AK45" i="9" s="1"/>
  <c r="AH44" i="5"/>
  <c r="AH45" i="9" s="1"/>
  <c r="AT44" i="5"/>
  <c r="AT45" i="9" s="1"/>
  <c r="AS44" i="5"/>
  <c r="AS45" i="9" s="1"/>
  <c r="AN44" i="5"/>
  <c r="AN45" i="9" s="1"/>
  <c r="AJ44" i="5"/>
  <c r="AJ45" i="9" s="1"/>
  <c r="AX44" i="5"/>
  <c r="AX45" i="9" s="1"/>
  <c r="AU44" i="5"/>
  <c r="AU45" i="9" s="1"/>
  <c r="AO44" i="5"/>
  <c r="AO45" i="9" s="1"/>
  <c r="AV44" i="5"/>
  <c r="AV45" i="9" s="1"/>
  <c r="J44" i="5"/>
  <c r="J44" i="7" s="1"/>
  <c r="U44" i="5"/>
  <c r="U44" i="7" s="1"/>
  <c r="X44" i="5"/>
  <c r="X44" i="7" s="1"/>
  <c r="P44" i="5"/>
  <c r="P44" i="7" s="1"/>
  <c r="S44" i="5"/>
  <c r="S44" i="7" s="1"/>
  <c r="AD44" i="5"/>
  <c r="AD45" i="9" s="1"/>
  <c r="I44" i="5"/>
  <c r="I44" i="7" s="1"/>
  <c r="AA44" i="5"/>
  <c r="AB44" i="5"/>
  <c r="D44" i="5"/>
  <c r="D44" i="7" s="1"/>
  <c r="Q44" i="5"/>
  <c r="Q44" i="7" s="1"/>
  <c r="B44" i="5"/>
  <c r="B44" i="7" s="1"/>
  <c r="K44" i="5"/>
  <c r="K44" i="7" s="1"/>
  <c r="M44" i="5"/>
  <c r="M44" i="7" s="1"/>
  <c r="R44" i="5"/>
  <c r="R44" i="7" s="1"/>
  <c r="G44" i="5"/>
  <c r="G44" i="7" s="1"/>
  <c r="T44" i="5"/>
  <c r="T44" i="7" s="1"/>
  <c r="V44" i="5"/>
  <c r="V44" i="7" s="1"/>
  <c r="Y44" i="5"/>
  <c r="Y44" i="7" s="1"/>
  <c r="O44" i="5"/>
  <c r="O44" i="7" s="1"/>
  <c r="AC44" i="5"/>
  <c r="AC45" i="9" s="1"/>
  <c r="AF44" i="5"/>
  <c r="AF45" i="9" s="1"/>
  <c r="Z44" i="5"/>
  <c r="Z44" i="7" s="1"/>
  <c r="AA45" i="9" s="1"/>
  <c r="AA45" i="16" s="1"/>
  <c r="W44" i="5"/>
  <c r="W44" i="7" s="1"/>
  <c r="C44" i="5"/>
  <c r="C44" i="7" s="1"/>
  <c r="E44" i="5"/>
  <c r="E44" i="7" s="1"/>
  <c r="F44" i="5"/>
  <c r="F44" i="7" s="1"/>
  <c r="AE44" i="5"/>
  <c r="AE45" i="9" s="1"/>
  <c r="L44" i="5"/>
  <c r="L44" i="7" s="1"/>
  <c r="N44" i="5"/>
  <c r="N44" i="7" s="1"/>
  <c r="H44" i="5"/>
  <c r="H44" i="7" s="1"/>
  <c r="AB7" i="9"/>
  <c r="Z5" i="14"/>
  <c r="Z5" i="13"/>
  <c r="AU37" i="13"/>
  <c r="AM37" i="13"/>
  <c r="U43" i="14"/>
  <c r="U43" i="13"/>
  <c r="M43" i="14"/>
  <c r="M43" i="13"/>
  <c r="E43" i="14"/>
  <c r="E43" i="13"/>
  <c r="AL37" i="13"/>
  <c r="T43" i="13"/>
  <c r="T43" i="14"/>
  <c r="L43" i="14"/>
  <c r="L43" i="13"/>
  <c r="D43" i="14"/>
  <c r="D43" i="13"/>
  <c r="AS37" i="13"/>
  <c r="S43" i="13"/>
  <c r="S43" i="14"/>
  <c r="K43" i="14"/>
  <c r="K43" i="13"/>
  <c r="C43" i="14"/>
  <c r="C43" i="13"/>
  <c r="AP37" i="13"/>
  <c r="R43" i="14"/>
  <c r="R43" i="13"/>
  <c r="J43" i="14"/>
  <c r="J43" i="13"/>
  <c r="Y43" i="14"/>
  <c r="Y43" i="13"/>
  <c r="Q43" i="14"/>
  <c r="Q43" i="13"/>
  <c r="I43" i="14"/>
  <c r="I43" i="13"/>
  <c r="B43" i="14"/>
  <c r="B43" i="13"/>
  <c r="AO37" i="13"/>
  <c r="Z43" i="14"/>
  <c r="Z43" i="13"/>
  <c r="X43" i="14"/>
  <c r="X43" i="13"/>
  <c r="P43" i="13"/>
  <c r="P43" i="14"/>
  <c r="H43" i="13"/>
  <c r="H43" i="14"/>
  <c r="AI37" i="13"/>
  <c r="AJ37" i="13"/>
  <c r="AT37" i="13"/>
  <c r="W43" i="14"/>
  <c r="W43" i="13"/>
  <c r="O43" i="14"/>
  <c r="O43" i="13"/>
  <c r="G43" i="14"/>
  <c r="G43" i="13"/>
  <c r="AV37" i="13"/>
  <c r="AR37" i="13"/>
  <c r="AW37" i="13"/>
  <c r="V43" i="14"/>
  <c r="V43" i="13"/>
  <c r="N43" i="13"/>
  <c r="N43" i="14"/>
  <c r="F43" i="13"/>
  <c r="F43" i="14"/>
  <c r="AN37" i="13"/>
  <c r="AQ37" i="13"/>
  <c r="AK37" i="13"/>
  <c r="AF359" i="18" l="1"/>
  <c r="AF32" i="18"/>
  <c r="AE359" i="18"/>
  <c r="AE32" i="18"/>
  <c r="AC359" i="18"/>
  <c r="AC32" i="18"/>
  <c r="AB359" i="18"/>
  <c r="AB32" i="18"/>
  <c r="AD359" i="18"/>
  <c r="AD32" i="18"/>
  <c r="Z250" i="18"/>
  <c r="Z359" i="18"/>
  <c r="Z32" i="18"/>
  <c r="Z251" i="18" s="1"/>
  <c r="AA359" i="18"/>
  <c r="AA32" i="18"/>
  <c r="Y250" i="18"/>
  <c r="Y359" i="18"/>
  <c r="Y32" i="18"/>
  <c r="Y251" i="18" s="1"/>
  <c r="R359" i="18"/>
  <c r="R32" i="18"/>
  <c r="N359" i="18"/>
  <c r="N32" i="18"/>
  <c r="X359" i="18"/>
  <c r="X32" i="18"/>
  <c r="X251" i="18" s="1"/>
  <c r="P359" i="18"/>
  <c r="P32" i="18"/>
  <c r="M359" i="18"/>
  <c r="M32" i="18"/>
  <c r="U250" i="18"/>
  <c r="U359" i="18"/>
  <c r="U32" i="18"/>
  <c r="Q359" i="18"/>
  <c r="Q32" i="18"/>
  <c r="O359" i="18"/>
  <c r="O32" i="18"/>
  <c r="T359" i="18"/>
  <c r="T32" i="18"/>
  <c r="T251" i="18" s="1"/>
  <c r="S359" i="18"/>
  <c r="S32" i="18"/>
  <c r="V359" i="18"/>
  <c r="V32" i="18"/>
  <c r="W359" i="18"/>
  <c r="W32" i="18"/>
  <c r="W251" i="18" s="1"/>
  <c r="H32" i="18"/>
  <c r="H360" i="18" s="1"/>
  <c r="L32" i="18"/>
  <c r="L360" i="18" s="1"/>
  <c r="J32" i="18"/>
  <c r="J360" i="18" s="1"/>
  <c r="K32" i="18"/>
  <c r="K360" i="18" s="1"/>
  <c r="E32" i="18"/>
  <c r="E360" i="18" s="1"/>
  <c r="I32" i="18"/>
  <c r="I360" i="18" s="1"/>
  <c r="D32" i="18"/>
  <c r="D360" i="18" s="1"/>
  <c r="C32" i="18"/>
  <c r="C360" i="18" s="1"/>
  <c r="G32" i="18"/>
  <c r="G360" i="18" s="1"/>
  <c r="F32" i="18"/>
  <c r="F360" i="18" s="1"/>
  <c r="AA154" i="20"/>
  <c r="AA155" i="20" s="1"/>
  <c r="W44" i="20"/>
  <c r="G44" i="20"/>
  <c r="AW44" i="20"/>
  <c r="AL44" i="20"/>
  <c r="N44" i="20"/>
  <c r="Y44" i="20"/>
  <c r="R44" i="20"/>
  <c r="L44" i="20"/>
  <c r="D44" i="20"/>
  <c r="AI44" i="20"/>
  <c r="AB44" i="20"/>
  <c r="M44" i="20"/>
  <c r="U44" i="20"/>
  <c r="F44" i="20"/>
  <c r="AH44" i="20"/>
  <c r="AO44" i="20"/>
  <c r="AD44" i="20"/>
  <c r="AE44" i="20"/>
  <c r="S44" i="20"/>
  <c r="AR44" i="20"/>
  <c r="AA44" i="20"/>
  <c r="O44" i="20"/>
  <c r="AZ44" i="20"/>
  <c r="AY44" i="20"/>
  <c r="AJ44" i="20"/>
  <c r="AS44" i="20"/>
  <c r="AT44" i="20"/>
  <c r="Q44" i="20"/>
  <c r="I44" i="20"/>
  <c r="K44" i="20"/>
  <c r="J44" i="20"/>
  <c r="T44" i="20"/>
  <c r="H44" i="20"/>
  <c r="Z44" i="20"/>
  <c r="AQ44" i="20"/>
  <c r="AM44" i="20"/>
  <c r="AV44" i="20"/>
  <c r="P44" i="20"/>
  <c r="V44" i="20"/>
  <c r="AC44" i="20"/>
  <c r="AN44" i="20"/>
  <c r="E44" i="20"/>
  <c r="AU44" i="20"/>
  <c r="AG44" i="20"/>
  <c r="C44" i="20"/>
  <c r="AK44" i="20"/>
  <c r="AF44" i="20"/>
  <c r="AX44" i="20"/>
  <c r="AP44" i="20"/>
  <c r="X44" i="20"/>
  <c r="B44" i="20"/>
  <c r="AB45" i="9"/>
  <c r="AA44" i="7"/>
  <c r="AC8" i="9"/>
  <c r="AD9" i="9" s="1"/>
  <c r="AE10" i="9" s="1"/>
  <c r="AF11" i="9" s="1"/>
  <c r="AG12" i="9" s="1"/>
  <c r="AH13" i="9" s="1"/>
  <c r="AI14" i="9" s="1"/>
  <c r="AJ15" i="9" s="1"/>
  <c r="AK16" i="9" s="1"/>
  <c r="AL17" i="9" s="1"/>
  <c r="AM18" i="9" s="1"/>
  <c r="AN19" i="9" s="1"/>
  <c r="AO20" i="9" s="1"/>
  <c r="AP21" i="9" s="1"/>
  <c r="AQ22" i="9" s="1"/>
  <c r="AR23" i="9" s="1"/>
  <c r="AS24" i="9" s="1"/>
  <c r="AT25" i="9" s="1"/>
  <c r="AU26" i="9" s="1"/>
  <c r="AV27" i="9" s="1"/>
  <c r="AW28" i="9" s="1"/>
  <c r="AX29" i="9" s="1"/>
  <c r="AY30" i="9" s="1"/>
  <c r="AZ31" i="9" s="1"/>
  <c r="AT45" i="5"/>
  <c r="AT46" i="9" s="1"/>
  <c r="AL45" i="5"/>
  <c r="AL46" i="9" s="1"/>
  <c r="AQ45" i="5"/>
  <c r="AQ46" i="9" s="1"/>
  <c r="AV45" i="5"/>
  <c r="AV46" i="9" s="1"/>
  <c r="AH45" i="5"/>
  <c r="AH46" i="9" s="1"/>
  <c r="AM45" i="5"/>
  <c r="AM46" i="9" s="1"/>
  <c r="AR45" i="5"/>
  <c r="AR46" i="9" s="1"/>
  <c r="AX45" i="5"/>
  <c r="AX46" i="9" s="1"/>
  <c r="AZ45" i="5"/>
  <c r="AZ46" i="9" s="1"/>
  <c r="AG45" i="5"/>
  <c r="AG46" i="9" s="1"/>
  <c r="AI45" i="5"/>
  <c r="AI46" i="9" s="1"/>
  <c r="AN45" i="5"/>
  <c r="AN46" i="9" s="1"/>
  <c r="AY45" i="5"/>
  <c r="AY46" i="9" s="1"/>
  <c r="AO45" i="5"/>
  <c r="AO46" i="9" s="1"/>
  <c r="AS45" i="5"/>
  <c r="AS46" i="9" s="1"/>
  <c r="AP45" i="5"/>
  <c r="AP46" i="9" s="1"/>
  <c r="AW45" i="5"/>
  <c r="AW46" i="9" s="1"/>
  <c r="AJ45" i="5"/>
  <c r="AJ46" i="9" s="1"/>
  <c r="AK45" i="5"/>
  <c r="AK46" i="9" s="1"/>
  <c r="AU45" i="5"/>
  <c r="AU46" i="9" s="1"/>
  <c r="P45" i="5"/>
  <c r="P45" i="7" s="1"/>
  <c r="K45" i="5"/>
  <c r="K45" i="7" s="1"/>
  <c r="AE45" i="5"/>
  <c r="AE46" i="9" s="1"/>
  <c r="W45" i="5"/>
  <c r="W45" i="7" s="1"/>
  <c r="Z45" i="5"/>
  <c r="Z45" i="7" s="1"/>
  <c r="AA46" i="9" s="1"/>
  <c r="AA46" i="16" s="1"/>
  <c r="T45" i="5"/>
  <c r="T45" i="7" s="1"/>
  <c r="M45" i="5"/>
  <c r="M45" i="7" s="1"/>
  <c r="X45" i="5"/>
  <c r="X45" i="7" s="1"/>
  <c r="H45" i="5"/>
  <c r="H45" i="7" s="1"/>
  <c r="AC45" i="5"/>
  <c r="N45" i="5"/>
  <c r="N45" i="7" s="1"/>
  <c r="B45" i="5"/>
  <c r="B45" i="7" s="1"/>
  <c r="R45" i="5"/>
  <c r="R45" i="7" s="1"/>
  <c r="C45" i="5"/>
  <c r="C45" i="7" s="1"/>
  <c r="O45" i="5"/>
  <c r="O45" i="7" s="1"/>
  <c r="I45" i="5"/>
  <c r="I45" i="7" s="1"/>
  <c r="AA45" i="5"/>
  <c r="AA45" i="7" s="1"/>
  <c r="L45" i="5"/>
  <c r="L45" i="7" s="1"/>
  <c r="V45" i="5"/>
  <c r="V45" i="7" s="1"/>
  <c r="Q45" i="5"/>
  <c r="Q45" i="7" s="1"/>
  <c r="J45" i="5"/>
  <c r="J45" i="7" s="1"/>
  <c r="U45" i="5"/>
  <c r="U45" i="7" s="1"/>
  <c r="AF45" i="5"/>
  <c r="AF46" i="9" s="1"/>
  <c r="Y45" i="5"/>
  <c r="Y45" i="7" s="1"/>
  <c r="S45" i="5"/>
  <c r="S45" i="7" s="1"/>
  <c r="AD45" i="5"/>
  <c r="AD46" i="9" s="1"/>
  <c r="D45" i="5"/>
  <c r="D45" i="7" s="1"/>
  <c r="G45" i="5"/>
  <c r="G45" i="7" s="1"/>
  <c r="AB45" i="5"/>
  <c r="AB46" i="9" s="1"/>
  <c r="E45" i="5"/>
  <c r="E45" i="7" s="1"/>
  <c r="F45" i="5"/>
  <c r="F45" i="7" s="1"/>
  <c r="AA6" i="14"/>
  <c r="AA6" i="13"/>
  <c r="AW7" i="13"/>
  <c r="AW8" i="13"/>
  <c r="AW9" i="13"/>
  <c r="AW10" i="13"/>
  <c r="AA3" i="13"/>
  <c r="AA3" i="14"/>
  <c r="AK38" i="13"/>
  <c r="AS38" i="13"/>
  <c r="AL38" i="13"/>
  <c r="T44" i="14"/>
  <c r="T44" i="13"/>
  <c r="L44" i="14"/>
  <c r="L44" i="13"/>
  <c r="C44" i="14"/>
  <c r="C44" i="13"/>
  <c r="K44" i="14"/>
  <c r="K44" i="13"/>
  <c r="D44" i="14"/>
  <c r="D44" i="13"/>
  <c r="AR38" i="13"/>
  <c r="AW38" i="13"/>
  <c r="S44" i="14"/>
  <c r="S44" i="13"/>
  <c r="AT38" i="13"/>
  <c r="Z44" i="14"/>
  <c r="Z44" i="13"/>
  <c r="AW39" i="13" s="1"/>
  <c r="R44" i="13"/>
  <c r="R44" i="14"/>
  <c r="J44" i="14"/>
  <c r="J44" i="13"/>
  <c r="B44" i="14"/>
  <c r="B44" i="13"/>
  <c r="Y44" i="13"/>
  <c r="Y44" i="14"/>
  <c r="Q44" i="14"/>
  <c r="Q44" i="13"/>
  <c r="I44" i="14"/>
  <c r="I44" i="13"/>
  <c r="X44" i="14"/>
  <c r="X44" i="13"/>
  <c r="H44" i="13"/>
  <c r="H44" i="14"/>
  <c r="AI38" i="13"/>
  <c r="AM38" i="13"/>
  <c r="AN38" i="13"/>
  <c r="P44" i="14"/>
  <c r="P44" i="13"/>
  <c r="AU38" i="13"/>
  <c r="W44" i="14"/>
  <c r="W44" i="13"/>
  <c r="O44" i="14"/>
  <c r="O44" i="13"/>
  <c r="G44" i="14"/>
  <c r="G44" i="13"/>
  <c r="AP38" i="13"/>
  <c r="AV38" i="13"/>
  <c r="V44" i="14"/>
  <c r="V44" i="13"/>
  <c r="AS39" i="13" s="1"/>
  <c r="N44" i="13"/>
  <c r="N44" i="14"/>
  <c r="F44" i="14"/>
  <c r="F44" i="13"/>
  <c r="AO38" i="13"/>
  <c r="U44" i="14"/>
  <c r="U44" i="13"/>
  <c r="M44" i="14"/>
  <c r="M44" i="13"/>
  <c r="E44" i="14"/>
  <c r="E44" i="13"/>
  <c r="AQ38" i="13"/>
  <c r="AJ38" i="13"/>
  <c r="AB360" i="18" l="1"/>
  <c r="AB33" i="18"/>
  <c r="AC360" i="18"/>
  <c r="AC33" i="18"/>
  <c r="AE360" i="18"/>
  <c r="AE33" i="18"/>
  <c r="AD360" i="18"/>
  <c r="AD33" i="18"/>
  <c r="AF360" i="18"/>
  <c r="AF33" i="18"/>
  <c r="AA360" i="18"/>
  <c r="AA33" i="18"/>
  <c r="Z360" i="18"/>
  <c r="Z33" i="18"/>
  <c r="Z252" i="18" s="1"/>
  <c r="Y360" i="18"/>
  <c r="Y33" i="18"/>
  <c r="Y252" i="18" s="1"/>
  <c r="Q360" i="18"/>
  <c r="Q33" i="18"/>
  <c r="S360" i="18"/>
  <c r="S33" i="18"/>
  <c r="U251" i="18"/>
  <c r="U360" i="18"/>
  <c r="U33" i="18"/>
  <c r="X360" i="18"/>
  <c r="X33" i="18"/>
  <c r="X252" i="18" s="1"/>
  <c r="T360" i="18"/>
  <c r="T33" i="18"/>
  <c r="N360" i="18"/>
  <c r="N33" i="18"/>
  <c r="W360" i="18"/>
  <c r="W33" i="18"/>
  <c r="M360" i="18"/>
  <c r="M33" i="18"/>
  <c r="O360" i="18"/>
  <c r="O33" i="18"/>
  <c r="R360" i="18"/>
  <c r="R33" i="18"/>
  <c r="V251" i="18"/>
  <c r="V360" i="18"/>
  <c r="V33" i="18"/>
  <c r="P360" i="18"/>
  <c r="P33" i="18"/>
  <c r="C33" i="18"/>
  <c r="C361" i="18" s="1"/>
  <c r="K33" i="18"/>
  <c r="K361" i="18" s="1"/>
  <c r="D33" i="18"/>
  <c r="D361" i="18" s="1"/>
  <c r="J33" i="18"/>
  <c r="J361" i="18" s="1"/>
  <c r="F33" i="18"/>
  <c r="F361" i="18" s="1"/>
  <c r="I33" i="18"/>
  <c r="I361" i="18" s="1"/>
  <c r="L33" i="18"/>
  <c r="L361" i="18" s="1"/>
  <c r="G33" i="18"/>
  <c r="G361" i="18" s="1"/>
  <c r="E33" i="18"/>
  <c r="E361" i="18" s="1"/>
  <c r="H33" i="18"/>
  <c r="H361" i="18" s="1"/>
  <c r="AA156" i="20"/>
  <c r="P45" i="20"/>
  <c r="K45" i="20"/>
  <c r="AI45" i="20"/>
  <c r="AX45" i="20"/>
  <c r="AN45" i="20"/>
  <c r="Z45" i="20"/>
  <c r="AS45" i="20"/>
  <c r="AE45" i="20"/>
  <c r="AF45" i="20"/>
  <c r="AC45" i="20"/>
  <c r="H45" i="20"/>
  <c r="AJ45" i="20"/>
  <c r="AD45" i="20"/>
  <c r="D45" i="20"/>
  <c r="AK45" i="20"/>
  <c r="V45" i="20"/>
  <c r="T45" i="20"/>
  <c r="AY45" i="20"/>
  <c r="AO45" i="20"/>
  <c r="L45" i="20"/>
  <c r="C45" i="20"/>
  <c r="W45" i="20"/>
  <c r="J45" i="20"/>
  <c r="AZ45" i="20"/>
  <c r="AH45" i="20"/>
  <c r="R45" i="20"/>
  <c r="AG45" i="20"/>
  <c r="O45" i="20"/>
  <c r="F45" i="20"/>
  <c r="G45" i="20"/>
  <c r="AU45" i="20"/>
  <c r="AV45" i="20"/>
  <c r="I45" i="20"/>
  <c r="AA45" i="20"/>
  <c r="U45" i="20"/>
  <c r="Y45" i="20"/>
  <c r="X45" i="20"/>
  <c r="E45" i="20"/>
  <c r="AM45" i="20"/>
  <c r="Q45" i="20"/>
  <c r="AR45" i="20"/>
  <c r="M45" i="20"/>
  <c r="N45" i="20"/>
  <c r="AP45" i="20"/>
  <c r="AW45" i="20"/>
  <c r="AQ45" i="20"/>
  <c r="AT45" i="20"/>
  <c r="S45" i="20"/>
  <c r="AB45" i="20"/>
  <c r="AL45" i="20"/>
  <c r="B45" i="20"/>
  <c r="AC46" i="9"/>
  <c r="AJ46" i="5"/>
  <c r="AJ47" i="9" s="1"/>
  <c r="AG46" i="5"/>
  <c r="AG47" i="9" s="1"/>
  <c r="AV46" i="5"/>
  <c r="AV47" i="9" s="1"/>
  <c r="AH46" i="5"/>
  <c r="AH47" i="9" s="1"/>
  <c r="AY46" i="5"/>
  <c r="AY47" i="9" s="1"/>
  <c r="AM46" i="5"/>
  <c r="AM47" i="9" s="1"/>
  <c r="AL46" i="5"/>
  <c r="AL47" i="9" s="1"/>
  <c r="AQ46" i="5"/>
  <c r="AQ47" i="9" s="1"/>
  <c r="AZ46" i="5"/>
  <c r="AZ47" i="9" s="1"/>
  <c r="AU46" i="5"/>
  <c r="AU47" i="9" s="1"/>
  <c r="AW46" i="5"/>
  <c r="AW47" i="9" s="1"/>
  <c r="AR46" i="5"/>
  <c r="AR47" i="9" s="1"/>
  <c r="AK46" i="5"/>
  <c r="AK47" i="9" s="1"/>
  <c r="AN46" i="5"/>
  <c r="AN47" i="9" s="1"/>
  <c r="AT46" i="5"/>
  <c r="AT47" i="9" s="1"/>
  <c r="AX46" i="5"/>
  <c r="AX47" i="9" s="1"/>
  <c r="AI46" i="5"/>
  <c r="AI47" i="9" s="1"/>
  <c r="AO46" i="5"/>
  <c r="AO47" i="9" s="1"/>
  <c r="AS46" i="5"/>
  <c r="AS47" i="9" s="1"/>
  <c r="AP46" i="5"/>
  <c r="AP47" i="9" s="1"/>
  <c r="N46" i="5"/>
  <c r="N46" i="7" s="1"/>
  <c r="Z46" i="5"/>
  <c r="Z46" i="7" s="1"/>
  <c r="AA47" i="9" s="1"/>
  <c r="Y46" i="5"/>
  <c r="Y46" i="7" s="1"/>
  <c r="AE46" i="5"/>
  <c r="AE47" i="9" s="1"/>
  <c r="W46" i="5"/>
  <c r="W46" i="7" s="1"/>
  <c r="I46" i="5"/>
  <c r="I46" i="7" s="1"/>
  <c r="J46" i="5"/>
  <c r="J46" i="7" s="1"/>
  <c r="B46" i="5"/>
  <c r="B46" i="7" s="1"/>
  <c r="AF46" i="5"/>
  <c r="AF47" i="9" s="1"/>
  <c r="R46" i="5"/>
  <c r="R46" i="7" s="1"/>
  <c r="AC46" i="5"/>
  <c r="AC47" i="9" s="1"/>
  <c r="C46" i="5"/>
  <c r="C46" i="7" s="1"/>
  <c r="F46" i="5"/>
  <c r="F46" i="7" s="1"/>
  <c r="AB46" i="5"/>
  <c r="AB47" i="9" s="1"/>
  <c r="L46" i="5"/>
  <c r="L46" i="7" s="1"/>
  <c r="K46" i="5"/>
  <c r="K46" i="7" s="1"/>
  <c r="O46" i="5"/>
  <c r="O46" i="7" s="1"/>
  <c r="T46" i="5"/>
  <c r="T46" i="7" s="1"/>
  <c r="AD46" i="5"/>
  <c r="S46" i="5"/>
  <c r="S46" i="7" s="1"/>
  <c r="X46" i="5"/>
  <c r="X46" i="7" s="1"/>
  <c r="D46" i="5"/>
  <c r="D46" i="7" s="1"/>
  <c r="M46" i="5"/>
  <c r="M46" i="7" s="1"/>
  <c r="E46" i="5"/>
  <c r="E46" i="7" s="1"/>
  <c r="Q46" i="5"/>
  <c r="Q46" i="7" s="1"/>
  <c r="G46" i="5"/>
  <c r="G46" i="7" s="1"/>
  <c r="U46" i="5"/>
  <c r="U46" i="7" s="1"/>
  <c r="H46" i="5"/>
  <c r="H46" i="7" s="1"/>
  <c r="V46" i="5"/>
  <c r="V46" i="7" s="1"/>
  <c r="P46" i="5"/>
  <c r="P46" i="7" s="1"/>
  <c r="AA46" i="5"/>
  <c r="AA46" i="7" s="1"/>
  <c r="AX11" i="13"/>
  <c r="AX10" i="13"/>
  <c r="AX9" i="13"/>
  <c r="AX7" i="13"/>
  <c r="AX8" i="13"/>
  <c r="AM39" i="13"/>
  <c r="W45" i="14"/>
  <c r="W45" i="13"/>
  <c r="AT40" i="13" s="1"/>
  <c r="O45" i="14"/>
  <c r="O45" i="13"/>
  <c r="AL40" i="13" s="1"/>
  <c r="G45" i="14"/>
  <c r="G45" i="13"/>
  <c r="AR39" i="13"/>
  <c r="AK39" i="13"/>
  <c r="AL39" i="13"/>
  <c r="V45" i="14"/>
  <c r="V45" i="13"/>
  <c r="N45" i="14"/>
  <c r="N45" i="13"/>
  <c r="AK40" i="13" s="1"/>
  <c r="F45" i="14"/>
  <c r="F45" i="13"/>
  <c r="AN39" i="13"/>
  <c r="U45" i="14"/>
  <c r="U45" i="13"/>
  <c r="AR40" i="13" s="1"/>
  <c r="M45" i="14"/>
  <c r="M45" i="13"/>
  <c r="E45" i="14"/>
  <c r="E45" i="13"/>
  <c r="AT39" i="13"/>
  <c r="AU39" i="13"/>
  <c r="T45" i="14"/>
  <c r="T45" i="13"/>
  <c r="L45" i="14"/>
  <c r="L45" i="13"/>
  <c r="C45" i="14"/>
  <c r="C45" i="13"/>
  <c r="AP39" i="13"/>
  <c r="S45" i="14"/>
  <c r="S45" i="13"/>
  <c r="K45" i="14"/>
  <c r="K45" i="13"/>
  <c r="D45" i="14"/>
  <c r="D45" i="13"/>
  <c r="AV39" i="13"/>
  <c r="AO39" i="13"/>
  <c r="Z45" i="14"/>
  <c r="Z45" i="13"/>
  <c r="R45" i="14"/>
  <c r="R45" i="13"/>
  <c r="J45" i="14"/>
  <c r="J45" i="13"/>
  <c r="AI39" i="13"/>
  <c r="Q45" i="14"/>
  <c r="Q45" i="13"/>
  <c r="I45" i="14"/>
  <c r="I45" i="13"/>
  <c r="B45" i="14"/>
  <c r="B45" i="13"/>
  <c r="Y45" i="14"/>
  <c r="Y45" i="13"/>
  <c r="AJ39" i="13"/>
  <c r="X45" i="14"/>
  <c r="X45" i="13"/>
  <c r="P45" i="14"/>
  <c r="P45" i="13"/>
  <c r="H45" i="14"/>
  <c r="H45" i="13"/>
  <c r="AQ39" i="13"/>
  <c r="AD361" i="18" l="1"/>
  <c r="AD34" i="18"/>
  <c r="AE361" i="18"/>
  <c r="AE34" i="18"/>
  <c r="AC361" i="18"/>
  <c r="AC34" i="18"/>
  <c r="AF361" i="18"/>
  <c r="AF34" i="18"/>
  <c r="AB361" i="18"/>
  <c r="AB34" i="18"/>
  <c r="Y361" i="18"/>
  <c r="Y34" i="18"/>
  <c r="Y253" i="18" s="1"/>
  <c r="Z361" i="18"/>
  <c r="Z34" i="18"/>
  <c r="Z253" i="18" s="1"/>
  <c r="AA361" i="18"/>
  <c r="AA34" i="18"/>
  <c r="W361" i="18"/>
  <c r="W34" i="18"/>
  <c r="W253" i="18" s="1"/>
  <c r="R361" i="18"/>
  <c r="R34" i="18"/>
  <c r="U252" i="18"/>
  <c r="U361" i="18"/>
  <c r="U34" i="18"/>
  <c r="N361" i="18"/>
  <c r="N34" i="18"/>
  <c r="O361" i="18"/>
  <c r="O34" i="18"/>
  <c r="P361" i="18"/>
  <c r="P34" i="18"/>
  <c r="T252" i="18"/>
  <c r="T361" i="18"/>
  <c r="T34" i="18"/>
  <c r="T253" i="18" s="1"/>
  <c r="S361" i="18"/>
  <c r="S34" i="18"/>
  <c r="M361" i="18"/>
  <c r="M34" i="18"/>
  <c r="AD47" i="9"/>
  <c r="V252" i="18"/>
  <c r="V361" i="18"/>
  <c r="V34" i="18"/>
  <c r="Q361" i="18"/>
  <c r="Q34" i="18"/>
  <c r="W252" i="18"/>
  <c r="X361" i="18"/>
  <c r="X34" i="18"/>
  <c r="G34" i="18"/>
  <c r="G362" i="18" s="1"/>
  <c r="J34" i="18"/>
  <c r="J362" i="18" s="1"/>
  <c r="L34" i="18"/>
  <c r="L362" i="18" s="1"/>
  <c r="D34" i="18"/>
  <c r="D362" i="18" s="1"/>
  <c r="H34" i="18"/>
  <c r="H362" i="18" s="1"/>
  <c r="I34" i="18"/>
  <c r="I362" i="18" s="1"/>
  <c r="K34" i="18"/>
  <c r="K362" i="18" s="1"/>
  <c r="E34" i="18"/>
  <c r="E362" i="18" s="1"/>
  <c r="F34" i="18"/>
  <c r="F362" i="18" s="1"/>
  <c r="C34" i="18"/>
  <c r="C362" i="18" s="1"/>
  <c r="AA47" i="16"/>
  <c r="AA157" i="20" s="1"/>
  <c r="AV46" i="20"/>
  <c r="J46" i="20"/>
  <c r="AS46" i="20"/>
  <c r="AW46" i="20"/>
  <c r="S46" i="20"/>
  <c r="Q46" i="20"/>
  <c r="AM46" i="20"/>
  <c r="AK46" i="20"/>
  <c r="E46" i="20"/>
  <c r="G46" i="20"/>
  <c r="AP46" i="20"/>
  <c r="O46" i="20"/>
  <c r="R46" i="20"/>
  <c r="AY46" i="20"/>
  <c r="AC46" i="20"/>
  <c r="AH46" i="20"/>
  <c r="T46" i="20"/>
  <c r="AF46" i="20"/>
  <c r="AT46" i="20"/>
  <c r="AU46" i="20"/>
  <c r="AE46" i="20"/>
  <c r="X46" i="20"/>
  <c r="F46" i="20"/>
  <c r="AQ46" i="20"/>
  <c r="V46" i="20"/>
  <c r="Z46" i="20"/>
  <c r="N46" i="20"/>
  <c r="U46" i="20"/>
  <c r="K46" i="20"/>
  <c r="C46" i="20"/>
  <c r="AD46" i="20"/>
  <c r="AN46" i="20"/>
  <c r="AZ46" i="20"/>
  <c r="Y46" i="20"/>
  <c r="W46" i="20"/>
  <c r="D46" i="20"/>
  <c r="AL46" i="20"/>
  <c r="M46" i="20"/>
  <c r="AA46" i="20"/>
  <c r="P46" i="20"/>
  <c r="L46" i="20"/>
  <c r="AJ46" i="20"/>
  <c r="AX46" i="20"/>
  <c r="AB46" i="20"/>
  <c r="AR46" i="20"/>
  <c r="I46" i="20"/>
  <c r="AG46" i="20"/>
  <c r="AO46" i="20"/>
  <c r="H46" i="20"/>
  <c r="AI46" i="20"/>
  <c r="B46" i="20"/>
  <c r="AY47" i="5"/>
  <c r="AY48" i="9" s="1"/>
  <c r="AK47" i="5"/>
  <c r="AK48" i="9" s="1"/>
  <c r="AO47" i="5"/>
  <c r="AO48" i="9" s="1"/>
  <c r="AT47" i="5"/>
  <c r="AT48" i="9" s="1"/>
  <c r="AZ47" i="5"/>
  <c r="AZ48" i="9" s="1"/>
  <c r="AS47" i="5"/>
  <c r="AS48" i="9" s="1"/>
  <c r="AP47" i="5"/>
  <c r="AP48" i="9" s="1"/>
  <c r="AV47" i="5"/>
  <c r="AV48" i="9" s="1"/>
  <c r="AL47" i="5"/>
  <c r="AL48" i="9" s="1"/>
  <c r="AG47" i="5"/>
  <c r="AG48" i="9" s="1"/>
  <c r="AU47" i="5"/>
  <c r="AU48" i="9" s="1"/>
  <c r="AQ47" i="5"/>
  <c r="AQ48" i="9" s="1"/>
  <c r="AM47" i="5"/>
  <c r="AM48" i="9" s="1"/>
  <c r="AH47" i="5"/>
  <c r="AH48" i="9" s="1"/>
  <c r="AW47" i="5"/>
  <c r="AW48" i="9" s="1"/>
  <c r="AR47" i="5"/>
  <c r="AR48" i="9" s="1"/>
  <c r="AN47" i="5"/>
  <c r="AN48" i="9" s="1"/>
  <c r="AI47" i="5"/>
  <c r="AI48" i="9" s="1"/>
  <c r="AX47" i="5"/>
  <c r="AX48" i="9" s="1"/>
  <c r="AJ47" i="5"/>
  <c r="AJ48" i="9" s="1"/>
  <c r="U47" i="5"/>
  <c r="U47" i="7" s="1"/>
  <c r="AE47" i="5"/>
  <c r="Z47" i="5"/>
  <c r="Z47" i="7" s="1"/>
  <c r="AA48" i="9" s="1"/>
  <c r="AA47" i="5"/>
  <c r="AA47" i="7" s="1"/>
  <c r="E47" i="5"/>
  <c r="E47" i="7" s="1"/>
  <c r="V47" i="5"/>
  <c r="V47" i="7" s="1"/>
  <c r="J47" i="5"/>
  <c r="J47" i="7" s="1"/>
  <c r="I47" i="5"/>
  <c r="I47" i="7" s="1"/>
  <c r="M47" i="5"/>
  <c r="M47" i="7" s="1"/>
  <c r="F47" i="5"/>
  <c r="F47" i="7" s="1"/>
  <c r="AB47" i="5"/>
  <c r="AB48" i="9" s="1"/>
  <c r="S47" i="5"/>
  <c r="S47" i="7" s="1"/>
  <c r="AC47" i="5"/>
  <c r="AC48" i="9" s="1"/>
  <c r="O47" i="5"/>
  <c r="O47" i="7" s="1"/>
  <c r="N47" i="5"/>
  <c r="N47" i="7" s="1"/>
  <c r="K47" i="5"/>
  <c r="K47" i="7" s="1"/>
  <c r="X47" i="5"/>
  <c r="X47" i="7" s="1"/>
  <c r="AF47" i="5"/>
  <c r="AF48" i="9" s="1"/>
  <c r="T47" i="5"/>
  <c r="T47" i="7" s="1"/>
  <c r="G47" i="5"/>
  <c r="G47" i="7" s="1"/>
  <c r="Q47" i="5"/>
  <c r="Q47" i="7" s="1"/>
  <c r="AD47" i="5"/>
  <c r="AD48" i="9" s="1"/>
  <c r="P47" i="5"/>
  <c r="P47" i="7" s="1"/>
  <c r="R47" i="5"/>
  <c r="R47" i="7" s="1"/>
  <c r="C47" i="5"/>
  <c r="C47" i="7" s="1"/>
  <c r="Y47" i="5"/>
  <c r="Y47" i="7" s="1"/>
  <c r="W47" i="5"/>
  <c r="W47" i="7" s="1"/>
  <c r="B47" i="5"/>
  <c r="B47" i="7" s="1"/>
  <c r="L47" i="5"/>
  <c r="L47" i="7" s="1"/>
  <c r="H47" i="5"/>
  <c r="H47" i="7" s="1"/>
  <c r="D47" i="5"/>
  <c r="D47" i="7" s="1"/>
  <c r="S46" i="14"/>
  <c r="S46" i="13"/>
  <c r="AP41" i="13" s="1"/>
  <c r="K46" i="14"/>
  <c r="K46" i="13"/>
  <c r="D46" i="14"/>
  <c r="D46" i="13"/>
  <c r="AJ40" i="13"/>
  <c r="Z46" i="14"/>
  <c r="Z46" i="13"/>
  <c r="R46" i="14"/>
  <c r="R46" i="13"/>
  <c r="J46" i="14"/>
  <c r="J46" i="13"/>
  <c r="AP40" i="13"/>
  <c r="AS40" i="13"/>
  <c r="I46" i="14"/>
  <c r="I46" i="13"/>
  <c r="B46" i="14"/>
  <c r="B46" i="13"/>
  <c r="AI40" i="13"/>
  <c r="Q46" i="14"/>
  <c r="Q46" i="13"/>
  <c r="AN41" i="13" s="1"/>
  <c r="X46" i="14"/>
  <c r="X46" i="13"/>
  <c r="P46" i="14"/>
  <c r="P46" i="13"/>
  <c r="H46" i="14"/>
  <c r="H46" i="13"/>
  <c r="AM40" i="13"/>
  <c r="W46" i="13"/>
  <c r="W46" i="14"/>
  <c r="O46" i="14"/>
  <c r="O46" i="13"/>
  <c r="G46" i="14"/>
  <c r="G46" i="13"/>
  <c r="AQ40" i="13"/>
  <c r="V46" i="14"/>
  <c r="V46" i="13"/>
  <c r="N46" i="14"/>
  <c r="N46" i="13"/>
  <c r="F46" i="14"/>
  <c r="F46" i="13"/>
  <c r="AO40" i="13"/>
  <c r="AU40" i="13"/>
  <c r="E46" i="14"/>
  <c r="E46" i="13"/>
  <c r="Y46" i="14"/>
  <c r="Y46" i="13"/>
  <c r="U46" i="14"/>
  <c r="U46" i="13"/>
  <c r="M46" i="14"/>
  <c r="M46" i="13"/>
  <c r="AV40" i="13"/>
  <c r="AN40" i="13"/>
  <c r="T46" i="14"/>
  <c r="T46" i="13"/>
  <c r="L46" i="14"/>
  <c r="L46" i="13"/>
  <c r="C46" i="14"/>
  <c r="C46" i="13"/>
  <c r="AW40" i="13"/>
  <c r="AE48" i="9" l="1"/>
  <c r="AF362" i="18"/>
  <c r="AF35" i="18"/>
  <c r="AC362" i="18"/>
  <c r="AC35" i="18"/>
  <c r="AE362" i="18"/>
  <c r="AE35" i="18"/>
  <c r="AB362" i="18"/>
  <c r="AB35" i="18"/>
  <c r="AD362" i="18"/>
  <c r="AD35" i="18"/>
  <c r="AA362" i="18"/>
  <c r="AA35" i="18"/>
  <c r="Z362" i="18"/>
  <c r="Z35" i="18"/>
  <c r="Z254" i="18" s="1"/>
  <c r="Y362" i="18"/>
  <c r="Y35" i="18"/>
  <c r="Y254" i="18" s="1"/>
  <c r="X362" i="18"/>
  <c r="X35" i="18"/>
  <c r="X254" i="18" s="1"/>
  <c r="U362" i="18"/>
  <c r="U35" i="18"/>
  <c r="M362" i="18"/>
  <c r="M35" i="18"/>
  <c r="P362" i="18"/>
  <c r="P35" i="18"/>
  <c r="Q362" i="18"/>
  <c r="Q35" i="18"/>
  <c r="S362" i="18"/>
  <c r="S35" i="18"/>
  <c r="O362" i="18"/>
  <c r="O35" i="18"/>
  <c r="R362" i="18"/>
  <c r="R35" i="18"/>
  <c r="V253" i="18"/>
  <c r="V362" i="18"/>
  <c r="V35" i="18"/>
  <c r="V254" i="18" s="1"/>
  <c r="N362" i="18"/>
  <c r="N35" i="18"/>
  <c r="T362" i="18"/>
  <c r="T35" i="18"/>
  <c r="T254" i="18" s="1"/>
  <c r="W362" i="18"/>
  <c r="W35" i="18"/>
  <c r="W254" i="18" s="1"/>
  <c r="X253" i="18"/>
  <c r="U253" i="18"/>
  <c r="D35" i="18"/>
  <c r="D363" i="18" s="1"/>
  <c r="E35" i="18"/>
  <c r="E363" i="18" s="1"/>
  <c r="I35" i="18"/>
  <c r="I363" i="18" s="1"/>
  <c r="K35" i="18"/>
  <c r="K363" i="18" s="1"/>
  <c r="C35" i="18"/>
  <c r="C363" i="18" s="1"/>
  <c r="F35" i="18"/>
  <c r="F363" i="18" s="1"/>
  <c r="H35" i="18"/>
  <c r="H363" i="18" s="1"/>
  <c r="G35" i="18"/>
  <c r="G363" i="18" s="1"/>
  <c r="L35" i="18"/>
  <c r="L363" i="18" s="1"/>
  <c r="J35" i="18"/>
  <c r="J363" i="18" s="1"/>
  <c r="AA48" i="16"/>
  <c r="AA158" i="20" s="1"/>
  <c r="AT47" i="20"/>
  <c r="AZ47" i="20"/>
  <c r="AO47" i="20"/>
  <c r="F47" i="20"/>
  <c r="AR47" i="20"/>
  <c r="AE47" i="20"/>
  <c r="P47" i="20"/>
  <c r="Z47" i="20"/>
  <c r="AM47" i="20"/>
  <c r="AG47" i="20"/>
  <c r="AA47" i="20"/>
  <c r="E47" i="20"/>
  <c r="O47" i="20"/>
  <c r="X47" i="20"/>
  <c r="I47" i="20"/>
  <c r="M47" i="20"/>
  <c r="AN47" i="20"/>
  <c r="V47" i="20"/>
  <c r="AW47" i="20"/>
  <c r="AC47" i="20"/>
  <c r="AL47" i="20"/>
  <c r="AD47" i="20"/>
  <c r="G47" i="20"/>
  <c r="AY47" i="20"/>
  <c r="AB47" i="20"/>
  <c r="D47" i="20"/>
  <c r="C47" i="20"/>
  <c r="AQ47" i="20"/>
  <c r="AF47" i="20"/>
  <c r="R47" i="20"/>
  <c r="AX47" i="20"/>
  <c r="W47" i="20"/>
  <c r="K47" i="20"/>
  <c r="AS47" i="20"/>
  <c r="T47" i="20"/>
  <c r="AV47" i="20"/>
  <c r="AI47" i="20"/>
  <c r="AJ47" i="20"/>
  <c r="Y47" i="20"/>
  <c r="U47" i="20"/>
  <c r="AK47" i="20"/>
  <c r="AH47" i="20"/>
  <c r="Q47" i="20"/>
  <c r="H47" i="20"/>
  <c r="L47" i="20"/>
  <c r="AP47" i="20"/>
  <c r="N47" i="20"/>
  <c r="J47" i="20"/>
  <c r="AU47" i="20"/>
  <c r="S47" i="20"/>
  <c r="B47" i="20"/>
  <c r="AY48" i="5"/>
  <c r="AY49" i="9" s="1"/>
  <c r="AZ48" i="5"/>
  <c r="AZ49" i="9" s="1"/>
  <c r="AP48" i="5"/>
  <c r="AP49" i="9" s="1"/>
  <c r="AV48" i="5"/>
  <c r="AV49" i="9" s="1"/>
  <c r="AG48" i="5"/>
  <c r="AG49" i="9" s="1"/>
  <c r="AM48" i="5"/>
  <c r="AM49" i="9" s="1"/>
  <c r="AR48" i="5"/>
  <c r="AR49" i="9" s="1"/>
  <c r="AN48" i="5"/>
  <c r="AN49" i="9" s="1"/>
  <c r="AI48" i="5"/>
  <c r="AI49" i="9" s="1"/>
  <c r="AH48" i="5"/>
  <c r="AH49" i="9" s="1"/>
  <c r="AW48" i="5"/>
  <c r="AW49" i="9" s="1"/>
  <c r="AQ48" i="5"/>
  <c r="AQ49" i="9" s="1"/>
  <c r="AS48" i="5"/>
  <c r="AS49" i="9" s="1"/>
  <c r="AX48" i="5"/>
  <c r="AX49" i="9" s="1"/>
  <c r="AL48" i="5"/>
  <c r="AL49" i="9" s="1"/>
  <c r="AJ48" i="5"/>
  <c r="AJ49" i="9" s="1"/>
  <c r="AU48" i="5"/>
  <c r="AU49" i="9" s="1"/>
  <c r="AT48" i="5"/>
  <c r="AT49" i="9" s="1"/>
  <c r="AO48" i="5"/>
  <c r="AO49" i="9" s="1"/>
  <c r="AK48" i="5"/>
  <c r="AK49" i="9" s="1"/>
  <c r="W48" i="5"/>
  <c r="W48" i="7" s="1"/>
  <c r="C48" i="5"/>
  <c r="C48" i="7" s="1"/>
  <c r="N48" i="5"/>
  <c r="N48" i="7" s="1"/>
  <c r="K48" i="5"/>
  <c r="K48" i="7" s="1"/>
  <c r="AE48" i="5"/>
  <c r="AE49" i="9" s="1"/>
  <c r="L48" i="5"/>
  <c r="L48" i="7" s="1"/>
  <c r="Q48" i="5"/>
  <c r="Q48" i="7" s="1"/>
  <c r="P48" i="5"/>
  <c r="P48" i="7" s="1"/>
  <c r="R48" i="5"/>
  <c r="R48" i="7" s="1"/>
  <c r="AD48" i="5"/>
  <c r="AD49" i="9" s="1"/>
  <c r="E48" i="5"/>
  <c r="E48" i="7" s="1"/>
  <c r="AC48" i="5"/>
  <c r="AC49" i="9" s="1"/>
  <c r="AA48" i="5"/>
  <c r="AA48" i="7" s="1"/>
  <c r="D48" i="5"/>
  <c r="D48" i="7" s="1"/>
  <c r="X48" i="5"/>
  <c r="X48" i="7" s="1"/>
  <c r="S48" i="5"/>
  <c r="S48" i="7" s="1"/>
  <c r="Y48" i="5"/>
  <c r="Y48" i="7" s="1"/>
  <c r="AB48" i="5"/>
  <c r="AB49" i="9" s="1"/>
  <c r="H48" i="5"/>
  <c r="H48" i="7" s="1"/>
  <c r="U48" i="5"/>
  <c r="U48" i="7" s="1"/>
  <c r="Z48" i="5"/>
  <c r="Z48" i="7" s="1"/>
  <c r="AA49" i="9" s="1"/>
  <c r="B48" i="5"/>
  <c r="B48" i="7" s="1"/>
  <c r="M48" i="5"/>
  <c r="M48" i="7" s="1"/>
  <c r="G48" i="5"/>
  <c r="G48" i="7" s="1"/>
  <c r="V48" i="5"/>
  <c r="V48" i="7" s="1"/>
  <c r="O48" i="5"/>
  <c r="O48" i="7" s="1"/>
  <c r="AF48" i="5"/>
  <c r="AF49" i="9" s="1"/>
  <c r="I48" i="5"/>
  <c r="I48" i="7" s="1"/>
  <c r="T48" i="5"/>
  <c r="T48" i="7" s="1"/>
  <c r="J48" i="5"/>
  <c r="J48" i="7" s="1"/>
  <c r="F48" i="5"/>
  <c r="F48" i="7" s="1"/>
  <c r="AM41" i="13"/>
  <c r="T47" i="14"/>
  <c r="T47" i="13"/>
  <c r="L47" i="13"/>
  <c r="L47" i="14"/>
  <c r="C47" i="14"/>
  <c r="C47" i="13"/>
  <c r="AW41" i="13"/>
  <c r="S47" i="14"/>
  <c r="S47" i="13"/>
  <c r="K47" i="14"/>
  <c r="K47" i="13"/>
  <c r="D47" i="14"/>
  <c r="D47" i="13"/>
  <c r="Z47" i="14"/>
  <c r="Z47" i="13"/>
  <c r="R47" i="14"/>
  <c r="R47" i="13"/>
  <c r="J47" i="14"/>
  <c r="J47" i="13"/>
  <c r="I47" i="14"/>
  <c r="I47" i="13"/>
  <c r="B47" i="14"/>
  <c r="B47" i="13"/>
  <c r="AT41" i="13"/>
  <c r="Y47" i="14"/>
  <c r="Y47" i="13"/>
  <c r="AS41" i="13"/>
  <c r="X47" i="14"/>
  <c r="X47" i="13"/>
  <c r="P47" i="13"/>
  <c r="P47" i="14"/>
  <c r="H47" i="13"/>
  <c r="H47" i="14"/>
  <c r="Q47" i="14"/>
  <c r="Q47" i="13"/>
  <c r="AQ41" i="13"/>
  <c r="W47" i="13"/>
  <c r="AT42" i="13" s="1"/>
  <c r="W47" i="14"/>
  <c r="O47" i="14"/>
  <c r="O47" i="13"/>
  <c r="AL42" i="13" s="1"/>
  <c r="G47" i="14"/>
  <c r="G47" i="13"/>
  <c r="AI41" i="13"/>
  <c r="AJ41" i="13"/>
  <c r="AL41" i="13"/>
  <c r="V47" i="14"/>
  <c r="V47" i="13"/>
  <c r="N47" i="13"/>
  <c r="AK42" i="13" s="1"/>
  <c r="N47" i="14"/>
  <c r="F47" i="14"/>
  <c r="F47" i="13"/>
  <c r="AO41" i="13"/>
  <c r="AR41" i="13"/>
  <c r="AV41" i="13"/>
  <c r="AK41" i="13"/>
  <c r="AU41" i="13"/>
  <c r="U47" i="14"/>
  <c r="U47" i="13"/>
  <c r="AR42" i="13" s="1"/>
  <c r="M47" i="14"/>
  <c r="M47" i="13"/>
  <c r="AJ42" i="13" s="1"/>
  <c r="E47" i="14"/>
  <c r="E47" i="13"/>
  <c r="AB363" i="18" l="1"/>
  <c r="AB36" i="18"/>
  <c r="AE363" i="18"/>
  <c r="AE36" i="18"/>
  <c r="AC363" i="18"/>
  <c r="AC36" i="18"/>
  <c r="AD363" i="18"/>
  <c r="AD36" i="18"/>
  <c r="AF363" i="18"/>
  <c r="AF36" i="18"/>
  <c r="Y363" i="18"/>
  <c r="Y36" i="18"/>
  <c r="Y255" i="18" s="1"/>
  <c r="Z363" i="18"/>
  <c r="Z36" i="18"/>
  <c r="Z255" i="18" s="1"/>
  <c r="AA363" i="18"/>
  <c r="AA36" i="18"/>
  <c r="N363" i="18"/>
  <c r="N36" i="18"/>
  <c r="O363" i="18"/>
  <c r="O36" i="18"/>
  <c r="M363" i="18"/>
  <c r="M36" i="18"/>
  <c r="S363" i="18"/>
  <c r="S36" i="18"/>
  <c r="U254" i="18"/>
  <c r="U363" i="18"/>
  <c r="U36" i="18"/>
  <c r="U255" i="18" s="1"/>
  <c r="W363" i="18"/>
  <c r="W36" i="18"/>
  <c r="W255" i="18" s="1"/>
  <c r="V363" i="18"/>
  <c r="V36" i="18"/>
  <c r="Q363" i="18"/>
  <c r="Q36" i="18"/>
  <c r="X363" i="18"/>
  <c r="X36" i="18"/>
  <c r="T363" i="18"/>
  <c r="T36" i="18"/>
  <c r="R363" i="18"/>
  <c r="R36" i="18"/>
  <c r="P363" i="18"/>
  <c r="P36" i="18"/>
  <c r="G36" i="18"/>
  <c r="G364" i="18" s="1"/>
  <c r="K36" i="18"/>
  <c r="K364" i="18" s="1"/>
  <c r="H36" i="18"/>
  <c r="H364" i="18" s="1"/>
  <c r="I36" i="18"/>
  <c r="I364" i="18" s="1"/>
  <c r="J36" i="18"/>
  <c r="J364" i="18" s="1"/>
  <c r="F36" i="18"/>
  <c r="F364" i="18" s="1"/>
  <c r="E36" i="18"/>
  <c r="E364" i="18" s="1"/>
  <c r="L36" i="18"/>
  <c r="L364" i="18" s="1"/>
  <c r="C36" i="18"/>
  <c r="C364" i="18" s="1"/>
  <c r="D36" i="18"/>
  <c r="D364" i="18" s="1"/>
  <c r="AA49" i="16"/>
  <c r="AA159" i="20" s="1"/>
  <c r="Q48" i="20"/>
  <c r="AX48" i="20"/>
  <c r="AP48" i="20"/>
  <c r="AR48" i="20"/>
  <c r="C48" i="20"/>
  <c r="J48" i="20"/>
  <c r="U48" i="20"/>
  <c r="W48" i="20"/>
  <c r="AY48" i="20"/>
  <c r="V48" i="20"/>
  <c r="AA48" i="20"/>
  <c r="N48" i="20"/>
  <c r="Y48" i="20"/>
  <c r="AE48" i="20"/>
  <c r="AN48" i="20"/>
  <c r="AG48" i="20"/>
  <c r="AJ48" i="20"/>
  <c r="R48" i="20"/>
  <c r="G48" i="20"/>
  <c r="M48" i="20"/>
  <c r="AM48" i="20"/>
  <c r="L48" i="20"/>
  <c r="AI48" i="20"/>
  <c r="AF48" i="20"/>
  <c r="AD48" i="20"/>
  <c r="I48" i="20"/>
  <c r="F48" i="20"/>
  <c r="H48" i="20"/>
  <c r="AV48" i="20"/>
  <c r="AQ48" i="20"/>
  <c r="AL48" i="20"/>
  <c r="AT48" i="20"/>
  <c r="Z48" i="20"/>
  <c r="T48" i="20"/>
  <c r="X48" i="20"/>
  <c r="AZ48" i="20"/>
  <c r="S48" i="20"/>
  <c r="AH48" i="20"/>
  <c r="AS48" i="20"/>
  <c r="D48" i="20"/>
  <c r="AC48" i="20"/>
  <c r="O48" i="20"/>
  <c r="P48" i="20"/>
  <c r="AU48" i="20"/>
  <c r="AK48" i="20"/>
  <c r="K48" i="20"/>
  <c r="AB48" i="20"/>
  <c r="AW48" i="20"/>
  <c r="E48" i="20"/>
  <c r="AO48" i="20"/>
  <c r="B48" i="20"/>
  <c r="AU49" i="5"/>
  <c r="AU50" i="9" s="1"/>
  <c r="AV49" i="5"/>
  <c r="AV50" i="9" s="1"/>
  <c r="AH49" i="5"/>
  <c r="AH50" i="9" s="1"/>
  <c r="AM49" i="5"/>
  <c r="AM50" i="9" s="1"/>
  <c r="AR49" i="5"/>
  <c r="AR50" i="9" s="1"/>
  <c r="AX49" i="5"/>
  <c r="AX50" i="9" s="1"/>
  <c r="AI49" i="5"/>
  <c r="AI50" i="9" s="1"/>
  <c r="AN49" i="5"/>
  <c r="AN50" i="9" s="1"/>
  <c r="AY49" i="5"/>
  <c r="AY50" i="9" s="1"/>
  <c r="AG49" i="5"/>
  <c r="AG50" i="9" s="1"/>
  <c r="AS49" i="5"/>
  <c r="AS50" i="9" s="1"/>
  <c r="AP49" i="5"/>
  <c r="AP50" i="9" s="1"/>
  <c r="AZ49" i="5"/>
  <c r="AZ50" i="9" s="1"/>
  <c r="AO49" i="5"/>
  <c r="AO50" i="9" s="1"/>
  <c r="AJ49" i="5"/>
  <c r="AJ50" i="9" s="1"/>
  <c r="AQ49" i="5"/>
  <c r="AQ50" i="9" s="1"/>
  <c r="AW49" i="5"/>
  <c r="AW50" i="9" s="1"/>
  <c r="AT49" i="5"/>
  <c r="AT50" i="9" s="1"/>
  <c r="AL49" i="5"/>
  <c r="AL50" i="9" s="1"/>
  <c r="AK49" i="5"/>
  <c r="AK50" i="9" s="1"/>
  <c r="I49" i="5"/>
  <c r="I49" i="7" s="1"/>
  <c r="AB49" i="5"/>
  <c r="AB50" i="9" s="1"/>
  <c r="AF49" i="5"/>
  <c r="AF50" i="9" s="1"/>
  <c r="R49" i="5"/>
  <c r="R49" i="7" s="1"/>
  <c r="Q49" i="5"/>
  <c r="Q49" i="7" s="1"/>
  <c r="K49" i="5"/>
  <c r="K49" i="7" s="1"/>
  <c r="F49" i="5"/>
  <c r="F49" i="7" s="1"/>
  <c r="AA49" i="5"/>
  <c r="AA49" i="7" s="1"/>
  <c r="Y49" i="5"/>
  <c r="Y49" i="7" s="1"/>
  <c r="T49" i="5"/>
  <c r="T49" i="7" s="1"/>
  <c r="V49" i="5"/>
  <c r="V49" i="7" s="1"/>
  <c r="AC49" i="5"/>
  <c r="AC50" i="9" s="1"/>
  <c r="G49" i="5"/>
  <c r="G49" i="7" s="1"/>
  <c r="C49" i="5"/>
  <c r="C49" i="7" s="1"/>
  <c r="H49" i="5"/>
  <c r="H49" i="7" s="1"/>
  <c r="AE49" i="5"/>
  <c r="AE50" i="9" s="1"/>
  <c r="P49" i="5"/>
  <c r="P49" i="7" s="1"/>
  <c r="O49" i="5"/>
  <c r="O49" i="7" s="1"/>
  <c r="W49" i="5"/>
  <c r="W49" i="7" s="1"/>
  <c r="N49" i="5"/>
  <c r="N49" i="7" s="1"/>
  <c r="Z49" i="5"/>
  <c r="Z49" i="7" s="1"/>
  <c r="AA50" i="9" s="1"/>
  <c r="AD49" i="5"/>
  <c r="AD50" i="9" s="1"/>
  <c r="L49" i="5"/>
  <c r="L49" i="7" s="1"/>
  <c r="D49" i="5"/>
  <c r="D49" i="7" s="1"/>
  <c r="J49" i="5"/>
  <c r="J49" i="7" s="1"/>
  <c r="E49" i="5"/>
  <c r="E49" i="7" s="1"/>
  <c r="X49" i="5"/>
  <c r="X49" i="7" s="1"/>
  <c r="B49" i="5"/>
  <c r="B49" i="7" s="1"/>
  <c r="S49" i="5"/>
  <c r="S49" i="7" s="1"/>
  <c r="U49" i="5"/>
  <c r="U49" i="7" s="1"/>
  <c r="M49" i="5"/>
  <c r="M49" i="7" s="1"/>
  <c r="AM42" i="13"/>
  <c r="AV42" i="13"/>
  <c r="T48" i="14"/>
  <c r="T48" i="13"/>
  <c r="L48" i="14"/>
  <c r="L48" i="13"/>
  <c r="D48" i="14"/>
  <c r="D48" i="13"/>
  <c r="AW42" i="13"/>
  <c r="AQ42" i="13"/>
  <c r="S48" i="14"/>
  <c r="S48" i="13"/>
  <c r="K48" i="14"/>
  <c r="K48" i="13"/>
  <c r="C48" i="14"/>
  <c r="C48" i="13"/>
  <c r="AU42" i="13"/>
  <c r="AS42" i="13"/>
  <c r="Z48" i="14"/>
  <c r="Z48" i="13"/>
  <c r="R48" i="14"/>
  <c r="R48" i="13"/>
  <c r="J48" i="14"/>
  <c r="J48" i="13"/>
  <c r="Y48" i="14"/>
  <c r="Y48" i="13"/>
  <c r="Q48" i="14"/>
  <c r="Q48" i="13"/>
  <c r="I48" i="14"/>
  <c r="I48" i="13"/>
  <c r="B48" i="14"/>
  <c r="B48" i="13"/>
  <c r="X48" i="14"/>
  <c r="X48" i="13"/>
  <c r="P48" i="14"/>
  <c r="P48" i="13"/>
  <c r="H48" i="14"/>
  <c r="H48" i="13"/>
  <c r="AN42" i="13"/>
  <c r="W48" i="14"/>
  <c r="W48" i="13"/>
  <c r="O48" i="14"/>
  <c r="O48" i="13"/>
  <c r="G48" i="14"/>
  <c r="G48" i="13"/>
  <c r="V48" i="14"/>
  <c r="V48" i="13"/>
  <c r="N48" i="14"/>
  <c r="N48" i="13"/>
  <c r="F48" i="14"/>
  <c r="F48" i="13"/>
  <c r="AO42" i="13"/>
  <c r="AP42" i="13"/>
  <c r="U48" i="14"/>
  <c r="U48" i="13"/>
  <c r="M48" i="14"/>
  <c r="M48" i="13"/>
  <c r="E48" i="14"/>
  <c r="E48" i="13"/>
  <c r="AI42" i="13"/>
  <c r="AD364" i="18" l="1"/>
  <c r="AD37" i="18"/>
  <c r="AC364" i="18"/>
  <c r="AC37" i="18"/>
  <c r="AE364" i="18"/>
  <c r="AE37" i="18"/>
  <c r="AF364" i="18"/>
  <c r="AF37" i="18"/>
  <c r="AB364" i="18"/>
  <c r="AB37" i="18"/>
  <c r="AA364" i="18"/>
  <c r="AA37" i="18"/>
  <c r="Z364" i="18"/>
  <c r="Z37" i="18"/>
  <c r="Z256" i="18" s="1"/>
  <c r="Y364" i="18"/>
  <c r="Y37" i="18"/>
  <c r="Y256" i="18" s="1"/>
  <c r="S364" i="18"/>
  <c r="S37" i="18"/>
  <c r="T255" i="18"/>
  <c r="T364" i="18"/>
  <c r="T37" i="18"/>
  <c r="T256" i="18" s="1"/>
  <c r="W364" i="18"/>
  <c r="W37" i="18"/>
  <c r="M364" i="18"/>
  <c r="M37" i="18"/>
  <c r="X255" i="18"/>
  <c r="X364" i="18"/>
  <c r="X37" i="18"/>
  <c r="X256" i="18" s="1"/>
  <c r="O364" i="18"/>
  <c r="O37" i="18"/>
  <c r="P364" i="18"/>
  <c r="P37" i="18"/>
  <c r="Q364" i="18"/>
  <c r="Q37" i="18"/>
  <c r="U364" i="18"/>
  <c r="U37" i="18"/>
  <c r="U256" i="18" s="1"/>
  <c r="N364" i="18"/>
  <c r="N37" i="18"/>
  <c r="R364" i="18"/>
  <c r="R37" i="18"/>
  <c r="V255" i="18"/>
  <c r="V364" i="18"/>
  <c r="V37" i="18"/>
  <c r="V256" i="18" s="1"/>
  <c r="L37" i="18"/>
  <c r="L365" i="18" s="1"/>
  <c r="I37" i="18"/>
  <c r="I365" i="18" s="1"/>
  <c r="E37" i="18"/>
  <c r="E365" i="18" s="1"/>
  <c r="H37" i="18"/>
  <c r="H365" i="18" s="1"/>
  <c r="D37" i="18"/>
  <c r="D365" i="18" s="1"/>
  <c r="F37" i="18"/>
  <c r="F365" i="18" s="1"/>
  <c r="K37" i="18"/>
  <c r="K365" i="18" s="1"/>
  <c r="C37" i="18"/>
  <c r="C365" i="18" s="1"/>
  <c r="J37" i="18"/>
  <c r="J365" i="18" s="1"/>
  <c r="G37" i="18"/>
  <c r="G365" i="18" s="1"/>
  <c r="AA50" i="16"/>
  <c r="AA160" i="20" s="1"/>
  <c r="D49" i="20"/>
  <c r="AB49" i="20"/>
  <c r="AM49" i="20"/>
  <c r="AA49" i="20"/>
  <c r="I49" i="20"/>
  <c r="AW49" i="20"/>
  <c r="T49" i="20"/>
  <c r="F49" i="20"/>
  <c r="G49" i="20"/>
  <c r="Y49" i="20"/>
  <c r="AS49" i="20"/>
  <c r="Q49" i="20"/>
  <c r="R49" i="20"/>
  <c r="N49" i="20"/>
  <c r="K49" i="20"/>
  <c r="AH49" i="20"/>
  <c r="Z49" i="20"/>
  <c r="AD49" i="20"/>
  <c r="AJ49" i="20"/>
  <c r="AK49" i="20"/>
  <c r="S49" i="20"/>
  <c r="AT49" i="20"/>
  <c r="AF49" i="20"/>
  <c r="AP49" i="20"/>
  <c r="V49" i="20"/>
  <c r="AU49" i="20"/>
  <c r="AZ49" i="20"/>
  <c r="AL49" i="20"/>
  <c r="AI49" i="20"/>
  <c r="AG49" i="20"/>
  <c r="AY49" i="20"/>
  <c r="P49" i="20"/>
  <c r="X49" i="20"/>
  <c r="AQ49" i="20"/>
  <c r="L49" i="20"/>
  <c r="AN49" i="20"/>
  <c r="W49" i="20"/>
  <c r="AO49" i="20"/>
  <c r="O49" i="20"/>
  <c r="AR49" i="20"/>
  <c r="AV49" i="20"/>
  <c r="AE49" i="20"/>
  <c r="U49" i="20"/>
  <c r="E49" i="20"/>
  <c r="AC49" i="20"/>
  <c r="C49" i="20"/>
  <c r="H49" i="20"/>
  <c r="M49" i="20"/>
  <c r="AX49" i="20"/>
  <c r="J49" i="20"/>
  <c r="B49" i="20"/>
  <c r="AK50" i="5"/>
  <c r="AK51" i="9" s="1"/>
  <c r="AH50" i="5"/>
  <c r="AH51" i="9" s="1"/>
  <c r="AW50" i="5"/>
  <c r="AW51" i="9" s="1"/>
  <c r="AI50" i="5"/>
  <c r="AI51" i="9" s="1"/>
  <c r="AY50" i="5"/>
  <c r="AY51" i="9" s="1"/>
  <c r="AM50" i="5"/>
  <c r="AM51" i="9" s="1"/>
  <c r="AN50" i="5"/>
  <c r="AN51" i="9" s="1"/>
  <c r="AR50" i="5"/>
  <c r="AR51" i="9" s="1"/>
  <c r="AZ50" i="5"/>
  <c r="AZ51" i="9" s="1"/>
  <c r="AU50" i="5"/>
  <c r="AU51" i="9" s="1"/>
  <c r="AX50" i="5"/>
  <c r="AX51" i="9" s="1"/>
  <c r="AS50" i="5"/>
  <c r="AS51" i="9" s="1"/>
  <c r="AL50" i="5"/>
  <c r="AL51" i="9" s="1"/>
  <c r="AO50" i="5"/>
  <c r="AO51" i="9" s="1"/>
  <c r="AV50" i="5"/>
  <c r="AV51" i="9" s="1"/>
  <c r="AP50" i="5"/>
  <c r="AP51" i="9" s="1"/>
  <c r="AJ50" i="5"/>
  <c r="AJ51" i="9" s="1"/>
  <c r="AG50" i="5"/>
  <c r="AG51" i="9" s="1"/>
  <c r="AT50" i="5"/>
  <c r="AT51" i="9" s="1"/>
  <c r="AQ50" i="5"/>
  <c r="AQ51" i="9" s="1"/>
  <c r="B50" i="5"/>
  <c r="B50" i="7" s="1"/>
  <c r="AF50" i="5"/>
  <c r="AF51" i="9" s="1"/>
  <c r="D50" i="5"/>
  <c r="D50" i="7" s="1"/>
  <c r="AE50" i="5"/>
  <c r="AE51" i="9" s="1"/>
  <c r="W50" i="5"/>
  <c r="W50" i="7" s="1"/>
  <c r="Q50" i="5"/>
  <c r="Q50" i="7" s="1"/>
  <c r="V50" i="5"/>
  <c r="V50" i="7" s="1"/>
  <c r="G50" i="5"/>
  <c r="G50" i="7" s="1"/>
  <c r="AC50" i="5"/>
  <c r="AC51" i="9" s="1"/>
  <c r="Z50" i="5"/>
  <c r="Z50" i="7" s="1"/>
  <c r="AA51" i="9" s="1"/>
  <c r="C50" i="5"/>
  <c r="C50" i="7" s="1"/>
  <c r="P50" i="5"/>
  <c r="P50" i="7" s="1"/>
  <c r="F50" i="5"/>
  <c r="F50" i="7" s="1"/>
  <c r="I50" i="5"/>
  <c r="I50" i="7" s="1"/>
  <c r="K50" i="5"/>
  <c r="K50" i="7" s="1"/>
  <c r="Y50" i="5"/>
  <c r="Y50" i="7" s="1"/>
  <c r="R50" i="5"/>
  <c r="R50" i="7" s="1"/>
  <c r="J50" i="5"/>
  <c r="J50" i="7" s="1"/>
  <c r="S50" i="5"/>
  <c r="S50" i="7" s="1"/>
  <c r="L50" i="5"/>
  <c r="L50" i="7" s="1"/>
  <c r="AD50" i="5"/>
  <c r="AD51" i="9" s="1"/>
  <c r="U50" i="5"/>
  <c r="U50" i="7" s="1"/>
  <c r="AA50" i="5"/>
  <c r="AA50" i="7" s="1"/>
  <c r="X50" i="5"/>
  <c r="X50" i="7" s="1"/>
  <c r="H50" i="5"/>
  <c r="H50" i="7" s="1"/>
  <c r="E50" i="5"/>
  <c r="E50" i="7" s="1"/>
  <c r="O50" i="5"/>
  <c r="O50" i="7" s="1"/>
  <c r="T50" i="5"/>
  <c r="T50" i="7" s="1"/>
  <c r="N50" i="5"/>
  <c r="N50" i="7" s="1"/>
  <c r="AB50" i="5"/>
  <c r="AB51" i="9" s="1"/>
  <c r="M50" i="5"/>
  <c r="M50" i="7" s="1"/>
  <c r="AK43" i="13"/>
  <c r="S49" i="14"/>
  <c r="S49" i="13"/>
  <c r="K49" i="14"/>
  <c r="K49" i="13"/>
  <c r="D49" i="14"/>
  <c r="D49" i="13"/>
  <c r="AI43" i="13"/>
  <c r="R49" i="14"/>
  <c r="R49" i="13"/>
  <c r="AS43" i="13"/>
  <c r="AL43" i="13"/>
  <c r="Y49" i="14"/>
  <c r="Y49" i="13"/>
  <c r="Q49" i="14"/>
  <c r="Q49" i="13"/>
  <c r="I49" i="13"/>
  <c r="I49" i="14"/>
  <c r="B49" i="14"/>
  <c r="B49" i="13"/>
  <c r="AP43" i="13"/>
  <c r="AQ43" i="13"/>
  <c r="X49" i="14"/>
  <c r="X49" i="13"/>
  <c r="P49" i="14"/>
  <c r="P49" i="13"/>
  <c r="H49" i="13"/>
  <c r="H49" i="14"/>
  <c r="J49" i="14"/>
  <c r="J49" i="13"/>
  <c r="W49" i="13"/>
  <c r="W49" i="14"/>
  <c r="O49" i="14"/>
  <c r="O49" i="13"/>
  <c r="G49" i="14"/>
  <c r="G49" i="13"/>
  <c r="Z49" i="14"/>
  <c r="Z49" i="13"/>
  <c r="AJ43" i="13"/>
  <c r="AT43" i="13"/>
  <c r="AM43" i="13"/>
  <c r="AR43" i="13"/>
  <c r="AN43" i="13"/>
  <c r="V49" i="14"/>
  <c r="V49" i="13"/>
  <c r="N49" i="14"/>
  <c r="N49" i="13"/>
  <c r="F49" i="14"/>
  <c r="F49" i="13"/>
  <c r="AO43" i="13"/>
  <c r="AU43" i="13"/>
  <c r="U49" i="14"/>
  <c r="U49" i="13"/>
  <c r="M49" i="14"/>
  <c r="M49" i="13"/>
  <c r="E49" i="14"/>
  <c r="E49" i="13"/>
  <c r="AV43" i="13"/>
  <c r="T49" i="14"/>
  <c r="T49" i="13"/>
  <c r="L49" i="14"/>
  <c r="L49" i="13"/>
  <c r="C49" i="14"/>
  <c r="C49" i="13"/>
  <c r="AW43" i="13"/>
  <c r="AF365" i="18" l="1"/>
  <c r="AF38" i="18"/>
  <c r="AE365" i="18"/>
  <c r="AE38" i="18"/>
  <c r="AC365" i="18"/>
  <c r="AC38" i="18"/>
  <c r="AB365" i="18"/>
  <c r="AB38" i="18"/>
  <c r="AD365" i="18"/>
  <c r="AD38" i="18"/>
  <c r="Y365" i="18"/>
  <c r="Y38" i="18"/>
  <c r="Y257" i="18" s="1"/>
  <c r="Z365" i="18"/>
  <c r="Z38" i="18"/>
  <c r="Z257" i="18" s="1"/>
  <c r="AA365" i="18"/>
  <c r="AA38" i="18"/>
  <c r="O365" i="18"/>
  <c r="O38" i="18"/>
  <c r="W256" i="18"/>
  <c r="W365" i="18"/>
  <c r="W38" i="18"/>
  <c r="V365" i="18"/>
  <c r="V38" i="18"/>
  <c r="V257" i="18" s="1"/>
  <c r="U365" i="18"/>
  <c r="U38" i="18"/>
  <c r="X365" i="18"/>
  <c r="X38" i="18"/>
  <c r="X257" i="18" s="1"/>
  <c r="T365" i="18"/>
  <c r="T38" i="18"/>
  <c r="Q365" i="18"/>
  <c r="Q38" i="18"/>
  <c r="R365" i="18"/>
  <c r="R38" i="18"/>
  <c r="P365" i="18"/>
  <c r="P38" i="18"/>
  <c r="M365" i="18"/>
  <c r="M38" i="18"/>
  <c r="S365" i="18"/>
  <c r="S38" i="18"/>
  <c r="N365" i="18"/>
  <c r="N38" i="18"/>
  <c r="C38" i="18"/>
  <c r="C366" i="18" s="1"/>
  <c r="H38" i="18"/>
  <c r="H366" i="18" s="1"/>
  <c r="K38" i="18"/>
  <c r="K366" i="18" s="1"/>
  <c r="E38" i="18"/>
  <c r="E366" i="18" s="1"/>
  <c r="G38" i="18"/>
  <c r="G366" i="18" s="1"/>
  <c r="F38" i="18"/>
  <c r="F366" i="18" s="1"/>
  <c r="I38" i="18"/>
  <c r="I366" i="18" s="1"/>
  <c r="J38" i="18"/>
  <c r="J366" i="18" s="1"/>
  <c r="D38" i="18"/>
  <c r="D366" i="18" s="1"/>
  <c r="L38" i="18"/>
  <c r="L366" i="18" s="1"/>
  <c r="AA51" i="16"/>
  <c r="AA161" i="20" s="1"/>
  <c r="AR50" i="20"/>
  <c r="AP50" i="20"/>
  <c r="AV50" i="20"/>
  <c r="V50" i="20"/>
  <c r="M50" i="20"/>
  <c r="X50" i="20"/>
  <c r="AD50" i="20"/>
  <c r="AS50" i="20"/>
  <c r="H50" i="20"/>
  <c r="P50" i="20"/>
  <c r="Z50" i="20"/>
  <c r="AB50" i="20"/>
  <c r="C50" i="20"/>
  <c r="O50" i="20"/>
  <c r="AY50" i="20"/>
  <c r="AF50" i="20"/>
  <c r="AH50" i="20"/>
  <c r="Y50" i="20"/>
  <c r="AC50" i="20"/>
  <c r="AO50" i="20"/>
  <c r="AG50" i="20"/>
  <c r="AT50" i="20"/>
  <c r="K50" i="20"/>
  <c r="G50" i="20"/>
  <c r="E50" i="20"/>
  <c r="W50" i="20"/>
  <c r="AI50" i="20"/>
  <c r="S50" i="20"/>
  <c r="N50" i="20"/>
  <c r="F50" i="20"/>
  <c r="U50" i="20"/>
  <c r="AN50" i="20"/>
  <c r="AL50" i="20"/>
  <c r="AK50" i="20"/>
  <c r="R50" i="20"/>
  <c r="T50" i="20"/>
  <c r="J50" i="20"/>
  <c r="AE50" i="20"/>
  <c r="L50" i="20"/>
  <c r="AZ50" i="20"/>
  <c r="AA50" i="20"/>
  <c r="I50" i="20"/>
  <c r="D50" i="20"/>
  <c r="AX50" i="20"/>
  <c r="AM50" i="20"/>
  <c r="AQ50" i="20"/>
  <c r="AU50" i="20"/>
  <c r="AJ50" i="20"/>
  <c r="Q50" i="20"/>
  <c r="AW50" i="20"/>
  <c r="B50" i="20"/>
  <c r="AO51" i="5"/>
  <c r="AO52" i="9" s="1"/>
  <c r="AU51" i="5"/>
  <c r="AU52" i="9" s="1"/>
  <c r="AP51" i="5"/>
  <c r="AP52" i="9" s="1"/>
  <c r="AW51" i="5"/>
  <c r="AW52" i="9" s="1"/>
  <c r="AY51" i="5"/>
  <c r="AY52" i="9" s="1"/>
  <c r="AK51" i="5"/>
  <c r="AK52" i="9" s="1"/>
  <c r="AG51" i="5"/>
  <c r="AG52" i="9" s="1"/>
  <c r="AL51" i="5"/>
  <c r="AL52" i="9" s="1"/>
  <c r="AZ51" i="5"/>
  <c r="AZ52" i="9" s="1"/>
  <c r="AS51" i="5"/>
  <c r="AS52" i="9" s="1"/>
  <c r="AQ51" i="5"/>
  <c r="AQ52" i="9" s="1"/>
  <c r="AJ51" i="5"/>
  <c r="AJ52" i="9" s="1"/>
  <c r="AM51" i="5"/>
  <c r="AM52" i="9" s="1"/>
  <c r="AH51" i="5"/>
  <c r="AH52" i="9" s="1"/>
  <c r="AV51" i="5"/>
  <c r="AV52" i="9" s="1"/>
  <c r="AR51" i="5"/>
  <c r="AR52" i="9" s="1"/>
  <c r="AN51" i="5"/>
  <c r="AN52" i="9" s="1"/>
  <c r="AI51" i="5"/>
  <c r="AI52" i="9" s="1"/>
  <c r="AX51" i="5"/>
  <c r="AX52" i="9" s="1"/>
  <c r="AT51" i="5"/>
  <c r="AT52" i="9" s="1"/>
  <c r="M51" i="5"/>
  <c r="M51" i="7" s="1"/>
  <c r="W51" i="5"/>
  <c r="W51" i="7" s="1"/>
  <c r="X51" i="5"/>
  <c r="X51" i="7" s="1"/>
  <c r="C51" i="5"/>
  <c r="C51" i="7" s="1"/>
  <c r="U51" i="5"/>
  <c r="U51" i="7" s="1"/>
  <c r="AF51" i="5"/>
  <c r="AF52" i="9" s="1"/>
  <c r="L51" i="5"/>
  <c r="L51" i="7" s="1"/>
  <c r="F51" i="5"/>
  <c r="F51" i="7" s="1"/>
  <c r="AC51" i="5"/>
  <c r="AC52" i="9" s="1"/>
  <c r="G51" i="5"/>
  <c r="G51" i="7" s="1"/>
  <c r="Y51" i="5"/>
  <c r="Y51" i="7" s="1"/>
  <c r="H51" i="5"/>
  <c r="H51" i="7" s="1"/>
  <c r="K51" i="5"/>
  <c r="K51" i="7" s="1"/>
  <c r="R51" i="5"/>
  <c r="R51" i="7" s="1"/>
  <c r="O51" i="5"/>
  <c r="O51" i="7" s="1"/>
  <c r="P51" i="5"/>
  <c r="P51" i="7" s="1"/>
  <c r="T51" i="5"/>
  <c r="T51" i="7" s="1"/>
  <c r="AE51" i="5"/>
  <c r="AE52" i="9" s="1"/>
  <c r="Z51" i="5"/>
  <c r="Z51" i="7" s="1"/>
  <c r="AA52" i="9" s="1"/>
  <c r="S51" i="5"/>
  <c r="S51" i="7" s="1"/>
  <c r="AD51" i="5"/>
  <c r="AD52" i="9" s="1"/>
  <c r="I51" i="5"/>
  <c r="I51" i="7" s="1"/>
  <c r="Q51" i="5"/>
  <c r="Q51" i="7" s="1"/>
  <c r="B51" i="5"/>
  <c r="B51" i="7" s="1"/>
  <c r="D51" i="5"/>
  <c r="D51" i="7" s="1"/>
  <c r="V51" i="5"/>
  <c r="V51" i="7" s="1"/>
  <c r="AA51" i="5"/>
  <c r="AA51" i="7" s="1"/>
  <c r="E51" i="5"/>
  <c r="E51" i="7" s="1"/>
  <c r="N51" i="5"/>
  <c r="N51" i="7" s="1"/>
  <c r="J51" i="5"/>
  <c r="J51" i="7" s="1"/>
  <c r="AB51" i="5"/>
  <c r="AB52" i="9" s="1"/>
  <c r="N50" i="14"/>
  <c r="N50" i="13"/>
  <c r="F50" i="14"/>
  <c r="F50" i="13"/>
  <c r="U50" i="14"/>
  <c r="U50" i="13"/>
  <c r="M50" i="14"/>
  <c r="M50" i="13"/>
  <c r="E50" i="14"/>
  <c r="E50" i="13"/>
  <c r="AT44" i="13"/>
  <c r="AU44" i="13"/>
  <c r="L50" i="14"/>
  <c r="L50" i="13"/>
  <c r="D50" i="14"/>
  <c r="D50" i="13"/>
  <c r="T50" i="14"/>
  <c r="T50" i="13"/>
  <c r="S50" i="14"/>
  <c r="S50" i="13"/>
  <c r="K50" i="14"/>
  <c r="K50" i="13"/>
  <c r="C50" i="14"/>
  <c r="C50" i="13"/>
  <c r="AS44" i="13"/>
  <c r="Z50" i="14"/>
  <c r="Z50" i="13"/>
  <c r="R50" i="14"/>
  <c r="R50" i="13"/>
  <c r="J50" i="14"/>
  <c r="J50" i="13"/>
  <c r="B50" i="14"/>
  <c r="B50" i="13"/>
  <c r="AI44" i="13"/>
  <c r="Y50" i="14"/>
  <c r="Y50" i="13"/>
  <c r="Q50" i="13"/>
  <c r="Q50" i="14"/>
  <c r="I50" i="14"/>
  <c r="I50" i="13"/>
  <c r="AN44" i="13"/>
  <c r="AO44" i="13"/>
  <c r="V50" i="13"/>
  <c r="V50" i="14"/>
  <c r="AK44" i="13"/>
  <c r="AQ44" i="13"/>
  <c r="AJ44" i="13"/>
  <c r="P50" i="14"/>
  <c r="P50" i="13"/>
  <c r="H50" i="14"/>
  <c r="H50" i="13"/>
  <c r="AW44" i="13"/>
  <c r="AL44" i="13"/>
  <c r="X50" i="14"/>
  <c r="X50" i="13"/>
  <c r="AR44" i="13"/>
  <c r="W50" i="14"/>
  <c r="W50" i="13"/>
  <c r="O50" i="14"/>
  <c r="O50" i="13"/>
  <c r="G50" i="14"/>
  <c r="G50" i="13"/>
  <c r="AM44" i="13"/>
  <c r="AV44" i="13"/>
  <c r="AP44" i="13"/>
  <c r="AB366" i="18" l="1"/>
  <c r="AB39" i="18"/>
  <c r="AC366" i="18"/>
  <c r="AC39" i="18"/>
  <c r="AE366" i="18"/>
  <c r="AE39" i="18"/>
  <c r="AD366" i="18"/>
  <c r="AD39" i="18"/>
  <c r="AF366" i="18"/>
  <c r="AF39" i="18"/>
  <c r="AA366" i="18"/>
  <c r="AA39" i="18"/>
  <c r="Z366" i="18"/>
  <c r="Z39" i="18"/>
  <c r="Z258" i="18" s="1"/>
  <c r="Y366" i="18"/>
  <c r="Y39" i="18"/>
  <c r="Y258" i="18" s="1"/>
  <c r="M366" i="18"/>
  <c r="M39" i="18"/>
  <c r="T257" i="18"/>
  <c r="T366" i="18"/>
  <c r="T39" i="18"/>
  <c r="V366" i="18"/>
  <c r="V39" i="18"/>
  <c r="V258" i="18" s="1"/>
  <c r="P366" i="18"/>
  <c r="P39" i="18"/>
  <c r="W257" i="18"/>
  <c r="W366" i="18"/>
  <c r="W39" i="18"/>
  <c r="W258" i="18" s="1"/>
  <c r="X366" i="18"/>
  <c r="X39" i="18"/>
  <c r="N366" i="18"/>
  <c r="N39" i="18"/>
  <c r="R366" i="18"/>
  <c r="R39" i="18"/>
  <c r="U257" i="18"/>
  <c r="U366" i="18"/>
  <c r="U39" i="18"/>
  <c r="O366" i="18"/>
  <c r="O39" i="18"/>
  <c r="S366" i="18"/>
  <c r="S39" i="18"/>
  <c r="Q366" i="18"/>
  <c r="Q39" i="18"/>
  <c r="J39" i="18"/>
  <c r="J367" i="18" s="1"/>
  <c r="E39" i="18"/>
  <c r="E367" i="18" s="1"/>
  <c r="I39" i="18"/>
  <c r="I367" i="18" s="1"/>
  <c r="K39" i="18"/>
  <c r="K367" i="18" s="1"/>
  <c r="L39" i="18"/>
  <c r="L367" i="18" s="1"/>
  <c r="F39" i="18"/>
  <c r="F367" i="18" s="1"/>
  <c r="H39" i="18"/>
  <c r="H367" i="18" s="1"/>
  <c r="D39" i="18"/>
  <c r="D367" i="18" s="1"/>
  <c r="G39" i="18"/>
  <c r="G367" i="18" s="1"/>
  <c r="C39" i="18"/>
  <c r="C367" i="18" s="1"/>
  <c r="AA52" i="16"/>
  <c r="AA162" i="20" s="1"/>
  <c r="AJ51" i="20"/>
  <c r="AX51" i="20"/>
  <c r="G51" i="20"/>
  <c r="H51" i="20"/>
  <c r="L51" i="20"/>
  <c r="AY51" i="20"/>
  <c r="AS51" i="20"/>
  <c r="AQ51" i="20"/>
  <c r="AE51" i="20"/>
  <c r="F51" i="20"/>
  <c r="AT51" i="20"/>
  <c r="O51" i="20"/>
  <c r="AM51" i="20"/>
  <c r="T51" i="20"/>
  <c r="AB51" i="20"/>
  <c r="AR51" i="20"/>
  <c r="AZ51" i="20"/>
  <c r="AN51" i="20"/>
  <c r="AF51" i="20"/>
  <c r="AU51" i="20"/>
  <c r="U51" i="20"/>
  <c r="K51" i="20"/>
  <c r="J51" i="20"/>
  <c r="N51" i="20"/>
  <c r="AG51" i="20"/>
  <c r="C51" i="20"/>
  <c r="AD51" i="20"/>
  <c r="V51" i="20"/>
  <c r="D51" i="20"/>
  <c r="R51" i="20"/>
  <c r="AI51" i="20"/>
  <c r="AC51" i="20"/>
  <c r="Z51" i="20"/>
  <c r="X51" i="20"/>
  <c r="AW51" i="20"/>
  <c r="I51" i="20"/>
  <c r="AK51" i="20"/>
  <c r="W51" i="20"/>
  <c r="Y51" i="20"/>
  <c r="AP51" i="20"/>
  <c r="AV51" i="20"/>
  <c r="S51" i="20"/>
  <c r="AO51" i="20"/>
  <c r="Q51" i="20"/>
  <c r="AA51" i="20"/>
  <c r="AL51" i="20"/>
  <c r="E51" i="20"/>
  <c r="AH51" i="20"/>
  <c r="P51" i="20"/>
  <c r="M51" i="20"/>
  <c r="B51" i="20"/>
  <c r="AM52" i="5"/>
  <c r="AM53" i="9" s="1"/>
  <c r="AT52" i="5"/>
  <c r="AT53" i="9" s="1"/>
  <c r="AV52" i="5"/>
  <c r="AV53" i="9" s="1"/>
  <c r="AK52" i="5"/>
  <c r="AK53" i="9" s="1"/>
  <c r="AP52" i="5"/>
  <c r="AP53" i="9" s="1"/>
  <c r="AU52" i="5"/>
  <c r="AU53" i="9" s="1"/>
  <c r="AG52" i="5"/>
  <c r="AG53" i="9" s="1"/>
  <c r="AL52" i="5"/>
  <c r="AL53" i="9" s="1"/>
  <c r="AR52" i="5"/>
  <c r="AR53" i="9" s="1"/>
  <c r="AW52" i="5"/>
  <c r="AW53" i="9" s="1"/>
  <c r="AH52" i="5"/>
  <c r="AH53" i="9" s="1"/>
  <c r="AN52" i="5"/>
  <c r="AN53" i="9" s="1"/>
  <c r="AY52" i="5"/>
  <c r="AY53" i="9" s="1"/>
  <c r="AI52" i="5"/>
  <c r="AI53" i="9" s="1"/>
  <c r="AS52" i="5"/>
  <c r="AS53" i="9" s="1"/>
  <c r="AO52" i="5"/>
  <c r="AO53" i="9" s="1"/>
  <c r="AZ52" i="5"/>
  <c r="AZ53" i="9" s="1"/>
  <c r="AQ52" i="5"/>
  <c r="AQ53" i="9" s="1"/>
  <c r="AJ52" i="5"/>
  <c r="AJ53" i="9" s="1"/>
  <c r="AX52" i="5"/>
  <c r="AX53" i="9" s="1"/>
  <c r="G52" i="5"/>
  <c r="G52" i="7" s="1"/>
  <c r="T52" i="5"/>
  <c r="T52" i="7" s="1"/>
  <c r="Q52" i="5"/>
  <c r="Q52" i="7" s="1"/>
  <c r="Z52" i="5"/>
  <c r="Z52" i="7" s="1"/>
  <c r="AA53" i="9" s="1"/>
  <c r="O52" i="5"/>
  <c r="O52" i="7" s="1"/>
  <c r="AC52" i="5"/>
  <c r="AC53" i="9" s="1"/>
  <c r="AD52" i="5"/>
  <c r="AD53" i="9" s="1"/>
  <c r="C52" i="5"/>
  <c r="C52" i="7" s="1"/>
  <c r="W52" i="5"/>
  <c r="W52" i="7" s="1"/>
  <c r="M52" i="5"/>
  <c r="M52" i="7" s="1"/>
  <c r="F52" i="5"/>
  <c r="F52" i="7" s="1"/>
  <c r="J52" i="5"/>
  <c r="J52" i="7" s="1"/>
  <c r="R52" i="5"/>
  <c r="R52" i="7" s="1"/>
  <c r="P52" i="5"/>
  <c r="P52" i="7" s="1"/>
  <c r="H52" i="5"/>
  <c r="H52" i="7" s="1"/>
  <c r="L52" i="5"/>
  <c r="L52" i="7" s="1"/>
  <c r="AA52" i="5"/>
  <c r="AA52" i="7" s="1"/>
  <c r="AB52" i="5"/>
  <c r="AB53" i="9" s="1"/>
  <c r="U52" i="5"/>
  <c r="U52" i="7" s="1"/>
  <c r="I52" i="5"/>
  <c r="I52" i="7" s="1"/>
  <c r="N52" i="5"/>
  <c r="N52" i="7" s="1"/>
  <c r="K52" i="5"/>
  <c r="K52" i="7" s="1"/>
  <c r="X52" i="5"/>
  <c r="X52" i="7" s="1"/>
  <c r="Y52" i="5"/>
  <c r="Y52" i="7" s="1"/>
  <c r="D52" i="5"/>
  <c r="D52" i="7" s="1"/>
  <c r="E52" i="5"/>
  <c r="E52" i="7" s="1"/>
  <c r="S52" i="5"/>
  <c r="S52" i="7" s="1"/>
  <c r="B52" i="5"/>
  <c r="B52" i="7" s="1"/>
  <c r="AF52" i="5"/>
  <c r="AF53" i="9" s="1"/>
  <c r="AE52" i="5"/>
  <c r="AE53" i="9" s="1"/>
  <c r="V52" i="5"/>
  <c r="V52" i="7" s="1"/>
  <c r="V51" i="14"/>
  <c r="V51" i="13"/>
  <c r="N51" i="14"/>
  <c r="N51" i="13"/>
  <c r="F51" i="14"/>
  <c r="F51" i="13"/>
  <c r="AW45" i="13"/>
  <c r="AP45" i="13"/>
  <c r="AI45" i="13"/>
  <c r="U51" i="14"/>
  <c r="U51" i="13"/>
  <c r="M51" i="13"/>
  <c r="M51" i="14"/>
  <c r="E51" i="14"/>
  <c r="E51" i="13"/>
  <c r="AN45" i="13"/>
  <c r="AS45" i="13"/>
  <c r="AK45" i="13"/>
  <c r="T51" i="14"/>
  <c r="T51" i="13"/>
  <c r="L51" i="14"/>
  <c r="L51" i="13"/>
  <c r="C51" i="14"/>
  <c r="C51" i="13"/>
  <c r="AV45" i="13"/>
  <c r="AT45" i="13"/>
  <c r="AM45" i="13"/>
  <c r="AU45" i="13"/>
  <c r="AL45" i="13"/>
  <c r="S51" i="14"/>
  <c r="S51" i="13"/>
  <c r="K51" i="14"/>
  <c r="K51" i="13"/>
  <c r="D51" i="14"/>
  <c r="D51" i="13"/>
  <c r="AJ45" i="13"/>
  <c r="Z51" i="14"/>
  <c r="Z51" i="13"/>
  <c r="R51" i="14"/>
  <c r="R51" i="13"/>
  <c r="J51" i="14"/>
  <c r="J51" i="13"/>
  <c r="AQ45" i="13"/>
  <c r="Y51" i="14"/>
  <c r="Y51" i="13"/>
  <c r="Q51" i="13"/>
  <c r="Q51" i="14"/>
  <c r="I51" i="13"/>
  <c r="I51" i="14"/>
  <c r="B51" i="13"/>
  <c r="B51" i="14"/>
  <c r="AR45" i="13"/>
  <c r="X51" i="14"/>
  <c r="X51" i="13"/>
  <c r="P51" i="14"/>
  <c r="P51" i="13"/>
  <c r="H51" i="14"/>
  <c r="H51" i="13"/>
  <c r="AO45" i="13"/>
  <c r="W51" i="14"/>
  <c r="W51" i="13"/>
  <c r="O51" i="14"/>
  <c r="O51" i="13"/>
  <c r="G51" i="14"/>
  <c r="G51" i="13"/>
  <c r="AD367" i="18" l="1"/>
  <c r="AD40" i="18"/>
  <c r="AE367" i="18"/>
  <c r="AE40" i="18"/>
  <c r="AC367" i="18"/>
  <c r="AC40" i="18"/>
  <c r="AF367" i="18"/>
  <c r="AF40" i="18"/>
  <c r="AB367" i="18"/>
  <c r="AB40" i="18"/>
  <c r="Y367" i="18"/>
  <c r="Y40" i="18"/>
  <c r="Z367" i="18"/>
  <c r="Z40" i="18"/>
  <c r="AA367" i="18"/>
  <c r="AA40" i="18"/>
  <c r="U367" i="18"/>
  <c r="U40" i="18"/>
  <c r="U259" i="18" s="1"/>
  <c r="X367" i="18"/>
  <c r="X40" i="18"/>
  <c r="Q367" i="18"/>
  <c r="Q40" i="18"/>
  <c r="V367" i="18"/>
  <c r="V40" i="18"/>
  <c r="S367" i="18"/>
  <c r="S40" i="18"/>
  <c r="R367" i="18"/>
  <c r="R40" i="18"/>
  <c r="W367" i="18"/>
  <c r="W40" i="18"/>
  <c r="W259" i="18" s="1"/>
  <c r="T258" i="18"/>
  <c r="T367" i="18"/>
  <c r="T40" i="18"/>
  <c r="T259" i="18" s="1"/>
  <c r="O367" i="18"/>
  <c r="O40" i="18"/>
  <c r="N367" i="18"/>
  <c r="N40" i="18"/>
  <c r="P367" i="18"/>
  <c r="P40" i="18"/>
  <c r="M367" i="18"/>
  <c r="M40" i="18"/>
  <c r="U258" i="18"/>
  <c r="X258" i="18"/>
  <c r="D40" i="18"/>
  <c r="D368" i="18" s="1"/>
  <c r="K40" i="18"/>
  <c r="K368" i="18" s="1"/>
  <c r="H40" i="18"/>
  <c r="H368" i="18" s="1"/>
  <c r="I40" i="18"/>
  <c r="I368" i="18" s="1"/>
  <c r="C40" i="18"/>
  <c r="C368" i="18" s="1"/>
  <c r="F40" i="18"/>
  <c r="F368" i="18" s="1"/>
  <c r="E40" i="18"/>
  <c r="E368" i="18" s="1"/>
  <c r="G40" i="18"/>
  <c r="G368" i="18" s="1"/>
  <c r="L40" i="18"/>
  <c r="L368" i="18" s="1"/>
  <c r="J40" i="18"/>
  <c r="J368" i="18" s="1"/>
  <c r="AA53" i="16"/>
  <c r="AA163" i="20" s="1"/>
  <c r="AV52" i="20"/>
  <c r="AG52" i="20"/>
  <c r="AM52" i="20"/>
  <c r="AX52" i="20"/>
  <c r="AU52" i="20"/>
  <c r="AH52" i="20"/>
  <c r="AT52" i="20"/>
  <c r="AW52" i="20"/>
  <c r="F52" i="20"/>
  <c r="U52" i="20"/>
  <c r="E52" i="20"/>
  <c r="AB52" i="20"/>
  <c r="AQ52" i="20"/>
  <c r="N52" i="20"/>
  <c r="AL52" i="20"/>
  <c r="X52" i="20"/>
  <c r="V52" i="20"/>
  <c r="J52" i="20"/>
  <c r="AR52" i="20"/>
  <c r="AA52" i="20"/>
  <c r="AP52" i="20"/>
  <c r="Z52" i="20"/>
  <c r="O52" i="20"/>
  <c r="AF52" i="20"/>
  <c r="Q52" i="20"/>
  <c r="Y52" i="20"/>
  <c r="AC52" i="20"/>
  <c r="AE52" i="20"/>
  <c r="AS52" i="20"/>
  <c r="G52" i="20"/>
  <c r="AO52" i="20"/>
  <c r="W52" i="20"/>
  <c r="AI52" i="20"/>
  <c r="L52" i="20"/>
  <c r="H52" i="20"/>
  <c r="AN52" i="20"/>
  <c r="M52" i="20"/>
  <c r="S52" i="20"/>
  <c r="AK52" i="20"/>
  <c r="R52" i="20"/>
  <c r="AD52" i="20"/>
  <c r="AY52" i="20"/>
  <c r="AZ52" i="20"/>
  <c r="P52" i="20"/>
  <c r="T52" i="20"/>
  <c r="I52" i="20"/>
  <c r="D52" i="20"/>
  <c r="C52" i="20"/>
  <c r="K52" i="20"/>
  <c r="AJ52" i="20"/>
  <c r="B52" i="20"/>
  <c r="AY53" i="5"/>
  <c r="AY54" i="9" s="1"/>
  <c r="AZ53" i="5"/>
  <c r="AZ54" i="9" s="1"/>
  <c r="AJ53" i="5"/>
  <c r="AJ54" i="9" s="1"/>
  <c r="AO53" i="5"/>
  <c r="AO54" i="9" s="1"/>
  <c r="AS53" i="5"/>
  <c r="AS54" i="9" s="1"/>
  <c r="AX53" i="5"/>
  <c r="AX54" i="9" s="1"/>
  <c r="AK53" i="5"/>
  <c r="AK54" i="9" s="1"/>
  <c r="AH53" i="5"/>
  <c r="AH54" i="9" s="1"/>
  <c r="AG53" i="5"/>
  <c r="AG54" i="9" s="1"/>
  <c r="AT53" i="5"/>
  <c r="AT54" i="9" s="1"/>
  <c r="AP53" i="5"/>
  <c r="AP54" i="9" s="1"/>
  <c r="AM53" i="5"/>
  <c r="AM54" i="9" s="1"/>
  <c r="AL53" i="5"/>
  <c r="AL54" i="9" s="1"/>
  <c r="AQ53" i="5"/>
  <c r="AQ54" i="9" s="1"/>
  <c r="AU53" i="5"/>
  <c r="AU54" i="9" s="1"/>
  <c r="AV53" i="5"/>
  <c r="AV54" i="9" s="1"/>
  <c r="AI53" i="5"/>
  <c r="AI54" i="9" s="1"/>
  <c r="AN53" i="5"/>
  <c r="AN54" i="9" s="1"/>
  <c r="AR53" i="5"/>
  <c r="AR54" i="9" s="1"/>
  <c r="AW53" i="5"/>
  <c r="AW54" i="9" s="1"/>
  <c r="Y53" i="5"/>
  <c r="Y53" i="7" s="1"/>
  <c r="T53" i="5"/>
  <c r="T53" i="7" s="1"/>
  <c r="C53" i="5"/>
  <c r="C53" i="7" s="1"/>
  <c r="J53" i="5"/>
  <c r="J53" i="7" s="1"/>
  <c r="I53" i="5"/>
  <c r="I53" i="7" s="1"/>
  <c r="G53" i="5"/>
  <c r="G53" i="7" s="1"/>
  <c r="N53" i="5"/>
  <c r="N53" i="7" s="1"/>
  <c r="S53" i="5"/>
  <c r="S53" i="7" s="1"/>
  <c r="Q53" i="5"/>
  <c r="Q53" i="7" s="1"/>
  <c r="AE53" i="5"/>
  <c r="AE54" i="9" s="1"/>
  <c r="AB53" i="5"/>
  <c r="AB54" i="9" s="1"/>
  <c r="AC53" i="5"/>
  <c r="AC54" i="9" s="1"/>
  <c r="F53" i="5"/>
  <c r="F53" i="7" s="1"/>
  <c r="K53" i="5"/>
  <c r="K53" i="7" s="1"/>
  <c r="U53" i="5"/>
  <c r="U53" i="7" s="1"/>
  <c r="O53" i="5"/>
  <c r="O53" i="7" s="1"/>
  <c r="V53" i="5"/>
  <c r="V53" i="7" s="1"/>
  <c r="AD53" i="5"/>
  <c r="AD54" i="9" s="1"/>
  <c r="X53" i="5"/>
  <c r="X53" i="7" s="1"/>
  <c r="L53" i="5"/>
  <c r="L53" i="7" s="1"/>
  <c r="D53" i="5"/>
  <c r="D53" i="7" s="1"/>
  <c r="H53" i="5"/>
  <c r="H53" i="7" s="1"/>
  <c r="W53" i="5"/>
  <c r="W53" i="7" s="1"/>
  <c r="AF53" i="5"/>
  <c r="AF54" i="9" s="1"/>
  <c r="R53" i="5"/>
  <c r="R53" i="7" s="1"/>
  <c r="M53" i="5"/>
  <c r="M53" i="7" s="1"/>
  <c r="E53" i="5"/>
  <c r="E53" i="7" s="1"/>
  <c r="B53" i="5"/>
  <c r="B53" i="7" s="1"/>
  <c r="AA53" i="5"/>
  <c r="AA53" i="7" s="1"/>
  <c r="Z53" i="5"/>
  <c r="Z53" i="7" s="1"/>
  <c r="AA54" i="9" s="1"/>
  <c r="P53" i="5"/>
  <c r="P53" i="7" s="1"/>
  <c r="AN46" i="13"/>
  <c r="W52" i="14"/>
  <c r="W52" i="13"/>
  <c r="AT49" i="13" s="1"/>
  <c r="O52" i="14"/>
  <c r="O52" i="13"/>
  <c r="AL49" i="13" s="1"/>
  <c r="G52" i="14"/>
  <c r="G52" i="13"/>
  <c r="AQ46" i="13"/>
  <c r="AV46" i="13"/>
  <c r="V52" i="14"/>
  <c r="V52" i="13"/>
  <c r="N52" i="14"/>
  <c r="N52" i="13"/>
  <c r="F52" i="14"/>
  <c r="F52" i="13"/>
  <c r="AO46" i="13"/>
  <c r="AK46" i="13"/>
  <c r="U52" i="13"/>
  <c r="U52" i="14"/>
  <c r="E52" i="14"/>
  <c r="E52" i="13"/>
  <c r="M52" i="14"/>
  <c r="M52" i="13"/>
  <c r="T52" i="14"/>
  <c r="T52" i="13"/>
  <c r="L52" i="14"/>
  <c r="L52" i="13"/>
  <c r="C52" i="14"/>
  <c r="C52" i="13"/>
  <c r="AW46" i="13"/>
  <c r="AJ46" i="13"/>
  <c r="AS46" i="13"/>
  <c r="AT46" i="13"/>
  <c r="AM46" i="13"/>
  <c r="AU46" i="13"/>
  <c r="S52" i="14"/>
  <c r="S52" i="13"/>
  <c r="K52" i="14"/>
  <c r="K52" i="13"/>
  <c r="D52" i="14"/>
  <c r="D52" i="13"/>
  <c r="AP46" i="13"/>
  <c r="AR46" i="13"/>
  <c r="R52" i="13"/>
  <c r="R52" i="14"/>
  <c r="J52" i="14"/>
  <c r="J52" i="13"/>
  <c r="B52" i="14"/>
  <c r="B52" i="13"/>
  <c r="Z52" i="13"/>
  <c r="Z52" i="14"/>
  <c r="AL46" i="13"/>
  <c r="Y52" i="13"/>
  <c r="Y52" i="14"/>
  <c r="Q52" i="14"/>
  <c r="Q52" i="13"/>
  <c r="I52" i="14"/>
  <c r="I52" i="13"/>
  <c r="AI46" i="13"/>
  <c r="X52" i="14"/>
  <c r="X52" i="13"/>
  <c r="P52" i="14"/>
  <c r="P52" i="13"/>
  <c r="H52" i="14"/>
  <c r="H52" i="13"/>
  <c r="AF368" i="18" l="1"/>
  <c r="AF41" i="18"/>
  <c r="AC368" i="18"/>
  <c r="AC41" i="18"/>
  <c r="AE368" i="18"/>
  <c r="AE41" i="18"/>
  <c r="AB368" i="18"/>
  <c r="AB41" i="18"/>
  <c r="AD368" i="18"/>
  <c r="AD41" i="18"/>
  <c r="AA368" i="18"/>
  <c r="AA41" i="18"/>
  <c r="Z259" i="18"/>
  <c r="Z368" i="18"/>
  <c r="Z41" i="18"/>
  <c r="Z260" i="18" s="1"/>
  <c r="Y259" i="18"/>
  <c r="Y368" i="18"/>
  <c r="Y41" i="18"/>
  <c r="Y260" i="18" s="1"/>
  <c r="N368" i="18"/>
  <c r="N41" i="18"/>
  <c r="W368" i="18"/>
  <c r="W41" i="18"/>
  <c r="W260" i="18" s="1"/>
  <c r="Q368" i="18"/>
  <c r="Q41" i="18"/>
  <c r="O368" i="18"/>
  <c r="O41" i="18"/>
  <c r="R368" i="18"/>
  <c r="R41" i="18"/>
  <c r="X259" i="18"/>
  <c r="X368" i="18"/>
  <c r="X41" i="18"/>
  <c r="M368" i="18"/>
  <c r="M41" i="18"/>
  <c r="T368" i="18"/>
  <c r="T41" i="18"/>
  <c r="S368" i="18"/>
  <c r="S41" i="18"/>
  <c r="P368" i="18"/>
  <c r="P41" i="18"/>
  <c r="U368" i="18"/>
  <c r="U41" i="18"/>
  <c r="V259" i="18"/>
  <c r="V368" i="18"/>
  <c r="V41" i="18"/>
  <c r="V260" i="18" s="1"/>
  <c r="G41" i="18"/>
  <c r="G369" i="18" s="1"/>
  <c r="I41" i="18"/>
  <c r="I369" i="18" s="1"/>
  <c r="E41" i="18"/>
  <c r="E369" i="18" s="1"/>
  <c r="H41" i="18"/>
  <c r="H369" i="18" s="1"/>
  <c r="J41" i="18"/>
  <c r="J369" i="18" s="1"/>
  <c r="F41" i="18"/>
  <c r="F369" i="18" s="1"/>
  <c r="K41" i="18"/>
  <c r="K369" i="18" s="1"/>
  <c r="L41" i="18"/>
  <c r="L369" i="18" s="1"/>
  <c r="C41" i="18"/>
  <c r="C369" i="18" s="1"/>
  <c r="D41" i="18"/>
  <c r="D369" i="18" s="1"/>
  <c r="AA54" i="16"/>
  <c r="AA164" i="20" s="1"/>
  <c r="AX53" i="20"/>
  <c r="S53" i="20"/>
  <c r="O53" i="20"/>
  <c r="AV53" i="20"/>
  <c r="AQ53" i="20"/>
  <c r="L53" i="20"/>
  <c r="E53" i="20"/>
  <c r="C53" i="20"/>
  <c r="AF53" i="20"/>
  <c r="AK53" i="20"/>
  <c r="AO53" i="20"/>
  <c r="AM53" i="20"/>
  <c r="X53" i="20"/>
  <c r="R53" i="20"/>
  <c r="W53" i="20"/>
  <c r="V53" i="20"/>
  <c r="AT53" i="20"/>
  <c r="D53" i="20"/>
  <c r="I53" i="20"/>
  <c r="G53" i="20"/>
  <c r="U53" i="20"/>
  <c r="T53" i="20"/>
  <c r="M53" i="20"/>
  <c r="AS53" i="20"/>
  <c r="Z53" i="20"/>
  <c r="AL53" i="20"/>
  <c r="AG53" i="20"/>
  <c r="P53" i="20"/>
  <c r="AN53" i="20"/>
  <c r="AE53" i="20"/>
  <c r="AP53" i="20"/>
  <c r="AU53" i="20"/>
  <c r="F53" i="20"/>
  <c r="AZ53" i="20"/>
  <c r="H53" i="20"/>
  <c r="AC53" i="20"/>
  <c r="AA53" i="20"/>
  <c r="N53" i="20"/>
  <c r="AW53" i="20"/>
  <c r="AJ53" i="20"/>
  <c r="AY53" i="20"/>
  <c r="Y53" i="20"/>
  <c r="AR53" i="20"/>
  <c r="K53" i="20"/>
  <c r="AD53" i="20"/>
  <c r="AI53" i="20"/>
  <c r="Q53" i="20"/>
  <c r="J53" i="20"/>
  <c r="AB53" i="20"/>
  <c r="AH53" i="20"/>
  <c r="B53" i="20"/>
  <c r="AY54" i="5"/>
  <c r="AY55" i="9" s="1"/>
  <c r="AZ54" i="5"/>
  <c r="AZ55" i="9" s="1"/>
  <c r="AR54" i="5"/>
  <c r="AR55" i="9" s="1"/>
  <c r="AW54" i="5"/>
  <c r="AW55" i="9" s="1"/>
  <c r="AJ54" i="5"/>
  <c r="AJ55" i="9" s="1"/>
  <c r="AO54" i="5"/>
  <c r="AO55" i="9" s="1"/>
  <c r="AT54" i="5"/>
  <c r="AT55" i="9" s="1"/>
  <c r="AX54" i="5"/>
  <c r="AX55" i="9" s="1"/>
  <c r="AL54" i="5"/>
  <c r="AL55" i="9" s="1"/>
  <c r="AG54" i="5"/>
  <c r="AG55" i="9" s="1"/>
  <c r="AU54" i="5"/>
  <c r="AU55" i="9" s="1"/>
  <c r="AH54" i="5"/>
  <c r="AH55" i="9" s="1"/>
  <c r="AK54" i="5"/>
  <c r="AK55" i="9" s="1"/>
  <c r="AM54" i="5"/>
  <c r="AM55" i="9" s="1"/>
  <c r="AP54" i="5"/>
  <c r="AP55" i="9" s="1"/>
  <c r="AS54" i="5"/>
  <c r="AS55" i="9" s="1"/>
  <c r="AV54" i="5"/>
  <c r="AV55" i="9" s="1"/>
  <c r="AQ54" i="5"/>
  <c r="AQ55" i="9" s="1"/>
  <c r="AI54" i="5"/>
  <c r="AI55" i="9" s="1"/>
  <c r="AN54" i="5"/>
  <c r="AN55" i="9" s="1"/>
  <c r="K54" i="5"/>
  <c r="K54" i="7" s="1"/>
  <c r="AA54" i="5"/>
  <c r="AA54" i="7" s="1"/>
  <c r="O54" i="5"/>
  <c r="O54" i="7" s="1"/>
  <c r="H54" i="5"/>
  <c r="H54" i="7" s="1"/>
  <c r="N54" i="5"/>
  <c r="N54" i="7" s="1"/>
  <c r="E54" i="5"/>
  <c r="E54" i="7" s="1"/>
  <c r="Y54" i="5"/>
  <c r="Y54" i="7" s="1"/>
  <c r="R54" i="5"/>
  <c r="R54" i="7" s="1"/>
  <c r="T54" i="5"/>
  <c r="T54" i="7" s="1"/>
  <c r="M54" i="5"/>
  <c r="M54" i="7" s="1"/>
  <c r="F54" i="5"/>
  <c r="F54" i="7" s="1"/>
  <c r="AD54" i="5"/>
  <c r="AD55" i="9" s="1"/>
  <c r="X54" i="5"/>
  <c r="X54" i="7" s="1"/>
  <c r="U54" i="5"/>
  <c r="U54" i="7" s="1"/>
  <c r="P54" i="5"/>
  <c r="P54" i="7" s="1"/>
  <c r="V54" i="5"/>
  <c r="V54" i="7" s="1"/>
  <c r="AC54" i="5"/>
  <c r="AC55" i="9" s="1"/>
  <c r="Z54" i="5"/>
  <c r="Z54" i="7" s="1"/>
  <c r="AE54" i="5"/>
  <c r="AE55" i="9" s="1"/>
  <c r="B54" i="5"/>
  <c r="B54" i="7" s="1"/>
  <c r="L54" i="5"/>
  <c r="L54" i="7" s="1"/>
  <c r="G54" i="5"/>
  <c r="G54" i="7" s="1"/>
  <c r="AF54" i="5"/>
  <c r="AF55" i="9" s="1"/>
  <c r="C54" i="5"/>
  <c r="C54" i="7" s="1"/>
  <c r="W54" i="5"/>
  <c r="W54" i="7" s="1"/>
  <c r="Q54" i="5"/>
  <c r="Q54" i="7" s="1"/>
  <c r="I54" i="5"/>
  <c r="I54" i="7" s="1"/>
  <c r="S54" i="5"/>
  <c r="S54" i="7" s="1"/>
  <c r="D54" i="5"/>
  <c r="D54" i="7" s="1"/>
  <c r="AB54" i="5"/>
  <c r="AB55" i="9" s="1"/>
  <c r="J54" i="5"/>
  <c r="J54" i="7" s="1"/>
  <c r="Q53" i="14"/>
  <c r="Q53" i="13"/>
  <c r="I53" i="14"/>
  <c r="I53" i="13"/>
  <c r="B53" i="14"/>
  <c r="B53" i="13"/>
  <c r="AP47" i="13"/>
  <c r="AP49" i="13"/>
  <c r="AI47" i="13"/>
  <c r="AI49" i="13"/>
  <c r="AS47" i="13"/>
  <c r="AS49" i="13"/>
  <c r="H53" i="14"/>
  <c r="H53" i="13"/>
  <c r="G53" i="14"/>
  <c r="G53" i="13"/>
  <c r="AW47" i="13"/>
  <c r="AQ47" i="13"/>
  <c r="AR47" i="13"/>
  <c r="AR49" i="13"/>
  <c r="W53" i="14"/>
  <c r="W53" i="13"/>
  <c r="V53" i="14"/>
  <c r="V53" i="13"/>
  <c r="N53" i="14"/>
  <c r="N53" i="13"/>
  <c r="F53" i="14"/>
  <c r="F53" i="13"/>
  <c r="AN47" i="13"/>
  <c r="X53" i="14"/>
  <c r="X53" i="13"/>
  <c r="U53" i="14"/>
  <c r="U53" i="13"/>
  <c r="M53" i="14"/>
  <c r="M53" i="13"/>
  <c r="E53" i="14"/>
  <c r="E53" i="13"/>
  <c r="AO47" i="13"/>
  <c r="AO49" i="13"/>
  <c r="AW49" i="13"/>
  <c r="AL47" i="13"/>
  <c r="L53" i="14"/>
  <c r="L53" i="13"/>
  <c r="D53" i="14"/>
  <c r="D53" i="13"/>
  <c r="AN49" i="13"/>
  <c r="AJ47" i="13"/>
  <c r="Y53" i="14"/>
  <c r="Y53" i="13"/>
  <c r="AU47" i="13"/>
  <c r="AA53" i="14"/>
  <c r="AA53" i="13"/>
  <c r="S53" i="14"/>
  <c r="S53" i="13"/>
  <c r="K53" i="14"/>
  <c r="K53" i="13"/>
  <c r="C53" i="14"/>
  <c r="C53" i="13"/>
  <c r="AV47" i="13"/>
  <c r="AJ49" i="13"/>
  <c r="AV49" i="13"/>
  <c r="AK47" i="13"/>
  <c r="AK49" i="13"/>
  <c r="AQ49" i="13"/>
  <c r="AT47" i="13"/>
  <c r="AU49" i="13"/>
  <c r="P53" i="14"/>
  <c r="P53" i="13"/>
  <c r="O53" i="13"/>
  <c r="O53" i="14"/>
  <c r="T53" i="14"/>
  <c r="T53" i="13"/>
  <c r="AQ50" i="13" s="1"/>
  <c r="AM47" i="13"/>
  <c r="AM49" i="13"/>
  <c r="Z53" i="14"/>
  <c r="Z53" i="13"/>
  <c r="R53" i="14"/>
  <c r="R53" i="13"/>
  <c r="J53" i="14"/>
  <c r="J53" i="13"/>
  <c r="AA55" i="9" l="1"/>
  <c r="AB369" i="18"/>
  <c r="AB42" i="18"/>
  <c r="AE369" i="18"/>
  <c r="AE42" i="18"/>
  <c r="AC369" i="18"/>
  <c r="AC42" i="18"/>
  <c r="AD369" i="18"/>
  <c r="AD42" i="18"/>
  <c r="AF369" i="18"/>
  <c r="AF42" i="18"/>
  <c r="Z369" i="18"/>
  <c r="Z42" i="18"/>
  <c r="Z261" i="18" s="1"/>
  <c r="AA369" i="18"/>
  <c r="AA42" i="18"/>
  <c r="Y369" i="18"/>
  <c r="Y42" i="18"/>
  <c r="Y261" i="18" s="1"/>
  <c r="U260" i="18"/>
  <c r="U369" i="18"/>
  <c r="U42" i="18"/>
  <c r="U261" i="18" s="1"/>
  <c r="M369" i="18"/>
  <c r="M42" i="18"/>
  <c r="Q369" i="18"/>
  <c r="Q42" i="18"/>
  <c r="P369" i="18"/>
  <c r="P42" i="18"/>
  <c r="X260" i="18"/>
  <c r="X369" i="18"/>
  <c r="X42" i="18"/>
  <c r="X261" i="18" s="1"/>
  <c r="S369" i="18"/>
  <c r="S42" i="18"/>
  <c r="W369" i="18"/>
  <c r="W42" i="18"/>
  <c r="V369" i="18"/>
  <c r="V42" i="18"/>
  <c r="R369" i="18"/>
  <c r="R42" i="18"/>
  <c r="T260" i="18"/>
  <c r="T369" i="18"/>
  <c r="T42" i="18"/>
  <c r="T261" i="18" s="1"/>
  <c r="N369" i="18"/>
  <c r="N42" i="18"/>
  <c r="O369" i="18"/>
  <c r="O42" i="18"/>
  <c r="L42" i="18"/>
  <c r="L370" i="18" s="1"/>
  <c r="H42" i="18"/>
  <c r="H370" i="18" s="1"/>
  <c r="K42" i="18"/>
  <c r="K370" i="18" s="1"/>
  <c r="E42" i="18"/>
  <c r="E370" i="18" s="1"/>
  <c r="D42" i="18"/>
  <c r="D370" i="18" s="1"/>
  <c r="F42" i="18"/>
  <c r="F370" i="18" s="1"/>
  <c r="I42" i="18"/>
  <c r="I370" i="18" s="1"/>
  <c r="C42" i="18"/>
  <c r="C370" i="18" s="1"/>
  <c r="J42" i="18"/>
  <c r="J370" i="18" s="1"/>
  <c r="G42" i="18"/>
  <c r="G370" i="18" s="1"/>
  <c r="AA55" i="16"/>
  <c r="AA165" i="20" s="1"/>
  <c r="AG54" i="20"/>
  <c r="AK54" i="20"/>
  <c r="AI54" i="20"/>
  <c r="O54" i="20"/>
  <c r="G54" i="20"/>
  <c r="Y54" i="20"/>
  <c r="AZ54" i="20"/>
  <c r="Z54" i="20"/>
  <c r="J54" i="20"/>
  <c r="H54" i="20"/>
  <c r="Q54" i="20"/>
  <c r="L54" i="20"/>
  <c r="AL54" i="20"/>
  <c r="D54" i="20"/>
  <c r="AY54" i="20"/>
  <c r="F54" i="20"/>
  <c r="S54" i="20"/>
  <c r="AT54" i="20"/>
  <c r="AD54" i="20"/>
  <c r="AJ54" i="20"/>
  <c r="AU54" i="20"/>
  <c r="AS54" i="20"/>
  <c r="I54" i="20"/>
  <c r="V54" i="20"/>
  <c r="K54" i="20"/>
  <c r="AW54" i="20"/>
  <c r="AP54" i="20"/>
  <c r="M54" i="20"/>
  <c r="E54" i="20"/>
  <c r="AF54" i="20"/>
  <c r="AX54" i="20"/>
  <c r="N54" i="20"/>
  <c r="AE54" i="20"/>
  <c r="T54" i="20"/>
  <c r="X54" i="20"/>
  <c r="W54" i="20"/>
  <c r="AH54" i="20"/>
  <c r="AQ54" i="20"/>
  <c r="AA54" i="20"/>
  <c r="AN54" i="20"/>
  <c r="U54" i="20"/>
  <c r="AM54" i="20"/>
  <c r="R54" i="20"/>
  <c r="AB54" i="20"/>
  <c r="AR54" i="20"/>
  <c r="AC54" i="20"/>
  <c r="P54" i="20"/>
  <c r="AV54" i="20"/>
  <c r="AO54" i="20"/>
  <c r="C54" i="20"/>
  <c r="B54" i="20"/>
  <c r="AY55" i="5"/>
  <c r="AY56" i="9" s="1"/>
  <c r="AZ55" i="5"/>
  <c r="AZ56" i="9" s="1"/>
  <c r="AS55" i="5"/>
  <c r="AS56" i="9" s="1"/>
  <c r="AW55" i="5"/>
  <c r="AW56" i="9" s="1"/>
  <c r="AK55" i="5"/>
  <c r="AK56" i="9" s="1"/>
  <c r="AO55" i="5"/>
  <c r="AO56" i="9" s="1"/>
  <c r="AT55" i="5"/>
  <c r="AT56" i="9" s="1"/>
  <c r="AX55" i="5"/>
  <c r="AX56" i="9" s="1"/>
  <c r="AL55" i="5"/>
  <c r="AL56" i="9" s="1"/>
  <c r="AG55" i="5"/>
  <c r="AG56" i="9" s="1"/>
  <c r="AU55" i="5"/>
  <c r="AU56" i="9" s="1"/>
  <c r="AH55" i="5"/>
  <c r="AH56" i="9" s="1"/>
  <c r="AI55" i="5"/>
  <c r="AI56" i="9" s="1"/>
  <c r="AM55" i="5"/>
  <c r="AM56" i="9" s="1"/>
  <c r="AP55" i="5"/>
  <c r="AP56" i="9" s="1"/>
  <c r="AQ55" i="5"/>
  <c r="AQ56" i="9" s="1"/>
  <c r="AV55" i="5"/>
  <c r="AV56" i="9" s="1"/>
  <c r="AR55" i="5"/>
  <c r="AR56" i="9" s="1"/>
  <c r="AJ55" i="5"/>
  <c r="AJ56" i="9" s="1"/>
  <c r="AN55" i="5"/>
  <c r="AN56" i="9" s="1"/>
  <c r="W55" i="5"/>
  <c r="W55" i="7" s="1"/>
  <c r="R55" i="5"/>
  <c r="R55" i="7" s="1"/>
  <c r="AD55" i="5"/>
  <c r="AD56" i="9" s="1"/>
  <c r="B55" i="5"/>
  <c r="B55" i="7" s="1"/>
  <c r="C55" i="5"/>
  <c r="C55" i="7" s="1"/>
  <c r="AB55" i="5"/>
  <c r="AB56" i="9" s="1"/>
  <c r="D55" i="5"/>
  <c r="D55" i="7" s="1"/>
  <c r="E55" i="5"/>
  <c r="E55" i="7" s="1"/>
  <c r="N55" i="5"/>
  <c r="N55" i="7" s="1"/>
  <c r="I55" i="5"/>
  <c r="I55" i="7" s="1"/>
  <c r="AE55" i="5"/>
  <c r="AE56" i="9" s="1"/>
  <c r="M55" i="5"/>
  <c r="M55" i="7" s="1"/>
  <c r="Y55" i="5"/>
  <c r="Y55" i="7" s="1"/>
  <c r="S55" i="5"/>
  <c r="S55" i="7" s="1"/>
  <c r="K55" i="5"/>
  <c r="K55" i="7" s="1"/>
  <c r="U55" i="5"/>
  <c r="U55" i="7" s="1"/>
  <c r="F55" i="5"/>
  <c r="F55" i="7" s="1"/>
  <c r="J55" i="5"/>
  <c r="J55" i="7" s="1"/>
  <c r="AF55" i="5"/>
  <c r="AF56" i="9" s="1"/>
  <c r="AC55" i="5"/>
  <c r="AC56" i="9" s="1"/>
  <c r="Q55" i="5"/>
  <c r="Q55" i="7" s="1"/>
  <c r="T55" i="5"/>
  <c r="T55" i="7" s="1"/>
  <c r="L55" i="5"/>
  <c r="L55" i="7" s="1"/>
  <c r="G55" i="5"/>
  <c r="G55" i="7" s="1"/>
  <c r="AA55" i="5"/>
  <c r="AA55" i="7" s="1"/>
  <c r="V55" i="5"/>
  <c r="V55" i="7" s="1"/>
  <c r="P55" i="5"/>
  <c r="P55" i="7" s="1"/>
  <c r="O55" i="5"/>
  <c r="O55" i="7" s="1"/>
  <c r="H55" i="5"/>
  <c r="H55" i="7" s="1"/>
  <c r="Z55" i="5"/>
  <c r="Z55" i="7" s="1"/>
  <c r="AA56" i="9" s="1"/>
  <c r="X55" i="5"/>
  <c r="X55" i="7" s="1"/>
  <c r="V54" i="14"/>
  <c r="V54" i="13"/>
  <c r="AS51" i="13" s="1"/>
  <c r="T54" i="14"/>
  <c r="T54" i="13"/>
  <c r="AQ51" i="13" s="1"/>
  <c r="S54" i="14"/>
  <c r="S54" i="13"/>
  <c r="Z54" i="14"/>
  <c r="Z54" i="13"/>
  <c r="Y54" i="14"/>
  <c r="Y54" i="13"/>
  <c r="AV51" i="13" s="1"/>
  <c r="Q54" i="14"/>
  <c r="Q54" i="13"/>
  <c r="AN51" i="13" s="1"/>
  <c r="I54" i="14"/>
  <c r="I54" i="13"/>
  <c r="B54" i="14"/>
  <c r="B54" i="13"/>
  <c r="AP48" i="13"/>
  <c r="AR48" i="13"/>
  <c r="P54" i="14"/>
  <c r="P54" i="13"/>
  <c r="AM51" i="13" s="1"/>
  <c r="H54" i="14"/>
  <c r="H54" i="13"/>
  <c r="AK48" i="13"/>
  <c r="AK50" i="13"/>
  <c r="O54" i="14"/>
  <c r="O54" i="13"/>
  <c r="G54" i="14"/>
  <c r="G54" i="13"/>
  <c r="AQ48" i="13"/>
  <c r="AL50" i="13"/>
  <c r="AU48" i="13"/>
  <c r="AN48" i="13"/>
  <c r="N54" i="14"/>
  <c r="N54" i="13"/>
  <c r="F54" i="14"/>
  <c r="F54" i="13"/>
  <c r="AO48" i="13"/>
  <c r="AO50" i="13"/>
  <c r="AS48" i="13"/>
  <c r="AS50" i="13"/>
  <c r="U54" i="14"/>
  <c r="U54" i="13"/>
  <c r="AR51" i="13" s="1"/>
  <c r="M54" i="14"/>
  <c r="M54" i="13"/>
  <c r="AJ51" i="13" s="1"/>
  <c r="E54" i="14"/>
  <c r="E54" i="13"/>
  <c r="AR50" i="13"/>
  <c r="X54" i="14"/>
  <c r="X54" i="13"/>
  <c r="L54" i="14"/>
  <c r="L54" i="13"/>
  <c r="C54" i="14"/>
  <c r="C54" i="13"/>
  <c r="AW48" i="13"/>
  <c r="AW50" i="13"/>
  <c r="AL48" i="13"/>
  <c r="AU50" i="13"/>
  <c r="AT48" i="13"/>
  <c r="AT50" i="13"/>
  <c r="AI50" i="13"/>
  <c r="AA54" i="14"/>
  <c r="AA54" i="13"/>
  <c r="K54" i="14"/>
  <c r="K54" i="13"/>
  <c r="D54" i="14"/>
  <c r="D54" i="13"/>
  <c r="AM48" i="13"/>
  <c r="AM50" i="13"/>
  <c r="AV48" i="13"/>
  <c r="AV50" i="13"/>
  <c r="AJ48" i="13"/>
  <c r="AJ50" i="13"/>
  <c r="AP50" i="13"/>
  <c r="AI48" i="13"/>
  <c r="W54" i="13"/>
  <c r="W54" i="14"/>
  <c r="R54" i="14"/>
  <c r="R54" i="13"/>
  <c r="J54" i="14"/>
  <c r="J54" i="13"/>
  <c r="AN50" i="13"/>
  <c r="AD370" i="18" l="1"/>
  <c r="AD43" i="18"/>
  <c r="AC370" i="18"/>
  <c r="AC43" i="18"/>
  <c r="AE370" i="18"/>
  <c r="AE43" i="18"/>
  <c r="AF370" i="18"/>
  <c r="AF43" i="18"/>
  <c r="AB370" i="18"/>
  <c r="AB43" i="18"/>
  <c r="Y370" i="18"/>
  <c r="Y43" i="18"/>
  <c r="Y262" i="18" s="1"/>
  <c r="AA370" i="18"/>
  <c r="AA43" i="18"/>
  <c r="Z370" i="18"/>
  <c r="Z43" i="18"/>
  <c r="S370" i="18"/>
  <c r="S43" i="18"/>
  <c r="Q370" i="18"/>
  <c r="Q43" i="18"/>
  <c r="O370" i="18"/>
  <c r="O43" i="18"/>
  <c r="R370" i="18"/>
  <c r="R43" i="18"/>
  <c r="M370" i="18"/>
  <c r="M43" i="18"/>
  <c r="X370" i="18"/>
  <c r="X43" i="18"/>
  <c r="X262" i="18" s="1"/>
  <c r="N370" i="18"/>
  <c r="N43" i="18"/>
  <c r="V261" i="18"/>
  <c r="V370" i="18"/>
  <c r="V43" i="18"/>
  <c r="V262" i="18" s="1"/>
  <c r="U370" i="18"/>
  <c r="U43" i="18"/>
  <c r="U262" i="18" s="1"/>
  <c r="W261" i="18"/>
  <c r="W370" i="18"/>
  <c r="W43" i="18"/>
  <c r="P370" i="18"/>
  <c r="P43" i="18"/>
  <c r="T370" i="18"/>
  <c r="T43" i="18"/>
  <c r="T262" i="18" s="1"/>
  <c r="C43" i="18"/>
  <c r="C371" i="18" s="1"/>
  <c r="E43" i="18"/>
  <c r="E371" i="18" s="1"/>
  <c r="I43" i="18"/>
  <c r="I371" i="18" s="1"/>
  <c r="K43" i="18"/>
  <c r="K371" i="18" s="1"/>
  <c r="G43" i="18"/>
  <c r="G371" i="18" s="1"/>
  <c r="F43" i="18"/>
  <c r="F371" i="18" s="1"/>
  <c r="H43" i="18"/>
  <c r="H371" i="18" s="1"/>
  <c r="J43" i="18"/>
  <c r="J371" i="18" s="1"/>
  <c r="D43" i="18"/>
  <c r="D371" i="18" s="1"/>
  <c r="L43" i="18"/>
  <c r="L371" i="18" s="1"/>
  <c r="AA56" i="16"/>
  <c r="AA166" i="20" s="1"/>
  <c r="AS55" i="20"/>
  <c r="O55" i="20"/>
  <c r="AA55" i="20"/>
  <c r="I55" i="20"/>
  <c r="AI55" i="20"/>
  <c r="AH55" i="20"/>
  <c r="E55" i="20"/>
  <c r="AU55" i="20"/>
  <c r="D55" i="20"/>
  <c r="W55" i="20"/>
  <c r="AJ55" i="20"/>
  <c r="L55" i="20"/>
  <c r="AK55" i="20"/>
  <c r="AN55" i="20"/>
  <c r="N55" i="20"/>
  <c r="V55" i="20"/>
  <c r="F55" i="20"/>
  <c r="AV55" i="20"/>
  <c r="Z55" i="20"/>
  <c r="P55" i="20"/>
  <c r="AX55" i="20"/>
  <c r="Q55" i="20"/>
  <c r="AC55" i="20"/>
  <c r="AQ55" i="20"/>
  <c r="AF55" i="20"/>
  <c r="AY55" i="20"/>
  <c r="AR55" i="20"/>
  <c r="AB55" i="20"/>
  <c r="M55" i="20"/>
  <c r="AG55" i="20"/>
  <c r="R55" i="20"/>
  <c r="X55" i="20"/>
  <c r="AP55" i="20"/>
  <c r="AD55" i="20"/>
  <c r="G55" i="20"/>
  <c r="H55" i="20"/>
  <c r="C55" i="20"/>
  <c r="AM55" i="20"/>
  <c r="T55" i="20"/>
  <c r="AW55" i="20"/>
  <c r="AT55" i="20"/>
  <c r="AL55" i="20"/>
  <c r="Y55" i="20"/>
  <c r="AO55" i="20"/>
  <c r="U55" i="20"/>
  <c r="AE55" i="20"/>
  <c r="K55" i="20"/>
  <c r="S55" i="20"/>
  <c r="AZ55" i="20"/>
  <c r="J55" i="20"/>
  <c r="B55" i="20"/>
  <c r="AY56" i="5"/>
  <c r="AY57" i="9" s="1"/>
  <c r="AZ56" i="5"/>
  <c r="AZ57" i="9" s="1"/>
  <c r="AJ56" i="5"/>
  <c r="AJ57" i="9" s="1"/>
  <c r="AN56" i="5"/>
  <c r="AN57" i="9" s="1"/>
  <c r="AS56" i="5"/>
  <c r="AS57" i="9" s="1"/>
  <c r="AX56" i="5"/>
  <c r="AX57" i="9" s="1"/>
  <c r="AK56" i="5"/>
  <c r="AK57" i="9" s="1"/>
  <c r="AP56" i="5"/>
  <c r="AP57" i="9" s="1"/>
  <c r="AT56" i="5"/>
  <c r="AT57" i="9" s="1"/>
  <c r="AH56" i="5"/>
  <c r="AH57" i="9" s="1"/>
  <c r="AL56" i="5"/>
  <c r="AL57" i="9" s="1"/>
  <c r="AI56" i="5"/>
  <c r="AI57" i="9" s="1"/>
  <c r="AG56" i="5"/>
  <c r="AG57" i="9" s="1"/>
  <c r="AU56" i="5"/>
  <c r="AU57" i="9" s="1"/>
  <c r="AQ56" i="5"/>
  <c r="AQ57" i="9" s="1"/>
  <c r="AO56" i="5"/>
  <c r="AO57" i="9" s="1"/>
  <c r="AM56" i="5"/>
  <c r="AM57" i="9" s="1"/>
  <c r="AR56" i="5"/>
  <c r="AR57" i="9" s="1"/>
  <c r="AW56" i="5"/>
  <c r="AW57" i="9" s="1"/>
  <c r="AV56" i="5"/>
  <c r="AV57" i="9" s="1"/>
  <c r="D56" i="5"/>
  <c r="D56" i="7" s="1"/>
  <c r="Q56" i="5"/>
  <c r="Q56" i="7" s="1"/>
  <c r="N56" i="5"/>
  <c r="N56" i="7" s="1"/>
  <c r="S56" i="5"/>
  <c r="S56" i="7" s="1"/>
  <c r="M56" i="5"/>
  <c r="M56" i="7" s="1"/>
  <c r="Z56" i="5"/>
  <c r="Z56" i="7" s="1"/>
  <c r="AA57" i="9" s="1"/>
  <c r="AC56" i="5"/>
  <c r="AC57" i="9" s="1"/>
  <c r="T56" i="5"/>
  <c r="T56" i="7" s="1"/>
  <c r="V56" i="5"/>
  <c r="V56" i="7" s="1"/>
  <c r="I56" i="5"/>
  <c r="I56" i="7" s="1"/>
  <c r="R56" i="5"/>
  <c r="R56" i="7" s="1"/>
  <c r="B56" i="5"/>
  <c r="B56" i="7" s="1"/>
  <c r="AF56" i="5"/>
  <c r="AF57" i="9" s="1"/>
  <c r="U56" i="5"/>
  <c r="U56" i="7" s="1"/>
  <c r="AD56" i="5"/>
  <c r="AD57" i="9" s="1"/>
  <c r="G56" i="5"/>
  <c r="G56" i="7" s="1"/>
  <c r="F56" i="5"/>
  <c r="F56" i="7" s="1"/>
  <c r="K56" i="5"/>
  <c r="K56" i="7" s="1"/>
  <c r="X56" i="5"/>
  <c r="X56" i="7" s="1"/>
  <c r="O56" i="5"/>
  <c r="O56" i="7" s="1"/>
  <c r="P56" i="5"/>
  <c r="P56" i="7" s="1"/>
  <c r="AA56" i="5"/>
  <c r="AA56" i="7" s="1"/>
  <c r="C56" i="5"/>
  <c r="C56" i="7" s="1"/>
  <c r="W56" i="5"/>
  <c r="W56" i="7" s="1"/>
  <c r="Y56" i="5"/>
  <c r="Y56" i="7" s="1"/>
  <c r="L56" i="5"/>
  <c r="L56" i="7" s="1"/>
  <c r="E56" i="5"/>
  <c r="E56" i="7" s="1"/>
  <c r="AE56" i="5"/>
  <c r="AE57" i="9" s="1"/>
  <c r="H56" i="5"/>
  <c r="H56" i="7" s="1"/>
  <c r="AB56" i="5"/>
  <c r="AB57" i="9" s="1"/>
  <c r="J56" i="5"/>
  <c r="J56" i="7" s="1"/>
  <c r="F55" i="14"/>
  <c r="F55" i="13"/>
  <c r="T55" i="14"/>
  <c r="T55" i="13"/>
  <c r="L55" i="14"/>
  <c r="L55" i="13"/>
  <c r="AI52" i="13" s="1"/>
  <c r="C55" i="14"/>
  <c r="C55" i="13"/>
  <c r="V55" i="14"/>
  <c r="V55" i="13"/>
  <c r="AA55" i="14"/>
  <c r="AA55" i="13"/>
  <c r="S55" i="14"/>
  <c r="S55" i="13"/>
  <c r="AP52" i="13" s="1"/>
  <c r="K55" i="14"/>
  <c r="K55" i="13"/>
  <c r="D55" i="14"/>
  <c r="D55" i="13"/>
  <c r="AW51" i="13"/>
  <c r="Z55" i="14"/>
  <c r="Z55" i="13"/>
  <c r="R55" i="14"/>
  <c r="R55" i="13"/>
  <c r="AO52" i="13" s="1"/>
  <c r="J55" i="14"/>
  <c r="J55" i="13"/>
  <c r="Y55" i="14"/>
  <c r="Y55" i="13"/>
  <c r="AL51" i="13"/>
  <c r="AO51" i="13"/>
  <c r="AI51" i="13"/>
  <c r="I55" i="14"/>
  <c r="I55" i="13"/>
  <c r="X55" i="14"/>
  <c r="X55" i="13"/>
  <c r="P55" i="13"/>
  <c r="AM52" i="13" s="1"/>
  <c r="P55" i="14"/>
  <c r="H55" i="13"/>
  <c r="H55" i="14"/>
  <c r="AU51" i="13"/>
  <c r="B55" i="14"/>
  <c r="B55" i="13"/>
  <c r="W55" i="14"/>
  <c r="W55" i="13"/>
  <c r="AT52" i="13" s="1"/>
  <c r="O55" i="14"/>
  <c r="O55" i="13"/>
  <c r="G55" i="14"/>
  <c r="G55" i="13"/>
  <c r="AT51" i="13"/>
  <c r="N55" i="14"/>
  <c r="N55" i="13"/>
  <c r="AP51" i="13"/>
  <c r="AK51" i="13"/>
  <c r="Q55" i="14"/>
  <c r="Q55" i="13"/>
  <c r="AN52" i="13" s="1"/>
  <c r="U55" i="14"/>
  <c r="U55" i="13"/>
  <c r="M55" i="14"/>
  <c r="M55" i="13"/>
  <c r="E55" i="14"/>
  <c r="E55" i="13"/>
  <c r="AF371" i="18" l="1"/>
  <c r="AF44" i="18"/>
  <c r="AE371" i="18"/>
  <c r="AE44" i="18"/>
  <c r="AC371" i="18"/>
  <c r="AC44" i="18"/>
  <c r="AB371" i="18"/>
  <c r="AB44" i="18"/>
  <c r="AD371" i="18"/>
  <c r="AD44" i="18"/>
  <c r="Z262" i="18"/>
  <c r="Z371" i="18"/>
  <c r="Z44" i="18"/>
  <c r="AA371" i="18"/>
  <c r="AA44" i="18"/>
  <c r="Y371" i="18"/>
  <c r="Y44" i="18"/>
  <c r="Y263" i="18" s="1"/>
  <c r="R371" i="18"/>
  <c r="R44" i="18"/>
  <c r="N371" i="18"/>
  <c r="N44" i="18"/>
  <c r="O371" i="18"/>
  <c r="O44" i="18"/>
  <c r="T371" i="18"/>
  <c r="T44" i="18"/>
  <c r="U371" i="18"/>
  <c r="U44" i="18"/>
  <c r="U263" i="18" s="1"/>
  <c r="X371" i="18"/>
  <c r="X44" i="18"/>
  <c r="Q371" i="18"/>
  <c r="Q44" i="18"/>
  <c r="P371" i="18"/>
  <c r="P44" i="18"/>
  <c r="V371" i="18"/>
  <c r="V44" i="18"/>
  <c r="M371" i="18"/>
  <c r="M44" i="18"/>
  <c r="S371" i="18"/>
  <c r="S44" i="18"/>
  <c r="W262" i="18"/>
  <c r="W371" i="18"/>
  <c r="W44" i="18"/>
  <c r="W263" i="18" s="1"/>
  <c r="J44" i="18"/>
  <c r="J372" i="18" s="1"/>
  <c r="K44" i="18"/>
  <c r="K372" i="18" s="1"/>
  <c r="H44" i="18"/>
  <c r="H372" i="18" s="1"/>
  <c r="I44" i="18"/>
  <c r="I372" i="18" s="1"/>
  <c r="L44" i="18"/>
  <c r="L372" i="18" s="1"/>
  <c r="F44" i="18"/>
  <c r="F372" i="18" s="1"/>
  <c r="E44" i="18"/>
  <c r="E372" i="18" s="1"/>
  <c r="D44" i="18"/>
  <c r="D372" i="18" s="1"/>
  <c r="G44" i="18"/>
  <c r="G372" i="18" s="1"/>
  <c r="C44" i="18"/>
  <c r="C372" i="18" s="1"/>
  <c r="AA57" i="16"/>
  <c r="AA167" i="20" s="1"/>
  <c r="T56" i="20"/>
  <c r="AJ56" i="20"/>
  <c r="AC56" i="20"/>
  <c r="AI56" i="20"/>
  <c r="AU56" i="20"/>
  <c r="AW56" i="20"/>
  <c r="S56" i="20"/>
  <c r="X56" i="20"/>
  <c r="AS56" i="20"/>
  <c r="AA56" i="20"/>
  <c r="K56" i="20"/>
  <c r="R56" i="20"/>
  <c r="AF56" i="20"/>
  <c r="P56" i="20"/>
  <c r="AE56" i="20"/>
  <c r="AM56" i="20"/>
  <c r="AG56" i="20"/>
  <c r="E56" i="20"/>
  <c r="AQ56" i="20"/>
  <c r="L56" i="20"/>
  <c r="U56" i="20"/>
  <c r="C56" i="20"/>
  <c r="D56" i="20"/>
  <c r="AH56" i="20"/>
  <c r="Z56" i="20"/>
  <c r="AO56" i="20"/>
  <c r="H56" i="20"/>
  <c r="AR56" i="20"/>
  <c r="Q56" i="20"/>
  <c r="V56" i="20"/>
  <c r="Y56" i="20"/>
  <c r="G56" i="20"/>
  <c r="M56" i="20"/>
  <c r="O56" i="20"/>
  <c r="F56" i="20"/>
  <c r="N56" i="20"/>
  <c r="J56" i="20"/>
  <c r="AL56" i="20"/>
  <c r="AD56" i="20"/>
  <c r="W56" i="20"/>
  <c r="AK56" i="20"/>
  <c r="I56" i="20"/>
  <c r="AN56" i="20"/>
  <c r="AZ56" i="20"/>
  <c r="AT56" i="20"/>
  <c r="AP56" i="20"/>
  <c r="AB56" i="20"/>
  <c r="AY56" i="20"/>
  <c r="AX56" i="20"/>
  <c r="AV56" i="20"/>
  <c r="B56" i="20"/>
  <c r="AZ57" i="5"/>
  <c r="AZ58" i="9" s="1"/>
  <c r="AY57" i="5"/>
  <c r="AY58" i="9" s="1"/>
  <c r="AV57" i="5"/>
  <c r="AV58" i="9" s="1"/>
  <c r="AQ57" i="5"/>
  <c r="AQ58" i="9" s="1"/>
  <c r="AM57" i="5"/>
  <c r="AM58" i="9" s="1"/>
  <c r="AN57" i="5"/>
  <c r="AN58" i="9" s="1"/>
  <c r="AR57" i="5"/>
  <c r="AR58" i="9" s="1"/>
  <c r="AU57" i="5"/>
  <c r="AU58" i="9" s="1"/>
  <c r="AW57" i="5"/>
  <c r="AW58" i="9" s="1"/>
  <c r="AI57" i="5"/>
  <c r="AI58" i="9" s="1"/>
  <c r="AJ57" i="5"/>
  <c r="AJ58" i="9" s="1"/>
  <c r="AO57" i="5"/>
  <c r="AO58" i="9" s="1"/>
  <c r="AS57" i="5"/>
  <c r="AS58" i="9" s="1"/>
  <c r="AX57" i="5"/>
  <c r="AX58" i="9" s="1"/>
  <c r="AK57" i="5"/>
  <c r="AK58" i="9" s="1"/>
  <c r="AG57" i="5"/>
  <c r="AG58" i="9" s="1"/>
  <c r="AT57" i="5"/>
  <c r="AT58" i="9" s="1"/>
  <c r="AP57" i="5"/>
  <c r="AP58" i="9" s="1"/>
  <c r="AL57" i="5"/>
  <c r="AL58" i="9" s="1"/>
  <c r="AH57" i="5"/>
  <c r="AH58" i="9" s="1"/>
  <c r="D57" i="5"/>
  <c r="D57" i="7" s="1"/>
  <c r="G57" i="5"/>
  <c r="G57" i="7" s="1"/>
  <c r="P57" i="5"/>
  <c r="P57" i="7" s="1"/>
  <c r="T57" i="5"/>
  <c r="T57" i="7" s="1"/>
  <c r="AF57" i="5"/>
  <c r="AF58" i="9" s="1"/>
  <c r="AD57" i="5"/>
  <c r="AD58" i="9" s="1"/>
  <c r="AC57" i="5"/>
  <c r="AC58" i="9" s="1"/>
  <c r="U57" i="5"/>
  <c r="U57" i="7" s="1"/>
  <c r="C57" i="5"/>
  <c r="C57" i="7" s="1"/>
  <c r="M57" i="5"/>
  <c r="M57" i="7" s="1"/>
  <c r="J57" i="5"/>
  <c r="J57" i="7" s="1"/>
  <c r="F57" i="5"/>
  <c r="F57" i="7" s="1"/>
  <c r="B57" i="5"/>
  <c r="B57" i="7" s="1"/>
  <c r="V57" i="5"/>
  <c r="V57" i="7" s="1"/>
  <c r="Z57" i="5"/>
  <c r="Z57" i="7" s="1"/>
  <c r="AA58" i="9" s="1"/>
  <c r="H57" i="5"/>
  <c r="H57" i="7" s="1"/>
  <c r="I57" i="5"/>
  <c r="I57" i="7" s="1"/>
  <c r="AE57" i="5"/>
  <c r="AE58" i="9" s="1"/>
  <c r="L57" i="5"/>
  <c r="L57" i="7" s="1"/>
  <c r="R57" i="5"/>
  <c r="R57" i="7" s="1"/>
  <c r="Q57" i="5"/>
  <c r="Q57" i="7" s="1"/>
  <c r="E57" i="5"/>
  <c r="E57" i="7" s="1"/>
  <c r="AA57" i="5"/>
  <c r="AA57" i="7" s="1"/>
  <c r="S57" i="5"/>
  <c r="S57" i="7" s="1"/>
  <c r="Y57" i="5"/>
  <c r="Y57" i="7" s="1"/>
  <c r="N57" i="5"/>
  <c r="N57" i="7" s="1"/>
  <c r="O57" i="5"/>
  <c r="O57" i="7" s="1"/>
  <c r="X57" i="5"/>
  <c r="X57" i="7" s="1"/>
  <c r="K57" i="5"/>
  <c r="K57" i="7" s="1"/>
  <c r="W57" i="5"/>
  <c r="W57" i="7" s="1"/>
  <c r="AB57" i="5"/>
  <c r="AB58" i="9" s="1"/>
  <c r="AJ52" i="13"/>
  <c r="AK52" i="13"/>
  <c r="AV52" i="13"/>
  <c r="W56" i="14"/>
  <c r="W56" i="13"/>
  <c r="O56" i="14"/>
  <c r="O56" i="13"/>
  <c r="G56" i="14"/>
  <c r="G56" i="13"/>
  <c r="AQ52" i="13"/>
  <c r="V56" i="13"/>
  <c r="V56" i="14"/>
  <c r="N56" i="14"/>
  <c r="N56" i="13"/>
  <c r="F56" i="14"/>
  <c r="F56" i="13"/>
  <c r="U56" i="14"/>
  <c r="U56" i="13"/>
  <c r="M56" i="14"/>
  <c r="M56" i="13"/>
  <c r="AJ53" i="13" s="1"/>
  <c r="E56" i="14"/>
  <c r="E56" i="13"/>
  <c r="AS52" i="13"/>
  <c r="T56" i="14"/>
  <c r="T56" i="13"/>
  <c r="L56" i="14"/>
  <c r="L56" i="13"/>
  <c r="C56" i="14"/>
  <c r="C56" i="13"/>
  <c r="AA56" i="14"/>
  <c r="AA56" i="13"/>
  <c r="S56" i="14"/>
  <c r="S56" i="13"/>
  <c r="AP53" i="13" s="1"/>
  <c r="K56" i="14"/>
  <c r="K56" i="13"/>
  <c r="D56" i="14"/>
  <c r="D56" i="13"/>
  <c r="Z56" i="14"/>
  <c r="Z56" i="13"/>
  <c r="R56" i="14"/>
  <c r="R56" i="13"/>
  <c r="J56" i="14"/>
  <c r="J56" i="13"/>
  <c r="AW52" i="13"/>
  <c r="Y56" i="14"/>
  <c r="Y56" i="13"/>
  <c r="Q56" i="14"/>
  <c r="Q56" i="13"/>
  <c r="I56" i="14"/>
  <c r="I56" i="13"/>
  <c r="B56" i="14"/>
  <c r="B56" i="13"/>
  <c r="AL52" i="13"/>
  <c r="AR52" i="13"/>
  <c r="AU52" i="13"/>
  <c r="X56" i="14"/>
  <c r="X56" i="13"/>
  <c r="P56" i="14"/>
  <c r="P56" i="13"/>
  <c r="H56" i="13"/>
  <c r="H56" i="14"/>
  <c r="AB372" i="18" l="1"/>
  <c r="AB45" i="18"/>
  <c r="AC372" i="18"/>
  <c r="AC45" i="18"/>
  <c r="AE372" i="18"/>
  <c r="AE45" i="18"/>
  <c r="AD372" i="18"/>
  <c r="AD45" i="18"/>
  <c r="AF372" i="18"/>
  <c r="AF45" i="18"/>
  <c r="Y372" i="18"/>
  <c r="Y45" i="18"/>
  <c r="Y264" i="18" s="1"/>
  <c r="AA372" i="18"/>
  <c r="AA45" i="18"/>
  <c r="Z263" i="18"/>
  <c r="Z372" i="18"/>
  <c r="Z45" i="18"/>
  <c r="S372" i="18"/>
  <c r="S45" i="18"/>
  <c r="Q372" i="18"/>
  <c r="Q45" i="18"/>
  <c r="T372" i="18"/>
  <c r="T45" i="18"/>
  <c r="T264" i="18" s="1"/>
  <c r="O372" i="18"/>
  <c r="O45" i="18"/>
  <c r="M372" i="18"/>
  <c r="M45" i="18"/>
  <c r="X263" i="18"/>
  <c r="X372" i="18"/>
  <c r="X45" i="18"/>
  <c r="X264" i="18" s="1"/>
  <c r="V263" i="18"/>
  <c r="V372" i="18"/>
  <c r="V45" i="18"/>
  <c r="N372" i="18"/>
  <c r="N45" i="18"/>
  <c r="W372" i="18"/>
  <c r="W45" i="18"/>
  <c r="U372" i="18"/>
  <c r="U45" i="18"/>
  <c r="P372" i="18"/>
  <c r="P45" i="18"/>
  <c r="R372" i="18"/>
  <c r="R45" i="18"/>
  <c r="T263" i="18"/>
  <c r="D45" i="18"/>
  <c r="D373" i="18" s="1"/>
  <c r="I45" i="18"/>
  <c r="I373" i="18" s="1"/>
  <c r="E45" i="18"/>
  <c r="E373" i="18" s="1"/>
  <c r="H45" i="18"/>
  <c r="H373" i="18" s="1"/>
  <c r="C45" i="18"/>
  <c r="C373" i="18" s="1"/>
  <c r="F45" i="18"/>
  <c r="F373" i="18" s="1"/>
  <c r="K45" i="18"/>
  <c r="K373" i="18" s="1"/>
  <c r="G45" i="18"/>
  <c r="G373" i="18" s="1"/>
  <c r="L45" i="18"/>
  <c r="L373" i="18" s="1"/>
  <c r="J45" i="18"/>
  <c r="J373" i="18" s="1"/>
  <c r="AA58" i="16"/>
  <c r="AA168" i="20" s="1"/>
  <c r="Y57" i="20"/>
  <c r="AU57" i="20"/>
  <c r="AV57" i="20"/>
  <c r="I57" i="20"/>
  <c r="T57" i="20"/>
  <c r="Z57" i="20"/>
  <c r="G57" i="20"/>
  <c r="AM57" i="20"/>
  <c r="AY57" i="20"/>
  <c r="W57" i="20"/>
  <c r="E57" i="20"/>
  <c r="AB57" i="20"/>
  <c r="AD57" i="20"/>
  <c r="AC57" i="20"/>
  <c r="AG57" i="20"/>
  <c r="K57" i="20"/>
  <c r="AP57" i="20"/>
  <c r="AL57" i="20"/>
  <c r="V57" i="20"/>
  <c r="AH57" i="20"/>
  <c r="AA57" i="20"/>
  <c r="AT57" i="20"/>
  <c r="J57" i="20"/>
  <c r="Q57" i="20"/>
  <c r="D57" i="20"/>
  <c r="AE57" i="20"/>
  <c r="AS57" i="20"/>
  <c r="AZ57" i="20"/>
  <c r="N57" i="20"/>
  <c r="AR57" i="20"/>
  <c r="C57" i="20"/>
  <c r="P57" i="20"/>
  <c r="AI57" i="20"/>
  <c r="AN57" i="20"/>
  <c r="F57" i="20"/>
  <c r="AJ57" i="20"/>
  <c r="U57" i="20"/>
  <c r="AF57" i="20"/>
  <c r="X57" i="20"/>
  <c r="O57" i="20"/>
  <c r="H57" i="20"/>
  <c r="L57" i="20"/>
  <c r="AW57" i="20"/>
  <c r="AX57" i="20"/>
  <c r="AK57" i="20"/>
  <c r="M57" i="20"/>
  <c r="AO57" i="20"/>
  <c r="AQ57" i="20"/>
  <c r="R57" i="20"/>
  <c r="S57" i="20"/>
  <c r="B57" i="20"/>
  <c r="AJ58" i="5"/>
  <c r="AJ59" i="9" s="1"/>
  <c r="AK60" i="9" s="1"/>
  <c r="AL61" i="9" s="1"/>
  <c r="AM62" i="9" s="1"/>
  <c r="AN63" i="9" s="1"/>
  <c r="AO64" i="9" s="1"/>
  <c r="AP65" i="9" s="1"/>
  <c r="AQ66" i="9" s="1"/>
  <c r="AR67" i="9" s="1"/>
  <c r="AS68" i="9" s="1"/>
  <c r="AT69" i="9" s="1"/>
  <c r="AU70" i="9" s="1"/>
  <c r="AV71" i="9" s="1"/>
  <c r="AW72" i="9" s="1"/>
  <c r="AX73" i="9" s="1"/>
  <c r="AY74" i="9" s="1"/>
  <c r="AZ75" i="9" s="1"/>
  <c r="AO58" i="5"/>
  <c r="AO59" i="9" s="1"/>
  <c r="AP60" i="9" s="1"/>
  <c r="AQ61" i="9" s="1"/>
  <c r="AR62" i="9" s="1"/>
  <c r="AS63" i="9" s="1"/>
  <c r="AT64" i="9" s="1"/>
  <c r="AU65" i="9" s="1"/>
  <c r="AV66" i="9" s="1"/>
  <c r="AW67" i="9" s="1"/>
  <c r="AX68" i="9" s="1"/>
  <c r="AY69" i="9" s="1"/>
  <c r="AZ70" i="9" s="1"/>
  <c r="AT58" i="5"/>
  <c r="AT59" i="9" s="1"/>
  <c r="AU60" i="9" s="1"/>
  <c r="AV61" i="9" s="1"/>
  <c r="AW62" i="9" s="1"/>
  <c r="AX63" i="9" s="1"/>
  <c r="AY64" i="9" s="1"/>
  <c r="AZ65" i="9" s="1"/>
  <c r="AX58" i="5"/>
  <c r="AX59" i="9" s="1"/>
  <c r="AY60" i="9" s="1"/>
  <c r="AZ61" i="9" s="1"/>
  <c r="AL58" i="5"/>
  <c r="AL59" i="9" s="1"/>
  <c r="AM60" i="9" s="1"/>
  <c r="AN61" i="9" s="1"/>
  <c r="AO62" i="9" s="1"/>
  <c r="AP63" i="9" s="1"/>
  <c r="AQ64" i="9" s="1"/>
  <c r="AR65" i="9" s="1"/>
  <c r="AS66" i="9" s="1"/>
  <c r="AT67" i="9" s="1"/>
  <c r="AU68" i="9" s="1"/>
  <c r="AV69" i="9" s="1"/>
  <c r="AW70" i="9" s="1"/>
  <c r="AX71" i="9" s="1"/>
  <c r="AY72" i="9" s="1"/>
  <c r="AZ73" i="9" s="1"/>
  <c r="AG58" i="5"/>
  <c r="AG59" i="9" s="1"/>
  <c r="AH60" i="9" s="1"/>
  <c r="AI61" i="9" s="1"/>
  <c r="AJ62" i="9" s="1"/>
  <c r="AK63" i="9" s="1"/>
  <c r="AL64" i="9" s="1"/>
  <c r="AM65" i="9" s="1"/>
  <c r="AN66" i="9" s="1"/>
  <c r="AO67" i="9" s="1"/>
  <c r="AP68" i="9" s="1"/>
  <c r="AQ69" i="9" s="1"/>
  <c r="AR70" i="9" s="1"/>
  <c r="AS71" i="9" s="1"/>
  <c r="AT72" i="9" s="1"/>
  <c r="AU73" i="9" s="1"/>
  <c r="AV74" i="9" s="1"/>
  <c r="AW75" i="9" s="1"/>
  <c r="AX76" i="9" s="1"/>
  <c r="AY77" i="9" s="1"/>
  <c r="AZ78" i="9" s="1"/>
  <c r="AU58" i="5"/>
  <c r="AU59" i="9" s="1"/>
  <c r="AV60" i="9" s="1"/>
  <c r="AW61" i="9" s="1"/>
  <c r="AX62" i="9" s="1"/>
  <c r="AY63" i="9" s="1"/>
  <c r="AZ64" i="9" s="1"/>
  <c r="AP58" i="5"/>
  <c r="AP59" i="9" s="1"/>
  <c r="AQ60" i="9" s="1"/>
  <c r="AR61" i="9" s="1"/>
  <c r="AS62" i="9" s="1"/>
  <c r="AT63" i="9" s="1"/>
  <c r="AU64" i="9" s="1"/>
  <c r="AV65" i="9" s="1"/>
  <c r="AW66" i="9" s="1"/>
  <c r="AX67" i="9" s="1"/>
  <c r="AY68" i="9" s="1"/>
  <c r="AZ69" i="9" s="1"/>
  <c r="AM58" i="5"/>
  <c r="AM59" i="9" s="1"/>
  <c r="AN60" i="9" s="1"/>
  <c r="AO61" i="9" s="1"/>
  <c r="AP62" i="9" s="1"/>
  <c r="AQ63" i="9" s="1"/>
  <c r="AR64" i="9" s="1"/>
  <c r="AS65" i="9" s="1"/>
  <c r="AT66" i="9" s="1"/>
  <c r="AU67" i="9" s="1"/>
  <c r="AV68" i="9" s="1"/>
  <c r="AW69" i="9" s="1"/>
  <c r="AX70" i="9" s="1"/>
  <c r="AY71" i="9" s="1"/>
  <c r="AZ72" i="9" s="1"/>
  <c r="AH58" i="5"/>
  <c r="AH59" i="9" s="1"/>
  <c r="AI60" i="9" s="1"/>
  <c r="AJ61" i="9" s="1"/>
  <c r="AK62" i="9" s="1"/>
  <c r="AL63" i="9" s="1"/>
  <c r="AM64" i="9" s="1"/>
  <c r="AN65" i="9" s="1"/>
  <c r="AO66" i="9" s="1"/>
  <c r="AP67" i="9" s="1"/>
  <c r="AQ68" i="9" s="1"/>
  <c r="AR69" i="9" s="1"/>
  <c r="AS70" i="9" s="1"/>
  <c r="AT71" i="9" s="1"/>
  <c r="AU72" i="9" s="1"/>
  <c r="AV73" i="9" s="1"/>
  <c r="AW74" i="9" s="1"/>
  <c r="AX75" i="9" s="1"/>
  <c r="AY76" i="9" s="1"/>
  <c r="AZ77" i="9" s="1"/>
  <c r="AV58" i="5"/>
  <c r="AV59" i="9" s="1"/>
  <c r="AW60" i="9" s="1"/>
  <c r="AX61" i="9" s="1"/>
  <c r="AY62" i="9" s="1"/>
  <c r="AZ63" i="9" s="1"/>
  <c r="AI58" i="5"/>
  <c r="AI59" i="9" s="1"/>
  <c r="AJ60" i="9" s="1"/>
  <c r="AK61" i="9" s="1"/>
  <c r="AL62" i="9" s="1"/>
  <c r="AM63" i="9" s="1"/>
  <c r="AN64" i="9" s="1"/>
  <c r="AO65" i="9" s="1"/>
  <c r="AP66" i="9" s="1"/>
  <c r="AQ67" i="9" s="1"/>
  <c r="AR68" i="9" s="1"/>
  <c r="AS69" i="9" s="1"/>
  <c r="AT70" i="9" s="1"/>
  <c r="AU71" i="9" s="1"/>
  <c r="AV72" i="9" s="1"/>
  <c r="AW73" i="9" s="1"/>
  <c r="AX74" i="9" s="1"/>
  <c r="AY75" i="9" s="1"/>
  <c r="AZ76" i="9" s="1"/>
  <c r="AY58" i="5"/>
  <c r="AY59" i="9" s="1"/>
  <c r="AZ60" i="9" s="1"/>
  <c r="AK58" i="5"/>
  <c r="AK59" i="9" s="1"/>
  <c r="AL60" i="9" s="1"/>
  <c r="AM61" i="9" s="1"/>
  <c r="AN62" i="9" s="1"/>
  <c r="AO63" i="9" s="1"/>
  <c r="AP64" i="9" s="1"/>
  <c r="AQ65" i="9" s="1"/>
  <c r="AR66" i="9" s="1"/>
  <c r="AS67" i="9" s="1"/>
  <c r="AT68" i="9" s="1"/>
  <c r="AU69" i="9" s="1"/>
  <c r="AV70" i="9" s="1"/>
  <c r="AW71" i="9" s="1"/>
  <c r="AX72" i="9" s="1"/>
  <c r="AY73" i="9" s="1"/>
  <c r="AZ74" i="9" s="1"/>
  <c r="AN58" i="5"/>
  <c r="AN59" i="9" s="1"/>
  <c r="AO60" i="9" s="1"/>
  <c r="AP61" i="9" s="1"/>
  <c r="AQ62" i="9" s="1"/>
  <c r="AR63" i="9" s="1"/>
  <c r="AS64" i="9" s="1"/>
  <c r="AT65" i="9" s="1"/>
  <c r="AU66" i="9" s="1"/>
  <c r="AV67" i="9" s="1"/>
  <c r="AW68" i="9" s="1"/>
  <c r="AX69" i="9" s="1"/>
  <c r="AY70" i="9" s="1"/>
  <c r="AZ71" i="9" s="1"/>
  <c r="AQ58" i="5"/>
  <c r="AQ59" i="9" s="1"/>
  <c r="AR60" i="9" s="1"/>
  <c r="AS61" i="9" s="1"/>
  <c r="AT62" i="9" s="1"/>
  <c r="AU63" i="9" s="1"/>
  <c r="AV64" i="9" s="1"/>
  <c r="AW65" i="9" s="1"/>
  <c r="AX66" i="9" s="1"/>
  <c r="AY67" i="9" s="1"/>
  <c r="AZ68" i="9" s="1"/>
  <c r="AZ58" i="5"/>
  <c r="AZ59" i="9" s="1"/>
  <c r="AS58" i="5"/>
  <c r="AS59" i="9" s="1"/>
  <c r="AT60" i="9" s="1"/>
  <c r="AU61" i="9" s="1"/>
  <c r="AV62" i="9" s="1"/>
  <c r="AW63" i="9" s="1"/>
  <c r="AX64" i="9" s="1"/>
  <c r="AY65" i="9" s="1"/>
  <c r="AZ66" i="9" s="1"/>
  <c r="AW58" i="5"/>
  <c r="AW59" i="9" s="1"/>
  <c r="AX60" i="9" s="1"/>
  <c r="AY61" i="9" s="1"/>
  <c r="AZ62" i="9" s="1"/>
  <c r="AR58" i="5"/>
  <c r="AR59" i="9" s="1"/>
  <c r="AS60" i="9" s="1"/>
  <c r="AT61" i="9" s="1"/>
  <c r="AU62" i="9" s="1"/>
  <c r="AV63" i="9" s="1"/>
  <c r="AW64" i="9" s="1"/>
  <c r="AX65" i="9" s="1"/>
  <c r="AY66" i="9" s="1"/>
  <c r="AZ67" i="9" s="1"/>
  <c r="C58" i="5"/>
  <c r="C58" i="7" s="1"/>
  <c r="S58" i="5"/>
  <c r="S58" i="7" s="1"/>
  <c r="W58" i="5"/>
  <c r="W58" i="7" s="1"/>
  <c r="Q58" i="5"/>
  <c r="Q58" i="7" s="1"/>
  <c r="H58" i="5"/>
  <c r="H58" i="7" s="1"/>
  <c r="AA58" i="5"/>
  <c r="AA58" i="7" s="1"/>
  <c r="M58" i="5"/>
  <c r="M58" i="7" s="1"/>
  <c r="U58" i="5"/>
  <c r="U58" i="7" s="1"/>
  <c r="P58" i="5"/>
  <c r="P58" i="7" s="1"/>
  <c r="F58" i="5"/>
  <c r="F58" i="7" s="1"/>
  <c r="Y58" i="5"/>
  <c r="Y58" i="7" s="1"/>
  <c r="AC58" i="5"/>
  <c r="AC59" i="9" s="1"/>
  <c r="AD60" i="9" s="1"/>
  <c r="AE61" i="9" s="1"/>
  <c r="AF62" i="9" s="1"/>
  <c r="AG63" i="9" s="1"/>
  <c r="AH64" i="9" s="1"/>
  <c r="AI65" i="9" s="1"/>
  <c r="AJ66" i="9" s="1"/>
  <c r="AK67" i="9" s="1"/>
  <c r="AL68" i="9" s="1"/>
  <c r="AM69" i="9" s="1"/>
  <c r="AN70" i="9" s="1"/>
  <c r="AO71" i="9" s="1"/>
  <c r="AP72" i="9" s="1"/>
  <c r="AQ73" i="9" s="1"/>
  <c r="AR74" i="9" s="1"/>
  <c r="AS75" i="9" s="1"/>
  <c r="AT76" i="9" s="1"/>
  <c r="AU77" i="9" s="1"/>
  <c r="AV78" i="9" s="1"/>
  <c r="AW79" i="9" s="1"/>
  <c r="AX80" i="9" s="1"/>
  <c r="AY81" i="9" s="1"/>
  <c r="AZ82" i="9" s="1"/>
  <c r="X58" i="5"/>
  <c r="X58" i="7" s="1"/>
  <c r="T58" i="5"/>
  <c r="T58" i="7" s="1"/>
  <c r="N58" i="5"/>
  <c r="N58" i="7" s="1"/>
  <c r="D58" i="5"/>
  <c r="D58" i="7" s="1"/>
  <c r="J58" i="5"/>
  <c r="J58" i="7" s="1"/>
  <c r="AE58" i="5"/>
  <c r="AE59" i="9" s="1"/>
  <c r="AF60" i="9" s="1"/>
  <c r="AG61" i="9" s="1"/>
  <c r="AH62" i="9" s="1"/>
  <c r="AI63" i="9" s="1"/>
  <c r="AJ64" i="9" s="1"/>
  <c r="AK65" i="9" s="1"/>
  <c r="AL66" i="9" s="1"/>
  <c r="AM67" i="9" s="1"/>
  <c r="AN68" i="9" s="1"/>
  <c r="AO69" i="9" s="1"/>
  <c r="AP70" i="9" s="1"/>
  <c r="AQ71" i="9" s="1"/>
  <c r="AR72" i="9" s="1"/>
  <c r="AS73" i="9" s="1"/>
  <c r="AT74" i="9" s="1"/>
  <c r="AU75" i="9" s="1"/>
  <c r="AV76" i="9" s="1"/>
  <c r="AW77" i="9" s="1"/>
  <c r="AX78" i="9" s="1"/>
  <c r="AY79" i="9" s="1"/>
  <c r="AZ80" i="9" s="1"/>
  <c r="AB58" i="5"/>
  <c r="AB59" i="9" s="1"/>
  <c r="AC60" i="9" s="1"/>
  <c r="AD61" i="9" s="1"/>
  <c r="AE62" i="9" s="1"/>
  <c r="AF63" i="9" s="1"/>
  <c r="AG64" i="9" s="1"/>
  <c r="AH65" i="9" s="1"/>
  <c r="AI66" i="9" s="1"/>
  <c r="AJ67" i="9" s="1"/>
  <c r="AK68" i="9" s="1"/>
  <c r="AL69" i="9" s="1"/>
  <c r="AM70" i="9" s="1"/>
  <c r="AN71" i="9" s="1"/>
  <c r="AO72" i="9" s="1"/>
  <c r="AP73" i="9" s="1"/>
  <c r="AQ74" i="9" s="1"/>
  <c r="AR75" i="9" s="1"/>
  <c r="AS76" i="9" s="1"/>
  <c r="AT77" i="9" s="1"/>
  <c r="AU78" i="9" s="1"/>
  <c r="AV79" i="9" s="1"/>
  <c r="AW80" i="9" s="1"/>
  <c r="AX81" i="9" s="1"/>
  <c r="AY82" i="9" s="1"/>
  <c r="AZ83" i="9" s="1"/>
  <c r="AD58" i="5"/>
  <c r="AD59" i="9" s="1"/>
  <c r="AE60" i="9" s="1"/>
  <c r="AF61" i="9" s="1"/>
  <c r="AG62" i="9" s="1"/>
  <c r="AH63" i="9" s="1"/>
  <c r="AI64" i="9" s="1"/>
  <c r="AJ65" i="9" s="1"/>
  <c r="AK66" i="9" s="1"/>
  <c r="AL67" i="9" s="1"/>
  <c r="AM68" i="9" s="1"/>
  <c r="AN69" i="9" s="1"/>
  <c r="AO70" i="9" s="1"/>
  <c r="AP71" i="9" s="1"/>
  <c r="AQ72" i="9" s="1"/>
  <c r="AR73" i="9" s="1"/>
  <c r="AS74" i="9" s="1"/>
  <c r="AT75" i="9" s="1"/>
  <c r="AU76" i="9" s="1"/>
  <c r="AV77" i="9" s="1"/>
  <c r="AW78" i="9" s="1"/>
  <c r="AX79" i="9" s="1"/>
  <c r="AY80" i="9" s="1"/>
  <c r="AZ81" i="9" s="1"/>
  <c r="R58" i="5"/>
  <c r="R58" i="7" s="1"/>
  <c r="I58" i="5"/>
  <c r="I58" i="7" s="1"/>
  <c r="E58" i="5"/>
  <c r="E58" i="7" s="1"/>
  <c r="AF58" i="5"/>
  <c r="AF59" i="9" s="1"/>
  <c r="AG60" i="9" s="1"/>
  <c r="AH61" i="9" s="1"/>
  <c r="AI62" i="9" s="1"/>
  <c r="AJ63" i="9" s="1"/>
  <c r="AK64" i="9" s="1"/>
  <c r="AL65" i="9" s="1"/>
  <c r="AM66" i="9" s="1"/>
  <c r="AN67" i="9" s="1"/>
  <c r="AO68" i="9" s="1"/>
  <c r="AP69" i="9" s="1"/>
  <c r="AQ70" i="9" s="1"/>
  <c r="AR71" i="9" s="1"/>
  <c r="AS72" i="9" s="1"/>
  <c r="AT73" i="9" s="1"/>
  <c r="AU74" i="9" s="1"/>
  <c r="AV75" i="9" s="1"/>
  <c r="AW76" i="9" s="1"/>
  <c r="AX77" i="9" s="1"/>
  <c r="AY78" i="9" s="1"/>
  <c r="AZ79" i="9" s="1"/>
  <c r="B58" i="5"/>
  <c r="B58" i="7" s="1"/>
  <c r="K58" i="5"/>
  <c r="K58" i="7" s="1"/>
  <c r="Z58" i="5"/>
  <c r="Z58" i="7" s="1"/>
  <c r="V58" i="5"/>
  <c r="V58" i="7" s="1"/>
  <c r="L58" i="5"/>
  <c r="L58" i="7" s="1"/>
  <c r="G58" i="5"/>
  <c r="G58" i="7" s="1"/>
  <c r="O58" i="5"/>
  <c r="O58" i="7" s="1"/>
  <c r="AM53" i="13"/>
  <c r="AN53" i="13"/>
  <c r="V57" i="14"/>
  <c r="V57" i="13"/>
  <c r="N57" i="14"/>
  <c r="N57" i="13"/>
  <c r="AK54" i="13" s="1"/>
  <c r="F57" i="13"/>
  <c r="F57" i="14"/>
  <c r="AO53" i="13"/>
  <c r="AI53" i="13"/>
  <c r="U57" i="13"/>
  <c r="AR54" i="13" s="1"/>
  <c r="U57" i="14"/>
  <c r="M57" i="13"/>
  <c r="AJ54" i="13" s="1"/>
  <c r="M57" i="14"/>
  <c r="E57" i="14"/>
  <c r="E57" i="13"/>
  <c r="C57" i="14"/>
  <c r="C57" i="13"/>
  <c r="AW53" i="13"/>
  <c r="AK53" i="13"/>
  <c r="AA57" i="14"/>
  <c r="AA57" i="13"/>
  <c r="AX54" i="13" s="1"/>
  <c r="D57" i="14"/>
  <c r="D57" i="13"/>
  <c r="J57" i="14"/>
  <c r="J57" i="13"/>
  <c r="AT53" i="13"/>
  <c r="L57" i="14"/>
  <c r="L57" i="13"/>
  <c r="AU53" i="13"/>
  <c r="AV53" i="13"/>
  <c r="Z57" i="14"/>
  <c r="Z57" i="13"/>
  <c r="R57" i="14"/>
  <c r="R57" i="13"/>
  <c r="AO54" i="13" s="1"/>
  <c r="Y57" i="14"/>
  <c r="Y57" i="13"/>
  <c r="Q57" i="14"/>
  <c r="Q57" i="13"/>
  <c r="AN54" i="13" s="1"/>
  <c r="I57" i="14"/>
  <c r="I57" i="13"/>
  <c r="B57" i="14"/>
  <c r="B57" i="13"/>
  <c r="AR53" i="13"/>
  <c r="S57" i="14"/>
  <c r="S57" i="13"/>
  <c r="K57" i="14"/>
  <c r="K57" i="13"/>
  <c r="X57" i="14"/>
  <c r="X57" i="13"/>
  <c r="AU54" i="13" s="1"/>
  <c r="P57" i="14"/>
  <c r="P57" i="13"/>
  <c r="H57" i="14"/>
  <c r="H57" i="13"/>
  <c r="T57" i="14"/>
  <c r="T57" i="13"/>
  <c r="W57" i="14"/>
  <c r="W57" i="13"/>
  <c r="O57" i="13"/>
  <c r="AL54" i="13" s="1"/>
  <c r="O57" i="14"/>
  <c r="G57" i="14"/>
  <c r="G57" i="13"/>
  <c r="AS53" i="13"/>
  <c r="AQ53" i="13"/>
  <c r="AL53" i="13"/>
  <c r="AD373" i="18" l="1"/>
  <c r="AD46" i="18"/>
  <c r="AE373" i="18"/>
  <c r="AE46" i="18"/>
  <c r="AC373" i="18"/>
  <c r="AC46" i="18"/>
  <c r="AF373" i="18"/>
  <c r="AF46" i="18"/>
  <c r="AB373" i="18"/>
  <c r="AB46" i="18"/>
  <c r="Z373" i="18"/>
  <c r="Z46" i="18"/>
  <c r="Z265" i="18" s="1"/>
  <c r="AA373" i="18"/>
  <c r="AA46" i="18"/>
  <c r="Y373" i="18"/>
  <c r="Y46" i="18"/>
  <c r="Y265" i="18" s="1"/>
  <c r="Z264" i="18"/>
  <c r="U373" i="18"/>
  <c r="U46" i="18"/>
  <c r="W264" i="18"/>
  <c r="W373" i="18"/>
  <c r="W46" i="18"/>
  <c r="W265" i="18" s="1"/>
  <c r="X373" i="18"/>
  <c r="X46" i="18"/>
  <c r="T373" i="18"/>
  <c r="T46" i="18"/>
  <c r="T265" i="18" s="1"/>
  <c r="R373" i="18"/>
  <c r="R46" i="18"/>
  <c r="N373" i="18"/>
  <c r="N46" i="18"/>
  <c r="Q373" i="18"/>
  <c r="Q46" i="18"/>
  <c r="P373" i="18"/>
  <c r="P46" i="18"/>
  <c r="M373" i="18"/>
  <c r="M46" i="18"/>
  <c r="V264" i="18"/>
  <c r="V373" i="18"/>
  <c r="V46" i="18"/>
  <c r="S373" i="18"/>
  <c r="S46" i="18"/>
  <c r="U264" i="18"/>
  <c r="O373" i="18"/>
  <c r="O46" i="18"/>
  <c r="G46" i="18"/>
  <c r="G374" i="18" s="1"/>
  <c r="H46" i="18"/>
  <c r="H374" i="18" s="1"/>
  <c r="K46" i="18"/>
  <c r="K374" i="18" s="1"/>
  <c r="E46" i="18"/>
  <c r="E374" i="18" s="1"/>
  <c r="J46" i="18"/>
  <c r="J374" i="18" s="1"/>
  <c r="F46" i="18"/>
  <c r="F374" i="18" s="1"/>
  <c r="I46" i="18"/>
  <c r="I374" i="18" s="1"/>
  <c r="L46" i="18"/>
  <c r="L374" i="18" s="1"/>
  <c r="C46" i="18"/>
  <c r="C374" i="18" s="1"/>
  <c r="D46" i="18"/>
  <c r="D374" i="18" s="1"/>
  <c r="AN58" i="20"/>
  <c r="AN59" i="20" s="1"/>
  <c r="AN60" i="20" s="1"/>
  <c r="AN61" i="20" s="1"/>
  <c r="AN62" i="20" s="1"/>
  <c r="AN63" i="20" s="1"/>
  <c r="AN64" i="20" s="1"/>
  <c r="AN65" i="20" s="1"/>
  <c r="AN66" i="20" s="1"/>
  <c r="AN67" i="20" s="1"/>
  <c r="AN68" i="20" s="1"/>
  <c r="AN69" i="20" s="1"/>
  <c r="AN70" i="20" s="1"/>
  <c r="AN71" i="20" s="1"/>
  <c r="AN72" i="20" s="1"/>
  <c r="AN73" i="20" s="1"/>
  <c r="AN74" i="20" s="1"/>
  <c r="AN75" i="20" s="1"/>
  <c r="AN76" i="20" s="1"/>
  <c r="AN77" i="20" s="1"/>
  <c r="AN78" i="20" s="1"/>
  <c r="AN79" i="20" s="1"/>
  <c r="AN80" i="20" s="1"/>
  <c r="AN81" i="20" s="1"/>
  <c r="AN82" i="20" s="1"/>
  <c r="AN83" i="20" s="1"/>
  <c r="AN84" i="20" s="1"/>
  <c r="AN85" i="20" s="1"/>
  <c r="AN86" i="20" s="1"/>
  <c r="AN87" i="20" s="1"/>
  <c r="AN88" i="20" s="1"/>
  <c r="AN89" i="20" s="1"/>
  <c r="W58" i="20"/>
  <c r="W59" i="20" s="1"/>
  <c r="W60" i="20" s="1"/>
  <c r="W61" i="20" s="1"/>
  <c r="W62" i="20" s="1"/>
  <c r="W63" i="20" s="1"/>
  <c r="W64" i="20" s="1"/>
  <c r="W65" i="20" s="1"/>
  <c r="W66" i="20" s="1"/>
  <c r="W67" i="20" s="1"/>
  <c r="W68" i="20" s="1"/>
  <c r="W69" i="20" s="1"/>
  <c r="W70" i="20" s="1"/>
  <c r="W71" i="20" s="1"/>
  <c r="W72" i="20" s="1"/>
  <c r="W73" i="20" s="1"/>
  <c r="W74" i="20" s="1"/>
  <c r="W75" i="20" s="1"/>
  <c r="W76" i="20" s="1"/>
  <c r="W77" i="20" s="1"/>
  <c r="W78" i="20" s="1"/>
  <c r="W79" i="20" s="1"/>
  <c r="W80" i="20" s="1"/>
  <c r="W81" i="20" s="1"/>
  <c r="W82" i="20" s="1"/>
  <c r="W83" i="20" s="1"/>
  <c r="W84" i="20" s="1"/>
  <c r="W85" i="20" s="1"/>
  <c r="W86" i="20" s="1"/>
  <c r="W87" i="20" s="1"/>
  <c r="W88" i="20" s="1"/>
  <c r="W89" i="20" s="1"/>
  <c r="AU58" i="20"/>
  <c r="AU59" i="20" s="1"/>
  <c r="AU60" i="20" s="1"/>
  <c r="AU61" i="20" s="1"/>
  <c r="AU62" i="20" s="1"/>
  <c r="AU63" i="20" s="1"/>
  <c r="AU64" i="20" s="1"/>
  <c r="AU65" i="20" s="1"/>
  <c r="AU66" i="20" s="1"/>
  <c r="AU67" i="20" s="1"/>
  <c r="AU68" i="20" s="1"/>
  <c r="AU69" i="20" s="1"/>
  <c r="AU70" i="20" s="1"/>
  <c r="AU71" i="20" s="1"/>
  <c r="AU72" i="20" s="1"/>
  <c r="AU73" i="20" s="1"/>
  <c r="AU74" i="20" s="1"/>
  <c r="AU75" i="20" s="1"/>
  <c r="AU76" i="20" s="1"/>
  <c r="AU77" i="20" s="1"/>
  <c r="AU78" i="20" s="1"/>
  <c r="AU79" i="20" s="1"/>
  <c r="AU80" i="20" s="1"/>
  <c r="AU81" i="20" s="1"/>
  <c r="AU82" i="20" s="1"/>
  <c r="AU83" i="20" s="1"/>
  <c r="AU84" i="20" s="1"/>
  <c r="AU85" i="20" s="1"/>
  <c r="AU86" i="20" s="1"/>
  <c r="AU87" i="20" s="1"/>
  <c r="AU88" i="20" s="1"/>
  <c r="AU89" i="20" s="1"/>
  <c r="AC58" i="20"/>
  <c r="AC59" i="20" s="1"/>
  <c r="AC60" i="20" s="1"/>
  <c r="AC61" i="20" s="1"/>
  <c r="AC62" i="20" s="1"/>
  <c r="AC63" i="20" s="1"/>
  <c r="AC64" i="20" s="1"/>
  <c r="AC65" i="20" s="1"/>
  <c r="AC66" i="20" s="1"/>
  <c r="AC67" i="20" s="1"/>
  <c r="AC68" i="20" s="1"/>
  <c r="AC69" i="20" s="1"/>
  <c r="AC70" i="20" s="1"/>
  <c r="AC71" i="20" s="1"/>
  <c r="AC72" i="20" s="1"/>
  <c r="AC73" i="20" s="1"/>
  <c r="AC74" i="20" s="1"/>
  <c r="AC75" i="20" s="1"/>
  <c r="AC76" i="20" s="1"/>
  <c r="AC77" i="20" s="1"/>
  <c r="AC78" i="20" s="1"/>
  <c r="AC79" i="20" s="1"/>
  <c r="AC80" i="20" s="1"/>
  <c r="AC81" i="20" s="1"/>
  <c r="AC82" i="20" s="1"/>
  <c r="AC83" i="20" s="1"/>
  <c r="AC84" i="20" s="1"/>
  <c r="AC85" i="20" s="1"/>
  <c r="AC86" i="20" s="1"/>
  <c r="AC87" i="20" s="1"/>
  <c r="AC88" i="20" s="1"/>
  <c r="AC89" i="20" s="1"/>
  <c r="U58" i="20"/>
  <c r="U59" i="20" s="1"/>
  <c r="U60" i="20" s="1"/>
  <c r="U61" i="20" s="1"/>
  <c r="U62" i="20" s="1"/>
  <c r="U63" i="20" s="1"/>
  <c r="U64" i="20" s="1"/>
  <c r="U65" i="20" s="1"/>
  <c r="U66" i="20" s="1"/>
  <c r="U67" i="20" s="1"/>
  <c r="U68" i="20" s="1"/>
  <c r="U69" i="20" s="1"/>
  <c r="U70" i="20" s="1"/>
  <c r="U71" i="20" s="1"/>
  <c r="U72" i="20" s="1"/>
  <c r="U73" i="20" s="1"/>
  <c r="U74" i="20" s="1"/>
  <c r="U75" i="20" s="1"/>
  <c r="U76" i="20" s="1"/>
  <c r="U77" i="20" s="1"/>
  <c r="U78" i="20" s="1"/>
  <c r="U79" i="20" s="1"/>
  <c r="U80" i="20" s="1"/>
  <c r="U81" i="20" s="1"/>
  <c r="U82" i="20" s="1"/>
  <c r="U83" i="20" s="1"/>
  <c r="U84" i="20" s="1"/>
  <c r="U85" i="20" s="1"/>
  <c r="U86" i="20" s="1"/>
  <c r="U87" i="20" s="1"/>
  <c r="U88" i="20" s="1"/>
  <c r="U89" i="20" s="1"/>
  <c r="AB58" i="20"/>
  <c r="AB59" i="20" s="1"/>
  <c r="AB60" i="20" s="1"/>
  <c r="AB61" i="20" s="1"/>
  <c r="AB62" i="20" s="1"/>
  <c r="AB63" i="20" s="1"/>
  <c r="AB64" i="20" s="1"/>
  <c r="AB65" i="20" s="1"/>
  <c r="AB66" i="20" s="1"/>
  <c r="AB67" i="20" s="1"/>
  <c r="AB68" i="20" s="1"/>
  <c r="AB69" i="20" s="1"/>
  <c r="AB70" i="20" s="1"/>
  <c r="AB71" i="20" s="1"/>
  <c r="AB72" i="20" s="1"/>
  <c r="AB73" i="20" s="1"/>
  <c r="AB74" i="20" s="1"/>
  <c r="AB75" i="20" s="1"/>
  <c r="AB76" i="20" s="1"/>
  <c r="AB77" i="20" s="1"/>
  <c r="AB78" i="20" s="1"/>
  <c r="AB79" i="20" s="1"/>
  <c r="AB80" i="20" s="1"/>
  <c r="AB81" i="20" s="1"/>
  <c r="AB82" i="20" s="1"/>
  <c r="AB83" i="20" s="1"/>
  <c r="AB84" i="20" s="1"/>
  <c r="AB85" i="20" s="1"/>
  <c r="AB86" i="20" s="1"/>
  <c r="AB87" i="20" s="1"/>
  <c r="AB88" i="20" s="1"/>
  <c r="AB89" i="20" s="1"/>
  <c r="S58" i="20"/>
  <c r="S59" i="20" s="1"/>
  <c r="S60" i="20" s="1"/>
  <c r="S61" i="20" s="1"/>
  <c r="S62" i="20" s="1"/>
  <c r="S63" i="20" s="1"/>
  <c r="S64" i="20" s="1"/>
  <c r="S65" i="20" s="1"/>
  <c r="S66" i="20" s="1"/>
  <c r="S67" i="20" s="1"/>
  <c r="S68" i="20" s="1"/>
  <c r="S69" i="20" s="1"/>
  <c r="S70" i="20" s="1"/>
  <c r="S71" i="20" s="1"/>
  <c r="S72" i="20" s="1"/>
  <c r="S73" i="20" s="1"/>
  <c r="S74" i="20" s="1"/>
  <c r="S75" i="20" s="1"/>
  <c r="S76" i="20" s="1"/>
  <c r="S77" i="20" s="1"/>
  <c r="S78" i="20" s="1"/>
  <c r="S79" i="20" s="1"/>
  <c r="S80" i="20" s="1"/>
  <c r="S81" i="20" s="1"/>
  <c r="S82" i="20" s="1"/>
  <c r="S83" i="20" s="1"/>
  <c r="S84" i="20" s="1"/>
  <c r="S85" i="20" s="1"/>
  <c r="S86" i="20" s="1"/>
  <c r="S87" i="20" s="1"/>
  <c r="S88" i="20" s="1"/>
  <c r="S89" i="20" s="1"/>
  <c r="V58" i="20"/>
  <c r="V59" i="20" s="1"/>
  <c r="V60" i="20" s="1"/>
  <c r="V61" i="20" s="1"/>
  <c r="V62" i="20" s="1"/>
  <c r="V63" i="20" s="1"/>
  <c r="V64" i="20" s="1"/>
  <c r="V65" i="20" s="1"/>
  <c r="V66" i="20" s="1"/>
  <c r="V67" i="20" s="1"/>
  <c r="V68" i="20" s="1"/>
  <c r="V69" i="20" s="1"/>
  <c r="V70" i="20" s="1"/>
  <c r="V71" i="20" s="1"/>
  <c r="V72" i="20" s="1"/>
  <c r="V73" i="20" s="1"/>
  <c r="V74" i="20" s="1"/>
  <c r="V75" i="20" s="1"/>
  <c r="V76" i="20" s="1"/>
  <c r="V77" i="20" s="1"/>
  <c r="V78" i="20" s="1"/>
  <c r="V79" i="20" s="1"/>
  <c r="V80" i="20" s="1"/>
  <c r="V81" i="20" s="1"/>
  <c r="V82" i="20" s="1"/>
  <c r="V83" i="20" s="1"/>
  <c r="V84" i="20" s="1"/>
  <c r="V85" i="20" s="1"/>
  <c r="V86" i="20" s="1"/>
  <c r="V87" i="20" s="1"/>
  <c r="V88" i="20" s="1"/>
  <c r="V89" i="20" s="1"/>
  <c r="AQ58" i="20"/>
  <c r="AQ59" i="20" s="1"/>
  <c r="AQ60" i="20" s="1"/>
  <c r="AQ61" i="20" s="1"/>
  <c r="AQ62" i="20" s="1"/>
  <c r="AQ63" i="20" s="1"/>
  <c r="AQ64" i="20" s="1"/>
  <c r="AQ65" i="20" s="1"/>
  <c r="AQ66" i="20" s="1"/>
  <c r="AQ67" i="20" s="1"/>
  <c r="AQ68" i="20" s="1"/>
  <c r="AQ69" i="20" s="1"/>
  <c r="AQ70" i="20" s="1"/>
  <c r="AQ71" i="20" s="1"/>
  <c r="AQ72" i="20" s="1"/>
  <c r="AQ73" i="20" s="1"/>
  <c r="AQ74" i="20" s="1"/>
  <c r="AQ75" i="20" s="1"/>
  <c r="AQ76" i="20" s="1"/>
  <c r="AQ77" i="20" s="1"/>
  <c r="AQ78" i="20" s="1"/>
  <c r="AQ79" i="20" s="1"/>
  <c r="AQ80" i="20" s="1"/>
  <c r="AQ81" i="20" s="1"/>
  <c r="AQ82" i="20" s="1"/>
  <c r="AQ83" i="20" s="1"/>
  <c r="AQ84" i="20" s="1"/>
  <c r="AQ85" i="20" s="1"/>
  <c r="AQ86" i="20" s="1"/>
  <c r="AQ87" i="20" s="1"/>
  <c r="AQ88" i="20" s="1"/>
  <c r="AQ89" i="20" s="1"/>
  <c r="H58" i="20"/>
  <c r="H59" i="20" s="1"/>
  <c r="H60" i="20" s="1"/>
  <c r="H61" i="20" s="1"/>
  <c r="H62" i="20" s="1"/>
  <c r="H63" i="20" s="1"/>
  <c r="H64" i="20" s="1"/>
  <c r="H65" i="20" s="1"/>
  <c r="H66" i="20" s="1"/>
  <c r="H67" i="20" s="1"/>
  <c r="H68" i="20" s="1"/>
  <c r="H69" i="20" s="1"/>
  <c r="H70" i="20" s="1"/>
  <c r="H71" i="20" s="1"/>
  <c r="H72" i="20" s="1"/>
  <c r="H73" i="20" s="1"/>
  <c r="H74" i="20" s="1"/>
  <c r="H75" i="20" s="1"/>
  <c r="H76" i="20" s="1"/>
  <c r="H77" i="20" s="1"/>
  <c r="H78" i="20" s="1"/>
  <c r="H79" i="20" s="1"/>
  <c r="H80" i="20" s="1"/>
  <c r="H81" i="20" s="1"/>
  <c r="H82" i="20" s="1"/>
  <c r="H83" i="20" s="1"/>
  <c r="H84" i="20" s="1"/>
  <c r="H85" i="20" s="1"/>
  <c r="H86" i="20" s="1"/>
  <c r="H87" i="20" s="1"/>
  <c r="H88" i="20" s="1"/>
  <c r="H89" i="20" s="1"/>
  <c r="F58" i="20"/>
  <c r="F59" i="20" s="1"/>
  <c r="F60" i="20" s="1"/>
  <c r="F61" i="20" s="1"/>
  <c r="F62" i="20" s="1"/>
  <c r="F63" i="20" s="1"/>
  <c r="F64" i="20" s="1"/>
  <c r="F65" i="20" s="1"/>
  <c r="F66" i="20" s="1"/>
  <c r="F67" i="20" s="1"/>
  <c r="F68" i="20" s="1"/>
  <c r="F69" i="20" s="1"/>
  <c r="F70" i="20" s="1"/>
  <c r="F71" i="20" s="1"/>
  <c r="F72" i="20" s="1"/>
  <c r="F73" i="20" s="1"/>
  <c r="F74" i="20" s="1"/>
  <c r="F75" i="20" s="1"/>
  <c r="F76" i="20" s="1"/>
  <c r="F77" i="20" s="1"/>
  <c r="F78" i="20" s="1"/>
  <c r="F79" i="20" s="1"/>
  <c r="F80" i="20" s="1"/>
  <c r="F81" i="20" s="1"/>
  <c r="F82" i="20" s="1"/>
  <c r="F83" i="20" s="1"/>
  <c r="F84" i="20" s="1"/>
  <c r="F85" i="20" s="1"/>
  <c r="F86" i="20" s="1"/>
  <c r="AS58" i="20"/>
  <c r="AS59" i="20" s="1"/>
  <c r="AS60" i="20" s="1"/>
  <c r="AS61" i="20" s="1"/>
  <c r="AS62" i="20" s="1"/>
  <c r="AS63" i="20" s="1"/>
  <c r="AS64" i="20" s="1"/>
  <c r="AS65" i="20" s="1"/>
  <c r="AS66" i="20" s="1"/>
  <c r="AS67" i="20" s="1"/>
  <c r="AS68" i="20" s="1"/>
  <c r="AS69" i="20" s="1"/>
  <c r="AS70" i="20" s="1"/>
  <c r="AS71" i="20" s="1"/>
  <c r="AS72" i="20" s="1"/>
  <c r="AS73" i="20" s="1"/>
  <c r="AS74" i="20" s="1"/>
  <c r="AS75" i="20" s="1"/>
  <c r="AS76" i="20" s="1"/>
  <c r="AS77" i="20" s="1"/>
  <c r="AS78" i="20" s="1"/>
  <c r="AS79" i="20" s="1"/>
  <c r="AS80" i="20" s="1"/>
  <c r="AS81" i="20" s="1"/>
  <c r="AS82" i="20" s="1"/>
  <c r="AS83" i="20" s="1"/>
  <c r="AS84" i="20" s="1"/>
  <c r="AS85" i="20" s="1"/>
  <c r="AS86" i="20" s="1"/>
  <c r="AH58" i="20"/>
  <c r="AH59" i="20" s="1"/>
  <c r="AH60" i="20" s="1"/>
  <c r="AH61" i="20" s="1"/>
  <c r="AH62" i="20" s="1"/>
  <c r="AH63" i="20" s="1"/>
  <c r="AH64" i="20" s="1"/>
  <c r="AH65" i="20" s="1"/>
  <c r="AH66" i="20" s="1"/>
  <c r="AH67" i="20" s="1"/>
  <c r="AH68" i="20" s="1"/>
  <c r="AH69" i="20" s="1"/>
  <c r="AH70" i="20" s="1"/>
  <c r="AH71" i="20" s="1"/>
  <c r="AH72" i="20" s="1"/>
  <c r="AH73" i="20" s="1"/>
  <c r="AH74" i="20" s="1"/>
  <c r="AH75" i="20" s="1"/>
  <c r="AH76" i="20" s="1"/>
  <c r="AH77" i="20" s="1"/>
  <c r="AH78" i="20" s="1"/>
  <c r="AH79" i="20" s="1"/>
  <c r="AH80" i="20" s="1"/>
  <c r="AH81" i="20" s="1"/>
  <c r="AH82" i="20" s="1"/>
  <c r="AH83" i="20" s="1"/>
  <c r="AH84" i="20" s="1"/>
  <c r="AH85" i="20" s="1"/>
  <c r="AH86" i="20" s="1"/>
  <c r="AD58" i="20"/>
  <c r="AD59" i="20" s="1"/>
  <c r="AD60" i="20" s="1"/>
  <c r="AD61" i="20" s="1"/>
  <c r="AD62" i="20" s="1"/>
  <c r="AD63" i="20" s="1"/>
  <c r="AD64" i="20" s="1"/>
  <c r="AD65" i="20" s="1"/>
  <c r="AD66" i="20" s="1"/>
  <c r="AD67" i="20" s="1"/>
  <c r="AD68" i="20" s="1"/>
  <c r="AD69" i="20" s="1"/>
  <c r="AD70" i="20" s="1"/>
  <c r="AD71" i="20" s="1"/>
  <c r="AD72" i="20" s="1"/>
  <c r="AD73" i="20" s="1"/>
  <c r="AD74" i="20" s="1"/>
  <c r="AD75" i="20" s="1"/>
  <c r="AD76" i="20" s="1"/>
  <c r="AD77" i="20" s="1"/>
  <c r="AD78" i="20" s="1"/>
  <c r="AD79" i="20" s="1"/>
  <c r="AD80" i="20" s="1"/>
  <c r="AD81" i="20" s="1"/>
  <c r="AD82" i="20" s="1"/>
  <c r="AD83" i="20" s="1"/>
  <c r="AD84" i="20" s="1"/>
  <c r="AD85" i="20" s="1"/>
  <c r="AD86" i="20" s="1"/>
  <c r="M58" i="20"/>
  <c r="M59" i="20" s="1"/>
  <c r="M60" i="20" s="1"/>
  <c r="M61" i="20" s="1"/>
  <c r="M62" i="20" s="1"/>
  <c r="M63" i="20" s="1"/>
  <c r="M64" i="20" s="1"/>
  <c r="M65" i="20" s="1"/>
  <c r="M66" i="20" s="1"/>
  <c r="M67" i="20" s="1"/>
  <c r="M68" i="20" s="1"/>
  <c r="M69" i="20" s="1"/>
  <c r="M70" i="20" s="1"/>
  <c r="M71" i="20" s="1"/>
  <c r="M72" i="20" s="1"/>
  <c r="M73" i="20" s="1"/>
  <c r="M74" i="20" s="1"/>
  <c r="M75" i="20" s="1"/>
  <c r="M76" i="20" s="1"/>
  <c r="M77" i="20" s="1"/>
  <c r="M78" i="20" s="1"/>
  <c r="M79" i="20" s="1"/>
  <c r="M80" i="20" s="1"/>
  <c r="M81" i="20" s="1"/>
  <c r="M82" i="20" s="1"/>
  <c r="M83" i="20" s="1"/>
  <c r="M84" i="20" s="1"/>
  <c r="M85" i="20" s="1"/>
  <c r="M86" i="20" s="1"/>
  <c r="I58" i="20"/>
  <c r="I59" i="20" s="1"/>
  <c r="I60" i="20" s="1"/>
  <c r="I61" i="20" s="1"/>
  <c r="I62" i="20" s="1"/>
  <c r="I63" i="20" s="1"/>
  <c r="I64" i="20" s="1"/>
  <c r="I65" i="20" s="1"/>
  <c r="I66" i="20" s="1"/>
  <c r="I67" i="20" s="1"/>
  <c r="I68" i="20" s="1"/>
  <c r="I69" i="20" s="1"/>
  <c r="I70" i="20" s="1"/>
  <c r="I71" i="20" s="1"/>
  <c r="I72" i="20" s="1"/>
  <c r="I73" i="20" s="1"/>
  <c r="I74" i="20" s="1"/>
  <c r="I75" i="20" s="1"/>
  <c r="I76" i="20" s="1"/>
  <c r="I77" i="20" s="1"/>
  <c r="I78" i="20" s="1"/>
  <c r="I79" i="20" s="1"/>
  <c r="I80" i="20" s="1"/>
  <c r="I81" i="20" s="1"/>
  <c r="I82" i="20" s="1"/>
  <c r="I83" i="20" s="1"/>
  <c r="I84" i="20" s="1"/>
  <c r="I85" i="20" s="1"/>
  <c r="I86" i="20" s="1"/>
  <c r="AI58" i="20"/>
  <c r="AI59" i="20" s="1"/>
  <c r="AI60" i="20" s="1"/>
  <c r="AI61" i="20" s="1"/>
  <c r="AI62" i="20" s="1"/>
  <c r="AI63" i="20" s="1"/>
  <c r="AI64" i="20" s="1"/>
  <c r="AI65" i="20" s="1"/>
  <c r="AI66" i="20" s="1"/>
  <c r="AI67" i="20" s="1"/>
  <c r="AI68" i="20" s="1"/>
  <c r="AI69" i="20" s="1"/>
  <c r="AI70" i="20" s="1"/>
  <c r="AI71" i="20" s="1"/>
  <c r="AI72" i="20" s="1"/>
  <c r="AI73" i="20" s="1"/>
  <c r="AI74" i="20" s="1"/>
  <c r="AI75" i="20" s="1"/>
  <c r="AI76" i="20" s="1"/>
  <c r="AI77" i="20" s="1"/>
  <c r="AI78" i="20" s="1"/>
  <c r="AI79" i="20" s="1"/>
  <c r="AI80" i="20" s="1"/>
  <c r="AI81" i="20" s="1"/>
  <c r="AI82" i="20" s="1"/>
  <c r="AI83" i="20" s="1"/>
  <c r="AI84" i="20" s="1"/>
  <c r="AI85" i="20" s="1"/>
  <c r="AI86" i="20" s="1"/>
  <c r="D58" i="20"/>
  <c r="D59" i="20" s="1"/>
  <c r="D60" i="20" s="1"/>
  <c r="D61" i="20" s="1"/>
  <c r="D62" i="20" s="1"/>
  <c r="D63" i="20" s="1"/>
  <c r="D64" i="20" s="1"/>
  <c r="D65" i="20" s="1"/>
  <c r="D66" i="20" s="1"/>
  <c r="D67" i="20" s="1"/>
  <c r="D68" i="20" s="1"/>
  <c r="D69" i="20" s="1"/>
  <c r="D70" i="20" s="1"/>
  <c r="D71" i="20" s="1"/>
  <c r="D72" i="20" s="1"/>
  <c r="D73" i="20" s="1"/>
  <c r="D74" i="20" s="1"/>
  <c r="D75" i="20" s="1"/>
  <c r="D76" i="20" s="1"/>
  <c r="D77" i="20" s="1"/>
  <c r="D78" i="20" s="1"/>
  <c r="D79" i="20" s="1"/>
  <c r="D80" i="20" s="1"/>
  <c r="D81" i="20" s="1"/>
  <c r="D82" i="20" s="1"/>
  <c r="D83" i="20" s="1"/>
  <c r="D84" i="20" s="1"/>
  <c r="D85" i="20" s="1"/>
  <c r="D86" i="20" s="1"/>
  <c r="AL58" i="20"/>
  <c r="AL59" i="20" s="1"/>
  <c r="AL60" i="20" s="1"/>
  <c r="AL61" i="20" s="1"/>
  <c r="AL62" i="20" s="1"/>
  <c r="AL63" i="20" s="1"/>
  <c r="AL64" i="20" s="1"/>
  <c r="AL65" i="20" s="1"/>
  <c r="AL66" i="20" s="1"/>
  <c r="AL67" i="20" s="1"/>
  <c r="AL68" i="20" s="1"/>
  <c r="AL69" i="20" s="1"/>
  <c r="AL70" i="20" s="1"/>
  <c r="AL71" i="20" s="1"/>
  <c r="AL72" i="20" s="1"/>
  <c r="AL73" i="20" s="1"/>
  <c r="AL74" i="20" s="1"/>
  <c r="AL75" i="20" s="1"/>
  <c r="AL76" i="20" s="1"/>
  <c r="AL77" i="20" s="1"/>
  <c r="AL78" i="20" s="1"/>
  <c r="AL79" i="20" s="1"/>
  <c r="AL80" i="20" s="1"/>
  <c r="AL81" i="20" s="1"/>
  <c r="AL82" i="20" s="1"/>
  <c r="AL83" i="20" s="1"/>
  <c r="AL84" i="20" s="1"/>
  <c r="AL85" i="20" s="1"/>
  <c r="AL86" i="20" s="1"/>
  <c r="T58" i="20"/>
  <c r="T59" i="20" s="1"/>
  <c r="T60" i="20" s="1"/>
  <c r="T61" i="20" s="1"/>
  <c r="T62" i="20" s="1"/>
  <c r="T63" i="20" s="1"/>
  <c r="T64" i="20" s="1"/>
  <c r="T65" i="20" s="1"/>
  <c r="T66" i="20" s="1"/>
  <c r="T67" i="20" s="1"/>
  <c r="T68" i="20" s="1"/>
  <c r="T69" i="20" s="1"/>
  <c r="T70" i="20" s="1"/>
  <c r="T71" i="20" s="1"/>
  <c r="T72" i="20" s="1"/>
  <c r="T73" i="20" s="1"/>
  <c r="T74" i="20" s="1"/>
  <c r="T75" i="20" s="1"/>
  <c r="T76" i="20" s="1"/>
  <c r="T77" i="20" s="1"/>
  <c r="T78" i="20" s="1"/>
  <c r="T79" i="20" s="1"/>
  <c r="T80" i="20" s="1"/>
  <c r="T81" i="20" s="1"/>
  <c r="T82" i="20" s="1"/>
  <c r="T83" i="20" s="1"/>
  <c r="T84" i="20" s="1"/>
  <c r="T85" i="20" s="1"/>
  <c r="T86" i="20" s="1"/>
  <c r="AO58" i="20"/>
  <c r="AO59" i="20" s="1"/>
  <c r="AO60" i="20" s="1"/>
  <c r="AO61" i="20" s="1"/>
  <c r="AO62" i="20" s="1"/>
  <c r="AO63" i="20" s="1"/>
  <c r="AO64" i="20" s="1"/>
  <c r="AO65" i="20" s="1"/>
  <c r="AO66" i="20" s="1"/>
  <c r="AO67" i="20" s="1"/>
  <c r="AO68" i="20" s="1"/>
  <c r="AO69" i="20" s="1"/>
  <c r="AO70" i="20" s="1"/>
  <c r="AO71" i="20" s="1"/>
  <c r="AO72" i="20" s="1"/>
  <c r="AO73" i="20" s="1"/>
  <c r="AO74" i="20" s="1"/>
  <c r="AO75" i="20" s="1"/>
  <c r="AO76" i="20" s="1"/>
  <c r="AO77" i="20" s="1"/>
  <c r="AO78" i="20" s="1"/>
  <c r="AO79" i="20" s="1"/>
  <c r="AO80" i="20" s="1"/>
  <c r="AO81" i="20" s="1"/>
  <c r="AO82" i="20" s="1"/>
  <c r="AO83" i="20" s="1"/>
  <c r="AO84" i="20" s="1"/>
  <c r="AO85" i="20" s="1"/>
  <c r="AO86" i="20" s="1"/>
  <c r="O58" i="20"/>
  <c r="O59" i="20" s="1"/>
  <c r="O60" i="20" s="1"/>
  <c r="O61" i="20" s="1"/>
  <c r="O62" i="20" s="1"/>
  <c r="O63" i="20" s="1"/>
  <c r="O64" i="20" s="1"/>
  <c r="O65" i="20" s="1"/>
  <c r="O66" i="20" s="1"/>
  <c r="O67" i="20" s="1"/>
  <c r="O68" i="20" s="1"/>
  <c r="O69" i="20" s="1"/>
  <c r="O70" i="20" s="1"/>
  <c r="O71" i="20" s="1"/>
  <c r="O72" i="20" s="1"/>
  <c r="O73" i="20" s="1"/>
  <c r="O74" i="20" s="1"/>
  <c r="O75" i="20" s="1"/>
  <c r="O76" i="20" s="1"/>
  <c r="O77" i="20" s="1"/>
  <c r="O78" i="20" s="1"/>
  <c r="O79" i="20" s="1"/>
  <c r="O80" i="20" s="1"/>
  <c r="O81" i="20" s="1"/>
  <c r="O82" i="20" s="1"/>
  <c r="O83" i="20" s="1"/>
  <c r="O84" i="20" s="1"/>
  <c r="O85" i="20" s="1"/>
  <c r="O86" i="20" s="1"/>
  <c r="AE58" i="20"/>
  <c r="AE59" i="20" s="1"/>
  <c r="AE60" i="20" s="1"/>
  <c r="AE61" i="20" s="1"/>
  <c r="AE62" i="20" s="1"/>
  <c r="AE63" i="20" s="1"/>
  <c r="AE64" i="20" s="1"/>
  <c r="AE65" i="20" s="1"/>
  <c r="AE66" i="20" s="1"/>
  <c r="AE67" i="20" s="1"/>
  <c r="AE68" i="20" s="1"/>
  <c r="AE69" i="20" s="1"/>
  <c r="AE70" i="20" s="1"/>
  <c r="AE71" i="20" s="1"/>
  <c r="AE72" i="20" s="1"/>
  <c r="AE73" i="20" s="1"/>
  <c r="AE74" i="20" s="1"/>
  <c r="AE75" i="20" s="1"/>
  <c r="AE76" i="20" s="1"/>
  <c r="AE77" i="20" s="1"/>
  <c r="AE78" i="20" s="1"/>
  <c r="AE79" i="20" s="1"/>
  <c r="AE80" i="20" s="1"/>
  <c r="AE81" i="20" s="1"/>
  <c r="AE82" i="20" s="1"/>
  <c r="AE83" i="20" s="1"/>
  <c r="AE84" i="20" s="1"/>
  <c r="AE85" i="20" s="1"/>
  <c r="AE86" i="20" s="1"/>
  <c r="AK58" i="20"/>
  <c r="AK59" i="20" s="1"/>
  <c r="AK60" i="20" s="1"/>
  <c r="AK61" i="20" s="1"/>
  <c r="AK62" i="20" s="1"/>
  <c r="AK63" i="20" s="1"/>
  <c r="AK64" i="20" s="1"/>
  <c r="AK65" i="20" s="1"/>
  <c r="AK66" i="20" s="1"/>
  <c r="AK67" i="20" s="1"/>
  <c r="AK68" i="20" s="1"/>
  <c r="AK69" i="20" s="1"/>
  <c r="AK70" i="20" s="1"/>
  <c r="AK71" i="20" s="1"/>
  <c r="AK72" i="20" s="1"/>
  <c r="AK73" i="20" s="1"/>
  <c r="AK74" i="20" s="1"/>
  <c r="AK75" i="20" s="1"/>
  <c r="AK76" i="20" s="1"/>
  <c r="AK77" i="20" s="1"/>
  <c r="AK78" i="20" s="1"/>
  <c r="AK79" i="20" s="1"/>
  <c r="AK80" i="20" s="1"/>
  <c r="AK81" i="20" s="1"/>
  <c r="AK82" i="20" s="1"/>
  <c r="AK83" i="20" s="1"/>
  <c r="AK84" i="20" s="1"/>
  <c r="AK85" i="20" s="1"/>
  <c r="AK86" i="20" s="1"/>
  <c r="AV58" i="20"/>
  <c r="AV59" i="20" s="1"/>
  <c r="AV60" i="20" s="1"/>
  <c r="AV61" i="20" s="1"/>
  <c r="AV62" i="20" s="1"/>
  <c r="AV63" i="20" s="1"/>
  <c r="AV64" i="20" s="1"/>
  <c r="AV65" i="20" s="1"/>
  <c r="AV66" i="20" s="1"/>
  <c r="AV67" i="20" s="1"/>
  <c r="AV68" i="20" s="1"/>
  <c r="AV69" i="20" s="1"/>
  <c r="AV70" i="20" s="1"/>
  <c r="AV71" i="20" s="1"/>
  <c r="AV72" i="20" s="1"/>
  <c r="AV73" i="20" s="1"/>
  <c r="AV74" i="20" s="1"/>
  <c r="AV75" i="20" s="1"/>
  <c r="AV76" i="20" s="1"/>
  <c r="AV77" i="20" s="1"/>
  <c r="AV78" i="20" s="1"/>
  <c r="AV79" i="20" s="1"/>
  <c r="AV80" i="20" s="1"/>
  <c r="AV81" i="20" s="1"/>
  <c r="AV82" i="20" s="1"/>
  <c r="AV83" i="20" s="1"/>
  <c r="AV84" i="20" s="1"/>
  <c r="AV85" i="20" s="1"/>
  <c r="AV86" i="20" s="1"/>
  <c r="P58" i="20"/>
  <c r="P59" i="20" s="1"/>
  <c r="P60" i="20" s="1"/>
  <c r="P61" i="20" s="1"/>
  <c r="P62" i="20" s="1"/>
  <c r="P63" i="20" s="1"/>
  <c r="P64" i="20" s="1"/>
  <c r="P65" i="20" s="1"/>
  <c r="P66" i="20" s="1"/>
  <c r="P67" i="20" s="1"/>
  <c r="P68" i="20" s="1"/>
  <c r="P69" i="20" s="1"/>
  <c r="P70" i="20" s="1"/>
  <c r="P71" i="20" s="1"/>
  <c r="P72" i="20" s="1"/>
  <c r="P73" i="20" s="1"/>
  <c r="P74" i="20" s="1"/>
  <c r="P75" i="20" s="1"/>
  <c r="P76" i="20" s="1"/>
  <c r="P77" i="20" s="1"/>
  <c r="P78" i="20" s="1"/>
  <c r="P79" i="20" s="1"/>
  <c r="P80" i="20" s="1"/>
  <c r="P81" i="20" s="1"/>
  <c r="P82" i="20" s="1"/>
  <c r="P83" i="20" s="1"/>
  <c r="P84" i="20" s="1"/>
  <c r="P85" i="20" s="1"/>
  <c r="P86" i="20" s="1"/>
  <c r="Q58" i="20"/>
  <c r="Q59" i="20" s="1"/>
  <c r="Q60" i="20" s="1"/>
  <c r="Q61" i="20" s="1"/>
  <c r="Q62" i="20" s="1"/>
  <c r="Q63" i="20" s="1"/>
  <c r="Q64" i="20" s="1"/>
  <c r="Q65" i="20" s="1"/>
  <c r="Q66" i="20" s="1"/>
  <c r="Q67" i="20" s="1"/>
  <c r="Q68" i="20" s="1"/>
  <c r="Q69" i="20" s="1"/>
  <c r="Q70" i="20" s="1"/>
  <c r="Q71" i="20" s="1"/>
  <c r="Q72" i="20" s="1"/>
  <c r="Q73" i="20" s="1"/>
  <c r="Q74" i="20" s="1"/>
  <c r="Q75" i="20" s="1"/>
  <c r="Q76" i="20" s="1"/>
  <c r="Q77" i="20" s="1"/>
  <c r="Q78" i="20" s="1"/>
  <c r="Q79" i="20" s="1"/>
  <c r="Q80" i="20" s="1"/>
  <c r="Q81" i="20" s="1"/>
  <c r="Q82" i="20" s="1"/>
  <c r="Q83" i="20" s="1"/>
  <c r="Q84" i="20" s="1"/>
  <c r="Q85" i="20" s="1"/>
  <c r="Q86" i="20" s="1"/>
  <c r="AP58" i="20"/>
  <c r="AP59" i="20" s="1"/>
  <c r="AP60" i="20" s="1"/>
  <c r="AP61" i="20" s="1"/>
  <c r="AP62" i="20" s="1"/>
  <c r="AP63" i="20" s="1"/>
  <c r="AP64" i="20" s="1"/>
  <c r="AP65" i="20" s="1"/>
  <c r="AP66" i="20" s="1"/>
  <c r="AP67" i="20" s="1"/>
  <c r="AP68" i="20" s="1"/>
  <c r="AP69" i="20" s="1"/>
  <c r="AP70" i="20" s="1"/>
  <c r="AP71" i="20" s="1"/>
  <c r="AP72" i="20" s="1"/>
  <c r="AP73" i="20" s="1"/>
  <c r="AP74" i="20" s="1"/>
  <c r="AP75" i="20" s="1"/>
  <c r="AP76" i="20" s="1"/>
  <c r="AP77" i="20" s="1"/>
  <c r="AP78" i="20" s="1"/>
  <c r="AP79" i="20" s="1"/>
  <c r="AP80" i="20" s="1"/>
  <c r="AP81" i="20" s="1"/>
  <c r="AP82" i="20" s="1"/>
  <c r="AP83" i="20" s="1"/>
  <c r="AP84" i="20" s="1"/>
  <c r="AP85" i="20" s="1"/>
  <c r="AP86" i="20" s="1"/>
  <c r="E58" i="20"/>
  <c r="E59" i="20" s="1"/>
  <c r="E60" i="20" s="1"/>
  <c r="E61" i="20" s="1"/>
  <c r="E62" i="20" s="1"/>
  <c r="E63" i="20" s="1"/>
  <c r="E64" i="20" s="1"/>
  <c r="E65" i="20" s="1"/>
  <c r="E66" i="20" s="1"/>
  <c r="E67" i="20" s="1"/>
  <c r="E68" i="20" s="1"/>
  <c r="E69" i="20" s="1"/>
  <c r="E70" i="20" s="1"/>
  <c r="E71" i="20" s="1"/>
  <c r="E72" i="20" s="1"/>
  <c r="E73" i="20" s="1"/>
  <c r="E74" i="20" s="1"/>
  <c r="E75" i="20" s="1"/>
  <c r="E76" i="20" s="1"/>
  <c r="E77" i="20" s="1"/>
  <c r="E78" i="20" s="1"/>
  <c r="E79" i="20" s="1"/>
  <c r="E80" i="20" s="1"/>
  <c r="E81" i="20" s="1"/>
  <c r="E82" i="20" s="1"/>
  <c r="E83" i="20" s="1"/>
  <c r="E84" i="20" s="1"/>
  <c r="E85" i="20" s="1"/>
  <c r="E86" i="20" s="1"/>
  <c r="AX58" i="20"/>
  <c r="AX59" i="20" s="1"/>
  <c r="AX60" i="20" s="1"/>
  <c r="AX61" i="20" s="1"/>
  <c r="AX62" i="20" s="1"/>
  <c r="AX63" i="20" s="1"/>
  <c r="AX64" i="20" s="1"/>
  <c r="AX65" i="20" s="1"/>
  <c r="AX66" i="20" s="1"/>
  <c r="AX67" i="20" s="1"/>
  <c r="AX68" i="20" s="1"/>
  <c r="AX69" i="20" s="1"/>
  <c r="AX70" i="20" s="1"/>
  <c r="AX71" i="20" s="1"/>
  <c r="AX72" i="20" s="1"/>
  <c r="AX73" i="20" s="1"/>
  <c r="AX74" i="20" s="1"/>
  <c r="AX75" i="20" s="1"/>
  <c r="AX76" i="20" s="1"/>
  <c r="AX77" i="20" s="1"/>
  <c r="AX78" i="20" s="1"/>
  <c r="AX79" i="20" s="1"/>
  <c r="AX80" i="20" s="1"/>
  <c r="AX81" i="20" s="1"/>
  <c r="AX82" i="20" s="1"/>
  <c r="AX83" i="20" s="1"/>
  <c r="AX84" i="20" s="1"/>
  <c r="AX85" i="20" s="1"/>
  <c r="AX86" i="20" s="1"/>
  <c r="X58" i="20"/>
  <c r="X59" i="20" s="1"/>
  <c r="X60" i="20" s="1"/>
  <c r="X61" i="20" s="1"/>
  <c r="X62" i="20" s="1"/>
  <c r="X63" i="20" s="1"/>
  <c r="X64" i="20" s="1"/>
  <c r="X65" i="20" s="1"/>
  <c r="X66" i="20" s="1"/>
  <c r="X67" i="20" s="1"/>
  <c r="X68" i="20" s="1"/>
  <c r="X69" i="20" s="1"/>
  <c r="X70" i="20" s="1"/>
  <c r="X71" i="20" s="1"/>
  <c r="X72" i="20" s="1"/>
  <c r="X73" i="20" s="1"/>
  <c r="X74" i="20" s="1"/>
  <c r="X75" i="20" s="1"/>
  <c r="X76" i="20" s="1"/>
  <c r="X77" i="20" s="1"/>
  <c r="X78" i="20" s="1"/>
  <c r="X79" i="20" s="1"/>
  <c r="X80" i="20" s="1"/>
  <c r="X81" i="20" s="1"/>
  <c r="X82" i="20" s="1"/>
  <c r="X83" i="20" s="1"/>
  <c r="X84" i="20" s="1"/>
  <c r="X85" i="20" s="1"/>
  <c r="X86" i="20" s="1"/>
  <c r="C58" i="20"/>
  <c r="C59" i="20" s="1"/>
  <c r="C60" i="20" s="1"/>
  <c r="C61" i="20" s="1"/>
  <c r="C62" i="20" s="1"/>
  <c r="C63" i="20" s="1"/>
  <c r="C64" i="20" s="1"/>
  <c r="C65" i="20" s="1"/>
  <c r="C66" i="20" s="1"/>
  <c r="C67" i="20" s="1"/>
  <c r="C68" i="20" s="1"/>
  <c r="C69" i="20" s="1"/>
  <c r="C70" i="20" s="1"/>
  <c r="C71" i="20" s="1"/>
  <c r="C72" i="20" s="1"/>
  <c r="C73" i="20" s="1"/>
  <c r="C74" i="20" s="1"/>
  <c r="C75" i="20" s="1"/>
  <c r="C76" i="20" s="1"/>
  <c r="C77" i="20" s="1"/>
  <c r="C78" i="20" s="1"/>
  <c r="C79" i="20" s="1"/>
  <c r="C80" i="20" s="1"/>
  <c r="C81" i="20" s="1"/>
  <c r="C82" i="20" s="1"/>
  <c r="C83" i="20" s="1"/>
  <c r="C84" i="20" s="1"/>
  <c r="C85" i="20" s="1"/>
  <c r="C86" i="20" s="1"/>
  <c r="J58" i="20"/>
  <c r="J59" i="20" s="1"/>
  <c r="J60" i="20" s="1"/>
  <c r="J61" i="20" s="1"/>
  <c r="J62" i="20" s="1"/>
  <c r="J63" i="20" s="1"/>
  <c r="J64" i="20" s="1"/>
  <c r="J65" i="20" s="1"/>
  <c r="J66" i="20" s="1"/>
  <c r="J67" i="20" s="1"/>
  <c r="J68" i="20" s="1"/>
  <c r="J69" i="20" s="1"/>
  <c r="J70" i="20" s="1"/>
  <c r="J71" i="20" s="1"/>
  <c r="J72" i="20" s="1"/>
  <c r="J73" i="20" s="1"/>
  <c r="J74" i="20" s="1"/>
  <c r="J75" i="20" s="1"/>
  <c r="J76" i="20" s="1"/>
  <c r="J77" i="20" s="1"/>
  <c r="J78" i="20" s="1"/>
  <c r="J79" i="20" s="1"/>
  <c r="J80" i="20" s="1"/>
  <c r="J81" i="20" s="1"/>
  <c r="J82" i="20" s="1"/>
  <c r="J83" i="20" s="1"/>
  <c r="J84" i="20" s="1"/>
  <c r="J85" i="20" s="1"/>
  <c r="J86" i="20" s="1"/>
  <c r="K58" i="20"/>
  <c r="K59" i="20" s="1"/>
  <c r="K60" i="20" s="1"/>
  <c r="K61" i="20" s="1"/>
  <c r="K62" i="20" s="1"/>
  <c r="K63" i="20" s="1"/>
  <c r="K64" i="20" s="1"/>
  <c r="K65" i="20" s="1"/>
  <c r="K66" i="20" s="1"/>
  <c r="K67" i="20" s="1"/>
  <c r="K68" i="20" s="1"/>
  <c r="K69" i="20" s="1"/>
  <c r="K70" i="20" s="1"/>
  <c r="K71" i="20" s="1"/>
  <c r="K72" i="20" s="1"/>
  <c r="K73" i="20" s="1"/>
  <c r="K74" i="20" s="1"/>
  <c r="K75" i="20" s="1"/>
  <c r="K76" i="20" s="1"/>
  <c r="K77" i="20" s="1"/>
  <c r="K78" i="20" s="1"/>
  <c r="K79" i="20" s="1"/>
  <c r="K80" i="20" s="1"/>
  <c r="K81" i="20" s="1"/>
  <c r="K82" i="20" s="1"/>
  <c r="K83" i="20" s="1"/>
  <c r="K84" i="20" s="1"/>
  <c r="K85" i="20" s="1"/>
  <c r="K86" i="20" s="1"/>
  <c r="Z58" i="20"/>
  <c r="Z59" i="20" s="1"/>
  <c r="Z60" i="20" s="1"/>
  <c r="Z61" i="20" s="1"/>
  <c r="Z62" i="20" s="1"/>
  <c r="Z63" i="20" s="1"/>
  <c r="Z64" i="20" s="1"/>
  <c r="Z65" i="20" s="1"/>
  <c r="Z66" i="20" s="1"/>
  <c r="Z67" i="20" s="1"/>
  <c r="Z68" i="20" s="1"/>
  <c r="Z69" i="20" s="1"/>
  <c r="Z70" i="20" s="1"/>
  <c r="Z71" i="20" s="1"/>
  <c r="Z72" i="20" s="1"/>
  <c r="Z73" i="20" s="1"/>
  <c r="Z74" i="20" s="1"/>
  <c r="Z75" i="20" s="1"/>
  <c r="Z76" i="20" s="1"/>
  <c r="Z77" i="20" s="1"/>
  <c r="Z78" i="20" s="1"/>
  <c r="Z79" i="20" s="1"/>
  <c r="Z80" i="20" s="1"/>
  <c r="Z81" i="20" s="1"/>
  <c r="Z82" i="20" s="1"/>
  <c r="Z83" i="20" s="1"/>
  <c r="Z84" i="20" s="1"/>
  <c r="Z85" i="20" s="1"/>
  <c r="Z86" i="20" s="1"/>
  <c r="AW58" i="20"/>
  <c r="AW59" i="20" s="1"/>
  <c r="AW60" i="20" s="1"/>
  <c r="AW61" i="20" s="1"/>
  <c r="AW62" i="20" s="1"/>
  <c r="AW63" i="20" s="1"/>
  <c r="AW64" i="20" s="1"/>
  <c r="AW65" i="20" s="1"/>
  <c r="AW66" i="20" s="1"/>
  <c r="AW67" i="20" s="1"/>
  <c r="AW68" i="20" s="1"/>
  <c r="AW69" i="20" s="1"/>
  <c r="AW70" i="20" s="1"/>
  <c r="AW71" i="20" s="1"/>
  <c r="AW72" i="20" s="1"/>
  <c r="AW73" i="20" s="1"/>
  <c r="AW74" i="20" s="1"/>
  <c r="AW75" i="20" s="1"/>
  <c r="AW76" i="20" s="1"/>
  <c r="AW77" i="20" s="1"/>
  <c r="AW78" i="20" s="1"/>
  <c r="AW79" i="20" s="1"/>
  <c r="AW80" i="20" s="1"/>
  <c r="AW81" i="20" s="1"/>
  <c r="AW82" i="20" s="1"/>
  <c r="AW83" i="20" s="1"/>
  <c r="AW84" i="20" s="1"/>
  <c r="AW85" i="20" s="1"/>
  <c r="AW86" i="20" s="1"/>
  <c r="AF58" i="20"/>
  <c r="AF59" i="20" s="1"/>
  <c r="AF60" i="20" s="1"/>
  <c r="AF61" i="20" s="1"/>
  <c r="AF62" i="20" s="1"/>
  <c r="AF63" i="20" s="1"/>
  <c r="AF64" i="20" s="1"/>
  <c r="AF65" i="20" s="1"/>
  <c r="AF66" i="20" s="1"/>
  <c r="AF67" i="20" s="1"/>
  <c r="AF68" i="20" s="1"/>
  <c r="AF69" i="20" s="1"/>
  <c r="AF70" i="20" s="1"/>
  <c r="AF71" i="20" s="1"/>
  <c r="AF72" i="20" s="1"/>
  <c r="AF73" i="20" s="1"/>
  <c r="AF74" i="20" s="1"/>
  <c r="AF75" i="20" s="1"/>
  <c r="AF76" i="20" s="1"/>
  <c r="AF77" i="20" s="1"/>
  <c r="AF78" i="20" s="1"/>
  <c r="AF79" i="20" s="1"/>
  <c r="AF80" i="20" s="1"/>
  <c r="AF81" i="20" s="1"/>
  <c r="AF82" i="20" s="1"/>
  <c r="AF83" i="20" s="1"/>
  <c r="AF84" i="20" s="1"/>
  <c r="AF85" i="20" s="1"/>
  <c r="AF86" i="20" s="1"/>
  <c r="AR58" i="20"/>
  <c r="AR59" i="20" s="1"/>
  <c r="AR60" i="20" s="1"/>
  <c r="AR61" i="20" s="1"/>
  <c r="AR62" i="20" s="1"/>
  <c r="AR63" i="20" s="1"/>
  <c r="AR64" i="20" s="1"/>
  <c r="AR65" i="20" s="1"/>
  <c r="AR66" i="20" s="1"/>
  <c r="AR67" i="20" s="1"/>
  <c r="AR68" i="20" s="1"/>
  <c r="AR69" i="20" s="1"/>
  <c r="AR70" i="20" s="1"/>
  <c r="AR71" i="20" s="1"/>
  <c r="AR72" i="20" s="1"/>
  <c r="AR73" i="20" s="1"/>
  <c r="AR74" i="20" s="1"/>
  <c r="AR75" i="20" s="1"/>
  <c r="AR76" i="20" s="1"/>
  <c r="AR77" i="20" s="1"/>
  <c r="AR78" i="20" s="1"/>
  <c r="AR79" i="20" s="1"/>
  <c r="AR80" i="20" s="1"/>
  <c r="AR81" i="20" s="1"/>
  <c r="AR82" i="20" s="1"/>
  <c r="AR83" i="20" s="1"/>
  <c r="AR84" i="20" s="1"/>
  <c r="AR85" i="20" s="1"/>
  <c r="AR86" i="20" s="1"/>
  <c r="AT58" i="20"/>
  <c r="AT59" i="20" s="1"/>
  <c r="AT60" i="20" s="1"/>
  <c r="AT61" i="20" s="1"/>
  <c r="AT62" i="20" s="1"/>
  <c r="AT63" i="20" s="1"/>
  <c r="AT64" i="20" s="1"/>
  <c r="AT65" i="20" s="1"/>
  <c r="AT66" i="20" s="1"/>
  <c r="AT67" i="20" s="1"/>
  <c r="AT68" i="20" s="1"/>
  <c r="AT69" i="20" s="1"/>
  <c r="AT70" i="20" s="1"/>
  <c r="AT71" i="20" s="1"/>
  <c r="AT72" i="20" s="1"/>
  <c r="AT73" i="20" s="1"/>
  <c r="AT74" i="20" s="1"/>
  <c r="AT75" i="20" s="1"/>
  <c r="AT76" i="20" s="1"/>
  <c r="AT77" i="20" s="1"/>
  <c r="AT78" i="20" s="1"/>
  <c r="AT79" i="20" s="1"/>
  <c r="AT80" i="20" s="1"/>
  <c r="AT81" i="20" s="1"/>
  <c r="AT82" i="20" s="1"/>
  <c r="AT83" i="20" s="1"/>
  <c r="AT84" i="20" s="1"/>
  <c r="AT85" i="20" s="1"/>
  <c r="AT86" i="20" s="1"/>
  <c r="AG58" i="20"/>
  <c r="AG59" i="20" s="1"/>
  <c r="AG60" i="20" s="1"/>
  <c r="AG61" i="20" s="1"/>
  <c r="AG62" i="20" s="1"/>
  <c r="AG63" i="20" s="1"/>
  <c r="AG64" i="20" s="1"/>
  <c r="AG65" i="20" s="1"/>
  <c r="AG66" i="20" s="1"/>
  <c r="AG67" i="20" s="1"/>
  <c r="AG68" i="20" s="1"/>
  <c r="AG69" i="20" s="1"/>
  <c r="AG70" i="20" s="1"/>
  <c r="AG71" i="20" s="1"/>
  <c r="AG72" i="20" s="1"/>
  <c r="AG73" i="20" s="1"/>
  <c r="AG74" i="20" s="1"/>
  <c r="AG75" i="20" s="1"/>
  <c r="AG76" i="20" s="1"/>
  <c r="AG77" i="20" s="1"/>
  <c r="AG78" i="20" s="1"/>
  <c r="AG79" i="20" s="1"/>
  <c r="AG80" i="20" s="1"/>
  <c r="AG81" i="20" s="1"/>
  <c r="AG82" i="20" s="1"/>
  <c r="AG83" i="20" s="1"/>
  <c r="AG84" i="20" s="1"/>
  <c r="AG85" i="20" s="1"/>
  <c r="AG86" i="20" s="1"/>
  <c r="G58" i="20"/>
  <c r="G59" i="20" s="1"/>
  <c r="G60" i="20" s="1"/>
  <c r="G61" i="20" s="1"/>
  <c r="G62" i="20" s="1"/>
  <c r="G63" i="20" s="1"/>
  <c r="G64" i="20" s="1"/>
  <c r="G65" i="20" s="1"/>
  <c r="G66" i="20" s="1"/>
  <c r="G67" i="20" s="1"/>
  <c r="G68" i="20" s="1"/>
  <c r="G69" i="20" s="1"/>
  <c r="G70" i="20" s="1"/>
  <c r="G71" i="20" s="1"/>
  <c r="G72" i="20" s="1"/>
  <c r="G73" i="20" s="1"/>
  <c r="G74" i="20" s="1"/>
  <c r="G75" i="20" s="1"/>
  <c r="G76" i="20" s="1"/>
  <c r="G77" i="20" s="1"/>
  <c r="G78" i="20" s="1"/>
  <c r="G79" i="20" s="1"/>
  <c r="G80" i="20" s="1"/>
  <c r="G81" i="20" s="1"/>
  <c r="G82" i="20" s="1"/>
  <c r="G83" i="20" s="1"/>
  <c r="G84" i="20" s="1"/>
  <c r="G85" i="20" s="1"/>
  <c r="G86" i="20" s="1"/>
  <c r="N58" i="20"/>
  <c r="N59" i="20" s="1"/>
  <c r="N60" i="20" s="1"/>
  <c r="N61" i="20" s="1"/>
  <c r="N62" i="20" s="1"/>
  <c r="N63" i="20" s="1"/>
  <c r="N64" i="20" s="1"/>
  <c r="N65" i="20" s="1"/>
  <c r="N66" i="20" s="1"/>
  <c r="N67" i="20" s="1"/>
  <c r="N68" i="20" s="1"/>
  <c r="N69" i="20" s="1"/>
  <c r="N70" i="20" s="1"/>
  <c r="N71" i="20" s="1"/>
  <c r="N72" i="20" s="1"/>
  <c r="N73" i="20" s="1"/>
  <c r="N74" i="20" s="1"/>
  <c r="N75" i="20" s="1"/>
  <c r="N76" i="20" s="1"/>
  <c r="N77" i="20" s="1"/>
  <c r="N78" i="20" s="1"/>
  <c r="N79" i="20" s="1"/>
  <c r="N80" i="20" s="1"/>
  <c r="N81" i="20" s="1"/>
  <c r="N82" i="20" s="1"/>
  <c r="N83" i="20" s="1"/>
  <c r="N84" i="20" s="1"/>
  <c r="N85" i="20" s="1"/>
  <c r="N86" i="20" s="1"/>
  <c r="AA58" i="20"/>
  <c r="AA59" i="20" s="1"/>
  <c r="AA60" i="20" s="1"/>
  <c r="AA61" i="20" s="1"/>
  <c r="AA62" i="20" s="1"/>
  <c r="AA63" i="20" s="1"/>
  <c r="AA64" i="20" s="1"/>
  <c r="AA65" i="20" s="1"/>
  <c r="AA66" i="20" s="1"/>
  <c r="AA67" i="20" s="1"/>
  <c r="AA68" i="20" s="1"/>
  <c r="AA69" i="20" s="1"/>
  <c r="AA70" i="20" s="1"/>
  <c r="AA71" i="20" s="1"/>
  <c r="AA72" i="20" s="1"/>
  <c r="AA73" i="20" s="1"/>
  <c r="AA74" i="20" s="1"/>
  <c r="AA75" i="20" s="1"/>
  <c r="AA76" i="20" s="1"/>
  <c r="AA77" i="20" s="1"/>
  <c r="AA78" i="20" s="1"/>
  <c r="AA79" i="20" s="1"/>
  <c r="AA80" i="20" s="1"/>
  <c r="AA81" i="20" s="1"/>
  <c r="AA82" i="20" s="1"/>
  <c r="AA83" i="20" s="1"/>
  <c r="AA84" i="20" s="1"/>
  <c r="AA85" i="20" s="1"/>
  <c r="AA86" i="20" s="1"/>
  <c r="R58" i="20"/>
  <c r="R59" i="20" s="1"/>
  <c r="R60" i="20" s="1"/>
  <c r="R61" i="20" s="1"/>
  <c r="R62" i="20" s="1"/>
  <c r="R63" i="20" s="1"/>
  <c r="R64" i="20" s="1"/>
  <c r="R65" i="20" s="1"/>
  <c r="R66" i="20" s="1"/>
  <c r="R67" i="20" s="1"/>
  <c r="R68" i="20" s="1"/>
  <c r="R69" i="20" s="1"/>
  <c r="R70" i="20" s="1"/>
  <c r="R71" i="20" s="1"/>
  <c r="R72" i="20" s="1"/>
  <c r="R73" i="20" s="1"/>
  <c r="R74" i="20" s="1"/>
  <c r="R75" i="20" s="1"/>
  <c r="R76" i="20" s="1"/>
  <c r="R77" i="20" s="1"/>
  <c r="R78" i="20" s="1"/>
  <c r="R79" i="20" s="1"/>
  <c r="R80" i="20" s="1"/>
  <c r="R81" i="20" s="1"/>
  <c r="R82" i="20" s="1"/>
  <c r="R83" i="20" s="1"/>
  <c r="R84" i="20" s="1"/>
  <c r="R85" i="20" s="1"/>
  <c r="R86" i="20" s="1"/>
  <c r="L58" i="20"/>
  <c r="L59" i="20" s="1"/>
  <c r="L60" i="20" s="1"/>
  <c r="L61" i="20" s="1"/>
  <c r="L62" i="20" s="1"/>
  <c r="L63" i="20" s="1"/>
  <c r="L64" i="20" s="1"/>
  <c r="L65" i="20" s="1"/>
  <c r="L66" i="20" s="1"/>
  <c r="L67" i="20" s="1"/>
  <c r="L68" i="20" s="1"/>
  <c r="L69" i="20" s="1"/>
  <c r="L70" i="20" s="1"/>
  <c r="L71" i="20" s="1"/>
  <c r="L72" i="20" s="1"/>
  <c r="L73" i="20" s="1"/>
  <c r="L74" i="20" s="1"/>
  <c r="L75" i="20" s="1"/>
  <c r="L76" i="20" s="1"/>
  <c r="L77" i="20" s="1"/>
  <c r="L78" i="20" s="1"/>
  <c r="L79" i="20" s="1"/>
  <c r="L80" i="20" s="1"/>
  <c r="L81" i="20" s="1"/>
  <c r="L82" i="20" s="1"/>
  <c r="L83" i="20" s="1"/>
  <c r="L84" i="20" s="1"/>
  <c r="L85" i="20" s="1"/>
  <c r="L86" i="20" s="1"/>
  <c r="AJ58" i="20"/>
  <c r="AJ59" i="20" s="1"/>
  <c r="AJ60" i="20" s="1"/>
  <c r="AJ61" i="20" s="1"/>
  <c r="AJ62" i="20" s="1"/>
  <c r="AJ63" i="20" s="1"/>
  <c r="AJ64" i="20" s="1"/>
  <c r="AJ65" i="20" s="1"/>
  <c r="AJ66" i="20" s="1"/>
  <c r="AJ67" i="20" s="1"/>
  <c r="AJ68" i="20" s="1"/>
  <c r="AJ69" i="20" s="1"/>
  <c r="AJ70" i="20" s="1"/>
  <c r="AJ71" i="20" s="1"/>
  <c r="AJ72" i="20" s="1"/>
  <c r="AJ73" i="20" s="1"/>
  <c r="AJ74" i="20" s="1"/>
  <c r="AJ75" i="20" s="1"/>
  <c r="AJ76" i="20" s="1"/>
  <c r="AJ77" i="20" s="1"/>
  <c r="AJ78" i="20" s="1"/>
  <c r="AJ79" i="20" s="1"/>
  <c r="AJ80" i="20" s="1"/>
  <c r="AJ81" i="20" s="1"/>
  <c r="AJ82" i="20" s="1"/>
  <c r="AJ83" i="20" s="1"/>
  <c r="AJ84" i="20" s="1"/>
  <c r="AJ85" i="20" s="1"/>
  <c r="AJ86" i="20" s="1"/>
  <c r="AZ58" i="20"/>
  <c r="AZ59" i="20" s="1"/>
  <c r="AZ60" i="20" s="1"/>
  <c r="AZ61" i="20" s="1"/>
  <c r="AZ62" i="20" s="1"/>
  <c r="AZ63" i="20" s="1"/>
  <c r="AZ64" i="20" s="1"/>
  <c r="AZ65" i="20" s="1"/>
  <c r="AZ66" i="20" s="1"/>
  <c r="AZ67" i="20" s="1"/>
  <c r="AZ68" i="20" s="1"/>
  <c r="AZ69" i="20" s="1"/>
  <c r="AZ70" i="20" s="1"/>
  <c r="AZ71" i="20" s="1"/>
  <c r="AZ72" i="20" s="1"/>
  <c r="AZ73" i="20" s="1"/>
  <c r="AZ74" i="20" s="1"/>
  <c r="AZ75" i="20" s="1"/>
  <c r="AZ76" i="20" s="1"/>
  <c r="AZ77" i="20" s="1"/>
  <c r="AZ78" i="20" s="1"/>
  <c r="AZ79" i="20" s="1"/>
  <c r="AZ80" i="20" s="1"/>
  <c r="AZ81" i="20" s="1"/>
  <c r="AZ82" i="20" s="1"/>
  <c r="AZ83" i="20" s="1"/>
  <c r="AZ84" i="20" s="1"/>
  <c r="AZ85" i="20" s="1"/>
  <c r="AZ86" i="20" s="1"/>
  <c r="AM58" i="20"/>
  <c r="AM59" i="20" s="1"/>
  <c r="AM60" i="20" s="1"/>
  <c r="AM61" i="20" s="1"/>
  <c r="AM62" i="20" s="1"/>
  <c r="AM63" i="20" s="1"/>
  <c r="AM64" i="20" s="1"/>
  <c r="AM65" i="20" s="1"/>
  <c r="AM66" i="20" s="1"/>
  <c r="AM67" i="20" s="1"/>
  <c r="AM68" i="20" s="1"/>
  <c r="AM69" i="20" s="1"/>
  <c r="AM70" i="20" s="1"/>
  <c r="AM71" i="20" s="1"/>
  <c r="AM72" i="20" s="1"/>
  <c r="AM73" i="20" s="1"/>
  <c r="AM74" i="20" s="1"/>
  <c r="AM75" i="20" s="1"/>
  <c r="AM76" i="20" s="1"/>
  <c r="AM77" i="20" s="1"/>
  <c r="AM78" i="20" s="1"/>
  <c r="AM79" i="20" s="1"/>
  <c r="AM80" i="20" s="1"/>
  <c r="AM81" i="20" s="1"/>
  <c r="AM82" i="20" s="1"/>
  <c r="AM83" i="20" s="1"/>
  <c r="AM84" i="20" s="1"/>
  <c r="AM85" i="20" s="1"/>
  <c r="AM86" i="20" s="1"/>
  <c r="Y58" i="20"/>
  <c r="Y59" i="20" s="1"/>
  <c r="Y60" i="20" s="1"/>
  <c r="Y61" i="20" s="1"/>
  <c r="Y62" i="20" s="1"/>
  <c r="Y63" i="20" s="1"/>
  <c r="Y64" i="20" s="1"/>
  <c r="Y65" i="20" s="1"/>
  <c r="Y66" i="20" s="1"/>
  <c r="Y67" i="20" s="1"/>
  <c r="Y68" i="20" s="1"/>
  <c r="Y69" i="20" s="1"/>
  <c r="Y70" i="20" s="1"/>
  <c r="Y71" i="20" s="1"/>
  <c r="Y72" i="20" s="1"/>
  <c r="Y73" i="20" s="1"/>
  <c r="Y74" i="20" s="1"/>
  <c r="Y75" i="20" s="1"/>
  <c r="Y76" i="20" s="1"/>
  <c r="Y77" i="20" s="1"/>
  <c r="Y78" i="20" s="1"/>
  <c r="Y79" i="20" s="1"/>
  <c r="Y80" i="20" s="1"/>
  <c r="Y81" i="20" s="1"/>
  <c r="Y82" i="20" s="1"/>
  <c r="Y83" i="20" s="1"/>
  <c r="Y84" i="20" s="1"/>
  <c r="Y85" i="20" s="1"/>
  <c r="Y86" i="20" s="1"/>
  <c r="AY58" i="20"/>
  <c r="AY59" i="20" s="1"/>
  <c r="AY60" i="20" s="1"/>
  <c r="AY61" i="20" s="1"/>
  <c r="AY62" i="20" s="1"/>
  <c r="AY63" i="20" s="1"/>
  <c r="AY64" i="20" s="1"/>
  <c r="AY65" i="20" s="1"/>
  <c r="AY66" i="20" s="1"/>
  <c r="AY67" i="20" s="1"/>
  <c r="AY68" i="20" s="1"/>
  <c r="AY69" i="20" s="1"/>
  <c r="AY70" i="20" s="1"/>
  <c r="AY71" i="20" s="1"/>
  <c r="AY72" i="20" s="1"/>
  <c r="AY73" i="20" s="1"/>
  <c r="AY74" i="20" s="1"/>
  <c r="AY75" i="20" s="1"/>
  <c r="AY76" i="20" s="1"/>
  <c r="AY77" i="20" s="1"/>
  <c r="AY78" i="20" s="1"/>
  <c r="AY79" i="20" s="1"/>
  <c r="AY80" i="20" s="1"/>
  <c r="AY81" i="20" s="1"/>
  <c r="AY82" i="20" s="1"/>
  <c r="AY83" i="20" s="1"/>
  <c r="AY84" i="20" s="1"/>
  <c r="AY85" i="20" s="1"/>
  <c r="AY86" i="20" s="1"/>
  <c r="B58" i="20"/>
  <c r="B59" i="20" s="1"/>
  <c r="B60" i="20" s="1"/>
  <c r="B61" i="20" s="1"/>
  <c r="B62" i="20" s="1"/>
  <c r="B63" i="20" s="1"/>
  <c r="B64" i="20" s="1"/>
  <c r="B65" i="20" s="1"/>
  <c r="B66" i="20" s="1"/>
  <c r="B67" i="20" s="1"/>
  <c r="B68" i="20" s="1"/>
  <c r="B69" i="20" s="1"/>
  <c r="B70" i="20" s="1"/>
  <c r="B71" i="20" s="1"/>
  <c r="B72" i="20" s="1"/>
  <c r="B73" i="20" s="1"/>
  <c r="B74" i="20" s="1"/>
  <c r="B75" i="20" s="1"/>
  <c r="B76" i="20" s="1"/>
  <c r="B77" i="20" s="1"/>
  <c r="B78" i="20" s="1"/>
  <c r="B79" i="20" s="1"/>
  <c r="B80" i="20" s="1"/>
  <c r="B81" i="20" s="1"/>
  <c r="B82" i="20" s="1"/>
  <c r="B83" i="20" s="1"/>
  <c r="B84" i="20" s="1"/>
  <c r="B85" i="20" s="1"/>
  <c r="B86" i="20" s="1"/>
  <c r="B87" i="20" s="1"/>
  <c r="B88" i="20" s="1"/>
  <c r="B89" i="20" s="1"/>
  <c r="AA59" i="9"/>
  <c r="Z58" i="13"/>
  <c r="AW58" i="13" s="1"/>
  <c r="Z58" i="14"/>
  <c r="Z108" i="7"/>
  <c r="R58" i="14"/>
  <c r="R58" i="13"/>
  <c r="AO57" i="13" s="1"/>
  <c r="R108" i="7"/>
  <c r="J58" i="14"/>
  <c r="J58" i="13"/>
  <c r="J108" i="7"/>
  <c r="B58" i="14"/>
  <c r="B58" i="13"/>
  <c r="B108" i="7"/>
  <c r="AM54" i="13"/>
  <c r="Y58" i="14"/>
  <c r="Y58" i="13"/>
  <c r="AV59" i="13" s="1"/>
  <c r="Y108" i="7"/>
  <c r="Q58" i="14"/>
  <c r="Q58" i="13"/>
  <c r="AN59" i="13" s="1"/>
  <c r="I58" i="14"/>
  <c r="I58" i="13"/>
  <c r="I108" i="7"/>
  <c r="AP54" i="13"/>
  <c r="P58" i="14"/>
  <c r="P58" i="13"/>
  <c r="AM59" i="13" s="1"/>
  <c r="P108" i="7"/>
  <c r="H58" i="14"/>
  <c r="H58" i="13"/>
  <c r="H108" i="7"/>
  <c r="X58" i="13"/>
  <c r="AU57" i="13" s="1"/>
  <c r="X58" i="14"/>
  <c r="X108" i="7"/>
  <c r="W58" i="14"/>
  <c r="W58" i="13"/>
  <c r="AT59" i="13" s="1"/>
  <c r="W108" i="7"/>
  <c r="O58" i="14"/>
  <c r="O58" i="13"/>
  <c r="AL59" i="13" s="1"/>
  <c r="O108" i="7"/>
  <c r="G58" i="14"/>
  <c r="G58" i="13"/>
  <c r="G108" i="7"/>
  <c r="AT54" i="13"/>
  <c r="AQ54" i="13"/>
  <c r="V58" i="13"/>
  <c r="AS56" i="13" s="1"/>
  <c r="V58" i="14"/>
  <c r="V108" i="7"/>
  <c r="N58" i="14"/>
  <c r="N58" i="13"/>
  <c r="AK58" i="13" s="1"/>
  <c r="N108" i="7"/>
  <c r="F58" i="13"/>
  <c r="F58" i="14"/>
  <c r="F108" i="7"/>
  <c r="AW54" i="13"/>
  <c r="U58" i="14"/>
  <c r="U58" i="13"/>
  <c r="U108" i="7"/>
  <c r="M58" i="14"/>
  <c r="M58" i="13"/>
  <c r="AJ58" i="13" s="1"/>
  <c r="M108" i="7"/>
  <c r="E58" i="14"/>
  <c r="E58" i="13"/>
  <c r="E108" i="7"/>
  <c r="AI54" i="13"/>
  <c r="T58" i="14"/>
  <c r="T58" i="13"/>
  <c r="AQ59" i="13" s="1"/>
  <c r="T108" i="7"/>
  <c r="L58" i="14"/>
  <c r="L58" i="13"/>
  <c r="AI59" i="13" s="1"/>
  <c r="L108" i="7"/>
  <c r="D58" i="14"/>
  <c r="D58" i="13"/>
  <c r="D108" i="7"/>
  <c r="AS54" i="13"/>
  <c r="AV54" i="13"/>
  <c r="AA58" i="13"/>
  <c r="AA58" i="14"/>
  <c r="S58" i="14"/>
  <c r="S58" i="13"/>
  <c r="AP59" i="13" s="1"/>
  <c r="S108" i="7"/>
  <c r="K58" i="14"/>
  <c r="K58" i="13"/>
  <c r="K108" i="7"/>
  <c r="C58" i="14"/>
  <c r="C58" i="13"/>
  <c r="C108" i="7"/>
  <c r="AF374" i="18" l="1"/>
  <c r="AF47" i="18"/>
  <c r="AC374" i="18"/>
  <c r="AC47" i="18"/>
  <c r="AE374" i="18"/>
  <c r="AE47" i="18"/>
  <c r="AB374" i="18"/>
  <c r="AB47" i="18"/>
  <c r="AD374" i="18"/>
  <c r="AD47" i="18"/>
  <c r="Y374" i="18"/>
  <c r="Y47" i="18"/>
  <c r="Y266" i="18" s="1"/>
  <c r="AA374" i="18"/>
  <c r="AA47" i="18"/>
  <c r="Z374" i="18"/>
  <c r="Z47" i="18"/>
  <c r="Z266" i="18" s="1"/>
  <c r="O374" i="18"/>
  <c r="O47" i="18"/>
  <c r="M374" i="18"/>
  <c r="M47" i="18"/>
  <c r="R374" i="18"/>
  <c r="R47" i="18"/>
  <c r="W374" i="18"/>
  <c r="W47" i="18"/>
  <c r="S374" i="18"/>
  <c r="S47" i="18"/>
  <c r="P374" i="18"/>
  <c r="P47" i="18"/>
  <c r="V374" i="18"/>
  <c r="V47" i="18"/>
  <c r="V266" i="18" s="1"/>
  <c r="X265" i="18"/>
  <c r="X374" i="18"/>
  <c r="X47" i="18"/>
  <c r="N374" i="18"/>
  <c r="N47" i="18"/>
  <c r="T374" i="18"/>
  <c r="T47" i="18"/>
  <c r="T266" i="18" s="1"/>
  <c r="U265" i="18"/>
  <c r="U374" i="18"/>
  <c r="U47" i="18"/>
  <c r="V265" i="18"/>
  <c r="Q374" i="18"/>
  <c r="Q47" i="18"/>
  <c r="E47" i="18"/>
  <c r="E375" i="18" s="1"/>
  <c r="L47" i="18"/>
  <c r="L375" i="18" s="1"/>
  <c r="I47" i="18"/>
  <c r="I375" i="18" s="1"/>
  <c r="K47" i="18"/>
  <c r="K375" i="18" s="1"/>
  <c r="D47" i="18"/>
  <c r="D375" i="18" s="1"/>
  <c r="F47" i="18"/>
  <c r="F375" i="18" s="1"/>
  <c r="H47" i="18"/>
  <c r="H375" i="18" s="1"/>
  <c r="C47" i="18"/>
  <c r="C375" i="18" s="1"/>
  <c r="J47" i="18"/>
  <c r="J375" i="18" s="1"/>
  <c r="G47" i="18"/>
  <c r="G375" i="18" s="1"/>
  <c r="AA59" i="16"/>
  <c r="AA169" i="20" s="1"/>
  <c r="AA170" i="20" s="1"/>
  <c r="AA171" i="20" s="1"/>
  <c r="AA172" i="20" s="1"/>
  <c r="AA173" i="20" s="1"/>
  <c r="AA174" i="20" s="1"/>
  <c r="AA175" i="20" s="1"/>
  <c r="AA176" i="20" s="1"/>
  <c r="AA177" i="20" s="1"/>
  <c r="AA178" i="20" s="1"/>
  <c r="AA179" i="20" s="1"/>
  <c r="AA180" i="20" s="1"/>
  <c r="AA181" i="20" s="1"/>
  <c r="AA182" i="20" s="1"/>
  <c r="AA183" i="20" s="1"/>
  <c r="AA184" i="20" s="1"/>
  <c r="AA185" i="20" s="1"/>
  <c r="AA186" i="20" s="1"/>
  <c r="AA187" i="20" s="1"/>
  <c r="AA188" i="20" s="1"/>
  <c r="AA189" i="20" s="1"/>
  <c r="AA190" i="20" s="1"/>
  <c r="AA191" i="20" s="1"/>
  <c r="AA192" i="20" s="1"/>
  <c r="AA193" i="20" s="1"/>
  <c r="AA194" i="20" s="1"/>
  <c r="AA195" i="20" s="1"/>
  <c r="AA196" i="20" s="1"/>
  <c r="AA197" i="20" s="1"/>
  <c r="AA198" i="20" s="1"/>
  <c r="AA199" i="20" s="1"/>
  <c r="AA200" i="20" s="1"/>
  <c r="AA201" i="20" s="1"/>
  <c r="AA202" i="20" s="1"/>
  <c r="AA203" i="20" s="1"/>
  <c r="AA204" i="20" s="1"/>
  <c r="AA205" i="20" s="1"/>
  <c r="AA206" i="20" s="1"/>
  <c r="AA207" i="20" s="1"/>
  <c r="AA208" i="20" s="1"/>
  <c r="AA209" i="20" s="1"/>
  <c r="AA210" i="20" s="1"/>
  <c r="AA211" i="20" s="1"/>
  <c r="AA212" i="20" s="1"/>
  <c r="AA213" i="20" s="1"/>
  <c r="AA214" i="20" s="1"/>
  <c r="AA215" i="20" s="1"/>
  <c r="AA216" i="20" s="1"/>
  <c r="AA217" i="20" s="1"/>
  <c r="B90" i="20"/>
  <c r="B91" i="20" s="1"/>
  <c r="B92" i="20" s="1"/>
  <c r="B93" i="20" s="1"/>
  <c r="B94" i="20" s="1"/>
  <c r="B95" i="20" s="1"/>
  <c r="B96" i="20" s="1"/>
  <c r="B97" i="20" s="1"/>
  <c r="B98" i="20" s="1"/>
  <c r="B99" i="20" s="1"/>
  <c r="B100" i="20" s="1"/>
  <c r="B101" i="20" s="1"/>
  <c r="B102" i="20" s="1"/>
  <c r="B103" i="20" s="1"/>
  <c r="B104" i="20" s="1"/>
  <c r="B105" i="20" s="1"/>
  <c r="B106" i="20" s="1"/>
  <c r="B107" i="20" s="1"/>
  <c r="H90" i="20"/>
  <c r="H91" i="20" s="1"/>
  <c r="H92" i="20" s="1"/>
  <c r="H93" i="20" s="1"/>
  <c r="H94" i="20" s="1"/>
  <c r="H95" i="20" s="1"/>
  <c r="H96" i="20" s="1"/>
  <c r="H97" i="20" s="1"/>
  <c r="H98" i="20" s="1"/>
  <c r="H99" i="20" s="1"/>
  <c r="H100" i="20" s="1"/>
  <c r="H101" i="20" s="1"/>
  <c r="H102" i="20" s="1"/>
  <c r="H103" i="20" s="1"/>
  <c r="H104" i="20" s="1"/>
  <c r="H105" i="20" s="1"/>
  <c r="H106" i="20" s="1"/>
  <c r="H107" i="20" s="1"/>
  <c r="H108" i="19" s="1"/>
  <c r="S90" i="20"/>
  <c r="S91" i="20" s="1"/>
  <c r="S92" i="20" s="1"/>
  <c r="S93" i="20" s="1"/>
  <c r="S94" i="20" s="1"/>
  <c r="S95" i="20" s="1"/>
  <c r="S96" i="20" s="1"/>
  <c r="S97" i="20" s="1"/>
  <c r="S98" i="20" s="1"/>
  <c r="S99" i="20" s="1"/>
  <c r="S100" i="20" s="1"/>
  <c r="S101" i="20" s="1"/>
  <c r="S102" i="20" s="1"/>
  <c r="S103" i="20" s="1"/>
  <c r="S104" i="20" s="1"/>
  <c r="S105" i="20" s="1"/>
  <c r="S106" i="20" s="1"/>
  <c r="S107" i="20" s="1"/>
  <c r="S108" i="19" s="1"/>
  <c r="U90" i="20"/>
  <c r="U91" i="20" s="1"/>
  <c r="U92" i="20" s="1"/>
  <c r="U93" i="20" s="1"/>
  <c r="U94" i="20" s="1"/>
  <c r="U95" i="20" s="1"/>
  <c r="U96" i="20" s="1"/>
  <c r="U97" i="20" s="1"/>
  <c r="U98" i="20" s="1"/>
  <c r="U99" i="20" s="1"/>
  <c r="U100" i="20" s="1"/>
  <c r="U101" i="20" s="1"/>
  <c r="U102" i="20" s="1"/>
  <c r="U103" i="20" s="1"/>
  <c r="U104" i="20" s="1"/>
  <c r="U105" i="20" s="1"/>
  <c r="U106" i="20" s="1"/>
  <c r="U107" i="20" s="1"/>
  <c r="U108" i="19" s="1"/>
  <c r="AQ90" i="20"/>
  <c r="AQ91" i="20" s="1"/>
  <c r="AQ92" i="20" s="1"/>
  <c r="AQ93" i="20" s="1"/>
  <c r="AQ94" i="20" s="1"/>
  <c r="AQ95" i="20" s="1"/>
  <c r="AQ96" i="20" s="1"/>
  <c r="AQ97" i="20" s="1"/>
  <c r="AQ98" i="20" s="1"/>
  <c r="AQ99" i="20" s="1"/>
  <c r="AQ100" i="20" s="1"/>
  <c r="AQ101" i="20" s="1"/>
  <c r="AQ102" i="20" s="1"/>
  <c r="AQ103" i="20" s="1"/>
  <c r="AQ104" i="20" s="1"/>
  <c r="AQ105" i="20" s="1"/>
  <c r="AQ106" i="20" s="1"/>
  <c r="AQ107" i="20" s="1"/>
  <c r="AQ108" i="19" s="1"/>
  <c r="AN90" i="20"/>
  <c r="AN91" i="20" s="1"/>
  <c r="AN92" i="20" s="1"/>
  <c r="AN93" i="20" s="1"/>
  <c r="AN94" i="20" s="1"/>
  <c r="AN95" i="20" s="1"/>
  <c r="AN96" i="20" s="1"/>
  <c r="AN97" i="20" s="1"/>
  <c r="AN98" i="20" s="1"/>
  <c r="AN99" i="20" s="1"/>
  <c r="AN100" i="20" s="1"/>
  <c r="AN101" i="20" s="1"/>
  <c r="AN102" i="20" s="1"/>
  <c r="AN103" i="20" s="1"/>
  <c r="AN104" i="20" s="1"/>
  <c r="AN105" i="20" s="1"/>
  <c r="AN106" i="20" s="1"/>
  <c r="AN107" i="20" s="1"/>
  <c r="AN108" i="19" s="1"/>
  <c r="AU90" i="20"/>
  <c r="AU91" i="20" s="1"/>
  <c r="AU92" i="20" s="1"/>
  <c r="AU93" i="20" s="1"/>
  <c r="AU94" i="20" s="1"/>
  <c r="AU95" i="20" s="1"/>
  <c r="AU96" i="20" s="1"/>
  <c r="AU97" i="20" s="1"/>
  <c r="AU98" i="20" s="1"/>
  <c r="AU99" i="20" s="1"/>
  <c r="AU100" i="20" s="1"/>
  <c r="AU101" i="20" s="1"/>
  <c r="AU102" i="20" s="1"/>
  <c r="AU103" i="20" s="1"/>
  <c r="AU104" i="20" s="1"/>
  <c r="AU105" i="20" s="1"/>
  <c r="AU106" i="20" s="1"/>
  <c r="AU107" i="20" s="1"/>
  <c r="AU108" i="19" s="1"/>
  <c r="AB90" i="20"/>
  <c r="AB91" i="20" s="1"/>
  <c r="AB92" i="20" s="1"/>
  <c r="AB93" i="20" s="1"/>
  <c r="AB94" i="20" s="1"/>
  <c r="AB95" i="20" s="1"/>
  <c r="AB96" i="20" s="1"/>
  <c r="AB97" i="20" s="1"/>
  <c r="AB98" i="20" s="1"/>
  <c r="AB99" i="20" s="1"/>
  <c r="AB100" i="20" s="1"/>
  <c r="AB101" i="20" s="1"/>
  <c r="AB102" i="20" s="1"/>
  <c r="AB103" i="20" s="1"/>
  <c r="AB104" i="20" s="1"/>
  <c r="AB105" i="20" s="1"/>
  <c r="AB106" i="20" s="1"/>
  <c r="AB107" i="20" s="1"/>
  <c r="AB108" i="19" s="1"/>
  <c r="W90" i="20"/>
  <c r="W91" i="20" s="1"/>
  <c r="W92" i="20" s="1"/>
  <c r="W93" i="20" s="1"/>
  <c r="W94" i="20" s="1"/>
  <c r="W95" i="20" s="1"/>
  <c r="W96" i="20" s="1"/>
  <c r="W97" i="20" s="1"/>
  <c r="W98" i="20" s="1"/>
  <c r="W99" i="20" s="1"/>
  <c r="W100" i="20" s="1"/>
  <c r="W101" i="20" s="1"/>
  <c r="W102" i="20" s="1"/>
  <c r="W103" i="20" s="1"/>
  <c r="W104" i="20" s="1"/>
  <c r="W105" i="20" s="1"/>
  <c r="W106" i="20" s="1"/>
  <c r="W107" i="20" s="1"/>
  <c r="W108" i="19" s="1"/>
  <c r="AC90" i="20"/>
  <c r="AC91" i="20" s="1"/>
  <c r="AC92" i="20" s="1"/>
  <c r="AC93" i="20" s="1"/>
  <c r="AC94" i="20" s="1"/>
  <c r="AC95" i="20" s="1"/>
  <c r="AC96" i="20" s="1"/>
  <c r="AC97" i="20" s="1"/>
  <c r="AC98" i="20" s="1"/>
  <c r="AC99" i="20" s="1"/>
  <c r="AC100" i="20" s="1"/>
  <c r="AC101" i="20" s="1"/>
  <c r="AC102" i="20" s="1"/>
  <c r="AC103" i="20" s="1"/>
  <c r="AC104" i="20" s="1"/>
  <c r="AC105" i="20" s="1"/>
  <c r="AC106" i="20" s="1"/>
  <c r="AC107" i="20" s="1"/>
  <c r="AC108" i="19" s="1"/>
  <c r="V90" i="20"/>
  <c r="V91" i="20" s="1"/>
  <c r="V92" i="20" s="1"/>
  <c r="V93" i="20" s="1"/>
  <c r="V94" i="20" s="1"/>
  <c r="V95" i="20" s="1"/>
  <c r="V96" i="20" s="1"/>
  <c r="V97" i="20" s="1"/>
  <c r="V98" i="20" s="1"/>
  <c r="V99" i="20" s="1"/>
  <c r="V100" i="20" s="1"/>
  <c r="V101" i="20" s="1"/>
  <c r="V102" i="20" s="1"/>
  <c r="V103" i="20" s="1"/>
  <c r="V104" i="20" s="1"/>
  <c r="V105" i="20" s="1"/>
  <c r="V106" i="20" s="1"/>
  <c r="V107" i="20" s="1"/>
  <c r="V108" i="19" s="1"/>
  <c r="N87" i="20"/>
  <c r="N88" i="20" s="1"/>
  <c r="N89" i="20" s="1"/>
  <c r="AG87" i="20"/>
  <c r="AG88" i="20" s="1"/>
  <c r="AG89" i="20" s="1"/>
  <c r="C87" i="20"/>
  <c r="C88" i="20" s="1"/>
  <c r="C89" i="20" s="1"/>
  <c r="P87" i="20"/>
  <c r="P88" i="20" s="1"/>
  <c r="P89" i="20" s="1"/>
  <c r="D87" i="20"/>
  <c r="D88" i="20" s="1"/>
  <c r="D89" i="20" s="1"/>
  <c r="AD87" i="20"/>
  <c r="AD88" i="20" s="1"/>
  <c r="AD89" i="20" s="1"/>
  <c r="L87" i="20"/>
  <c r="L88" i="20" s="1"/>
  <c r="L89" i="20" s="1"/>
  <c r="AT87" i="20"/>
  <c r="AT88" i="20" s="1"/>
  <c r="AT89" i="20" s="1"/>
  <c r="X87" i="20"/>
  <c r="X88" i="20" s="1"/>
  <c r="X89" i="20" s="1"/>
  <c r="AV87" i="20"/>
  <c r="AV88" i="20" s="1"/>
  <c r="AV89" i="20" s="1"/>
  <c r="AI87" i="20"/>
  <c r="AI88" i="20" s="1"/>
  <c r="AI89" i="20" s="1"/>
  <c r="AH87" i="20"/>
  <c r="AH88" i="20" s="1"/>
  <c r="AH89" i="20" s="1"/>
  <c r="AS87" i="20"/>
  <c r="AS88" i="20" s="1"/>
  <c r="AS89" i="20" s="1"/>
  <c r="AR87" i="20"/>
  <c r="AR88" i="20" s="1"/>
  <c r="AR89" i="20" s="1"/>
  <c r="AX87" i="20"/>
  <c r="AX88" i="20" s="1"/>
  <c r="AX89" i="20" s="1"/>
  <c r="AK87" i="20"/>
  <c r="AK88" i="20" s="1"/>
  <c r="AK89" i="20" s="1"/>
  <c r="I87" i="20"/>
  <c r="I88" i="20" s="1"/>
  <c r="I89" i="20" s="1"/>
  <c r="AF87" i="20"/>
  <c r="AF88" i="20" s="1"/>
  <c r="AF89" i="20" s="1"/>
  <c r="AE87" i="20"/>
  <c r="AE88" i="20" s="1"/>
  <c r="AE89" i="20" s="1"/>
  <c r="M87" i="20"/>
  <c r="M88" i="20" s="1"/>
  <c r="M89" i="20" s="1"/>
  <c r="F87" i="20"/>
  <c r="F88" i="20" s="1"/>
  <c r="F89" i="20" s="1"/>
  <c r="AY87" i="20"/>
  <c r="AY88" i="20" s="1"/>
  <c r="AY89" i="20" s="1"/>
  <c r="O87" i="20"/>
  <c r="O88" i="20" s="1"/>
  <c r="O89" i="20" s="1"/>
  <c r="Y87" i="20"/>
  <c r="Y88" i="20" s="1"/>
  <c r="Y89" i="20" s="1"/>
  <c r="Z87" i="20"/>
  <c r="Z88" i="20" s="1"/>
  <c r="Z89" i="20" s="1"/>
  <c r="E87" i="20"/>
  <c r="E88" i="20" s="1"/>
  <c r="E89" i="20" s="1"/>
  <c r="AO87" i="20"/>
  <c r="AO88" i="20" s="1"/>
  <c r="AO89" i="20" s="1"/>
  <c r="R87" i="20"/>
  <c r="R88" i="20" s="1"/>
  <c r="R89" i="20" s="1"/>
  <c r="AW87" i="20"/>
  <c r="AW88" i="20" s="1"/>
  <c r="AW89" i="20" s="1"/>
  <c r="AM87" i="20"/>
  <c r="AM88" i="20" s="1"/>
  <c r="AM89" i="20" s="1"/>
  <c r="K87" i="20"/>
  <c r="K88" i="20" s="1"/>
  <c r="K89" i="20" s="1"/>
  <c r="AP87" i="20"/>
  <c r="AP88" i="20" s="1"/>
  <c r="AP89" i="20" s="1"/>
  <c r="T87" i="20"/>
  <c r="T88" i="20" s="1"/>
  <c r="T89" i="20" s="1"/>
  <c r="AJ87" i="20"/>
  <c r="AJ88" i="20" s="1"/>
  <c r="AJ89" i="20" s="1"/>
  <c r="AZ87" i="20"/>
  <c r="AZ88" i="20" s="1"/>
  <c r="AZ89" i="20" s="1"/>
  <c r="AA87" i="20"/>
  <c r="AA88" i="20" s="1"/>
  <c r="AA89" i="20" s="1"/>
  <c r="G87" i="20"/>
  <c r="G88" i="20" s="1"/>
  <c r="G89" i="20" s="1"/>
  <c r="J87" i="20"/>
  <c r="J88" i="20" s="1"/>
  <c r="J89" i="20" s="1"/>
  <c r="Q87" i="20"/>
  <c r="Q88" i="20" s="1"/>
  <c r="Q89" i="20" s="1"/>
  <c r="AL87" i="20"/>
  <c r="AL88" i="20" s="1"/>
  <c r="AL89" i="20" s="1"/>
  <c r="AB60" i="9"/>
  <c r="AA59" i="7"/>
  <c r="AA109" i="9"/>
  <c r="AO55" i="13"/>
  <c r="AO58" i="13"/>
  <c r="AV57" i="13"/>
  <c r="AV58" i="13"/>
  <c r="AM57" i="13"/>
  <c r="AM55" i="13"/>
  <c r="AL57" i="13"/>
  <c r="AT58" i="13"/>
  <c r="AL56" i="13"/>
  <c r="AL55" i="13"/>
  <c r="AL58" i="13"/>
  <c r="AN58" i="13"/>
  <c r="AT56" i="13"/>
  <c r="AT57" i="13"/>
  <c r="AV55" i="13"/>
  <c r="AQ56" i="13"/>
  <c r="AM58" i="13"/>
  <c r="AN55" i="13"/>
  <c r="AI58" i="13"/>
  <c r="AR59" i="13"/>
  <c r="AR55" i="13"/>
  <c r="AR57" i="13"/>
  <c r="AP55" i="13"/>
  <c r="AQ55" i="13"/>
  <c r="AS59" i="13"/>
  <c r="AS55" i="13"/>
  <c r="AS57" i="13"/>
  <c r="AX55" i="13"/>
  <c r="AS58" i="13"/>
  <c r="AI57" i="13"/>
  <c r="AP56" i="13"/>
  <c r="AW59" i="13"/>
  <c r="AW56" i="13"/>
  <c r="AW57" i="13"/>
  <c r="AW55" i="13"/>
  <c r="AP58" i="13"/>
  <c r="AV56" i="13"/>
  <c r="AI55" i="13"/>
  <c r="AK59" i="13"/>
  <c r="AK55" i="13"/>
  <c r="AK56" i="13"/>
  <c r="AK57" i="13"/>
  <c r="AN57" i="13"/>
  <c r="AQ57" i="13"/>
  <c r="AJ59" i="13"/>
  <c r="AJ56" i="13"/>
  <c r="AJ57" i="13"/>
  <c r="AJ55" i="13"/>
  <c r="AU59" i="13"/>
  <c r="AU56" i="13"/>
  <c r="AU55" i="13"/>
  <c r="AI56" i="13"/>
  <c r="AP57" i="13"/>
  <c r="AU58" i="13"/>
  <c r="AR56" i="13"/>
  <c r="AN56" i="13"/>
  <c r="AO59" i="13"/>
  <c r="AO56" i="13"/>
  <c r="AM56" i="13"/>
  <c r="AQ58" i="13"/>
  <c r="AR58" i="13"/>
  <c r="AT55" i="13"/>
  <c r="AB375" i="18" l="1"/>
  <c r="AB48" i="18"/>
  <c r="AE375" i="18"/>
  <c r="AE48" i="18"/>
  <c r="AC375" i="18"/>
  <c r="AC48" i="18"/>
  <c r="AD375" i="18"/>
  <c r="AD48" i="18"/>
  <c r="AF375" i="18"/>
  <c r="AF48" i="18"/>
  <c r="Z375" i="18"/>
  <c r="Z48" i="18"/>
  <c r="Z267" i="18" s="1"/>
  <c r="AA375" i="18"/>
  <c r="AA48" i="18"/>
  <c r="Y375" i="18"/>
  <c r="Y48" i="18"/>
  <c r="Y267" i="18" s="1"/>
  <c r="W266" i="18"/>
  <c r="W375" i="18"/>
  <c r="W48" i="18"/>
  <c r="T375" i="18"/>
  <c r="T48" i="18"/>
  <c r="T267" i="18" s="1"/>
  <c r="V375" i="18"/>
  <c r="V48" i="18"/>
  <c r="R375" i="18"/>
  <c r="R48" i="18"/>
  <c r="Q375" i="18"/>
  <c r="Q48" i="18"/>
  <c r="N375" i="18"/>
  <c r="N48" i="18"/>
  <c r="P375" i="18"/>
  <c r="P48" i="18"/>
  <c r="M375" i="18"/>
  <c r="M48" i="18"/>
  <c r="U266" i="18"/>
  <c r="U375" i="18"/>
  <c r="U48" i="18"/>
  <c r="U267" i="18" s="1"/>
  <c r="X266" i="18"/>
  <c r="X375" i="18"/>
  <c r="X48" i="18"/>
  <c r="X267" i="18" s="1"/>
  <c r="S375" i="18"/>
  <c r="S48" i="18"/>
  <c r="O375" i="18"/>
  <c r="O48" i="18"/>
  <c r="C48" i="18"/>
  <c r="C376" i="18" s="1"/>
  <c r="K48" i="18"/>
  <c r="K376" i="18" s="1"/>
  <c r="H48" i="18"/>
  <c r="H376" i="18" s="1"/>
  <c r="I48" i="18"/>
  <c r="I376" i="18" s="1"/>
  <c r="G48" i="18"/>
  <c r="G376" i="18" s="1"/>
  <c r="F48" i="18"/>
  <c r="F376" i="18" s="1"/>
  <c r="L48" i="18"/>
  <c r="L376" i="18" s="1"/>
  <c r="J48" i="18"/>
  <c r="J376" i="18" s="1"/>
  <c r="D48" i="18"/>
  <c r="D376" i="18" s="1"/>
  <c r="E48" i="18"/>
  <c r="E376" i="18" s="1"/>
  <c r="C90" i="20"/>
  <c r="C91" i="20" s="1"/>
  <c r="C92" i="20" s="1"/>
  <c r="C93" i="20" s="1"/>
  <c r="C94" i="20" s="1"/>
  <c r="C95" i="20" s="1"/>
  <c r="C96" i="20" s="1"/>
  <c r="C97" i="20" s="1"/>
  <c r="C98" i="20" s="1"/>
  <c r="C99" i="20" s="1"/>
  <c r="C100" i="20" s="1"/>
  <c r="C101" i="20" s="1"/>
  <c r="C102" i="20" s="1"/>
  <c r="C103" i="20" s="1"/>
  <c r="C104" i="20" s="1"/>
  <c r="C105" i="20" s="1"/>
  <c r="C106" i="20" s="1"/>
  <c r="C107" i="20" s="1"/>
  <c r="C108" i="19" s="1"/>
  <c r="E90" i="20"/>
  <c r="E91" i="20" s="1"/>
  <c r="E92" i="20" s="1"/>
  <c r="E93" i="20" s="1"/>
  <c r="E94" i="20" s="1"/>
  <c r="E95" i="20" s="1"/>
  <c r="E96" i="20" s="1"/>
  <c r="E97" i="20" s="1"/>
  <c r="E98" i="20" s="1"/>
  <c r="E99" i="20" s="1"/>
  <c r="E100" i="20" s="1"/>
  <c r="E101" i="20" s="1"/>
  <c r="E102" i="20" s="1"/>
  <c r="E103" i="20" s="1"/>
  <c r="E104" i="20" s="1"/>
  <c r="E105" i="20" s="1"/>
  <c r="E106" i="20" s="1"/>
  <c r="E107" i="20" s="1"/>
  <c r="E108" i="19" s="1"/>
  <c r="Q90" i="20"/>
  <c r="Q91" i="20" s="1"/>
  <c r="Q92" i="20" s="1"/>
  <c r="Q93" i="20" s="1"/>
  <c r="Q94" i="20" s="1"/>
  <c r="Q95" i="20" s="1"/>
  <c r="Q96" i="20" s="1"/>
  <c r="Q97" i="20" s="1"/>
  <c r="Q98" i="20" s="1"/>
  <c r="Q99" i="20" s="1"/>
  <c r="Q100" i="20" s="1"/>
  <c r="Q101" i="20" s="1"/>
  <c r="Q102" i="20" s="1"/>
  <c r="Q103" i="20" s="1"/>
  <c r="Q104" i="20" s="1"/>
  <c r="Q105" i="20" s="1"/>
  <c r="Q106" i="20" s="1"/>
  <c r="Q107" i="20" s="1"/>
  <c r="Q108" i="19" s="1"/>
  <c r="K90" i="20"/>
  <c r="K91" i="20" s="1"/>
  <c r="K92" i="20" s="1"/>
  <c r="K93" i="20" s="1"/>
  <c r="K94" i="20" s="1"/>
  <c r="K95" i="20" s="1"/>
  <c r="K96" i="20" s="1"/>
  <c r="K97" i="20" s="1"/>
  <c r="K98" i="20" s="1"/>
  <c r="K99" i="20" s="1"/>
  <c r="K100" i="20" s="1"/>
  <c r="K101" i="20" s="1"/>
  <c r="K102" i="20" s="1"/>
  <c r="K103" i="20" s="1"/>
  <c r="K104" i="20" s="1"/>
  <c r="K105" i="20" s="1"/>
  <c r="K106" i="20" s="1"/>
  <c r="K107" i="20" s="1"/>
  <c r="K108" i="19" s="1"/>
  <c r="O90" i="20"/>
  <c r="O91" i="20" s="1"/>
  <c r="O92" i="20" s="1"/>
  <c r="O93" i="20" s="1"/>
  <c r="O94" i="20" s="1"/>
  <c r="O95" i="20" s="1"/>
  <c r="O96" i="20" s="1"/>
  <c r="O97" i="20" s="1"/>
  <c r="O98" i="20" s="1"/>
  <c r="O99" i="20" s="1"/>
  <c r="O100" i="20" s="1"/>
  <c r="O101" i="20" s="1"/>
  <c r="O102" i="20" s="1"/>
  <c r="O103" i="20" s="1"/>
  <c r="O104" i="20" s="1"/>
  <c r="O105" i="20" s="1"/>
  <c r="O106" i="20" s="1"/>
  <c r="O107" i="20" s="1"/>
  <c r="O108" i="19" s="1"/>
  <c r="L90" i="20"/>
  <c r="L91" i="20" s="1"/>
  <c r="L92" i="20" s="1"/>
  <c r="L93" i="20" s="1"/>
  <c r="L94" i="20" s="1"/>
  <c r="L95" i="20" s="1"/>
  <c r="L96" i="20" s="1"/>
  <c r="L97" i="20" s="1"/>
  <c r="L98" i="20" s="1"/>
  <c r="L99" i="20" s="1"/>
  <c r="L100" i="20" s="1"/>
  <c r="L101" i="20" s="1"/>
  <c r="L102" i="20" s="1"/>
  <c r="L103" i="20" s="1"/>
  <c r="L104" i="20" s="1"/>
  <c r="L105" i="20" s="1"/>
  <c r="L106" i="20" s="1"/>
  <c r="L107" i="20" s="1"/>
  <c r="L108" i="19" s="1"/>
  <c r="I90" i="20"/>
  <c r="I91" i="20" s="1"/>
  <c r="I92" i="20" s="1"/>
  <c r="I93" i="20" s="1"/>
  <c r="I94" i="20" s="1"/>
  <c r="I95" i="20" s="1"/>
  <c r="I96" i="20" s="1"/>
  <c r="I97" i="20" s="1"/>
  <c r="I98" i="20" s="1"/>
  <c r="I99" i="20" s="1"/>
  <c r="I100" i="20" s="1"/>
  <c r="I101" i="20" s="1"/>
  <c r="I102" i="20" s="1"/>
  <c r="I103" i="20" s="1"/>
  <c r="I104" i="20" s="1"/>
  <c r="I105" i="20" s="1"/>
  <c r="I106" i="20" s="1"/>
  <c r="I107" i="20" s="1"/>
  <c r="I108" i="19" s="1"/>
  <c r="J90" i="20"/>
  <c r="J91" i="20" s="1"/>
  <c r="J92" i="20" s="1"/>
  <c r="J93" i="20" s="1"/>
  <c r="J94" i="20" s="1"/>
  <c r="J95" i="20" s="1"/>
  <c r="J96" i="20" s="1"/>
  <c r="J97" i="20" s="1"/>
  <c r="J98" i="20" s="1"/>
  <c r="J99" i="20" s="1"/>
  <c r="J100" i="20" s="1"/>
  <c r="J101" i="20" s="1"/>
  <c r="J102" i="20" s="1"/>
  <c r="J103" i="20" s="1"/>
  <c r="J104" i="20" s="1"/>
  <c r="J105" i="20" s="1"/>
  <c r="J106" i="20" s="1"/>
  <c r="J107" i="20" s="1"/>
  <c r="J108" i="19" s="1"/>
  <c r="G90" i="20"/>
  <c r="G91" i="20" s="1"/>
  <c r="G92" i="20" s="1"/>
  <c r="G93" i="20" s="1"/>
  <c r="G94" i="20" s="1"/>
  <c r="G95" i="20" s="1"/>
  <c r="G96" i="20" s="1"/>
  <c r="G97" i="20" s="1"/>
  <c r="G98" i="20" s="1"/>
  <c r="G99" i="20" s="1"/>
  <c r="G100" i="20" s="1"/>
  <c r="G101" i="20" s="1"/>
  <c r="G102" i="20" s="1"/>
  <c r="G103" i="20" s="1"/>
  <c r="G104" i="20" s="1"/>
  <c r="G105" i="20" s="1"/>
  <c r="G106" i="20" s="1"/>
  <c r="G107" i="20" s="1"/>
  <c r="G108" i="19" s="1"/>
  <c r="F90" i="20"/>
  <c r="F91" i="20" s="1"/>
  <c r="F92" i="20" s="1"/>
  <c r="F93" i="20" s="1"/>
  <c r="F94" i="20" s="1"/>
  <c r="F95" i="20" s="1"/>
  <c r="F96" i="20" s="1"/>
  <c r="F97" i="20" s="1"/>
  <c r="F98" i="20" s="1"/>
  <c r="F99" i="20" s="1"/>
  <c r="F100" i="20" s="1"/>
  <c r="F101" i="20" s="1"/>
  <c r="F102" i="20" s="1"/>
  <c r="F103" i="20" s="1"/>
  <c r="F104" i="20" s="1"/>
  <c r="F105" i="20" s="1"/>
  <c r="F106" i="20" s="1"/>
  <c r="F107" i="20" s="1"/>
  <c r="F108" i="19" s="1"/>
  <c r="D90" i="20"/>
  <c r="D91" i="20" s="1"/>
  <c r="D92" i="20" s="1"/>
  <c r="D93" i="20" s="1"/>
  <c r="D94" i="20" s="1"/>
  <c r="D95" i="20" s="1"/>
  <c r="D96" i="20" s="1"/>
  <c r="D97" i="20" s="1"/>
  <c r="D98" i="20" s="1"/>
  <c r="D99" i="20" s="1"/>
  <c r="D100" i="20" s="1"/>
  <c r="D101" i="20" s="1"/>
  <c r="D102" i="20" s="1"/>
  <c r="D103" i="20" s="1"/>
  <c r="D104" i="20" s="1"/>
  <c r="D105" i="20" s="1"/>
  <c r="D106" i="20" s="1"/>
  <c r="D107" i="20" s="1"/>
  <c r="D108" i="19" s="1"/>
  <c r="N90" i="20"/>
  <c r="N91" i="20" s="1"/>
  <c r="N92" i="20" s="1"/>
  <c r="N93" i="20" s="1"/>
  <c r="N94" i="20" s="1"/>
  <c r="N95" i="20" s="1"/>
  <c r="N96" i="20" s="1"/>
  <c r="N97" i="20" s="1"/>
  <c r="N98" i="20" s="1"/>
  <c r="N99" i="20" s="1"/>
  <c r="N100" i="20" s="1"/>
  <c r="N101" i="20" s="1"/>
  <c r="N102" i="20" s="1"/>
  <c r="N103" i="20" s="1"/>
  <c r="N104" i="20" s="1"/>
  <c r="N105" i="20" s="1"/>
  <c r="N106" i="20" s="1"/>
  <c r="N107" i="20" s="1"/>
  <c r="N108" i="19" s="1"/>
  <c r="R90" i="20"/>
  <c r="R91" i="20" s="1"/>
  <c r="R92" i="20" s="1"/>
  <c r="R93" i="20" s="1"/>
  <c r="R94" i="20" s="1"/>
  <c r="R95" i="20" s="1"/>
  <c r="R96" i="20" s="1"/>
  <c r="R97" i="20" s="1"/>
  <c r="R98" i="20" s="1"/>
  <c r="R99" i="20" s="1"/>
  <c r="R100" i="20" s="1"/>
  <c r="R101" i="20" s="1"/>
  <c r="R102" i="20" s="1"/>
  <c r="R103" i="20" s="1"/>
  <c r="R104" i="20" s="1"/>
  <c r="R105" i="20" s="1"/>
  <c r="R106" i="20" s="1"/>
  <c r="R107" i="20" s="1"/>
  <c r="R108" i="19" s="1"/>
  <c r="M90" i="20"/>
  <c r="M91" i="20" s="1"/>
  <c r="M92" i="20" s="1"/>
  <c r="M93" i="20" s="1"/>
  <c r="M94" i="20" s="1"/>
  <c r="M95" i="20" s="1"/>
  <c r="M96" i="20" s="1"/>
  <c r="M97" i="20" s="1"/>
  <c r="M98" i="20" s="1"/>
  <c r="M99" i="20" s="1"/>
  <c r="M100" i="20" s="1"/>
  <c r="M101" i="20" s="1"/>
  <c r="M102" i="20" s="1"/>
  <c r="M103" i="20" s="1"/>
  <c r="M104" i="20" s="1"/>
  <c r="M105" i="20" s="1"/>
  <c r="M106" i="20" s="1"/>
  <c r="M107" i="20" s="1"/>
  <c r="M108" i="19" s="1"/>
  <c r="P90" i="20"/>
  <c r="P91" i="20" s="1"/>
  <c r="P92" i="20" s="1"/>
  <c r="P93" i="20" s="1"/>
  <c r="P94" i="20" s="1"/>
  <c r="P95" i="20" s="1"/>
  <c r="P96" i="20" s="1"/>
  <c r="P97" i="20" s="1"/>
  <c r="P98" i="20" s="1"/>
  <c r="P99" i="20" s="1"/>
  <c r="P100" i="20" s="1"/>
  <c r="P101" i="20" s="1"/>
  <c r="P102" i="20" s="1"/>
  <c r="P103" i="20" s="1"/>
  <c r="P104" i="20" s="1"/>
  <c r="P105" i="20" s="1"/>
  <c r="P106" i="20" s="1"/>
  <c r="P107" i="20" s="1"/>
  <c r="P108" i="19" s="1"/>
  <c r="T90" i="20"/>
  <c r="T91" i="20" s="1"/>
  <c r="T92" i="20" s="1"/>
  <c r="T93" i="20" s="1"/>
  <c r="T94" i="20" s="1"/>
  <c r="T95" i="20" s="1"/>
  <c r="T96" i="20" s="1"/>
  <c r="T97" i="20" s="1"/>
  <c r="T98" i="20" s="1"/>
  <c r="T99" i="20" s="1"/>
  <c r="T100" i="20" s="1"/>
  <c r="T101" i="20" s="1"/>
  <c r="T102" i="20" s="1"/>
  <c r="T103" i="20" s="1"/>
  <c r="T104" i="20" s="1"/>
  <c r="T105" i="20" s="1"/>
  <c r="T106" i="20" s="1"/>
  <c r="T107" i="20" s="1"/>
  <c r="T108" i="19" s="1"/>
  <c r="Z90" i="20"/>
  <c r="Z91" i="20" s="1"/>
  <c r="Z92" i="20" s="1"/>
  <c r="Z93" i="20" s="1"/>
  <c r="Z94" i="20" s="1"/>
  <c r="Z95" i="20" s="1"/>
  <c r="Z96" i="20" s="1"/>
  <c r="Z97" i="20" s="1"/>
  <c r="Z98" i="20" s="1"/>
  <c r="Z99" i="20" s="1"/>
  <c r="Z100" i="20" s="1"/>
  <c r="Z101" i="20" s="1"/>
  <c r="Z102" i="20" s="1"/>
  <c r="Z103" i="20" s="1"/>
  <c r="Z104" i="20" s="1"/>
  <c r="Z105" i="20" s="1"/>
  <c r="Z106" i="20" s="1"/>
  <c r="Z107" i="20" s="1"/>
  <c r="Z108" i="19" s="1"/>
  <c r="AD90" i="20"/>
  <c r="AD91" i="20" s="1"/>
  <c r="AD92" i="20" s="1"/>
  <c r="AD93" i="20" s="1"/>
  <c r="AD94" i="20" s="1"/>
  <c r="AD95" i="20" s="1"/>
  <c r="AD96" i="20" s="1"/>
  <c r="AD97" i="20" s="1"/>
  <c r="AD98" i="20" s="1"/>
  <c r="AD99" i="20" s="1"/>
  <c r="AD100" i="20" s="1"/>
  <c r="AD101" i="20" s="1"/>
  <c r="AD102" i="20" s="1"/>
  <c r="AD103" i="20" s="1"/>
  <c r="AD104" i="20" s="1"/>
  <c r="AD105" i="20" s="1"/>
  <c r="AD106" i="20" s="1"/>
  <c r="AD107" i="20" s="1"/>
  <c r="AD108" i="19" s="1"/>
  <c r="AM90" i="20"/>
  <c r="AM91" i="20" s="1"/>
  <c r="AM92" i="20" s="1"/>
  <c r="AM93" i="20" s="1"/>
  <c r="AM94" i="20" s="1"/>
  <c r="AM95" i="20" s="1"/>
  <c r="AM96" i="20" s="1"/>
  <c r="AM97" i="20" s="1"/>
  <c r="AM98" i="20" s="1"/>
  <c r="AM99" i="20" s="1"/>
  <c r="AM100" i="20" s="1"/>
  <c r="AM101" i="20" s="1"/>
  <c r="AM102" i="20" s="1"/>
  <c r="AM103" i="20" s="1"/>
  <c r="AM104" i="20" s="1"/>
  <c r="AM105" i="20" s="1"/>
  <c r="AM106" i="20" s="1"/>
  <c r="AM107" i="20" s="1"/>
  <c r="AM108" i="19" s="1"/>
  <c r="AE90" i="20"/>
  <c r="AE91" i="20" s="1"/>
  <c r="AE92" i="20" s="1"/>
  <c r="AE93" i="20" s="1"/>
  <c r="AE94" i="20" s="1"/>
  <c r="AE95" i="20" s="1"/>
  <c r="AE96" i="20" s="1"/>
  <c r="AE97" i="20" s="1"/>
  <c r="AE98" i="20" s="1"/>
  <c r="AE99" i="20" s="1"/>
  <c r="AE100" i="20" s="1"/>
  <c r="AE101" i="20" s="1"/>
  <c r="AE102" i="20" s="1"/>
  <c r="AE103" i="20" s="1"/>
  <c r="AE104" i="20" s="1"/>
  <c r="AE105" i="20" s="1"/>
  <c r="AE106" i="20" s="1"/>
  <c r="AE107" i="20" s="1"/>
  <c r="AE108" i="19" s="1"/>
  <c r="AL90" i="20"/>
  <c r="AL91" i="20" s="1"/>
  <c r="AL92" i="20" s="1"/>
  <c r="AL93" i="20" s="1"/>
  <c r="AL94" i="20" s="1"/>
  <c r="AL95" i="20" s="1"/>
  <c r="AL96" i="20" s="1"/>
  <c r="AL97" i="20" s="1"/>
  <c r="AL98" i="20" s="1"/>
  <c r="AL99" i="20" s="1"/>
  <c r="AL100" i="20" s="1"/>
  <c r="AL101" i="20" s="1"/>
  <c r="AL102" i="20" s="1"/>
  <c r="AL103" i="20" s="1"/>
  <c r="AL104" i="20" s="1"/>
  <c r="AL105" i="20" s="1"/>
  <c r="AL106" i="20" s="1"/>
  <c r="AL107" i="20" s="1"/>
  <c r="AL108" i="19" s="1"/>
  <c r="AZ90" i="20"/>
  <c r="AZ91" i="20" s="1"/>
  <c r="AZ92" i="20" s="1"/>
  <c r="AZ93" i="20" s="1"/>
  <c r="AZ94" i="20" s="1"/>
  <c r="AZ95" i="20" s="1"/>
  <c r="AZ96" i="20" s="1"/>
  <c r="AZ97" i="20" s="1"/>
  <c r="AZ98" i="20" s="1"/>
  <c r="AZ99" i="20" s="1"/>
  <c r="AZ100" i="20" s="1"/>
  <c r="AZ101" i="20" s="1"/>
  <c r="AZ102" i="20" s="1"/>
  <c r="AZ103" i="20" s="1"/>
  <c r="AZ104" i="20" s="1"/>
  <c r="AZ105" i="20" s="1"/>
  <c r="AZ106" i="20" s="1"/>
  <c r="AZ107" i="20" s="1"/>
  <c r="AZ108" i="19" s="1"/>
  <c r="AW90" i="20"/>
  <c r="AW91" i="20" s="1"/>
  <c r="AW92" i="20" s="1"/>
  <c r="AW93" i="20" s="1"/>
  <c r="AW94" i="20" s="1"/>
  <c r="AW95" i="20" s="1"/>
  <c r="AW96" i="20" s="1"/>
  <c r="AW97" i="20" s="1"/>
  <c r="AW98" i="20" s="1"/>
  <c r="AW99" i="20" s="1"/>
  <c r="AW100" i="20" s="1"/>
  <c r="AW101" i="20" s="1"/>
  <c r="AW102" i="20" s="1"/>
  <c r="AW103" i="20" s="1"/>
  <c r="AW104" i="20" s="1"/>
  <c r="AW105" i="20" s="1"/>
  <c r="AW106" i="20" s="1"/>
  <c r="AW107" i="20" s="1"/>
  <c r="AW108" i="19" s="1"/>
  <c r="AF90" i="20"/>
  <c r="AF91" i="20" s="1"/>
  <c r="AF92" i="20" s="1"/>
  <c r="AF93" i="20" s="1"/>
  <c r="AF94" i="20" s="1"/>
  <c r="AF95" i="20" s="1"/>
  <c r="AF96" i="20" s="1"/>
  <c r="AF97" i="20" s="1"/>
  <c r="AF98" i="20" s="1"/>
  <c r="AF99" i="20" s="1"/>
  <c r="AF100" i="20" s="1"/>
  <c r="AF101" i="20" s="1"/>
  <c r="AF102" i="20" s="1"/>
  <c r="AF103" i="20" s="1"/>
  <c r="AF104" i="20" s="1"/>
  <c r="AF105" i="20" s="1"/>
  <c r="AF106" i="20" s="1"/>
  <c r="AF107" i="20" s="1"/>
  <c r="AF108" i="19" s="1"/>
  <c r="AI90" i="20"/>
  <c r="AI91" i="20" s="1"/>
  <c r="AI92" i="20" s="1"/>
  <c r="AI93" i="20" s="1"/>
  <c r="AI94" i="20" s="1"/>
  <c r="AI95" i="20" s="1"/>
  <c r="AI96" i="20" s="1"/>
  <c r="AI97" i="20" s="1"/>
  <c r="AI98" i="20" s="1"/>
  <c r="AI99" i="20" s="1"/>
  <c r="AI100" i="20" s="1"/>
  <c r="AI101" i="20" s="1"/>
  <c r="AI102" i="20" s="1"/>
  <c r="AI103" i="20" s="1"/>
  <c r="AI104" i="20" s="1"/>
  <c r="AI105" i="20" s="1"/>
  <c r="AI106" i="20" s="1"/>
  <c r="AI107" i="20" s="1"/>
  <c r="AI108" i="19" s="1"/>
  <c r="AJ90" i="20"/>
  <c r="AJ91" i="20" s="1"/>
  <c r="AJ92" i="20" s="1"/>
  <c r="AJ93" i="20" s="1"/>
  <c r="AJ94" i="20" s="1"/>
  <c r="AJ95" i="20" s="1"/>
  <c r="AJ96" i="20" s="1"/>
  <c r="AJ97" i="20" s="1"/>
  <c r="AJ98" i="20" s="1"/>
  <c r="AJ99" i="20" s="1"/>
  <c r="AJ100" i="20" s="1"/>
  <c r="AJ101" i="20" s="1"/>
  <c r="AJ102" i="20" s="1"/>
  <c r="AJ103" i="20" s="1"/>
  <c r="AJ104" i="20" s="1"/>
  <c r="AJ105" i="20" s="1"/>
  <c r="AJ106" i="20" s="1"/>
  <c r="AJ107" i="20" s="1"/>
  <c r="AJ108" i="19" s="1"/>
  <c r="AV90" i="20"/>
  <c r="AV91" i="20" s="1"/>
  <c r="AV92" i="20" s="1"/>
  <c r="AV93" i="20" s="1"/>
  <c r="AV94" i="20" s="1"/>
  <c r="AV95" i="20" s="1"/>
  <c r="AV96" i="20" s="1"/>
  <c r="AV97" i="20" s="1"/>
  <c r="AV98" i="20" s="1"/>
  <c r="AV99" i="20" s="1"/>
  <c r="AV100" i="20" s="1"/>
  <c r="AV101" i="20" s="1"/>
  <c r="AV102" i="20" s="1"/>
  <c r="AV103" i="20" s="1"/>
  <c r="AV104" i="20" s="1"/>
  <c r="AV105" i="20" s="1"/>
  <c r="AV106" i="20" s="1"/>
  <c r="AV107" i="20" s="1"/>
  <c r="AV108" i="19" s="1"/>
  <c r="AY90" i="20"/>
  <c r="AY91" i="20" s="1"/>
  <c r="AY92" i="20" s="1"/>
  <c r="AY93" i="20" s="1"/>
  <c r="AY94" i="20" s="1"/>
  <c r="AY95" i="20" s="1"/>
  <c r="AY96" i="20" s="1"/>
  <c r="AY97" i="20" s="1"/>
  <c r="AY98" i="20" s="1"/>
  <c r="AY99" i="20" s="1"/>
  <c r="AY100" i="20" s="1"/>
  <c r="AY101" i="20" s="1"/>
  <c r="AY102" i="20" s="1"/>
  <c r="AY103" i="20" s="1"/>
  <c r="AY104" i="20" s="1"/>
  <c r="AY105" i="20" s="1"/>
  <c r="AY106" i="20" s="1"/>
  <c r="AY107" i="20" s="1"/>
  <c r="AY108" i="19" s="1"/>
  <c r="X90" i="20"/>
  <c r="X91" i="20" s="1"/>
  <c r="X92" i="20" s="1"/>
  <c r="X93" i="20" s="1"/>
  <c r="X94" i="20" s="1"/>
  <c r="X95" i="20" s="1"/>
  <c r="X96" i="20" s="1"/>
  <c r="X97" i="20" s="1"/>
  <c r="X98" i="20" s="1"/>
  <c r="X99" i="20" s="1"/>
  <c r="X100" i="20" s="1"/>
  <c r="X101" i="20" s="1"/>
  <c r="X102" i="20" s="1"/>
  <c r="X103" i="20" s="1"/>
  <c r="X104" i="20" s="1"/>
  <c r="X105" i="20" s="1"/>
  <c r="X106" i="20" s="1"/>
  <c r="X107" i="20" s="1"/>
  <c r="X108" i="19" s="1"/>
  <c r="AO90" i="20"/>
  <c r="AO91" i="20" s="1"/>
  <c r="AO92" i="20" s="1"/>
  <c r="AO93" i="20" s="1"/>
  <c r="AO94" i="20" s="1"/>
  <c r="AO95" i="20" s="1"/>
  <c r="AO96" i="20" s="1"/>
  <c r="AO97" i="20" s="1"/>
  <c r="AO98" i="20" s="1"/>
  <c r="AO99" i="20" s="1"/>
  <c r="AO100" i="20" s="1"/>
  <c r="AO101" i="20" s="1"/>
  <c r="AO102" i="20" s="1"/>
  <c r="AO103" i="20" s="1"/>
  <c r="AO104" i="20" s="1"/>
  <c r="AO105" i="20" s="1"/>
  <c r="AO106" i="20" s="1"/>
  <c r="AO107" i="20" s="1"/>
  <c r="AO108" i="19" s="1"/>
  <c r="AK90" i="20"/>
  <c r="AK91" i="20" s="1"/>
  <c r="AK92" i="20" s="1"/>
  <c r="AK93" i="20" s="1"/>
  <c r="AK94" i="20" s="1"/>
  <c r="AK95" i="20" s="1"/>
  <c r="AK96" i="20" s="1"/>
  <c r="AK97" i="20" s="1"/>
  <c r="AK98" i="20" s="1"/>
  <c r="AK99" i="20" s="1"/>
  <c r="AK100" i="20" s="1"/>
  <c r="AK101" i="20" s="1"/>
  <c r="AK102" i="20" s="1"/>
  <c r="AK103" i="20" s="1"/>
  <c r="AK104" i="20" s="1"/>
  <c r="AK105" i="20" s="1"/>
  <c r="AK106" i="20" s="1"/>
  <c r="AK107" i="20" s="1"/>
  <c r="AK108" i="19" s="1"/>
  <c r="AT90" i="20"/>
  <c r="AT91" i="20" s="1"/>
  <c r="AT92" i="20" s="1"/>
  <c r="AT93" i="20" s="1"/>
  <c r="AT94" i="20" s="1"/>
  <c r="AT95" i="20" s="1"/>
  <c r="AT96" i="20" s="1"/>
  <c r="AT97" i="20" s="1"/>
  <c r="AT98" i="20" s="1"/>
  <c r="AT99" i="20" s="1"/>
  <c r="AT100" i="20" s="1"/>
  <c r="AT101" i="20" s="1"/>
  <c r="AT102" i="20" s="1"/>
  <c r="AT103" i="20" s="1"/>
  <c r="AT104" i="20" s="1"/>
  <c r="AT105" i="20" s="1"/>
  <c r="AT106" i="20" s="1"/>
  <c r="AT107" i="20" s="1"/>
  <c r="AT108" i="19" s="1"/>
  <c r="AS90" i="20"/>
  <c r="AS91" i="20" s="1"/>
  <c r="AS92" i="20" s="1"/>
  <c r="AS93" i="20" s="1"/>
  <c r="AS94" i="20" s="1"/>
  <c r="AS95" i="20" s="1"/>
  <c r="AS96" i="20" s="1"/>
  <c r="AS97" i="20" s="1"/>
  <c r="AS98" i="20" s="1"/>
  <c r="AS99" i="20" s="1"/>
  <c r="AS100" i="20" s="1"/>
  <c r="AS101" i="20" s="1"/>
  <c r="AS102" i="20" s="1"/>
  <c r="AS103" i="20" s="1"/>
  <c r="AS104" i="20" s="1"/>
  <c r="AS105" i="20" s="1"/>
  <c r="AS106" i="20" s="1"/>
  <c r="AS107" i="20" s="1"/>
  <c r="AS108" i="19" s="1"/>
  <c r="AA90" i="20"/>
  <c r="AA91" i="20" s="1"/>
  <c r="AA92" i="20" s="1"/>
  <c r="AA93" i="20" s="1"/>
  <c r="AA94" i="20" s="1"/>
  <c r="AA95" i="20" s="1"/>
  <c r="AA96" i="20" s="1"/>
  <c r="AA97" i="20" s="1"/>
  <c r="AA98" i="20" s="1"/>
  <c r="AA99" i="20" s="1"/>
  <c r="AA100" i="20" s="1"/>
  <c r="AA101" i="20" s="1"/>
  <c r="AA102" i="20" s="1"/>
  <c r="AA103" i="20" s="1"/>
  <c r="AA104" i="20" s="1"/>
  <c r="AA105" i="20" s="1"/>
  <c r="AA106" i="20" s="1"/>
  <c r="AA107" i="20" s="1"/>
  <c r="AA108" i="19" s="1"/>
  <c r="Y90" i="20"/>
  <c r="Y91" i="20" s="1"/>
  <c r="Y92" i="20" s="1"/>
  <c r="Y93" i="20" s="1"/>
  <c r="Y94" i="20" s="1"/>
  <c r="Y95" i="20" s="1"/>
  <c r="Y96" i="20" s="1"/>
  <c r="Y97" i="20" s="1"/>
  <c r="Y98" i="20" s="1"/>
  <c r="Y99" i="20" s="1"/>
  <c r="Y100" i="20" s="1"/>
  <c r="Y101" i="20" s="1"/>
  <c r="Y102" i="20" s="1"/>
  <c r="Y103" i="20" s="1"/>
  <c r="Y104" i="20" s="1"/>
  <c r="Y105" i="20" s="1"/>
  <c r="Y106" i="20" s="1"/>
  <c r="Y107" i="20" s="1"/>
  <c r="Y108" i="19" s="1"/>
  <c r="AH90" i="20"/>
  <c r="AH91" i="20" s="1"/>
  <c r="AH92" i="20" s="1"/>
  <c r="AH93" i="20" s="1"/>
  <c r="AH94" i="20" s="1"/>
  <c r="AH95" i="20" s="1"/>
  <c r="AH96" i="20" s="1"/>
  <c r="AH97" i="20" s="1"/>
  <c r="AH98" i="20" s="1"/>
  <c r="AH99" i="20" s="1"/>
  <c r="AH100" i="20" s="1"/>
  <c r="AH101" i="20" s="1"/>
  <c r="AH102" i="20" s="1"/>
  <c r="AH103" i="20" s="1"/>
  <c r="AH104" i="20" s="1"/>
  <c r="AH105" i="20" s="1"/>
  <c r="AH106" i="20" s="1"/>
  <c r="AH107" i="20" s="1"/>
  <c r="AH108" i="19" s="1"/>
  <c r="AP90" i="20"/>
  <c r="AP91" i="20" s="1"/>
  <c r="AP92" i="20" s="1"/>
  <c r="AP93" i="20" s="1"/>
  <c r="AP94" i="20" s="1"/>
  <c r="AP95" i="20" s="1"/>
  <c r="AP96" i="20" s="1"/>
  <c r="AP97" i="20" s="1"/>
  <c r="AP98" i="20" s="1"/>
  <c r="AP99" i="20" s="1"/>
  <c r="AP100" i="20" s="1"/>
  <c r="AP101" i="20" s="1"/>
  <c r="AP102" i="20" s="1"/>
  <c r="AP103" i="20" s="1"/>
  <c r="AP104" i="20" s="1"/>
  <c r="AP105" i="20" s="1"/>
  <c r="AP106" i="20" s="1"/>
  <c r="AP107" i="20" s="1"/>
  <c r="AP108" i="19" s="1"/>
  <c r="AX90" i="20"/>
  <c r="AX91" i="20" s="1"/>
  <c r="AX92" i="20" s="1"/>
  <c r="AX93" i="20" s="1"/>
  <c r="AX94" i="20" s="1"/>
  <c r="AX95" i="20" s="1"/>
  <c r="AX96" i="20" s="1"/>
  <c r="AX97" i="20" s="1"/>
  <c r="AX98" i="20" s="1"/>
  <c r="AX99" i="20" s="1"/>
  <c r="AX100" i="20" s="1"/>
  <c r="AX101" i="20" s="1"/>
  <c r="AX102" i="20" s="1"/>
  <c r="AX103" i="20" s="1"/>
  <c r="AX104" i="20" s="1"/>
  <c r="AX105" i="20" s="1"/>
  <c r="AX106" i="20" s="1"/>
  <c r="AX107" i="20" s="1"/>
  <c r="AX108" i="19" s="1"/>
  <c r="AR90" i="20"/>
  <c r="AR91" i="20" s="1"/>
  <c r="AR92" i="20" s="1"/>
  <c r="AR93" i="20" s="1"/>
  <c r="AR94" i="20" s="1"/>
  <c r="AR95" i="20" s="1"/>
  <c r="AR96" i="20" s="1"/>
  <c r="AR97" i="20" s="1"/>
  <c r="AR98" i="20" s="1"/>
  <c r="AR99" i="20" s="1"/>
  <c r="AR100" i="20" s="1"/>
  <c r="AR101" i="20" s="1"/>
  <c r="AR102" i="20" s="1"/>
  <c r="AR103" i="20" s="1"/>
  <c r="AR104" i="20" s="1"/>
  <c r="AR105" i="20" s="1"/>
  <c r="AR106" i="20" s="1"/>
  <c r="AR107" i="20" s="1"/>
  <c r="AR108" i="19" s="1"/>
  <c r="AG90" i="20"/>
  <c r="AG91" i="20" s="1"/>
  <c r="AG92" i="20" s="1"/>
  <c r="AG93" i="20" s="1"/>
  <c r="AG94" i="20" s="1"/>
  <c r="AG95" i="20" s="1"/>
  <c r="AG96" i="20" s="1"/>
  <c r="AG97" i="20" s="1"/>
  <c r="AG98" i="20" s="1"/>
  <c r="AG99" i="20" s="1"/>
  <c r="AG100" i="20" s="1"/>
  <c r="AG101" i="20" s="1"/>
  <c r="AG102" i="20" s="1"/>
  <c r="AG103" i="20" s="1"/>
  <c r="AG104" i="20" s="1"/>
  <c r="AG105" i="20" s="1"/>
  <c r="AG106" i="20" s="1"/>
  <c r="AG107" i="20" s="1"/>
  <c r="AG108" i="19" s="1"/>
  <c r="AC61" i="9"/>
  <c r="AD62" i="9" s="1"/>
  <c r="AE63" i="9" s="1"/>
  <c r="AF64" i="9" s="1"/>
  <c r="AG65" i="9" s="1"/>
  <c r="AH66" i="9" s="1"/>
  <c r="AI67" i="9" s="1"/>
  <c r="AJ68" i="9" s="1"/>
  <c r="AK69" i="9" s="1"/>
  <c r="AL70" i="9" s="1"/>
  <c r="AM71" i="9" s="1"/>
  <c r="AN72" i="9" s="1"/>
  <c r="AO73" i="9" s="1"/>
  <c r="AP74" i="9" s="1"/>
  <c r="AQ75" i="9" s="1"/>
  <c r="AR76" i="9" s="1"/>
  <c r="AS77" i="9" s="1"/>
  <c r="AT78" i="9" s="1"/>
  <c r="AU79" i="9" s="1"/>
  <c r="AV80" i="9" s="1"/>
  <c r="AW81" i="9" s="1"/>
  <c r="AX82" i="9" s="1"/>
  <c r="AY83" i="9" s="1"/>
  <c r="AZ84" i="9" s="1"/>
  <c r="AA59" i="14"/>
  <c r="AA59" i="13"/>
  <c r="AA108" i="7"/>
  <c r="AD376" i="18" l="1"/>
  <c r="AD49" i="18"/>
  <c r="AC376" i="18"/>
  <c r="AC49" i="18"/>
  <c r="AE376" i="18"/>
  <c r="AE49" i="18"/>
  <c r="AF376" i="18"/>
  <c r="AF49" i="18"/>
  <c r="AB376" i="18"/>
  <c r="AB49" i="18"/>
  <c r="Y376" i="18"/>
  <c r="Y49" i="18"/>
  <c r="Y268" i="18" s="1"/>
  <c r="AA376" i="18"/>
  <c r="AA49" i="18"/>
  <c r="Z376" i="18"/>
  <c r="Z49" i="18"/>
  <c r="Z268" i="18" s="1"/>
  <c r="P376" i="18"/>
  <c r="P49" i="18"/>
  <c r="V267" i="18"/>
  <c r="V376" i="18"/>
  <c r="V49" i="18"/>
  <c r="V268" i="18" s="1"/>
  <c r="O376" i="18"/>
  <c r="O49" i="18"/>
  <c r="N376" i="18"/>
  <c r="N49" i="18"/>
  <c r="U376" i="18"/>
  <c r="U49" i="18"/>
  <c r="U268" i="18" s="1"/>
  <c r="T376" i="18"/>
  <c r="T49" i="18"/>
  <c r="S376" i="18"/>
  <c r="S49" i="18"/>
  <c r="Q376" i="18"/>
  <c r="Q49" i="18"/>
  <c r="W267" i="18"/>
  <c r="W376" i="18"/>
  <c r="W49" i="18"/>
  <c r="W268" i="18" s="1"/>
  <c r="M376" i="18"/>
  <c r="M49" i="18"/>
  <c r="R376" i="18"/>
  <c r="R49" i="18"/>
  <c r="X376" i="18"/>
  <c r="X49" i="18"/>
  <c r="J49" i="18"/>
  <c r="J377" i="18" s="1"/>
  <c r="I49" i="18"/>
  <c r="I377" i="18" s="1"/>
  <c r="L49" i="18"/>
  <c r="L377" i="18" s="1"/>
  <c r="H49" i="18"/>
  <c r="H377" i="18" s="1"/>
  <c r="E49" i="18"/>
  <c r="E377" i="18" s="1"/>
  <c r="F49" i="18"/>
  <c r="F377" i="18" s="1"/>
  <c r="K49" i="18"/>
  <c r="K377" i="18" s="1"/>
  <c r="D49" i="18"/>
  <c r="D377" i="18" s="1"/>
  <c r="G49" i="18"/>
  <c r="G377" i="18" s="1"/>
  <c r="C49" i="18"/>
  <c r="C377" i="18" s="1"/>
  <c r="AX60" i="13"/>
  <c r="AX58" i="13"/>
  <c r="AX56" i="13"/>
  <c r="AX59" i="13"/>
  <c r="AX57" i="13"/>
  <c r="AE377" i="18" l="1"/>
  <c r="AE50" i="18"/>
  <c r="AF377" i="18"/>
  <c r="AF50" i="18"/>
  <c r="AC377" i="18"/>
  <c r="AC50" i="18"/>
  <c r="AB377" i="18"/>
  <c r="AB50" i="18"/>
  <c r="AD377" i="18"/>
  <c r="AD50" i="18"/>
  <c r="Z377" i="18"/>
  <c r="Z50" i="18"/>
  <c r="Z269" i="18" s="1"/>
  <c r="AA377" i="18"/>
  <c r="AA50" i="18"/>
  <c r="Y377" i="18"/>
  <c r="Y50" i="18"/>
  <c r="Y269" i="18" s="1"/>
  <c r="O377" i="18"/>
  <c r="O50" i="18"/>
  <c r="T268" i="18"/>
  <c r="T377" i="18"/>
  <c r="T50" i="18"/>
  <c r="T269" i="18" s="1"/>
  <c r="W377" i="18"/>
  <c r="W50" i="18"/>
  <c r="X268" i="18"/>
  <c r="X377" i="18"/>
  <c r="X50" i="18"/>
  <c r="X269" i="18" s="1"/>
  <c r="V377" i="18"/>
  <c r="V50" i="18"/>
  <c r="V269" i="18" s="1"/>
  <c r="U377" i="18"/>
  <c r="U50" i="18"/>
  <c r="U269" i="18" s="1"/>
  <c r="R377" i="18"/>
  <c r="R50" i="18"/>
  <c r="Q377" i="18"/>
  <c r="Q50" i="18"/>
  <c r="P377" i="18"/>
  <c r="P50" i="18"/>
  <c r="N377" i="18"/>
  <c r="N50" i="18"/>
  <c r="M377" i="18"/>
  <c r="M50" i="18"/>
  <c r="S377" i="18"/>
  <c r="S50" i="18"/>
  <c r="D50" i="18"/>
  <c r="D378" i="18" s="1"/>
  <c r="H50" i="18"/>
  <c r="H378" i="18" s="1"/>
  <c r="L50" i="18"/>
  <c r="L378" i="18" s="1"/>
  <c r="F50" i="18"/>
  <c r="F378" i="18" s="1"/>
  <c r="G50" i="18"/>
  <c r="G378" i="18" s="1"/>
  <c r="E50" i="18"/>
  <c r="E378" i="18" s="1"/>
  <c r="J50" i="18"/>
  <c r="J378" i="18" s="1"/>
  <c r="K50" i="18"/>
  <c r="K378" i="18" s="1"/>
  <c r="C50" i="18"/>
  <c r="C378" i="18" s="1"/>
  <c r="I50" i="18"/>
  <c r="I378" i="18" s="1"/>
  <c r="B113" i="17"/>
  <c r="B114" i="17"/>
  <c r="B118" i="17"/>
  <c r="B120" i="17"/>
  <c r="B117" i="17"/>
  <c r="B112" i="17"/>
  <c r="B115" i="17"/>
  <c r="B116" i="17"/>
  <c r="B119" i="17"/>
  <c r="AB378" i="18" l="1"/>
  <c r="AB51" i="18"/>
  <c r="AC378" i="18"/>
  <c r="AC51" i="18"/>
  <c r="AF378" i="18"/>
  <c r="AF51" i="18"/>
  <c r="AD378" i="18"/>
  <c r="AD51" i="18"/>
  <c r="AE378" i="18"/>
  <c r="AE51" i="18"/>
  <c r="Y378" i="18"/>
  <c r="Y51" i="18"/>
  <c r="Y270" i="18" s="1"/>
  <c r="AA378" i="18"/>
  <c r="AA51" i="18"/>
  <c r="Z378" i="18"/>
  <c r="Z51" i="18"/>
  <c r="S378" i="18"/>
  <c r="S51" i="18"/>
  <c r="M378" i="18"/>
  <c r="M51" i="18"/>
  <c r="R378" i="18"/>
  <c r="R51" i="18"/>
  <c r="T378" i="18"/>
  <c r="T51" i="18"/>
  <c r="V378" i="18"/>
  <c r="V51" i="18"/>
  <c r="X378" i="18"/>
  <c r="X51" i="18"/>
  <c r="X270" i="18" s="1"/>
  <c r="N378" i="18"/>
  <c r="N51" i="18"/>
  <c r="U378" i="18"/>
  <c r="U51" i="18"/>
  <c r="U270" i="18" s="1"/>
  <c r="O378" i="18"/>
  <c r="O51" i="18"/>
  <c r="W378" i="18"/>
  <c r="W51" i="18"/>
  <c r="W270" i="18" s="1"/>
  <c r="Q378" i="18"/>
  <c r="Q51" i="18"/>
  <c r="P378" i="18"/>
  <c r="P51" i="18"/>
  <c r="W269" i="18"/>
  <c r="K51" i="18"/>
  <c r="K379" i="18" s="1"/>
  <c r="E51" i="18"/>
  <c r="E379" i="18" s="1"/>
  <c r="L51" i="18"/>
  <c r="L379" i="18" s="1"/>
  <c r="F51" i="18"/>
  <c r="F379" i="18" s="1"/>
  <c r="J51" i="18"/>
  <c r="J379" i="18" s="1"/>
  <c r="I51" i="18"/>
  <c r="I379" i="18" s="1"/>
  <c r="H51" i="18"/>
  <c r="H379" i="18" s="1"/>
  <c r="C51" i="18"/>
  <c r="C379" i="18" s="1"/>
  <c r="G51" i="18"/>
  <c r="G379" i="18" s="1"/>
  <c r="D51" i="18"/>
  <c r="D379" i="18" s="1"/>
  <c r="AE5" i="9"/>
  <c r="AF6" i="9" s="1"/>
  <c r="AG7" i="9" s="1"/>
  <c r="AH8" i="9" s="1"/>
  <c r="AI9" i="9" s="1"/>
  <c r="AJ10" i="9" s="1"/>
  <c r="AK11" i="9" s="1"/>
  <c r="AL12" i="9" s="1"/>
  <c r="AM13" i="9" s="1"/>
  <c r="AN14" i="9" s="1"/>
  <c r="AO15" i="9" s="1"/>
  <c r="AP16" i="9" s="1"/>
  <c r="AQ17" i="9" s="1"/>
  <c r="AR18" i="9" s="1"/>
  <c r="AS19" i="9" s="1"/>
  <c r="AT20" i="9" s="1"/>
  <c r="AU21" i="9" s="1"/>
  <c r="AV22" i="9" s="1"/>
  <c r="AW23" i="9" s="1"/>
  <c r="AX24" i="9" s="1"/>
  <c r="AY25" i="9" s="1"/>
  <c r="AZ26" i="9" s="1"/>
  <c r="AD5" i="9"/>
  <c r="AE6" i="9" s="1"/>
  <c r="AF7" i="9" s="1"/>
  <c r="AG8" i="9" s="1"/>
  <c r="AH9" i="9" s="1"/>
  <c r="AI10" i="9" s="1"/>
  <c r="AJ11" i="9" s="1"/>
  <c r="AK12" i="9" s="1"/>
  <c r="AL13" i="9" s="1"/>
  <c r="AM14" i="9" s="1"/>
  <c r="AN15" i="9" s="1"/>
  <c r="AO16" i="9" s="1"/>
  <c r="AP17" i="9" s="1"/>
  <c r="AQ18" i="9" s="1"/>
  <c r="AR19" i="9" s="1"/>
  <c r="AS20" i="9" s="1"/>
  <c r="AT21" i="9" s="1"/>
  <c r="AU22" i="9" s="1"/>
  <c r="AV23" i="9" s="1"/>
  <c r="AW24" i="9" s="1"/>
  <c r="AX25" i="9" s="1"/>
  <c r="AY26" i="9" s="1"/>
  <c r="AZ27" i="9" s="1"/>
  <c r="AD379" i="18" l="1"/>
  <c r="AD52" i="18"/>
  <c r="AF379" i="18"/>
  <c r="AF52" i="18"/>
  <c r="AC379" i="18"/>
  <c r="AC52" i="18"/>
  <c r="AE379" i="18"/>
  <c r="AE52" i="18"/>
  <c r="AB379" i="18"/>
  <c r="AB52" i="18"/>
  <c r="Z270" i="18"/>
  <c r="Z379" i="18"/>
  <c r="Z52" i="18"/>
  <c r="Z271" i="18" s="1"/>
  <c r="AA379" i="18"/>
  <c r="AA52" i="18"/>
  <c r="Y379" i="18"/>
  <c r="Y52" i="18"/>
  <c r="N379" i="18"/>
  <c r="N52" i="18"/>
  <c r="W379" i="18"/>
  <c r="W52" i="18"/>
  <c r="W271" i="18" s="1"/>
  <c r="R379" i="18"/>
  <c r="R52" i="18"/>
  <c r="T270" i="18"/>
  <c r="T379" i="18"/>
  <c r="T52" i="18"/>
  <c r="T271" i="18" s="1"/>
  <c r="O379" i="18"/>
  <c r="O52" i="18"/>
  <c r="X379" i="18"/>
  <c r="X52" i="18"/>
  <c r="X271" i="18" s="1"/>
  <c r="M379" i="18"/>
  <c r="M52" i="18"/>
  <c r="P379" i="18"/>
  <c r="P52" i="18"/>
  <c r="V270" i="18"/>
  <c r="V379" i="18"/>
  <c r="V52" i="18"/>
  <c r="V271" i="18" s="1"/>
  <c r="S379" i="18"/>
  <c r="S52" i="18"/>
  <c r="Q379" i="18"/>
  <c r="Q52" i="18"/>
  <c r="U379" i="18"/>
  <c r="U52" i="18"/>
  <c r="U271" i="18" s="1"/>
  <c r="C52" i="18"/>
  <c r="C380" i="18" s="1"/>
  <c r="E52" i="18"/>
  <c r="E380" i="18" s="1"/>
  <c r="F52" i="18"/>
  <c r="F380" i="18" s="1"/>
  <c r="L52" i="18"/>
  <c r="L380" i="18" s="1"/>
  <c r="J52" i="18"/>
  <c r="J380" i="18" s="1"/>
  <c r="K52" i="18"/>
  <c r="K380" i="18" s="1"/>
  <c r="H52" i="18"/>
  <c r="H380" i="18" s="1"/>
  <c r="D52" i="18"/>
  <c r="D380" i="18" s="1"/>
  <c r="I52" i="18"/>
  <c r="I380" i="18" s="1"/>
  <c r="G52" i="18"/>
  <c r="G380" i="18" s="1"/>
  <c r="AB109" i="9"/>
  <c r="AE380" i="18" l="1"/>
  <c r="AE53" i="18"/>
  <c r="AC380" i="18"/>
  <c r="AC53" i="18"/>
  <c r="AB380" i="18"/>
  <c r="AB53" i="18"/>
  <c r="AF380" i="18"/>
  <c r="AF53" i="18"/>
  <c r="AD380" i="18"/>
  <c r="AD53" i="18"/>
  <c r="AA380" i="18"/>
  <c r="AA53" i="18"/>
  <c r="Y271" i="18"/>
  <c r="Y380" i="18"/>
  <c r="Y53" i="18"/>
  <c r="Z380" i="18"/>
  <c r="Z53" i="18"/>
  <c r="Z272" i="18" s="1"/>
  <c r="X380" i="18"/>
  <c r="X53" i="18"/>
  <c r="U380" i="18"/>
  <c r="U53" i="18"/>
  <c r="U272" i="18" s="1"/>
  <c r="O380" i="18"/>
  <c r="O53" i="18"/>
  <c r="W380" i="18"/>
  <c r="W53" i="18"/>
  <c r="W272" i="18" s="1"/>
  <c r="R380" i="18"/>
  <c r="R53" i="18"/>
  <c r="P380" i="18"/>
  <c r="P53" i="18"/>
  <c r="S380" i="18"/>
  <c r="S53" i="18"/>
  <c r="M380" i="18"/>
  <c r="M53" i="18"/>
  <c r="T380" i="18"/>
  <c r="T53" i="18"/>
  <c r="T272" i="18" s="1"/>
  <c r="N380" i="18"/>
  <c r="N53" i="18"/>
  <c r="V380" i="18"/>
  <c r="V53" i="18"/>
  <c r="V272" i="18" s="1"/>
  <c r="Q380" i="18"/>
  <c r="Q53" i="18"/>
  <c r="D53" i="18"/>
  <c r="D381" i="18" s="1"/>
  <c r="L53" i="18"/>
  <c r="L381" i="18" s="1"/>
  <c r="F53" i="18"/>
  <c r="F381" i="18" s="1"/>
  <c r="K53" i="18"/>
  <c r="K381" i="18" s="1"/>
  <c r="E53" i="18"/>
  <c r="E381" i="18" s="1"/>
  <c r="H53" i="18"/>
  <c r="H381" i="18" s="1"/>
  <c r="G53" i="18"/>
  <c r="G381" i="18" s="1"/>
  <c r="I53" i="18"/>
  <c r="I381" i="18" s="1"/>
  <c r="J53" i="18"/>
  <c r="J381" i="18" s="1"/>
  <c r="C53" i="18"/>
  <c r="C381" i="18" s="1"/>
  <c r="AC109" i="9"/>
  <c r="AF381" i="18" l="1"/>
  <c r="AF54" i="18"/>
  <c r="AB381" i="18"/>
  <c r="AB54" i="18"/>
  <c r="AC381" i="18"/>
  <c r="AC54" i="18"/>
  <c r="AE381" i="18"/>
  <c r="AE54" i="18"/>
  <c r="AD381" i="18"/>
  <c r="AD54" i="18"/>
  <c r="Z381" i="18"/>
  <c r="Z54" i="18"/>
  <c r="Z273" i="18" s="1"/>
  <c r="Y272" i="18"/>
  <c r="Y381" i="18"/>
  <c r="Y54" i="18"/>
  <c r="Y273" i="18" s="1"/>
  <c r="AA381" i="18"/>
  <c r="AA54" i="18"/>
  <c r="S381" i="18"/>
  <c r="S54" i="18"/>
  <c r="P381" i="18"/>
  <c r="P54" i="18"/>
  <c r="N381" i="18"/>
  <c r="N54" i="18"/>
  <c r="O381" i="18"/>
  <c r="O54" i="18"/>
  <c r="Q381" i="18"/>
  <c r="Q54" i="18"/>
  <c r="T381" i="18"/>
  <c r="T54" i="18"/>
  <c r="T273" i="18" s="1"/>
  <c r="R381" i="18"/>
  <c r="R54" i="18"/>
  <c r="U381" i="18"/>
  <c r="U54" i="18"/>
  <c r="U273" i="18" s="1"/>
  <c r="M381" i="18"/>
  <c r="M54" i="18"/>
  <c r="X272" i="18"/>
  <c r="X381" i="18"/>
  <c r="X54" i="18"/>
  <c r="V381" i="18"/>
  <c r="V54" i="18"/>
  <c r="W381" i="18"/>
  <c r="W54" i="18"/>
  <c r="W273" i="18" s="1"/>
  <c r="L54" i="18"/>
  <c r="L382" i="18" s="1"/>
  <c r="I54" i="18"/>
  <c r="I382" i="18" s="1"/>
  <c r="K54" i="18"/>
  <c r="K382" i="18" s="1"/>
  <c r="G54" i="18"/>
  <c r="G382" i="18" s="1"/>
  <c r="H54" i="18"/>
  <c r="H382" i="18" s="1"/>
  <c r="J54" i="18"/>
  <c r="J382" i="18" s="1"/>
  <c r="E54" i="18"/>
  <c r="E382" i="18" s="1"/>
  <c r="D54" i="18"/>
  <c r="D382" i="18" s="1"/>
  <c r="F54" i="18"/>
  <c r="F382" i="18" s="1"/>
  <c r="C54" i="18"/>
  <c r="C382" i="18" s="1"/>
  <c r="AD109" i="9"/>
  <c r="AE382" i="18" l="1"/>
  <c r="AE55" i="18"/>
  <c r="AC382" i="18"/>
  <c r="AC55" i="18"/>
  <c r="AB382" i="18"/>
  <c r="AB55" i="18"/>
  <c r="AD382" i="18"/>
  <c r="AD55" i="18"/>
  <c r="AF382" i="18"/>
  <c r="AF55" i="18"/>
  <c r="Y382" i="18"/>
  <c r="Y55" i="18"/>
  <c r="Z382" i="18"/>
  <c r="Z55" i="18"/>
  <c r="Z274" i="18" s="1"/>
  <c r="AA382" i="18"/>
  <c r="AA55" i="18"/>
  <c r="N382" i="18"/>
  <c r="N55" i="18"/>
  <c r="O382" i="18"/>
  <c r="O55" i="18"/>
  <c r="X273" i="18"/>
  <c r="X382" i="18"/>
  <c r="X55" i="18"/>
  <c r="R382" i="18"/>
  <c r="R55" i="18"/>
  <c r="P382" i="18"/>
  <c r="P55" i="18"/>
  <c r="M382" i="18"/>
  <c r="M55" i="18"/>
  <c r="T382" i="18"/>
  <c r="T55" i="18"/>
  <c r="T274" i="18" s="1"/>
  <c r="W382" i="18"/>
  <c r="W55" i="18"/>
  <c r="W274" i="18" s="1"/>
  <c r="S382" i="18"/>
  <c r="S55" i="18"/>
  <c r="Q382" i="18"/>
  <c r="Q55" i="18"/>
  <c r="V273" i="18"/>
  <c r="V382" i="18"/>
  <c r="V55" i="18"/>
  <c r="V274" i="18" s="1"/>
  <c r="U382" i="18"/>
  <c r="U55" i="18"/>
  <c r="U274" i="18" s="1"/>
  <c r="C55" i="18"/>
  <c r="C383" i="18" s="1"/>
  <c r="J55" i="18"/>
  <c r="J383" i="18" s="1"/>
  <c r="I55" i="18"/>
  <c r="I383" i="18" s="1"/>
  <c r="D55" i="18"/>
  <c r="D383" i="18" s="1"/>
  <c r="K55" i="18"/>
  <c r="K383" i="18" s="1"/>
  <c r="L55" i="18"/>
  <c r="L383" i="18" s="1"/>
  <c r="G55" i="18"/>
  <c r="G383" i="18" s="1"/>
  <c r="E55" i="18"/>
  <c r="E383" i="18" s="1"/>
  <c r="F55" i="18"/>
  <c r="F383" i="18" s="1"/>
  <c r="H55" i="18"/>
  <c r="H383" i="18" s="1"/>
  <c r="AE109" i="9"/>
  <c r="AB383" i="18" l="1"/>
  <c r="AB56" i="18"/>
  <c r="AD383" i="18"/>
  <c r="AD56" i="18"/>
  <c r="AC383" i="18"/>
  <c r="AC56" i="18"/>
  <c r="AF383" i="18"/>
  <c r="AF56" i="18"/>
  <c r="AE383" i="18"/>
  <c r="AE56" i="18"/>
  <c r="AA383" i="18"/>
  <c r="AA56" i="18"/>
  <c r="Z383" i="18"/>
  <c r="Z56" i="18"/>
  <c r="Z275" i="18" s="1"/>
  <c r="Y274" i="18"/>
  <c r="Y383" i="18"/>
  <c r="Y56" i="18"/>
  <c r="M383" i="18"/>
  <c r="M56" i="18"/>
  <c r="O383" i="18"/>
  <c r="O56" i="18"/>
  <c r="T383" i="18"/>
  <c r="T56" i="18"/>
  <c r="S383" i="18"/>
  <c r="S56" i="18"/>
  <c r="P383" i="18"/>
  <c r="P56" i="18"/>
  <c r="Q383" i="18"/>
  <c r="Q56" i="18"/>
  <c r="U383" i="18"/>
  <c r="U56" i="18"/>
  <c r="U275" i="18" s="1"/>
  <c r="V383" i="18"/>
  <c r="V56" i="18"/>
  <c r="W383" i="18"/>
  <c r="W56" i="18"/>
  <c r="N383" i="18"/>
  <c r="N56" i="18"/>
  <c r="X274" i="18"/>
  <c r="X383" i="18"/>
  <c r="X56" i="18"/>
  <c r="R383" i="18"/>
  <c r="R56" i="18"/>
  <c r="E56" i="18"/>
  <c r="E384" i="18" s="1"/>
  <c r="J56" i="18"/>
  <c r="J384" i="18" s="1"/>
  <c r="G56" i="18"/>
  <c r="G384" i="18" s="1"/>
  <c r="H56" i="18"/>
  <c r="H384" i="18" s="1"/>
  <c r="L56" i="18"/>
  <c r="L384" i="18" s="1"/>
  <c r="F56" i="18"/>
  <c r="F384" i="18" s="1"/>
  <c r="K56" i="18"/>
  <c r="K384" i="18" s="1"/>
  <c r="C56" i="18"/>
  <c r="C384" i="18" s="1"/>
  <c r="D56" i="18"/>
  <c r="D384" i="18" s="1"/>
  <c r="I56" i="18"/>
  <c r="I384" i="18" s="1"/>
  <c r="AF109" i="9"/>
  <c r="AF384" i="18" l="1"/>
  <c r="AF57" i="18"/>
  <c r="AC384" i="18"/>
  <c r="AC57" i="18"/>
  <c r="AD384" i="18"/>
  <c r="AD57" i="18"/>
  <c r="AB384" i="18"/>
  <c r="AB57" i="18"/>
  <c r="AE384" i="18"/>
  <c r="AE57" i="18"/>
  <c r="Y384" i="18"/>
  <c r="Y57" i="18"/>
  <c r="Z384" i="18"/>
  <c r="Z57" i="18"/>
  <c r="Z276" i="18" s="1"/>
  <c r="AA384" i="18"/>
  <c r="AA57" i="18"/>
  <c r="Y275" i="18"/>
  <c r="X384" i="18"/>
  <c r="X57" i="18"/>
  <c r="X276" i="18" s="1"/>
  <c r="R384" i="18"/>
  <c r="R57" i="18"/>
  <c r="W275" i="18"/>
  <c r="W384" i="18"/>
  <c r="W57" i="18"/>
  <c r="W276" i="18" s="1"/>
  <c r="T275" i="18"/>
  <c r="T384" i="18"/>
  <c r="T57" i="18"/>
  <c r="T276" i="18" s="1"/>
  <c r="Q384" i="18"/>
  <c r="Q57" i="18"/>
  <c r="P384" i="18"/>
  <c r="P57" i="18"/>
  <c r="M384" i="18"/>
  <c r="M57" i="18"/>
  <c r="S384" i="18"/>
  <c r="S57" i="18"/>
  <c r="U384" i="18"/>
  <c r="U57" i="18"/>
  <c r="U276" i="18" s="1"/>
  <c r="N384" i="18"/>
  <c r="N57" i="18"/>
  <c r="O384" i="18"/>
  <c r="O57" i="18"/>
  <c r="X275" i="18"/>
  <c r="V275" i="18"/>
  <c r="V384" i="18"/>
  <c r="V57" i="18"/>
  <c r="K57" i="18"/>
  <c r="K385" i="18" s="1"/>
  <c r="G57" i="18"/>
  <c r="G385" i="18" s="1"/>
  <c r="I57" i="18"/>
  <c r="I385" i="18" s="1"/>
  <c r="F57" i="18"/>
  <c r="F385" i="18" s="1"/>
  <c r="J57" i="18"/>
  <c r="J385" i="18" s="1"/>
  <c r="H57" i="18"/>
  <c r="H385" i="18" s="1"/>
  <c r="E57" i="18"/>
  <c r="E385" i="18" s="1"/>
  <c r="C57" i="18"/>
  <c r="C385" i="18" s="1"/>
  <c r="D57" i="18"/>
  <c r="D385" i="18" s="1"/>
  <c r="L57" i="18"/>
  <c r="L385" i="18" s="1"/>
  <c r="AG109" i="9"/>
  <c r="AD385" i="18" l="1"/>
  <c r="AD58" i="18"/>
  <c r="AC385" i="18"/>
  <c r="AC58" i="18"/>
  <c r="AB385" i="18"/>
  <c r="AB58" i="18"/>
  <c r="AE385" i="18"/>
  <c r="AE58" i="18"/>
  <c r="AF385" i="18"/>
  <c r="AF58" i="18"/>
  <c r="Z385" i="18"/>
  <c r="Z58" i="18"/>
  <c r="Y276" i="18"/>
  <c r="Y385" i="18"/>
  <c r="Y58" i="18"/>
  <c r="Y277" i="18" s="1"/>
  <c r="AA385" i="18"/>
  <c r="AA58" i="18"/>
  <c r="N385" i="18"/>
  <c r="N58" i="18"/>
  <c r="P385" i="18"/>
  <c r="P58" i="18"/>
  <c r="U385" i="18"/>
  <c r="U58" i="18"/>
  <c r="U277" i="18" s="1"/>
  <c r="S385" i="18"/>
  <c r="S58" i="18"/>
  <c r="R385" i="18"/>
  <c r="R58" i="18"/>
  <c r="V276" i="18"/>
  <c r="V385" i="18"/>
  <c r="V58" i="18"/>
  <c r="V277" i="18" s="1"/>
  <c r="W385" i="18"/>
  <c r="W58" i="18"/>
  <c r="W277" i="18" s="1"/>
  <c r="Q385" i="18"/>
  <c r="Q58" i="18"/>
  <c r="O385" i="18"/>
  <c r="O58" i="18"/>
  <c r="T385" i="18"/>
  <c r="T58" i="18"/>
  <c r="M385" i="18"/>
  <c r="M58" i="18"/>
  <c r="X385" i="18"/>
  <c r="X58" i="18"/>
  <c r="X277" i="18" s="1"/>
  <c r="F58" i="18"/>
  <c r="F386" i="18" s="1"/>
  <c r="I58" i="18"/>
  <c r="I386" i="18" s="1"/>
  <c r="C58" i="18"/>
  <c r="C386" i="18" s="1"/>
  <c r="G58" i="18"/>
  <c r="G386" i="18" s="1"/>
  <c r="E58" i="18"/>
  <c r="E386" i="18" s="1"/>
  <c r="L58" i="18"/>
  <c r="L386" i="18" s="1"/>
  <c r="H58" i="18"/>
  <c r="H386" i="18" s="1"/>
  <c r="D58" i="18"/>
  <c r="D386" i="18" s="1"/>
  <c r="J58" i="18"/>
  <c r="J386" i="18" s="1"/>
  <c r="K58" i="18"/>
  <c r="K386" i="18" s="1"/>
  <c r="AH109" i="9"/>
  <c r="AE59" i="18" l="1"/>
  <c r="AE386" i="18"/>
  <c r="AB59" i="18"/>
  <c r="AB386" i="18"/>
  <c r="AC59" i="18"/>
  <c r="AC386" i="18"/>
  <c r="AD59" i="18"/>
  <c r="AD386" i="18"/>
  <c r="AF59" i="18"/>
  <c r="AF386" i="18"/>
  <c r="AA59" i="18"/>
  <c r="AA386" i="18"/>
  <c r="Y386" i="18"/>
  <c r="Y59" i="18"/>
  <c r="Y278" i="18" s="1"/>
  <c r="Z277" i="18"/>
  <c r="Z386" i="18"/>
  <c r="Z59" i="18"/>
  <c r="T386" i="18"/>
  <c r="T59" i="18"/>
  <c r="T278" i="18" s="1"/>
  <c r="U386" i="18"/>
  <c r="U59" i="18"/>
  <c r="O59" i="18"/>
  <c r="O386" i="18"/>
  <c r="V386" i="18"/>
  <c r="V59" i="18"/>
  <c r="X386" i="18"/>
  <c r="X59" i="18"/>
  <c r="X278" i="18" s="1"/>
  <c r="Q59" i="18"/>
  <c r="Q386" i="18"/>
  <c r="P59" i="18"/>
  <c r="P386" i="18"/>
  <c r="M59" i="18"/>
  <c r="M386" i="18"/>
  <c r="R59" i="18"/>
  <c r="R386" i="18"/>
  <c r="N59" i="18"/>
  <c r="N386" i="18"/>
  <c r="T277" i="18"/>
  <c r="W386" i="18"/>
  <c r="W59" i="18"/>
  <c r="W278" i="18" s="1"/>
  <c r="S59" i="18"/>
  <c r="S386" i="18"/>
  <c r="D59" i="18"/>
  <c r="D387" i="18" s="1"/>
  <c r="L59" i="18"/>
  <c r="L387" i="18" s="1"/>
  <c r="I59" i="18"/>
  <c r="I387" i="18" s="1"/>
  <c r="C59" i="18"/>
  <c r="C387" i="18" s="1"/>
  <c r="J59" i="18"/>
  <c r="J387" i="18" s="1"/>
  <c r="E59" i="18"/>
  <c r="E387" i="18" s="1"/>
  <c r="F59" i="18"/>
  <c r="F387" i="18" s="1"/>
  <c r="G59" i="18"/>
  <c r="G387" i="18" s="1"/>
  <c r="H59" i="18"/>
  <c r="H387" i="18" s="1"/>
  <c r="K59" i="18"/>
  <c r="K387" i="18" s="1"/>
  <c r="AI109" i="9"/>
  <c r="AC60" i="18" l="1"/>
  <c r="AC387" i="18"/>
  <c r="AD60" i="18"/>
  <c r="AD387" i="18"/>
  <c r="AB60" i="18"/>
  <c r="AB387" i="18"/>
  <c r="AF60" i="18"/>
  <c r="AF387" i="18"/>
  <c r="AE60" i="18"/>
  <c r="AE387" i="18"/>
  <c r="Y387" i="18"/>
  <c r="Y60" i="18"/>
  <c r="Z278" i="18"/>
  <c r="Z387" i="18"/>
  <c r="Z60" i="18"/>
  <c r="Z279" i="18" s="1"/>
  <c r="AA60" i="18"/>
  <c r="AA387" i="18"/>
  <c r="U278" i="18"/>
  <c r="U387" i="18"/>
  <c r="U60" i="18"/>
  <c r="Q60" i="18"/>
  <c r="Q387" i="18"/>
  <c r="O60" i="18"/>
  <c r="O387" i="18"/>
  <c r="P60" i="18"/>
  <c r="P387" i="18"/>
  <c r="N60" i="18"/>
  <c r="N387" i="18"/>
  <c r="S60" i="18"/>
  <c r="S387" i="18"/>
  <c r="R60" i="18"/>
  <c r="R387" i="18"/>
  <c r="X387" i="18"/>
  <c r="X60" i="18"/>
  <c r="X279" i="18" s="1"/>
  <c r="T387" i="18"/>
  <c r="T60" i="18"/>
  <c r="T279" i="18" s="1"/>
  <c r="W387" i="18"/>
  <c r="W60" i="18"/>
  <c r="M60" i="18"/>
  <c r="M387" i="18"/>
  <c r="V278" i="18"/>
  <c r="V387" i="18"/>
  <c r="V60" i="18"/>
  <c r="G60" i="18"/>
  <c r="G388" i="18" s="1"/>
  <c r="C60" i="18"/>
  <c r="C388" i="18" s="1"/>
  <c r="I60" i="18"/>
  <c r="I388" i="18" s="1"/>
  <c r="L60" i="18"/>
  <c r="L388" i="18" s="1"/>
  <c r="F60" i="18"/>
  <c r="F388" i="18" s="1"/>
  <c r="K60" i="18"/>
  <c r="K388" i="18" s="1"/>
  <c r="E60" i="18"/>
  <c r="E388" i="18" s="1"/>
  <c r="H60" i="18"/>
  <c r="H388" i="18" s="1"/>
  <c r="J60" i="18"/>
  <c r="J388" i="18" s="1"/>
  <c r="D60" i="18"/>
  <c r="D388" i="18" s="1"/>
  <c r="AJ109" i="9"/>
  <c r="AF61" i="18" l="1"/>
  <c r="AF388" i="18"/>
  <c r="AB61" i="18"/>
  <c r="AB388" i="18"/>
  <c r="AD61" i="18"/>
  <c r="AD388" i="18"/>
  <c r="AE61" i="18"/>
  <c r="AE388" i="18"/>
  <c r="AC61" i="18"/>
  <c r="AC388" i="18"/>
  <c r="AA61" i="18"/>
  <c r="AA388" i="18"/>
  <c r="Z388" i="18"/>
  <c r="Z61" i="18"/>
  <c r="Y279" i="18"/>
  <c r="Y388" i="18"/>
  <c r="Y61" i="18"/>
  <c r="P61" i="18"/>
  <c r="P388" i="18"/>
  <c r="W279" i="18"/>
  <c r="W388" i="18"/>
  <c r="W61" i="18"/>
  <c r="W280" i="18" s="1"/>
  <c r="R61" i="18"/>
  <c r="R388" i="18"/>
  <c r="M61" i="18"/>
  <c r="M388" i="18"/>
  <c r="V279" i="18"/>
  <c r="V388" i="18"/>
  <c r="V61" i="18"/>
  <c r="S61" i="18"/>
  <c r="S388" i="18"/>
  <c r="Q61" i="18"/>
  <c r="Q388" i="18"/>
  <c r="O61" i="18"/>
  <c r="O388" i="18"/>
  <c r="T388" i="18"/>
  <c r="T61" i="18"/>
  <c r="U279" i="18"/>
  <c r="U388" i="18"/>
  <c r="U61" i="18"/>
  <c r="N61" i="18"/>
  <c r="N388" i="18"/>
  <c r="X388" i="18"/>
  <c r="X61" i="18"/>
  <c r="X280" i="18" s="1"/>
  <c r="L61" i="18"/>
  <c r="L389" i="18" s="1"/>
  <c r="E61" i="18"/>
  <c r="E389" i="18" s="1"/>
  <c r="D61" i="18"/>
  <c r="D389" i="18" s="1"/>
  <c r="K61" i="18"/>
  <c r="K389" i="18" s="1"/>
  <c r="C61" i="18"/>
  <c r="C389" i="18" s="1"/>
  <c r="H61" i="18"/>
  <c r="H389" i="18" s="1"/>
  <c r="I61" i="18"/>
  <c r="I389" i="18" s="1"/>
  <c r="J61" i="18"/>
  <c r="J389" i="18" s="1"/>
  <c r="F61" i="18"/>
  <c r="F389" i="18" s="1"/>
  <c r="G61" i="18"/>
  <c r="G389" i="18" s="1"/>
  <c r="AK109" i="9"/>
  <c r="AE62" i="18" l="1"/>
  <c r="AE389" i="18"/>
  <c r="AD62" i="18"/>
  <c r="AD389" i="18"/>
  <c r="AB62" i="18"/>
  <c r="AB389" i="18"/>
  <c r="AC62" i="18"/>
  <c r="AC389" i="18"/>
  <c r="AF62" i="18"/>
  <c r="AF389" i="18"/>
  <c r="Y280" i="18"/>
  <c r="Y389" i="18"/>
  <c r="Y62" i="18"/>
  <c r="Z280" i="18"/>
  <c r="Z389" i="18"/>
  <c r="Z62" i="18"/>
  <c r="Z281" i="18" s="1"/>
  <c r="AA62" i="18"/>
  <c r="AA389" i="18"/>
  <c r="V280" i="18"/>
  <c r="V389" i="18"/>
  <c r="V62" i="18"/>
  <c r="V281" i="18" s="1"/>
  <c r="W389" i="18"/>
  <c r="W62" i="18"/>
  <c r="U280" i="18"/>
  <c r="U389" i="18"/>
  <c r="U62" i="18"/>
  <c r="S62" i="18"/>
  <c r="S389" i="18"/>
  <c r="T280" i="18"/>
  <c r="T389" i="18"/>
  <c r="T62" i="18"/>
  <c r="X389" i="18"/>
  <c r="X62" i="18"/>
  <c r="Q62" i="18"/>
  <c r="Q389" i="18"/>
  <c r="R62" i="18"/>
  <c r="R389" i="18"/>
  <c r="O62" i="18"/>
  <c r="O389" i="18"/>
  <c r="N62" i="18"/>
  <c r="N389" i="18"/>
  <c r="M62" i="18"/>
  <c r="M389" i="18"/>
  <c r="P62" i="18"/>
  <c r="P389" i="18"/>
  <c r="J62" i="18"/>
  <c r="J390" i="18" s="1"/>
  <c r="K62" i="18"/>
  <c r="K390" i="18" s="1"/>
  <c r="I62" i="18"/>
  <c r="I390" i="18" s="1"/>
  <c r="D62" i="18"/>
  <c r="D390" i="18" s="1"/>
  <c r="G62" i="18"/>
  <c r="G390" i="18" s="1"/>
  <c r="H62" i="18"/>
  <c r="H390" i="18" s="1"/>
  <c r="E62" i="18"/>
  <c r="E390" i="18" s="1"/>
  <c r="F62" i="18"/>
  <c r="F390" i="18" s="1"/>
  <c r="C62" i="18"/>
  <c r="C390" i="18" s="1"/>
  <c r="L62" i="18"/>
  <c r="L390" i="18" s="1"/>
  <c r="AL109" i="9"/>
  <c r="AC63" i="18" l="1"/>
  <c r="AC390" i="18"/>
  <c r="AB63" i="18"/>
  <c r="AB390" i="18"/>
  <c r="AD63" i="18"/>
  <c r="AD390" i="18"/>
  <c r="AF63" i="18"/>
  <c r="AF390" i="18"/>
  <c r="AE63" i="18"/>
  <c r="AE390" i="18"/>
  <c r="AA63" i="18"/>
  <c r="AA390" i="18"/>
  <c r="Z390" i="18"/>
  <c r="Z63" i="18"/>
  <c r="Y281" i="18"/>
  <c r="Y390" i="18"/>
  <c r="Y63" i="18"/>
  <c r="O63" i="18"/>
  <c r="O390" i="18"/>
  <c r="T281" i="18"/>
  <c r="T390" i="18"/>
  <c r="T63" i="18"/>
  <c r="W281" i="18"/>
  <c r="W390" i="18"/>
  <c r="W63" i="18"/>
  <c r="X390" i="18"/>
  <c r="X63" i="18"/>
  <c r="X282" i="18" s="1"/>
  <c r="P63" i="18"/>
  <c r="P390" i="18"/>
  <c r="R63" i="18"/>
  <c r="R390" i="18"/>
  <c r="V390" i="18"/>
  <c r="V63" i="18"/>
  <c r="V282" i="18" s="1"/>
  <c r="N63" i="18"/>
  <c r="N390" i="18"/>
  <c r="M63" i="18"/>
  <c r="M390" i="18"/>
  <c r="Q63" i="18"/>
  <c r="Q390" i="18"/>
  <c r="S63" i="18"/>
  <c r="S390" i="18"/>
  <c r="X281" i="18"/>
  <c r="U281" i="18"/>
  <c r="U390" i="18"/>
  <c r="U63" i="18"/>
  <c r="F63" i="18"/>
  <c r="F391" i="18" s="1"/>
  <c r="E63" i="18"/>
  <c r="E391" i="18" s="1"/>
  <c r="I63" i="18"/>
  <c r="I391" i="18" s="1"/>
  <c r="D63" i="18"/>
  <c r="D391" i="18" s="1"/>
  <c r="L63" i="18"/>
  <c r="L391" i="18" s="1"/>
  <c r="H63" i="18"/>
  <c r="H391" i="18" s="1"/>
  <c r="K63" i="18"/>
  <c r="K391" i="18" s="1"/>
  <c r="C63" i="18"/>
  <c r="C391" i="18" s="1"/>
  <c r="G63" i="18"/>
  <c r="G391" i="18" s="1"/>
  <c r="J63" i="18"/>
  <c r="J391" i="18" s="1"/>
  <c r="AM109" i="9"/>
  <c r="AD64" i="18" l="1"/>
  <c r="AD391" i="18"/>
  <c r="AF64" i="18"/>
  <c r="AF391" i="18"/>
  <c r="AB64" i="18"/>
  <c r="AB391" i="18"/>
  <c r="AE64" i="18"/>
  <c r="AE391" i="18"/>
  <c r="AC64" i="18"/>
  <c r="AC391" i="18"/>
  <c r="Y282" i="18"/>
  <c r="Y391" i="18"/>
  <c r="Y64" i="18"/>
  <c r="Y283" i="18" s="1"/>
  <c r="Z282" i="18"/>
  <c r="Z391" i="18"/>
  <c r="Z64" i="18"/>
  <c r="AA64" i="18"/>
  <c r="AA391" i="18"/>
  <c r="W282" i="18"/>
  <c r="W391" i="18"/>
  <c r="W64" i="18"/>
  <c r="W283" i="18" s="1"/>
  <c r="R64" i="18"/>
  <c r="R391" i="18"/>
  <c r="M64" i="18"/>
  <c r="M391" i="18"/>
  <c r="T282" i="18"/>
  <c r="T391" i="18"/>
  <c r="T64" i="18"/>
  <c r="Q64" i="18"/>
  <c r="Q391" i="18"/>
  <c r="U282" i="18"/>
  <c r="U391" i="18"/>
  <c r="U64" i="18"/>
  <c r="N64" i="18"/>
  <c r="N391" i="18"/>
  <c r="X391" i="18"/>
  <c r="X64" i="18"/>
  <c r="P64" i="18"/>
  <c r="P391" i="18"/>
  <c r="S64" i="18"/>
  <c r="S391" i="18"/>
  <c r="V391" i="18"/>
  <c r="V64" i="18"/>
  <c r="O64" i="18"/>
  <c r="O391" i="18"/>
  <c r="I64" i="18"/>
  <c r="I392" i="18" s="1"/>
  <c r="J64" i="18"/>
  <c r="J392" i="18" s="1"/>
  <c r="H64" i="18"/>
  <c r="H392" i="18" s="1"/>
  <c r="E64" i="18"/>
  <c r="E392" i="18" s="1"/>
  <c r="D64" i="18"/>
  <c r="D392" i="18" s="1"/>
  <c r="K64" i="18"/>
  <c r="K392" i="18" s="1"/>
  <c r="C64" i="18"/>
  <c r="C392" i="18" s="1"/>
  <c r="G64" i="18"/>
  <c r="G392" i="18" s="1"/>
  <c r="L64" i="18"/>
  <c r="L392" i="18" s="1"/>
  <c r="F64" i="18"/>
  <c r="F392" i="18" s="1"/>
  <c r="AN109" i="9"/>
  <c r="AE65" i="18" l="1"/>
  <c r="AE392" i="18"/>
  <c r="AB65" i="18"/>
  <c r="AB392" i="18"/>
  <c r="AF65" i="18"/>
  <c r="AF392" i="18"/>
  <c r="AC65" i="18"/>
  <c r="AC392" i="18"/>
  <c r="AD65" i="18"/>
  <c r="AD392" i="18"/>
  <c r="Z283" i="18"/>
  <c r="Z392" i="18"/>
  <c r="Z65" i="18"/>
  <c r="Z284" i="18" s="1"/>
  <c r="AA65" i="18"/>
  <c r="AA392" i="18"/>
  <c r="Y392" i="18"/>
  <c r="Y65" i="18"/>
  <c r="S65" i="18"/>
  <c r="S392" i="18"/>
  <c r="M65" i="18"/>
  <c r="M392" i="18"/>
  <c r="U283" i="18"/>
  <c r="U392" i="18"/>
  <c r="U65" i="18"/>
  <c r="V392" i="18"/>
  <c r="V65" i="18"/>
  <c r="V284" i="18" s="1"/>
  <c r="P65" i="18"/>
  <c r="P392" i="18"/>
  <c r="R65" i="18"/>
  <c r="R392" i="18"/>
  <c r="O65" i="18"/>
  <c r="O392" i="18"/>
  <c r="X283" i="18"/>
  <c r="X392" i="18"/>
  <c r="X65" i="18"/>
  <c r="X284" i="18" s="1"/>
  <c r="Q65" i="18"/>
  <c r="Q392" i="18"/>
  <c r="V283" i="18"/>
  <c r="T283" i="18"/>
  <c r="T392" i="18"/>
  <c r="T65" i="18"/>
  <c r="W392" i="18"/>
  <c r="W65" i="18"/>
  <c r="W284" i="18" s="1"/>
  <c r="N65" i="18"/>
  <c r="N392" i="18"/>
  <c r="G65" i="18"/>
  <c r="G393" i="18" s="1"/>
  <c r="H65" i="18"/>
  <c r="H393" i="18" s="1"/>
  <c r="E65" i="18"/>
  <c r="E393" i="18" s="1"/>
  <c r="C65" i="18"/>
  <c r="C393" i="18" s="1"/>
  <c r="K65" i="18"/>
  <c r="K393" i="18" s="1"/>
  <c r="F65" i="18"/>
  <c r="F393" i="18" s="1"/>
  <c r="J65" i="18"/>
  <c r="J393" i="18" s="1"/>
  <c r="L65" i="18"/>
  <c r="L393" i="18" s="1"/>
  <c r="D65" i="18"/>
  <c r="D393" i="18" s="1"/>
  <c r="I65" i="18"/>
  <c r="I393" i="18" s="1"/>
  <c r="AO109" i="9"/>
  <c r="AC66" i="18" l="1"/>
  <c r="AC393" i="18"/>
  <c r="AB66" i="18"/>
  <c r="AB393" i="18"/>
  <c r="AF66" i="18"/>
  <c r="AF393" i="18"/>
  <c r="AD66" i="18"/>
  <c r="AD393" i="18"/>
  <c r="AE66" i="18"/>
  <c r="AE393" i="18"/>
  <c r="AA66" i="18"/>
  <c r="AA393" i="18"/>
  <c r="Y284" i="18"/>
  <c r="Y393" i="18"/>
  <c r="Y66" i="18"/>
  <c r="Z393" i="18"/>
  <c r="Z66" i="18"/>
  <c r="Q66" i="18"/>
  <c r="Q393" i="18"/>
  <c r="R66" i="18"/>
  <c r="R393" i="18"/>
  <c r="W393" i="18"/>
  <c r="W66" i="18"/>
  <c r="W285" i="18" s="1"/>
  <c r="U284" i="18"/>
  <c r="U393" i="18"/>
  <c r="U66" i="18"/>
  <c r="N66" i="18"/>
  <c r="N393" i="18"/>
  <c r="M66" i="18"/>
  <c r="M393" i="18"/>
  <c r="O66" i="18"/>
  <c r="O393" i="18"/>
  <c r="T284" i="18"/>
  <c r="T393" i="18"/>
  <c r="T66" i="18"/>
  <c r="X393" i="18"/>
  <c r="X66" i="18"/>
  <c r="X285" i="18" s="1"/>
  <c r="P66" i="18"/>
  <c r="P393" i="18"/>
  <c r="V393" i="18"/>
  <c r="V66" i="18"/>
  <c r="V285" i="18" s="1"/>
  <c r="S66" i="18"/>
  <c r="S393" i="18"/>
  <c r="E66" i="18"/>
  <c r="E394" i="18" s="1"/>
  <c r="J66" i="18"/>
  <c r="J394" i="18" s="1"/>
  <c r="C66" i="18"/>
  <c r="C394" i="18" s="1"/>
  <c r="I66" i="18"/>
  <c r="I394" i="18" s="1"/>
  <c r="F66" i="18"/>
  <c r="F394" i="18" s="1"/>
  <c r="H66" i="18"/>
  <c r="H394" i="18" s="1"/>
  <c r="L66" i="18"/>
  <c r="L394" i="18" s="1"/>
  <c r="D66" i="18"/>
  <c r="D394" i="18" s="1"/>
  <c r="K66" i="18"/>
  <c r="K394" i="18" s="1"/>
  <c r="G66" i="18"/>
  <c r="G394" i="18" s="1"/>
  <c r="AP109" i="9"/>
  <c r="AF67" i="18" l="1"/>
  <c r="AF394" i="18"/>
  <c r="AB67" i="18"/>
  <c r="AB394" i="18"/>
  <c r="AD67" i="18"/>
  <c r="AD394" i="18"/>
  <c r="AE67" i="18"/>
  <c r="AE394" i="18"/>
  <c r="AC67" i="18"/>
  <c r="AC394" i="18"/>
  <c r="Y285" i="18"/>
  <c r="Y394" i="18"/>
  <c r="Y67" i="18"/>
  <c r="Z285" i="18"/>
  <c r="Z394" i="18"/>
  <c r="Z67" i="18"/>
  <c r="AA67" i="18"/>
  <c r="AA394" i="18"/>
  <c r="W394" i="18"/>
  <c r="W67" i="18"/>
  <c r="W286" i="18" s="1"/>
  <c r="P67" i="18"/>
  <c r="P394" i="18"/>
  <c r="R67" i="18"/>
  <c r="R394" i="18"/>
  <c r="S67" i="18"/>
  <c r="S394" i="18"/>
  <c r="N67" i="18"/>
  <c r="N394" i="18"/>
  <c r="V394" i="18"/>
  <c r="V67" i="18"/>
  <c r="U285" i="18"/>
  <c r="U394" i="18"/>
  <c r="U67" i="18"/>
  <c r="O67" i="18"/>
  <c r="O394" i="18"/>
  <c r="X394" i="18"/>
  <c r="X67" i="18"/>
  <c r="M67" i="18"/>
  <c r="M394" i="18"/>
  <c r="T285" i="18"/>
  <c r="T394" i="18"/>
  <c r="T67" i="18"/>
  <c r="T286" i="18" s="1"/>
  <c r="Q67" i="18"/>
  <c r="Q394" i="18"/>
  <c r="D67" i="18"/>
  <c r="D395" i="18" s="1"/>
  <c r="I67" i="18"/>
  <c r="I395" i="18" s="1"/>
  <c r="L67" i="18"/>
  <c r="L395" i="18" s="1"/>
  <c r="G67" i="18"/>
  <c r="G395" i="18" s="1"/>
  <c r="H67" i="18"/>
  <c r="H395" i="18" s="1"/>
  <c r="J67" i="18"/>
  <c r="J395" i="18" s="1"/>
  <c r="C67" i="18"/>
  <c r="C395" i="18" s="1"/>
  <c r="K67" i="18"/>
  <c r="K395" i="18" s="1"/>
  <c r="F67" i="18"/>
  <c r="F395" i="18" s="1"/>
  <c r="E67" i="18"/>
  <c r="E395" i="18" s="1"/>
  <c r="AQ109" i="9"/>
  <c r="AE68" i="18" l="1"/>
  <c r="AE395" i="18"/>
  <c r="AB68" i="18"/>
  <c r="AB395" i="18"/>
  <c r="AD68" i="18"/>
  <c r="AD395" i="18"/>
  <c r="AC68" i="18"/>
  <c r="AC395" i="18"/>
  <c r="AF68" i="18"/>
  <c r="AF395" i="18"/>
  <c r="AA68" i="18"/>
  <c r="AA395" i="18"/>
  <c r="Z286" i="18"/>
  <c r="Z395" i="18"/>
  <c r="Z68" i="18"/>
  <c r="Z287" i="18" s="1"/>
  <c r="Y286" i="18"/>
  <c r="Y395" i="18"/>
  <c r="Y68" i="18"/>
  <c r="Y287" i="18" s="1"/>
  <c r="S68" i="18"/>
  <c r="S395" i="18"/>
  <c r="R68" i="18"/>
  <c r="R395" i="18"/>
  <c r="U286" i="18"/>
  <c r="U395" i="18"/>
  <c r="U68" i="18"/>
  <c r="U287" i="18" s="1"/>
  <c r="M68" i="18"/>
  <c r="M395" i="18"/>
  <c r="V286" i="18"/>
  <c r="V395" i="18"/>
  <c r="V68" i="18"/>
  <c r="P68" i="18"/>
  <c r="P395" i="18"/>
  <c r="Q68" i="18"/>
  <c r="Q395" i="18"/>
  <c r="X286" i="18"/>
  <c r="X395" i="18"/>
  <c r="X68" i="18"/>
  <c r="X287" i="18" s="1"/>
  <c r="N68" i="18"/>
  <c r="N395" i="18"/>
  <c r="W395" i="18"/>
  <c r="W68" i="18"/>
  <c r="W287" i="18" s="1"/>
  <c r="T395" i="18"/>
  <c r="T68" i="18"/>
  <c r="O68" i="18"/>
  <c r="O395" i="18"/>
  <c r="K68" i="18"/>
  <c r="K396" i="18" s="1"/>
  <c r="G68" i="18"/>
  <c r="G396" i="18" s="1"/>
  <c r="L68" i="18"/>
  <c r="L396" i="18" s="1"/>
  <c r="C68" i="18"/>
  <c r="C396" i="18" s="1"/>
  <c r="E68" i="18"/>
  <c r="E396" i="18" s="1"/>
  <c r="J68" i="18"/>
  <c r="J396" i="18" s="1"/>
  <c r="I68" i="18"/>
  <c r="I396" i="18" s="1"/>
  <c r="F68" i="18"/>
  <c r="F396" i="18" s="1"/>
  <c r="H68" i="18"/>
  <c r="H396" i="18" s="1"/>
  <c r="D68" i="18"/>
  <c r="D396" i="18" s="1"/>
  <c r="AR109" i="9"/>
  <c r="AB69" i="18" l="1"/>
  <c r="AB396" i="18"/>
  <c r="AC69" i="18"/>
  <c r="AC396" i="18"/>
  <c r="AD69" i="18"/>
  <c r="AD396" i="18"/>
  <c r="AF69" i="18"/>
  <c r="AF396" i="18"/>
  <c r="AE69" i="18"/>
  <c r="AE396" i="18"/>
  <c r="Z396" i="18"/>
  <c r="Z69" i="18"/>
  <c r="Y396" i="18"/>
  <c r="Y69" i="18"/>
  <c r="Y288" i="18" s="1"/>
  <c r="AA69" i="18"/>
  <c r="AA396" i="18"/>
  <c r="N69" i="18"/>
  <c r="N396" i="18"/>
  <c r="V287" i="18"/>
  <c r="V396" i="18"/>
  <c r="V69" i="18"/>
  <c r="U396" i="18"/>
  <c r="U69" i="18"/>
  <c r="U288" i="18" s="1"/>
  <c r="P69" i="18"/>
  <c r="P396" i="18"/>
  <c r="O69" i="18"/>
  <c r="O396" i="18"/>
  <c r="T287" i="18"/>
  <c r="T396" i="18"/>
  <c r="T69" i="18"/>
  <c r="X396" i="18"/>
  <c r="X69" i="18"/>
  <c r="X288" i="18" s="1"/>
  <c r="R69" i="18"/>
  <c r="R396" i="18"/>
  <c r="Q69" i="18"/>
  <c r="Q396" i="18"/>
  <c r="W396" i="18"/>
  <c r="W69" i="18"/>
  <c r="M69" i="18"/>
  <c r="M396" i="18"/>
  <c r="S69" i="18"/>
  <c r="S396" i="18"/>
  <c r="F69" i="18"/>
  <c r="F397" i="18" s="1"/>
  <c r="C69" i="18"/>
  <c r="C397" i="18" s="1"/>
  <c r="I69" i="18"/>
  <c r="I397" i="18" s="1"/>
  <c r="L69" i="18"/>
  <c r="L397" i="18" s="1"/>
  <c r="D69" i="18"/>
  <c r="D397" i="18" s="1"/>
  <c r="J69" i="18"/>
  <c r="J397" i="18" s="1"/>
  <c r="G69" i="18"/>
  <c r="G397" i="18" s="1"/>
  <c r="H69" i="18"/>
  <c r="H397" i="18" s="1"/>
  <c r="E69" i="18"/>
  <c r="E397" i="18" s="1"/>
  <c r="K69" i="18"/>
  <c r="K397" i="18" s="1"/>
  <c r="AS109" i="9"/>
  <c r="AF70" i="18" l="1"/>
  <c r="AF397" i="18"/>
  <c r="AD70" i="18"/>
  <c r="AD397" i="18"/>
  <c r="AC70" i="18"/>
  <c r="AC397" i="18"/>
  <c r="AE70" i="18"/>
  <c r="AE397" i="18"/>
  <c r="AB70" i="18"/>
  <c r="AB397" i="18"/>
  <c r="AA70" i="18"/>
  <c r="AA397" i="18"/>
  <c r="Y397" i="18"/>
  <c r="Y70" i="18"/>
  <c r="Z288" i="18"/>
  <c r="Z397" i="18"/>
  <c r="Z70" i="18"/>
  <c r="U397" i="18"/>
  <c r="U70" i="18"/>
  <c r="U289" i="18" s="1"/>
  <c r="Q70" i="18"/>
  <c r="Q397" i="18"/>
  <c r="V288" i="18"/>
  <c r="V397" i="18"/>
  <c r="V70" i="18"/>
  <c r="W288" i="18"/>
  <c r="W397" i="18"/>
  <c r="W70" i="18"/>
  <c r="O70" i="18"/>
  <c r="O397" i="18"/>
  <c r="S70" i="18"/>
  <c r="S397" i="18"/>
  <c r="R70" i="18"/>
  <c r="R397" i="18"/>
  <c r="T288" i="18"/>
  <c r="T397" i="18"/>
  <c r="T70" i="18"/>
  <c r="M70" i="18"/>
  <c r="M397" i="18"/>
  <c r="X397" i="18"/>
  <c r="X70" i="18"/>
  <c r="P70" i="18"/>
  <c r="P397" i="18"/>
  <c r="N70" i="18"/>
  <c r="N397" i="18"/>
  <c r="H70" i="18"/>
  <c r="H398" i="18" s="1"/>
  <c r="L70" i="18"/>
  <c r="L398" i="18" s="1"/>
  <c r="G70" i="18"/>
  <c r="G398" i="18" s="1"/>
  <c r="I70" i="18"/>
  <c r="I398" i="18" s="1"/>
  <c r="K70" i="18"/>
  <c r="K398" i="18" s="1"/>
  <c r="J70" i="18"/>
  <c r="J398" i="18" s="1"/>
  <c r="C70" i="18"/>
  <c r="C398" i="18" s="1"/>
  <c r="E70" i="18"/>
  <c r="E398" i="18" s="1"/>
  <c r="D70" i="18"/>
  <c r="D398" i="18" s="1"/>
  <c r="F70" i="18"/>
  <c r="F398" i="18" s="1"/>
  <c r="AT109" i="9"/>
  <c r="AE71" i="18" l="1"/>
  <c r="AE398" i="18"/>
  <c r="AD71" i="18"/>
  <c r="AD398" i="18"/>
  <c r="AC71" i="18"/>
  <c r="AC398" i="18"/>
  <c r="AB71" i="18"/>
  <c r="AB398" i="18"/>
  <c r="AF71" i="18"/>
  <c r="AF398" i="18"/>
  <c r="Z289" i="18"/>
  <c r="Z398" i="18"/>
  <c r="Z71" i="18"/>
  <c r="Y289" i="18"/>
  <c r="Y398" i="18"/>
  <c r="Y71" i="18"/>
  <c r="Y290" i="18" s="1"/>
  <c r="AA71" i="18"/>
  <c r="AA398" i="18"/>
  <c r="S71" i="18"/>
  <c r="S398" i="18"/>
  <c r="X398" i="18"/>
  <c r="X71" i="18"/>
  <c r="V289" i="18"/>
  <c r="V398" i="18"/>
  <c r="V71" i="18"/>
  <c r="M71" i="18"/>
  <c r="M398" i="18"/>
  <c r="N71" i="18"/>
  <c r="N398" i="18"/>
  <c r="T289" i="18"/>
  <c r="T398" i="18"/>
  <c r="T71" i="18"/>
  <c r="O71" i="18"/>
  <c r="O398" i="18"/>
  <c r="Q71" i="18"/>
  <c r="Q398" i="18"/>
  <c r="R71" i="18"/>
  <c r="R398" i="18"/>
  <c r="W289" i="18"/>
  <c r="W398" i="18"/>
  <c r="W71" i="18"/>
  <c r="W290" i="18" s="1"/>
  <c r="P71" i="18"/>
  <c r="P398" i="18"/>
  <c r="U398" i="18"/>
  <c r="U71" i="18"/>
  <c r="X289" i="18"/>
  <c r="E71" i="18"/>
  <c r="E399" i="18" s="1"/>
  <c r="I71" i="18"/>
  <c r="I399" i="18" s="1"/>
  <c r="C71" i="18"/>
  <c r="C399" i="18" s="1"/>
  <c r="G71" i="18"/>
  <c r="G399" i="18" s="1"/>
  <c r="L71" i="18"/>
  <c r="L399" i="18" s="1"/>
  <c r="J71" i="18"/>
  <c r="J399" i="18" s="1"/>
  <c r="F71" i="18"/>
  <c r="F399" i="18" s="1"/>
  <c r="D71" i="18"/>
  <c r="D399" i="18" s="1"/>
  <c r="K71" i="18"/>
  <c r="K399" i="18" s="1"/>
  <c r="H71" i="18"/>
  <c r="H399" i="18" s="1"/>
  <c r="AU109" i="9"/>
  <c r="AF72" i="18" l="1"/>
  <c r="AF399" i="18"/>
  <c r="AB72" i="18"/>
  <c r="AB399" i="18"/>
  <c r="AC72" i="18"/>
  <c r="AC399" i="18"/>
  <c r="AD72" i="18"/>
  <c r="AD399" i="18"/>
  <c r="AE72" i="18"/>
  <c r="AE399" i="18"/>
  <c r="AA72" i="18"/>
  <c r="AA399" i="18"/>
  <c r="Y399" i="18"/>
  <c r="Y72" i="18"/>
  <c r="Y291" i="18" s="1"/>
  <c r="Z290" i="18"/>
  <c r="Z399" i="18"/>
  <c r="Z72" i="18"/>
  <c r="T290" i="18"/>
  <c r="T399" i="18"/>
  <c r="T72" i="18"/>
  <c r="V290" i="18"/>
  <c r="V399" i="18"/>
  <c r="V72" i="18"/>
  <c r="V291" i="18" s="1"/>
  <c r="O72" i="18"/>
  <c r="O399" i="18"/>
  <c r="U290" i="18"/>
  <c r="U399" i="18"/>
  <c r="U72" i="18"/>
  <c r="X290" i="18"/>
  <c r="X399" i="18"/>
  <c r="X72" i="18"/>
  <c r="M72" i="18"/>
  <c r="M399" i="18"/>
  <c r="W399" i="18"/>
  <c r="W72" i="18"/>
  <c r="R72" i="18"/>
  <c r="R399" i="18"/>
  <c r="N72" i="18"/>
  <c r="N399" i="18"/>
  <c r="P72" i="18"/>
  <c r="P399" i="18"/>
  <c r="Q72" i="18"/>
  <c r="Q399" i="18"/>
  <c r="S72" i="18"/>
  <c r="S399" i="18"/>
  <c r="D72" i="18"/>
  <c r="D400" i="18" s="1"/>
  <c r="J72" i="18"/>
  <c r="J400" i="18" s="1"/>
  <c r="F72" i="18"/>
  <c r="F400" i="18" s="1"/>
  <c r="I72" i="18"/>
  <c r="I400" i="18" s="1"/>
  <c r="G72" i="18"/>
  <c r="G400" i="18" s="1"/>
  <c r="C72" i="18"/>
  <c r="C400" i="18" s="1"/>
  <c r="H72" i="18"/>
  <c r="H400" i="18" s="1"/>
  <c r="K72" i="18"/>
  <c r="K400" i="18" s="1"/>
  <c r="L72" i="18"/>
  <c r="L400" i="18" s="1"/>
  <c r="E72" i="18"/>
  <c r="E400" i="18" s="1"/>
  <c r="AV109" i="9"/>
  <c r="AC73" i="18" l="1"/>
  <c r="AC400" i="18"/>
  <c r="AD73" i="18"/>
  <c r="AD400" i="18"/>
  <c r="AB73" i="18"/>
  <c r="AB400" i="18"/>
  <c r="AE73" i="18"/>
  <c r="AE400" i="18"/>
  <c r="AF73" i="18"/>
  <c r="AF400" i="18"/>
  <c r="Z291" i="18"/>
  <c r="Z400" i="18"/>
  <c r="Z73" i="18"/>
  <c r="Y400" i="18"/>
  <c r="Y73" i="18"/>
  <c r="Y292" i="18" s="1"/>
  <c r="AA73" i="18"/>
  <c r="AA400" i="18"/>
  <c r="M73" i="18"/>
  <c r="M400" i="18"/>
  <c r="V400" i="18"/>
  <c r="V73" i="18"/>
  <c r="V292" i="18" s="1"/>
  <c r="S73" i="18"/>
  <c r="S400" i="18"/>
  <c r="R73" i="18"/>
  <c r="R400" i="18"/>
  <c r="U291" i="18"/>
  <c r="U400" i="18"/>
  <c r="U73" i="18"/>
  <c r="W291" i="18"/>
  <c r="W400" i="18"/>
  <c r="W73" i="18"/>
  <c r="T291" i="18"/>
  <c r="T400" i="18"/>
  <c r="T73" i="18"/>
  <c r="Q73" i="18"/>
  <c r="Q400" i="18"/>
  <c r="P73" i="18"/>
  <c r="P400" i="18"/>
  <c r="O73" i="18"/>
  <c r="O400" i="18"/>
  <c r="X291" i="18"/>
  <c r="X400" i="18"/>
  <c r="X73" i="18"/>
  <c r="X292" i="18" s="1"/>
  <c r="N73" i="18"/>
  <c r="N400" i="18"/>
  <c r="F73" i="18"/>
  <c r="F401" i="18" s="1"/>
  <c r="J73" i="18"/>
  <c r="J401" i="18" s="1"/>
  <c r="K73" i="18"/>
  <c r="K401" i="18" s="1"/>
  <c r="I73" i="18"/>
  <c r="I401" i="18" s="1"/>
  <c r="H73" i="18"/>
  <c r="H401" i="18" s="1"/>
  <c r="E73" i="18"/>
  <c r="E401" i="18" s="1"/>
  <c r="C73" i="18"/>
  <c r="C401" i="18" s="1"/>
  <c r="L73" i="18"/>
  <c r="L401" i="18" s="1"/>
  <c r="G73" i="18"/>
  <c r="G401" i="18" s="1"/>
  <c r="D73" i="18"/>
  <c r="D401" i="18" s="1"/>
  <c r="AW109" i="9"/>
  <c r="AB74" i="18" l="1"/>
  <c r="AB401" i="18"/>
  <c r="AE74" i="18"/>
  <c r="AE401" i="18"/>
  <c r="AD74" i="18"/>
  <c r="AD401" i="18"/>
  <c r="AF74" i="18"/>
  <c r="AF401" i="18"/>
  <c r="AC74" i="18"/>
  <c r="AC401" i="18"/>
  <c r="Y401" i="18"/>
  <c r="Y74" i="18"/>
  <c r="Y293" i="18" s="1"/>
  <c r="Z292" i="18"/>
  <c r="Z401" i="18"/>
  <c r="Z74" i="18"/>
  <c r="AA74" i="18"/>
  <c r="AA401" i="18"/>
  <c r="R74" i="18"/>
  <c r="R401" i="18"/>
  <c r="O74" i="18"/>
  <c r="O401" i="18"/>
  <c r="W292" i="18"/>
  <c r="W401" i="18"/>
  <c r="W74" i="18"/>
  <c r="S74" i="18"/>
  <c r="S401" i="18"/>
  <c r="U292" i="18"/>
  <c r="U401" i="18"/>
  <c r="U74" i="18"/>
  <c r="V401" i="18"/>
  <c r="V74" i="18"/>
  <c r="N74" i="18"/>
  <c r="N401" i="18"/>
  <c r="X401" i="18"/>
  <c r="X74" i="18"/>
  <c r="X293" i="18" s="1"/>
  <c r="Q74" i="18"/>
  <c r="Q401" i="18"/>
  <c r="P74" i="18"/>
  <c r="P401" i="18"/>
  <c r="T292" i="18"/>
  <c r="T401" i="18"/>
  <c r="T74" i="18"/>
  <c r="M74" i="18"/>
  <c r="M401" i="18"/>
  <c r="I74" i="18"/>
  <c r="I402" i="18" s="1"/>
  <c r="K74" i="18"/>
  <c r="K402" i="18" s="1"/>
  <c r="E74" i="18"/>
  <c r="E402" i="18" s="1"/>
  <c r="L74" i="18"/>
  <c r="L402" i="18" s="1"/>
  <c r="C74" i="18"/>
  <c r="C402" i="18" s="1"/>
  <c r="D74" i="18"/>
  <c r="D402" i="18" s="1"/>
  <c r="J74" i="18"/>
  <c r="J402" i="18" s="1"/>
  <c r="G74" i="18"/>
  <c r="G402" i="18" s="1"/>
  <c r="H74" i="18"/>
  <c r="H402" i="18" s="1"/>
  <c r="F74" i="18"/>
  <c r="F402" i="18" s="1"/>
  <c r="AX109" i="9"/>
  <c r="AF75" i="18" l="1"/>
  <c r="AF402" i="18"/>
  <c r="AD75" i="18"/>
  <c r="AD402" i="18"/>
  <c r="AE75" i="18"/>
  <c r="AE402" i="18"/>
  <c r="AC75" i="18"/>
  <c r="AC402" i="18"/>
  <c r="AB75" i="18"/>
  <c r="AB402" i="18"/>
  <c r="AA75" i="18"/>
  <c r="AA402" i="18"/>
  <c r="Z293" i="18"/>
  <c r="Z402" i="18"/>
  <c r="Z75" i="18"/>
  <c r="Y402" i="18"/>
  <c r="Y75" i="18"/>
  <c r="Y294" i="18" s="1"/>
  <c r="S75" i="18"/>
  <c r="S402" i="18"/>
  <c r="P75" i="18"/>
  <c r="P402" i="18"/>
  <c r="W293" i="18"/>
  <c r="W402" i="18"/>
  <c r="W75" i="18"/>
  <c r="W294" i="18" s="1"/>
  <c r="Q75" i="18"/>
  <c r="Q402" i="18"/>
  <c r="U293" i="18"/>
  <c r="U402" i="18"/>
  <c r="U75" i="18"/>
  <c r="N75" i="18"/>
  <c r="N402" i="18"/>
  <c r="V293" i="18"/>
  <c r="V402" i="18"/>
  <c r="V75" i="18"/>
  <c r="V294" i="18" s="1"/>
  <c r="M75" i="18"/>
  <c r="M402" i="18"/>
  <c r="O75" i="18"/>
  <c r="O402" i="18"/>
  <c r="X402" i="18"/>
  <c r="X75" i="18"/>
  <c r="X294" i="18" s="1"/>
  <c r="T293" i="18"/>
  <c r="T402" i="18"/>
  <c r="T75" i="18"/>
  <c r="R75" i="18"/>
  <c r="R402" i="18"/>
  <c r="G75" i="18"/>
  <c r="G403" i="18" s="1"/>
  <c r="J75" i="18"/>
  <c r="J403" i="18" s="1"/>
  <c r="E75" i="18"/>
  <c r="E403" i="18" s="1"/>
  <c r="K75" i="18"/>
  <c r="K403" i="18" s="1"/>
  <c r="L75" i="18"/>
  <c r="L403" i="18" s="1"/>
  <c r="F75" i="18"/>
  <c r="F403" i="18" s="1"/>
  <c r="D75" i="18"/>
  <c r="D403" i="18" s="1"/>
  <c r="H75" i="18"/>
  <c r="H403" i="18" s="1"/>
  <c r="C75" i="18"/>
  <c r="C403" i="18" s="1"/>
  <c r="I75" i="18"/>
  <c r="I403" i="18" s="1"/>
  <c r="AZ109" i="9"/>
  <c r="AY109" i="9"/>
  <c r="AC76" i="18" l="1"/>
  <c r="AC403" i="18"/>
  <c r="AE76" i="18"/>
  <c r="AE403" i="18"/>
  <c r="AD76" i="18"/>
  <c r="AD403" i="18"/>
  <c r="AB76" i="18"/>
  <c r="AB403" i="18"/>
  <c r="AF76" i="18"/>
  <c r="AF403" i="18"/>
  <c r="Y403" i="18"/>
  <c r="Y76" i="18"/>
  <c r="Z294" i="18"/>
  <c r="Z403" i="18"/>
  <c r="Z76" i="18"/>
  <c r="Z295" i="18" s="1"/>
  <c r="AA76" i="18"/>
  <c r="AA403" i="18"/>
  <c r="R76" i="18"/>
  <c r="R403" i="18"/>
  <c r="N76" i="18"/>
  <c r="N403" i="18"/>
  <c r="T294" i="18"/>
  <c r="T403" i="18"/>
  <c r="T76" i="18"/>
  <c r="T295" i="18" s="1"/>
  <c r="M76" i="18"/>
  <c r="M403" i="18"/>
  <c r="W403" i="18"/>
  <c r="W76" i="18"/>
  <c r="W295" i="18" s="1"/>
  <c r="O76" i="18"/>
  <c r="O403" i="18"/>
  <c r="U294" i="18"/>
  <c r="U403" i="18"/>
  <c r="U76" i="18"/>
  <c r="U295" i="18" s="1"/>
  <c r="P76" i="18"/>
  <c r="P403" i="18"/>
  <c r="V403" i="18"/>
  <c r="V76" i="18"/>
  <c r="V295" i="18" s="1"/>
  <c r="X403" i="18"/>
  <c r="X76" i="18"/>
  <c r="X295" i="18" s="1"/>
  <c r="Q76" i="18"/>
  <c r="Q403" i="18"/>
  <c r="S76" i="18"/>
  <c r="S403" i="18"/>
  <c r="H76" i="18"/>
  <c r="H404" i="18" s="1"/>
  <c r="K76" i="18"/>
  <c r="K404" i="18" s="1"/>
  <c r="D76" i="18"/>
  <c r="D404" i="18" s="1"/>
  <c r="E76" i="18"/>
  <c r="E404" i="18" s="1"/>
  <c r="F76" i="18"/>
  <c r="F404" i="18" s="1"/>
  <c r="J76" i="18"/>
  <c r="J404" i="18" s="1"/>
  <c r="I76" i="18"/>
  <c r="I404" i="18" s="1"/>
  <c r="C76" i="18"/>
  <c r="C404" i="18" s="1"/>
  <c r="L76" i="18"/>
  <c r="L404" i="18" s="1"/>
  <c r="G76" i="18"/>
  <c r="G404" i="18" s="1"/>
  <c r="Q3" i="14"/>
  <c r="AD77" i="18" l="1"/>
  <c r="AD404" i="18"/>
  <c r="AE77" i="18"/>
  <c r="AE404" i="18"/>
  <c r="AB77" i="18"/>
  <c r="AB404" i="18"/>
  <c r="AF77" i="18"/>
  <c r="AF404" i="18"/>
  <c r="AC77" i="18"/>
  <c r="AC404" i="18"/>
  <c r="AA77" i="18"/>
  <c r="AA404" i="18"/>
  <c r="Z404" i="18"/>
  <c r="Z77" i="18"/>
  <c r="Y295" i="18"/>
  <c r="Y404" i="18"/>
  <c r="Y77" i="18"/>
  <c r="Y296" i="18" s="1"/>
  <c r="V404" i="18"/>
  <c r="V77" i="18"/>
  <c r="V296" i="18" s="1"/>
  <c r="Q77" i="18"/>
  <c r="Q404" i="18"/>
  <c r="P77" i="18"/>
  <c r="P404" i="18"/>
  <c r="W404" i="18"/>
  <c r="W77" i="18"/>
  <c r="T404" i="18"/>
  <c r="T77" i="18"/>
  <c r="T296" i="18" s="1"/>
  <c r="N77" i="18"/>
  <c r="N404" i="18"/>
  <c r="S77" i="18"/>
  <c r="S404" i="18"/>
  <c r="O77" i="18"/>
  <c r="O404" i="18"/>
  <c r="X404" i="18"/>
  <c r="X77" i="18"/>
  <c r="X296" i="18" s="1"/>
  <c r="U404" i="18"/>
  <c r="U77" i="18"/>
  <c r="U296" i="18" s="1"/>
  <c r="M77" i="18"/>
  <c r="M404" i="18"/>
  <c r="R77" i="18"/>
  <c r="R404" i="18"/>
  <c r="C77" i="18"/>
  <c r="C405" i="18" s="1"/>
  <c r="K77" i="18"/>
  <c r="K405" i="18" s="1"/>
  <c r="E77" i="18"/>
  <c r="E405" i="18" s="1"/>
  <c r="I77" i="18"/>
  <c r="I405" i="18" s="1"/>
  <c r="G77" i="18"/>
  <c r="G405" i="18" s="1"/>
  <c r="D77" i="18"/>
  <c r="D405" i="18" s="1"/>
  <c r="J77" i="18"/>
  <c r="J405" i="18" s="1"/>
  <c r="L77" i="18"/>
  <c r="L405" i="18" s="1"/>
  <c r="F77" i="18"/>
  <c r="F405" i="18" s="1"/>
  <c r="H77" i="18"/>
  <c r="H405" i="18" s="1"/>
  <c r="Q108" i="7"/>
  <c r="Q3" i="13"/>
  <c r="AN7" i="13" s="1"/>
  <c r="Y57" i="12"/>
  <c r="Y60" i="12"/>
  <c r="Y58" i="12"/>
  <c r="Y61" i="12"/>
  <c r="Y59" i="12"/>
  <c r="AA3" i="12"/>
  <c r="Y71" i="12"/>
  <c r="Y73" i="12"/>
  <c r="Y95" i="12"/>
  <c r="Y97" i="12"/>
  <c r="Y79" i="12"/>
  <c r="Y75" i="12"/>
  <c r="Y70" i="12"/>
  <c r="Y56" i="12"/>
  <c r="Y86" i="12"/>
  <c r="Y72" i="12"/>
  <c r="Y87" i="12"/>
  <c r="Y55" i="12"/>
  <c r="Y82" i="12"/>
  <c r="Y69" i="12"/>
  <c r="Y84" i="12"/>
  <c r="Y81" i="12"/>
  <c r="Y63" i="12"/>
  <c r="Y83" i="12"/>
  <c r="AA102" i="8"/>
  <c r="AA102" i="15" s="1"/>
  <c r="Y62" i="12"/>
  <c r="Y80" i="12"/>
  <c r="Y64" i="12"/>
  <c r="Y88" i="12"/>
  <c r="Y96" i="12"/>
  <c r="Y91" i="12"/>
  <c r="Y93" i="12"/>
  <c r="Y66" i="12"/>
  <c r="Y89" i="12"/>
  <c r="Y78" i="12"/>
  <c r="Y85" i="12"/>
  <c r="Y92" i="12"/>
  <c r="Y94" i="12"/>
  <c r="Y67" i="12"/>
  <c r="Y76" i="12"/>
  <c r="Y77" i="12"/>
  <c r="AA4" i="8"/>
  <c r="AA4" i="15" s="1"/>
  <c r="Y74" i="12"/>
  <c r="Y90" i="12"/>
  <c r="Y68" i="12"/>
  <c r="Y65" i="12"/>
  <c r="Y13" i="12"/>
  <c r="Y37" i="12"/>
  <c r="Y12" i="12"/>
  <c r="Y34" i="12"/>
  <c r="Y27" i="12"/>
  <c r="Y5" i="12"/>
  <c r="Y101" i="12"/>
  <c r="X57" i="12"/>
  <c r="X91" i="12"/>
  <c r="X70" i="12"/>
  <c r="X87" i="12"/>
  <c r="Y26" i="12"/>
  <c r="Y40" i="12"/>
  <c r="Y24" i="12"/>
  <c r="Y51" i="12"/>
  <c r="Y18" i="12"/>
  <c r="Y52" i="12"/>
  <c r="Y99" i="12"/>
  <c r="Y102" i="12"/>
  <c r="X92" i="12"/>
  <c r="X58" i="12"/>
  <c r="X61" i="12"/>
  <c r="X66" i="12"/>
  <c r="X96" i="12"/>
  <c r="X78" i="12"/>
  <c r="Y49" i="12"/>
  <c r="Y8" i="12"/>
  <c r="Y29" i="12"/>
  <c r="Y43" i="12"/>
  <c r="Y14" i="12"/>
  <c r="Y16" i="12"/>
  <c r="Y100" i="12"/>
  <c r="X56" i="12"/>
  <c r="X60" i="12"/>
  <c r="X67" i="12"/>
  <c r="X62" i="12"/>
  <c r="X77" i="12"/>
  <c r="Y50" i="12"/>
  <c r="Y31" i="12"/>
  <c r="Y41" i="12"/>
  <c r="Y53" i="12"/>
  <c r="Y33" i="12"/>
  <c r="Y39" i="12"/>
  <c r="X74" i="12"/>
  <c r="X59" i="12"/>
  <c r="X83" i="12"/>
  <c r="X68" i="12"/>
  <c r="X93" i="12"/>
  <c r="X79" i="12"/>
  <c r="Y25" i="12"/>
  <c r="Y23" i="12"/>
  <c r="Y42" i="12"/>
  <c r="Y10" i="12"/>
  <c r="Y9" i="12"/>
  <c r="Y48" i="12"/>
  <c r="X90" i="12"/>
  <c r="X63" i="12"/>
  <c r="X73" i="12"/>
  <c r="X85" i="12"/>
  <c r="X95" i="12"/>
  <c r="X89" i="12"/>
  <c r="X75" i="12"/>
  <c r="Y21" i="12"/>
  <c r="Y19" i="12"/>
  <c r="Y11" i="12"/>
  <c r="Y6" i="12"/>
  <c r="Y30" i="12"/>
  <c r="X72" i="12"/>
  <c r="X81" i="12"/>
  <c r="X86" i="12"/>
  <c r="X80" i="12"/>
  <c r="X88" i="12"/>
  <c r="X76" i="12"/>
  <c r="Y20" i="12"/>
  <c r="Y38" i="12"/>
  <c r="Y15" i="12"/>
  <c r="Y35" i="12"/>
  <c r="Y4" i="12"/>
  <c r="Y54" i="12"/>
  <c r="X71" i="12"/>
  <c r="X82" i="12"/>
  <c r="X84" i="12"/>
  <c r="X65" i="12"/>
  <c r="Y17" i="12"/>
  <c r="Y36" i="12"/>
  <c r="Y7" i="12"/>
  <c r="Y28" i="12"/>
  <c r="Y22" i="12"/>
  <c r="Y3" i="12"/>
  <c r="Y32" i="12"/>
  <c r="Y98" i="12"/>
  <c r="X55" i="12"/>
  <c r="X94" i="12"/>
  <c r="X69" i="12"/>
  <c r="X64" i="12"/>
  <c r="X97" i="12"/>
  <c r="Y105" i="12"/>
  <c r="Y106" i="12"/>
  <c r="W75" i="12"/>
  <c r="X11" i="12"/>
  <c r="X21" i="12"/>
  <c r="X31" i="12"/>
  <c r="X16" i="12"/>
  <c r="X24" i="12"/>
  <c r="X42" i="12"/>
  <c r="W85" i="12"/>
  <c r="W91" i="12"/>
  <c r="W73" i="12"/>
  <c r="W60" i="12"/>
  <c r="Y44" i="12"/>
  <c r="Y103" i="12"/>
  <c r="Y47" i="12"/>
  <c r="X7" i="12"/>
  <c r="X37" i="12"/>
  <c r="X35" i="12"/>
  <c r="X27" i="12"/>
  <c r="X43" i="12"/>
  <c r="X12" i="12"/>
  <c r="X48" i="12"/>
  <c r="W97" i="12"/>
  <c r="W87" i="12"/>
  <c r="W90" i="12"/>
  <c r="W68" i="12"/>
  <c r="W81" i="12"/>
  <c r="Y104" i="12"/>
  <c r="Y45" i="12"/>
  <c r="X20" i="12"/>
  <c r="X52" i="12"/>
  <c r="X17" i="12"/>
  <c r="X8" i="12"/>
  <c r="X19" i="12"/>
  <c r="X29" i="12"/>
  <c r="X100" i="12"/>
  <c r="W69" i="12"/>
  <c r="W86" i="12"/>
  <c r="W62" i="12"/>
  <c r="W66" i="12"/>
  <c r="W80" i="12"/>
  <c r="X34" i="12"/>
  <c r="X10" i="12"/>
  <c r="X13" i="12"/>
  <c r="X41" i="12"/>
  <c r="X33" i="12"/>
  <c r="X99" i="12"/>
  <c r="W70" i="12"/>
  <c r="W65" i="12"/>
  <c r="W58" i="12"/>
  <c r="W94" i="12"/>
  <c r="W74" i="12"/>
  <c r="W77" i="12"/>
  <c r="X49" i="12"/>
  <c r="X9" i="12"/>
  <c r="X5" i="12"/>
  <c r="X28" i="12"/>
  <c r="X39" i="12"/>
  <c r="X40" i="12"/>
  <c r="X101" i="12"/>
  <c r="W71" i="12"/>
  <c r="W64" i="12"/>
  <c r="W57" i="12"/>
  <c r="W93" i="12"/>
  <c r="W67" i="12"/>
  <c r="W76" i="12"/>
  <c r="X15" i="12"/>
  <c r="X14" i="12"/>
  <c r="X3" i="12"/>
  <c r="X36" i="12"/>
  <c r="X50" i="12"/>
  <c r="X6" i="12"/>
  <c r="X102" i="12"/>
  <c r="W83" i="12"/>
  <c r="W89" i="12"/>
  <c r="W55" i="12"/>
  <c r="W92" i="12"/>
  <c r="W72" i="12"/>
  <c r="W78" i="12"/>
  <c r="X25" i="12"/>
  <c r="X38" i="12"/>
  <c r="X4" i="12"/>
  <c r="X32" i="12"/>
  <c r="X51" i="12"/>
  <c r="X30" i="12"/>
  <c r="W82" i="12"/>
  <c r="W63" i="12"/>
  <c r="W59" i="12"/>
  <c r="W61" i="12"/>
  <c r="W96" i="12"/>
  <c r="Y46" i="12"/>
  <c r="W79" i="12"/>
  <c r="X22" i="12"/>
  <c r="X26" i="12"/>
  <c r="X23" i="12"/>
  <c r="X54" i="12"/>
  <c r="X53" i="12"/>
  <c r="X18" i="12"/>
  <c r="X98" i="12"/>
  <c r="W84" i="12"/>
  <c r="W95" i="12"/>
  <c r="W56" i="12"/>
  <c r="W88" i="12"/>
  <c r="V75" i="12"/>
  <c r="W42" i="12"/>
  <c r="W52" i="12"/>
  <c r="W35" i="12"/>
  <c r="W25" i="12"/>
  <c r="W28" i="12"/>
  <c r="W12" i="12"/>
  <c r="U58" i="12"/>
  <c r="V88" i="12"/>
  <c r="V82" i="12"/>
  <c r="V60" i="12"/>
  <c r="V62" i="12"/>
  <c r="W27" i="12"/>
  <c r="W43" i="12"/>
  <c r="W7" i="12"/>
  <c r="W10" i="12"/>
  <c r="W48" i="12"/>
  <c r="W49" i="12"/>
  <c r="U56" i="12"/>
  <c r="V63" i="12"/>
  <c r="V69" i="12"/>
  <c r="V83" i="12"/>
  <c r="V70" i="12"/>
  <c r="V95" i="12"/>
  <c r="W9" i="12"/>
  <c r="W8" i="12"/>
  <c r="W41" i="12"/>
  <c r="W15" i="12"/>
  <c r="W51" i="12"/>
  <c r="W14" i="12"/>
  <c r="W53" i="12"/>
  <c r="V90" i="12"/>
  <c r="V71" i="12"/>
  <c r="V66" i="12"/>
  <c r="V93" i="12"/>
  <c r="V84" i="12"/>
  <c r="X46" i="12"/>
  <c r="W4" i="12"/>
  <c r="W13" i="12"/>
  <c r="W22" i="12"/>
  <c r="W11" i="12"/>
  <c r="W40" i="12"/>
  <c r="W19" i="12"/>
  <c r="W100" i="12"/>
  <c r="V91" i="12"/>
  <c r="V56" i="12"/>
  <c r="V65" i="12"/>
  <c r="V94" i="12"/>
  <c r="V68" i="12"/>
  <c r="V77" i="12"/>
  <c r="W5" i="12"/>
  <c r="W37" i="12"/>
  <c r="W26" i="12"/>
  <c r="W24" i="12"/>
  <c r="W6" i="12"/>
  <c r="W38" i="12"/>
  <c r="W101" i="12"/>
  <c r="W98" i="12"/>
  <c r="V81" i="12"/>
  <c r="V72" i="12"/>
  <c r="V67" i="12"/>
  <c r="V92" i="12"/>
  <c r="V96" i="12"/>
  <c r="X47" i="12"/>
  <c r="V78" i="12"/>
  <c r="W50" i="12"/>
  <c r="W16" i="12"/>
  <c r="W31" i="12"/>
  <c r="W18" i="12"/>
  <c r="W21" i="12"/>
  <c r="W99" i="12"/>
  <c r="U57" i="12"/>
  <c r="V61" i="12"/>
  <c r="V73" i="12"/>
  <c r="V59" i="12"/>
  <c r="V55" i="12"/>
  <c r="V89" i="12"/>
  <c r="V64" i="12"/>
  <c r="X104" i="12"/>
  <c r="V76" i="12"/>
  <c r="W32" i="12"/>
  <c r="W20" i="12"/>
  <c r="W23" i="12"/>
  <c r="W33" i="12"/>
  <c r="W36" i="12"/>
  <c r="U59" i="12"/>
  <c r="V80" i="12"/>
  <c r="V85" i="12"/>
  <c r="V58" i="12"/>
  <c r="V97" i="12"/>
  <c r="X45" i="12"/>
  <c r="X103" i="12"/>
  <c r="X105" i="12"/>
  <c r="X44" i="12"/>
  <c r="X106" i="12"/>
  <c r="V79" i="12"/>
  <c r="W29" i="12"/>
  <c r="W39" i="12"/>
  <c r="W30" i="12"/>
  <c r="W17" i="12"/>
  <c r="W34" i="12"/>
  <c r="W54" i="12"/>
  <c r="U55" i="12"/>
  <c r="V87" i="12"/>
  <c r="V86" i="12"/>
  <c r="V57" i="12"/>
  <c r="V74" i="12"/>
  <c r="U88" i="12"/>
  <c r="U65" i="12"/>
  <c r="U89" i="12"/>
  <c r="U61" i="12"/>
  <c r="U76" i="12"/>
  <c r="V29" i="12"/>
  <c r="V41" i="12"/>
  <c r="V102" i="12"/>
  <c r="W103" i="12"/>
  <c r="W47" i="12"/>
  <c r="U77" i="12"/>
  <c r="V35" i="12"/>
  <c r="V52" i="12"/>
  <c r="V15" i="12"/>
  <c r="V18" i="12"/>
  <c r="V37" i="12"/>
  <c r="V30" i="12"/>
  <c r="V99" i="12"/>
  <c r="U85" i="12"/>
  <c r="U93" i="12"/>
  <c r="U70" i="12"/>
  <c r="U84" i="12"/>
  <c r="U79" i="12"/>
  <c r="V8" i="12"/>
  <c r="V7" i="12"/>
  <c r="V11" i="12"/>
  <c r="V33" i="12"/>
  <c r="V40" i="12"/>
  <c r="V50" i="12"/>
  <c r="V101" i="12"/>
  <c r="V98" i="12"/>
  <c r="U87" i="12"/>
  <c r="U94" i="12"/>
  <c r="U73" i="12"/>
  <c r="U92" i="12"/>
  <c r="V19" i="12"/>
  <c r="U75" i="12"/>
  <c r="V9" i="12"/>
  <c r="V12" i="12"/>
  <c r="V31" i="12"/>
  <c r="V48" i="12"/>
  <c r="V5" i="12"/>
  <c r="V32" i="12"/>
  <c r="U86" i="12"/>
  <c r="U66" i="12"/>
  <c r="U74" i="12"/>
  <c r="U71" i="12"/>
  <c r="V23" i="12"/>
  <c r="U78" i="12"/>
  <c r="V34" i="12"/>
  <c r="V26" i="12"/>
  <c r="V27" i="12"/>
  <c r="V14" i="12"/>
  <c r="V54" i="12"/>
  <c r="U96" i="12"/>
  <c r="U83" i="12"/>
  <c r="U95" i="12"/>
  <c r="U90" i="12"/>
  <c r="W104" i="12"/>
  <c r="W106" i="12"/>
  <c r="W105" i="12"/>
  <c r="W45" i="12"/>
  <c r="V20" i="12"/>
  <c r="V21" i="12"/>
  <c r="V43" i="12"/>
  <c r="V16" i="12"/>
  <c r="V4" i="12"/>
  <c r="V53" i="12"/>
  <c r="U81" i="12"/>
  <c r="U67" i="12"/>
  <c r="U62" i="12"/>
  <c r="U82" i="12"/>
  <c r="V51" i="12"/>
  <c r="W44" i="12"/>
  <c r="W102" i="12"/>
  <c r="V25" i="12"/>
  <c r="V38" i="12"/>
  <c r="U97" i="12"/>
  <c r="U80" i="12"/>
  <c r="U68" i="12"/>
  <c r="U63" i="12"/>
  <c r="V39" i="12"/>
  <c r="V13" i="12"/>
  <c r="V17" i="12"/>
  <c r="V6" i="12"/>
  <c r="V49" i="12"/>
  <c r="W46" i="12"/>
  <c r="V36" i="12"/>
  <c r="V24" i="12"/>
  <c r="V42" i="12"/>
  <c r="V10" i="12"/>
  <c r="V22" i="12"/>
  <c r="V28" i="12"/>
  <c r="V100" i="12"/>
  <c r="U72" i="12"/>
  <c r="U64" i="12"/>
  <c r="U69" i="12"/>
  <c r="U91" i="12"/>
  <c r="U60" i="12"/>
  <c r="V45" i="12"/>
  <c r="V47" i="12"/>
  <c r="V106" i="12"/>
  <c r="U7" i="12"/>
  <c r="U41" i="12"/>
  <c r="U10" i="12"/>
  <c r="U5" i="12"/>
  <c r="U34" i="12"/>
  <c r="U39" i="12"/>
  <c r="U31" i="12"/>
  <c r="T74" i="12"/>
  <c r="T81" i="12"/>
  <c r="T88" i="12"/>
  <c r="T96" i="12"/>
  <c r="U102" i="12"/>
  <c r="T67" i="12"/>
  <c r="T86" i="12"/>
  <c r="T80" i="12"/>
  <c r="T83" i="12"/>
  <c r="T97" i="12"/>
  <c r="U12" i="12"/>
  <c r="U6" i="12"/>
  <c r="U37" i="12"/>
  <c r="U17" i="12"/>
  <c r="U40" i="12"/>
  <c r="T76" i="12"/>
  <c r="U48" i="12"/>
  <c r="U11" i="12"/>
  <c r="U33" i="12"/>
  <c r="U3" i="12"/>
  <c r="U38" i="12"/>
  <c r="U8" i="12"/>
  <c r="U99" i="12"/>
  <c r="U100" i="12"/>
  <c r="T68" i="12"/>
  <c r="T93" i="12"/>
  <c r="T82" i="12"/>
  <c r="T85" i="12"/>
  <c r="T94" i="12"/>
  <c r="T79" i="12"/>
  <c r="U32" i="12"/>
  <c r="U22" i="12"/>
  <c r="U4" i="12"/>
  <c r="U21" i="12"/>
  <c r="U101" i="12"/>
  <c r="T71" i="12"/>
  <c r="T56" i="12"/>
  <c r="T61" i="12"/>
  <c r="T84" i="12"/>
  <c r="U18" i="12"/>
  <c r="U24" i="12"/>
  <c r="T75" i="12"/>
  <c r="U25" i="12"/>
  <c r="U28" i="12"/>
  <c r="U9" i="12"/>
  <c r="U27" i="12"/>
  <c r="U36" i="12"/>
  <c r="U50" i="12"/>
  <c r="U98" i="12"/>
  <c r="T65" i="12"/>
  <c r="T58" i="12"/>
  <c r="T60" i="12"/>
  <c r="T63" i="12"/>
  <c r="T70" i="12"/>
  <c r="V44" i="12"/>
  <c r="V46" i="12"/>
  <c r="T77" i="12"/>
  <c r="U42" i="12"/>
  <c r="U43" i="12"/>
  <c r="U19" i="12"/>
  <c r="U54" i="12"/>
  <c r="U16" i="12"/>
  <c r="U53" i="12"/>
  <c r="T69" i="12"/>
  <c r="T55" i="12"/>
  <c r="T62" i="12"/>
  <c r="T91" i="12"/>
  <c r="T64" i="12"/>
  <c r="V103" i="12"/>
  <c r="V105" i="12"/>
  <c r="T78" i="12"/>
  <c r="U26" i="12"/>
  <c r="U23" i="12"/>
  <c r="U30" i="12"/>
  <c r="U13" i="12"/>
  <c r="U20" i="12"/>
  <c r="U29" i="12"/>
  <c r="T72" i="12"/>
  <c r="T57" i="12"/>
  <c r="T87" i="12"/>
  <c r="T92" i="12"/>
  <c r="T66" i="12"/>
  <c r="V104" i="12"/>
  <c r="U52" i="12"/>
  <c r="U14" i="12"/>
  <c r="U49" i="12"/>
  <c r="U35" i="12"/>
  <c r="U51" i="12"/>
  <c r="U15" i="12"/>
  <c r="T73" i="12"/>
  <c r="T59" i="12"/>
  <c r="T90" i="12"/>
  <c r="T95" i="12"/>
  <c r="T89" i="12"/>
  <c r="T53" i="12"/>
  <c r="T52" i="12"/>
  <c r="T34" i="12"/>
  <c r="T37" i="12"/>
  <c r="T14" i="12"/>
  <c r="T23" i="12"/>
  <c r="T38" i="12"/>
  <c r="S62" i="12"/>
  <c r="S66" i="12"/>
  <c r="S82" i="12"/>
  <c r="S72" i="12"/>
  <c r="U45" i="12"/>
  <c r="U104" i="12"/>
  <c r="U44" i="12"/>
  <c r="T21" i="12"/>
  <c r="T50" i="12"/>
  <c r="T18" i="12"/>
  <c r="T6" i="12"/>
  <c r="T39" i="12"/>
  <c r="T13" i="12"/>
  <c r="T22" i="12"/>
  <c r="S84" i="12"/>
  <c r="T98" i="12"/>
  <c r="S58" i="12"/>
  <c r="S64" i="12"/>
  <c r="S87" i="12"/>
  <c r="S74" i="12"/>
  <c r="T25" i="12"/>
  <c r="U105" i="12"/>
  <c r="U46" i="12"/>
  <c r="T7" i="12"/>
  <c r="T49" i="12"/>
  <c r="T24" i="12"/>
  <c r="T11" i="12"/>
  <c r="T5" i="12"/>
  <c r="T8" i="12"/>
  <c r="T101" i="12"/>
  <c r="T100" i="12"/>
  <c r="S69" i="12"/>
  <c r="S55" i="12"/>
  <c r="S91" i="12"/>
  <c r="S93" i="12"/>
  <c r="S95" i="12"/>
  <c r="T16" i="12"/>
  <c r="T9" i="12"/>
  <c r="S79" i="12"/>
  <c r="T15" i="12"/>
  <c r="T43" i="12"/>
  <c r="T20" i="12"/>
  <c r="T29" i="12"/>
  <c r="T35" i="12"/>
  <c r="T102" i="12"/>
  <c r="S68" i="12"/>
  <c r="S59" i="12"/>
  <c r="S89" i="12"/>
  <c r="S94" i="12"/>
  <c r="S71" i="12"/>
  <c r="T48" i="12"/>
  <c r="U47" i="12"/>
  <c r="S75" i="12"/>
  <c r="T42" i="12"/>
  <c r="T54" i="12"/>
  <c r="T19" i="12"/>
  <c r="T32" i="12"/>
  <c r="T4" i="12"/>
  <c r="T31" i="12"/>
  <c r="S81" i="12"/>
  <c r="S56" i="12"/>
  <c r="S92" i="12"/>
  <c r="S85" i="12"/>
  <c r="S97" i="12"/>
  <c r="U103" i="12"/>
  <c r="U106" i="12"/>
  <c r="S76" i="12"/>
  <c r="T26" i="12"/>
  <c r="T33" i="12"/>
  <c r="T27" i="12"/>
  <c r="T28" i="12"/>
  <c r="T3" i="12"/>
  <c r="T40" i="12"/>
  <c r="S80" i="12"/>
  <c r="S57" i="12"/>
  <c r="S88" i="12"/>
  <c r="S67" i="12"/>
  <c r="S86" i="12"/>
  <c r="S78" i="12"/>
  <c r="S61" i="12"/>
  <c r="S63" i="12"/>
  <c r="S90" i="12"/>
  <c r="S73" i="12"/>
  <c r="S96" i="12"/>
  <c r="T51" i="12"/>
  <c r="S77" i="12"/>
  <c r="T17" i="12"/>
  <c r="T12" i="12"/>
  <c r="T36" i="12"/>
  <c r="T41" i="12"/>
  <c r="T30" i="12"/>
  <c r="T10" i="12"/>
  <c r="S60" i="12"/>
  <c r="S65" i="12"/>
  <c r="S83" i="12"/>
  <c r="S70" i="12"/>
  <c r="S12" i="12"/>
  <c r="S25" i="12"/>
  <c r="S39" i="12"/>
  <c r="S31" i="12"/>
  <c r="S21" i="12"/>
  <c r="S16" i="12"/>
  <c r="S30" i="12"/>
  <c r="S98" i="12"/>
  <c r="R56" i="12"/>
  <c r="R81" i="12"/>
  <c r="R64" i="12"/>
  <c r="R93" i="12"/>
  <c r="T104" i="12"/>
  <c r="S15" i="12"/>
  <c r="S37" i="12"/>
  <c r="S51" i="12"/>
  <c r="S10" i="12"/>
  <c r="S40" i="12"/>
  <c r="S13" i="12"/>
  <c r="S101" i="12"/>
  <c r="R95" i="12"/>
  <c r="R57" i="12"/>
  <c r="R60" i="12"/>
  <c r="R65" i="12"/>
  <c r="R94" i="12"/>
  <c r="R79" i="12"/>
  <c r="S54" i="12"/>
  <c r="S22" i="12"/>
  <c r="S19" i="12"/>
  <c r="S6" i="12"/>
  <c r="S41" i="12"/>
  <c r="S8" i="12"/>
  <c r="S99" i="12"/>
  <c r="R62" i="12"/>
  <c r="R55" i="12"/>
  <c r="R69" i="12"/>
  <c r="R68" i="12"/>
  <c r="R86" i="12"/>
  <c r="R75" i="12"/>
  <c r="S17" i="12"/>
  <c r="S11" i="12"/>
  <c r="S14" i="12"/>
  <c r="S32" i="12"/>
  <c r="S4" i="12"/>
  <c r="S34" i="12"/>
  <c r="S102" i="12"/>
  <c r="R88" i="12"/>
  <c r="R92" i="12"/>
  <c r="R70" i="12"/>
  <c r="R90" i="12"/>
  <c r="R67" i="12"/>
  <c r="R89" i="12"/>
  <c r="R84" i="12"/>
  <c r="R73" i="12"/>
  <c r="R91" i="12"/>
  <c r="T103" i="12"/>
  <c r="T45" i="12"/>
  <c r="T46" i="12"/>
  <c r="T105" i="12"/>
  <c r="R76" i="12"/>
  <c r="S53" i="12"/>
  <c r="S18" i="12"/>
  <c r="S38" i="12"/>
  <c r="S29" i="12"/>
  <c r="S35" i="12"/>
  <c r="R87" i="12"/>
  <c r="R82" i="12"/>
  <c r="R71" i="12"/>
  <c r="R96" i="12"/>
  <c r="R72" i="12"/>
  <c r="R78" i="12"/>
  <c r="S49" i="12"/>
  <c r="S33" i="12"/>
  <c r="S27" i="12"/>
  <c r="S23" i="12"/>
  <c r="S5" i="12"/>
  <c r="S7" i="12"/>
  <c r="S100" i="12"/>
  <c r="T106" i="12"/>
  <c r="T44" i="12"/>
  <c r="T47" i="12"/>
  <c r="R77" i="12"/>
  <c r="S20" i="12"/>
  <c r="S28" i="12"/>
  <c r="S36" i="12"/>
  <c r="S48" i="12"/>
  <c r="S3" i="12"/>
  <c r="S26" i="12"/>
  <c r="R59" i="12"/>
  <c r="R80" i="12"/>
  <c r="R74" i="12"/>
  <c r="R85" i="12"/>
  <c r="R66" i="12"/>
  <c r="T99" i="12"/>
  <c r="S24" i="12"/>
  <c r="S43" i="12"/>
  <c r="S42" i="12"/>
  <c r="S52" i="12"/>
  <c r="S9" i="12"/>
  <c r="S50" i="12"/>
  <c r="R58" i="12"/>
  <c r="R83" i="12"/>
  <c r="R63" i="12"/>
  <c r="R61" i="12"/>
  <c r="R97" i="12"/>
  <c r="S105" i="12"/>
  <c r="Q77" i="12"/>
  <c r="R9" i="12"/>
  <c r="R12" i="12"/>
  <c r="R21" i="12"/>
  <c r="R54" i="12"/>
  <c r="R27" i="12"/>
  <c r="R31" i="12"/>
  <c r="R99" i="12"/>
  <c r="Q87" i="12"/>
  <c r="Q62" i="12"/>
  <c r="Q73" i="12"/>
  <c r="Q68" i="12"/>
  <c r="Q84" i="12"/>
  <c r="P61" i="12"/>
  <c r="P59" i="12"/>
  <c r="S106" i="12"/>
  <c r="R48" i="12"/>
  <c r="Q69" i="12"/>
  <c r="Q63" i="12"/>
  <c r="Q80" i="12"/>
  <c r="Q70" i="12"/>
  <c r="Q57" i="12"/>
  <c r="P58" i="12"/>
  <c r="R38" i="12"/>
  <c r="R20" i="12"/>
  <c r="R28" i="12"/>
  <c r="R43" i="12"/>
  <c r="R32" i="12"/>
  <c r="R42" i="12"/>
  <c r="Q96" i="12"/>
  <c r="Q60" i="12"/>
  <c r="Q81" i="12"/>
  <c r="Q94" i="12"/>
  <c r="Q58" i="12"/>
  <c r="P57" i="12"/>
  <c r="R4" i="12"/>
  <c r="R26" i="12"/>
  <c r="R52" i="12"/>
  <c r="R29" i="12"/>
  <c r="R19" i="12"/>
  <c r="R35" i="12"/>
  <c r="R5" i="12"/>
  <c r="R101" i="12"/>
  <c r="Q98" i="12"/>
  <c r="Q64" i="12"/>
  <c r="Q83" i="12"/>
  <c r="Q95" i="12"/>
  <c r="Q56" i="12"/>
  <c r="Q76" i="12"/>
  <c r="R17" i="12"/>
  <c r="R7" i="12"/>
  <c r="S47" i="12"/>
  <c r="S46" i="12"/>
  <c r="R37" i="12"/>
  <c r="R8" i="12"/>
  <c r="R39" i="12"/>
  <c r="R14" i="12"/>
  <c r="R24" i="12"/>
  <c r="R100" i="12"/>
  <c r="R51" i="12"/>
  <c r="Q97" i="12"/>
  <c r="Q92" i="12"/>
  <c r="Q82" i="12"/>
  <c r="Q90" i="12"/>
  <c r="Q59" i="12"/>
  <c r="S104" i="12"/>
  <c r="Q78" i="12"/>
  <c r="R13" i="12"/>
  <c r="R53" i="12"/>
  <c r="R34" i="12"/>
  <c r="R30" i="12"/>
  <c r="R50" i="12"/>
  <c r="R16" i="12"/>
  <c r="Q67" i="12"/>
  <c r="Q89" i="12"/>
  <c r="Q71" i="12"/>
  <c r="P60" i="12"/>
  <c r="Q55" i="12"/>
  <c r="R10" i="12"/>
  <c r="S103" i="12"/>
  <c r="S44" i="12"/>
  <c r="S45" i="12"/>
  <c r="Q79" i="12"/>
  <c r="R33" i="12"/>
  <c r="R25" i="12"/>
  <c r="R11" i="12"/>
  <c r="R23" i="12"/>
  <c r="R36" i="12"/>
  <c r="R15" i="12"/>
  <c r="R102" i="12"/>
  <c r="Q66" i="12"/>
  <c r="Q93" i="12"/>
  <c r="Q72" i="12"/>
  <c r="Q88" i="12"/>
  <c r="Q61" i="12"/>
  <c r="Q75" i="12"/>
  <c r="R41" i="12"/>
  <c r="R22" i="12"/>
  <c r="R6" i="12"/>
  <c r="R40" i="12"/>
  <c r="R18" i="12"/>
  <c r="R49" i="12"/>
  <c r="R98" i="12"/>
  <c r="Q86" i="12"/>
  <c r="Q65" i="12"/>
  <c r="Q91" i="12"/>
  <c r="Q74" i="12"/>
  <c r="Q85" i="12"/>
  <c r="P92" i="12"/>
  <c r="P96" i="12"/>
  <c r="P95" i="12"/>
  <c r="P74" i="12"/>
  <c r="Q15" i="12"/>
  <c r="Q19" i="12"/>
  <c r="Q48" i="12"/>
  <c r="Q31" i="12"/>
  <c r="Q51" i="12"/>
  <c r="Q101" i="12"/>
  <c r="P87" i="12"/>
  <c r="P63" i="12"/>
  <c r="P66" i="12"/>
  <c r="P86" i="12"/>
  <c r="P84" i="12"/>
  <c r="R44" i="12"/>
  <c r="R103" i="12"/>
  <c r="P78" i="12"/>
  <c r="Q28" i="12"/>
  <c r="Q18" i="12"/>
  <c r="Q3" i="12"/>
  <c r="Q50" i="12"/>
  <c r="Q22" i="12"/>
  <c r="Q53" i="12"/>
  <c r="Q99" i="12"/>
  <c r="P94" i="12"/>
  <c r="P72" i="12"/>
  <c r="P64" i="12"/>
  <c r="P80" i="12"/>
  <c r="R45" i="12"/>
  <c r="P79" i="12"/>
  <c r="Q26" i="12"/>
  <c r="Q14" i="12"/>
  <c r="Q5" i="12"/>
  <c r="Q25" i="12"/>
  <c r="Q41" i="12"/>
  <c r="Q40" i="12"/>
  <c r="Q102" i="12"/>
  <c r="P81" i="12"/>
  <c r="P71" i="12"/>
  <c r="P65" i="12"/>
  <c r="P88" i="12"/>
  <c r="Q38" i="12"/>
  <c r="Q27" i="12"/>
  <c r="Q36" i="12"/>
  <c r="P82" i="12"/>
  <c r="P93" i="12"/>
  <c r="P62" i="12"/>
  <c r="P89" i="12"/>
  <c r="Q11" i="12"/>
  <c r="Q4" i="12"/>
  <c r="Q8" i="12"/>
  <c r="Q49" i="12"/>
  <c r="R47" i="12"/>
  <c r="Q37" i="12"/>
  <c r="Q7" i="12"/>
  <c r="P69" i="12"/>
  <c r="P56" i="12"/>
  <c r="P73" i="12"/>
  <c r="P67" i="12"/>
  <c r="P77" i="12"/>
  <c r="Q10" i="12"/>
  <c r="Q23" i="12"/>
  <c r="Q17" i="12"/>
  <c r="Q32" i="12"/>
  <c r="P76" i="12"/>
  <c r="Q16" i="12"/>
  <c r="Q13" i="12"/>
  <c r="Q20" i="12"/>
  <c r="Q9" i="12"/>
  <c r="P68" i="12"/>
  <c r="P55" i="12"/>
  <c r="P97" i="12"/>
  <c r="P91" i="12"/>
  <c r="P75" i="12"/>
  <c r="Q29" i="12"/>
  <c r="Q30" i="12"/>
  <c r="Q12" i="12"/>
  <c r="Q24" i="12"/>
  <c r="Q54" i="12"/>
  <c r="Q100" i="12"/>
  <c r="R105" i="12"/>
  <c r="Q52" i="12"/>
  <c r="R104" i="12"/>
  <c r="Q6" i="12"/>
  <c r="Q39" i="12"/>
  <c r="R106" i="12"/>
  <c r="R46" i="12"/>
  <c r="Q21" i="12"/>
  <c r="Q34" i="12"/>
  <c r="Q33" i="12"/>
  <c r="Q43" i="12"/>
  <c r="Q35" i="12"/>
  <c r="Q42" i="12"/>
  <c r="P70" i="12"/>
  <c r="P83" i="12"/>
  <c r="P85" i="12"/>
  <c r="P90" i="12"/>
  <c r="O77" i="12"/>
  <c r="P29" i="12"/>
  <c r="P42" i="12"/>
  <c r="P40" i="12"/>
  <c r="P16" i="12"/>
  <c r="P26" i="12"/>
  <c r="O84" i="12"/>
  <c r="O94" i="12"/>
  <c r="O97" i="12"/>
  <c r="O61" i="12"/>
  <c r="O85" i="12"/>
  <c r="O78" i="12"/>
  <c r="P39" i="12"/>
  <c r="P41" i="12"/>
  <c r="P5" i="12"/>
  <c r="P13" i="12"/>
  <c r="P51" i="12"/>
  <c r="P22" i="12"/>
  <c r="P101" i="12"/>
  <c r="O88" i="12"/>
  <c r="O95" i="12"/>
  <c r="O59" i="12"/>
  <c r="O55" i="12"/>
  <c r="O63" i="12"/>
  <c r="O91" i="12"/>
  <c r="O79" i="12"/>
  <c r="P54" i="12"/>
  <c r="P9" i="12"/>
  <c r="P3" i="12"/>
  <c r="P31" i="12"/>
  <c r="P36" i="12"/>
  <c r="P28" i="12"/>
  <c r="O87" i="12"/>
  <c r="O62" i="12"/>
  <c r="O58" i="12"/>
  <c r="O64" i="12"/>
  <c r="O68" i="12"/>
  <c r="P10" i="12"/>
  <c r="P98" i="12"/>
  <c r="O81" i="12"/>
  <c r="O73" i="12"/>
  <c r="O57" i="12"/>
  <c r="O69" i="12"/>
  <c r="O96" i="12"/>
  <c r="O75" i="12"/>
  <c r="P14" i="12"/>
  <c r="P4" i="12"/>
  <c r="P52" i="12"/>
  <c r="P48" i="12"/>
  <c r="P32" i="12"/>
  <c r="Q44" i="12"/>
  <c r="O76" i="12"/>
  <c r="P6" i="12"/>
  <c r="P18" i="12"/>
  <c r="P35" i="12"/>
  <c r="P8" i="12"/>
  <c r="P49" i="12"/>
  <c r="P7" i="12"/>
  <c r="O80" i="12"/>
  <c r="O74" i="12"/>
  <c r="O56" i="12"/>
  <c r="O71" i="12"/>
  <c r="O90" i="12"/>
  <c r="P15" i="12"/>
  <c r="P38" i="12"/>
  <c r="P33" i="12"/>
  <c r="P20" i="12"/>
  <c r="P43" i="12"/>
  <c r="P24" i="12"/>
  <c r="P99" i="12"/>
  <c r="O82" i="12"/>
  <c r="O72" i="12"/>
  <c r="O60" i="12"/>
  <c r="O70" i="12"/>
  <c r="O93" i="12"/>
  <c r="Q46" i="12"/>
  <c r="Q47" i="12"/>
  <c r="Q45" i="12"/>
  <c r="Q103" i="12"/>
  <c r="Q104" i="12"/>
  <c r="Q105" i="12"/>
  <c r="P30" i="12"/>
  <c r="P25" i="12"/>
  <c r="P19" i="12"/>
  <c r="P27" i="12"/>
  <c r="P37" i="12"/>
  <c r="P12" i="12"/>
  <c r="P100" i="12"/>
  <c r="O83" i="12"/>
  <c r="O65" i="12"/>
  <c r="O66" i="12"/>
  <c r="O89" i="12"/>
  <c r="Q106" i="12"/>
  <c r="P23" i="12"/>
  <c r="P34" i="12"/>
  <c r="P17" i="12"/>
  <c r="P53" i="12"/>
  <c r="P21" i="12"/>
  <c r="P11" i="12"/>
  <c r="P102" i="12"/>
  <c r="P50" i="12"/>
  <c r="O86" i="12"/>
  <c r="O92" i="12"/>
  <c r="O98" i="12"/>
  <c r="O67" i="12"/>
  <c r="N79" i="12"/>
  <c r="O20" i="12"/>
  <c r="O40" i="12"/>
  <c r="O32" i="12"/>
  <c r="O41" i="12"/>
  <c r="O25" i="12"/>
  <c r="O48" i="12"/>
  <c r="N68" i="12"/>
  <c r="N59" i="12"/>
  <c r="N82" i="12"/>
  <c r="N93" i="12"/>
  <c r="N75" i="12"/>
  <c r="O19" i="12"/>
  <c r="O36" i="12"/>
  <c r="O51" i="12"/>
  <c r="O23" i="12"/>
  <c r="O33" i="12"/>
  <c r="O99" i="12"/>
  <c r="N63" i="12"/>
  <c r="N66" i="12"/>
  <c r="N58" i="12"/>
  <c r="N95" i="12"/>
  <c r="N85" i="12"/>
  <c r="O9" i="12"/>
  <c r="O30" i="12"/>
  <c r="O18" i="12"/>
  <c r="O7" i="12"/>
  <c r="O21" i="12"/>
  <c r="O34" i="12"/>
  <c r="O100" i="12"/>
  <c r="N80" i="12"/>
  <c r="N67" i="12"/>
  <c r="N55" i="12"/>
  <c r="N83" i="12"/>
  <c r="N73" i="12"/>
  <c r="P46" i="12"/>
  <c r="P104" i="12"/>
  <c r="P47" i="12"/>
  <c r="O8" i="12"/>
  <c r="O54" i="12"/>
  <c r="O12" i="12"/>
  <c r="O10" i="12"/>
  <c r="O14" i="12"/>
  <c r="O52" i="12"/>
  <c r="N91" i="12"/>
  <c r="N94" i="12"/>
  <c r="N87" i="12"/>
  <c r="N72" i="12"/>
  <c r="N62" i="12"/>
  <c r="P105" i="12"/>
  <c r="P106" i="12"/>
  <c r="O4" i="12"/>
  <c r="O13" i="12"/>
  <c r="O35" i="12"/>
  <c r="O50" i="12"/>
  <c r="O26" i="12"/>
  <c r="O29" i="12"/>
  <c r="O102" i="12"/>
  <c r="N69" i="12"/>
  <c r="N64" i="12"/>
  <c r="N86" i="12"/>
  <c r="N96" i="12"/>
  <c r="N84" i="12"/>
  <c r="N76" i="12"/>
  <c r="O5" i="12"/>
  <c r="O28" i="12"/>
  <c r="O16" i="12"/>
  <c r="O15" i="12"/>
  <c r="O53" i="12"/>
  <c r="O17" i="12"/>
  <c r="O101" i="12"/>
  <c r="N61" i="12"/>
  <c r="N60" i="12"/>
  <c r="N88" i="12"/>
  <c r="N92" i="12"/>
  <c r="P103" i="12"/>
  <c r="P45" i="12"/>
  <c r="P44" i="12"/>
  <c r="N77" i="12"/>
  <c r="O3" i="12"/>
  <c r="O24" i="12"/>
  <c r="O42" i="12"/>
  <c r="O11" i="12"/>
  <c r="O49" i="12"/>
  <c r="O39" i="12"/>
  <c r="O38" i="12"/>
  <c r="N89" i="12"/>
  <c r="N56" i="12"/>
  <c r="N71" i="12"/>
  <c r="N81" i="12"/>
  <c r="N97" i="12"/>
  <c r="N78" i="12"/>
  <c r="O37" i="12"/>
  <c r="O27" i="12"/>
  <c r="O31" i="12"/>
  <c r="O22" i="12"/>
  <c r="O6" i="12"/>
  <c r="O43" i="12"/>
  <c r="N90" i="12"/>
  <c r="N57" i="12"/>
  <c r="N70" i="12"/>
  <c r="N74" i="12"/>
  <c r="N65" i="12"/>
  <c r="M75" i="12"/>
  <c r="N23" i="12"/>
  <c r="N16" i="12"/>
  <c r="N7" i="12"/>
  <c r="N53" i="12"/>
  <c r="N34" i="12"/>
  <c r="N31" i="12"/>
  <c r="N98" i="12"/>
  <c r="M90" i="12"/>
  <c r="M56" i="12"/>
  <c r="M86" i="12"/>
  <c r="M96" i="12"/>
  <c r="M82" i="12"/>
  <c r="M77" i="12"/>
  <c r="N27" i="12"/>
  <c r="N25" i="12"/>
  <c r="N12" i="12"/>
  <c r="N43" i="12"/>
  <c r="N35" i="12"/>
  <c r="N18" i="12"/>
  <c r="M91" i="12"/>
  <c r="M59" i="12"/>
  <c r="M92" i="12"/>
  <c r="M95" i="12"/>
  <c r="M83" i="12"/>
  <c r="N5" i="12"/>
  <c r="O45" i="12"/>
  <c r="O106" i="12"/>
  <c r="O46" i="12"/>
  <c r="M78" i="12"/>
  <c r="N51" i="12"/>
  <c r="N50" i="12"/>
  <c r="N38" i="12"/>
  <c r="N30" i="12"/>
  <c r="N42" i="12"/>
  <c r="N48" i="12"/>
  <c r="M62" i="12"/>
  <c r="M58" i="12"/>
  <c r="M94" i="12"/>
  <c r="M61" i="12"/>
  <c r="M72" i="12"/>
  <c r="N40" i="12"/>
  <c r="N39" i="12"/>
  <c r="N15" i="12"/>
  <c r="N6" i="12"/>
  <c r="N54" i="12"/>
  <c r="N29" i="12"/>
  <c r="N101" i="12"/>
  <c r="M80" i="12"/>
  <c r="M57" i="12"/>
  <c r="M68" i="12"/>
  <c r="M60" i="12"/>
  <c r="M67" i="12"/>
  <c r="O103" i="12"/>
  <c r="O47" i="12"/>
  <c r="N4" i="12"/>
  <c r="N13" i="12"/>
  <c r="N8" i="12"/>
  <c r="N11" i="12"/>
  <c r="N10" i="12"/>
  <c r="N22" i="12"/>
  <c r="N99" i="12"/>
  <c r="M89" i="12"/>
  <c r="M70" i="12"/>
  <c r="M73" i="12"/>
  <c r="M69" i="12"/>
  <c r="M66" i="12"/>
  <c r="N9" i="12"/>
  <c r="N32" i="12"/>
  <c r="N41" i="12"/>
  <c r="N28" i="12"/>
  <c r="M88" i="12"/>
  <c r="M93" i="12"/>
  <c r="M63" i="12"/>
  <c r="M71" i="12"/>
  <c r="M97" i="12"/>
  <c r="M76" i="12"/>
  <c r="N3" i="12"/>
  <c r="N33" i="12"/>
  <c r="N52" i="12"/>
  <c r="N26" i="12"/>
  <c r="N14" i="12"/>
  <c r="N17" i="12"/>
  <c r="M74" i="12"/>
  <c r="M85" i="12"/>
  <c r="M65" i="12"/>
  <c r="M84" i="12"/>
  <c r="O104" i="12"/>
  <c r="N49" i="12"/>
  <c r="O105" i="12"/>
  <c r="O44" i="12"/>
  <c r="M79" i="12"/>
  <c r="N36" i="12"/>
  <c r="N24" i="12"/>
  <c r="N37" i="12"/>
  <c r="N21" i="12"/>
  <c r="N20" i="12"/>
  <c r="N19" i="12"/>
  <c r="M55" i="12"/>
  <c r="M87" i="12"/>
  <c r="M64" i="12"/>
  <c r="M81" i="12"/>
  <c r="N106" i="12"/>
  <c r="N102" i="12"/>
  <c r="N45" i="12"/>
  <c r="M14" i="12"/>
  <c r="M22" i="12"/>
  <c r="M4" i="12"/>
  <c r="M18" i="12"/>
  <c r="M7" i="12"/>
  <c r="M6" i="12"/>
  <c r="M16" i="12"/>
  <c r="M98" i="12"/>
  <c r="L61" i="12"/>
  <c r="L57" i="12"/>
  <c r="L84" i="12"/>
  <c r="L81" i="12"/>
  <c r="M10" i="12"/>
  <c r="M25" i="12"/>
  <c r="M40" i="12"/>
  <c r="M23" i="12"/>
  <c r="M11" i="12"/>
  <c r="M101" i="12"/>
  <c r="M100" i="12"/>
  <c r="L96" i="12"/>
  <c r="L83" i="12"/>
  <c r="L58" i="12"/>
  <c r="L91" i="12"/>
  <c r="L74" i="12"/>
  <c r="L78" i="12"/>
  <c r="M24" i="12"/>
  <c r="M8" i="12"/>
  <c r="M17" i="12"/>
  <c r="M34" i="12"/>
  <c r="M32" i="12"/>
  <c r="M35" i="12"/>
  <c r="M102" i="12"/>
  <c r="L89" i="12"/>
  <c r="L94" i="12"/>
  <c r="L59" i="12"/>
  <c r="L62" i="12"/>
  <c r="L90" i="12"/>
  <c r="L77" i="12"/>
  <c r="M26" i="12"/>
  <c r="M39" i="12"/>
  <c r="M31" i="12"/>
  <c r="M52" i="12"/>
  <c r="M49" i="12"/>
  <c r="M20" i="12"/>
  <c r="M99" i="12"/>
  <c r="L73" i="12"/>
  <c r="L82" i="12"/>
  <c r="L72" i="12"/>
  <c r="L80" i="12"/>
  <c r="L97" i="12"/>
  <c r="N46" i="12"/>
  <c r="N104" i="12"/>
  <c r="L76" i="12"/>
  <c r="M33" i="12"/>
  <c r="M38" i="12"/>
  <c r="M29" i="12"/>
  <c r="M21" i="12"/>
  <c r="M53" i="12"/>
  <c r="M30" i="12"/>
  <c r="L67" i="12"/>
  <c r="L65" i="12"/>
  <c r="L87" i="12"/>
  <c r="L64" i="12"/>
  <c r="L95" i="12"/>
  <c r="L79" i="12"/>
  <c r="M9" i="12"/>
  <c r="M42" i="12"/>
  <c r="M51" i="12"/>
  <c r="M19" i="12"/>
  <c r="M15" i="12"/>
  <c r="M43" i="12"/>
  <c r="L70" i="12"/>
  <c r="L63" i="12"/>
  <c r="L86" i="12"/>
  <c r="L69" i="12"/>
  <c r="L75" i="12"/>
  <c r="M36" i="12"/>
  <c r="M5" i="12"/>
  <c r="M37" i="12"/>
  <c r="M48" i="12"/>
  <c r="M12" i="12"/>
  <c r="M54" i="12"/>
  <c r="L92" i="12"/>
  <c r="L56" i="12"/>
  <c r="L66" i="12"/>
  <c r="L85" i="12"/>
  <c r="L88" i="12"/>
  <c r="N100" i="12"/>
  <c r="N47" i="12"/>
  <c r="N103" i="12"/>
  <c r="N105" i="12"/>
  <c r="N44" i="12"/>
  <c r="M41" i="12"/>
  <c r="M3" i="12"/>
  <c r="M13" i="12"/>
  <c r="M28" i="12"/>
  <c r="M27" i="12"/>
  <c r="M50" i="12"/>
  <c r="L60" i="12"/>
  <c r="L55" i="12"/>
  <c r="L71" i="12"/>
  <c r="L68" i="12"/>
  <c r="L93" i="12"/>
  <c r="L38" i="12"/>
  <c r="M106" i="12"/>
  <c r="L54" i="12"/>
  <c r="L9" i="12"/>
  <c r="L48" i="12"/>
  <c r="L25" i="12"/>
  <c r="L36" i="12"/>
  <c r="L40" i="12"/>
  <c r="L41" i="12"/>
  <c r="L34" i="12"/>
  <c r="L17" i="12"/>
  <c r="L50" i="12"/>
  <c r="L53" i="12"/>
  <c r="L10" i="12"/>
  <c r="L101" i="12"/>
  <c r="L52" i="12"/>
  <c r="L29" i="12"/>
  <c r="L26" i="12"/>
  <c r="L5" i="12"/>
  <c r="L13" i="12"/>
  <c r="L16" i="12"/>
  <c r="L18" i="12"/>
  <c r="L15" i="12"/>
  <c r="L19" i="12"/>
  <c r="L99" i="12"/>
  <c r="M104" i="12"/>
  <c r="M46" i="12"/>
  <c r="L30" i="12"/>
  <c r="M105" i="12"/>
  <c r="L27" i="12"/>
  <c r="L51" i="12"/>
  <c r="L12" i="12"/>
  <c r="L6" i="12"/>
  <c r="L14" i="12"/>
  <c r="L49" i="12"/>
  <c r="L7" i="12"/>
  <c r="L11" i="12"/>
  <c r="L43" i="12"/>
  <c r="L21" i="12"/>
  <c r="L23" i="12"/>
  <c r="L102" i="12"/>
  <c r="L98" i="12"/>
  <c r="M45" i="12"/>
  <c r="M103" i="12"/>
  <c r="M44" i="12"/>
  <c r="L4" i="12"/>
  <c r="L8" i="12"/>
  <c r="L37" i="12"/>
  <c r="L24" i="12"/>
  <c r="L28" i="12"/>
  <c r="L33" i="12"/>
  <c r="L31" i="12"/>
  <c r="L22" i="12"/>
  <c r="M47" i="12"/>
  <c r="L32" i="12"/>
  <c r="L35" i="12"/>
  <c r="L20" i="12"/>
  <c r="L39" i="12"/>
  <c r="L42" i="12"/>
  <c r="L100" i="12"/>
  <c r="K3" i="12"/>
  <c r="L103" i="12"/>
  <c r="L45" i="12"/>
  <c r="L106" i="12"/>
  <c r="K79" i="12"/>
  <c r="K64" i="12"/>
  <c r="K85" i="12"/>
  <c r="K98" i="12"/>
  <c r="K70" i="12"/>
  <c r="K86" i="12"/>
  <c r="K59" i="12"/>
  <c r="K81" i="12"/>
  <c r="K88" i="12"/>
  <c r="K72" i="12"/>
  <c r="K77" i="12"/>
  <c r="K87" i="12"/>
  <c r="K68" i="12"/>
  <c r="K76" i="12"/>
  <c r="K66" i="12"/>
  <c r="K94" i="12"/>
  <c r="K73" i="12"/>
  <c r="K95" i="12"/>
  <c r="K75" i="12"/>
  <c r="K84" i="12"/>
  <c r="K71" i="12"/>
  <c r="L47" i="12"/>
  <c r="K90" i="12"/>
  <c r="K74" i="12"/>
  <c r="K67" i="12"/>
  <c r="K92" i="12"/>
  <c r="K63" i="12"/>
  <c r="L104" i="12"/>
  <c r="L46" i="12"/>
  <c r="L44" i="12"/>
  <c r="K96" i="12"/>
  <c r="K65" i="12"/>
  <c r="K80" i="12"/>
  <c r="K62" i="12"/>
  <c r="K93" i="12"/>
  <c r="L105" i="12"/>
  <c r="K69" i="12"/>
  <c r="K82" i="12"/>
  <c r="K91" i="12"/>
  <c r="K78" i="12"/>
  <c r="K61" i="12"/>
  <c r="K60" i="12"/>
  <c r="K83" i="12"/>
  <c r="K97" i="12"/>
  <c r="K89" i="12"/>
  <c r="J3" i="12"/>
  <c r="K41" i="12"/>
  <c r="K29" i="12"/>
  <c r="K100" i="12"/>
  <c r="K21" i="12"/>
  <c r="J62" i="12"/>
  <c r="J59" i="12"/>
  <c r="J81" i="12"/>
  <c r="J84" i="12"/>
  <c r="J78" i="12"/>
  <c r="K57" i="12"/>
  <c r="K10" i="12"/>
  <c r="K105" i="12"/>
  <c r="K15" i="12"/>
  <c r="K17" i="12"/>
  <c r="K34" i="12"/>
  <c r="K20" i="12"/>
  <c r="K103" i="12"/>
  <c r="K42" i="12"/>
  <c r="K18" i="12"/>
  <c r="K22" i="12"/>
  <c r="K12" i="12"/>
  <c r="J71" i="12"/>
  <c r="J65" i="12"/>
  <c r="J95" i="12"/>
  <c r="J87" i="12"/>
  <c r="J88" i="12"/>
  <c r="K101" i="12"/>
  <c r="K24" i="12"/>
  <c r="K55" i="12"/>
  <c r="K49" i="12"/>
  <c r="K38" i="12"/>
  <c r="K23" i="12"/>
  <c r="K33" i="12"/>
  <c r="K11" i="12"/>
  <c r="K35" i="12"/>
  <c r="K43" i="12"/>
  <c r="K14" i="12"/>
  <c r="K106" i="12"/>
  <c r="K53" i="12"/>
  <c r="K50" i="12"/>
  <c r="K36" i="12"/>
  <c r="K30" i="12"/>
  <c r="J96" i="12"/>
  <c r="J85" i="12"/>
  <c r="J77" i="12"/>
  <c r="J94" i="12"/>
  <c r="J76" i="12"/>
  <c r="K54" i="12"/>
  <c r="K7" i="12"/>
  <c r="K4" i="12"/>
  <c r="K99" i="12"/>
  <c r="K56" i="12"/>
  <c r="K45" i="12"/>
  <c r="K31" i="12"/>
  <c r="K16" i="12"/>
  <c r="K46" i="12"/>
  <c r="K8" i="12"/>
  <c r="K13" i="12"/>
  <c r="J68" i="12"/>
  <c r="J98" i="12"/>
  <c r="J83" i="12"/>
  <c r="J91" i="12"/>
  <c r="J90" i="12"/>
  <c r="K102" i="12"/>
  <c r="K52" i="12"/>
  <c r="K26" i="12"/>
  <c r="K104" i="12"/>
  <c r="K51" i="12"/>
  <c r="K44" i="12"/>
  <c r="K40" i="12"/>
  <c r="K25" i="12"/>
  <c r="K37" i="12"/>
  <c r="K39" i="12"/>
  <c r="K9" i="12"/>
  <c r="K5" i="12"/>
  <c r="J73" i="12"/>
  <c r="J70" i="12"/>
  <c r="J97" i="12"/>
  <c r="J93" i="12"/>
  <c r="J67" i="12"/>
  <c r="J79" i="12"/>
  <c r="J89" i="12"/>
  <c r="J92" i="12"/>
  <c r="J82" i="12"/>
  <c r="J86" i="12"/>
  <c r="J69" i="12"/>
  <c r="K58" i="12"/>
  <c r="K32" i="12"/>
  <c r="K48" i="12"/>
  <c r="K47" i="12"/>
  <c r="K28" i="12"/>
  <c r="K27" i="12"/>
  <c r="K6" i="12"/>
  <c r="K19" i="12"/>
  <c r="J61" i="12"/>
  <c r="J63" i="12"/>
  <c r="J64" i="12"/>
  <c r="J66" i="12"/>
  <c r="J75" i="12"/>
  <c r="J60" i="12"/>
  <c r="J74" i="12"/>
  <c r="J72" i="12"/>
  <c r="J80" i="12"/>
  <c r="J45" i="12"/>
  <c r="J7" i="12"/>
  <c r="J9" i="12"/>
  <c r="I76" i="12"/>
  <c r="I59" i="12"/>
  <c r="I93" i="12"/>
  <c r="I91" i="12"/>
  <c r="I75" i="12"/>
  <c r="J105" i="12"/>
  <c r="J56" i="12"/>
  <c r="J29" i="12"/>
  <c r="J28" i="12"/>
  <c r="J53" i="12"/>
  <c r="J19" i="12"/>
  <c r="J15" i="12"/>
  <c r="J42" i="12"/>
  <c r="J23" i="12"/>
  <c r="J35" i="12"/>
  <c r="J34" i="12"/>
  <c r="J103" i="12"/>
  <c r="J101" i="12"/>
  <c r="J37" i="12"/>
  <c r="J50" i="12"/>
  <c r="J17" i="12"/>
  <c r="J30" i="12"/>
  <c r="J8" i="12"/>
  <c r="J99" i="12"/>
  <c r="J102" i="12"/>
  <c r="J52" i="12"/>
  <c r="J40" i="12"/>
  <c r="J33" i="12"/>
  <c r="J16" i="12"/>
  <c r="J20" i="12"/>
  <c r="J104" i="12"/>
  <c r="J55" i="12"/>
  <c r="J46" i="12"/>
  <c r="J57" i="12"/>
  <c r="J31" i="12"/>
  <c r="J13" i="12"/>
  <c r="J32" i="12"/>
  <c r="J26" i="12"/>
  <c r="I90" i="12"/>
  <c r="I60" i="12"/>
  <c r="I81" i="12"/>
  <c r="I64" i="12"/>
  <c r="I85" i="12"/>
  <c r="J5" i="12"/>
  <c r="J24" i="12"/>
  <c r="J18" i="12"/>
  <c r="I77" i="12"/>
  <c r="I62" i="12"/>
  <c r="I97" i="12"/>
  <c r="I71" i="12"/>
  <c r="H68" i="12"/>
  <c r="I63" i="12"/>
  <c r="I68" i="12"/>
  <c r="I80" i="12"/>
  <c r="I66" i="12"/>
  <c r="I72" i="12"/>
  <c r="I69" i="12"/>
  <c r="I65" i="12"/>
  <c r="I98" i="12"/>
  <c r="I82" i="12"/>
  <c r="I84" i="12"/>
  <c r="J100" i="12"/>
  <c r="J49" i="12"/>
  <c r="J44" i="12"/>
  <c r="J47" i="12"/>
  <c r="J25" i="12"/>
  <c r="J58" i="12"/>
  <c r="J51" i="12"/>
  <c r="J39" i="12"/>
  <c r="J38" i="12"/>
  <c r="J27" i="12"/>
  <c r="J14" i="12"/>
  <c r="J10" i="12"/>
  <c r="J41" i="12"/>
  <c r="J6" i="12"/>
  <c r="I88" i="12"/>
  <c r="I73" i="12"/>
  <c r="I96" i="12"/>
  <c r="I83" i="12"/>
  <c r="I95" i="12"/>
  <c r="J12" i="12"/>
  <c r="I70" i="12"/>
  <c r="I94" i="12"/>
  <c r="I74" i="12"/>
  <c r="I87" i="12"/>
  <c r="I61" i="12"/>
  <c r="I89" i="12"/>
  <c r="J106" i="12"/>
  <c r="J54" i="12"/>
  <c r="J48" i="12"/>
  <c r="J36" i="12"/>
  <c r="J21" i="12"/>
  <c r="J11" i="12"/>
  <c r="J43" i="12"/>
  <c r="J22" i="12"/>
  <c r="J4" i="12"/>
  <c r="I79" i="12"/>
  <c r="I92" i="12"/>
  <c r="I86" i="12"/>
  <c r="I67" i="12"/>
  <c r="I78" i="12"/>
  <c r="I26" i="12"/>
  <c r="I7" i="12"/>
  <c r="I51" i="12"/>
  <c r="I24" i="12"/>
  <c r="I39" i="12"/>
  <c r="I53" i="12"/>
  <c r="I55" i="12"/>
  <c r="I23" i="12"/>
  <c r="I31" i="12"/>
  <c r="I58" i="12"/>
  <c r="I49" i="12"/>
  <c r="I33" i="12"/>
  <c r="I13" i="12"/>
  <c r="I17" i="12"/>
  <c r="I102" i="12"/>
  <c r="I100" i="12"/>
  <c r="I42" i="12"/>
  <c r="I38" i="12"/>
  <c r="I29" i="12"/>
  <c r="I19" i="12"/>
  <c r="I12" i="12"/>
  <c r="I15" i="12"/>
  <c r="I11" i="12"/>
  <c r="H62" i="12"/>
  <c r="H64" i="12"/>
  <c r="H70" i="12"/>
  <c r="H80" i="12"/>
  <c r="H96" i="12"/>
  <c r="H84" i="12"/>
  <c r="H92" i="12"/>
  <c r="H59" i="12"/>
  <c r="H65" i="12"/>
  <c r="H73" i="12"/>
  <c r="I8" i="12"/>
  <c r="H66" i="12"/>
  <c r="H72" i="12"/>
  <c r="H87" i="12"/>
  <c r="H91" i="12"/>
  <c r="H61" i="12"/>
  <c r="H93" i="12"/>
  <c r="H77" i="12"/>
  <c r="H63" i="12"/>
  <c r="H95" i="12"/>
  <c r="H78" i="12"/>
  <c r="I103" i="12"/>
  <c r="I101" i="12"/>
  <c r="I36" i="12"/>
  <c r="I32" i="12"/>
  <c r="I48" i="12"/>
  <c r="H86" i="12"/>
  <c r="H94" i="12"/>
  <c r="H76" i="12"/>
  <c r="H97" i="12"/>
  <c r="H88" i="12"/>
  <c r="I25" i="12"/>
  <c r="I52" i="12"/>
  <c r="I106" i="12"/>
  <c r="I20" i="12"/>
  <c r="I22" i="12"/>
  <c r="I43" i="12"/>
  <c r="I28" i="12"/>
  <c r="I44" i="12"/>
  <c r="I5" i="12"/>
  <c r="I9" i="12"/>
  <c r="H67" i="12"/>
  <c r="H75" i="12"/>
  <c r="H71" i="12"/>
  <c r="G60" i="12"/>
  <c r="H90" i="12"/>
  <c r="I45" i="12"/>
  <c r="H79" i="12"/>
  <c r="H98" i="12"/>
  <c r="H74" i="12"/>
  <c r="H60" i="12"/>
  <c r="H89" i="12"/>
  <c r="H85" i="12"/>
  <c r="I34" i="12"/>
  <c r="I4" i="12"/>
  <c r="I99" i="12"/>
  <c r="I57" i="12"/>
  <c r="I30" i="12"/>
  <c r="I104" i="12"/>
  <c r="I47" i="12"/>
  <c r="I16" i="12"/>
  <c r="I105" i="12"/>
  <c r="I56" i="12"/>
  <c r="I46" i="12"/>
  <c r="I50" i="12"/>
  <c r="I21" i="12"/>
  <c r="I37" i="12"/>
  <c r="I14" i="12"/>
  <c r="I18" i="12"/>
  <c r="I54" i="12"/>
  <c r="I41" i="12"/>
  <c r="I40" i="12"/>
  <c r="I35" i="12"/>
  <c r="I27" i="12"/>
  <c r="I6" i="12"/>
  <c r="I10" i="12"/>
  <c r="H81" i="12"/>
  <c r="H69" i="12"/>
  <c r="H82" i="12"/>
  <c r="H83" i="12"/>
  <c r="H100" i="12"/>
  <c r="H35" i="12"/>
  <c r="H50" i="12"/>
  <c r="H37" i="12"/>
  <c r="H25" i="12"/>
  <c r="H13" i="12"/>
  <c r="H102" i="12"/>
  <c r="H101" i="12"/>
  <c r="H57" i="12"/>
  <c r="H40" i="12"/>
  <c r="H41" i="12"/>
  <c r="H20" i="12"/>
  <c r="H28" i="12"/>
  <c r="H38" i="12"/>
  <c r="H15" i="12"/>
  <c r="G73" i="12"/>
  <c r="G61" i="12"/>
  <c r="G64" i="12"/>
  <c r="G71" i="12"/>
  <c r="G75" i="12"/>
  <c r="H103" i="12"/>
  <c r="H99" i="12"/>
  <c r="H56" i="12"/>
  <c r="H58" i="12"/>
  <c r="H29" i="12"/>
  <c r="H21" i="12"/>
  <c r="H30" i="12"/>
  <c r="H7" i="12"/>
  <c r="G74" i="12"/>
  <c r="G76" i="12"/>
  <c r="G90" i="12"/>
  <c r="G65" i="12"/>
  <c r="G78" i="12"/>
  <c r="H54" i="12"/>
  <c r="H24" i="12"/>
  <c r="G86" i="12"/>
  <c r="G89" i="12"/>
  <c r="G88" i="12"/>
  <c r="G77" i="12"/>
  <c r="G63" i="12"/>
  <c r="H12" i="12"/>
  <c r="H52" i="12"/>
  <c r="H42" i="12"/>
  <c r="H55" i="12"/>
  <c r="H31" i="12"/>
  <c r="H19" i="12"/>
  <c r="H4" i="12"/>
  <c r="H16" i="12"/>
  <c r="G97" i="12"/>
  <c r="G95" i="12"/>
  <c r="G92" i="12"/>
  <c r="G83" i="12"/>
  <c r="G79" i="12"/>
  <c r="G72" i="12"/>
  <c r="G62" i="12"/>
  <c r="G85" i="12"/>
  <c r="G93" i="12"/>
  <c r="G87" i="12"/>
  <c r="H105" i="12"/>
  <c r="H36" i="12"/>
  <c r="H17" i="12"/>
  <c r="G96" i="12"/>
  <c r="G59" i="12"/>
  <c r="G98" i="12"/>
  <c r="G94" i="12"/>
  <c r="G70" i="12"/>
  <c r="H48" i="12"/>
  <c r="H106" i="12"/>
  <c r="H45" i="12"/>
  <c r="H51" i="12"/>
  <c r="H8" i="12"/>
  <c r="H104" i="12"/>
  <c r="H27" i="12"/>
  <c r="H49" i="12"/>
  <c r="H34" i="12"/>
  <c r="H23" i="12"/>
  <c r="H43" i="12"/>
  <c r="H5" i="12"/>
  <c r="H47" i="12"/>
  <c r="H39" i="12"/>
  <c r="H44" i="12"/>
  <c r="H26" i="12"/>
  <c r="H33" i="12"/>
  <c r="H32" i="12"/>
  <c r="H14" i="12"/>
  <c r="H9" i="12"/>
  <c r="G80" i="12"/>
  <c r="G69" i="12"/>
  <c r="G82" i="12"/>
  <c r="G66" i="12"/>
  <c r="G68" i="12"/>
  <c r="H53" i="12"/>
  <c r="H46" i="12"/>
  <c r="H22" i="12"/>
  <c r="H18" i="12"/>
  <c r="H11" i="12"/>
  <c r="H6" i="12"/>
  <c r="H10" i="12"/>
  <c r="G91" i="12"/>
  <c r="G84" i="12"/>
  <c r="G81" i="12"/>
  <c r="G67" i="12"/>
  <c r="G13" i="12"/>
  <c r="F83" i="12"/>
  <c r="F62" i="12"/>
  <c r="F74" i="12"/>
  <c r="F76" i="12"/>
  <c r="F59" i="12"/>
  <c r="F71" i="12"/>
  <c r="F72" i="12"/>
  <c r="F75" i="12"/>
  <c r="F89" i="12"/>
  <c r="F60" i="12"/>
  <c r="G45" i="12"/>
  <c r="G8" i="12"/>
  <c r="G56" i="12"/>
  <c r="G20" i="12"/>
  <c r="G41" i="12"/>
  <c r="F61" i="12"/>
  <c r="F77" i="12"/>
  <c r="F87" i="12"/>
  <c r="F86" i="12"/>
  <c r="F78" i="12"/>
  <c r="G28" i="12"/>
  <c r="F66" i="12"/>
  <c r="F95" i="12"/>
  <c r="F93" i="12"/>
  <c r="F94" i="12"/>
  <c r="F65" i="12"/>
  <c r="G99" i="12"/>
  <c r="G37" i="12"/>
  <c r="G6" i="12"/>
  <c r="G104" i="12"/>
  <c r="G52" i="12"/>
  <c r="G32" i="12"/>
  <c r="G43" i="12"/>
  <c r="G36" i="12"/>
  <c r="G58" i="12"/>
  <c r="G29" i="12"/>
  <c r="G23" i="12"/>
  <c r="F88" i="12"/>
  <c r="F64" i="12"/>
  <c r="F91" i="12"/>
  <c r="F97" i="12"/>
  <c r="C73" i="12"/>
  <c r="G46" i="12"/>
  <c r="G33" i="12"/>
  <c r="G102" i="12"/>
  <c r="G53" i="12"/>
  <c r="G18" i="12"/>
  <c r="G9" i="12"/>
  <c r="F67" i="12"/>
  <c r="F84" i="12"/>
  <c r="F73" i="12"/>
  <c r="F81" i="12"/>
  <c r="F90" i="12"/>
  <c r="C3" i="12"/>
  <c r="G54" i="12"/>
  <c r="G105" i="12"/>
  <c r="G55" i="12"/>
  <c r="G49" i="12"/>
  <c r="G27" i="12"/>
  <c r="G31" i="12"/>
  <c r="G50" i="12"/>
  <c r="G11" i="12"/>
  <c r="G15" i="12"/>
  <c r="G39" i="12"/>
  <c r="G44" i="12"/>
  <c r="G34" i="12"/>
  <c r="G25" i="12"/>
  <c r="G42" i="12"/>
  <c r="G12" i="12"/>
  <c r="G7" i="12"/>
  <c r="F79" i="12"/>
  <c r="F68" i="12"/>
  <c r="E3" i="12"/>
  <c r="G22" i="12"/>
  <c r="G30" i="12"/>
  <c r="G57" i="12"/>
  <c r="G19" i="12"/>
  <c r="G5" i="12"/>
  <c r="G101" i="12"/>
  <c r="G106" i="12"/>
  <c r="G17" i="12"/>
  <c r="G10" i="12"/>
  <c r="G14" i="12"/>
  <c r="G100" i="12"/>
  <c r="G47" i="12"/>
  <c r="G48" i="12"/>
  <c r="G24" i="12"/>
  <c r="G21" i="12"/>
  <c r="G103" i="12"/>
  <c r="F98" i="12"/>
  <c r="F96" i="12"/>
  <c r="F82" i="12"/>
  <c r="F80" i="12"/>
  <c r="G40" i="12"/>
  <c r="G51" i="12"/>
  <c r="G26" i="12"/>
  <c r="G38" i="12"/>
  <c r="G35" i="12"/>
  <c r="G4" i="12"/>
  <c r="G16" i="12"/>
  <c r="F85" i="12"/>
  <c r="F69" i="12"/>
  <c r="F92" i="12"/>
  <c r="F70" i="12"/>
  <c r="F63" i="12"/>
  <c r="D3" i="12"/>
  <c r="F14" i="12"/>
  <c r="E70" i="12"/>
  <c r="D84" i="12"/>
  <c r="E98" i="12"/>
  <c r="E62" i="12"/>
  <c r="C78" i="12"/>
  <c r="D62" i="12"/>
  <c r="E76" i="12"/>
  <c r="C87" i="12"/>
  <c r="F103" i="12"/>
  <c r="F50" i="12"/>
  <c r="F30" i="12"/>
  <c r="F26" i="12"/>
  <c r="F9" i="12"/>
  <c r="F55" i="12"/>
  <c r="F58" i="12"/>
  <c r="F20" i="12"/>
  <c r="F49" i="12"/>
  <c r="F10" i="12"/>
  <c r="F6" i="12"/>
  <c r="D87" i="12"/>
  <c r="E87" i="12"/>
  <c r="C75" i="12"/>
  <c r="C68" i="12"/>
  <c r="E66" i="12"/>
  <c r="E73" i="12"/>
  <c r="C72" i="12"/>
  <c r="C90" i="12"/>
  <c r="E77" i="12"/>
  <c r="E82" i="12"/>
  <c r="F17" i="12"/>
  <c r="C79" i="12"/>
  <c r="C91" i="12"/>
  <c r="E90" i="12"/>
  <c r="C60" i="12"/>
  <c r="C70" i="12"/>
  <c r="E80" i="12"/>
  <c r="E65" i="12"/>
  <c r="E63" i="12"/>
  <c r="C77" i="12"/>
  <c r="E94" i="12"/>
  <c r="E74" i="12"/>
  <c r="F12" i="12"/>
  <c r="E79" i="12"/>
  <c r="C92" i="12"/>
  <c r="E68" i="12"/>
  <c r="C71" i="12"/>
  <c r="E61" i="12"/>
  <c r="E95" i="12"/>
  <c r="D65" i="12"/>
  <c r="E75" i="12"/>
  <c r="E71" i="12"/>
  <c r="C88" i="12"/>
  <c r="E67" i="12"/>
  <c r="F57" i="12"/>
  <c r="F104" i="12"/>
  <c r="F19" i="12"/>
  <c r="F43" i="12"/>
  <c r="F53" i="12"/>
  <c r="F41" i="12"/>
  <c r="F7" i="12"/>
  <c r="C95" i="12"/>
  <c r="E60" i="12"/>
  <c r="E78" i="12"/>
  <c r="E72" i="12"/>
  <c r="C96" i="12"/>
  <c r="C97" i="12"/>
  <c r="E88" i="12"/>
  <c r="E89" i="12"/>
  <c r="C94" i="12"/>
  <c r="E86" i="12"/>
  <c r="F44" i="12"/>
  <c r="F15" i="12"/>
  <c r="F99" i="12"/>
  <c r="F40" i="12"/>
  <c r="F35" i="12"/>
  <c r="F23" i="12"/>
  <c r="F16" i="12"/>
  <c r="F8" i="12"/>
  <c r="F105" i="12"/>
  <c r="F47" i="12"/>
  <c r="F39" i="12"/>
  <c r="F31" i="12"/>
  <c r="F36" i="12"/>
  <c r="C64" i="12"/>
  <c r="C98" i="12"/>
  <c r="C80" i="12"/>
  <c r="E59" i="12"/>
  <c r="C89" i="12"/>
  <c r="C93" i="12"/>
  <c r="E85" i="12"/>
  <c r="E96" i="12"/>
  <c r="C86" i="12"/>
  <c r="E81" i="12"/>
  <c r="F11" i="12"/>
  <c r="F54" i="12"/>
  <c r="F45" i="12"/>
  <c r="F38" i="12"/>
  <c r="F32" i="12"/>
  <c r="F24" i="12"/>
  <c r="F21" i="12"/>
  <c r="F13" i="12"/>
  <c r="F101" i="12"/>
  <c r="F106" i="12"/>
  <c r="F42" i="12"/>
  <c r="F51" i="12"/>
  <c r="F34" i="12"/>
  <c r="F33" i="12"/>
  <c r="F28" i="12"/>
  <c r="F5" i="12"/>
  <c r="C76" i="12"/>
  <c r="C82" i="12"/>
  <c r="C83" i="12"/>
  <c r="E69" i="12"/>
  <c r="C63" i="12"/>
  <c r="C85" i="12"/>
  <c r="E91" i="12"/>
  <c r="E84" i="12"/>
  <c r="C59" i="12"/>
  <c r="E64" i="12"/>
  <c r="F48" i="12"/>
  <c r="F27" i="12"/>
  <c r="F4" i="12"/>
  <c r="F102" i="12"/>
  <c r="F56" i="12"/>
  <c r="F100" i="12"/>
  <c r="F52" i="12"/>
  <c r="F37" i="12"/>
  <c r="F46" i="12"/>
  <c r="F29" i="12"/>
  <c r="F18" i="12"/>
  <c r="F25" i="12"/>
  <c r="F22" i="12"/>
  <c r="C69" i="12"/>
  <c r="C84" i="12"/>
  <c r="D89" i="12"/>
  <c r="E83" i="12"/>
  <c r="C61" i="12"/>
  <c r="C67" i="12"/>
  <c r="E92" i="12"/>
  <c r="E93" i="12"/>
  <c r="C81" i="12"/>
  <c r="E97" i="12"/>
  <c r="E103" i="12"/>
  <c r="E106" i="12"/>
  <c r="E16" i="12"/>
  <c r="E40" i="12"/>
  <c r="E22" i="12"/>
  <c r="E99" i="12"/>
  <c r="E55" i="12"/>
  <c r="E42" i="12"/>
  <c r="E30" i="12"/>
  <c r="E36" i="12"/>
  <c r="E38" i="12"/>
  <c r="E18" i="12"/>
  <c r="E7" i="12"/>
  <c r="C54" i="12"/>
  <c r="C36" i="12"/>
  <c r="D78" i="12"/>
  <c r="D96" i="12"/>
  <c r="D77" i="12"/>
  <c r="D76" i="12"/>
  <c r="E14" i="12"/>
  <c r="E102" i="12"/>
  <c r="E104" i="12"/>
  <c r="E43" i="12"/>
  <c r="E44" i="12"/>
  <c r="E34" i="12"/>
  <c r="E23" i="12"/>
  <c r="E4" i="12"/>
  <c r="C38" i="12"/>
  <c r="C25" i="12"/>
  <c r="E50" i="12"/>
  <c r="B36" i="4"/>
  <c r="C55" i="12"/>
  <c r="C44" i="12"/>
  <c r="C32" i="12"/>
  <c r="C20" i="12"/>
  <c r="C53" i="12"/>
  <c r="C48" i="12"/>
  <c r="C8" i="12"/>
  <c r="C74" i="12"/>
  <c r="D83" i="12"/>
  <c r="D67" i="12"/>
  <c r="C62" i="12"/>
  <c r="C65" i="12"/>
  <c r="E10" i="12"/>
  <c r="C15" i="12"/>
  <c r="E101" i="12"/>
  <c r="E105" i="12"/>
  <c r="E51" i="12"/>
  <c r="E29" i="12"/>
  <c r="E31" i="12"/>
  <c r="E8" i="12"/>
  <c r="E21" i="12"/>
  <c r="E100" i="12"/>
  <c r="E54" i="12"/>
  <c r="E45" i="12"/>
  <c r="E46" i="12"/>
  <c r="E26" i="12"/>
  <c r="E56" i="12"/>
  <c r="E35" i="12"/>
  <c r="E13" i="12"/>
  <c r="C22" i="12"/>
  <c r="C14" i="12"/>
  <c r="C28" i="12"/>
  <c r="C29" i="12"/>
  <c r="C13" i="12"/>
  <c r="B55" i="4"/>
  <c r="D68" i="12"/>
  <c r="C66" i="12"/>
  <c r="D64" i="12"/>
  <c r="D61" i="12"/>
  <c r="D82" i="12"/>
  <c r="E41" i="12"/>
  <c r="E20" i="12"/>
  <c r="E48" i="12"/>
  <c r="E27" i="12"/>
  <c r="E5" i="12"/>
  <c r="C24" i="12"/>
  <c r="C51" i="12"/>
  <c r="C7" i="12"/>
  <c r="C41" i="12"/>
  <c r="C16" i="12"/>
  <c r="C33" i="12"/>
  <c r="D86" i="12"/>
  <c r="D81" i="12"/>
  <c r="D85" i="12"/>
  <c r="D70" i="12"/>
  <c r="D92" i="12"/>
  <c r="E39" i="12"/>
  <c r="C17" i="12"/>
  <c r="C40" i="12"/>
  <c r="C9" i="12"/>
  <c r="C23" i="12"/>
  <c r="D6" i="12"/>
  <c r="B7" i="4"/>
  <c r="D72" i="12"/>
  <c r="D80" i="12"/>
  <c r="D73" i="12"/>
  <c r="D74" i="12"/>
  <c r="D95" i="12"/>
  <c r="B17" i="4"/>
  <c r="C12" i="12"/>
  <c r="C57" i="12"/>
  <c r="C45" i="12"/>
  <c r="C11" i="12"/>
  <c r="C39" i="12"/>
  <c r="C52" i="12"/>
  <c r="C6" i="12"/>
  <c r="D94" i="12"/>
  <c r="D75" i="12"/>
  <c r="D71" i="12"/>
  <c r="D91" i="12"/>
  <c r="D60" i="12"/>
  <c r="E57" i="12"/>
  <c r="E52" i="12"/>
  <c r="E17" i="12"/>
  <c r="E9" i="12"/>
  <c r="E11" i="12"/>
  <c r="E6" i="12"/>
  <c r="C27" i="12"/>
  <c r="C47" i="12"/>
  <c r="C46" i="12"/>
  <c r="C35" i="12"/>
  <c r="B12" i="4"/>
  <c r="D59" i="12"/>
  <c r="D69" i="12"/>
  <c r="D63" i="12"/>
  <c r="D98" i="12"/>
  <c r="D90" i="12"/>
  <c r="E47" i="12"/>
  <c r="E58" i="12"/>
  <c r="E37" i="12"/>
  <c r="E19" i="12"/>
  <c r="E25" i="12"/>
  <c r="E33" i="12"/>
  <c r="E53" i="12"/>
  <c r="E49" i="12"/>
  <c r="E32" i="12"/>
  <c r="E24" i="12"/>
  <c r="E28" i="12"/>
  <c r="E12" i="12"/>
  <c r="E15" i="12"/>
  <c r="D79" i="12"/>
  <c r="B47" i="4"/>
  <c r="C19" i="12"/>
  <c r="C21" i="12"/>
  <c r="C56" i="12"/>
  <c r="C37" i="12"/>
  <c r="C43" i="12"/>
  <c r="C31" i="12"/>
  <c r="C42" i="12"/>
  <c r="D88" i="12"/>
  <c r="D66" i="12"/>
  <c r="D93" i="12"/>
  <c r="D97" i="12"/>
  <c r="D53" i="12"/>
  <c r="D38" i="12"/>
  <c r="D5" i="12"/>
  <c r="D31" i="12"/>
  <c r="D106" i="12"/>
  <c r="D57" i="12"/>
  <c r="D40" i="12"/>
  <c r="D37" i="12"/>
  <c r="D15" i="12"/>
  <c r="D9" i="12"/>
  <c r="D46" i="12"/>
  <c r="D41" i="12"/>
  <c r="D39" i="12"/>
  <c r="D33" i="12"/>
  <c r="D32" i="12"/>
  <c r="D55" i="12"/>
  <c r="D10" i="12"/>
  <c r="D14" i="12"/>
  <c r="C18" i="12"/>
  <c r="D44" i="12"/>
  <c r="D99" i="12"/>
  <c r="D103" i="12"/>
  <c r="D58" i="12"/>
  <c r="D7" i="12"/>
  <c r="D56" i="12"/>
  <c r="D27" i="12"/>
  <c r="D47" i="12"/>
  <c r="D11" i="12"/>
  <c r="C58" i="12"/>
  <c r="D102" i="12"/>
  <c r="C10" i="12"/>
  <c r="D29" i="12"/>
  <c r="D101" i="12"/>
  <c r="D104" i="12"/>
  <c r="D18" i="12"/>
  <c r="D52" i="12"/>
  <c r="D35" i="12"/>
  <c r="D26" i="12"/>
  <c r="D34" i="12"/>
  <c r="D12" i="12"/>
  <c r="C30" i="12"/>
  <c r="D28" i="12"/>
  <c r="D100" i="12"/>
  <c r="D48" i="12"/>
  <c r="D43" i="12"/>
  <c r="D42" i="12"/>
  <c r="D16" i="12"/>
  <c r="D17" i="12"/>
  <c r="D23" i="12"/>
  <c r="D4" i="12"/>
  <c r="C26" i="12"/>
  <c r="D20" i="12"/>
  <c r="D36" i="12"/>
  <c r="D50" i="12"/>
  <c r="D54" i="12"/>
  <c r="D30" i="12"/>
  <c r="D25" i="12"/>
  <c r="D22" i="12"/>
  <c r="D21" i="12"/>
  <c r="C49" i="12"/>
  <c r="D105" i="12"/>
  <c r="D51" i="12"/>
  <c r="D45" i="12"/>
  <c r="D49" i="12"/>
  <c r="D19" i="12"/>
  <c r="D24" i="12"/>
  <c r="D8" i="12"/>
  <c r="D13" i="12"/>
  <c r="C103" i="12"/>
  <c r="C50" i="12"/>
  <c r="C34" i="12"/>
  <c r="C4" i="12"/>
  <c r="C102" i="12"/>
  <c r="C105" i="12"/>
  <c r="C101" i="12"/>
  <c r="B100" i="4"/>
  <c r="C99" i="12"/>
  <c r="C100" i="12"/>
  <c r="C5" i="12"/>
  <c r="C106" i="12"/>
  <c r="C104" i="12"/>
  <c r="B104" i="4"/>
  <c r="B105" i="4"/>
  <c r="B106" i="4"/>
  <c r="B103" i="4"/>
  <c r="B102" i="4"/>
  <c r="B101" i="4"/>
  <c r="B99" i="4"/>
  <c r="B98" i="4"/>
  <c r="B97" i="4"/>
  <c r="B96" i="4"/>
  <c r="B95" i="4"/>
  <c r="B94" i="4"/>
  <c r="B93" i="4"/>
  <c r="B92" i="4"/>
  <c r="B91" i="4"/>
  <c r="B90" i="4"/>
  <c r="B89" i="4"/>
  <c r="B88" i="4"/>
  <c r="B87" i="4"/>
  <c r="B86" i="4"/>
  <c r="B85" i="4"/>
  <c r="B84" i="4"/>
  <c r="B83" i="4"/>
  <c r="B82" i="4"/>
  <c r="B81" i="4"/>
  <c r="B80" i="4"/>
  <c r="B79" i="4"/>
  <c r="B78" i="4"/>
  <c r="B77" i="4"/>
  <c r="B76" i="4"/>
  <c r="B75" i="4"/>
  <c r="B74" i="4"/>
  <c r="B73" i="4"/>
  <c r="B72" i="4"/>
  <c r="B71" i="4"/>
  <c r="B70" i="4"/>
  <c r="B69" i="4"/>
  <c r="B68" i="4"/>
  <c r="B67" i="4"/>
  <c r="B66" i="4"/>
  <c r="B65" i="4"/>
  <c r="B64" i="4"/>
  <c r="B63" i="4"/>
  <c r="B62" i="4"/>
  <c r="B61" i="4"/>
  <c r="B60" i="4"/>
  <c r="B59" i="4"/>
  <c r="B58" i="4"/>
  <c r="B57" i="4"/>
  <c r="B56" i="4"/>
  <c r="B54" i="4"/>
  <c r="B53" i="4"/>
  <c r="B52" i="4"/>
  <c r="B51" i="4"/>
  <c r="B50" i="4"/>
  <c r="B49" i="4"/>
  <c r="B48" i="4"/>
  <c r="B46" i="4"/>
  <c r="B45" i="4"/>
  <c r="B44" i="4"/>
  <c r="B43" i="4"/>
  <c r="B42" i="4"/>
  <c r="B41" i="4"/>
  <c r="B40" i="4"/>
  <c r="B39" i="4"/>
  <c r="B38" i="4"/>
  <c r="B37" i="4"/>
  <c r="B35" i="4"/>
  <c r="B34" i="4"/>
  <c r="B33" i="4"/>
  <c r="B32" i="4"/>
  <c r="B31" i="4"/>
  <c r="B30" i="4"/>
  <c r="B29" i="4"/>
  <c r="B28" i="4"/>
  <c r="B27" i="4"/>
  <c r="B26" i="4"/>
  <c r="B25" i="4"/>
  <c r="B24" i="4"/>
  <c r="B23" i="4"/>
  <c r="B22" i="4"/>
  <c r="B21" i="4"/>
  <c r="B20" i="4"/>
  <c r="B19" i="4"/>
  <c r="B18" i="4"/>
  <c r="B16" i="4"/>
  <c r="B15" i="4"/>
  <c r="B14" i="4"/>
  <c r="B13" i="4"/>
  <c r="B11" i="4"/>
  <c r="B10" i="4"/>
  <c r="B9" i="4"/>
  <c r="B8" i="4"/>
  <c r="B6" i="4"/>
  <c r="B5" i="4"/>
  <c r="B4" i="4"/>
  <c r="B3" i="4"/>
  <c r="AF78" i="18" l="1"/>
  <c r="AF405" i="18"/>
  <c r="AB78" i="18"/>
  <c r="AB405" i="18"/>
  <c r="AE78" i="18"/>
  <c r="AE405" i="18"/>
  <c r="AC78" i="18"/>
  <c r="AC405" i="18"/>
  <c r="AD78" i="18"/>
  <c r="AD405" i="18"/>
  <c r="Y405" i="18"/>
  <c r="Y78" i="18"/>
  <c r="Z296" i="18"/>
  <c r="Z405" i="18"/>
  <c r="Z78" i="18"/>
  <c r="Z297" i="18" s="1"/>
  <c r="AA78" i="18"/>
  <c r="AA405" i="18"/>
  <c r="U405" i="18"/>
  <c r="U78" i="18"/>
  <c r="U297" i="18" s="1"/>
  <c r="S78" i="18"/>
  <c r="S405" i="18"/>
  <c r="P78" i="18"/>
  <c r="P405" i="18"/>
  <c r="N78" i="18"/>
  <c r="N405" i="18"/>
  <c r="X405" i="18"/>
  <c r="X78" i="18"/>
  <c r="X297" i="18" s="1"/>
  <c r="Q78" i="18"/>
  <c r="Q405" i="18"/>
  <c r="R78" i="18"/>
  <c r="R405" i="18"/>
  <c r="T405" i="18"/>
  <c r="T78" i="18"/>
  <c r="T297" i="18" s="1"/>
  <c r="V405" i="18"/>
  <c r="V78" i="18"/>
  <c r="V297" i="18" s="1"/>
  <c r="M78" i="18"/>
  <c r="M405" i="18"/>
  <c r="O78" i="18"/>
  <c r="O405" i="18"/>
  <c r="W296" i="18"/>
  <c r="W405" i="18"/>
  <c r="W78" i="18"/>
  <c r="L78" i="18"/>
  <c r="L406" i="18" s="1"/>
  <c r="I78" i="18"/>
  <c r="I406" i="18" s="1"/>
  <c r="J78" i="18"/>
  <c r="J406" i="18" s="1"/>
  <c r="E78" i="18"/>
  <c r="E406" i="18" s="1"/>
  <c r="H78" i="18"/>
  <c r="H406" i="18" s="1"/>
  <c r="D78" i="18"/>
  <c r="D406" i="18" s="1"/>
  <c r="K78" i="18"/>
  <c r="K406" i="18" s="1"/>
  <c r="F78" i="18"/>
  <c r="F406" i="18" s="1"/>
  <c r="G78" i="18"/>
  <c r="G406" i="18" s="1"/>
  <c r="C78" i="18"/>
  <c r="C406" i="18" s="1"/>
  <c r="B3" i="19"/>
  <c r="AA114" i="18"/>
  <c r="AA114" i="19"/>
  <c r="B3" i="18"/>
  <c r="B331" i="18" s="1"/>
  <c r="AA4" i="6"/>
  <c r="AA4" i="12" s="1"/>
  <c r="AA102" i="6"/>
  <c r="B116" i="4"/>
  <c r="B117" i="4"/>
  <c r="B3" i="6"/>
  <c r="B3" i="12" s="1"/>
  <c r="B111" i="4"/>
  <c r="B112" i="4"/>
  <c r="B118" i="4"/>
  <c r="B113" i="4"/>
  <c r="B119" i="4"/>
  <c r="B114" i="4"/>
  <c r="B115" i="4"/>
  <c r="B120" i="4"/>
  <c r="B14" i="6"/>
  <c r="B14" i="12" s="1"/>
  <c r="B23" i="6"/>
  <c r="B31" i="6"/>
  <c r="B31" i="12" s="1"/>
  <c r="B40" i="6"/>
  <c r="B40" i="12" s="1"/>
  <c r="B49" i="6"/>
  <c r="B49" i="12" s="1"/>
  <c r="B58" i="6"/>
  <c r="B58" i="12" s="1"/>
  <c r="B66" i="6"/>
  <c r="B66" i="12" s="1"/>
  <c r="B74" i="6"/>
  <c r="B74" i="12" s="1"/>
  <c r="B82" i="6"/>
  <c r="B82" i="12" s="1"/>
  <c r="B90" i="6"/>
  <c r="B90" i="12" s="1"/>
  <c r="B98" i="6"/>
  <c r="B98" i="12" s="1"/>
  <c r="B12" i="6"/>
  <c r="B12" i="12" s="1"/>
  <c r="B15" i="6"/>
  <c r="B15" i="12" s="1"/>
  <c r="B50" i="6"/>
  <c r="B50" i="12" s="1"/>
  <c r="B99" i="6"/>
  <c r="B99" i="12" s="1"/>
  <c r="B55" i="6"/>
  <c r="B55" i="12" s="1"/>
  <c r="B24" i="6"/>
  <c r="B24" i="12" s="1"/>
  <c r="B41" i="6"/>
  <c r="B41" i="12" s="1"/>
  <c r="B67" i="6"/>
  <c r="B67" i="12" s="1"/>
  <c r="B83" i="6"/>
  <c r="B83" i="12" s="1"/>
  <c r="B6" i="6"/>
  <c r="B6" i="12" s="1"/>
  <c r="B25" i="6"/>
  <c r="B25" i="12" s="1"/>
  <c r="B33" i="6"/>
  <c r="B33" i="12" s="1"/>
  <c r="B42" i="6"/>
  <c r="B42" i="12" s="1"/>
  <c r="B51" i="6"/>
  <c r="B51" i="12" s="1"/>
  <c r="B60" i="6"/>
  <c r="B60" i="12" s="1"/>
  <c r="B68" i="6"/>
  <c r="B68" i="12" s="1"/>
  <c r="B76" i="6"/>
  <c r="B76" i="12" s="1"/>
  <c r="B84" i="6"/>
  <c r="B84" i="12" s="1"/>
  <c r="B92" i="6"/>
  <c r="B92" i="12" s="1"/>
  <c r="B101" i="6"/>
  <c r="B101" i="12" s="1"/>
  <c r="B5" i="6"/>
  <c r="B5" i="12" s="1"/>
  <c r="B32" i="6"/>
  <c r="B32" i="12" s="1"/>
  <c r="B59" i="6"/>
  <c r="B59" i="12" s="1"/>
  <c r="B75" i="6"/>
  <c r="B75" i="12" s="1"/>
  <c r="B91" i="6"/>
  <c r="B91" i="12" s="1"/>
  <c r="B16" i="6"/>
  <c r="B16" i="12" s="1"/>
  <c r="B8" i="6"/>
  <c r="B8" i="12" s="1"/>
  <c r="B18" i="6"/>
  <c r="B18" i="12" s="1"/>
  <c r="B26" i="6"/>
  <c r="B26" i="12" s="1"/>
  <c r="B34" i="6"/>
  <c r="B43" i="6"/>
  <c r="B43" i="12" s="1"/>
  <c r="B52" i="6"/>
  <c r="B52" i="12" s="1"/>
  <c r="B61" i="6"/>
  <c r="B61" i="12" s="1"/>
  <c r="B69" i="6"/>
  <c r="B69" i="12" s="1"/>
  <c r="B77" i="6"/>
  <c r="B77" i="12" s="1"/>
  <c r="B85" i="6"/>
  <c r="B85" i="12" s="1"/>
  <c r="B93" i="6"/>
  <c r="B93" i="12" s="1"/>
  <c r="B102" i="6"/>
  <c r="B102" i="12" s="1"/>
  <c r="B9" i="6"/>
  <c r="B9" i="12" s="1"/>
  <c r="B44" i="6"/>
  <c r="B44" i="12" s="1"/>
  <c r="B78" i="6"/>
  <c r="B78" i="12" s="1"/>
  <c r="B103" i="6"/>
  <c r="B103" i="12" s="1"/>
  <c r="B47" i="6"/>
  <c r="B47" i="12" s="1"/>
  <c r="B36" i="6"/>
  <c r="B36" i="12" s="1"/>
  <c r="B4" i="6"/>
  <c r="B4" i="12" s="1"/>
  <c r="B27" i="6"/>
  <c r="B27" i="12" s="1"/>
  <c r="B53" i="6"/>
  <c r="B53" i="12" s="1"/>
  <c r="B86" i="6"/>
  <c r="B86" i="12" s="1"/>
  <c r="B10" i="6"/>
  <c r="B10" i="12" s="1"/>
  <c r="B28" i="6"/>
  <c r="B28" i="12" s="1"/>
  <c r="B37" i="6"/>
  <c r="B37" i="12" s="1"/>
  <c r="B45" i="6"/>
  <c r="B45" i="12" s="1"/>
  <c r="B54" i="6"/>
  <c r="B54" i="12" s="1"/>
  <c r="B63" i="6"/>
  <c r="B124" i="15" s="1"/>
  <c r="B71" i="6"/>
  <c r="B71" i="12" s="1"/>
  <c r="B79" i="6"/>
  <c r="B79" i="12" s="1"/>
  <c r="B87" i="6"/>
  <c r="B87" i="12" s="1"/>
  <c r="B95" i="6"/>
  <c r="B95" i="12" s="1"/>
  <c r="B106" i="6"/>
  <c r="B106" i="12" s="1"/>
  <c r="B100" i="6"/>
  <c r="B100" i="12" s="1"/>
  <c r="B7" i="6"/>
  <c r="B7" i="12" s="1"/>
  <c r="B35" i="6"/>
  <c r="B35" i="12" s="1"/>
  <c r="B62" i="6"/>
  <c r="B62" i="12" s="1"/>
  <c r="B94" i="6"/>
  <c r="B94" i="12" s="1"/>
  <c r="B20" i="6"/>
  <c r="B20" i="12" s="1"/>
  <c r="B11" i="6"/>
  <c r="B11" i="12" s="1"/>
  <c r="B21" i="6"/>
  <c r="B21" i="12" s="1"/>
  <c r="B29" i="6"/>
  <c r="B29" i="12" s="1"/>
  <c r="B38" i="6"/>
  <c r="B38" i="12" s="1"/>
  <c r="B46" i="6"/>
  <c r="B46" i="12" s="1"/>
  <c r="B56" i="6"/>
  <c r="B56" i="12" s="1"/>
  <c r="B64" i="6"/>
  <c r="B64" i="12" s="1"/>
  <c r="B72" i="6"/>
  <c r="B72" i="12" s="1"/>
  <c r="B80" i="6"/>
  <c r="B80" i="12" s="1"/>
  <c r="B88" i="6"/>
  <c r="B88" i="12" s="1"/>
  <c r="B96" i="6"/>
  <c r="B96" i="12" s="1"/>
  <c r="B105" i="6"/>
  <c r="B105" i="12" s="1"/>
  <c r="B19" i="6"/>
  <c r="B19" i="12" s="1"/>
  <c r="B70" i="6"/>
  <c r="B70" i="12" s="1"/>
  <c r="B13" i="6"/>
  <c r="B13" i="12" s="1"/>
  <c r="B22" i="6"/>
  <c r="B22" i="12" s="1"/>
  <c r="B30" i="6"/>
  <c r="B30" i="12" s="1"/>
  <c r="B39" i="6"/>
  <c r="B39" i="12" s="1"/>
  <c r="B48" i="6"/>
  <c r="B48" i="12" s="1"/>
  <c r="B57" i="6"/>
  <c r="B57" i="12" s="1"/>
  <c r="B65" i="6"/>
  <c r="B65" i="12" s="1"/>
  <c r="B73" i="6"/>
  <c r="B73" i="12" s="1"/>
  <c r="B81" i="6"/>
  <c r="B81" i="12" s="1"/>
  <c r="B89" i="6"/>
  <c r="B89" i="12" s="1"/>
  <c r="B97" i="6"/>
  <c r="B97" i="12" s="1"/>
  <c r="B104" i="6"/>
  <c r="B104" i="12" s="1"/>
  <c r="B17" i="6"/>
  <c r="B17" i="12" s="1"/>
  <c r="Z45" i="12"/>
  <c r="AA46" i="8"/>
  <c r="AA46" i="15" s="1"/>
  <c r="Z39" i="12"/>
  <c r="AA40" i="8"/>
  <c r="AA40" i="15" s="1"/>
  <c r="Z29" i="12"/>
  <c r="AA30" i="8"/>
  <c r="AA30" i="15" s="1"/>
  <c r="Z100" i="12"/>
  <c r="AA101" i="8"/>
  <c r="AA101" i="15" s="1"/>
  <c r="Z30" i="12"/>
  <c r="AA31" i="8"/>
  <c r="AA31" i="15" s="1"/>
  <c r="Z91" i="12"/>
  <c r="AA92" i="8"/>
  <c r="AA92" i="15" s="1"/>
  <c r="Z64" i="12"/>
  <c r="AA65" i="8"/>
  <c r="AA65" i="15" s="1"/>
  <c r="Z81" i="12"/>
  <c r="AA82" i="8"/>
  <c r="AA82" i="15" s="1"/>
  <c r="Z67" i="12"/>
  <c r="AA68" i="8"/>
  <c r="AA68" i="15" s="1"/>
  <c r="Z82" i="12"/>
  <c r="AA83" i="8"/>
  <c r="AA83" i="15" s="1"/>
  <c r="Z88" i="12"/>
  <c r="AA89" i="8"/>
  <c r="AA89" i="15" s="1"/>
  <c r="Z44" i="12"/>
  <c r="AA45" i="8"/>
  <c r="AA45" i="15" s="1"/>
  <c r="Z19" i="12"/>
  <c r="AA20" i="8"/>
  <c r="AA20" i="15" s="1"/>
  <c r="Z49" i="12"/>
  <c r="AA50" i="8"/>
  <c r="AA50" i="15" s="1"/>
  <c r="Z15" i="12"/>
  <c r="AA16" i="8"/>
  <c r="AA16" i="15" s="1"/>
  <c r="Z99" i="12"/>
  <c r="AA100" i="8"/>
  <c r="AA100" i="15" s="1"/>
  <c r="Z42" i="12"/>
  <c r="AA43" i="8"/>
  <c r="AA43" i="15" s="1"/>
  <c r="Z6" i="12"/>
  <c r="AA7" i="8"/>
  <c r="AA7" i="15" s="1"/>
  <c r="Z51" i="12"/>
  <c r="AA52" i="8"/>
  <c r="AA52" i="15" s="1"/>
  <c r="Z40" i="12"/>
  <c r="AA41" i="8"/>
  <c r="AA41" i="15" s="1"/>
  <c r="Z96" i="12"/>
  <c r="AA97" i="8"/>
  <c r="AA97" i="15" s="1"/>
  <c r="Z79" i="12"/>
  <c r="AA80" i="8"/>
  <c r="AA80" i="15" s="1"/>
  <c r="Z80" i="12"/>
  <c r="AA81" i="8"/>
  <c r="AA81" i="15" s="1"/>
  <c r="Z70" i="12"/>
  <c r="AA71" i="8"/>
  <c r="AA71" i="15" s="1"/>
  <c r="Z61" i="12"/>
  <c r="AA62" i="8"/>
  <c r="AA62" i="15" s="1"/>
  <c r="Z87" i="12"/>
  <c r="AA88" i="8"/>
  <c r="AA88" i="15" s="1"/>
  <c r="Z77" i="12"/>
  <c r="AA78" i="8"/>
  <c r="AA78" i="15" s="1"/>
  <c r="Z93" i="12"/>
  <c r="AA94" i="8"/>
  <c r="AA94" i="15" s="1"/>
  <c r="Z46" i="12"/>
  <c r="AA47" i="8"/>
  <c r="AA47" i="15" s="1"/>
  <c r="Z5" i="12"/>
  <c r="AA6" i="8"/>
  <c r="AA6" i="15" s="1"/>
  <c r="Z33" i="12"/>
  <c r="AA34" i="8"/>
  <c r="Z4" i="12"/>
  <c r="AA5" i="8"/>
  <c r="Z16" i="12"/>
  <c r="AA17" i="8"/>
  <c r="AA17" i="15" s="1"/>
  <c r="Z7" i="12"/>
  <c r="AA8" i="8"/>
  <c r="AA8" i="15" s="1"/>
  <c r="Z52" i="12"/>
  <c r="AA53" i="8"/>
  <c r="AA53" i="15" s="1"/>
  <c r="Z60" i="12"/>
  <c r="AA61" i="8"/>
  <c r="AA61" i="15" s="1"/>
  <c r="Z55" i="12"/>
  <c r="AA56" i="8"/>
  <c r="AA56" i="15" s="1"/>
  <c r="Z68" i="12"/>
  <c r="AA69" i="8"/>
  <c r="AA69" i="15" s="1"/>
  <c r="Z66" i="12"/>
  <c r="AA67" i="8"/>
  <c r="AA67" i="15" s="1"/>
  <c r="Z97" i="12"/>
  <c r="AA98" i="8"/>
  <c r="AA98" i="15" s="1"/>
  <c r="Z98" i="12"/>
  <c r="AA99" i="8"/>
  <c r="AA99" i="15" s="1"/>
  <c r="Z47" i="12"/>
  <c r="AA48" i="8"/>
  <c r="AA48" i="15" s="1"/>
  <c r="Z37" i="12"/>
  <c r="AA38" i="8"/>
  <c r="AA38" i="15" s="1"/>
  <c r="Z34" i="12"/>
  <c r="AA35" i="8"/>
  <c r="AA35" i="15" s="1"/>
  <c r="Z54" i="12"/>
  <c r="AA55" i="8"/>
  <c r="AA55" i="15" s="1"/>
  <c r="Z8" i="12"/>
  <c r="AA9" i="8"/>
  <c r="AA9" i="15" s="1"/>
  <c r="Z53" i="12"/>
  <c r="AA54" i="8"/>
  <c r="AA54" i="15" s="1"/>
  <c r="Z43" i="12"/>
  <c r="AA44" i="8"/>
  <c r="AA44" i="15" s="1"/>
  <c r="Z48" i="12"/>
  <c r="AA49" i="8"/>
  <c r="AA49" i="15" s="1"/>
  <c r="Z50" i="12"/>
  <c r="AA51" i="8"/>
  <c r="AA51" i="15" s="1"/>
  <c r="Z59" i="12"/>
  <c r="AA60" i="8"/>
  <c r="AA60" i="15" s="1"/>
  <c r="Z62" i="12"/>
  <c r="AA63" i="8"/>
  <c r="Z58" i="12"/>
  <c r="AA59" i="8"/>
  <c r="AA59" i="15" s="1"/>
  <c r="Z63" i="12"/>
  <c r="AA64" i="8"/>
  <c r="AA64" i="15" s="1"/>
  <c r="Z3" i="12"/>
  <c r="Z24" i="12"/>
  <c r="AA25" i="8"/>
  <c r="AA25" i="15" s="1"/>
  <c r="Z31" i="12"/>
  <c r="AA32" i="8"/>
  <c r="AA32" i="15" s="1"/>
  <c r="Z23" i="12"/>
  <c r="AA24" i="8"/>
  <c r="AA24" i="15" s="1"/>
  <c r="Z35" i="12"/>
  <c r="AA36" i="8"/>
  <c r="AA36" i="15" s="1"/>
  <c r="Z18" i="12"/>
  <c r="AA19" i="8"/>
  <c r="AA19" i="15" s="1"/>
  <c r="Z38" i="12"/>
  <c r="AA39" i="8"/>
  <c r="AA39" i="15" s="1"/>
  <c r="Z28" i="12"/>
  <c r="AA29" i="8"/>
  <c r="AA29" i="15" s="1"/>
  <c r="Z56" i="12"/>
  <c r="AA57" i="8"/>
  <c r="AA57" i="15" s="1"/>
  <c r="Z72" i="12"/>
  <c r="AA73" i="8"/>
  <c r="AA73" i="15" s="1"/>
  <c r="Z94" i="12"/>
  <c r="AA95" i="8"/>
  <c r="AA95" i="15" s="1"/>
  <c r="Z78" i="12"/>
  <c r="AA79" i="8"/>
  <c r="AA79" i="15" s="1"/>
  <c r="Z41" i="12"/>
  <c r="AA42" i="8"/>
  <c r="AA42" i="15" s="1"/>
  <c r="Z25" i="12"/>
  <c r="AA26" i="8"/>
  <c r="AA26" i="15" s="1"/>
  <c r="Z27" i="12"/>
  <c r="AA28" i="8"/>
  <c r="AA28" i="15" s="1"/>
  <c r="Z17" i="12"/>
  <c r="AA18" i="8"/>
  <c r="AA18" i="15" s="1"/>
  <c r="Z10" i="12"/>
  <c r="AA11" i="8"/>
  <c r="AA11" i="15" s="1"/>
  <c r="Z36" i="12"/>
  <c r="AA37" i="8"/>
  <c r="AA37" i="15" s="1"/>
  <c r="Z73" i="12"/>
  <c r="AA74" i="8"/>
  <c r="AA74" i="15" s="1"/>
  <c r="Z92" i="12"/>
  <c r="AA93" i="8"/>
  <c r="AA93" i="15" s="1"/>
  <c r="Z86" i="12"/>
  <c r="AA87" i="8"/>
  <c r="AA87" i="15" s="1"/>
  <c r="Z75" i="12"/>
  <c r="AA76" i="8"/>
  <c r="AA76" i="15" s="1"/>
  <c r="Z21" i="12"/>
  <c r="AA22" i="8"/>
  <c r="AA22" i="15" s="1"/>
  <c r="Z26" i="12"/>
  <c r="AA27" i="8"/>
  <c r="AA27" i="15" s="1"/>
  <c r="Z32" i="12"/>
  <c r="AA33" i="8"/>
  <c r="AA33" i="15" s="1"/>
  <c r="Z11" i="12"/>
  <c r="AA12" i="8"/>
  <c r="AA12" i="15" s="1"/>
  <c r="Z20" i="12"/>
  <c r="AA21" i="8"/>
  <c r="AA21" i="15" s="1"/>
  <c r="Z90" i="12"/>
  <c r="AA91" i="8"/>
  <c r="AA91" i="15" s="1"/>
  <c r="Z71" i="12"/>
  <c r="AA72" i="8"/>
  <c r="AA72" i="15" s="1"/>
  <c r="Z85" i="12"/>
  <c r="AA86" i="8"/>
  <c r="AA86" i="15" s="1"/>
  <c r="Z76" i="12"/>
  <c r="AA77" i="8"/>
  <c r="AA77" i="15" s="1"/>
  <c r="Z95" i="12"/>
  <c r="AA96" i="8"/>
  <c r="AA96" i="15" s="1"/>
  <c r="Z9" i="12"/>
  <c r="AA10" i="8"/>
  <c r="AA10" i="15" s="1"/>
  <c r="Z12" i="12"/>
  <c r="AA13" i="8"/>
  <c r="AA13" i="15" s="1"/>
  <c r="Z13" i="12"/>
  <c r="AA14" i="8"/>
  <c r="AA14" i="15" s="1"/>
  <c r="Z14" i="12"/>
  <c r="AA15" i="8"/>
  <c r="AA15" i="15" s="1"/>
  <c r="Z22" i="12"/>
  <c r="AA23" i="8"/>
  <c r="Z65" i="12"/>
  <c r="AA66" i="8"/>
  <c r="AA66" i="15" s="1"/>
  <c r="Z84" i="12"/>
  <c r="AA85" i="8"/>
  <c r="AA85" i="15" s="1"/>
  <c r="Z57" i="12"/>
  <c r="AA58" i="8"/>
  <c r="AA58" i="15" s="1"/>
  <c r="Z83" i="12"/>
  <c r="AA84" i="8"/>
  <c r="AA84" i="15" s="1"/>
  <c r="Z74" i="12"/>
  <c r="AA75" i="8"/>
  <c r="AA75" i="15" s="1"/>
  <c r="Z69" i="12"/>
  <c r="AA70" i="8"/>
  <c r="AA70" i="15" s="1"/>
  <c r="Z89" i="12"/>
  <c r="AA90" i="8"/>
  <c r="AA90" i="15" s="1"/>
  <c r="Z103" i="12"/>
  <c r="AA104" i="8"/>
  <c r="AA104" i="15" s="1"/>
  <c r="Z106" i="12"/>
  <c r="AA107" i="8"/>
  <c r="AA107" i="15" s="1"/>
  <c r="Z105" i="12"/>
  <c r="AA106" i="8"/>
  <c r="AA106" i="15" s="1"/>
  <c r="Z104" i="12"/>
  <c r="AA105" i="8"/>
  <c r="AA105" i="15" s="1"/>
  <c r="Z101" i="12"/>
  <c r="Z102" i="12"/>
  <c r="AA103" i="8"/>
  <c r="AA103" i="15" s="1"/>
  <c r="AN8" i="13"/>
  <c r="AV55" i="12"/>
  <c r="AV55" i="14" s="1"/>
  <c r="AJ55" i="12"/>
  <c r="AJ55" i="14" s="1"/>
  <c r="AK101" i="12"/>
  <c r="AK101" i="14" s="1"/>
  <c r="AT50" i="12"/>
  <c r="AT50" i="14" s="1"/>
  <c r="AL51" i="12"/>
  <c r="AL51" i="14" s="1"/>
  <c r="AO55" i="12"/>
  <c r="AO55" i="14" s="1"/>
  <c r="AU28" i="12"/>
  <c r="AU28" i="14" s="1"/>
  <c r="AV9" i="12"/>
  <c r="AV9" i="14" s="1"/>
  <c r="AI53" i="12"/>
  <c r="AI53" i="14" s="1"/>
  <c r="AP55" i="12"/>
  <c r="AP55" i="14" s="1"/>
  <c r="AV99" i="12"/>
  <c r="AV99" i="14" s="1"/>
  <c r="AV57" i="12"/>
  <c r="AV57" i="14" s="1"/>
  <c r="AL35" i="12"/>
  <c r="AL35" i="14" s="1"/>
  <c r="AR55" i="12"/>
  <c r="AR55" i="14" s="1"/>
  <c r="AR27" i="12"/>
  <c r="AR27" i="14" s="1"/>
  <c r="AJ32" i="12"/>
  <c r="AJ32" i="14" s="1"/>
  <c r="AL21" i="12"/>
  <c r="AL21" i="14" s="1"/>
  <c r="AO18" i="12"/>
  <c r="AO18" i="14" s="1"/>
  <c r="AT54" i="12"/>
  <c r="AT54" i="14" s="1"/>
  <c r="AT52" i="12"/>
  <c r="AT52" i="14" s="1"/>
  <c r="AI99" i="12"/>
  <c r="AI99" i="14" s="1"/>
  <c r="AV24" i="12"/>
  <c r="AV24" i="14" s="1"/>
  <c r="AO54" i="12"/>
  <c r="AO54" i="14" s="1"/>
  <c r="AP54" i="12"/>
  <c r="AP54" i="14" s="1"/>
  <c r="AU23" i="12"/>
  <c r="AU23" i="14" s="1"/>
  <c r="AQ51" i="12"/>
  <c r="AQ51" i="14" s="1"/>
  <c r="AI12" i="12"/>
  <c r="AI12" i="14" s="1"/>
  <c r="AK38" i="12"/>
  <c r="AK38" i="14" s="1"/>
  <c r="AS55" i="12"/>
  <c r="AS55" i="14" s="1"/>
  <c r="AI13" i="12"/>
  <c r="AI13" i="14" s="1"/>
  <c r="AJ46" i="12"/>
  <c r="AJ46" i="14" s="1"/>
  <c r="AJ54" i="12"/>
  <c r="AJ54" i="14" s="1"/>
  <c r="AJ18" i="12"/>
  <c r="AJ18" i="14" s="1"/>
  <c r="AK26" i="12"/>
  <c r="AK26" i="14" s="1"/>
  <c r="AK53" i="12"/>
  <c r="AK53" i="14" s="1"/>
  <c r="AN10" i="12"/>
  <c r="AN10" i="14" s="1"/>
  <c r="AO50" i="12"/>
  <c r="AO50" i="14" s="1"/>
  <c r="AQ100" i="12"/>
  <c r="AQ100" i="14" s="1"/>
  <c r="AS102" i="12"/>
  <c r="AS102" i="14" s="1"/>
  <c r="AR54" i="12"/>
  <c r="AR54" i="14" s="1"/>
  <c r="AT103" i="12"/>
  <c r="AT103" i="14" s="1"/>
  <c r="AT28" i="12"/>
  <c r="AT28" i="14" s="1"/>
  <c r="AU46" i="12"/>
  <c r="AU46" i="14" s="1"/>
  <c r="AV17" i="12"/>
  <c r="AV17" i="14" s="1"/>
  <c r="AI39" i="12"/>
  <c r="AI39" i="14" s="1"/>
  <c r="AI103" i="12"/>
  <c r="AI103" i="14" s="1"/>
  <c r="AI52" i="12"/>
  <c r="AI52" i="14" s="1"/>
  <c r="AL16" i="12"/>
  <c r="AL16" i="14" s="1"/>
  <c r="AL54" i="12"/>
  <c r="AL54" i="14" s="1"/>
  <c r="AO40" i="12"/>
  <c r="AO40" i="14" s="1"/>
  <c r="AO9" i="12"/>
  <c r="AO9" i="14" s="1"/>
  <c r="AR11" i="12"/>
  <c r="AR11" i="14" s="1"/>
  <c r="AR15" i="12"/>
  <c r="AR15" i="14" s="1"/>
  <c r="AS54" i="12"/>
  <c r="AS54" i="14" s="1"/>
  <c r="AT37" i="12"/>
  <c r="AT37" i="14" s="1"/>
  <c r="AV26" i="12"/>
  <c r="AV26" i="14" s="1"/>
  <c r="AV49" i="12"/>
  <c r="AV49" i="14" s="1"/>
  <c r="AI38" i="12"/>
  <c r="AI38" i="14" s="1"/>
  <c r="AI18" i="12"/>
  <c r="AI18" i="14" s="1"/>
  <c r="AJ17" i="12"/>
  <c r="AJ17" i="14" s="1"/>
  <c r="AL20" i="12"/>
  <c r="AL20" i="14" s="1"/>
  <c r="AM30" i="12"/>
  <c r="AM30" i="14" s="1"/>
  <c r="AM48" i="12"/>
  <c r="AM48" i="14" s="1"/>
  <c r="AP53" i="12"/>
  <c r="AP53" i="14" s="1"/>
  <c r="AT32" i="12"/>
  <c r="AT32" i="14" s="1"/>
  <c r="AU45" i="12"/>
  <c r="AU45" i="14" s="1"/>
  <c r="AT49" i="12"/>
  <c r="AT49" i="14" s="1"/>
  <c r="AV37" i="12"/>
  <c r="AV37" i="14" s="1"/>
  <c r="AV22" i="12"/>
  <c r="AV22" i="14" s="1"/>
  <c r="AV18" i="12"/>
  <c r="AV18" i="14" s="1"/>
  <c r="AI101" i="12"/>
  <c r="AI101" i="14" s="1"/>
  <c r="AI37" i="12"/>
  <c r="AI37" i="14" s="1"/>
  <c r="AI50" i="12"/>
  <c r="AI50" i="14" s="1"/>
  <c r="AI31" i="12"/>
  <c r="AI31" i="14" s="1"/>
  <c r="AI14" i="12"/>
  <c r="AI14" i="14" s="1"/>
  <c r="AJ25" i="12"/>
  <c r="AJ25" i="14" s="1"/>
  <c r="AJ31" i="12"/>
  <c r="AJ31" i="14" s="1"/>
  <c r="AJ29" i="12"/>
  <c r="AJ29" i="14" s="1"/>
  <c r="AK29" i="12"/>
  <c r="AK29" i="14" s="1"/>
  <c r="AK34" i="12"/>
  <c r="AK34" i="14" s="1"/>
  <c r="AL18" i="12"/>
  <c r="AL18" i="14" s="1"/>
  <c r="AL55" i="12"/>
  <c r="AL55" i="14" s="1"/>
  <c r="AO16" i="12"/>
  <c r="AO16" i="14" s="1"/>
  <c r="AQ50" i="12"/>
  <c r="AQ50" i="14" s="1"/>
  <c r="AS49" i="12"/>
  <c r="AS49" i="14" s="1"/>
  <c r="AU53" i="12"/>
  <c r="AU53" i="14" s="1"/>
  <c r="AU19" i="12"/>
  <c r="AU19" i="14" s="1"/>
  <c r="AV15" i="12"/>
  <c r="AV15" i="14" s="1"/>
  <c r="AV50" i="12"/>
  <c r="AV50" i="14" s="1"/>
  <c r="AK55" i="12"/>
  <c r="AK55" i="14" s="1"/>
  <c r="AM52" i="12"/>
  <c r="AM52" i="14" s="1"/>
  <c r="AO11" i="12"/>
  <c r="AO11" i="14" s="1"/>
  <c r="AO30" i="12"/>
  <c r="AO30" i="14" s="1"/>
  <c r="AO51" i="12"/>
  <c r="AO51" i="14" s="1"/>
  <c r="AP32" i="12"/>
  <c r="AP32" i="14" s="1"/>
  <c r="AS50" i="12"/>
  <c r="AS50" i="14" s="1"/>
  <c r="AS52" i="12"/>
  <c r="AS52" i="14" s="1"/>
  <c r="AT16" i="12"/>
  <c r="AT16" i="14" s="1"/>
  <c r="AI47" i="12"/>
  <c r="AI47" i="14" s="1"/>
  <c r="AI19" i="12"/>
  <c r="AI19" i="14" s="1"/>
  <c r="AJ42" i="12"/>
  <c r="AJ42" i="14" s="1"/>
  <c r="AM101" i="12"/>
  <c r="AM101" i="14" s="1"/>
  <c r="AM18" i="12"/>
  <c r="AM18" i="14" s="1"/>
  <c r="AN39" i="12"/>
  <c r="AN39" i="14" s="1"/>
  <c r="AN21" i="12"/>
  <c r="AN21" i="14" s="1"/>
  <c r="AQ28" i="12"/>
  <c r="AQ28" i="14" s="1"/>
  <c r="AR53" i="12"/>
  <c r="AR53" i="14" s="1"/>
  <c r="AR7" i="12"/>
  <c r="AR7" i="14" s="1"/>
  <c r="AT55" i="12"/>
  <c r="AT55" i="14" s="1"/>
  <c r="AI11" i="12"/>
  <c r="AI11" i="14" s="1"/>
  <c r="AJ53" i="12"/>
  <c r="AJ53" i="14" s="1"/>
  <c r="AK30" i="12"/>
  <c r="AK30" i="14" s="1"/>
  <c r="AK7" i="12"/>
  <c r="AK7" i="14" s="1"/>
  <c r="AL10" i="12"/>
  <c r="AL10" i="14" s="1"/>
  <c r="AL36" i="12"/>
  <c r="AL36" i="14" s="1"/>
  <c r="AO103" i="12"/>
  <c r="AO103" i="14" s="1"/>
  <c r="AQ15" i="12"/>
  <c r="AQ15" i="14" s="1"/>
  <c r="AQ20" i="12"/>
  <c r="AQ20" i="14" s="1"/>
  <c r="AT51" i="12"/>
  <c r="AT51" i="14" s="1"/>
  <c r="AU24" i="12"/>
  <c r="AU24" i="14" s="1"/>
  <c r="AV20" i="12"/>
  <c r="AV20" i="14" s="1"/>
  <c r="AV100" i="12"/>
  <c r="AV100" i="14" s="1"/>
  <c r="AI27" i="12"/>
  <c r="AI27" i="14" s="1"/>
  <c r="AI51" i="12"/>
  <c r="AI51" i="14" s="1"/>
  <c r="AJ51" i="12"/>
  <c r="AJ51" i="14" s="1"/>
  <c r="AK31" i="12"/>
  <c r="AK31" i="14" s="1"/>
  <c r="AL11" i="12"/>
  <c r="AL11" i="14" s="1"/>
  <c r="AM103" i="12"/>
  <c r="AM103" i="14" s="1"/>
  <c r="AN101" i="12"/>
  <c r="AN101" i="14" s="1"/>
  <c r="AN50" i="12"/>
  <c r="AN50" i="14" s="1"/>
  <c r="AO99" i="12"/>
  <c r="AO99" i="14" s="1"/>
  <c r="AO39" i="12"/>
  <c r="AO39" i="14" s="1"/>
  <c r="AO53" i="12"/>
  <c r="AO53" i="14" s="1"/>
  <c r="AS18" i="12"/>
  <c r="AS18" i="14" s="1"/>
  <c r="AT19" i="12"/>
  <c r="AT19" i="14" s="1"/>
  <c r="AU27" i="12"/>
  <c r="AU27" i="14" s="1"/>
  <c r="AV16" i="12"/>
  <c r="AV16" i="14" s="1"/>
  <c r="AV19" i="12"/>
  <c r="AV19" i="14" s="1"/>
  <c r="AR65" i="12"/>
  <c r="AR65" i="14" s="1"/>
  <c r="AS67" i="12"/>
  <c r="AS67" i="14" s="1"/>
  <c r="AJ85" i="12"/>
  <c r="AJ85" i="14" s="1"/>
  <c r="AR74" i="12"/>
  <c r="AR74" i="14" s="1"/>
  <c r="AS59" i="12"/>
  <c r="AS59" i="14" s="1"/>
  <c r="AJ56" i="12"/>
  <c r="AJ56" i="14" s="1"/>
  <c r="AR83" i="12"/>
  <c r="AR83" i="14" s="1"/>
  <c r="AT57" i="12"/>
  <c r="AT57" i="14" s="1"/>
  <c r="AN94" i="12"/>
  <c r="AN94" i="14" s="1"/>
  <c r="AI94" i="12"/>
  <c r="AI94" i="14" s="1"/>
  <c r="AI89" i="12"/>
  <c r="AI89" i="14" s="1"/>
  <c r="AI76" i="12"/>
  <c r="AI76" i="14" s="1"/>
  <c r="AJ67" i="12"/>
  <c r="AJ67" i="14" s="1"/>
  <c r="AP66" i="12"/>
  <c r="AP66" i="14" s="1"/>
  <c r="AR95" i="12"/>
  <c r="AR95" i="14" s="1"/>
  <c r="AS63" i="12"/>
  <c r="AS63" i="14" s="1"/>
  <c r="AU84" i="12"/>
  <c r="AU84" i="14" s="1"/>
  <c r="AV75" i="12"/>
  <c r="AV75" i="14" s="1"/>
  <c r="AJ82" i="12"/>
  <c r="AJ82" i="14" s="1"/>
  <c r="AK90" i="12"/>
  <c r="AK90" i="14" s="1"/>
  <c r="AL87" i="12"/>
  <c r="AL87" i="14" s="1"/>
  <c r="AU80" i="12"/>
  <c r="AU80" i="14" s="1"/>
  <c r="AU59" i="12"/>
  <c r="AU59" i="14" s="1"/>
  <c r="AJ93" i="12"/>
  <c r="AJ93" i="14" s="1"/>
  <c r="AK70" i="12"/>
  <c r="AK70" i="14" s="1"/>
  <c r="AN92" i="12"/>
  <c r="AN92" i="14" s="1"/>
  <c r="AO83" i="12"/>
  <c r="AO83" i="14" s="1"/>
  <c r="AO92" i="12"/>
  <c r="AO92" i="14" s="1"/>
  <c r="AS70" i="12"/>
  <c r="AS70" i="14" s="1"/>
  <c r="AO76" i="12"/>
  <c r="AO76" i="14" s="1"/>
  <c r="AS74" i="12"/>
  <c r="AS74" i="14" s="1"/>
  <c r="AP78" i="12"/>
  <c r="AP78" i="14" s="1"/>
  <c r="AT66" i="12"/>
  <c r="AT66" i="14" s="1"/>
  <c r="AT85" i="12"/>
  <c r="AT85" i="14" s="1"/>
  <c r="AR75" i="12"/>
  <c r="AR75" i="14" s="1"/>
  <c r="AP81" i="12"/>
  <c r="AP81" i="14" s="1"/>
  <c r="AR81" i="12"/>
  <c r="AR81" i="14" s="1"/>
  <c r="AV93" i="12"/>
  <c r="AV93" i="14" s="1"/>
  <c r="AV81" i="12"/>
  <c r="AV81" i="14" s="1"/>
  <c r="AQ71" i="12"/>
  <c r="AQ71" i="14" s="1"/>
  <c r="AU75" i="12"/>
  <c r="AU75" i="14" s="1"/>
  <c r="AU77" i="12"/>
  <c r="AU77" i="14" s="1"/>
  <c r="F108" i="6"/>
  <c r="F109" i="6" s="1"/>
  <c r="AJ65" i="12"/>
  <c r="AJ65" i="14" s="1"/>
  <c r="G108" i="6"/>
  <c r="G109" i="6" s="1"/>
  <c r="AM68" i="12"/>
  <c r="AM68" i="14" s="1"/>
  <c r="AI92" i="12"/>
  <c r="AI92" i="14" s="1"/>
  <c r="AS90" i="12"/>
  <c r="AS90" i="14" s="1"/>
  <c r="AV78" i="12"/>
  <c r="AV78" i="14" s="1"/>
  <c r="AK66" i="12"/>
  <c r="AK66" i="14" s="1"/>
  <c r="AQ77" i="12"/>
  <c r="AQ77" i="14" s="1"/>
  <c r="AQ74" i="12"/>
  <c r="AQ74" i="14" s="1"/>
  <c r="AK74" i="12"/>
  <c r="AK74" i="14" s="1"/>
  <c r="AM95" i="12"/>
  <c r="AM95" i="14" s="1"/>
  <c r="AJ95" i="12"/>
  <c r="AJ95" i="14" s="1"/>
  <c r="AP71" i="12"/>
  <c r="AP71" i="14" s="1"/>
  <c r="AQ57" i="12"/>
  <c r="AQ57" i="14" s="1"/>
  <c r="AR93" i="12"/>
  <c r="AR93" i="14" s="1"/>
  <c r="AS88" i="12"/>
  <c r="AS88" i="14" s="1"/>
  <c r="AT59" i="12"/>
  <c r="AT59" i="14" s="1"/>
  <c r="AU65" i="12"/>
  <c r="AU65" i="14" s="1"/>
  <c r="AV79" i="12"/>
  <c r="AV79" i="14" s="1"/>
  <c r="AI80" i="12"/>
  <c r="AI80" i="14" s="1"/>
  <c r="AI82" i="12"/>
  <c r="AI82" i="14" s="1"/>
  <c r="AJ66" i="12"/>
  <c r="AJ66" i="14" s="1"/>
  <c r="AK65" i="12"/>
  <c r="AK65" i="14" s="1"/>
  <c r="AN57" i="12"/>
  <c r="AN57" i="14" s="1"/>
  <c r="AO88" i="12"/>
  <c r="AO88" i="14" s="1"/>
  <c r="AQ58" i="12"/>
  <c r="AQ58" i="14" s="1"/>
  <c r="AQ65" i="12"/>
  <c r="AQ65" i="14" s="1"/>
  <c r="AQ81" i="12"/>
  <c r="AQ81" i="14" s="1"/>
  <c r="AR84" i="12"/>
  <c r="AR84" i="14" s="1"/>
  <c r="AR56" i="12"/>
  <c r="AR56" i="14" s="1"/>
  <c r="I108" i="6"/>
  <c r="I109" i="6" s="1"/>
  <c r="AI56" i="12"/>
  <c r="AI56" i="14" s="1"/>
  <c r="AJ86" i="12"/>
  <c r="AJ86" i="14" s="1"/>
  <c r="AJ97" i="12"/>
  <c r="AJ97" i="14" s="1"/>
  <c r="AK62" i="12"/>
  <c r="AK62" i="14" s="1"/>
  <c r="AL78" i="12"/>
  <c r="AL78" i="14" s="1"/>
  <c r="AM66" i="12"/>
  <c r="AM66" i="14" s="1"/>
  <c r="AM85" i="12"/>
  <c r="AM85" i="14" s="1"/>
  <c r="AN86" i="12"/>
  <c r="AN86" i="14" s="1"/>
  <c r="AN90" i="12"/>
  <c r="AN90" i="14" s="1"/>
  <c r="AO78" i="12"/>
  <c r="AO78" i="14" s="1"/>
  <c r="AO89" i="12"/>
  <c r="AO89" i="14" s="1"/>
  <c r="AP90" i="12"/>
  <c r="AP90" i="14" s="1"/>
  <c r="AR73" i="12"/>
  <c r="AR73" i="14" s="1"/>
  <c r="AS89" i="12"/>
  <c r="AS89" i="14" s="1"/>
  <c r="AT64" i="12"/>
  <c r="AT64" i="14" s="1"/>
  <c r="AT79" i="12"/>
  <c r="AT79" i="14" s="1"/>
  <c r="AT81" i="12"/>
  <c r="AT81" i="14" s="1"/>
  <c r="AU81" i="12"/>
  <c r="AU81" i="14" s="1"/>
  <c r="AV86" i="12"/>
  <c r="AV86" i="14" s="1"/>
  <c r="H108" i="6"/>
  <c r="H109" i="6" s="1"/>
  <c r="AI67" i="12"/>
  <c r="AI67" i="14" s="1"/>
  <c r="AJ96" i="12"/>
  <c r="AJ96" i="14" s="1"/>
  <c r="AL67" i="12"/>
  <c r="AL67" i="14" s="1"/>
  <c r="AL75" i="12"/>
  <c r="AL75" i="14" s="1"/>
  <c r="AL77" i="12"/>
  <c r="AL77" i="14" s="1"/>
  <c r="AL95" i="12"/>
  <c r="AL95" i="14" s="1"/>
  <c r="AM91" i="12"/>
  <c r="AM91" i="14" s="1"/>
  <c r="AN87" i="12"/>
  <c r="AN87" i="14" s="1"/>
  <c r="AN91" i="12"/>
  <c r="AN91" i="14" s="1"/>
  <c r="AN84" i="12"/>
  <c r="AN84" i="14" s="1"/>
  <c r="AO64" i="12"/>
  <c r="AO64" i="14" s="1"/>
  <c r="AP89" i="12"/>
  <c r="AP89" i="14" s="1"/>
  <c r="AR82" i="12"/>
  <c r="AR82" i="14" s="1"/>
  <c r="AS82" i="12"/>
  <c r="AS82" i="14" s="1"/>
  <c r="AT94" i="12"/>
  <c r="AT94" i="14" s="1"/>
  <c r="AT70" i="12"/>
  <c r="AT70" i="14" s="1"/>
  <c r="AU83" i="12"/>
  <c r="AU83" i="14" s="1"/>
  <c r="AV77" i="12"/>
  <c r="AV77" i="14" s="1"/>
  <c r="AV56" i="12"/>
  <c r="AV56" i="14" s="1"/>
  <c r="AI58" i="12"/>
  <c r="AI58" i="14" s="1"/>
  <c r="AJ75" i="12"/>
  <c r="AJ75" i="14" s="1"/>
  <c r="AJ72" i="12"/>
  <c r="AJ72" i="14" s="1"/>
  <c r="AM92" i="12"/>
  <c r="AM92" i="14" s="1"/>
  <c r="AM77" i="12"/>
  <c r="AM77" i="14" s="1"/>
  <c r="AP56" i="12"/>
  <c r="AP56" i="14" s="1"/>
  <c r="AR87" i="12"/>
  <c r="AR87" i="14" s="1"/>
  <c r="AT80" i="12"/>
  <c r="AT80" i="14" s="1"/>
  <c r="AU72" i="12"/>
  <c r="AU72" i="14" s="1"/>
  <c r="AU82" i="12"/>
  <c r="AU82" i="14" s="1"/>
  <c r="AU89" i="12"/>
  <c r="AU89" i="14" s="1"/>
  <c r="AK68" i="12"/>
  <c r="AK68" i="14" s="1"/>
  <c r="AK96" i="12"/>
  <c r="AK96" i="14" s="1"/>
  <c r="AL84" i="12"/>
  <c r="AL84" i="14" s="1"/>
  <c r="AM84" i="12"/>
  <c r="AM84" i="14" s="1"/>
  <c r="AM67" i="12"/>
  <c r="AM67" i="14" s="1"/>
  <c r="AN56" i="12"/>
  <c r="AN56" i="14" s="1"/>
  <c r="AN83" i="12"/>
  <c r="AN83" i="14" s="1"/>
  <c r="AO75" i="12"/>
  <c r="AO75" i="14" s="1"/>
  <c r="AO68" i="12"/>
  <c r="AO68" i="14" s="1"/>
  <c r="AQ79" i="12"/>
  <c r="AQ79" i="14" s="1"/>
  <c r="AR98" i="12"/>
  <c r="AR98" i="14" s="1"/>
  <c r="AQ85" i="12"/>
  <c r="AQ85" i="14" s="1"/>
  <c r="AS94" i="12"/>
  <c r="AS94" i="14" s="1"/>
  <c r="AT72" i="12"/>
  <c r="AT72" i="14" s="1"/>
  <c r="AU73" i="12"/>
  <c r="AU73" i="14" s="1"/>
  <c r="AV66" i="12"/>
  <c r="AV66" i="14" s="1"/>
  <c r="AI93" i="12"/>
  <c r="AI93" i="14" s="1"/>
  <c r="AJ62" i="12"/>
  <c r="AJ62" i="14" s="1"/>
  <c r="AJ90" i="12"/>
  <c r="AJ90" i="14" s="1"/>
  <c r="AJ73" i="12"/>
  <c r="AJ73" i="14" s="1"/>
  <c r="AL68" i="12"/>
  <c r="AL68" i="14" s="1"/>
  <c r="AM71" i="12"/>
  <c r="AM71" i="14" s="1"/>
  <c r="AM56" i="12"/>
  <c r="AM56" i="14" s="1"/>
  <c r="AN75" i="12"/>
  <c r="AN75" i="14" s="1"/>
  <c r="AM61" i="12"/>
  <c r="AM61" i="14" s="1"/>
  <c r="AN93" i="12"/>
  <c r="AN93" i="14" s="1"/>
  <c r="AQ93" i="12"/>
  <c r="AQ93" i="14" s="1"/>
  <c r="AS58" i="12"/>
  <c r="AS58" i="14" s="1"/>
  <c r="AS69" i="12"/>
  <c r="AS69" i="14" s="1"/>
  <c r="AT90" i="12"/>
  <c r="AT90" i="14" s="1"/>
  <c r="AT65" i="12"/>
  <c r="AT65" i="14" s="1"/>
  <c r="AU85" i="12"/>
  <c r="AU85" i="14" s="1"/>
  <c r="AV67" i="12"/>
  <c r="AV67" i="14" s="1"/>
  <c r="AI69" i="12"/>
  <c r="AI69" i="14" s="1"/>
  <c r="AI71" i="12"/>
  <c r="AI71" i="14" s="1"/>
  <c r="AJ94" i="12"/>
  <c r="AJ94" i="14" s="1"/>
  <c r="AN89" i="12"/>
  <c r="AN89" i="14" s="1"/>
  <c r="AS83" i="12"/>
  <c r="AS83" i="14" s="1"/>
  <c r="AS60" i="12"/>
  <c r="AS60" i="14" s="1"/>
  <c r="AV91" i="12"/>
  <c r="AV91" i="14" s="1"/>
  <c r="AV80" i="12"/>
  <c r="AV80" i="14" s="1"/>
  <c r="AI45" i="12"/>
  <c r="AI45" i="14" s="1"/>
  <c r="AI44" i="12"/>
  <c r="AI44" i="14" s="1"/>
  <c r="AI40" i="12"/>
  <c r="AI40" i="14" s="1"/>
  <c r="AI48" i="12"/>
  <c r="AI48" i="14" s="1"/>
  <c r="AI26" i="12"/>
  <c r="AI26" i="14" s="1"/>
  <c r="AI25" i="12"/>
  <c r="AI25" i="14" s="1"/>
  <c r="AI24" i="12"/>
  <c r="AI24" i="14" s="1"/>
  <c r="AI23" i="12"/>
  <c r="AI23" i="14" s="1"/>
  <c r="L108" i="6"/>
  <c r="L109" i="6" s="1"/>
  <c r="L3" i="12"/>
  <c r="AI32" i="12"/>
  <c r="AI32" i="14" s="1"/>
  <c r="AI20" i="12"/>
  <c r="AI20" i="14" s="1"/>
  <c r="AI102" i="12"/>
  <c r="AI102" i="14" s="1"/>
  <c r="AI41" i="12"/>
  <c r="AI41" i="14" s="1"/>
  <c r="AI87" i="12"/>
  <c r="AI87" i="14" s="1"/>
  <c r="AI65" i="12"/>
  <c r="AI65" i="14" s="1"/>
  <c r="AI91" i="12"/>
  <c r="AI91" i="14" s="1"/>
  <c r="AI84" i="12"/>
  <c r="AI84" i="14" s="1"/>
  <c r="AJ11" i="12"/>
  <c r="AJ11" i="14" s="1"/>
  <c r="AJ19" i="12"/>
  <c r="AJ19" i="14" s="1"/>
  <c r="AK50" i="12"/>
  <c r="AK50" i="14" s="1"/>
  <c r="AJ77" i="12"/>
  <c r="AJ77" i="14" s="1"/>
  <c r="AJ76" i="12"/>
  <c r="AJ76" i="14" s="1"/>
  <c r="AJ89" i="12"/>
  <c r="AJ89" i="14" s="1"/>
  <c r="AK27" i="12"/>
  <c r="AK27" i="14" s="1"/>
  <c r="AK9" i="12"/>
  <c r="AK9" i="14" s="1"/>
  <c r="AJ58" i="12"/>
  <c r="AJ58" i="14" s="1"/>
  <c r="AK11" i="12"/>
  <c r="AK11" i="14" s="1"/>
  <c r="AK43" i="12"/>
  <c r="AK43" i="14" s="1"/>
  <c r="AK10" i="12"/>
  <c r="AK10" i="14" s="1"/>
  <c r="AK23" i="12"/>
  <c r="AK23" i="14" s="1"/>
  <c r="AK87" i="12"/>
  <c r="AK87" i="14" s="1"/>
  <c r="AK86" i="12"/>
  <c r="AK86" i="14" s="1"/>
  <c r="AK73" i="12"/>
  <c r="AK73" i="14" s="1"/>
  <c r="AK71" i="12"/>
  <c r="AK71" i="14" s="1"/>
  <c r="AL101" i="12"/>
  <c r="AL101" i="14" s="1"/>
  <c r="D108" i="6"/>
  <c r="D109" i="6" s="1"/>
  <c r="C108" i="6"/>
  <c r="C109" i="6" s="1"/>
  <c r="AI36" i="12"/>
  <c r="AI36" i="14" s="1"/>
  <c r="AI72" i="12"/>
  <c r="AI72" i="14" s="1"/>
  <c r="AJ8" i="12"/>
  <c r="AJ8" i="14" s="1"/>
  <c r="AI64" i="12"/>
  <c r="AI64" i="14" s="1"/>
  <c r="AJ52" i="12"/>
  <c r="AJ52" i="14" s="1"/>
  <c r="AJ26" i="12"/>
  <c r="AJ26" i="14" s="1"/>
  <c r="AI83" i="12"/>
  <c r="AI83" i="14" s="1"/>
  <c r="AI63" i="12"/>
  <c r="AI63" i="14" s="1"/>
  <c r="AJ40" i="12"/>
  <c r="AJ40" i="14" s="1"/>
  <c r="AI97" i="12"/>
  <c r="AI97" i="14" s="1"/>
  <c r="AJ45" i="12"/>
  <c r="AJ45" i="14" s="1"/>
  <c r="AK33" i="12"/>
  <c r="AK33" i="14" s="1"/>
  <c r="AJ70" i="12"/>
  <c r="AJ70" i="14" s="1"/>
  <c r="AK20" i="12"/>
  <c r="AK20" i="14" s="1"/>
  <c r="AK40" i="12"/>
  <c r="AK40" i="14" s="1"/>
  <c r="AK39" i="12"/>
  <c r="AK39" i="14" s="1"/>
  <c r="AJ83" i="12"/>
  <c r="AJ83" i="14" s="1"/>
  <c r="AL48" i="12"/>
  <c r="AL48" i="14" s="1"/>
  <c r="AK79" i="12"/>
  <c r="AK79" i="14" s="1"/>
  <c r="AL43" i="12"/>
  <c r="AL43" i="14" s="1"/>
  <c r="AK78" i="12"/>
  <c r="AK78" i="14" s="1"/>
  <c r="AK59" i="12"/>
  <c r="AK59" i="14" s="1"/>
  <c r="AK60" i="12"/>
  <c r="AK60" i="14" s="1"/>
  <c r="AK61" i="12"/>
  <c r="AK61" i="14" s="1"/>
  <c r="K108" i="6"/>
  <c r="K109" i="6" s="1"/>
  <c r="AI29" i="12"/>
  <c r="AI29" i="14" s="1"/>
  <c r="AI28" i="12"/>
  <c r="AI28" i="14" s="1"/>
  <c r="AI16" i="12"/>
  <c r="AI16" i="14" s="1"/>
  <c r="AI17" i="12"/>
  <c r="AI17" i="14" s="1"/>
  <c r="AI100" i="12"/>
  <c r="AI100" i="14" s="1"/>
  <c r="AI34" i="12"/>
  <c r="AI34" i="14" s="1"/>
  <c r="AI46" i="12"/>
  <c r="AI46" i="14" s="1"/>
  <c r="AJ7" i="12"/>
  <c r="AJ7" i="14" s="1"/>
  <c r="AI86" i="12"/>
  <c r="AI86" i="14" s="1"/>
  <c r="AJ10" i="12"/>
  <c r="AJ10" i="14" s="1"/>
  <c r="AJ47" i="12"/>
  <c r="AJ47" i="14" s="1"/>
  <c r="AI88" i="12"/>
  <c r="AI88" i="14" s="1"/>
  <c r="AI74" i="12"/>
  <c r="AI74" i="14" s="1"/>
  <c r="AJ36" i="12"/>
  <c r="AJ36" i="14" s="1"/>
  <c r="AJ37" i="12"/>
  <c r="AJ37" i="14" s="1"/>
  <c r="AI79" i="12"/>
  <c r="AI79" i="14" s="1"/>
  <c r="AJ30" i="12"/>
  <c r="AJ30" i="14" s="1"/>
  <c r="AI62" i="12"/>
  <c r="AI62" i="14" s="1"/>
  <c r="AJ12" i="12"/>
  <c r="AJ12" i="14" s="1"/>
  <c r="AK103" i="12"/>
  <c r="AK103" i="14" s="1"/>
  <c r="AK24" i="12"/>
  <c r="AK24" i="14" s="1"/>
  <c r="AK41" i="12"/>
  <c r="AK41" i="14" s="1"/>
  <c r="AJ74" i="12"/>
  <c r="AJ74" i="14" s="1"/>
  <c r="AK15" i="12"/>
  <c r="AK15" i="14" s="1"/>
  <c r="AJ81" i="12"/>
  <c r="AJ81" i="14" s="1"/>
  <c r="AK52" i="12"/>
  <c r="AK52" i="14" s="1"/>
  <c r="AK51" i="12"/>
  <c r="AK51" i="14" s="1"/>
  <c r="AK48" i="12"/>
  <c r="AK48" i="14" s="1"/>
  <c r="AK36" i="12"/>
  <c r="AK36" i="14" s="1"/>
  <c r="AK98" i="12"/>
  <c r="AK98" i="14" s="1"/>
  <c r="AK95" i="12"/>
  <c r="AK95" i="14" s="1"/>
  <c r="AK94" i="12"/>
  <c r="AK94" i="14" s="1"/>
  <c r="AL14" i="12"/>
  <c r="AL14" i="14" s="1"/>
  <c r="AK69" i="12"/>
  <c r="AK69" i="14" s="1"/>
  <c r="E108" i="6"/>
  <c r="E109" i="6" s="1"/>
  <c r="AI9" i="12"/>
  <c r="AI9" i="14" s="1"/>
  <c r="AI15" i="12"/>
  <c r="AI15" i="14" s="1"/>
  <c r="AI30" i="12"/>
  <c r="AI30" i="14" s="1"/>
  <c r="AJ41" i="12"/>
  <c r="AJ41" i="14" s="1"/>
  <c r="AI66" i="12"/>
  <c r="AI66" i="14" s="1"/>
  <c r="AJ34" i="12"/>
  <c r="AJ34" i="14" s="1"/>
  <c r="AJ44" i="12"/>
  <c r="AJ44" i="14" s="1"/>
  <c r="AI60" i="12"/>
  <c r="AI60" i="14" s="1"/>
  <c r="AI75" i="12"/>
  <c r="AI75" i="14" s="1"/>
  <c r="AJ101" i="12"/>
  <c r="AJ101" i="14" s="1"/>
  <c r="AJ23" i="12"/>
  <c r="AJ23" i="14" s="1"/>
  <c r="AJ80" i="12"/>
  <c r="AJ80" i="14" s="1"/>
  <c r="AJ78" i="12"/>
  <c r="AJ78" i="14" s="1"/>
  <c r="AJ79" i="12"/>
  <c r="AJ79" i="14" s="1"/>
  <c r="AK46" i="12"/>
  <c r="AK46" i="14" s="1"/>
  <c r="AK16" i="12"/>
  <c r="AK16" i="14" s="1"/>
  <c r="AK102" i="12"/>
  <c r="AK102" i="14" s="1"/>
  <c r="AK44" i="12"/>
  <c r="AK44" i="14" s="1"/>
  <c r="AJ63" i="12"/>
  <c r="AJ63" i="14" s="1"/>
  <c r="AJ87" i="12"/>
  <c r="AJ87" i="14" s="1"/>
  <c r="AJ84" i="12"/>
  <c r="AJ84" i="14" s="1"/>
  <c r="AK82" i="12"/>
  <c r="AK82" i="14" s="1"/>
  <c r="AK80" i="12"/>
  <c r="AK80" i="14" s="1"/>
  <c r="AK81" i="12"/>
  <c r="AK81" i="14" s="1"/>
  <c r="AL50" i="12"/>
  <c r="AL50" i="14" s="1"/>
  <c r="AL49" i="12"/>
  <c r="AL49" i="14" s="1"/>
  <c r="AL24" i="12"/>
  <c r="AL24" i="14" s="1"/>
  <c r="G3" i="12"/>
  <c r="H3" i="12"/>
  <c r="J108" i="6"/>
  <c r="J109" i="6" s="1"/>
  <c r="AI35" i="12"/>
  <c r="AI35" i="14" s="1"/>
  <c r="AI10" i="12"/>
  <c r="AI10" i="14" s="1"/>
  <c r="AI22" i="12"/>
  <c r="AI22" i="14" s="1"/>
  <c r="AI55" i="12"/>
  <c r="AI55" i="14" s="1"/>
  <c r="AJ33" i="12"/>
  <c r="AJ33" i="14" s="1"/>
  <c r="AJ48" i="12"/>
  <c r="AJ48" i="14" s="1"/>
  <c r="AJ14" i="12"/>
  <c r="AJ14" i="14" s="1"/>
  <c r="AJ43" i="12"/>
  <c r="AJ43" i="14" s="1"/>
  <c r="AI98" i="12"/>
  <c r="AI98" i="14" s="1"/>
  <c r="AJ100" i="12"/>
  <c r="AJ100" i="14" s="1"/>
  <c r="AI95" i="12"/>
  <c r="AI95" i="14" s="1"/>
  <c r="AJ39" i="12"/>
  <c r="AJ39" i="14" s="1"/>
  <c r="AJ102" i="12"/>
  <c r="AJ102" i="14" s="1"/>
  <c r="AJ15" i="12"/>
  <c r="AJ15" i="14" s="1"/>
  <c r="AJ99" i="12"/>
  <c r="AJ99" i="14" s="1"/>
  <c r="AK25" i="12"/>
  <c r="AK25" i="14" s="1"/>
  <c r="AK37" i="12"/>
  <c r="AK37" i="14" s="1"/>
  <c r="AJ71" i="12"/>
  <c r="AJ71" i="14" s="1"/>
  <c r="AJ68" i="12"/>
  <c r="AJ68" i="14" s="1"/>
  <c r="AK45" i="12"/>
  <c r="AK45" i="14" s="1"/>
  <c r="AK49" i="12"/>
  <c r="AK49" i="14" s="1"/>
  <c r="AJ57" i="12"/>
  <c r="AJ57" i="14" s="1"/>
  <c r="AK54" i="12"/>
  <c r="AK54" i="14" s="1"/>
  <c r="AL26" i="12"/>
  <c r="AL26" i="14" s="1"/>
  <c r="AK72" i="12"/>
  <c r="AK72" i="14" s="1"/>
  <c r="AL102" i="12"/>
  <c r="AL102" i="14" s="1"/>
  <c r="AK76" i="12"/>
  <c r="AK76" i="14" s="1"/>
  <c r="AL53" i="12"/>
  <c r="AL53" i="14" s="1"/>
  <c r="AL52" i="12"/>
  <c r="AL52" i="14" s="1"/>
  <c r="AI42" i="12"/>
  <c r="AI42" i="14" s="1"/>
  <c r="AI68" i="12"/>
  <c r="AI68" i="14" s="1"/>
  <c r="AJ22" i="12"/>
  <c r="AJ22" i="14" s="1"/>
  <c r="AJ9" i="12"/>
  <c r="AJ9" i="14" s="1"/>
  <c r="AK22" i="12"/>
  <c r="AK22" i="14" s="1"/>
  <c r="AJ61" i="12"/>
  <c r="AJ61" i="14" s="1"/>
  <c r="AJ60" i="12"/>
  <c r="AJ60" i="14" s="1"/>
  <c r="AJ59" i="12"/>
  <c r="AJ59" i="14" s="1"/>
  <c r="AK12" i="12"/>
  <c r="AK12" i="14" s="1"/>
  <c r="AL46" i="12"/>
  <c r="AL46" i="14" s="1"/>
  <c r="AL45" i="12"/>
  <c r="AL45" i="14" s="1"/>
  <c r="AL47" i="12"/>
  <c r="AL47" i="14" s="1"/>
  <c r="AL38" i="12"/>
  <c r="AL38" i="14" s="1"/>
  <c r="AL44" i="12"/>
  <c r="AL44" i="14" s="1"/>
  <c r="AL42" i="12"/>
  <c r="AL42" i="14" s="1"/>
  <c r="AL27" i="12"/>
  <c r="AL27" i="14" s="1"/>
  <c r="AL34" i="12"/>
  <c r="AL34" i="14" s="1"/>
  <c r="AL30" i="12"/>
  <c r="AL30" i="14" s="1"/>
  <c r="F3" i="12"/>
  <c r="I3" i="12"/>
  <c r="AI21" i="12"/>
  <c r="AI21" i="14" s="1"/>
  <c r="AI54" i="12"/>
  <c r="AI54" i="14" s="1"/>
  <c r="AI49" i="12"/>
  <c r="AI49" i="14" s="1"/>
  <c r="AI61" i="12"/>
  <c r="AI61" i="14" s="1"/>
  <c r="AI57" i="12"/>
  <c r="AI57" i="14" s="1"/>
  <c r="AJ49" i="12"/>
  <c r="AJ49" i="14" s="1"/>
  <c r="AI70" i="12"/>
  <c r="AI70" i="14" s="1"/>
  <c r="AJ20" i="12"/>
  <c r="AJ20" i="14" s="1"/>
  <c r="AJ35" i="12"/>
  <c r="AJ35" i="14" s="1"/>
  <c r="AJ38" i="12"/>
  <c r="AJ38" i="14" s="1"/>
  <c r="AI81" i="12"/>
  <c r="AI81" i="14" s="1"/>
  <c r="AI78" i="12"/>
  <c r="AI78" i="14" s="1"/>
  <c r="AI90" i="12"/>
  <c r="AI90" i="14" s="1"/>
  <c r="AI59" i="12"/>
  <c r="AI59" i="14" s="1"/>
  <c r="AJ16" i="12"/>
  <c r="AJ16" i="14" s="1"/>
  <c r="AJ27" i="12"/>
  <c r="AJ27" i="14" s="1"/>
  <c r="AK19" i="12"/>
  <c r="AK19" i="14" s="1"/>
  <c r="AK8" i="12"/>
  <c r="AK8" i="14" s="1"/>
  <c r="AK14" i="12"/>
  <c r="AK14" i="14" s="1"/>
  <c r="AK18" i="12"/>
  <c r="AK18" i="14" s="1"/>
  <c r="AK17" i="12"/>
  <c r="AK17" i="14" s="1"/>
  <c r="AK47" i="12"/>
  <c r="AK47" i="14" s="1"/>
  <c r="AK21" i="12"/>
  <c r="AK21" i="14" s="1"/>
  <c r="AK85" i="12"/>
  <c r="AK85" i="14" s="1"/>
  <c r="AL28" i="12"/>
  <c r="AL28" i="14" s="1"/>
  <c r="AI33" i="12"/>
  <c r="AI33" i="14" s="1"/>
  <c r="AI43" i="12"/>
  <c r="AI43" i="14" s="1"/>
  <c r="AJ24" i="12"/>
  <c r="AJ24" i="14" s="1"/>
  <c r="AI96" i="12"/>
  <c r="AI96" i="14" s="1"/>
  <c r="AI77" i="12"/>
  <c r="AI77" i="14" s="1"/>
  <c r="AI73" i="12"/>
  <c r="AI73" i="14" s="1"/>
  <c r="AJ50" i="12"/>
  <c r="AJ50" i="14" s="1"/>
  <c r="AJ103" i="12"/>
  <c r="AJ103" i="14" s="1"/>
  <c r="AJ13" i="12"/>
  <c r="AJ13" i="14" s="1"/>
  <c r="AJ28" i="12"/>
  <c r="AJ28" i="14" s="1"/>
  <c r="AI85" i="12"/>
  <c r="AI85" i="14" s="1"/>
  <c r="AJ21" i="12"/>
  <c r="AJ21" i="14" s="1"/>
  <c r="AJ88" i="12"/>
  <c r="AJ88" i="14" s="1"/>
  <c r="AK42" i="12"/>
  <c r="AK42" i="14" s="1"/>
  <c r="AK100" i="12"/>
  <c r="AK100" i="14" s="1"/>
  <c r="AJ69" i="12"/>
  <c r="AJ69" i="14" s="1"/>
  <c r="AK35" i="12"/>
  <c r="AK35" i="14" s="1"/>
  <c r="AJ92" i="12"/>
  <c r="AJ92" i="14" s="1"/>
  <c r="AJ91" i="12"/>
  <c r="AJ91" i="14" s="1"/>
  <c r="AK32" i="12"/>
  <c r="AK32" i="14" s="1"/>
  <c r="AK28" i="12"/>
  <c r="AK28" i="14" s="1"/>
  <c r="AK58" i="12"/>
  <c r="AK58" i="14" s="1"/>
  <c r="AK56" i="12"/>
  <c r="AK56" i="14" s="1"/>
  <c r="AK57" i="12"/>
  <c r="AK57" i="14" s="1"/>
  <c r="AL32" i="12"/>
  <c r="AL32" i="14" s="1"/>
  <c r="AL7" i="12"/>
  <c r="AL7" i="14" s="1"/>
  <c r="AL8" i="12"/>
  <c r="AL8" i="14" s="1"/>
  <c r="AK93" i="12"/>
  <c r="AK93" i="14" s="1"/>
  <c r="AL19" i="12"/>
  <c r="AL19" i="14" s="1"/>
  <c r="AK84" i="12"/>
  <c r="AK84" i="14" s="1"/>
  <c r="AL23" i="12"/>
  <c r="AL23" i="14" s="1"/>
  <c r="AL100" i="12"/>
  <c r="AL100" i="14" s="1"/>
  <c r="AK83" i="12"/>
  <c r="AK83" i="14" s="1"/>
  <c r="AL25" i="12"/>
  <c r="AL25" i="14" s="1"/>
  <c r="AL99" i="12"/>
  <c r="AL99" i="14" s="1"/>
  <c r="AM42" i="12"/>
  <c r="AM42" i="14" s="1"/>
  <c r="AL82" i="12"/>
  <c r="AL82" i="14" s="1"/>
  <c r="AL83" i="12"/>
  <c r="AL83" i="14" s="1"/>
  <c r="AL91" i="12"/>
  <c r="AL91" i="14" s="1"/>
  <c r="AM40" i="12"/>
  <c r="AM40" i="14" s="1"/>
  <c r="AL70" i="12"/>
  <c r="AL70" i="14" s="1"/>
  <c r="AL88" i="12"/>
  <c r="AL88" i="14" s="1"/>
  <c r="AM55" i="12"/>
  <c r="AM55" i="14" s="1"/>
  <c r="AM102" i="12"/>
  <c r="AM102" i="14" s="1"/>
  <c r="AL86" i="12"/>
  <c r="AL86" i="14" s="1"/>
  <c r="AM47" i="12"/>
  <c r="AM47" i="14" s="1"/>
  <c r="AN40" i="12"/>
  <c r="AN40" i="14" s="1"/>
  <c r="AN11" i="12"/>
  <c r="AN11" i="14" s="1"/>
  <c r="AN17" i="12"/>
  <c r="AN17" i="14" s="1"/>
  <c r="AN14" i="12"/>
  <c r="AN14" i="14" s="1"/>
  <c r="AN15" i="12"/>
  <c r="AN15" i="14" s="1"/>
  <c r="AN45" i="12"/>
  <c r="AN45" i="14" s="1"/>
  <c r="AN31" i="12"/>
  <c r="AN31" i="14" s="1"/>
  <c r="AN27" i="12"/>
  <c r="AN27" i="14" s="1"/>
  <c r="AN102" i="12"/>
  <c r="AN102" i="14" s="1"/>
  <c r="AO44" i="12"/>
  <c r="AO44" i="14" s="1"/>
  <c r="AN73" i="12"/>
  <c r="AN73" i="14" s="1"/>
  <c r="AN72" i="12"/>
  <c r="AN72" i="14" s="1"/>
  <c r="AN95" i="12"/>
  <c r="AN95" i="14" s="1"/>
  <c r="AJ98" i="12"/>
  <c r="AJ98" i="14" s="1"/>
  <c r="AJ64" i="12"/>
  <c r="AJ64" i="14" s="1"/>
  <c r="AK13" i="12"/>
  <c r="AK13" i="14" s="1"/>
  <c r="AK75" i="12"/>
  <c r="AK75" i="14" s="1"/>
  <c r="AK91" i="12"/>
  <c r="AK91" i="14" s="1"/>
  <c r="AM54" i="12"/>
  <c r="AM54" i="14" s="1"/>
  <c r="AM53" i="12"/>
  <c r="AM53" i="14" s="1"/>
  <c r="AM32" i="12"/>
  <c r="AM32" i="14" s="1"/>
  <c r="AM100" i="12"/>
  <c r="AM100" i="14" s="1"/>
  <c r="AL72" i="12"/>
  <c r="AL72" i="14" s="1"/>
  <c r="AM23" i="12"/>
  <c r="AM23" i="14" s="1"/>
  <c r="AL80" i="12"/>
  <c r="AL80" i="14" s="1"/>
  <c r="AM27" i="12"/>
  <c r="AM27" i="14" s="1"/>
  <c r="AL62" i="12"/>
  <c r="AL62" i="14" s="1"/>
  <c r="AM34" i="12"/>
  <c r="AM34" i="14" s="1"/>
  <c r="AM33" i="12"/>
  <c r="AM33" i="14" s="1"/>
  <c r="AN48" i="12"/>
  <c r="AN48" i="14" s="1"/>
  <c r="AN35" i="12"/>
  <c r="AN35" i="14" s="1"/>
  <c r="AN23" i="12"/>
  <c r="AN23" i="14" s="1"/>
  <c r="AN25" i="12"/>
  <c r="AN25" i="14" s="1"/>
  <c r="AM78" i="12"/>
  <c r="AM78" i="14" s="1"/>
  <c r="AM70" i="12"/>
  <c r="AM70" i="14" s="1"/>
  <c r="AM94" i="12"/>
  <c r="AM94" i="14" s="1"/>
  <c r="AM89" i="12"/>
  <c r="AM89" i="14" s="1"/>
  <c r="AM80" i="12"/>
  <c r="AM80" i="14" s="1"/>
  <c r="AM73" i="12"/>
  <c r="AM73" i="14" s="1"/>
  <c r="AN51" i="12"/>
  <c r="AN51" i="14" s="1"/>
  <c r="AN65" i="12"/>
  <c r="AN65" i="14" s="1"/>
  <c r="AO28" i="12"/>
  <c r="AO28" i="14" s="1"/>
  <c r="AO52" i="12"/>
  <c r="AO52" i="14" s="1"/>
  <c r="AO24" i="12"/>
  <c r="AO24" i="14" s="1"/>
  <c r="O108" i="6"/>
  <c r="O109" i="6" s="1"/>
  <c r="AK88" i="12"/>
  <c r="AK88" i="14" s="1"/>
  <c r="AL15" i="12"/>
  <c r="AL15" i="14" s="1"/>
  <c r="AK67" i="12"/>
  <c r="AK67" i="14" s="1"/>
  <c r="AL37" i="12"/>
  <c r="AL37" i="14" s="1"/>
  <c r="AL93" i="12"/>
  <c r="AL93" i="14" s="1"/>
  <c r="AL90" i="12"/>
  <c r="AL90" i="14" s="1"/>
  <c r="AM24" i="12"/>
  <c r="AM24" i="14" s="1"/>
  <c r="AM28" i="12"/>
  <c r="AM28" i="14" s="1"/>
  <c r="AM29" i="12"/>
  <c r="AM29" i="14" s="1"/>
  <c r="AL57" i="12"/>
  <c r="AL57" i="14" s="1"/>
  <c r="AM11" i="12"/>
  <c r="AM11" i="14" s="1"/>
  <c r="AM9" i="12"/>
  <c r="AM9" i="14" s="1"/>
  <c r="AL69" i="12"/>
  <c r="AL69" i="14" s="1"/>
  <c r="AL92" i="12"/>
  <c r="AL92" i="14" s="1"/>
  <c r="AL97" i="12"/>
  <c r="AL97" i="14" s="1"/>
  <c r="AL98" i="12"/>
  <c r="AL98" i="14" s="1"/>
  <c r="AN38" i="12"/>
  <c r="AN38" i="14" s="1"/>
  <c r="AN34" i="12"/>
  <c r="AN34" i="14" s="1"/>
  <c r="AN18" i="12"/>
  <c r="AN18" i="14" s="1"/>
  <c r="AN13" i="12"/>
  <c r="AN13" i="14" s="1"/>
  <c r="AN46" i="12"/>
  <c r="AN46" i="14" s="1"/>
  <c r="AN7" i="12"/>
  <c r="AN7" i="14" s="1"/>
  <c r="AN52" i="12"/>
  <c r="AN52" i="14" s="1"/>
  <c r="AO27" i="12"/>
  <c r="AO27" i="14" s="1"/>
  <c r="AN59" i="12"/>
  <c r="AN59" i="14" s="1"/>
  <c r="AO42" i="12"/>
  <c r="AO42" i="14" s="1"/>
  <c r="AN96" i="12"/>
  <c r="AN96" i="14" s="1"/>
  <c r="AK77" i="12"/>
  <c r="AK77" i="14" s="1"/>
  <c r="AL31" i="12"/>
  <c r="AL31" i="14" s="1"/>
  <c r="AL9" i="12"/>
  <c r="AL9" i="14" s="1"/>
  <c r="AL17" i="12"/>
  <c r="AL17" i="14" s="1"/>
  <c r="AL74" i="12"/>
  <c r="AL74" i="14" s="1"/>
  <c r="AM41" i="12"/>
  <c r="AM41" i="14" s="1"/>
  <c r="AL64" i="12"/>
  <c r="AL64" i="14" s="1"/>
  <c r="AL63" i="12"/>
  <c r="AL63" i="14" s="1"/>
  <c r="AM75" i="12"/>
  <c r="AM75" i="14" s="1"/>
  <c r="AM76" i="12"/>
  <c r="AM76" i="14" s="1"/>
  <c r="AN12" i="12"/>
  <c r="AN12" i="14" s="1"/>
  <c r="AN8" i="12"/>
  <c r="AN8" i="14" s="1"/>
  <c r="AN9" i="12"/>
  <c r="AN9" i="14" s="1"/>
  <c r="AM83" i="12"/>
  <c r="AM83" i="14" s="1"/>
  <c r="AN30" i="12"/>
  <c r="AN30" i="14" s="1"/>
  <c r="AM87" i="12"/>
  <c r="AM87" i="14" s="1"/>
  <c r="AN36" i="12"/>
  <c r="AN36" i="14" s="1"/>
  <c r="AM97" i="12"/>
  <c r="AM97" i="14" s="1"/>
  <c r="AN68" i="12"/>
  <c r="AN68" i="14" s="1"/>
  <c r="AN66" i="12"/>
  <c r="AN66" i="14" s="1"/>
  <c r="AL41" i="12"/>
  <c r="AL41" i="14" s="1"/>
  <c r="AM16" i="12"/>
  <c r="AM16" i="14" s="1"/>
  <c r="AM15" i="12"/>
  <c r="AM15" i="14" s="1"/>
  <c r="AM22" i="12"/>
  <c r="AM22" i="14" s="1"/>
  <c r="AL65" i="12"/>
  <c r="AL65" i="14" s="1"/>
  <c r="AL66" i="12"/>
  <c r="AL66" i="14" s="1"/>
  <c r="AM35" i="12"/>
  <c r="AM35" i="14" s="1"/>
  <c r="AL94" i="12"/>
  <c r="AL94" i="14" s="1"/>
  <c r="AM25" i="12"/>
  <c r="AM25" i="14" s="1"/>
  <c r="AL81" i="12"/>
  <c r="AL81" i="14" s="1"/>
  <c r="AL56" i="12"/>
  <c r="AL56" i="14" s="1"/>
  <c r="AM10" i="12"/>
  <c r="AM10" i="14" s="1"/>
  <c r="AL85" i="12"/>
  <c r="AL85" i="14" s="1"/>
  <c r="AM86" i="12"/>
  <c r="AM86" i="14" s="1"/>
  <c r="AN26" i="12"/>
  <c r="AN26" i="14" s="1"/>
  <c r="AN41" i="12"/>
  <c r="AN41" i="14" s="1"/>
  <c r="AM72" i="12"/>
  <c r="AM72" i="14" s="1"/>
  <c r="AN49" i="12"/>
  <c r="AN49" i="14" s="1"/>
  <c r="AM93" i="12"/>
  <c r="AM93" i="14" s="1"/>
  <c r="AO46" i="12"/>
  <c r="AO46" i="14" s="1"/>
  <c r="AN67" i="12"/>
  <c r="AN67" i="14" s="1"/>
  <c r="AO37" i="12"/>
  <c r="AO37" i="14" s="1"/>
  <c r="AO21" i="12"/>
  <c r="AO21" i="14" s="1"/>
  <c r="AO20" i="12"/>
  <c r="AO20" i="14" s="1"/>
  <c r="AK99" i="12"/>
  <c r="AK99" i="14" s="1"/>
  <c r="AK92" i="12"/>
  <c r="AK92" i="14" s="1"/>
  <c r="AL12" i="12"/>
  <c r="AL12" i="14" s="1"/>
  <c r="AK64" i="12"/>
  <c r="AK64" i="14" s="1"/>
  <c r="AL71" i="12"/>
  <c r="AL71" i="14" s="1"/>
  <c r="AM38" i="12"/>
  <c r="AM38" i="14" s="1"/>
  <c r="AM36" i="12"/>
  <c r="AM36" i="14" s="1"/>
  <c r="AM37" i="12"/>
  <c r="AM37" i="14" s="1"/>
  <c r="AM12" i="12"/>
  <c r="AM12" i="14" s="1"/>
  <c r="AL76" i="12"/>
  <c r="AL76" i="14" s="1"/>
  <c r="AL59" i="12"/>
  <c r="AL59" i="14" s="1"/>
  <c r="AL58" i="12"/>
  <c r="AL58" i="14" s="1"/>
  <c r="AL60" i="12"/>
  <c r="AL60" i="14" s="1"/>
  <c r="AM46" i="12"/>
  <c r="AM46" i="14" s="1"/>
  <c r="AM31" i="12"/>
  <c r="AM31" i="14" s="1"/>
  <c r="AM96" i="12"/>
  <c r="AM96" i="14" s="1"/>
  <c r="AM98" i="12"/>
  <c r="AM98" i="14" s="1"/>
  <c r="AN37" i="12"/>
  <c r="AN37" i="14" s="1"/>
  <c r="AM74" i="12"/>
  <c r="AM74" i="14" s="1"/>
  <c r="AN42" i="12"/>
  <c r="AN42" i="14" s="1"/>
  <c r="AN16" i="12"/>
  <c r="AN16" i="14" s="1"/>
  <c r="AM82" i="12"/>
  <c r="AM82" i="14" s="1"/>
  <c r="AM81" i="12"/>
  <c r="AM81" i="14" s="1"/>
  <c r="AN100" i="12"/>
  <c r="AN100" i="14" s="1"/>
  <c r="AN24" i="12"/>
  <c r="AN24" i="14" s="1"/>
  <c r="AN79" i="12"/>
  <c r="AN79" i="14" s="1"/>
  <c r="AN76" i="12"/>
  <c r="AN76" i="14" s="1"/>
  <c r="AN80" i="12"/>
  <c r="AN80" i="14" s="1"/>
  <c r="AN77" i="12"/>
  <c r="AN77" i="14" s="1"/>
  <c r="AO29" i="12"/>
  <c r="AO29" i="14" s="1"/>
  <c r="AN99" i="12"/>
  <c r="AN99" i="14" s="1"/>
  <c r="AL29" i="12"/>
  <c r="AL29" i="14" s="1"/>
  <c r="AL13" i="12"/>
  <c r="AL13" i="14" s="1"/>
  <c r="AM39" i="12"/>
  <c r="AM39" i="14" s="1"/>
  <c r="AL61" i="12"/>
  <c r="AL61" i="14" s="1"/>
  <c r="AM43" i="12"/>
  <c r="AM43" i="14" s="1"/>
  <c r="AM50" i="12"/>
  <c r="AM50" i="14" s="1"/>
  <c r="AM99" i="12"/>
  <c r="AM99" i="14" s="1"/>
  <c r="AM7" i="12"/>
  <c r="AM7" i="14" s="1"/>
  <c r="AM8" i="12"/>
  <c r="AM8" i="14" s="1"/>
  <c r="AL96" i="12"/>
  <c r="AL96" i="14" s="1"/>
  <c r="AM44" i="12"/>
  <c r="AM44" i="14" s="1"/>
  <c r="AM21" i="12"/>
  <c r="AM21" i="14" s="1"/>
  <c r="AN55" i="12"/>
  <c r="AN55" i="14" s="1"/>
  <c r="AN54" i="12"/>
  <c r="AN54" i="14" s="1"/>
  <c r="AN53" i="12"/>
  <c r="AN53" i="14" s="1"/>
  <c r="AN22" i="12"/>
  <c r="AN22" i="14" s="1"/>
  <c r="AM90" i="12"/>
  <c r="AM90" i="14" s="1"/>
  <c r="AN32" i="12"/>
  <c r="AN32" i="14" s="1"/>
  <c r="AN19" i="12"/>
  <c r="AN19" i="14" s="1"/>
  <c r="AN33" i="12"/>
  <c r="AN33" i="14" s="1"/>
  <c r="AN61" i="12"/>
  <c r="AN61" i="14" s="1"/>
  <c r="AN62" i="12"/>
  <c r="AN62" i="14" s="1"/>
  <c r="AO19" i="12"/>
  <c r="AO19" i="14" s="1"/>
  <c r="AO12" i="12"/>
  <c r="AO12" i="14" s="1"/>
  <c r="AO102" i="12"/>
  <c r="AO102" i="14" s="1"/>
  <c r="M108" i="6"/>
  <c r="M109" i="6" s="1"/>
  <c r="N108" i="6"/>
  <c r="N109" i="6" s="1"/>
  <c r="AK89" i="12"/>
  <c r="AK89" i="14" s="1"/>
  <c r="AL22" i="12"/>
  <c r="AL22" i="14" s="1"/>
  <c r="AL33" i="12"/>
  <c r="AL33" i="14" s="1"/>
  <c r="AK97" i="12"/>
  <c r="AK97" i="14" s="1"/>
  <c r="AL103" i="12"/>
  <c r="AL103" i="14" s="1"/>
  <c r="AL40" i="12"/>
  <c r="AL40" i="14" s="1"/>
  <c r="AK63" i="12"/>
  <c r="AK63" i="14" s="1"/>
  <c r="AL39" i="12"/>
  <c r="AL39" i="14" s="1"/>
  <c r="AM51" i="12"/>
  <c r="AM51" i="14" s="1"/>
  <c r="AM26" i="12"/>
  <c r="AM26" i="14" s="1"/>
  <c r="AM17" i="12"/>
  <c r="AM17" i="14" s="1"/>
  <c r="AL73" i="12"/>
  <c r="AL73" i="14" s="1"/>
  <c r="AM20" i="12"/>
  <c r="AM20" i="14" s="1"/>
  <c r="AM19" i="12"/>
  <c r="AM19" i="14" s="1"/>
  <c r="AM13" i="12"/>
  <c r="AM13" i="14" s="1"/>
  <c r="AM49" i="12"/>
  <c r="AM49" i="14" s="1"/>
  <c r="AM14" i="12"/>
  <c r="AM14" i="14" s="1"/>
  <c r="AL89" i="12"/>
  <c r="AL89" i="14" s="1"/>
  <c r="AL79" i="12"/>
  <c r="AL79" i="14" s="1"/>
  <c r="AM45" i="12"/>
  <c r="AM45" i="14" s="1"/>
  <c r="AN47" i="12"/>
  <c r="AN47" i="14" s="1"/>
  <c r="AN44" i="12"/>
  <c r="AN44" i="14" s="1"/>
  <c r="AN29" i="12"/>
  <c r="AN29" i="14" s="1"/>
  <c r="AM69" i="12"/>
  <c r="AM69" i="14" s="1"/>
  <c r="AN28" i="12"/>
  <c r="AN28" i="14" s="1"/>
  <c r="AM57" i="12"/>
  <c r="AM57" i="14" s="1"/>
  <c r="AN43" i="12"/>
  <c r="AN43" i="14" s="1"/>
  <c r="AN103" i="12"/>
  <c r="AN103" i="14" s="1"/>
  <c r="AM65" i="12"/>
  <c r="AM65" i="14" s="1"/>
  <c r="AM79" i="12"/>
  <c r="AM79" i="14" s="1"/>
  <c r="AM88" i="12"/>
  <c r="AM88" i="14" s="1"/>
  <c r="AN20" i="12"/>
  <c r="AN20" i="14" s="1"/>
  <c r="AO23" i="12"/>
  <c r="AO23" i="14" s="1"/>
  <c r="AO34" i="12"/>
  <c r="AO34" i="14" s="1"/>
  <c r="AO43" i="12"/>
  <c r="AO43" i="14" s="1"/>
  <c r="AO22" i="12"/>
  <c r="AO22" i="14" s="1"/>
  <c r="AO10" i="12"/>
  <c r="AO10" i="14" s="1"/>
  <c r="AN98" i="12"/>
  <c r="AN98" i="14" s="1"/>
  <c r="R108" i="6"/>
  <c r="R109" i="6" s="1"/>
  <c r="R3" i="12"/>
  <c r="AO31" i="12"/>
  <c r="AO31" i="14" s="1"/>
  <c r="AO62" i="12"/>
  <c r="AO62" i="14" s="1"/>
  <c r="AP14" i="12"/>
  <c r="AP14" i="14" s="1"/>
  <c r="AP8" i="12"/>
  <c r="AP8" i="14" s="1"/>
  <c r="AO60" i="12"/>
  <c r="AO60" i="14" s="1"/>
  <c r="AP100" i="12"/>
  <c r="AP100" i="14" s="1"/>
  <c r="AP16" i="12"/>
  <c r="AP16" i="14" s="1"/>
  <c r="AP15" i="12"/>
  <c r="AP15" i="14" s="1"/>
  <c r="AO45" i="12"/>
  <c r="AO45" i="14" s="1"/>
  <c r="AO38" i="12"/>
  <c r="AO38" i="14" s="1"/>
  <c r="AN63" i="12"/>
  <c r="AN63" i="14" s="1"/>
  <c r="AN64" i="12"/>
  <c r="AN64" i="14" s="1"/>
  <c r="AN74" i="12"/>
  <c r="AN74" i="14" s="1"/>
  <c r="AP30" i="12"/>
  <c r="AP30" i="14" s="1"/>
  <c r="AP31" i="12"/>
  <c r="AP31" i="14" s="1"/>
  <c r="AO35" i="12"/>
  <c r="AO35" i="14" s="1"/>
  <c r="AN82" i="12"/>
  <c r="AN82" i="14" s="1"/>
  <c r="AO48" i="12"/>
  <c r="AO48" i="14" s="1"/>
  <c r="AM59" i="12"/>
  <c r="AM59" i="14" s="1"/>
  <c r="AN70" i="12"/>
  <c r="AN70" i="14" s="1"/>
  <c r="AN69" i="12"/>
  <c r="AN69" i="14" s="1"/>
  <c r="AN78" i="12"/>
  <c r="AN78" i="14" s="1"/>
  <c r="AP7" i="12"/>
  <c r="AP7" i="14" s="1"/>
  <c r="AP12" i="12"/>
  <c r="AP12" i="14" s="1"/>
  <c r="AO79" i="12"/>
  <c r="AO79" i="14" s="1"/>
  <c r="AM64" i="12"/>
  <c r="AM64" i="14" s="1"/>
  <c r="AO41" i="12"/>
  <c r="AO41" i="14" s="1"/>
  <c r="AO13" i="12"/>
  <c r="AO13" i="14" s="1"/>
  <c r="AM58" i="12"/>
  <c r="AM58" i="14" s="1"/>
  <c r="AN58" i="12"/>
  <c r="AN58" i="14" s="1"/>
  <c r="AO36" i="12"/>
  <c r="AO36" i="14" s="1"/>
  <c r="AO84" i="12"/>
  <c r="AO84" i="14" s="1"/>
  <c r="AP47" i="12"/>
  <c r="AP47" i="14" s="1"/>
  <c r="AO73" i="12"/>
  <c r="AO73" i="14" s="1"/>
  <c r="AP40" i="12"/>
  <c r="AP40" i="14" s="1"/>
  <c r="AN60" i="12"/>
  <c r="AN60" i="14" s="1"/>
  <c r="AO32" i="12"/>
  <c r="AO32" i="14" s="1"/>
  <c r="AO33" i="12"/>
  <c r="AO33" i="14" s="1"/>
  <c r="AO49" i="12"/>
  <c r="AO49" i="14" s="1"/>
  <c r="AN85" i="12"/>
  <c r="AN85" i="14" s="1"/>
  <c r="AO85" i="12"/>
  <c r="AO85" i="14" s="1"/>
  <c r="AO86" i="12"/>
  <c r="AO86" i="14" s="1"/>
  <c r="AP49" i="12"/>
  <c r="AP49" i="14" s="1"/>
  <c r="AP34" i="12"/>
  <c r="AP34" i="14" s="1"/>
  <c r="AP39" i="12"/>
  <c r="AP39" i="14" s="1"/>
  <c r="AM62" i="12"/>
  <c r="AM62" i="14" s="1"/>
  <c r="AO14" i="12"/>
  <c r="AO14" i="14" s="1"/>
  <c r="AO100" i="12"/>
  <c r="AO100" i="14" s="1"/>
  <c r="AO17" i="12"/>
  <c r="AO17" i="14" s="1"/>
  <c r="AP48" i="12"/>
  <c r="AP48" i="14" s="1"/>
  <c r="AQ46" i="12"/>
  <c r="AQ46" i="14" s="1"/>
  <c r="AQ47" i="12"/>
  <c r="AQ47" i="14" s="1"/>
  <c r="AP28" i="12"/>
  <c r="AP28" i="14" s="1"/>
  <c r="AP25" i="12"/>
  <c r="AP25" i="14" s="1"/>
  <c r="AP43" i="12"/>
  <c r="AP43" i="14" s="1"/>
  <c r="AP41" i="12"/>
  <c r="AP41" i="14" s="1"/>
  <c r="AM63" i="12"/>
  <c r="AM63" i="14" s="1"/>
  <c r="Q108" i="6"/>
  <c r="Q109" i="6" s="1"/>
  <c r="AO15" i="12"/>
  <c r="AO15" i="14" s="1"/>
  <c r="AO101" i="12"/>
  <c r="AO101" i="14" s="1"/>
  <c r="AN97" i="12"/>
  <c r="AN97" i="14" s="1"/>
  <c r="AN71" i="12"/>
  <c r="AN71" i="14" s="1"/>
  <c r="AN88" i="12"/>
  <c r="AN88" i="14" s="1"/>
  <c r="AO98" i="12"/>
  <c r="AO98" i="14" s="1"/>
  <c r="AP29" i="12"/>
  <c r="AP29" i="14" s="1"/>
  <c r="AP23" i="12"/>
  <c r="AP23" i="14" s="1"/>
  <c r="AP37" i="12"/>
  <c r="AP37" i="14" s="1"/>
  <c r="AP46" i="12"/>
  <c r="AP46" i="14" s="1"/>
  <c r="P108" i="6"/>
  <c r="P109" i="6" s="1"/>
  <c r="AO26" i="12"/>
  <c r="AO26" i="14" s="1"/>
  <c r="AO25" i="12"/>
  <c r="AO25" i="14" s="1"/>
  <c r="AO47" i="12"/>
  <c r="AO47" i="14" s="1"/>
  <c r="AM60" i="12"/>
  <c r="AM60" i="14" s="1"/>
  <c r="AP51" i="12"/>
  <c r="AP51" i="14" s="1"/>
  <c r="AO81" i="12"/>
  <c r="AO81" i="14" s="1"/>
  <c r="AP33" i="12"/>
  <c r="AP33" i="14" s="1"/>
  <c r="AP38" i="12"/>
  <c r="AP38" i="14" s="1"/>
  <c r="AN81" i="12"/>
  <c r="AN81" i="14" s="1"/>
  <c r="AO67" i="12"/>
  <c r="AO67" i="14" s="1"/>
  <c r="AO72" i="12"/>
  <c r="AO72" i="14" s="1"/>
  <c r="AP19" i="12"/>
  <c r="AP19" i="14" s="1"/>
  <c r="AO70" i="12"/>
  <c r="AO70" i="14" s="1"/>
  <c r="AO58" i="12"/>
  <c r="AO58" i="14" s="1"/>
  <c r="AP95" i="12"/>
  <c r="AP95" i="14" s="1"/>
  <c r="AR51" i="12"/>
  <c r="AR51" i="14" s="1"/>
  <c r="AR50" i="12"/>
  <c r="AR50" i="14" s="1"/>
  <c r="AR42" i="12"/>
  <c r="AR42" i="14" s="1"/>
  <c r="AR43" i="12"/>
  <c r="AR43" i="14" s="1"/>
  <c r="AO74" i="12"/>
  <c r="AO74" i="14" s="1"/>
  <c r="AO93" i="12"/>
  <c r="AO93" i="14" s="1"/>
  <c r="AP93" i="12"/>
  <c r="AP93" i="14" s="1"/>
  <c r="AQ40" i="12"/>
  <c r="AQ40" i="14" s="1"/>
  <c r="AQ91" i="12"/>
  <c r="AQ91" i="14" s="1"/>
  <c r="AQ90" i="12"/>
  <c r="AQ90" i="14" s="1"/>
  <c r="AR35" i="12"/>
  <c r="AR35" i="14" s="1"/>
  <c r="AQ61" i="12"/>
  <c r="AQ61" i="14" s="1"/>
  <c r="AR36" i="12"/>
  <c r="AR36" i="14" s="1"/>
  <c r="AP50" i="12"/>
  <c r="AP50" i="14" s="1"/>
  <c r="AP36" i="12"/>
  <c r="AP36" i="14" s="1"/>
  <c r="AP97" i="12"/>
  <c r="AP97" i="14" s="1"/>
  <c r="AR22" i="12"/>
  <c r="AR22" i="14" s="1"/>
  <c r="AO91" i="12"/>
  <c r="AO91" i="14" s="1"/>
  <c r="AP9" i="12"/>
  <c r="AP9" i="14" s="1"/>
  <c r="AO87" i="12"/>
  <c r="AO87" i="14" s="1"/>
  <c r="AO56" i="12"/>
  <c r="AO56" i="14" s="1"/>
  <c r="AO94" i="12"/>
  <c r="AO94" i="14" s="1"/>
  <c r="AQ17" i="12"/>
  <c r="AQ17" i="14" s="1"/>
  <c r="AP62" i="12"/>
  <c r="AP62" i="14" s="1"/>
  <c r="AQ38" i="12"/>
  <c r="AQ38" i="14" s="1"/>
  <c r="AQ24" i="12"/>
  <c r="AQ24" i="14" s="1"/>
  <c r="AQ13" i="12"/>
  <c r="AQ13" i="14" s="1"/>
  <c r="AO59" i="12"/>
  <c r="AO59" i="14" s="1"/>
  <c r="AP10" i="12"/>
  <c r="AP10" i="14" s="1"/>
  <c r="AO96" i="12"/>
  <c r="AO96" i="14" s="1"/>
  <c r="AO77" i="12"/>
  <c r="AO77" i="14" s="1"/>
  <c r="AO63" i="12"/>
  <c r="AO63" i="14" s="1"/>
  <c r="AP27" i="12"/>
  <c r="AP27" i="14" s="1"/>
  <c r="AO95" i="12"/>
  <c r="AO95" i="14" s="1"/>
  <c r="AP98" i="12"/>
  <c r="AP98" i="14" s="1"/>
  <c r="AP82" i="12"/>
  <c r="AP82" i="14" s="1"/>
  <c r="AQ99" i="12"/>
  <c r="AQ99" i="14" s="1"/>
  <c r="AQ98" i="12"/>
  <c r="AQ98" i="14" s="1"/>
  <c r="AP101" i="12"/>
  <c r="AP101" i="14" s="1"/>
  <c r="AO97" i="12"/>
  <c r="AO97" i="14" s="1"/>
  <c r="AO65" i="12"/>
  <c r="AO65" i="14" s="1"/>
  <c r="AP35" i="12"/>
  <c r="AP35" i="14" s="1"/>
  <c r="AP84" i="12"/>
  <c r="AP84" i="14" s="1"/>
  <c r="AQ22" i="12"/>
  <c r="AQ22" i="14" s="1"/>
  <c r="AP79" i="12"/>
  <c r="AP79" i="14" s="1"/>
  <c r="AQ36" i="12"/>
  <c r="AQ36" i="14" s="1"/>
  <c r="AQ33" i="12"/>
  <c r="AQ33" i="14" s="1"/>
  <c r="AQ21" i="12"/>
  <c r="AQ21" i="14" s="1"/>
  <c r="AQ9" i="12"/>
  <c r="AQ9" i="14" s="1"/>
  <c r="AP83" i="12"/>
  <c r="AP83" i="14" s="1"/>
  <c r="AQ53" i="12"/>
  <c r="AQ53" i="14" s="1"/>
  <c r="AQ97" i="12"/>
  <c r="AQ97" i="14" s="1"/>
  <c r="AO90" i="12"/>
  <c r="AO90" i="14" s="1"/>
  <c r="AP103" i="12"/>
  <c r="AP103" i="14" s="1"/>
  <c r="AO69" i="12"/>
  <c r="AO69" i="14" s="1"/>
  <c r="AP18" i="12"/>
  <c r="AP18" i="14" s="1"/>
  <c r="AP42" i="12"/>
  <c r="AP42" i="14" s="1"/>
  <c r="AO82" i="12"/>
  <c r="AO82" i="14" s="1"/>
  <c r="AQ48" i="12"/>
  <c r="AQ48" i="14" s="1"/>
  <c r="AQ42" i="12"/>
  <c r="AQ42" i="14" s="1"/>
  <c r="AQ27" i="12"/>
  <c r="AQ27" i="14" s="1"/>
  <c r="AR52" i="12"/>
  <c r="AR52" i="14" s="1"/>
  <c r="AP24" i="12"/>
  <c r="AP24" i="14" s="1"/>
  <c r="AO71" i="12"/>
  <c r="AO71" i="14" s="1"/>
  <c r="AP99" i="12"/>
  <c r="AP99" i="14" s="1"/>
  <c r="AP11" i="12"/>
  <c r="AP11" i="14" s="1"/>
  <c r="AO61" i="12"/>
  <c r="AO61" i="14" s="1"/>
  <c r="AP20" i="12"/>
  <c r="AP20" i="14" s="1"/>
  <c r="AP21" i="12"/>
  <c r="AP21" i="14" s="1"/>
  <c r="AP91" i="12"/>
  <c r="AP91" i="14" s="1"/>
  <c r="AP87" i="12"/>
  <c r="AP87" i="14" s="1"/>
  <c r="AP77" i="12"/>
  <c r="AP77" i="14" s="1"/>
  <c r="AQ103" i="12"/>
  <c r="AQ103" i="14" s="1"/>
  <c r="AP65" i="12"/>
  <c r="AP65" i="14" s="1"/>
  <c r="AP63" i="12"/>
  <c r="AP63" i="14" s="1"/>
  <c r="S108" i="6"/>
  <c r="S109" i="6" s="1"/>
  <c r="AP26" i="12"/>
  <c r="AP26" i="14" s="1"/>
  <c r="AP61" i="12"/>
  <c r="AP61" i="14" s="1"/>
  <c r="AQ52" i="12"/>
  <c r="AQ52" i="14" s="1"/>
  <c r="AP68" i="12"/>
  <c r="AP68" i="14" s="1"/>
  <c r="T108" i="6"/>
  <c r="T109" i="6" s="1"/>
  <c r="AQ44" i="12"/>
  <c r="AQ44" i="14" s="1"/>
  <c r="AR34" i="12"/>
  <c r="AR34" i="14" s="1"/>
  <c r="AR31" i="12"/>
  <c r="AR31" i="14" s="1"/>
  <c r="AQ63" i="12"/>
  <c r="AQ63" i="14" s="1"/>
  <c r="AQ66" i="12"/>
  <c r="AQ66" i="14" s="1"/>
  <c r="AR32" i="12"/>
  <c r="AR32" i="14" s="1"/>
  <c r="AR102" i="12"/>
  <c r="AR102" i="14" s="1"/>
  <c r="AQ80" i="12"/>
  <c r="AQ80" i="14" s="1"/>
  <c r="AQ84" i="12"/>
  <c r="AQ84" i="14" s="1"/>
  <c r="AR103" i="12"/>
  <c r="AR103" i="14" s="1"/>
  <c r="AQ75" i="12"/>
  <c r="AQ75" i="14" s="1"/>
  <c r="AR10" i="12"/>
  <c r="AR10" i="14" s="1"/>
  <c r="AS15" i="12"/>
  <c r="AS15" i="14" s="1"/>
  <c r="AS14" i="12"/>
  <c r="AS14" i="14" s="1"/>
  <c r="AS39" i="12"/>
  <c r="AS39" i="14" s="1"/>
  <c r="AS43" i="12"/>
  <c r="AS43" i="14" s="1"/>
  <c r="AS41" i="12"/>
  <c r="AS41" i="14" s="1"/>
  <c r="AS37" i="12"/>
  <c r="AS37" i="14" s="1"/>
  <c r="AO80" i="12"/>
  <c r="AO80" i="14" s="1"/>
  <c r="AP45" i="12"/>
  <c r="AP45" i="14" s="1"/>
  <c r="AP86" i="12"/>
  <c r="AP86" i="14" s="1"/>
  <c r="AQ55" i="12"/>
  <c r="AQ55" i="14" s="1"/>
  <c r="AP75" i="12"/>
  <c r="AP75" i="14" s="1"/>
  <c r="AR49" i="12"/>
  <c r="AR49" i="14" s="1"/>
  <c r="AQ67" i="12"/>
  <c r="AQ67" i="14" s="1"/>
  <c r="AR24" i="12"/>
  <c r="AR24" i="14" s="1"/>
  <c r="AR14" i="12"/>
  <c r="AR14" i="14" s="1"/>
  <c r="AR23" i="12"/>
  <c r="AR23" i="14" s="1"/>
  <c r="AQ95" i="12"/>
  <c r="AQ95" i="14" s="1"/>
  <c r="AR101" i="12"/>
  <c r="AR101" i="14" s="1"/>
  <c r="AR38" i="12"/>
  <c r="AR38" i="14" s="1"/>
  <c r="AR64" i="12"/>
  <c r="AR64" i="14" s="1"/>
  <c r="AR63" i="12"/>
  <c r="AR63" i="14" s="1"/>
  <c r="AS30" i="12"/>
  <c r="AS30" i="14" s="1"/>
  <c r="AS24" i="12"/>
  <c r="AS24" i="14" s="1"/>
  <c r="AS9" i="12"/>
  <c r="AS9" i="14" s="1"/>
  <c r="AS38" i="12"/>
  <c r="AS38" i="14" s="1"/>
  <c r="AR57" i="12"/>
  <c r="AR57" i="14" s="1"/>
  <c r="AP96" i="12"/>
  <c r="AP96" i="14" s="1"/>
  <c r="AP70" i="12"/>
  <c r="AP70" i="14" s="1"/>
  <c r="AQ10" i="12"/>
  <c r="AQ10" i="14" s="1"/>
  <c r="AQ12" i="12"/>
  <c r="AQ12" i="14" s="1"/>
  <c r="AQ11" i="12"/>
  <c r="AQ11" i="14" s="1"/>
  <c r="AR25" i="12"/>
  <c r="AR25" i="14" s="1"/>
  <c r="AQ56" i="12"/>
  <c r="AQ56" i="14" s="1"/>
  <c r="AR26" i="12"/>
  <c r="AR26" i="14" s="1"/>
  <c r="AR100" i="12"/>
  <c r="AR100" i="14" s="1"/>
  <c r="AR99" i="12"/>
  <c r="AR99" i="14" s="1"/>
  <c r="AS45" i="12"/>
  <c r="AS45" i="14" s="1"/>
  <c r="AR96" i="12"/>
  <c r="AR96" i="14" s="1"/>
  <c r="AS28" i="12"/>
  <c r="AS28" i="14" s="1"/>
  <c r="AP102" i="12"/>
  <c r="AP102" i="14" s="1"/>
  <c r="AO57" i="12"/>
  <c r="AO57" i="14" s="1"/>
  <c r="AQ37" i="12"/>
  <c r="AQ37" i="14" s="1"/>
  <c r="AP88" i="12"/>
  <c r="AP88" i="14" s="1"/>
  <c r="AQ23" i="12"/>
  <c r="AQ23" i="14" s="1"/>
  <c r="AP73" i="12"/>
  <c r="AP73" i="14" s="1"/>
  <c r="AQ43" i="12"/>
  <c r="AQ43" i="14" s="1"/>
  <c r="AQ39" i="12"/>
  <c r="AQ39" i="14" s="1"/>
  <c r="AQ96" i="12"/>
  <c r="AQ96" i="14" s="1"/>
  <c r="AR20" i="12"/>
  <c r="AR20" i="14" s="1"/>
  <c r="AR19" i="12"/>
  <c r="AR19" i="14" s="1"/>
  <c r="AR18" i="12"/>
  <c r="AR18" i="14" s="1"/>
  <c r="AQ70" i="12"/>
  <c r="AQ70" i="14" s="1"/>
  <c r="AR48" i="12"/>
  <c r="AR48" i="14" s="1"/>
  <c r="AQ64" i="12"/>
  <c r="AQ64" i="14" s="1"/>
  <c r="AR33" i="12"/>
  <c r="AR33" i="14" s="1"/>
  <c r="AR9" i="12"/>
  <c r="AR9" i="14" s="1"/>
  <c r="AQ86" i="12"/>
  <c r="AQ86" i="14" s="1"/>
  <c r="AS29" i="12"/>
  <c r="AS29" i="14" s="1"/>
  <c r="AS11" i="12"/>
  <c r="AS11" i="14" s="1"/>
  <c r="AS10" i="12"/>
  <c r="AS10" i="14" s="1"/>
  <c r="AR68" i="12"/>
  <c r="AR68" i="14" s="1"/>
  <c r="AR72" i="12"/>
  <c r="AR72" i="14" s="1"/>
  <c r="AS36" i="12"/>
  <c r="AS36" i="14" s="1"/>
  <c r="AS12" i="12"/>
  <c r="AS12" i="14" s="1"/>
  <c r="AP17" i="12"/>
  <c r="AP17" i="14" s="1"/>
  <c r="AQ41" i="12"/>
  <c r="AQ41" i="14" s="1"/>
  <c r="AP64" i="12"/>
  <c r="AP64" i="14" s="1"/>
  <c r="AQ45" i="12"/>
  <c r="AQ45" i="14" s="1"/>
  <c r="AQ31" i="12"/>
  <c r="AQ31" i="14" s="1"/>
  <c r="AQ49" i="12"/>
  <c r="AQ49" i="14" s="1"/>
  <c r="AP60" i="12"/>
  <c r="AP60" i="14" s="1"/>
  <c r="AQ34" i="12"/>
  <c r="AQ34" i="14" s="1"/>
  <c r="AP80" i="12"/>
  <c r="AP80" i="14" s="1"/>
  <c r="AP94" i="12"/>
  <c r="AP94" i="14" s="1"/>
  <c r="AQ101" i="12"/>
  <c r="AQ101" i="14" s="1"/>
  <c r="AQ16" i="12"/>
  <c r="AQ16" i="14" s="1"/>
  <c r="AP85" i="12"/>
  <c r="AP85" i="14" s="1"/>
  <c r="AQ88" i="12"/>
  <c r="AQ88" i="14" s="1"/>
  <c r="AR47" i="12"/>
  <c r="AR47" i="14" s="1"/>
  <c r="AR30" i="12"/>
  <c r="AR30" i="14" s="1"/>
  <c r="AQ62" i="12"/>
  <c r="AQ62" i="14" s="1"/>
  <c r="AQ83" i="12"/>
  <c r="AQ83" i="14" s="1"/>
  <c r="AR13" i="12"/>
  <c r="AR13" i="14" s="1"/>
  <c r="AR16" i="12"/>
  <c r="AR16" i="14" s="1"/>
  <c r="AR17" i="12"/>
  <c r="AR17" i="14" s="1"/>
  <c r="AQ87" i="12"/>
  <c r="AQ87" i="14" s="1"/>
  <c r="AQ89" i="12"/>
  <c r="AQ89" i="14" s="1"/>
  <c r="AR44" i="12"/>
  <c r="AR44" i="14" s="1"/>
  <c r="AR46" i="12"/>
  <c r="AR46" i="14" s="1"/>
  <c r="AR45" i="12"/>
  <c r="AR45" i="14" s="1"/>
  <c r="AR59" i="12"/>
  <c r="AR59" i="14" s="1"/>
  <c r="AR61" i="12"/>
  <c r="AR61" i="14" s="1"/>
  <c r="AR60" i="12"/>
  <c r="AR60" i="14" s="1"/>
  <c r="AR58" i="12"/>
  <c r="AR58" i="14" s="1"/>
  <c r="AS101" i="12"/>
  <c r="AS101" i="14" s="1"/>
  <c r="AS19" i="12"/>
  <c r="AS19" i="14" s="1"/>
  <c r="AS22" i="12"/>
  <c r="AS22" i="14" s="1"/>
  <c r="AS17" i="12"/>
  <c r="AS17" i="14" s="1"/>
  <c r="AS13" i="12"/>
  <c r="AS13" i="14" s="1"/>
  <c r="AT46" i="12"/>
  <c r="AT46" i="14" s="1"/>
  <c r="AS32" i="12"/>
  <c r="AS32" i="14" s="1"/>
  <c r="AS33" i="12"/>
  <c r="AS33" i="14" s="1"/>
  <c r="AT48" i="12"/>
  <c r="AT48" i="14" s="1"/>
  <c r="AT47" i="12"/>
  <c r="AT47" i="14" s="1"/>
  <c r="AS99" i="12"/>
  <c r="AS99" i="14" s="1"/>
  <c r="AS98" i="12"/>
  <c r="AS98" i="14" s="1"/>
  <c r="AR79" i="12"/>
  <c r="AR79" i="14" s="1"/>
  <c r="AP44" i="12"/>
  <c r="AP44" i="14" s="1"/>
  <c r="AQ35" i="12"/>
  <c r="AQ35" i="14" s="1"/>
  <c r="AP74" i="12"/>
  <c r="AP74" i="14" s="1"/>
  <c r="AP58" i="12"/>
  <c r="AP58" i="14" s="1"/>
  <c r="AQ7" i="12"/>
  <c r="AQ7" i="14" s="1"/>
  <c r="AQ32" i="12"/>
  <c r="AQ32" i="14" s="1"/>
  <c r="AP72" i="12"/>
  <c r="AP72" i="14" s="1"/>
  <c r="AP69" i="12"/>
  <c r="AP69" i="14" s="1"/>
  <c r="AQ25" i="12"/>
  <c r="AQ25" i="14" s="1"/>
  <c r="AQ14" i="12"/>
  <c r="AQ14" i="14" s="1"/>
  <c r="AP92" i="12"/>
  <c r="AP92" i="14" s="1"/>
  <c r="AQ102" i="12"/>
  <c r="AQ102" i="14" s="1"/>
  <c r="AQ29" i="12"/>
  <c r="AQ29" i="14" s="1"/>
  <c r="AQ26" i="12"/>
  <c r="AQ26" i="14" s="1"/>
  <c r="AR28" i="12"/>
  <c r="AR28" i="14" s="1"/>
  <c r="AR21" i="12"/>
  <c r="AR21" i="14" s="1"/>
  <c r="AQ78" i="12"/>
  <c r="AQ78" i="14" s="1"/>
  <c r="AQ59" i="12"/>
  <c r="AQ59" i="14" s="1"/>
  <c r="AR41" i="12"/>
  <c r="AR41" i="14" s="1"/>
  <c r="AQ76" i="12"/>
  <c r="AQ76" i="14" s="1"/>
  <c r="AR37" i="12"/>
  <c r="AR37" i="14" s="1"/>
  <c r="AQ94" i="12"/>
  <c r="AQ94" i="14" s="1"/>
  <c r="AR8" i="12"/>
  <c r="AR8" i="14" s="1"/>
  <c r="AR91" i="12"/>
  <c r="AR91" i="14" s="1"/>
  <c r="AR92" i="12"/>
  <c r="AR92" i="14" s="1"/>
  <c r="AS21" i="12"/>
  <c r="AS21" i="14" s="1"/>
  <c r="AP22" i="12"/>
  <c r="AP22" i="14" s="1"/>
  <c r="AP13" i="12"/>
  <c r="AP13" i="14" s="1"/>
  <c r="AO66" i="12"/>
  <c r="AO66" i="14" s="1"/>
  <c r="AP52" i="12"/>
  <c r="AP52" i="14" s="1"/>
  <c r="AQ8" i="12"/>
  <c r="AQ8" i="14" s="1"/>
  <c r="AP57" i="12"/>
  <c r="AP57" i="14" s="1"/>
  <c r="AP76" i="12"/>
  <c r="AP76" i="14" s="1"/>
  <c r="AQ30" i="12"/>
  <c r="AQ30" i="14" s="1"/>
  <c r="AP59" i="12"/>
  <c r="AP59" i="14" s="1"/>
  <c r="AQ18" i="12"/>
  <c r="AQ18" i="14" s="1"/>
  <c r="AP67" i="12"/>
  <c r="AP67" i="14" s="1"/>
  <c r="AQ19" i="12"/>
  <c r="AQ19" i="14" s="1"/>
  <c r="AQ54" i="12"/>
  <c r="AQ54" i="14" s="1"/>
  <c r="AQ60" i="12"/>
  <c r="AQ60" i="14" s="1"/>
  <c r="AR40" i="12"/>
  <c r="AR40" i="14" s="1"/>
  <c r="AQ73" i="12"/>
  <c r="AQ73" i="14" s="1"/>
  <c r="AQ92" i="12"/>
  <c r="AQ92" i="14" s="1"/>
  <c r="AR29" i="12"/>
  <c r="AR29" i="14" s="1"/>
  <c r="AQ72" i="12"/>
  <c r="AQ72" i="14" s="1"/>
  <c r="AQ69" i="12"/>
  <c r="AQ69" i="14" s="1"/>
  <c r="AQ68" i="12"/>
  <c r="AQ68" i="14" s="1"/>
  <c r="AQ82" i="12"/>
  <c r="AQ82" i="14" s="1"/>
  <c r="AR39" i="12"/>
  <c r="AR39" i="14" s="1"/>
  <c r="AR12" i="12"/>
  <c r="AR12" i="14" s="1"/>
  <c r="AR70" i="12"/>
  <c r="AR70" i="14" s="1"/>
  <c r="AR67" i="12"/>
  <c r="AR67" i="14" s="1"/>
  <c r="AR69" i="12"/>
  <c r="AR69" i="14" s="1"/>
  <c r="AS25" i="12"/>
  <c r="AS25" i="14" s="1"/>
  <c r="AS44" i="12"/>
  <c r="AS44" i="14" s="1"/>
  <c r="AS48" i="12"/>
  <c r="AS48" i="14" s="1"/>
  <c r="AS31" i="12"/>
  <c r="AS31" i="14" s="1"/>
  <c r="AS26" i="12"/>
  <c r="AS26" i="14" s="1"/>
  <c r="AR85" i="12"/>
  <c r="AR85" i="14" s="1"/>
  <c r="AS100" i="12"/>
  <c r="AS100" i="14" s="1"/>
  <c r="AS20" i="12"/>
  <c r="AS20" i="14" s="1"/>
  <c r="AR77" i="12"/>
  <c r="AR77" i="14" s="1"/>
  <c r="AT35" i="12"/>
  <c r="AT35" i="14" s="1"/>
  <c r="AS97" i="12"/>
  <c r="AS97" i="14" s="1"/>
  <c r="AT102" i="12"/>
  <c r="AT102" i="14" s="1"/>
  <c r="AT13" i="12"/>
  <c r="AT13" i="14" s="1"/>
  <c r="AU51" i="12"/>
  <c r="AU51" i="14" s="1"/>
  <c r="AT77" i="12"/>
  <c r="AT77" i="14" s="1"/>
  <c r="AU44" i="12"/>
  <c r="AU44" i="14" s="1"/>
  <c r="AU50" i="12"/>
  <c r="AU50" i="14" s="1"/>
  <c r="AU38" i="12"/>
  <c r="AU38" i="14" s="1"/>
  <c r="AU39" i="12"/>
  <c r="AU39" i="14" s="1"/>
  <c r="AT87" i="12"/>
  <c r="AT87" i="14" s="1"/>
  <c r="AU25" i="12"/>
  <c r="AU25" i="14" s="1"/>
  <c r="AT91" i="12"/>
  <c r="AT91" i="14" s="1"/>
  <c r="AU17" i="12"/>
  <c r="AU17" i="14" s="1"/>
  <c r="AU42" i="12"/>
  <c r="AU42" i="14" s="1"/>
  <c r="AT61" i="12"/>
  <c r="AT61" i="14" s="1"/>
  <c r="AV8" i="12"/>
  <c r="AV8" i="14" s="1"/>
  <c r="AV7" i="12"/>
  <c r="AV7" i="14" s="1"/>
  <c r="AU64" i="12"/>
  <c r="AU64" i="14" s="1"/>
  <c r="AV32" i="12"/>
  <c r="AV32" i="14" s="1"/>
  <c r="U108" i="6"/>
  <c r="U109" i="6" s="1"/>
  <c r="AS27" i="12"/>
  <c r="AS27" i="14" s="1"/>
  <c r="AS47" i="12"/>
  <c r="AS47" i="14" s="1"/>
  <c r="AR62" i="12"/>
  <c r="AR62" i="14" s="1"/>
  <c r="AT44" i="12"/>
  <c r="AT44" i="14" s="1"/>
  <c r="W108" i="6"/>
  <c r="W109" i="6" s="1"/>
  <c r="W3" i="12"/>
  <c r="AT23" i="12"/>
  <c r="AT23" i="14" s="1"/>
  <c r="AS93" i="12"/>
  <c r="AS93" i="14" s="1"/>
  <c r="AT43" i="12"/>
  <c r="AT43" i="14" s="1"/>
  <c r="AS95" i="12"/>
  <c r="AS95" i="14" s="1"/>
  <c r="AT27" i="12"/>
  <c r="AT27" i="14" s="1"/>
  <c r="AS91" i="12"/>
  <c r="AS91" i="14" s="1"/>
  <c r="AT15" i="12"/>
  <c r="AT15" i="14" s="1"/>
  <c r="AT53" i="12"/>
  <c r="AT53" i="14" s="1"/>
  <c r="AT89" i="12"/>
  <c r="AT89" i="14" s="1"/>
  <c r="AU99" i="12"/>
  <c r="AU99" i="14" s="1"/>
  <c r="AU55" i="12"/>
  <c r="AU55" i="14" s="1"/>
  <c r="AT83" i="12"/>
  <c r="AT83" i="14" s="1"/>
  <c r="AT73" i="12"/>
  <c r="AT73" i="14" s="1"/>
  <c r="AU41" i="12"/>
  <c r="AU41" i="14" s="1"/>
  <c r="AT74" i="12"/>
  <c r="AT74" i="14" s="1"/>
  <c r="AU70" i="12"/>
  <c r="AU70" i="14" s="1"/>
  <c r="AU66" i="12"/>
  <c r="AU66" i="14" s="1"/>
  <c r="AV27" i="12"/>
  <c r="AV27" i="14" s="1"/>
  <c r="AV40" i="12"/>
  <c r="AV40" i="14" s="1"/>
  <c r="AU91" i="12"/>
  <c r="AU91" i="14" s="1"/>
  <c r="AR88" i="12"/>
  <c r="AR88" i="14" s="1"/>
  <c r="AR71" i="12"/>
  <c r="AR71" i="14" s="1"/>
  <c r="AS35" i="12"/>
  <c r="AS35" i="14" s="1"/>
  <c r="AS53" i="12"/>
  <c r="AS53" i="14" s="1"/>
  <c r="AS87" i="12"/>
  <c r="AS87" i="14" s="1"/>
  <c r="AT34" i="12"/>
  <c r="AT34" i="14" s="1"/>
  <c r="AS77" i="12"/>
  <c r="AS77" i="14" s="1"/>
  <c r="AS68" i="12"/>
  <c r="AS68" i="14" s="1"/>
  <c r="AT11" i="12"/>
  <c r="AT11" i="14" s="1"/>
  <c r="AS66" i="12"/>
  <c r="AS66" i="14" s="1"/>
  <c r="AT18" i="12"/>
  <c r="AT18" i="14" s="1"/>
  <c r="AT14" i="12"/>
  <c r="AT14" i="14" s="1"/>
  <c r="AS84" i="12"/>
  <c r="AS84" i="14" s="1"/>
  <c r="AT33" i="12"/>
  <c r="AT33" i="14" s="1"/>
  <c r="AU35" i="12"/>
  <c r="AU35" i="14" s="1"/>
  <c r="AT93" i="12"/>
  <c r="AT93" i="14" s="1"/>
  <c r="AU7" i="12"/>
  <c r="AU7" i="14" s="1"/>
  <c r="AT92" i="12"/>
  <c r="AT92" i="14" s="1"/>
  <c r="AU16" i="12"/>
  <c r="AU16" i="14" s="1"/>
  <c r="AU92" i="12"/>
  <c r="AU92" i="14" s="1"/>
  <c r="AU94" i="12"/>
  <c r="AU94" i="14" s="1"/>
  <c r="AU95" i="12"/>
  <c r="AU95" i="14" s="1"/>
  <c r="AV44" i="12"/>
  <c r="AV44" i="14" s="1"/>
  <c r="AV34" i="12"/>
  <c r="AV34" i="14" s="1"/>
  <c r="AU61" i="12"/>
  <c r="AU61" i="14" s="1"/>
  <c r="AR76" i="12"/>
  <c r="AR76" i="14" s="1"/>
  <c r="AS51" i="12"/>
  <c r="AS51" i="14" s="1"/>
  <c r="AS103" i="12"/>
  <c r="AS103" i="14" s="1"/>
  <c r="AR90" i="12"/>
  <c r="AR90" i="14" s="1"/>
  <c r="AS80" i="12"/>
  <c r="AS80" i="14" s="1"/>
  <c r="AS86" i="12"/>
  <c r="AS86" i="14" s="1"/>
  <c r="AT100" i="12"/>
  <c r="AT100" i="14" s="1"/>
  <c r="AS73" i="12"/>
  <c r="AS73" i="14" s="1"/>
  <c r="AT29" i="12"/>
  <c r="AT29" i="14" s="1"/>
  <c r="AS57" i="12"/>
  <c r="AS57" i="14" s="1"/>
  <c r="AT9" i="12"/>
  <c r="AT9" i="14" s="1"/>
  <c r="AT20" i="12"/>
  <c r="AT20" i="14" s="1"/>
  <c r="AT12" i="12"/>
  <c r="AT12" i="14" s="1"/>
  <c r="AU52" i="12"/>
  <c r="AU52" i="14" s="1"/>
  <c r="AT56" i="12"/>
  <c r="AT56" i="14" s="1"/>
  <c r="AU8" i="12"/>
  <c r="AU8" i="14" s="1"/>
  <c r="AT68" i="12"/>
  <c r="AT68" i="14" s="1"/>
  <c r="AU33" i="12"/>
  <c r="AU33" i="14" s="1"/>
  <c r="AT78" i="12"/>
  <c r="AT78" i="14" s="1"/>
  <c r="AU13" i="12"/>
  <c r="AU13" i="14" s="1"/>
  <c r="AT88" i="12"/>
  <c r="AT88" i="14" s="1"/>
  <c r="AU48" i="12"/>
  <c r="AU48" i="14" s="1"/>
  <c r="AU12" i="12"/>
  <c r="AU12" i="14" s="1"/>
  <c r="AT86" i="12"/>
  <c r="AT86" i="14" s="1"/>
  <c r="AT76" i="12"/>
  <c r="AT76" i="14" s="1"/>
  <c r="AV33" i="12"/>
  <c r="AV33" i="14" s="1"/>
  <c r="AV43" i="12"/>
  <c r="AV43" i="14" s="1"/>
  <c r="AV41" i="12"/>
  <c r="AV41" i="14" s="1"/>
  <c r="AV38" i="12"/>
  <c r="AV38" i="14" s="1"/>
  <c r="AS16" i="12"/>
  <c r="AS16" i="14" s="1"/>
  <c r="AR94" i="12"/>
  <c r="AR94" i="14" s="1"/>
  <c r="AS42" i="12"/>
  <c r="AS42" i="14" s="1"/>
  <c r="AS40" i="12"/>
  <c r="AS40" i="14" s="1"/>
  <c r="AR66" i="12"/>
  <c r="AR66" i="14" s="1"/>
  <c r="AT41" i="12"/>
  <c r="AT41" i="14" s="1"/>
  <c r="AS56" i="12"/>
  <c r="AS56" i="14" s="1"/>
  <c r="AT36" i="12"/>
  <c r="AT36" i="14" s="1"/>
  <c r="AT31" i="12"/>
  <c r="AT31" i="14" s="1"/>
  <c r="AS92" i="12"/>
  <c r="AS92" i="14" s="1"/>
  <c r="AT30" i="12"/>
  <c r="AT30" i="14" s="1"/>
  <c r="AU37" i="12"/>
  <c r="AU37" i="14" s="1"/>
  <c r="AU102" i="12"/>
  <c r="AU102" i="14" s="1"/>
  <c r="AU10" i="12"/>
  <c r="AU10" i="14" s="1"/>
  <c r="AT75" i="12"/>
  <c r="AT75" i="14" s="1"/>
  <c r="AT71" i="12"/>
  <c r="AT71" i="14" s="1"/>
  <c r="AU18" i="12"/>
  <c r="AU18" i="14" s="1"/>
  <c r="AT67" i="12"/>
  <c r="AT67" i="14" s="1"/>
  <c r="AU101" i="12"/>
  <c r="AU101" i="14" s="1"/>
  <c r="AU22" i="12"/>
  <c r="AU22" i="14" s="1"/>
  <c r="AT82" i="12"/>
  <c r="AT82" i="14" s="1"/>
  <c r="AT98" i="12"/>
  <c r="AT98" i="14" s="1"/>
  <c r="AU32" i="12"/>
  <c r="AU32" i="14" s="1"/>
  <c r="AU47" i="12"/>
  <c r="AU47" i="14" s="1"/>
  <c r="V108" i="6"/>
  <c r="V109" i="6" s="1"/>
  <c r="V3" i="12"/>
  <c r="AR97" i="12"/>
  <c r="AR97" i="14" s="1"/>
  <c r="AR80" i="12"/>
  <c r="AR80" i="14" s="1"/>
  <c r="AS46" i="12"/>
  <c r="AS46" i="14" s="1"/>
  <c r="AT25" i="12"/>
  <c r="AT25" i="14" s="1"/>
  <c r="AS62" i="12"/>
  <c r="AS62" i="14" s="1"/>
  <c r="AS79" i="12"/>
  <c r="AS79" i="14" s="1"/>
  <c r="AT42" i="12"/>
  <c r="AT42" i="14" s="1"/>
  <c r="AT101" i="12"/>
  <c r="AT101" i="14" s="1"/>
  <c r="AS96" i="12"/>
  <c r="AS96" i="14" s="1"/>
  <c r="AS61" i="12"/>
  <c r="AS61" i="14" s="1"/>
  <c r="AT97" i="12"/>
  <c r="AT97" i="14" s="1"/>
  <c r="AU9" i="12"/>
  <c r="AU9" i="14" s="1"/>
  <c r="AT84" i="12"/>
  <c r="AT84" i="14" s="1"/>
  <c r="AV103" i="12"/>
  <c r="AV103" i="14" s="1"/>
  <c r="AV102" i="12"/>
  <c r="AV102" i="14" s="1"/>
  <c r="AU29" i="12"/>
  <c r="AU29" i="14" s="1"/>
  <c r="AU96" i="12"/>
  <c r="AU96" i="14" s="1"/>
  <c r="AV47" i="12"/>
  <c r="AV47" i="14" s="1"/>
  <c r="AU93" i="12"/>
  <c r="AU93" i="14" s="1"/>
  <c r="AV29" i="12"/>
  <c r="AV29" i="14" s="1"/>
  <c r="AR86" i="12"/>
  <c r="AR86" i="14" s="1"/>
  <c r="AS23" i="12"/>
  <c r="AS23" i="14" s="1"/>
  <c r="AR78" i="12"/>
  <c r="AR78" i="14" s="1"/>
  <c r="AS34" i="12"/>
  <c r="AS34" i="14" s="1"/>
  <c r="AR89" i="12"/>
  <c r="AR89" i="14" s="1"/>
  <c r="AT39" i="12"/>
  <c r="AT39" i="14" s="1"/>
  <c r="AS81" i="12"/>
  <c r="AS81" i="14" s="1"/>
  <c r="AS65" i="12"/>
  <c r="AS65" i="14" s="1"/>
  <c r="AT26" i="12"/>
  <c r="AT26" i="14" s="1"/>
  <c r="AT99" i="12"/>
  <c r="AT99" i="14" s="1"/>
  <c r="AT10" i="12"/>
  <c r="AT10" i="14" s="1"/>
  <c r="AT24" i="12"/>
  <c r="AT24" i="14" s="1"/>
  <c r="AS72" i="12"/>
  <c r="AS72" i="14" s="1"/>
  <c r="AS76" i="12"/>
  <c r="AS76" i="14" s="1"/>
  <c r="AT96" i="12"/>
  <c r="AT96" i="14" s="1"/>
  <c r="AU31" i="12"/>
  <c r="AU31" i="14" s="1"/>
  <c r="AT62" i="12"/>
  <c r="AT62" i="14" s="1"/>
  <c r="AU43" i="12"/>
  <c r="AU43" i="14" s="1"/>
  <c r="AU103" i="12"/>
  <c r="AU103" i="14" s="1"/>
  <c r="AU21" i="12"/>
  <c r="AU21" i="14" s="1"/>
  <c r="AV35" i="12"/>
  <c r="AV35" i="14" s="1"/>
  <c r="AV28" i="12"/>
  <c r="AV28" i="14" s="1"/>
  <c r="AU69" i="12"/>
  <c r="AU69" i="14" s="1"/>
  <c r="AV36" i="12"/>
  <c r="AV36" i="14" s="1"/>
  <c r="AV101" i="12"/>
  <c r="AV101" i="14" s="1"/>
  <c r="AS75" i="12"/>
  <c r="AS75" i="14" s="1"/>
  <c r="AT22" i="12"/>
  <c r="AT22" i="14" s="1"/>
  <c r="AT38" i="12"/>
  <c r="AT38" i="14" s="1"/>
  <c r="AT21" i="12"/>
  <c r="AT21" i="14" s="1"/>
  <c r="AS78" i="12"/>
  <c r="AS78" i="14" s="1"/>
  <c r="AT45" i="12"/>
  <c r="AT45" i="14" s="1"/>
  <c r="AS85" i="12"/>
  <c r="AS85" i="14" s="1"/>
  <c r="AS71" i="12"/>
  <c r="AS71" i="14" s="1"/>
  <c r="AS64" i="12"/>
  <c r="AS64" i="14" s="1"/>
  <c r="AT17" i="12"/>
  <c r="AT17" i="14" s="1"/>
  <c r="AT40" i="12"/>
  <c r="AT40" i="14" s="1"/>
  <c r="AU54" i="12"/>
  <c r="AU54" i="14" s="1"/>
  <c r="AT60" i="12"/>
  <c r="AT60" i="14" s="1"/>
  <c r="AU30" i="12"/>
  <c r="AU30" i="14" s="1"/>
  <c r="AU11" i="12"/>
  <c r="AU11" i="14" s="1"/>
  <c r="AU20" i="12"/>
  <c r="AU20" i="14" s="1"/>
  <c r="AT58" i="12"/>
  <c r="AT58" i="14" s="1"/>
  <c r="AU14" i="12"/>
  <c r="AU14" i="14" s="1"/>
  <c r="AT95" i="12"/>
  <c r="AT95" i="14" s="1"/>
  <c r="AU100" i="12"/>
  <c r="AU100" i="14" s="1"/>
  <c r="AU15" i="12"/>
  <c r="AU15" i="14" s="1"/>
  <c r="AT63" i="12"/>
  <c r="AT63" i="14" s="1"/>
  <c r="AU34" i="12"/>
  <c r="AU34" i="14" s="1"/>
  <c r="AT69" i="12"/>
  <c r="AT69" i="14" s="1"/>
  <c r="AU49" i="12"/>
  <c r="AU49" i="14" s="1"/>
  <c r="AU40" i="12"/>
  <c r="AU40" i="14" s="1"/>
  <c r="AV46" i="12"/>
  <c r="AV46" i="14" s="1"/>
  <c r="AU36" i="12"/>
  <c r="AU36" i="14" s="1"/>
  <c r="AU98" i="12"/>
  <c r="AU98" i="14" s="1"/>
  <c r="AU97" i="12"/>
  <c r="AU97" i="14" s="1"/>
  <c r="AV31" i="12"/>
  <c r="AV31" i="14" s="1"/>
  <c r="AV12" i="12"/>
  <c r="AV12" i="14" s="1"/>
  <c r="AV53" i="12"/>
  <c r="AV53" i="14" s="1"/>
  <c r="AU78" i="12"/>
  <c r="AU78" i="14" s="1"/>
  <c r="AV13" i="12"/>
  <c r="AV13" i="14" s="1"/>
  <c r="AU88" i="12"/>
  <c r="AU88" i="14" s="1"/>
  <c r="AV65" i="12"/>
  <c r="AV65" i="14" s="1"/>
  <c r="AV25" i="12"/>
  <c r="AV25" i="14" s="1"/>
  <c r="AU86" i="12"/>
  <c r="AU86" i="14" s="1"/>
  <c r="AU60" i="12"/>
  <c r="AU60" i="14" s="1"/>
  <c r="AV54" i="12"/>
  <c r="AV54" i="14" s="1"/>
  <c r="AU71" i="12"/>
  <c r="AU71" i="14" s="1"/>
  <c r="AV97" i="12"/>
  <c r="AV97" i="14" s="1"/>
  <c r="X108" i="6"/>
  <c r="X109" i="6" s="1"/>
  <c r="AV21" i="12"/>
  <c r="AV21" i="14" s="1"/>
  <c r="AU62" i="12"/>
  <c r="AU62" i="14" s="1"/>
  <c r="AV45" i="12"/>
  <c r="AV45" i="14" s="1"/>
  <c r="AV39" i="12"/>
  <c r="AV39" i="14" s="1"/>
  <c r="AV69" i="12"/>
  <c r="AV69" i="14" s="1"/>
  <c r="AU26" i="12"/>
  <c r="AU26" i="14" s="1"/>
  <c r="AU56" i="12"/>
  <c r="AU56" i="14" s="1"/>
  <c r="AU87" i="12"/>
  <c r="AU87" i="14" s="1"/>
  <c r="AV11" i="12"/>
  <c r="AV11" i="14" s="1"/>
  <c r="AU76" i="12"/>
  <c r="AU76" i="14" s="1"/>
  <c r="AU74" i="12"/>
  <c r="AU74" i="14" s="1"/>
  <c r="AV14" i="12"/>
  <c r="AV14" i="14" s="1"/>
  <c r="AV30" i="12"/>
  <c r="AV30" i="14" s="1"/>
  <c r="AU63" i="12"/>
  <c r="AU63" i="14" s="1"/>
  <c r="AU79" i="12"/>
  <c r="AU79" i="14" s="1"/>
  <c r="Y108" i="6"/>
  <c r="Y109" i="6" s="1"/>
  <c r="AU67" i="12"/>
  <c r="AU67" i="14" s="1"/>
  <c r="AU68" i="12"/>
  <c r="AU68" i="14" s="1"/>
  <c r="AU58" i="12"/>
  <c r="AU58" i="14" s="1"/>
  <c r="AV94" i="12"/>
  <c r="AV94" i="14" s="1"/>
  <c r="AU90" i="12"/>
  <c r="AU90" i="14" s="1"/>
  <c r="AV48" i="12"/>
  <c r="AV48" i="14" s="1"/>
  <c r="AV42" i="12"/>
  <c r="AV42" i="14" s="1"/>
  <c r="AV63" i="12"/>
  <c r="AV63" i="14" s="1"/>
  <c r="AV64" i="12"/>
  <c r="AV64" i="14" s="1"/>
  <c r="AV51" i="12"/>
  <c r="AV51" i="14" s="1"/>
  <c r="AV23" i="12"/>
  <c r="AV23" i="14" s="1"/>
  <c r="AV68" i="12"/>
  <c r="AV68" i="14" s="1"/>
  <c r="AV89" i="12"/>
  <c r="AV89" i="14" s="1"/>
  <c r="AU57" i="12"/>
  <c r="AU57" i="14" s="1"/>
  <c r="AV52" i="12"/>
  <c r="AV52" i="14" s="1"/>
  <c r="AV10" i="12"/>
  <c r="AV10" i="14" s="1"/>
  <c r="AV95" i="12"/>
  <c r="AV95" i="14" s="1"/>
  <c r="AV90" i="12"/>
  <c r="AV90" i="14" s="1"/>
  <c r="AV92" i="12"/>
  <c r="AV92" i="14" s="1"/>
  <c r="AW45" i="12"/>
  <c r="AW45" i="14" s="1"/>
  <c r="AV74" i="12"/>
  <c r="AV74" i="14" s="1"/>
  <c r="AW78" i="12"/>
  <c r="AW78" i="14" s="1"/>
  <c r="AV72" i="12"/>
  <c r="AV72" i="14" s="1"/>
  <c r="AW98" i="12"/>
  <c r="AW98" i="14" s="1"/>
  <c r="AV82" i="12"/>
  <c r="AV82" i="14" s="1"/>
  <c r="AV70" i="12"/>
  <c r="AV70" i="14" s="1"/>
  <c r="AV73" i="12"/>
  <c r="AV73" i="14" s="1"/>
  <c r="AV87" i="12"/>
  <c r="AV87" i="14" s="1"/>
  <c r="AV61" i="12"/>
  <c r="AV61" i="14" s="1"/>
  <c r="AV58" i="12"/>
  <c r="AV58" i="14" s="1"/>
  <c r="AW59" i="12"/>
  <c r="AW59" i="14" s="1"/>
  <c r="AV83" i="12"/>
  <c r="AV83" i="14" s="1"/>
  <c r="AV76" i="12"/>
  <c r="AV76" i="14" s="1"/>
  <c r="AV98" i="12"/>
  <c r="AV98" i="14" s="1"/>
  <c r="AV60" i="12"/>
  <c r="AV60" i="14" s="1"/>
  <c r="AW95" i="12"/>
  <c r="AW95" i="14" s="1"/>
  <c r="AV85" i="12"/>
  <c r="AV85" i="14" s="1"/>
  <c r="AV96" i="12"/>
  <c r="AV96" i="14" s="1"/>
  <c r="AW90" i="12"/>
  <c r="AW90" i="14" s="1"/>
  <c r="Z108" i="6"/>
  <c r="Z109" i="6" s="1"/>
  <c r="AV84" i="12"/>
  <c r="AV84" i="14" s="1"/>
  <c r="AV71" i="12"/>
  <c r="AV71" i="14" s="1"/>
  <c r="AV62" i="12"/>
  <c r="AV62" i="14" s="1"/>
  <c r="AV88" i="12"/>
  <c r="AV88" i="14" s="1"/>
  <c r="AV59" i="12"/>
  <c r="AV59" i="14" s="1"/>
  <c r="AW96" i="12"/>
  <c r="AW96" i="14" s="1"/>
  <c r="AA63" i="15" l="1"/>
  <c r="AA122" i="15"/>
  <c r="B63" i="12"/>
  <c r="B123" i="15"/>
  <c r="AW101" i="12"/>
  <c r="AW101" i="14" s="1"/>
  <c r="AW60" i="12"/>
  <c r="AW60" i="14" s="1"/>
  <c r="AW53" i="12"/>
  <c r="AW53" i="14" s="1"/>
  <c r="AW77" i="12"/>
  <c r="AW77" i="14" s="1"/>
  <c r="AW79" i="12"/>
  <c r="AW79" i="14" s="1"/>
  <c r="AW49" i="12"/>
  <c r="AW49" i="14" s="1"/>
  <c r="AW19" i="12"/>
  <c r="AW19" i="14" s="1"/>
  <c r="AW87" i="12"/>
  <c r="AW87" i="14" s="1"/>
  <c r="AW61" i="12"/>
  <c r="AW61" i="14" s="1"/>
  <c r="AW99" i="12"/>
  <c r="AW99" i="14" s="1"/>
  <c r="AW58" i="12"/>
  <c r="AW58" i="14" s="1"/>
  <c r="AW48" i="12"/>
  <c r="AW48" i="14" s="1"/>
  <c r="AW56" i="12"/>
  <c r="AW56" i="14" s="1"/>
  <c r="AW51" i="12"/>
  <c r="AW51" i="14" s="1"/>
  <c r="AW47" i="12"/>
  <c r="AW47" i="14" s="1"/>
  <c r="AW89" i="12"/>
  <c r="AW89" i="14" s="1"/>
  <c r="AA23" i="15"/>
  <c r="B23" i="12"/>
  <c r="AA34" i="15"/>
  <c r="B34" i="12"/>
  <c r="AC79" i="18"/>
  <c r="AC406" i="18"/>
  <c r="AE79" i="18"/>
  <c r="AE406" i="18"/>
  <c r="AB79" i="18"/>
  <c r="AB406" i="18"/>
  <c r="AD79" i="18"/>
  <c r="AD406" i="18"/>
  <c r="AF79" i="18"/>
  <c r="AF406" i="18"/>
  <c r="AA79" i="18"/>
  <c r="AA406" i="18"/>
  <c r="Z406" i="18"/>
  <c r="Z79" i="18"/>
  <c r="Z298" i="18" s="1"/>
  <c r="Y297" i="18"/>
  <c r="Y406" i="18"/>
  <c r="Y79" i="18"/>
  <c r="N79" i="18"/>
  <c r="N406" i="18"/>
  <c r="M79" i="18"/>
  <c r="M406" i="18"/>
  <c r="R79" i="18"/>
  <c r="R406" i="18"/>
  <c r="P79" i="18"/>
  <c r="P406" i="18"/>
  <c r="W297" i="18"/>
  <c r="W406" i="18"/>
  <c r="W79" i="18"/>
  <c r="W298" i="18" s="1"/>
  <c r="V406" i="18"/>
  <c r="V79" i="18"/>
  <c r="Q79" i="18"/>
  <c r="Q406" i="18"/>
  <c r="S79" i="18"/>
  <c r="S406" i="18"/>
  <c r="X406" i="18"/>
  <c r="X79" i="18"/>
  <c r="T406" i="18"/>
  <c r="T79" i="18"/>
  <c r="U406" i="18"/>
  <c r="U79" i="18"/>
  <c r="O79" i="18"/>
  <c r="O406" i="18"/>
  <c r="F79" i="18"/>
  <c r="F407" i="18" s="1"/>
  <c r="E79" i="18"/>
  <c r="E407" i="18" s="1"/>
  <c r="K79" i="18"/>
  <c r="K407" i="18" s="1"/>
  <c r="J79" i="18"/>
  <c r="J407" i="18" s="1"/>
  <c r="C79" i="18"/>
  <c r="C407" i="18" s="1"/>
  <c r="D79" i="18"/>
  <c r="D407" i="18" s="1"/>
  <c r="I79" i="18"/>
  <c r="I407" i="18" s="1"/>
  <c r="G79" i="18"/>
  <c r="G407" i="18" s="1"/>
  <c r="H79" i="18"/>
  <c r="H407" i="18" s="1"/>
  <c r="L79" i="18"/>
  <c r="L407" i="18" s="1"/>
  <c r="B4" i="18"/>
  <c r="B332" i="18" s="1"/>
  <c r="AA5" i="15"/>
  <c r="AA115" i="18" s="1"/>
  <c r="AA116" i="18" s="1"/>
  <c r="AA117" i="18" s="1"/>
  <c r="AA118" i="18" s="1"/>
  <c r="AA119" i="18" s="1"/>
  <c r="AA120" i="18" s="1"/>
  <c r="AA121" i="18" s="1"/>
  <c r="AA122" i="18" s="1"/>
  <c r="AA123" i="18" s="1"/>
  <c r="AA124" i="18" s="1"/>
  <c r="AA125" i="18" s="1"/>
  <c r="AA126" i="18" s="1"/>
  <c r="AA127" i="18" s="1"/>
  <c r="AA128" i="18" s="1"/>
  <c r="AA129" i="18" s="1"/>
  <c r="AA130" i="18" s="1"/>
  <c r="AA131" i="18" s="1"/>
  <c r="AA132" i="18" s="1"/>
  <c r="B4" i="19"/>
  <c r="B5" i="19" s="1"/>
  <c r="B6" i="19" s="1"/>
  <c r="B7" i="19" s="1"/>
  <c r="B8" i="19" s="1"/>
  <c r="B9" i="19" s="1"/>
  <c r="B10" i="19" s="1"/>
  <c r="B11" i="19" s="1"/>
  <c r="B12" i="19" s="1"/>
  <c r="B13" i="19" s="1"/>
  <c r="B14" i="19" s="1"/>
  <c r="B15" i="19" s="1"/>
  <c r="B16" i="19" s="1"/>
  <c r="B17" i="19" s="1"/>
  <c r="B18" i="19" s="1"/>
  <c r="B19" i="19" s="1"/>
  <c r="B20" i="19" s="1"/>
  <c r="B21" i="19" s="1"/>
  <c r="B22" i="19" s="1"/>
  <c r="B23" i="19" s="1"/>
  <c r="B24" i="19" s="1"/>
  <c r="B25" i="19" s="1"/>
  <c r="B26" i="19" s="1"/>
  <c r="B27" i="19" s="1"/>
  <c r="B28" i="19" s="1"/>
  <c r="B29" i="19" s="1"/>
  <c r="B30" i="19" s="1"/>
  <c r="B31" i="19" s="1"/>
  <c r="B32" i="19" s="1"/>
  <c r="B33" i="19" s="1"/>
  <c r="B34" i="19" s="1"/>
  <c r="B35" i="19" s="1"/>
  <c r="B36" i="19" s="1"/>
  <c r="B37" i="19" s="1"/>
  <c r="B38" i="19" s="1"/>
  <c r="B39" i="19" s="1"/>
  <c r="B40" i="19" s="1"/>
  <c r="B41" i="19" s="1"/>
  <c r="B42" i="19" s="1"/>
  <c r="B43" i="19" s="1"/>
  <c r="B44" i="19" s="1"/>
  <c r="B45" i="19" s="1"/>
  <c r="B46" i="19" s="1"/>
  <c r="B47" i="19" s="1"/>
  <c r="B48" i="19" s="1"/>
  <c r="B49" i="19" s="1"/>
  <c r="B50" i="19" s="1"/>
  <c r="B51" i="19" s="1"/>
  <c r="B52" i="19" s="1"/>
  <c r="B53" i="19" s="1"/>
  <c r="B54" i="19" s="1"/>
  <c r="B55" i="19" s="1"/>
  <c r="B56" i="19" s="1"/>
  <c r="B57" i="19" s="1"/>
  <c r="B58" i="19" s="1"/>
  <c r="B59" i="19" s="1"/>
  <c r="B60" i="19" s="1"/>
  <c r="B61" i="19" s="1"/>
  <c r="B62" i="19" s="1"/>
  <c r="B63" i="19" s="1"/>
  <c r="B64" i="19" s="1"/>
  <c r="B65" i="19" s="1"/>
  <c r="B66" i="19" s="1"/>
  <c r="B67" i="19" s="1"/>
  <c r="B68" i="19" s="1"/>
  <c r="B69" i="19" s="1"/>
  <c r="B70" i="19" s="1"/>
  <c r="B71" i="19" s="1"/>
  <c r="B72" i="19" s="1"/>
  <c r="B73" i="19" s="1"/>
  <c r="B74" i="19" s="1"/>
  <c r="B75" i="19" s="1"/>
  <c r="B76" i="19" s="1"/>
  <c r="B77" i="19" s="1"/>
  <c r="B78" i="19" s="1"/>
  <c r="B79" i="19" s="1"/>
  <c r="B80" i="19" s="1"/>
  <c r="B81" i="19" s="1"/>
  <c r="B82" i="19" s="1"/>
  <c r="B83" i="19" s="1"/>
  <c r="B84" i="19" s="1"/>
  <c r="B85" i="19" s="1"/>
  <c r="B86" i="19" s="1"/>
  <c r="B87" i="19" s="1"/>
  <c r="AW93" i="12"/>
  <c r="AW93" i="14" s="1"/>
  <c r="AW102" i="12"/>
  <c r="AW102" i="14" s="1"/>
  <c r="AW68" i="12"/>
  <c r="AW68" i="14" s="1"/>
  <c r="AW81" i="12"/>
  <c r="AW81" i="14" s="1"/>
  <c r="AW72" i="12"/>
  <c r="AW72" i="14" s="1"/>
  <c r="AW42" i="12"/>
  <c r="AW42" i="14" s="1"/>
  <c r="AW92" i="12"/>
  <c r="AW92" i="14" s="1"/>
  <c r="AW91" i="12"/>
  <c r="AW91" i="14" s="1"/>
  <c r="AW67" i="12"/>
  <c r="AW67" i="14" s="1"/>
  <c r="AW97" i="12"/>
  <c r="AW97" i="14" s="1"/>
  <c r="AW52" i="12"/>
  <c r="AW52" i="14" s="1"/>
  <c r="AW46" i="12"/>
  <c r="AW46" i="14" s="1"/>
  <c r="AW25" i="12"/>
  <c r="AW25" i="14" s="1"/>
  <c r="AW32" i="12"/>
  <c r="AW32" i="14" s="1"/>
  <c r="AW15" i="12"/>
  <c r="AW15" i="14" s="1"/>
  <c r="AW43" i="12"/>
  <c r="AW43" i="14" s="1"/>
  <c r="AW50" i="12"/>
  <c r="AW50" i="14" s="1"/>
  <c r="AW80" i="12"/>
  <c r="AW80" i="14" s="1"/>
  <c r="AW65" i="12"/>
  <c r="AW65" i="14" s="1"/>
  <c r="AA103" i="6"/>
  <c r="AA105" i="6"/>
  <c r="AA105" i="12" s="1"/>
  <c r="AA106" i="6"/>
  <c r="AA106" i="12" s="1"/>
  <c r="AA104" i="6"/>
  <c r="AA104" i="12" s="1"/>
  <c r="AA70" i="6"/>
  <c r="AA70" i="12" s="1"/>
  <c r="AA58" i="6"/>
  <c r="AA58" i="12" s="1"/>
  <c r="AA66" i="6"/>
  <c r="AA66" i="12" s="1"/>
  <c r="AA23" i="6"/>
  <c r="AA15" i="6"/>
  <c r="AA15" i="12" s="1"/>
  <c r="AA14" i="6"/>
  <c r="AA14" i="12" s="1"/>
  <c r="AA13" i="6"/>
  <c r="AA13" i="12" s="1"/>
  <c r="AA10" i="6"/>
  <c r="AA10" i="12" s="1"/>
  <c r="AA96" i="6"/>
  <c r="AA96" i="12" s="1"/>
  <c r="AA72" i="6"/>
  <c r="AA72" i="12" s="1"/>
  <c r="AA21" i="6"/>
  <c r="AA21" i="12" s="1"/>
  <c r="AA12" i="6"/>
  <c r="AA12" i="12" s="1"/>
  <c r="AA33" i="6"/>
  <c r="AA33" i="12" s="1"/>
  <c r="AA27" i="6"/>
  <c r="AA27" i="12" s="1"/>
  <c r="AA22" i="6"/>
  <c r="AA22" i="12" s="1"/>
  <c r="AA93" i="6"/>
  <c r="AA93" i="12" s="1"/>
  <c r="AA37" i="6"/>
  <c r="AA37" i="12" s="1"/>
  <c r="AA11" i="6"/>
  <c r="AA11" i="12" s="1"/>
  <c r="AA18" i="6"/>
  <c r="AA18" i="12" s="1"/>
  <c r="AA28" i="6"/>
  <c r="AA28" i="12" s="1"/>
  <c r="AA26" i="6"/>
  <c r="AA26" i="12" s="1"/>
  <c r="AA42" i="6"/>
  <c r="AA42" i="12" s="1"/>
  <c r="AA95" i="6"/>
  <c r="AA95" i="12" s="1"/>
  <c r="AA57" i="6"/>
  <c r="AA57" i="12" s="1"/>
  <c r="AA29" i="6"/>
  <c r="AA29" i="12" s="1"/>
  <c r="AA39" i="6"/>
  <c r="AA39" i="12" s="1"/>
  <c r="AA19" i="6"/>
  <c r="AA19" i="12" s="1"/>
  <c r="AA36" i="6"/>
  <c r="AA36" i="12" s="1"/>
  <c r="AA24" i="6"/>
  <c r="AA24" i="12" s="1"/>
  <c r="AA32" i="6"/>
  <c r="AA32" i="12" s="1"/>
  <c r="AA25" i="6"/>
  <c r="AA25" i="12" s="1"/>
  <c r="AA64" i="6"/>
  <c r="AA64" i="12" s="1"/>
  <c r="AA59" i="6"/>
  <c r="AA59" i="12" s="1"/>
  <c r="AA63" i="6"/>
  <c r="AA124" i="15" s="1"/>
  <c r="AA60" i="6"/>
  <c r="AA60" i="12" s="1"/>
  <c r="AA51" i="6"/>
  <c r="AA51" i="12" s="1"/>
  <c r="AA49" i="6"/>
  <c r="AA49" i="12" s="1"/>
  <c r="AA44" i="6"/>
  <c r="AA44" i="12" s="1"/>
  <c r="AA54" i="6"/>
  <c r="AA54" i="12" s="1"/>
  <c r="AA9" i="6"/>
  <c r="AA9" i="12" s="1"/>
  <c r="AA55" i="6"/>
  <c r="AA55" i="12" s="1"/>
  <c r="AA35" i="6"/>
  <c r="AA35" i="12" s="1"/>
  <c r="AA38" i="6"/>
  <c r="AA38" i="12" s="1"/>
  <c r="AA48" i="6"/>
  <c r="AA48" i="12" s="1"/>
  <c r="AA99" i="6"/>
  <c r="AA99" i="12" s="1"/>
  <c r="AA98" i="6"/>
  <c r="AA98" i="12" s="1"/>
  <c r="AA67" i="6"/>
  <c r="AA67" i="12" s="1"/>
  <c r="AA69" i="6"/>
  <c r="AA69" i="12" s="1"/>
  <c r="AA56" i="6"/>
  <c r="AA56" i="12" s="1"/>
  <c r="AA61" i="6"/>
  <c r="AA61" i="12" s="1"/>
  <c r="AA53" i="6"/>
  <c r="AA53" i="12" s="1"/>
  <c r="AA8" i="6"/>
  <c r="AA8" i="12" s="1"/>
  <c r="AA17" i="6"/>
  <c r="AA17" i="12" s="1"/>
  <c r="AA5" i="6"/>
  <c r="AA5" i="12" s="1"/>
  <c r="AA34" i="6"/>
  <c r="AA6" i="6"/>
  <c r="AA6" i="12" s="1"/>
  <c r="AA47" i="6"/>
  <c r="AA47" i="12" s="1"/>
  <c r="AA94" i="6"/>
  <c r="AA94" i="12" s="1"/>
  <c r="AA62" i="6"/>
  <c r="AA62" i="12" s="1"/>
  <c r="AA71" i="6"/>
  <c r="AA71" i="12" s="1"/>
  <c r="AA97" i="6"/>
  <c r="AA97" i="12" s="1"/>
  <c r="AA41" i="6"/>
  <c r="AA41" i="12" s="1"/>
  <c r="AA52" i="6"/>
  <c r="AA52" i="12" s="1"/>
  <c r="AA7" i="6"/>
  <c r="AA7" i="12" s="1"/>
  <c r="AA43" i="6"/>
  <c r="AA43" i="12" s="1"/>
  <c r="AA100" i="6"/>
  <c r="AA100" i="12" s="1"/>
  <c r="AA16" i="6"/>
  <c r="AA16" i="12" s="1"/>
  <c r="AA50" i="6"/>
  <c r="AA50" i="12" s="1"/>
  <c r="AA20" i="6"/>
  <c r="AA20" i="12" s="1"/>
  <c r="AA45" i="6"/>
  <c r="AA45" i="12" s="1"/>
  <c r="AA68" i="6"/>
  <c r="AA68" i="12" s="1"/>
  <c r="AA65" i="6"/>
  <c r="AA65" i="12" s="1"/>
  <c r="AA31" i="6"/>
  <c r="AA31" i="12" s="1"/>
  <c r="AA101" i="6"/>
  <c r="AA101" i="12" s="1"/>
  <c r="AA30" i="6"/>
  <c r="AA30" i="12" s="1"/>
  <c r="AA40" i="6"/>
  <c r="AA40" i="12" s="1"/>
  <c r="AA46" i="6"/>
  <c r="AA46" i="12" s="1"/>
  <c r="AW88" i="12"/>
  <c r="AW88" i="14" s="1"/>
  <c r="AA78" i="6"/>
  <c r="AA78" i="12" s="1"/>
  <c r="AA81" i="6"/>
  <c r="AA81" i="12" s="1"/>
  <c r="AA89" i="6"/>
  <c r="AA89" i="12" s="1"/>
  <c r="AA84" i="6"/>
  <c r="AA84" i="12" s="1"/>
  <c r="AA87" i="6"/>
  <c r="AA87" i="12" s="1"/>
  <c r="AA88" i="6"/>
  <c r="AA88" i="12" s="1"/>
  <c r="AA80" i="6"/>
  <c r="AA80" i="12" s="1"/>
  <c r="AA83" i="6"/>
  <c r="AA83" i="12" s="1"/>
  <c r="AA92" i="6"/>
  <c r="AA92" i="12" s="1"/>
  <c r="AA90" i="6"/>
  <c r="AA90" i="12" s="1"/>
  <c r="AA91" i="6"/>
  <c r="AA91" i="12" s="1"/>
  <c r="AA79" i="6"/>
  <c r="AA79" i="12" s="1"/>
  <c r="AA85" i="6"/>
  <c r="AA85" i="12" s="1"/>
  <c r="AA77" i="6"/>
  <c r="AA77" i="12" s="1"/>
  <c r="AA74" i="6"/>
  <c r="AA74" i="12" s="1"/>
  <c r="AA82" i="6"/>
  <c r="AA82" i="12" s="1"/>
  <c r="AA75" i="6"/>
  <c r="AA75" i="12" s="1"/>
  <c r="AA86" i="6"/>
  <c r="AA86" i="12" s="1"/>
  <c r="AA76" i="6"/>
  <c r="AA76" i="12" s="1"/>
  <c r="AA73" i="6"/>
  <c r="AA73" i="12" s="1"/>
  <c r="AW57" i="12"/>
  <c r="AW57" i="14" s="1"/>
  <c r="AW64" i="12"/>
  <c r="AW64" i="14" s="1"/>
  <c r="AW103" i="12"/>
  <c r="AW103" i="14" s="1"/>
  <c r="AW74" i="12"/>
  <c r="AW74" i="14" s="1"/>
  <c r="AW17" i="12"/>
  <c r="AW17" i="14" s="1"/>
  <c r="AW83" i="12"/>
  <c r="AW83" i="14" s="1"/>
  <c r="AW8" i="12"/>
  <c r="AW8" i="14" s="1"/>
  <c r="AW76" i="12"/>
  <c r="AW76" i="14" s="1"/>
  <c r="AW36" i="12"/>
  <c r="AW36" i="14" s="1"/>
  <c r="AW70" i="12"/>
  <c r="AW70" i="14" s="1"/>
  <c r="AW21" i="12"/>
  <c r="AW21" i="14" s="1"/>
  <c r="AW26" i="12"/>
  <c r="AW26" i="14" s="1"/>
  <c r="AW27" i="12"/>
  <c r="AW27" i="14" s="1"/>
  <c r="AW66" i="12"/>
  <c r="AW66" i="14" s="1"/>
  <c r="AW82" i="12"/>
  <c r="AW82" i="14" s="1"/>
  <c r="AW85" i="12"/>
  <c r="AW85" i="14" s="1"/>
  <c r="AW22" i="12"/>
  <c r="AW22" i="14" s="1"/>
  <c r="AW29" i="12"/>
  <c r="AW29" i="14" s="1"/>
  <c r="AW24" i="12"/>
  <c r="AW24" i="14" s="1"/>
  <c r="AW39" i="12"/>
  <c r="AW39" i="14" s="1"/>
  <c r="AW23" i="12"/>
  <c r="AW23" i="14" s="1"/>
  <c r="AW84" i="12"/>
  <c r="AW84" i="14" s="1"/>
  <c r="AW38" i="12"/>
  <c r="AW38" i="14" s="1"/>
  <c r="AW63" i="12"/>
  <c r="AW63" i="14" s="1"/>
  <c r="AW75" i="12"/>
  <c r="AW75" i="14" s="1"/>
  <c r="AW31" i="12"/>
  <c r="AW31" i="14" s="1"/>
  <c r="AW40" i="12"/>
  <c r="AW40" i="14" s="1"/>
  <c r="AW16" i="12"/>
  <c r="AW16" i="14" s="1"/>
  <c r="AW69" i="12"/>
  <c r="AW69" i="14" s="1"/>
  <c r="AW37" i="12"/>
  <c r="AW37" i="14" s="1"/>
  <c r="AW10" i="12"/>
  <c r="AW10" i="14" s="1"/>
  <c r="AW18" i="12"/>
  <c r="AW18" i="14" s="1"/>
  <c r="AW20" i="12"/>
  <c r="AW20" i="14" s="1"/>
  <c r="AW28" i="12"/>
  <c r="AW28" i="14" s="1"/>
  <c r="AW73" i="12"/>
  <c r="AW73" i="14" s="1"/>
  <c r="AW41" i="12"/>
  <c r="AW41" i="14" s="1"/>
  <c r="AW14" i="12"/>
  <c r="AW14" i="14" s="1"/>
  <c r="AW86" i="12"/>
  <c r="AW86" i="14" s="1"/>
  <c r="AW71" i="12"/>
  <c r="AW71" i="14" s="1"/>
  <c r="B108" i="6"/>
  <c r="B109" i="6" s="1"/>
  <c r="AW35" i="12"/>
  <c r="AW35" i="14" s="1"/>
  <c r="AW12" i="12"/>
  <c r="AW12" i="14" s="1"/>
  <c r="AW9" i="12"/>
  <c r="AW9" i="14" s="1"/>
  <c r="AW11" i="12"/>
  <c r="AW11" i="14" s="1"/>
  <c r="AW33" i="12"/>
  <c r="AW33" i="14" s="1"/>
  <c r="AW100" i="12"/>
  <c r="AW100" i="14" s="1"/>
  <c r="AW54" i="12"/>
  <c r="AW54" i="14" s="1"/>
  <c r="AW44" i="12"/>
  <c r="AW44" i="14" s="1"/>
  <c r="AW55" i="12"/>
  <c r="AW55" i="14" s="1"/>
  <c r="AW13" i="12"/>
  <c r="AW13" i="14" s="1"/>
  <c r="AW30" i="12"/>
  <c r="AW30" i="14" s="1"/>
  <c r="AW62" i="12"/>
  <c r="AW62" i="14" s="1"/>
  <c r="AW94" i="12"/>
  <c r="AW94" i="14" s="1"/>
  <c r="AW7" i="12"/>
  <c r="AW7" i="14" s="1"/>
  <c r="AW34" i="12"/>
  <c r="AW34" i="14" s="1"/>
  <c r="AB76" i="8"/>
  <c r="AC77" i="8" s="1"/>
  <c r="AD78" i="8" s="1"/>
  <c r="AE79" i="8" s="1"/>
  <c r="AF80" i="8" s="1"/>
  <c r="AG81" i="8" s="1"/>
  <c r="AH82" i="8" s="1"/>
  <c r="AI83" i="8" s="1"/>
  <c r="AB67" i="8"/>
  <c r="AC68" i="8" s="1"/>
  <c r="AD69" i="8" s="1"/>
  <c r="AE70" i="8" s="1"/>
  <c r="AF71" i="8" s="1"/>
  <c r="AG72" i="8" s="1"/>
  <c r="AH73" i="8" s="1"/>
  <c r="AI74" i="8" s="1"/>
  <c r="AJ75" i="8" s="1"/>
  <c r="AK76" i="8" s="1"/>
  <c r="AL77" i="8" s="1"/>
  <c r="AM78" i="8" s="1"/>
  <c r="AN79" i="8" s="1"/>
  <c r="AO80" i="8" s="1"/>
  <c r="AP81" i="8" s="1"/>
  <c r="AQ82" i="8" s="1"/>
  <c r="AR83" i="8" s="1"/>
  <c r="AB14" i="8"/>
  <c r="AC15" i="8" s="1"/>
  <c r="AD16" i="8" s="1"/>
  <c r="AE17" i="8" s="1"/>
  <c r="AF18" i="8" s="1"/>
  <c r="AG19" i="8" s="1"/>
  <c r="AH20" i="8" s="1"/>
  <c r="AI21" i="8" s="1"/>
  <c r="AJ22" i="8" s="1"/>
  <c r="AK23" i="8" s="1"/>
  <c r="AL24" i="8" s="1"/>
  <c r="AM25" i="8" s="1"/>
  <c r="AN26" i="8" s="1"/>
  <c r="AO27" i="8" s="1"/>
  <c r="AP28" i="8" s="1"/>
  <c r="AQ29" i="8" s="1"/>
  <c r="AR30" i="8" s="1"/>
  <c r="AS31" i="8" s="1"/>
  <c r="AT32" i="8" s="1"/>
  <c r="AU33" i="8" s="1"/>
  <c r="AV34" i="8" s="1"/>
  <c r="AB87" i="8"/>
  <c r="AC88" i="8" s="1"/>
  <c r="AD89" i="8" s="1"/>
  <c r="AE90" i="8" s="1"/>
  <c r="AF91" i="8" s="1"/>
  <c r="AG92" i="8" s="1"/>
  <c r="AH93" i="8" s="1"/>
  <c r="AI94" i="8" s="1"/>
  <c r="AJ95" i="8" s="1"/>
  <c r="AK96" i="8" s="1"/>
  <c r="AL97" i="8" s="1"/>
  <c r="AM98" i="8" s="1"/>
  <c r="AN99" i="8" s="1"/>
  <c r="AO100" i="8" s="1"/>
  <c r="AP101" i="8" s="1"/>
  <c r="AQ102" i="8" s="1"/>
  <c r="AR103" i="8" s="1"/>
  <c r="AS104" i="8" s="1"/>
  <c r="AT105" i="8" s="1"/>
  <c r="AU106" i="8" s="1"/>
  <c r="AV107" i="8" s="1"/>
  <c r="AB13" i="8"/>
  <c r="AC14" i="8" s="1"/>
  <c r="AD15" i="8" s="1"/>
  <c r="AE16" i="8" s="1"/>
  <c r="AF17" i="8" s="1"/>
  <c r="AG18" i="8" s="1"/>
  <c r="AH19" i="8" s="1"/>
  <c r="AI20" i="8" s="1"/>
  <c r="AJ21" i="8" s="1"/>
  <c r="AK22" i="8" s="1"/>
  <c r="AL23" i="8" s="1"/>
  <c r="AM24" i="8" s="1"/>
  <c r="AN25" i="8" s="1"/>
  <c r="AO26" i="8" s="1"/>
  <c r="AP27" i="8" s="1"/>
  <c r="AQ28" i="8" s="1"/>
  <c r="AR29" i="8" s="1"/>
  <c r="AS30" i="8" s="1"/>
  <c r="AT31" i="8" s="1"/>
  <c r="AU32" i="8" s="1"/>
  <c r="AV33" i="8" s="1"/>
  <c r="AW34" i="8" s="1"/>
  <c r="AB77" i="8"/>
  <c r="AC78" i="8" s="1"/>
  <c r="AD79" i="8" s="1"/>
  <c r="AE80" i="8" s="1"/>
  <c r="AF81" i="8" s="1"/>
  <c r="AG82" i="8" s="1"/>
  <c r="AH83" i="8" s="1"/>
  <c r="AB38" i="8"/>
  <c r="AC39" i="8" s="1"/>
  <c r="AD40" i="8" s="1"/>
  <c r="AE41" i="8" s="1"/>
  <c r="AF42" i="8" s="1"/>
  <c r="AG43" i="8" s="1"/>
  <c r="AH44" i="8" s="1"/>
  <c r="AI45" i="8" s="1"/>
  <c r="AJ46" i="8" s="1"/>
  <c r="AK47" i="8" s="1"/>
  <c r="AL48" i="8" s="1"/>
  <c r="AM49" i="8" s="1"/>
  <c r="AN50" i="8" s="1"/>
  <c r="AO51" i="8" s="1"/>
  <c r="AP52" i="8" s="1"/>
  <c r="AQ53" i="8" s="1"/>
  <c r="AR54" i="8" s="1"/>
  <c r="AS55" i="8" s="1"/>
  <c r="AT56" i="8" s="1"/>
  <c r="AU57" i="8" s="1"/>
  <c r="AV58" i="8" s="1"/>
  <c r="AW59" i="8" s="1"/>
  <c r="AX60" i="8" s="1"/>
  <c r="AY61" i="8" s="1"/>
  <c r="AZ62" i="8" s="1"/>
  <c r="BA63" i="8" s="1"/>
  <c r="AB27" i="8"/>
  <c r="AC28" i="8" s="1"/>
  <c r="AD29" i="8" s="1"/>
  <c r="AE30" i="8" s="1"/>
  <c r="AF31" i="8" s="1"/>
  <c r="AG32" i="8" s="1"/>
  <c r="AH33" i="8" s="1"/>
  <c r="AI34" i="8" s="1"/>
  <c r="AB74" i="8"/>
  <c r="AC75" i="8" s="1"/>
  <c r="AD76" i="8" s="1"/>
  <c r="AE77" i="8" s="1"/>
  <c r="AF78" i="8" s="1"/>
  <c r="AG79" i="8" s="1"/>
  <c r="AH80" i="8" s="1"/>
  <c r="AI81" i="8" s="1"/>
  <c r="AJ82" i="8" s="1"/>
  <c r="AK83" i="8" s="1"/>
  <c r="AB20" i="8"/>
  <c r="AC21" i="8" s="1"/>
  <c r="AD22" i="8" s="1"/>
  <c r="AE23" i="8" s="1"/>
  <c r="AF24" i="8" s="1"/>
  <c r="AG25" i="8" s="1"/>
  <c r="AH26" i="8" s="1"/>
  <c r="AI27" i="8" s="1"/>
  <c r="AJ28" i="8" s="1"/>
  <c r="AK29" i="8" s="1"/>
  <c r="AL30" i="8" s="1"/>
  <c r="AM31" i="8" s="1"/>
  <c r="AN32" i="8" s="1"/>
  <c r="AO33" i="8" s="1"/>
  <c r="AP34" i="8" s="1"/>
  <c r="AB26" i="8"/>
  <c r="AC27" i="8" s="1"/>
  <c r="AD28" i="8" s="1"/>
  <c r="AE29" i="8" s="1"/>
  <c r="AF30" i="8" s="1"/>
  <c r="AG31" i="8" s="1"/>
  <c r="AH32" i="8" s="1"/>
  <c r="AI33" i="8" s="1"/>
  <c r="AJ34" i="8" s="1"/>
  <c r="AB64" i="8"/>
  <c r="AC65" i="8" s="1"/>
  <c r="AD66" i="8" s="1"/>
  <c r="AE67" i="8" s="1"/>
  <c r="AF68" i="8" s="1"/>
  <c r="AG69" i="8" s="1"/>
  <c r="AH70" i="8" s="1"/>
  <c r="AI71" i="8" s="1"/>
  <c r="AJ72" i="8" s="1"/>
  <c r="AK73" i="8" s="1"/>
  <c r="AL74" i="8" s="1"/>
  <c r="AM75" i="8" s="1"/>
  <c r="AN76" i="8" s="1"/>
  <c r="AO77" i="8" s="1"/>
  <c r="AP78" i="8" s="1"/>
  <c r="AQ79" i="8" s="1"/>
  <c r="AR80" i="8" s="1"/>
  <c r="AS81" i="8" s="1"/>
  <c r="AT82" i="8" s="1"/>
  <c r="AU83" i="8" s="1"/>
  <c r="AB45" i="8"/>
  <c r="AC46" i="8" s="1"/>
  <c r="AD47" i="8" s="1"/>
  <c r="AE48" i="8" s="1"/>
  <c r="AF49" i="8" s="1"/>
  <c r="AG50" i="8" s="1"/>
  <c r="AH51" i="8" s="1"/>
  <c r="AI52" i="8" s="1"/>
  <c r="AJ53" i="8" s="1"/>
  <c r="AK54" i="8" s="1"/>
  <c r="AL55" i="8" s="1"/>
  <c r="AM56" i="8" s="1"/>
  <c r="AN57" i="8" s="1"/>
  <c r="AO58" i="8" s="1"/>
  <c r="AP59" i="8" s="1"/>
  <c r="AQ60" i="8" s="1"/>
  <c r="AR61" i="8" s="1"/>
  <c r="AS62" i="8" s="1"/>
  <c r="AT63" i="8" s="1"/>
  <c r="AU64" i="8" s="1"/>
  <c r="AV65" i="8" s="1"/>
  <c r="AW66" i="8" s="1"/>
  <c r="AX67" i="8" s="1"/>
  <c r="AY68" i="8" s="1"/>
  <c r="AZ69" i="8" s="1"/>
  <c r="BA70" i="8" s="1"/>
  <c r="AB36" i="8"/>
  <c r="AC37" i="8" s="1"/>
  <c r="AD38" i="8" s="1"/>
  <c r="AE39" i="8" s="1"/>
  <c r="AF40" i="8" s="1"/>
  <c r="AG41" i="8" s="1"/>
  <c r="AH42" i="8" s="1"/>
  <c r="AI43" i="8" s="1"/>
  <c r="AJ44" i="8" s="1"/>
  <c r="AK45" i="8" s="1"/>
  <c r="AL46" i="8" s="1"/>
  <c r="AM47" i="8" s="1"/>
  <c r="AN48" i="8" s="1"/>
  <c r="AO49" i="8" s="1"/>
  <c r="AP50" i="8" s="1"/>
  <c r="AQ51" i="8" s="1"/>
  <c r="AR52" i="8" s="1"/>
  <c r="AS53" i="8" s="1"/>
  <c r="AT54" i="8" s="1"/>
  <c r="AU55" i="8" s="1"/>
  <c r="AV56" i="8" s="1"/>
  <c r="AW57" i="8" s="1"/>
  <c r="AX58" i="8" s="1"/>
  <c r="AY59" i="8" s="1"/>
  <c r="AZ60" i="8" s="1"/>
  <c r="BA61" i="8" s="1"/>
  <c r="AB99" i="8"/>
  <c r="AC100" i="8" s="1"/>
  <c r="AD101" i="8" s="1"/>
  <c r="AE102" i="8" s="1"/>
  <c r="AF103" i="8" s="1"/>
  <c r="AG104" i="8" s="1"/>
  <c r="AH105" i="8" s="1"/>
  <c r="AI106" i="8" s="1"/>
  <c r="AJ107" i="8" s="1"/>
  <c r="AB62" i="8"/>
  <c r="AC63" i="8" s="1"/>
  <c r="AD64" i="8" s="1"/>
  <c r="AE65" i="8" s="1"/>
  <c r="AF66" i="8" s="1"/>
  <c r="AG67" i="8" s="1"/>
  <c r="AH68" i="8" s="1"/>
  <c r="AI69" i="8" s="1"/>
  <c r="AJ70" i="8" s="1"/>
  <c r="AK71" i="8" s="1"/>
  <c r="AL72" i="8" s="1"/>
  <c r="AM73" i="8" s="1"/>
  <c r="AN74" i="8" s="1"/>
  <c r="AO75" i="8" s="1"/>
  <c r="AP76" i="8" s="1"/>
  <c r="AQ77" i="8" s="1"/>
  <c r="AR78" i="8" s="1"/>
  <c r="AS79" i="8" s="1"/>
  <c r="AT80" i="8" s="1"/>
  <c r="AU81" i="8" s="1"/>
  <c r="AV82" i="8" s="1"/>
  <c r="AW83" i="8" s="1"/>
  <c r="AB6" i="8"/>
  <c r="AC7" i="8" s="1"/>
  <c r="AD8" i="8" s="1"/>
  <c r="AE9" i="8" s="1"/>
  <c r="AF10" i="8" s="1"/>
  <c r="AG11" i="8" s="1"/>
  <c r="AH12" i="8" s="1"/>
  <c r="AI13" i="8" s="1"/>
  <c r="AJ14" i="8" s="1"/>
  <c r="AK15" i="8" s="1"/>
  <c r="AL16" i="8" s="1"/>
  <c r="AM17" i="8" s="1"/>
  <c r="AN18" i="8" s="1"/>
  <c r="AO19" i="8" s="1"/>
  <c r="AP20" i="8" s="1"/>
  <c r="AQ21" i="8" s="1"/>
  <c r="AR22" i="8" s="1"/>
  <c r="AS23" i="8" s="1"/>
  <c r="AT24" i="8" s="1"/>
  <c r="AU25" i="8" s="1"/>
  <c r="AV26" i="8" s="1"/>
  <c r="AW27" i="8" s="1"/>
  <c r="AX28" i="8" s="1"/>
  <c r="AY29" i="8" s="1"/>
  <c r="AZ30" i="8" s="1"/>
  <c r="BA31" i="8" s="1"/>
  <c r="AB95" i="8"/>
  <c r="AC96" i="8" s="1"/>
  <c r="AD97" i="8" s="1"/>
  <c r="AE98" i="8" s="1"/>
  <c r="AF99" i="8" s="1"/>
  <c r="AG100" i="8" s="1"/>
  <c r="AH101" i="8" s="1"/>
  <c r="AI102" i="8" s="1"/>
  <c r="AJ103" i="8" s="1"/>
  <c r="AK104" i="8" s="1"/>
  <c r="AL105" i="8" s="1"/>
  <c r="AM106" i="8" s="1"/>
  <c r="AN107" i="8" s="1"/>
  <c r="AB72" i="8"/>
  <c r="AC73" i="8" s="1"/>
  <c r="AD74" i="8" s="1"/>
  <c r="AE75" i="8" s="1"/>
  <c r="AF76" i="8" s="1"/>
  <c r="AG77" i="8" s="1"/>
  <c r="AH78" i="8" s="1"/>
  <c r="AI79" i="8" s="1"/>
  <c r="AJ80" i="8" s="1"/>
  <c r="AK81" i="8" s="1"/>
  <c r="AL82" i="8" s="1"/>
  <c r="AM83" i="8" s="1"/>
  <c r="AB42" i="8"/>
  <c r="AC43" i="8" s="1"/>
  <c r="AD44" i="8" s="1"/>
  <c r="AE45" i="8" s="1"/>
  <c r="AF46" i="8" s="1"/>
  <c r="AG47" i="8" s="1"/>
  <c r="AH48" i="8" s="1"/>
  <c r="AI49" i="8" s="1"/>
  <c r="AJ50" i="8" s="1"/>
  <c r="AK51" i="8" s="1"/>
  <c r="AL52" i="8" s="1"/>
  <c r="AM53" i="8" s="1"/>
  <c r="AN54" i="8" s="1"/>
  <c r="AO55" i="8" s="1"/>
  <c r="AP56" i="8" s="1"/>
  <c r="AQ57" i="8" s="1"/>
  <c r="AR58" i="8" s="1"/>
  <c r="AS59" i="8" s="1"/>
  <c r="AT60" i="8" s="1"/>
  <c r="AU61" i="8" s="1"/>
  <c r="AV62" i="8" s="1"/>
  <c r="AW63" i="8" s="1"/>
  <c r="AX64" i="8" s="1"/>
  <c r="AY65" i="8" s="1"/>
  <c r="AZ66" i="8" s="1"/>
  <c r="BA67" i="8" s="1"/>
  <c r="AB101" i="8"/>
  <c r="AC102" i="8" s="1"/>
  <c r="AD103" i="8" s="1"/>
  <c r="AE104" i="8" s="1"/>
  <c r="AF105" i="8" s="1"/>
  <c r="AG106" i="8" s="1"/>
  <c r="AH107" i="8" s="1"/>
  <c r="AB46" i="8"/>
  <c r="AC47" i="8" s="1"/>
  <c r="AD48" i="8" s="1"/>
  <c r="AE49" i="8" s="1"/>
  <c r="AF50" i="8" s="1"/>
  <c r="AG51" i="8" s="1"/>
  <c r="AH52" i="8" s="1"/>
  <c r="AI53" i="8" s="1"/>
  <c r="AJ54" i="8" s="1"/>
  <c r="AK55" i="8" s="1"/>
  <c r="AL56" i="8" s="1"/>
  <c r="AM57" i="8" s="1"/>
  <c r="AN58" i="8" s="1"/>
  <c r="AO59" i="8" s="1"/>
  <c r="AP60" i="8" s="1"/>
  <c r="AQ61" i="8" s="1"/>
  <c r="AR62" i="8" s="1"/>
  <c r="AS63" i="8" s="1"/>
  <c r="AT64" i="8" s="1"/>
  <c r="AU65" i="8" s="1"/>
  <c r="AV66" i="8" s="1"/>
  <c r="AW67" i="8" s="1"/>
  <c r="AX68" i="8" s="1"/>
  <c r="AY69" i="8" s="1"/>
  <c r="AZ70" i="8" s="1"/>
  <c r="BA71" i="8" s="1"/>
  <c r="AB83" i="8"/>
  <c r="AC84" i="8" s="1"/>
  <c r="AD85" i="8" s="1"/>
  <c r="AE86" i="8" s="1"/>
  <c r="AF87" i="8" s="1"/>
  <c r="AG88" i="8" s="1"/>
  <c r="AH89" i="8" s="1"/>
  <c r="AI90" i="8" s="1"/>
  <c r="AJ91" i="8" s="1"/>
  <c r="AK92" i="8" s="1"/>
  <c r="AL93" i="8" s="1"/>
  <c r="AM94" i="8" s="1"/>
  <c r="AN95" i="8" s="1"/>
  <c r="AO96" i="8" s="1"/>
  <c r="AP97" i="8" s="1"/>
  <c r="AQ98" i="8" s="1"/>
  <c r="AR99" i="8" s="1"/>
  <c r="AS100" i="8" s="1"/>
  <c r="AT101" i="8" s="1"/>
  <c r="AU102" i="8" s="1"/>
  <c r="AV103" i="8" s="1"/>
  <c r="AW104" i="8" s="1"/>
  <c r="AX105" i="8" s="1"/>
  <c r="AY106" i="8" s="1"/>
  <c r="AZ107" i="8" s="1"/>
  <c r="AB102" i="8"/>
  <c r="AB85" i="8"/>
  <c r="AC86" i="8" s="1"/>
  <c r="AD87" i="8" s="1"/>
  <c r="AE88" i="8" s="1"/>
  <c r="AF89" i="8" s="1"/>
  <c r="AG90" i="8" s="1"/>
  <c r="AH91" i="8" s="1"/>
  <c r="AI92" i="8" s="1"/>
  <c r="AJ93" i="8" s="1"/>
  <c r="AK94" i="8" s="1"/>
  <c r="AL95" i="8" s="1"/>
  <c r="AM96" i="8" s="1"/>
  <c r="AN97" i="8" s="1"/>
  <c r="AO98" i="8" s="1"/>
  <c r="AP99" i="8" s="1"/>
  <c r="AQ100" i="8" s="1"/>
  <c r="AR101" i="8" s="1"/>
  <c r="AS102" i="8" s="1"/>
  <c r="AT103" i="8" s="1"/>
  <c r="AU104" i="8" s="1"/>
  <c r="AV105" i="8" s="1"/>
  <c r="AW106" i="8" s="1"/>
  <c r="AX107" i="8" s="1"/>
  <c r="AB24" i="8"/>
  <c r="AC25" i="8" s="1"/>
  <c r="AD26" i="8" s="1"/>
  <c r="AE27" i="8" s="1"/>
  <c r="AF28" i="8" s="1"/>
  <c r="AG29" i="8" s="1"/>
  <c r="AH30" i="8" s="1"/>
  <c r="AI31" i="8" s="1"/>
  <c r="AJ32" i="8" s="1"/>
  <c r="AK33" i="8" s="1"/>
  <c r="AL34" i="8" s="1"/>
  <c r="AB11" i="8"/>
  <c r="AC12" i="8" s="1"/>
  <c r="AD13" i="8" s="1"/>
  <c r="AE14" i="8" s="1"/>
  <c r="AF15" i="8" s="1"/>
  <c r="AG16" i="8" s="1"/>
  <c r="AH17" i="8" s="1"/>
  <c r="AI18" i="8" s="1"/>
  <c r="AJ19" i="8" s="1"/>
  <c r="AK20" i="8" s="1"/>
  <c r="AL21" i="8" s="1"/>
  <c r="AM22" i="8" s="1"/>
  <c r="AN23" i="8" s="1"/>
  <c r="AO24" i="8" s="1"/>
  <c r="AP25" i="8" s="1"/>
  <c r="AQ26" i="8" s="1"/>
  <c r="AR27" i="8" s="1"/>
  <c r="AS28" i="8" s="1"/>
  <c r="AT29" i="8" s="1"/>
  <c r="AU30" i="8" s="1"/>
  <c r="AV31" i="8" s="1"/>
  <c r="AW32" i="8" s="1"/>
  <c r="AX33" i="8" s="1"/>
  <c r="AY34" i="8" s="1"/>
  <c r="AB73" i="8"/>
  <c r="AC74" i="8" s="1"/>
  <c r="AD75" i="8" s="1"/>
  <c r="AE76" i="8" s="1"/>
  <c r="AF77" i="8" s="1"/>
  <c r="AG78" i="8" s="1"/>
  <c r="AH79" i="8" s="1"/>
  <c r="AI80" i="8" s="1"/>
  <c r="AJ81" i="8" s="1"/>
  <c r="AK82" i="8" s="1"/>
  <c r="AL83" i="8" s="1"/>
  <c r="AB34" i="8"/>
  <c r="AB88" i="8"/>
  <c r="AC89" i="8" s="1"/>
  <c r="AD90" i="8" s="1"/>
  <c r="AE91" i="8" s="1"/>
  <c r="AF92" i="8" s="1"/>
  <c r="AG93" i="8" s="1"/>
  <c r="AH94" i="8" s="1"/>
  <c r="AI95" i="8" s="1"/>
  <c r="AJ96" i="8" s="1"/>
  <c r="AK97" i="8" s="1"/>
  <c r="AL98" i="8" s="1"/>
  <c r="AM99" i="8" s="1"/>
  <c r="AN100" i="8" s="1"/>
  <c r="AO101" i="8" s="1"/>
  <c r="AP102" i="8" s="1"/>
  <c r="AQ103" i="8" s="1"/>
  <c r="AR104" i="8" s="1"/>
  <c r="AS105" i="8" s="1"/>
  <c r="AT106" i="8" s="1"/>
  <c r="AU107" i="8" s="1"/>
  <c r="AB12" i="8"/>
  <c r="AC13" i="8" s="1"/>
  <c r="AD14" i="8" s="1"/>
  <c r="AE15" i="8" s="1"/>
  <c r="AF16" i="8" s="1"/>
  <c r="AG17" i="8" s="1"/>
  <c r="AH18" i="8" s="1"/>
  <c r="AI19" i="8" s="1"/>
  <c r="AJ20" i="8" s="1"/>
  <c r="AK21" i="8" s="1"/>
  <c r="AL22" i="8" s="1"/>
  <c r="AM23" i="8" s="1"/>
  <c r="AN24" i="8" s="1"/>
  <c r="AO25" i="8" s="1"/>
  <c r="AP26" i="8" s="1"/>
  <c r="AQ27" i="8" s="1"/>
  <c r="AR28" i="8" s="1"/>
  <c r="AS29" i="8" s="1"/>
  <c r="AT30" i="8" s="1"/>
  <c r="AU31" i="8" s="1"/>
  <c r="AV32" i="8" s="1"/>
  <c r="AW33" i="8" s="1"/>
  <c r="AX34" i="8" s="1"/>
  <c r="AB43" i="8"/>
  <c r="AC44" i="8" s="1"/>
  <c r="AD45" i="8" s="1"/>
  <c r="AE46" i="8" s="1"/>
  <c r="AF47" i="8" s="1"/>
  <c r="AG48" i="8" s="1"/>
  <c r="AH49" i="8" s="1"/>
  <c r="AI50" i="8" s="1"/>
  <c r="AJ51" i="8" s="1"/>
  <c r="AK52" i="8" s="1"/>
  <c r="AL53" i="8" s="1"/>
  <c r="AM54" i="8" s="1"/>
  <c r="AN55" i="8" s="1"/>
  <c r="AO56" i="8" s="1"/>
  <c r="AP57" i="8" s="1"/>
  <c r="AQ58" i="8" s="1"/>
  <c r="AR59" i="8" s="1"/>
  <c r="AS60" i="8" s="1"/>
  <c r="AT61" i="8" s="1"/>
  <c r="AU62" i="8" s="1"/>
  <c r="AV63" i="8" s="1"/>
  <c r="AW64" i="8" s="1"/>
  <c r="AX65" i="8" s="1"/>
  <c r="AY66" i="8" s="1"/>
  <c r="AZ67" i="8" s="1"/>
  <c r="BA68" i="8" s="1"/>
  <c r="AB58" i="8"/>
  <c r="AC59" i="8" s="1"/>
  <c r="AD60" i="8" s="1"/>
  <c r="AE61" i="8" s="1"/>
  <c r="AF62" i="8" s="1"/>
  <c r="AG63" i="8" s="1"/>
  <c r="AH64" i="8" s="1"/>
  <c r="AI65" i="8" s="1"/>
  <c r="AJ66" i="8" s="1"/>
  <c r="AK67" i="8" s="1"/>
  <c r="AL68" i="8" s="1"/>
  <c r="AM69" i="8" s="1"/>
  <c r="AN70" i="8" s="1"/>
  <c r="AO71" i="8" s="1"/>
  <c r="AP72" i="8" s="1"/>
  <c r="AQ73" i="8" s="1"/>
  <c r="AR74" i="8" s="1"/>
  <c r="AS75" i="8" s="1"/>
  <c r="AT76" i="8" s="1"/>
  <c r="AU77" i="8" s="1"/>
  <c r="AV78" i="8" s="1"/>
  <c r="AW79" i="8" s="1"/>
  <c r="AX80" i="8" s="1"/>
  <c r="AY81" i="8" s="1"/>
  <c r="AZ82" i="8" s="1"/>
  <c r="BA83" i="8" s="1"/>
  <c r="AB37" i="8"/>
  <c r="AC38" i="8" s="1"/>
  <c r="AD39" i="8" s="1"/>
  <c r="AE40" i="8" s="1"/>
  <c r="AF41" i="8" s="1"/>
  <c r="AG42" i="8" s="1"/>
  <c r="AH43" i="8" s="1"/>
  <c r="AI44" i="8" s="1"/>
  <c r="AJ45" i="8" s="1"/>
  <c r="AK46" i="8" s="1"/>
  <c r="AL47" i="8" s="1"/>
  <c r="AM48" i="8" s="1"/>
  <c r="AN49" i="8" s="1"/>
  <c r="AO50" i="8" s="1"/>
  <c r="AP51" i="8" s="1"/>
  <c r="AQ52" i="8" s="1"/>
  <c r="AR53" i="8" s="1"/>
  <c r="AS54" i="8" s="1"/>
  <c r="AT55" i="8" s="1"/>
  <c r="AU56" i="8" s="1"/>
  <c r="AV57" i="8" s="1"/>
  <c r="AW58" i="8" s="1"/>
  <c r="AX59" i="8" s="1"/>
  <c r="AY60" i="8" s="1"/>
  <c r="AZ61" i="8" s="1"/>
  <c r="BA62" i="8" s="1"/>
  <c r="AB5" i="8"/>
  <c r="AC6" i="8" s="1"/>
  <c r="AD7" i="8" s="1"/>
  <c r="AE8" i="8" s="1"/>
  <c r="AF9" i="8" s="1"/>
  <c r="AG10" i="8" s="1"/>
  <c r="AB61" i="8"/>
  <c r="AC62" i="8" s="1"/>
  <c r="AD63" i="8" s="1"/>
  <c r="AE64" i="8" s="1"/>
  <c r="AF65" i="8" s="1"/>
  <c r="AG66" i="8" s="1"/>
  <c r="AH67" i="8" s="1"/>
  <c r="AI68" i="8" s="1"/>
  <c r="AJ69" i="8" s="1"/>
  <c r="AK70" i="8" s="1"/>
  <c r="AL71" i="8" s="1"/>
  <c r="AM72" i="8" s="1"/>
  <c r="AN73" i="8" s="1"/>
  <c r="AO74" i="8" s="1"/>
  <c r="AP75" i="8" s="1"/>
  <c r="AQ76" i="8" s="1"/>
  <c r="AR77" i="8" s="1"/>
  <c r="AS78" i="8" s="1"/>
  <c r="AT79" i="8" s="1"/>
  <c r="AU80" i="8" s="1"/>
  <c r="AV81" i="8" s="1"/>
  <c r="AW82" i="8" s="1"/>
  <c r="AX83" i="8" s="1"/>
  <c r="AB55" i="8"/>
  <c r="AC56" i="8" s="1"/>
  <c r="AD57" i="8" s="1"/>
  <c r="AE58" i="8" s="1"/>
  <c r="AF59" i="8" s="1"/>
  <c r="AG60" i="8" s="1"/>
  <c r="AH61" i="8" s="1"/>
  <c r="AI62" i="8" s="1"/>
  <c r="AJ63" i="8" s="1"/>
  <c r="AK64" i="8" s="1"/>
  <c r="AL65" i="8" s="1"/>
  <c r="AM66" i="8" s="1"/>
  <c r="AN67" i="8" s="1"/>
  <c r="AO68" i="8" s="1"/>
  <c r="AP69" i="8" s="1"/>
  <c r="AQ70" i="8" s="1"/>
  <c r="AR71" i="8" s="1"/>
  <c r="AS72" i="8" s="1"/>
  <c r="AT73" i="8" s="1"/>
  <c r="AU74" i="8" s="1"/>
  <c r="AV75" i="8" s="1"/>
  <c r="AW76" i="8" s="1"/>
  <c r="AX77" i="8" s="1"/>
  <c r="AY78" i="8" s="1"/>
  <c r="AZ79" i="8" s="1"/>
  <c r="BA80" i="8" s="1"/>
  <c r="AB39" i="8"/>
  <c r="AC40" i="8" s="1"/>
  <c r="AD41" i="8" s="1"/>
  <c r="AE42" i="8" s="1"/>
  <c r="AF43" i="8" s="1"/>
  <c r="AG44" i="8" s="1"/>
  <c r="AH45" i="8" s="1"/>
  <c r="AI46" i="8" s="1"/>
  <c r="AJ47" i="8" s="1"/>
  <c r="AK48" i="8" s="1"/>
  <c r="AL49" i="8" s="1"/>
  <c r="AM50" i="8" s="1"/>
  <c r="AN51" i="8" s="1"/>
  <c r="AO52" i="8" s="1"/>
  <c r="AP53" i="8" s="1"/>
  <c r="AQ54" i="8" s="1"/>
  <c r="AR55" i="8" s="1"/>
  <c r="AS56" i="8" s="1"/>
  <c r="AT57" i="8" s="1"/>
  <c r="AU58" i="8" s="1"/>
  <c r="AV59" i="8" s="1"/>
  <c r="AW60" i="8" s="1"/>
  <c r="AX61" i="8" s="1"/>
  <c r="AY62" i="8" s="1"/>
  <c r="AZ63" i="8" s="1"/>
  <c r="BA64" i="8" s="1"/>
  <c r="AB68" i="8"/>
  <c r="AC69" i="8" s="1"/>
  <c r="AD70" i="8" s="1"/>
  <c r="AE71" i="8" s="1"/>
  <c r="AF72" i="8" s="1"/>
  <c r="AG73" i="8" s="1"/>
  <c r="AH74" i="8" s="1"/>
  <c r="AI75" i="8" s="1"/>
  <c r="AJ76" i="8" s="1"/>
  <c r="AK77" i="8" s="1"/>
  <c r="AL78" i="8" s="1"/>
  <c r="AM79" i="8" s="1"/>
  <c r="AN80" i="8" s="1"/>
  <c r="AO81" i="8" s="1"/>
  <c r="AP82" i="8" s="1"/>
  <c r="AQ83" i="8" s="1"/>
  <c r="AB54" i="8"/>
  <c r="AC55" i="8" s="1"/>
  <c r="AD56" i="8" s="1"/>
  <c r="AE57" i="8" s="1"/>
  <c r="AF58" i="8" s="1"/>
  <c r="AG59" i="8" s="1"/>
  <c r="AH60" i="8" s="1"/>
  <c r="AI61" i="8" s="1"/>
  <c r="AJ62" i="8" s="1"/>
  <c r="AK63" i="8" s="1"/>
  <c r="AL64" i="8" s="1"/>
  <c r="AM65" i="8" s="1"/>
  <c r="AN66" i="8" s="1"/>
  <c r="AO67" i="8" s="1"/>
  <c r="AP68" i="8" s="1"/>
  <c r="AQ69" i="8" s="1"/>
  <c r="AR70" i="8" s="1"/>
  <c r="AS71" i="8" s="1"/>
  <c r="AT72" i="8" s="1"/>
  <c r="AU73" i="8" s="1"/>
  <c r="AV74" i="8" s="1"/>
  <c r="AW75" i="8" s="1"/>
  <c r="AX76" i="8" s="1"/>
  <c r="AY77" i="8" s="1"/>
  <c r="AZ78" i="8" s="1"/>
  <c r="BA79" i="8" s="1"/>
  <c r="AB35" i="8"/>
  <c r="AC36" i="8" s="1"/>
  <c r="AD37" i="8" s="1"/>
  <c r="AE38" i="8" s="1"/>
  <c r="AF39" i="8" s="1"/>
  <c r="AG40" i="8" s="1"/>
  <c r="AH41" i="8" s="1"/>
  <c r="AI42" i="8" s="1"/>
  <c r="AJ43" i="8" s="1"/>
  <c r="AK44" i="8" s="1"/>
  <c r="AL45" i="8" s="1"/>
  <c r="AM46" i="8" s="1"/>
  <c r="AN47" i="8" s="1"/>
  <c r="AO48" i="8" s="1"/>
  <c r="AP49" i="8" s="1"/>
  <c r="AQ50" i="8" s="1"/>
  <c r="AR51" i="8" s="1"/>
  <c r="AS52" i="8" s="1"/>
  <c r="AT53" i="8" s="1"/>
  <c r="AU54" i="8" s="1"/>
  <c r="AV55" i="8" s="1"/>
  <c r="AW56" i="8" s="1"/>
  <c r="AX57" i="8" s="1"/>
  <c r="AY58" i="8" s="1"/>
  <c r="AZ59" i="8" s="1"/>
  <c r="BA60" i="8" s="1"/>
  <c r="AB79" i="8"/>
  <c r="AC80" i="8" s="1"/>
  <c r="AD81" i="8" s="1"/>
  <c r="AE82" i="8" s="1"/>
  <c r="AF83" i="8" s="1"/>
  <c r="AG84" i="8" s="1"/>
  <c r="AH85" i="8" s="1"/>
  <c r="AI86" i="8" s="1"/>
  <c r="AJ87" i="8" s="1"/>
  <c r="AK88" i="8" s="1"/>
  <c r="AL89" i="8" s="1"/>
  <c r="AM90" i="8" s="1"/>
  <c r="AN91" i="8" s="1"/>
  <c r="AO92" i="8" s="1"/>
  <c r="AP93" i="8" s="1"/>
  <c r="AQ94" i="8" s="1"/>
  <c r="AR95" i="8" s="1"/>
  <c r="AS96" i="8" s="1"/>
  <c r="AT97" i="8" s="1"/>
  <c r="AU98" i="8" s="1"/>
  <c r="AV99" i="8" s="1"/>
  <c r="AW100" i="8" s="1"/>
  <c r="AX101" i="8" s="1"/>
  <c r="AY102" i="8" s="1"/>
  <c r="AZ103" i="8" s="1"/>
  <c r="BA104" i="8" s="1"/>
  <c r="AB82" i="8"/>
  <c r="AC83" i="8" s="1"/>
  <c r="AD84" i="8" s="1"/>
  <c r="AE85" i="8" s="1"/>
  <c r="AF86" i="8" s="1"/>
  <c r="AG87" i="8" s="1"/>
  <c r="AH88" i="8" s="1"/>
  <c r="AI89" i="8" s="1"/>
  <c r="AJ90" i="8" s="1"/>
  <c r="AK91" i="8" s="1"/>
  <c r="AL92" i="8" s="1"/>
  <c r="AM93" i="8" s="1"/>
  <c r="AN94" i="8" s="1"/>
  <c r="AO95" i="8" s="1"/>
  <c r="AP96" i="8" s="1"/>
  <c r="AQ97" i="8" s="1"/>
  <c r="AR98" i="8" s="1"/>
  <c r="AS99" i="8" s="1"/>
  <c r="AT100" i="8" s="1"/>
  <c r="AU101" i="8" s="1"/>
  <c r="AV102" i="8" s="1"/>
  <c r="AW103" i="8" s="1"/>
  <c r="AX104" i="8" s="1"/>
  <c r="AY105" i="8" s="1"/>
  <c r="AZ106" i="8" s="1"/>
  <c r="BA107" i="8" s="1"/>
  <c r="AB53" i="8"/>
  <c r="AC54" i="8" s="1"/>
  <c r="AD55" i="8" s="1"/>
  <c r="AE56" i="8" s="1"/>
  <c r="AF57" i="8" s="1"/>
  <c r="AG58" i="8" s="1"/>
  <c r="AH59" i="8" s="1"/>
  <c r="AI60" i="8" s="1"/>
  <c r="AJ61" i="8" s="1"/>
  <c r="AK62" i="8" s="1"/>
  <c r="AL63" i="8" s="1"/>
  <c r="AM64" i="8" s="1"/>
  <c r="AN65" i="8" s="1"/>
  <c r="AO66" i="8" s="1"/>
  <c r="AP67" i="8" s="1"/>
  <c r="AQ68" i="8" s="1"/>
  <c r="AR69" i="8" s="1"/>
  <c r="AS70" i="8" s="1"/>
  <c r="AT71" i="8" s="1"/>
  <c r="AU72" i="8" s="1"/>
  <c r="AV73" i="8" s="1"/>
  <c r="AW74" i="8" s="1"/>
  <c r="AX75" i="8" s="1"/>
  <c r="AY76" i="8" s="1"/>
  <c r="AZ77" i="8" s="1"/>
  <c r="BA78" i="8" s="1"/>
  <c r="AB17" i="8"/>
  <c r="AC18" i="8" s="1"/>
  <c r="AD19" i="8" s="1"/>
  <c r="AE20" i="8" s="1"/>
  <c r="AF21" i="8" s="1"/>
  <c r="AG22" i="8" s="1"/>
  <c r="AH23" i="8" s="1"/>
  <c r="AI24" i="8" s="1"/>
  <c r="AJ25" i="8" s="1"/>
  <c r="AK26" i="8" s="1"/>
  <c r="AL27" i="8" s="1"/>
  <c r="AM28" i="8" s="1"/>
  <c r="AN29" i="8" s="1"/>
  <c r="AO30" i="8" s="1"/>
  <c r="AP31" i="8" s="1"/>
  <c r="AQ32" i="8" s="1"/>
  <c r="AR33" i="8" s="1"/>
  <c r="AS34" i="8" s="1"/>
  <c r="AB90" i="8"/>
  <c r="AC91" i="8" s="1"/>
  <c r="AD92" i="8" s="1"/>
  <c r="AE93" i="8" s="1"/>
  <c r="AF94" i="8" s="1"/>
  <c r="AG95" i="8" s="1"/>
  <c r="AH96" i="8" s="1"/>
  <c r="AI97" i="8" s="1"/>
  <c r="AJ98" i="8" s="1"/>
  <c r="AK99" i="8" s="1"/>
  <c r="AL100" i="8" s="1"/>
  <c r="AM101" i="8" s="1"/>
  <c r="AN102" i="8" s="1"/>
  <c r="AO103" i="8" s="1"/>
  <c r="AP104" i="8" s="1"/>
  <c r="AQ105" i="8" s="1"/>
  <c r="AR106" i="8" s="1"/>
  <c r="AS107" i="8" s="1"/>
  <c r="AB66" i="8"/>
  <c r="AC67" i="8" s="1"/>
  <c r="AD68" i="8" s="1"/>
  <c r="AE69" i="8" s="1"/>
  <c r="AF70" i="8" s="1"/>
  <c r="AG71" i="8" s="1"/>
  <c r="AH72" i="8" s="1"/>
  <c r="AI73" i="8" s="1"/>
  <c r="AJ74" i="8" s="1"/>
  <c r="AK75" i="8" s="1"/>
  <c r="AL76" i="8" s="1"/>
  <c r="AM77" i="8" s="1"/>
  <c r="AN78" i="8" s="1"/>
  <c r="AO79" i="8" s="1"/>
  <c r="AP80" i="8" s="1"/>
  <c r="AQ81" i="8" s="1"/>
  <c r="AR82" i="8" s="1"/>
  <c r="AS83" i="8" s="1"/>
  <c r="AB31" i="8"/>
  <c r="AC32" i="8" s="1"/>
  <c r="AD33" i="8" s="1"/>
  <c r="AE34" i="8" s="1"/>
  <c r="AB91" i="8"/>
  <c r="AC92" i="8" s="1"/>
  <c r="AD93" i="8" s="1"/>
  <c r="AE94" i="8" s="1"/>
  <c r="AF95" i="8" s="1"/>
  <c r="AG96" i="8" s="1"/>
  <c r="AH97" i="8" s="1"/>
  <c r="AI98" i="8" s="1"/>
  <c r="AJ99" i="8" s="1"/>
  <c r="AK100" i="8" s="1"/>
  <c r="AL101" i="8" s="1"/>
  <c r="AM102" i="8" s="1"/>
  <c r="AN103" i="8" s="1"/>
  <c r="AO104" i="8" s="1"/>
  <c r="AP105" i="8" s="1"/>
  <c r="AQ106" i="8" s="1"/>
  <c r="AR107" i="8" s="1"/>
  <c r="AB59" i="8"/>
  <c r="AC60" i="8" s="1"/>
  <c r="AD61" i="8" s="1"/>
  <c r="AE62" i="8" s="1"/>
  <c r="AF63" i="8" s="1"/>
  <c r="AG64" i="8" s="1"/>
  <c r="AH65" i="8" s="1"/>
  <c r="AI66" i="8" s="1"/>
  <c r="AJ67" i="8" s="1"/>
  <c r="AK68" i="8" s="1"/>
  <c r="AL69" i="8" s="1"/>
  <c r="AM70" i="8" s="1"/>
  <c r="AN71" i="8" s="1"/>
  <c r="AO72" i="8" s="1"/>
  <c r="AP73" i="8" s="1"/>
  <c r="AQ74" i="8" s="1"/>
  <c r="AR75" i="8" s="1"/>
  <c r="AS76" i="8" s="1"/>
  <c r="AT77" i="8" s="1"/>
  <c r="AU78" i="8" s="1"/>
  <c r="AV79" i="8" s="1"/>
  <c r="AW80" i="8" s="1"/>
  <c r="AX81" i="8" s="1"/>
  <c r="AY82" i="8" s="1"/>
  <c r="AZ83" i="8" s="1"/>
  <c r="AB16" i="8"/>
  <c r="AC17" i="8" s="1"/>
  <c r="AD18" i="8" s="1"/>
  <c r="AE19" i="8" s="1"/>
  <c r="AF20" i="8" s="1"/>
  <c r="AG21" i="8" s="1"/>
  <c r="AH22" i="8" s="1"/>
  <c r="AI23" i="8" s="1"/>
  <c r="AJ24" i="8" s="1"/>
  <c r="AK25" i="8" s="1"/>
  <c r="AL26" i="8" s="1"/>
  <c r="AM27" i="8" s="1"/>
  <c r="AN28" i="8" s="1"/>
  <c r="AO29" i="8" s="1"/>
  <c r="AP30" i="8" s="1"/>
  <c r="AQ31" i="8" s="1"/>
  <c r="AR32" i="8" s="1"/>
  <c r="AS33" i="8" s="1"/>
  <c r="AT34" i="8" s="1"/>
  <c r="AB97" i="8"/>
  <c r="AC98" i="8" s="1"/>
  <c r="AD99" i="8" s="1"/>
  <c r="AE100" i="8" s="1"/>
  <c r="AF101" i="8" s="1"/>
  <c r="AG102" i="8" s="1"/>
  <c r="AH103" i="8" s="1"/>
  <c r="AI104" i="8" s="1"/>
  <c r="AJ105" i="8" s="1"/>
  <c r="AK106" i="8" s="1"/>
  <c r="AL107" i="8" s="1"/>
  <c r="AB92" i="8"/>
  <c r="AC93" i="8" s="1"/>
  <c r="AD94" i="8" s="1"/>
  <c r="AE95" i="8" s="1"/>
  <c r="AF96" i="8" s="1"/>
  <c r="AG97" i="8" s="1"/>
  <c r="AH98" i="8" s="1"/>
  <c r="AI99" i="8" s="1"/>
  <c r="AJ100" i="8" s="1"/>
  <c r="AK101" i="8" s="1"/>
  <c r="AL102" i="8" s="1"/>
  <c r="AM103" i="8" s="1"/>
  <c r="AN104" i="8" s="1"/>
  <c r="AO105" i="8" s="1"/>
  <c r="AP106" i="8" s="1"/>
  <c r="AQ107" i="8" s="1"/>
  <c r="AB28" i="8"/>
  <c r="AC29" i="8" s="1"/>
  <c r="AD30" i="8" s="1"/>
  <c r="AE31" i="8" s="1"/>
  <c r="AF32" i="8" s="1"/>
  <c r="AG33" i="8" s="1"/>
  <c r="AH34" i="8" s="1"/>
  <c r="AB94" i="8"/>
  <c r="AC95" i="8" s="1"/>
  <c r="AD96" i="8" s="1"/>
  <c r="AE97" i="8" s="1"/>
  <c r="AF98" i="8" s="1"/>
  <c r="AG99" i="8" s="1"/>
  <c r="AH100" i="8" s="1"/>
  <c r="AI101" i="8" s="1"/>
  <c r="AJ102" i="8" s="1"/>
  <c r="AK103" i="8" s="1"/>
  <c r="AL104" i="8" s="1"/>
  <c r="AM105" i="8" s="1"/>
  <c r="AN106" i="8" s="1"/>
  <c r="AO107" i="8" s="1"/>
  <c r="AB19" i="8"/>
  <c r="AC20" i="8" s="1"/>
  <c r="AD21" i="8" s="1"/>
  <c r="AE22" i="8" s="1"/>
  <c r="AF23" i="8" s="1"/>
  <c r="AG24" i="8" s="1"/>
  <c r="AH25" i="8" s="1"/>
  <c r="AI26" i="8" s="1"/>
  <c r="AJ27" i="8" s="1"/>
  <c r="AK28" i="8" s="1"/>
  <c r="AL29" i="8" s="1"/>
  <c r="AM30" i="8" s="1"/>
  <c r="AN31" i="8" s="1"/>
  <c r="AO32" i="8" s="1"/>
  <c r="AP33" i="8" s="1"/>
  <c r="AQ34" i="8" s="1"/>
  <c r="AB80" i="8"/>
  <c r="AC81" i="8" s="1"/>
  <c r="AD82" i="8" s="1"/>
  <c r="AE83" i="8" s="1"/>
  <c r="AF84" i="8" s="1"/>
  <c r="AG85" i="8" s="1"/>
  <c r="AH86" i="8" s="1"/>
  <c r="AI87" i="8" s="1"/>
  <c r="AJ88" i="8" s="1"/>
  <c r="AK89" i="8" s="1"/>
  <c r="AL90" i="8" s="1"/>
  <c r="AM91" i="8" s="1"/>
  <c r="AN92" i="8" s="1"/>
  <c r="AO93" i="8" s="1"/>
  <c r="AP94" i="8" s="1"/>
  <c r="AQ95" i="8" s="1"/>
  <c r="AR96" i="8" s="1"/>
  <c r="AS97" i="8" s="1"/>
  <c r="AT98" i="8" s="1"/>
  <c r="AU99" i="8" s="1"/>
  <c r="AV100" i="8" s="1"/>
  <c r="AW101" i="8" s="1"/>
  <c r="AX102" i="8" s="1"/>
  <c r="AY103" i="8" s="1"/>
  <c r="AZ104" i="8" s="1"/>
  <c r="BA105" i="8" s="1"/>
  <c r="AB30" i="8"/>
  <c r="AC31" i="8" s="1"/>
  <c r="AD32" i="8" s="1"/>
  <c r="AE33" i="8" s="1"/>
  <c r="AF34" i="8" s="1"/>
  <c r="AB25" i="8"/>
  <c r="AC26" i="8" s="1"/>
  <c r="AD27" i="8" s="1"/>
  <c r="AE28" i="8" s="1"/>
  <c r="AF29" i="8" s="1"/>
  <c r="AG30" i="8" s="1"/>
  <c r="AH31" i="8" s="1"/>
  <c r="AI32" i="8" s="1"/>
  <c r="AJ33" i="8" s="1"/>
  <c r="AK34" i="8" s="1"/>
  <c r="AB65" i="8"/>
  <c r="AC66" i="8" s="1"/>
  <c r="AD67" i="8" s="1"/>
  <c r="AE68" i="8" s="1"/>
  <c r="AF69" i="8" s="1"/>
  <c r="AG70" i="8" s="1"/>
  <c r="AH71" i="8" s="1"/>
  <c r="AI72" i="8" s="1"/>
  <c r="AJ73" i="8" s="1"/>
  <c r="AK74" i="8" s="1"/>
  <c r="AL75" i="8" s="1"/>
  <c r="AM76" i="8" s="1"/>
  <c r="AN77" i="8" s="1"/>
  <c r="AO78" i="8" s="1"/>
  <c r="AP79" i="8" s="1"/>
  <c r="AQ80" i="8" s="1"/>
  <c r="AR81" i="8" s="1"/>
  <c r="AS82" i="8" s="1"/>
  <c r="AT83" i="8" s="1"/>
  <c r="AB52" i="8"/>
  <c r="AC53" i="8" s="1"/>
  <c r="AD54" i="8" s="1"/>
  <c r="AE55" i="8" s="1"/>
  <c r="AF56" i="8" s="1"/>
  <c r="AG57" i="8" s="1"/>
  <c r="AH58" i="8" s="1"/>
  <c r="AI59" i="8" s="1"/>
  <c r="AJ60" i="8" s="1"/>
  <c r="AK61" i="8" s="1"/>
  <c r="AL62" i="8" s="1"/>
  <c r="AM63" i="8" s="1"/>
  <c r="AN64" i="8" s="1"/>
  <c r="AO65" i="8" s="1"/>
  <c r="AP66" i="8" s="1"/>
  <c r="AQ67" i="8" s="1"/>
  <c r="AR68" i="8" s="1"/>
  <c r="AS69" i="8" s="1"/>
  <c r="AT70" i="8" s="1"/>
  <c r="AU71" i="8" s="1"/>
  <c r="AV72" i="8" s="1"/>
  <c r="AW73" i="8" s="1"/>
  <c r="AX74" i="8" s="1"/>
  <c r="AY75" i="8" s="1"/>
  <c r="AZ76" i="8" s="1"/>
  <c r="BA77" i="8" s="1"/>
  <c r="AB10" i="8"/>
  <c r="AC11" i="8" s="1"/>
  <c r="AD12" i="8" s="1"/>
  <c r="AE13" i="8" s="1"/>
  <c r="AF14" i="8" s="1"/>
  <c r="AG15" i="8" s="1"/>
  <c r="AH16" i="8" s="1"/>
  <c r="AI17" i="8" s="1"/>
  <c r="AJ18" i="8" s="1"/>
  <c r="AK19" i="8" s="1"/>
  <c r="AL20" i="8" s="1"/>
  <c r="AM21" i="8" s="1"/>
  <c r="AN22" i="8" s="1"/>
  <c r="AO23" i="8" s="1"/>
  <c r="AP24" i="8" s="1"/>
  <c r="AQ25" i="8" s="1"/>
  <c r="AR26" i="8" s="1"/>
  <c r="AS27" i="8" s="1"/>
  <c r="AT28" i="8" s="1"/>
  <c r="AU29" i="8" s="1"/>
  <c r="AV30" i="8" s="1"/>
  <c r="AW31" i="8" s="1"/>
  <c r="AX32" i="8" s="1"/>
  <c r="AY33" i="8" s="1"/>
  <c r="AZ34" i="8" s="1"/>
  <c r="AB49" i="8"/>
  <c r="AC50" i="8" s="1"/>
  <c r="AD51" i="8" s="1"/>
  <c r="AE52" i="8" s="1"/>
  <c r="AF53" i="8" s="1"/>
  <c r="AG54" i="8" s="1"/>
  <c r="AH55" i="8" s="1"/>
  <c r="AI56" i="8" s="1"/>
  <c r="AJ57" i="8" s="1"/>
  <c r="AK58" i="8" s="1"/>
  <c r="AL59" i="8" s="1"/>
  <c r="AM60" i="8" s="1"/>
  <c r="AN61" i="8" s="1"/>
  <c r="AO62" i="8" s="1"/>
  <c r="AP63" i="8" s="1"/>
  <c r="AQ64" i="8" s="1"/>
  <c r="AR65" i="8" s="1"/>
  <c r="AS66" i="8" s="1"/>
  <c r="AT67" i="8" s="1"/>
  <c r="AU68" i="8" s="1"/>
  <c r="AV69" i="8" s="1"/>
  <c r="AW70" i="8" s="1"/>
  <c r="AX71" i="8" s="1"/>
  <c r="AY72" i="8" s="1"/>
  <c r="AZ73" i="8" s="1"/>
  <c r="BA74" i="8" s="1"/>
  <c r="AB70" i="8"/>
  <c r="AC71" i="8" s="1"/>
  <c r="AD72" i="8" s="1"/>
  <c r="AE73" i="8" s="1"/>
  <c r="AF74" i="8" s="1"/>
  <c r="AG75" i="8" s="1"/>
  <c r="AH76" i="8" s="1"/>
  <c r="AI77" i="8" s="1"/>
  <c r="AJ78" i="8" s="1"/>
  <c r="AK79" i="8" s="1"/>
  <c r="AL80" i="8" s="1"/>
  <c r="AM81" i="8" s="1"/>
  <c r="AN82" i="8" s="1"/>
  <c r="AO83" i="8" s="1"/>
  <c r="AB9" i="8"/>
  <c r="AC10" i="8" s="1"/>
  <c r="AD11" i="8" s="1"/>
  <c r="AE12" i="8" s="1"/>
  <c r="AF13" i="8" s="1"/>
  <c r="AG14" i="8" s="1"/>
  <c r="AH15" i="8" s="1"/>
  <c r="AI16" i="8" s="1"/>
  <c r="AJ17" i="8" s="1"/>
  <c r="AK18" i="8" s="1"/>
  <c r="AL19" i="8" s="1"/>
  <c r="AM20" i="8" s="1"/>
  <c r="AN21" i="8" s="1"/>
  <c r="AO22" i="8" s="1"/>
  <c r="AP23" i="8" s="1"/>
  <c r="AQ24" i="8" s="1"/>
  <c r="AR25" i="8" s="1"/>
  <c r="AS26" i="8" s="1"/>
  <c r="AT27" i="8" s="1"/>
  <c r="AU28" i="8" s="1"/>
  <c r="AV29" i="8" s="1"/>
  <c r="AW30" i="8" s="1"/>
  <c r="AX31" i="8" s="1"/>
  <c r="AY32" i="8" s="1"/>
  <c r="AZ33" i="8" s="1"/>
  <c r="BA34" i="8" s="1"/>
  <c r="AB7" i="8"/>
  <c r="AC8" i="8" s="1"/>
  <c r="AD9" i="8" s="1"/>
  <c r="AE10" i="8" s="1"/>
  <c r="AF11" i="8" s="1"/>
  <c r="AG12" i="8" s="1"/>
  <c r="AH13" i="8" s="1"/>
  <c r="AI14" i="8" s="1"/>
  <c r="AJ15" i="8" s="1"/>
  <c r="AK16" i="8" s="1"/>
  <c r="AL17" i="8" s="1"/>
  <c r="AM18" i="8" s="1"/>
  <c r="AN19" i="8" s="1"/>
  <c r="AO20" i="8" s="1"/>
  <c r="AP21" i="8" s="1"/>
  <c r="AQ22" i="8" s="1"/>
  <c r="AR23" i="8" s="1"/>
  <c r="AS24" i="8" s="1"/>
  <c r="AT25" i="8" s="1"/>
  <c r="AU26" i="8" s="1"/>
  <c r="AV27" i="8" s="1"/>
  <c r="AW28" i="8" s="1"/>
  <c r="AX29" i="8" s="1"/>
  <c r="AY30" i="8" s="1"/>
  <c r="AZ31" i="8" s="1"/>
  <c r="BA32" i="8" s="1"/>
  <c r="AB89" i="8"/>
  <c r="AC90" i="8" s="1"/>
  <c r="AD91" i="8" s="1"/>
  <c r="AE92" i="8" s="1"/>
  <c r="AF93" i="8" s="1"/>
  <c r="AG94" i="8" s="1"/>
  <c r="AH95" i="8" s="1"/>
  <c r="AI96" i="8" s="1"/>
  <c r="AJ97" i="8" s="1"/>
  <c r="AK98" i="8" s="1"/>
  <c r="AL99" i="8" s="1"/>
  <c r="AM100" i="8" s="1"/>
  <c r="AN101" i="8" s="1"/>
  <c r="AO102" i="8" s="1"/>
  <c r="AP103" i="8" s="1"/>
  <c r="AQ104" i="8" s="1"/>
  <c r="AR105" i="8" s="1"/>
  <c r="AS106" i="8" s="1"/>
  <c r="AT107" i="8" s="1"/>
  <c r="AB81" i="8"/>
  <c r="AC82" i="8" s="1"/>
  <c r="AD83" i="8" s="1"/>
  <c r="AE84" i="8" s="1"/>
  <c r="AF85" i="8" s="1"/>
  <c r="AG86" i="8" s="1"/>
  <c r="AH87" i="8" s="1"/>
  <c r="AI88" i="8" s="1"/>
  <c r="AJ89" i="8" s="1"/>
  <c r="AK90" i="8" s="1"/>
  <c r="AL91" i="8" s="1"/>
  <c r="AM92" i="8" s="1"/>
  <c r="AN93" i="8" s="1"/>
  <c r="AO94" i="8" s="1"/>
  <c r="AP95" i="8" s="1"/>
  <c r="AQ96" i="8" s="1"/>
  <c r="AR97" i="8" s="1"/>
  <c r="AS98" i="8" s="1"/>
  <c r="AT99" i="8" s="1"/>
  <c r="AU100" i="8" s="1"/>
  <c r="AV101" i="8" s="1"/>
  <c r="AW102" i="8" s="1"/>
  <c r="AX103" i="8" s="1"/>
  <c r="AY104" i="8" s="1"/>
  <c r="AZ105" i="8" s="1"/>
  <c r="BA106" i="8" s="1"/>
  <c r="AB8" i="8"/>
  <c r="AC9" i="8" s="1"/>
  <c r="AD10" i="8" s="1"/>
  <c r="AE11" i="8" s="1"/>
  <c r="AF12" i="8" s="1"/>
  <c r="AG13" i="8" s="1"/>
  <c r="AH14" i="8" s="1"/>
  <c r="AI15" i="8" s="1"/>
  <c r="AJ16" i="8" s="1"/>
  <c r="AK17" i="8" s="1"/>
  <c r="AL18" i="8" s="1"/>
  <c r="AM19" i="8" s="1"/>
  <c r="AN20" i="8" s="1"/>
  <c r="AO21" i="8" s="1"/>
  <c r="AP22" i="8" s="1"/>
  <c r="AQ23" i="8" s="1"/>
  <c r="AR24" i="8" s="1"/>
  <c r="AS25" i="8" s="1"/>
  <c r="AT26" i="8" s="1"/>
  <c r="AU27" i="8" s="1"/>
  <c r="AV28" i="8" s="1"/>
  <c r="AW29" i="8" s="1"/>
  <c r="AX30" i="8" s="1"/>
  <c r="AY31" i="8" s="1"/>
  <c r="AZ32" i="8" s="1"/>
  <c r="BA33" i="8" s="1"/>
  <c r="AB51" i="8"/>
  <c r="AC52" i="8" s="1"/>
  <c r="AD53" i="8" s="1"/>
  <c r="AE54" i="8" s="1"/>
  <c r="AF55" i="8" s="1"/>
  <c r="AG56" i="8" s="1"/>
  <c r="AH57" i="8" s="1"/>
  <c r="AI58" i="8" s="1"/>
  <c r="AJ59" i="8" s="1"/>
  <c r="AK60" i="8" s="1"/>
  <c r="AL61" i="8" s="1"/>
  <c r="AM62" i="8" s="1"/>
  <c r="AN63" i="8" s="1"/>
  <c r="AO64" i="8" s="1"/>
  <c r="AP65" i="8" s="1"/>
  <c r="AQ66" i="8" s="1"/>
  <c r="AR67" i="8" s="1"/>
  <c r="AS68" i="8" s="1"/>
  <c r="AT69" i="8" s="1"/>
  <c r="AU70" i="8" s="1"/>
  <c r="AV71" i="8" s="1"/>
  <c r="AW72" i="8" s="1"/>
  <c r="AX73" i="8" s="1"/>
  <c r="AY74" i="8" s="1"/>
  <c r="AZ75" i="8" s="1"/>
  <c r="BA76" i="8" s="1"/>
  <c r="AB84" i="8"/>
  <c r="AC85" i="8" s="1"/>
  <c r="AD86" i="8" s="1"/>
  <c r="AE87" i="8" s="1"/>
  <c r="AF88" i="8" s="1"/>
  <c r="AG89" i="8" s="1"/>
  <c r="AH90" i="8" s="1"/>
  <c r="AI91" i="8" s="1"/>
  <c r="AJ92" i="8" s="1"/>
  <c r="AK93" i="8" s="1"/>
  <c r="AL94" i="8" s="1"/>
  <c r="AM95" i="8" s="1"/>
  <c r="AN96" i="8" s="1"/>
  <c r="AO97" i="8" s="1"/>
  <c r="AP98" i="8" s="1"/>
  <c r="AQ99" i="8" s="1"/>
  <c r="AR100" i="8" s="1"/>
  <c r="AS101" i="8" s="1"/>
  <c r="AT102" i="8" s="1"/>
  <c r="AU103" i="8" s="1"/>
  <c r="AV104" i="8" s="1"/>
  <c r="AW105" i="8" s="1"/>
  <c r="AX106" i="8" s="1"/>
  <c r="AY107" i="8" s="1"/>
  <c r="AB93" i="8"/>
  <c r="AC94" i="8" s="1"/>
  <c r="AD95" i="8" s="1"/>
  <c r="AE96" i="8" s="1"/>
  <c r="AF97" i="8" s="1"/>
  <c r="AG98" i="8" s="1"/>
  <c r="AH99" i="8" s="1"/>
  <c r="AI100" i="8" s="1"/>
  <c r="AJ101" i="8" s="1"/>
  <c r="AK102" i="8" s="1"/>
  <c r="AL103" i="8" s="1"/>
  <c r="AM104" i="8" s="1"/>
  <c r="AN105" i="8" s="1"/>
  <c r="AO106" i="8" s="1"/>
  <c r="AP107" i="8" s="1"/>
  <c r="AB41" i="8"/>
  <c r="AC42" i="8" s="1"/>
  <c r="AD43" i="8" s="1"/>
  <c r="AE44" i="8" s="1"/>
  <c r="AF45" i="8" s="1"/>
  <c r="AG46" i="8" s="1"/>
  <c r="AH47" i="8" s="1"/>
  <c r="AI48" i="8" s="1"/>
  <c r="AJ49" i="8" s="1"/>
  <c r="AK50" i="8" s="1"/>
  <c r="AL51" i="8" s="1"/>
  <c r="AM52" i="8" s="1"/>
  <c r="AN53" i="8" s="1"/>
  <c r="AO54" i="8" s="1"/>
  <c r="AP55" i="8" s="1"/>
  <c r="AQ56" i="8" s="1"/>
  <c r="AR57" i="8" s="1"/>
  <c r="AS58" i="8" s="1"/>
  <c r="AT59" i="8" s="1"/>
  <c r="AU60" i="8" s="1"/>
  <c r="AV61" i="8" s="1"/>
  <c r="AW62" i="8" s="1"/>
  <c r="AX63" i="8" s="1"/>
  <c r="AY64" i="8" s="1"/>
  <c r="AZ65" i="8" s="1"/>
  <c r="BA66" i="8" s="1"/>
  <c r="AB71" i="8"/>
  <c r="AC72" i="8" s="1"/>
  <c r="AD73" i="8" s="1"/>
  <c r="AE74" i="8" s="1"/>
  <c r="AF75" i="8" s="1"/>
  <c r="AG76" i="8" s="1"/>
  <c r="AH77" i="8" s="1"/>
  <c r="AI78" i="8" s="1"/>
  <c r="AJ79" i="8" s="1"/>
  <c r="AK80" i="8" s="1"/>
  <c r="AL81" i="8" s="1"/>
  <c r="AM82" i="8" s="1"/>
  <c r="AN83" i="8" s="1"/>
  <c r="AB86" i="8"/>
  <c r="AC87" i="8" s="1"/>
  <c r="AD88" i="8" s="1"/>
  <c r="AE89" i="8" s="1"/>
  <c r="AF90" i="8" s="1"/>
  <c r="AG91" i="8" s="1"/>
  <c r="AH92" i="8" s="1"/>
  <c r="AI93" i="8" s="1"/>
  <c r="AJ94" i="8" s="1"/>
  <c r="AK95" i="8" s="1"/>
  <c r="AL96" i="8" s="1"/>
  <c r="AM97" i="8" s="1"/>
  <c r="AN98" i="8" s="1"/>
  <c r="AO99" i="8" s="1"/>
  <c r="AP100" i="8" s="1"/>
  <c r="AQ101" i="8" s="1"/>
  <c r="AR102" i="8" s="1"/>
  <c r="AS103" i="8" s="1"/>
  <c r="AT104" i="8" s="1"/>
  <c r="AU105" i="8" s="1"/>
  <c r="AV106" i="8" s="1"/>
  <c r="AW107" i="8" s="1"/>
  <c r="AB15" i="8"/>
  <c r="AC16" i="8" s="1"/>
  <c r="AD17" i="8" s="1"/>
  <c r="AE18" i="8" s="1"/>
  <c r="AF19" i="8" s="1"/>
  <c r="AG20" i="8" s="1"/>
  <c r="AH21" i="8" s="1"/>
  <c r="AI22" i="8" s="1"/>
  <c r="AJ23" i="8" s="1"/>
  <c r="AK24" i="8" s="1"/>
  <c r="AL25" i="8" s="1"/>
  <c r="AM26" i="8" s="1"/>
  <c r="AN27" i="8" s="1"/>
  <c r="AO28" i="8" s="1"/>
  <c r="AP29" i="8" s="1"/>
  <c r="AQ30" i="8" s="1"/>
  <c r="AR31" i="8" s="1"/>
  <c r="AS32" i="8" s="1"/>
  <c r="AT33" i="8" s="1"/>
  <c r="AU34" i="8" s="1"/>
  <c r="AB78" i="8"/>
  <c r="AC79" i="8" s="1"/>
  <c r="AD80" i="8" s="1"/>
  <c r="AE81" i="8" s="1"/>
  <c r="AF82" i="8" s="1"/>
  <c r="AG83" i="8" s="1"/>
  <c r="AB22" i="8"/>
  <c r="AC23" i="8" s="1"/>
  <c r="AD24" i="8" s="1"/>
  <c r="AE25" i="8" s="1"/>
  <c r="AF26" i="8" s="1"/>
  <c r="AG27" i="8" s="1"/>
  <c r="AH28" i="8" s="1"/>
  <c r="AI29" i="8" s="1"/>
  <c r="AJ30" i="8" s="1"/>
  <c r="AK31" i="8" s="1"/>
  <c r="AL32" i="8" s="1"/>
  <c r="AM33" i="8" s="1"/>
  <c r="AN34" i="8" s="1"/>
  <c r="AB23" i="8"/>
  <c r="AC24" i="8" s="1"/>
  <c r="AD25" i="8" s="1"/>
  <c r="AE26" i="8" s="1"/>
  <c r="AF27" i="8" s="1"/>
  <c r="AG28" i="8" s="1"/>
  <c r="AH29" i="8" s="1"/>
  <c r="AI30" i="8" s="1"/>
  <c r="AJ31" i="8" s="1"/>
  <c r="AK32" i="8" s="1"/>
  <c r="AL33" i="8" s="1"/>
  <c r="AM34" i="8" s="1"/>
  <c r="AB75" i="8"/>
  <c r="AC76" i="8" s="1"/>
  <c r="AD77" i="8" s="1"/>
  <c r="AE78" i="8" s="1"/>
  <c r="AF79" i="8" s="1"/>
  <c r="AG80" i="8" s="1"/>
  <c r="AH81" i="8" s="1"/>
  <c r="AI82" i="8" s="1"/>
  <c r="AJ83" i="8" s="1"/>
  <c r="AB29" i="8"/>
  <c r="AC30" i="8" s="1"/>
  <c r="AD31" i="8" s="1"/>
  <c r="AE32" i="8" s="1"/>
  <c r="AF33" i="8" s="1"/>
  <c r="AG34" i="8" s="1"/>
  <c r="AB96" i="8"/>
  <c r="AC97" i="8" s="1"/>
  <c r="AD98" i="8" s="1"/>
  <c r="AE99" i="8" s="1"/>
  <c r="AF100" i="8" s="1"/>
  <c r="AG101" i="8" s="1"/>
  <c r="AH102" i="8" s="1"/>
  <c r="AI103" i="8" s="1"/>
  <c r="AJ104" i="8" s="1"/>
  <c r="AK105" i="8" s="1"/>
  <c r="AL106" i="8" s="1"/>
  <c r="AM107" i="8" s="1"/>
  <c r="AB40" i="8"/>
  <c r="AC41" i="8" s="1"/>
  <c r="AD42" i="8" s="1"/>
  <c r="AE43" i="8" s="1"/>
  <c r="AF44" i="8" s="1"/>
  <c r="AG45" i="8" s="1"/>
  <c r="AH46" i="8" s="1"/>
  <c r="AI47" i="8" s="1"/>
  <c r="AJ48" i="8" s="1"/>
  <c r="AK49" i="8" s="1"/>
  <c r="AL50" i="8" s="1"/>
  <c r="AM51" i="8" s="1"/>
  <c r="AN52" i="8" s="1"/>
  <c r="AO53" i="8" s="1"/>
  <c r="AP54" i="8" s="1"/>
  <c r="AQ55" i="8" s="1"/>
  <c r="AR56" i="8" s="1"/>
  <c r="AS57" i="8" s="1"/>
  <c r="AT58" i="8" s="1"/>
  <c r="AU59" i="8" s="1"/>
  <c r="AV60" i="8" s="1"/>
  <c r="AW61" i="8" s="1"/>
  <c r="AX62" i="8" s="1"/>
  <c r="AY63" i="8" s="1"/>
  <c r="AZ64" i="8" s="1"/>
  <c r="BA65" i="8" s="1"/>
  <c r="AB33" i="8"/>
  <c r="AC34" i="8" s="1"/>
  <c r="AB60" i="8"/>
  <c r="AC61" i="8" s="1"/>
  <c r="AD62" i="8" s="1"/>
  <c r="AE63" i="8" s="1"/>
  <c r="AF64" i="8" s="1"/>
  <c r="AG65" i="8" s="1"/>
  <c r="AH66" i="8" s="1"/>
  <c r="AI67" i="8" s="1"/>
  <c r="AJ68" i="8" s="1"/>
  <c r="AK69" i="8" s="1"/>
  <c r="AL70" i="8" s="1"/>
  <c r="AM71" i="8" s="1"/>
  <c r="AN72" i="8" s="1"/>
  <c r="AO73" i="8" s="1"/>
  <c r="AP74" i="8" s="1"/>
  <c r="AQ75" i="8" s="1"/>
  <c r="AR76" i="8" s="1"/>
  <c r="AS77" i="8" s="1"/>
  <c r="AT78" i="8" s="1"/>
  <c r="AU79" i="8" s="1"/>
  <c r="AV80" i="8" s="1"/>
  <c r="AW81" i="8" s="1"/>
  <c r="AX82" i="8" s="1"/>
  <c r="AY83" i="8" s="1"/>
  <c r="AB50" i="8"/>
  <c r="AC51" i="8" s="1"/>
  <c r="AD52" i="8" s="1"/>
  <c r="AE53" i="8" s="1"/>
  <c r="AF54" i="8" s="1"/>
  <c r="AG55" i="8" s="1"/>
  <c r="AH56" i="8" s="1"/>
  <c r="AI57" i="8" s="1"/>
  <c r="AJ58" i="8" s="1"/>
  <c r="AK59" i="8" s="1"/>
  <c r="AL60" i="8" s="1"/>
  <c r="AM61" i="8" s="1"/>
  <c r="AN62" i="8" s="1"/>
  <c r="AO63" i="8" s="1"/>
  <c r="AP64" i="8" s="1"/>
  <c r="AQ65" i="8" s="1"/>
  <c r="AR66" i="8" s="1"/>
  <c r="AS67" i="8" s="1"/>
  <c r="AT68" i="8" s="1"/>
  <c r="AU69" i="8" s="1"/>
  <c r="AV70" i="8" s="1"/>
  <c r="AW71" i="8" s="1"/>
  <c r="AX72" i="8" s="1"/>
  <c r="AY73" i="8" s="1"/>
  <c r="AZ74" i="8" s="1"/>
  <c r="BA75" i="8" s="1"/>
  <c r="AB56" i="8"/>
  <c r="AC57" i="8" s="1"/>
  <c r="AD58" i="8" s="1"/>
  <c r="AE59" i="8" s="1"/>
  <c r="AF60" i="8" s="1"/>
  <c r="AG61" i="8" s="1"/>
  <c r="AH62" i="8" s="1"/>
  <c r="AI63" i="8" s="1"/>
  <c r="AJ64" i="8" s="1"/>
  <c r="AK65" i="8" s="1"/>
  <c r="AL66" i="8" s="1"/>
  <c r="AM67" i="8" s="1"/>
  <c r="AN68" i="8" s="1"/>
  <c r="AO69" i="8" s="1"/>
  <c r="AP70" i="8" s="1"/>
  <c r="AQ71" i="8" s="1"/>
  <c r="AR72" i="8" s="1"/>
  <c r="AS73" i="8" s="1"/>
  <c r="AT74" i="8" s="1"/>
  <c r="AU75" i="8" s="1"/>
  <c r="AV76" i="8" s="1"/>
  <c r="AW77" i="8" s="1"/>
  <c r="AX78" i="8" s="1"/>
  <c r="AY79" i="8" s="1"/>
  <c r="AZ80" i="8" s="1"/>
  <c r="BA81" i="8" s="1"/>
  <c r="AB100" i="8"/>
  <c r="AC101" i="8" s="1"/>
  <c r="AD102" i="8" s="1"/>
  <c r="AE103" i="8" s="1"/>
  <c r="AF104" i="8" s="1"/>
  <c r="AG105" i="8" s="1"/>
  <c r="AH106" i="8" s="1"/>
  <c r="AI107" i="8" s="1"/>
  <c r="AB57" i="8"/>
  <c r="AC58" i="8" s="1"/>
  <c r="AD59" i="8" s="1"/>
  <c r="AE60" i="8" s="1"/>
  <c r="AF61" i="8" s="1"/>
  <c r="AG62" i="8" s="1"/>
  <c r="AH63" i="8" s="1"/>
  <c r="AI64" i="8" s="1"/>
  <c r="AJ65" i="8" s="1"/>
  <c r="AK66" i="8" s="1"/>
  <c r="AL67" i="8" s="1"/>
  <c r="AM68" i="8" s="1"/>
  <c r="AN69" i="8" s="1"/>
  <c r="AO70" i="8" s="1"/>
  <c r="AP71" i="8" s="1"/>
  <c r="AQ72" i="8" s="1"/>
  <c r="AR73" i="8" s="1"/>
  <c r="AS74" i="8" s="1"/>
  <c r="AT75" i="8" s="1"/>
  <c r="AU76" i="8" s="1"/>
  <c r="AV77" i="8" s="1"/>
  <c r="AW78" i="8" s="1"/>
  <c r="AX79" i="8" s="1"/>
  <c r="AY80" i="8" s="1"/>
  <c r="AZ81" i="8" s="1"/>
  <c r="BA82" i="8" s="1"/>
  <c r="AB18" i="8"/>
  <c r="AC19" i="8" s="1"/>
  <c r="AD20" i="8" s="1"/>
  <c r="AE21" i="8" s="1"/>
  <c r="AF22" i="8" s="1"/>
  <c r="AG23" i="8" s="1"/>
  <c r="AH24" i="8" s="1"/>
  <c r="AI25" i="8" s="1"/>
  <c r="AJ26" i="8" s="1"/>
  <c r="AK27" i="8" s="1"/>
  <c r="AL28" i="8" s="1"/>
  <c r="AM29" i="8" s="1"/>
  <c r="AN30" i="8" s="1"/>
  <c r="AO31" i="8" s="1"/>
  <c r="AP32" i="8" s="1"/>
  <c r="AQ33" i="8" s="1"/>
  <c r="AR34" i="8" s="1"/>
  <c r="AB48" i="8"/>
  <c r="AC49" i="8" s="1"/>
  <c r="AD50" i="8" s="1"/>
  <c r="AE51" i="8" s="1"/>
  <c r="AF52" i="8" s="1"/>
  <c r="AG53" i="8" s="1"/>
  <c r="AH54" i="8" s="1"/>
  <c r="AI55" i="8" s="1"/>
  <c r="AJ56" i="8" s="1"/>
  <c r="AK57" i="8" s="1"/>
  <c r="AL58" i="8" s="1"/>
  <c r="AM59" i="8" s="1"/>
  <c r="AN60" i="8" s="1"/>
  <c r="AO61" i="8" s="1"/>
  <c r="AP62" i="8" s="1"/>
  <c r="AQ63" i="8" s="1"/>
  <c r="AR64" i="8" s="1"/>
  <c r="AS65" i="8" s="1"/>
  <c r="AT66" i="8" s="1"/>
  <c r="AU67" i="8" s="1"/>
  <c r="AV68" i="8" s="1"/>
  <c r="AW69" i="8" s="1"/>
  <c r="AX70" i="8" s="1"/>
  <c r="AY71" i="8" s="1"/>
  <c r="AZ72" i="8" s="1"/>
  <c r="BA73" i="8" s="1"/>
  <c r="AB63" i="8"/>
  <c r="AC64" i="8" s="1"/>
  <c r="AD65" i="8" s="1"/>
  <c r="AE66" i="8" s="1"/>
  <c r="AF67" i="8" s="1"/>
  <c r="AG68" i="8" s="1"/>
  <c r="AH69" i="8" s="1"/>
  <c r="AI70" i="8" s="1"/>
  <c r="AJ71" i="8" s="1"/>
  <c r="AK72" i="8" s="1"/>
  <c r="AL73" i="8" s="1"/>
  <c r="AM74" i="8" s="1"/>
  <c r="AN75" i="8" s="1"/>
  <c r="AO76" i="8" s="1"/>
  <c r="AP77" i="8" s="1"/>
  <c r="AQ78" i="8" s="1"/>
  <c r="AR79" i="8" s="1"/>
  <c r="AS80" i="8" s="1"/>
  <c r="AT81" i="8" s="1"/>
  <c r="AU82" i="8" s="1"/>
  <c r="AV83" i="8" s="1"/>
  <c r="AB98" i="8"/>
  <c r="AC99" i="8" s="1"/>
  <c r="AD100" i="8" s="1"/>
  <c r="AE101" i="8" s="1"/>
  <c r="AF102" i="8" s="1"/>
  <c r="AG103" i="8" s="1"/>
  <c r="AH104" i="8" s="1"/>
  <c r="AI105" i="8" s="1"/>
  <c r="AJ106" i="8" s="1"/>
  <c r="AK107" i="8" s="1"/>
  <c r="AB44" i="8"/>
  <c r="AC45" i="8" s="1"/>
  <c r="AD46" i="8" s="1"/>
  <c r="AE47" i="8" s="1"/>
  <c r="AF48" i="8" s="1"/>
  <c r="AG49" i="8" s="1"/>
  <c r="AH50" i="8" s="1"/>
  <c r="AI51" i="8" s="1"/>
  <c r="AJ52" i="8" s="1"/>
  <c r="AK53" i="8" s="1"/>
  <c r="AL54" i="8" s="1"/>
  <c r="AM55" i="8" s="1"/>
  <c r="AN56" i="8" s="1"/>
  <c r="AO57" i="8" s="1"/>
  <c r="AP58" i="8" s="1"/>
  <c r="AQ59" i="8" s="1"/>
  <c r="AR60" i="8" s="1"/>
  <c r="AS61" i="8" s="1"/>
  <c r="AT62" i="8" s="1"/>
  <c r="AU63" i="8" s="1"/>
  <c r="AV64" i="8" s="1"/>
  <c r="AW65" i="8" s="1"/>
  <c r="AX66" i="8" s="1"/>
  <c r="AY67" i="8" s="1"/>
  <c r="AZ68" i="8" s="1"/>
  <c r="BA69" i="8" s="1"/>
  <c r="AB21" i="8"/>
  <c r="AC22" i="8" s="1"/>
  <c r="AD23" i="8" s="1"/>
  <c r="AE24" i="8" s="1"/>
  <c r="AF25" i="8" s="1"/>
  <c r="AG26" i="8" s="1"/>
  <c r="AH27" i="8" s="1"/>
  <c r="AI28" i="8" s="1"/>
  <c r="AJ29" i="8" s="1"/>
  <c r="AK30" i="8" s="1"/>
  <c r="AL31" i="8" s="1"/>
  <c r="AM32" i="8" s="1"/>
  <c r="AN33" i="8" s="1"/>
  <c r="AO34" i="8" s="1"/>
  <c r="AB69" i="8"/>
  <c r="AC70" i="8" s="1"/>
  <c r="AD71" i="8" s="1"/>
  <c r="AE72" i="8" s="1"/>
  <c r="AF73" i="8" s="1"/>
  <c r="AG74" i="8" s="1"/>
  <c r="AH75" i="8" s="1"/>
  <c r="AI76" i="8" s="1"/>
  <c r="AJ77" i="8" s="1"/>
  <c r="AK78" i="8" s="1"/>
  <c r="AL79" i="8" s="1"/>
  <c r="AM80" i="8" s="1"/>
  <c r="AN81" i="8" s="1"/>
  <c r="AO82" i="8" s="1"/>
  <c r="AP83" i="8" s="1"/>
  <c r="AB32" i="8"/>
  <c r="AC33" i="8" s="1"/>
  <c r="AD34" i="8" s="1"/>
  <c r="AB47" i="8"/>
  <c r="AC48" i="8" s="1"/>
  <c r="AD49" i="8" s="1"/>
  <c r="AE50" i="8" s="1"/>
  <c r="AF51" i="8" s="1"/>
  <c r="AG52" i="8" s="1"/>
  <c r="AH53" i="8" s="1"/>
  <c r="AI54" i="8" s="1"/>
  <c r="AJ55" i="8" s="1"/>
  <c r="AK56" i="8" s="1"/>
  <c r="AL57" i="8" s="1"/>
  <c r="AM58" i="8" s="1"/>
  <c r="AN59" i="8" s="1"/>
  <c r="AO60" i="8" s="1"/>
  <c r="AP61" i="8" s="1"/>
  <c r="AQ62" i="8" s="1"/>
  <c r="AR63" i="8" s="1"/>
  <c r="AS64" i="8" s="1"/>
  <c r="AT65" i="8" s="1"/>
  <c r="AU66" i="8" s="1"/>
  <c r="AV67" i="8" s="1"/>
  <c r="AW68" i="8" s="1"/>
  <c r="AX69" i="8" s="1"/>
  <c r="AY70" i="8" s="1"/>
  <c r="AZ71" i="8" s="1"/>
  <c r="BA72" i="8" s="1"/>
  <c r="AB106" i="8"/>
  <c r="AC107" i="8" s="1"/>
  <c r="AB107" i="8"/>
  <c r="AB105" i="8"/>
  <c r="AC106" i="8" s="1"/>
  <c r="AD107" i="8" s="1"/>
  <c r="AB103" i="8"/>
  <c r="AC104" i="8" s="1"/>
  <c r="AD105" i="8" s="1"/>
  <c r="AE106" i="8" s="1"/>
  <c r="AF107" i="8" s="1"/>
  <c r="AA102" i="12"/>
  <c r="AA108" i="8"/>
  <c r="AA109" i="8"/>
  <c r="AB104" i="8"/>
  <c r="AO7" i="12"/>
  <c r="AO7" i="14" s="1"/>
  <c r="AO8" i="12"/>
  <c r="AO8" i="14" s="1"/>
  <c r="AT7" i="12"/>
  <c r="AT7" i="14" s="1"/>
  <c r="AT8" i="12"/>
  <c r="AT8" i="14" s="1"/>
  <c r="AI7" i="12"/>
  <c r="AI7" i="14" s="1"/>
  <c r="AI8" i="12"/>
  <c r="AI8" i="14" s="1"/>
  <c r="AS8" i="12"/>
  <c r="AS8" i="14" s="1"/>
  <c r="AS7" i="12"/>
  <c r="AS7" i="14" s="1"/>
  <c r="AA133" i="18" l="1"/>
  <c r="AA63" i="12"/>
  <c r="AX62" i="12" s="1"/>
  <c r="AX62" i="14" s="1"/>
  <c r="AA123" i="15"/>
  <c r="AA23" i="12"/>
  <c r="AX25" i="12" s="1"/>
  <c r="AX25" i="14" s="1"/>
  <c r="AG35" i="8"/>
  <c r="AH36" i="8" s="1"/>
  <c r="AI37" i="8" s="1"/>
  <c r="AJ38" i="8" s="1"/>
  <c r="AK39" i="8" s="1"/>
  <c r="AL40" i="8" s="1"/>
  <c r="AM41" i="8" s="1"/>
  <c r="AN42" i="8" s="1"/>
  <c r="AO43" i="8" s="1"/>
  <c r="AP44" i="8" s="1"/>
  <c r="AQ45" i="8" s="1"/>
  <c r="AR46" i="8" s="1"/>
  <c r="AS47" i="8" s="1"/>
  <c r="AT48" i="8" s="1"/>
  <c r="AU49" i="8" s="1"/>
  <c r="AV50" i="8" s="1"/>
  <c r="AW51" i="8" s="1"/>
  <c r="AX52" i="8" s="1"/>
  <c r="AY53" i="8" s="1"/>
  <c r="AZ54" i="8" s="1"/>
  <c r="BA55" i="8" s="1"/>
  <c r="AM35" i="8"/>
  <c r="AN36" i="8" s="1"/>
  <c r="AO37" i="8" s="1"/>
  <c r="AP38" i="8" s="1"/>
  <c r="AQ39" i="8" s="1"/>
  <c r="AR40" i="8" s="1"/>
  <c r="AS41" i="8" s="1"/>
  <c r="AT42" i="8" s="1"/>
  <c r="AU43" i="8" s="1"/>
  <c r="AV44" i="8" s="1"/>
  <c r="AW45" i="8" s="1"/>
  <c r="AX46" i="8" s="1"/>
  <c r="AY47" i="8" s="1"/>
  <c r="AZ48" i="8" s="1"/>
  <c r="BA49" i="8" s="1"/>
  <c r="AC35" i="8"/>
  <c r="AD36" i="8" s="1"/>
  <c r="AE37" i="8" s="1"/>
  <c r="AF38" i="8" s="1"/>
  <c r="AG39" i="8" s="1"/>
  <c r="AH40" i="8" s="1"/>
  <c r="AI41" i="8" s="1"/>
  <c r="AJ42" i="8" s="1"/>
  <c r="AK43" i="8" s="1"/>
  <c r="AL44" i="8" s="1"/>
  <c r="AM45" i="8" s="1"/>
  <c r="AN46" i="8" s="1"/>
  <c r="AO47" i="8" s="1"/>
  <c r="AP48" i="8" s="1"/>
  <c r="AQ49" i="8" s="1"/>
  <c r="AR50" i="8" s="1"/>
  <c r="AS51" i="8" s="1"/>
  <c r="AT52" i="8" s="1"/>
  <c r="AU53" i="8" s="1"/>
  <c r="AV54" i="8" s="1"/>
  <c r="AW55" i="8" s="1"/>
  <c r="AX56" i="8" s="1"/>
  <c r="AY57" i="8" s="1"/>
  <c r="AZ58" i="8" s="1"/>
  <c r="BA59" i="8" s="1"/>
  <c r="AX35" i="8"/>
  <c r="AY36" i="8" s="1"/>
  <c r="AZ37" i="8" s="1"/>
  <c r="BA38" i="8" s="1"/>
  <c r="AD35" i="8"/>
  <c r="AE36" i="8" s="1"/>
  <c r="AF37" i="8" s="1"/>
  <c r="AG38" i="8" s="1"/>
  <c r="AH39" i="8" s="1"/>
  <c r="AI40" i="8" s="1"/>
  <c r="AJ41" i="8" s="1"/>
  <c r="AK42" i="8" s="1"/>
  <c r="AL43" i="8" s="1"/>
  <c r="AM44" i="8" s="1"/>
  <c r="AN45" i="8" s="1"/>
  <c r="AO46" i="8" s="1"/>
  <c r="AP47" i="8" s="1"/>
  <c r="AQ48" i="8" s="1"/>
  <c r="AR49" i="8" s="1"/>
  <c r="AS50" i="8" s="1"/>
  <c r="AT51" i="8" s="1"/>
  <c r="AU52" i="8" s="1"/>
  <c r="AV53" i="8" s="1"/>
  <c r="AW54" i="8" s="1"/>
  <c r="AX55" i="8" s="1"/>
  <c r="AY56" i="8" s="1"/>
  <c r="AZ57" i="8" s="1"/>
  <c r="BA58" i="8" s="1"/>
  <c r="AV35" i="8"/>
  <c r="AW36" i="8" s="1"/>
  <c r="AX37" i="8" s="1"/>
  <c r="AY38" i="8" s="1"/>
  <c r="AZ39" i="8" s="1"/>
  <c r="BA40" i="8" s="1"/>
  <c r="AT35" i="8"/>
  <c r="AU36" i="8" s="1"/>
  <c r="AV37" i="8" s="1"/>
  <c r="AW38" i="8" s="1"/>
  <c r="AX39" i="8" s="1"/>
  <c r="AY40" i="8" s="1"/>
  <c r="AZ41" i="8" s="1"/>
  <c r="BA42" i="8" s="1"/>
  <c r="AL35" i="8"/>
  <c r="AM36" i="8" s="1"/>
  <c r="AN37" i="8" s="1"/>
  <c r="AO38" i="8" s="1"/>
  <c r="AP39" i="8" s="1"/>
  <c r="AQ40" i="8" s="1"/>
  <c r="AR41" i="8" s="1"/>
  <c r="AS42" i="8" s="1"/>
  <c r="AT43" i="8" s="1"/>
  <c r="AU44" i="8" s="1"/>
  <c r="AV45" i="8" s="1"/>
  <c r="AW46" i="8" s="1"/>
  <c r="AX47" i="8" s="1"/>
  <c r="AY48" i="8" s="1"/>
  <c r="AZ49" i="8" s="1"/>
  <c r="BA50" i="8" s="1"/>
  <c r="AU35" i="8"/>
  <c r="AV36" i="8" s="1"/>
  <c r="AW37" i="8" s="1"/>
  <c r="AX38" i="8" s="1"/>
  <c r="AY39" i="8" s="1"/>
  <c r="AZ40" i="8" s="1"/>
  <c r="BA41" i="8" s="1"/>
  <c r="AZ35" i="8"/>
  <c r="BA36" i="8" s="1"/>
  <c r="AK35" i="8"/>
  <c r="AL36" i="8" s="1"/>
  <c r="AM37" i="8" s="1"/>
  <c r="AN38" i="8" s="1"/>
  <c r="AO39" i="8" s="1"/>
  <c r="AP40" i="8" s="1"/>
  <c r="AQ41" i="8" s="1"/>
  <c r="AR42" i="8" s="1"/>
  <c r="AS43" i="8" s="1"/>
  <c r="AT44" i="8" s="1"/>
  <c r="AU45" i="8" s="1"/>
  <c r="AV46" i="8" s="1"/>
  <c r="AW47" i="8" s="1"/>
  <c r="AX48" i="8" s="1"/>
  <c r="AY49" i="8" s="1"/>
  <c r="AZ50" i="8" s="1"/>
  <c r="BA51" i="8" s="1"/>
  <c r="AW35" i="8"/>
  <c r="AX36" i="8" s="1"/>
  <c r="AY37" i="8" s="1"/>
  <c r="AZ38" i="8" s="1"/>
  <c r="BA39" i="8" s="1"/>
  <c r="AH35" i="8"/>
  <c r="AI36" i="8" s="1"/>
  <c r="AJ37" i="8" s="1"/>
  <c r="AK38" i="8" s="1"/>
  <c r="AL39" i="8" s="1"/>
  <c r="AM40" i="8" s="1"/>
  <c r="AN41" i="8" s="1"/>
  <c r="AO42" i="8" s="1"/>
  <c r="AP43" i="8" s="1"/>
  <c r="AQ44" i="8" s="1"/>
  <c r="AR45" i="8" s="1"/>
  <c r="AS46" i="8" s="1"/>
  <c r="AT47" i="8" s="1"/>
  <c r="AU48" i="8" s="1"/>
  <c r="AV49" i="8" s="1"/>
  <c r="AW50" i="8" s="1"/>
  <c r="AX51" i="8" s="1"/>
  <c r="AY52" i="8" s="1"/>
  <c r="AZ53" i="8" s="1"/>
  <c r="BA54" i="8" s="1"/>
  <c r="AR35" i="8"/>
  <c r="AS36" i="8" s="1"/>
  <c r="AT37" i="8" s="1"/>
  <c r="AU38" i="8" s="1"/>
  <c r="AV39" i="8" s="1"/>
  <c r="AW40" i="8" s="1"/>
  <c r="AX41" i="8" s="1"/>
  <c r="AY42" i="8" s="1"/>
  <c r="AZ43" i="8" s="1"/>
  <c r="BA44" i="8" s="1"/>
  <c r="AF35" i="8"/>
  <c r="AG36" i="8" s="1"/>
  <c r="AH37" i="8" s="1"/>
  <c r="AI38" i="8" s="1"/>
  <c r="AJ39" i="8" s="1"/>
  <c r="AK40" i="8" s="1"/>
  <c r="AL41" i="8" s="1"/>
  <c r="AM42" i="8" s="1"/>
  <c r="AN43" i="8" s="1"/>
  <c r="AO44" i="8" s="1"/>
  <c r="AP45" i="8" s="1"/>
  <c r="AQ46" i="8" s="1"/>
  <c r="AR47" i="8" s="1"/>
  <c r="AS48" i="8" s="1"/>
  <c r="AT49" i="8" s="1"/>
  <c r="AU50" i="8" s="1"/>
  <c r="AV51" i="8" s="1"/>
  <c r="AW52" i="8" s="1"/>
  <c r="AX53" i="8" s="1"/>
  <c r="AY54" i="8" s="1"/>
  <c r="AZ55" i="8" s="1"/>
  <c r="BA56" i="8" s="1"/>
  <c r="AJ35" i="8"/>
  <c r="AK36" i="8" s="1"/>
  <c r="AL37" i="8" s="1"/>
  <c r="AM38" i="8" s="1"/>
  <c r="AN39" i="8" s="1"/>
  <c r="AO40" i="8" s="1"/>
  <c r="AP41" i="8" s="1"/>
  <c r="AQ42" i="8" s="1"/>
  <c r="AR43" i="8" s="1"/>
  <c r="AS44" i="8" s="1"/>
  <c r="AT45" i="8" s="1"/>
  <c r="AU46" i="8" s="1"/>
  <c r="AV47" i="8" s="1"/>
  <c r="AW48" i="8" s="1"/>
  <c r="AX49" i="8" s="1"/>
  <c r="AY50" i="8" s="1"/>
  <c r="AZ51" i="8" s="1"/>
  <c r="BA52" i="8" s="1"/>
  <c r="AS35" i="8"/>
  <c r="AT36" i="8" s="1"/>
  <c r="AU37" i="8" s="1"/>
  <c r="AV38" i="8" s="1"/>
  <c r="AW39" i="8" s="1"/>
  <c r="AX40" i="8" s="1"/>
  <c r="AY41" i="8" s="1"/>
  <c r="AZ42" i="8" s="1"/>
  <c r="BA43" i="8" s="1"/>
  <c r="AQ35" i="8"/>
  <c r="AR36" i="8" s="1"/>
  <c r="AS37" i="8" s="1"/>
  <c r="AT38" i="8" s="1"/>
  <c r="AU39" i="8" s="1"/>
  <c r="AV40" i="8" s="1"/>
  <c r="AW41" i="8" s="1"/>
  <c r="AX42" i="8" s="1"/>
  <c r="AY43" i="8" s="1"/>
  <c r="AZ44" i="8" s="1"/>
  <c r="BA45" i="8" s="1"/>
  <c r="AE35" i="8"/>
  <c r="AF36" i="8" s="1"/>
  <c r="AG37" i="8" s="1"/>
  <c r="AH38" i="8" s="1"/>
  <c r="AI39" i="8" s="1"/>
  <c r="AJ40" i="8" s="1"/>
  <c r="AK41" i="8" s="1"/>
  <c r="AL42" i="8" s="1"/>
  <c r="AM43" i="8" s="1"/>
  <c r="AN44" i="8" s="1"/>
  <c r="AO45" i="8" s="1"/>
  <c r="AP46" i="8" s="1"/>
  <c r="AQ47" i="8" s="1"/>
  <c r="AR48" i="8" s="1"/>
  <c r="AS49" i="8" s="1"/>
  <c r="AT50" i="8" s="1"/>
  <c r="AU51" i="8" s="1"/>
  <c r="AV52" i="8" s="1"/>
  <c r="AW53" i="8" s="1"/>
  <c r="AX54" i="8" s="1"/>
  <c r="AY55" i="8" s="1"/>
  <c r="AZ56" i="8" s="1"/>
  <c r="BA57" i="8" s="1"/>
  <c r="AP35" i="8"/>
  <c r="AQ36" i="8" s="1"/>
  <c r="AR37" i="8" s="1"/>
  <c r="AS38" i="8" s="1"/>
  <c r="AT39" i="8" s="1"/>
  <c r="AU40" i="8" s="1"/>
  <c r="AV41" i="8" s="1"/>
  <c r="AW42" i="8" s="1"/>
  <c r="AX43" i="8" s="1"/>
  <c r="AY44" i="8" s="1"/>
  <c r="AZ45" i="8" s="1"/>
  <c r="BA46" i="8" s="1"/>
  <c r="AN35" i="8"/>
  <c r="AO36" i="8" s="1"/>
  <c r="AP37" i="8" s="1"/>
  <c r="AQ38" i="8" s="1"/>
  <c r="AR39" i="8" s="1"/>
  <c r="AS40" i="8" s="1"/>
  <c r="AT41" i="8" s="1"/>
  <c r="AU42" i="8" s="1"/>
  <c r="AV43" i="8" s="1"/>
  <c r="AW44" i="8" s="1"/>
  <c r="AX45" i="8" s="1"/>
  <c r="AY46" i="8" s="1"/>
  <c r="AZ47" i="8" s="1"/>
  <c r="BA48" i="8" s="1"/>
  <c r="AY35" i="8"/>
  <c r="AZ36" i="8" s="1"/>
  <c r="BA37" i="8" s="1"/>
  <c r="AO35" i="8"/>
  <c r="AP36" i="8" s="1"/>
  <c r="AQ37" i="8" s="1"/>
  <c r="AR38" i="8" s="1"/>
  <c r="AS39" i="8" s="1"/>
  <c r="AT40" i="8" s="1"/>
  <c r="AU41" i="8" s="1"/>
  <c r="AV42" i="8" s="1"/>
  <c r="AW43" i="8" s="1"/>
  <c r="AX44" i="8" s="1"/>
  <c r="AY45" i="8" s="1"/>
  <c r="AZ46" i="8" s="1"/>
  <c r="BA47" i="8" s="1"/>
  <c r="BA35" i="8"/>
  <c r="AI35" i="8"/>
  <c r="AJ36" i="8" s="1"/>
  <c r="AK37" i="8" s="1"/>
  <c r="AL38" i="8" s="1"/>
  <c r="AM39" i="8" s="1"/>
  <c r="AN40" i="8" s="1"/>
  <c r="AO41" i="8" s="1"/>
  <c r="AP42" i="8" s="1"/>
  <c r="AQ43" i="8" s="1"/>
  <c r="AR44" i="8" s="1"/>
  <c r="AS45" i="8" s="1"/>
  <c r="AT46" i="8" s="1"/>
  <c r="AU47" i="8" s="1"/>
  <c r="AV48" i="8" s="1"/>
  <c r="AW49" i="8" s="1"/>
  <c r="AX50" i="8" s="1"/>
  <c r="AY51" i="8" s="1"/>
  <c r="AZ52" i="8" s="1"/>
  <c r="BA53" i="8" s="1"/>
  <c r="AA34" i="12"/>
  <c r="AX29" i="12" s="1"/>
  <c r="AX29" i="14" s="1"/>
  <c r="AD80" i="18"/>
  <c r="AD407" i="18"/>
  <c r="AB80" i="18"/>
  <c r="AB407" i="18"/>
  <c r="AE80" i="18"/>
  <c r="AE407" i="18"/>
  <c r="AF80" i="18"/>
  <c r="AF407" i="18"/>
  <c r="AC80" i="18"/>
  <c r="AC407" i="18"/>
  <c r="Y298" i="18"/>
  <c r="Y407" i="18"/>
  <c r="Y80" i="18"/>
  <c r="Y299" i="18" s="1"/>
  <c r="Z407" i="18"/>
  <c r="Z80" i="18"/>
  <c r="AA80" i="18"/>
  <c r="AA407" i="18"/>
  <c r="U407" i="18"/>
  <c r="U80" i="18"/>
  <c r="U299" i="18" s="1"/>
  <c r="Q80" i="18"/>
  <c r="Q407" i="18"/>
  <c r="P80" i="18"/>
  <c r="P407" i="18"/>
  <c r="T298" i="18"/>
  <c r="T407" i="18"/>
  <c r="T80" i="18"/>
  <c r="T299" i="18" s="1"/>
  <c r="V298" i="18"/>
  <c r="V407" i="18"/>
  <c r="V80" i="18"/>
  <c r="R80" i="18"/>
  <c r="R407" i="18"/>
  <c r="X298" i="18"/>
  <c r="X407" i="18"/>
  <c r="X80" i="18"/>
  <c r="W407" i="18"/>
  <c r="W80" i="18"/>
  <c r="W299" i="18" s="1"/>
  <c r="M80" i="18"/>
  <c r="M407" i="18"/>
  <c r="O80" i="18"/>
  <c r="O407" i="18"/>
  <c r="U298" i="18"/>
  <c r="S80" i="18"/>
  <c r="S407" i="18"/>
  <c r="N80" i="18"/>
  <c r="N407" i="18"/>
  <c r="G80" i="18"/>
  <c r="G408" i="18" s="1"/>
  <c r="J80" i="18"/>
  <c r="J408" i="18" s="1"/>
  <c r="I80" i="18"/>
  <c r="I408" i="18" s="1"/>
  <c r="K80" i="18"/>
  <c r="K408" i="18" s="1"/>
  <c r="L80" i="18"/>
  <c r="L408" i="18" s="1"/>
  <c r="D80" i="18"/>
  <c r="D408" i="18" s="1"/>
  <c r="E80" i="18"/>
  <c r="E408" i="18" s="1"/>
  <c r="H80" i="18"/>
  <c r="H408" i="18" s="1"/>
  <c r="C80" i="18"/>
  <c r="C408" i="18" s="1"/>
  <c r="F80" i="18"/>
  <c r="F408" i="18" s="1"/>
  <c r="AA115" i="19"/>
  <c r="AA116" i="19" s="1"/>
  <c r="AA117" i="19" s="1"/>
  <c r="AA118" i="19" s="1"/>
  <c r="AA119" i="19" s="1"/>
  <c r="AA120" i="19" s="1"/>
  <c r="AA121" i="19" s="1"/>
  <c r="AA122" i="19" s="1"/>
  <c r="AA123" i="19" s="1"/>
  <c r="AA124" i="19" s="1"/>
  <c r="AA125" i="19" s="1"/>
  <c r="AA126" i="19" s="1"/>
  <c r="AA127" i="19" s="1"/>
  <c r="AA128" i="19" s="1"/>
  <c r="AA129" i="19" s="1"/>
  <c r="AA130" i="19" s="1"/>
  <c r="AA131" i="19" s="1"/>
  <c r="AA132" i="19" s="1"/>
  <c r="AA133" i="19" s="1"/>
  <c r="AA134" i="19" s="1"/>
  <c r="AA135" i="19" s="1"/>
  <c r="AA136" i="19" s="1"/>
  <c r="AA137" i="19" s="1"/>
  <c r="AA138" i="19" s="1"/>
  <c r="AA139" i="19" s="1"/>
  <c r="AA140" i="19" s="1"/>
  <c r="AA141" i="19" s="1"/>
  <c r="AA142" i="19" s="1"/>
  <c r="AA143" i="19" s="1"/>
  <c r="AA144" i="19" s="1"/>
  <c r="AA145" i="19" s="1"/>
  <c r="AA146" i="19" s="1"/>
  <c r="AA147" i="19" s="1"/>
  <c r="AA148" i="19" s="1"/>
  <c r="AA149" i="19" s="1"/>
  <c r="AA150" i="19" s="1"/>
  <c r="AA151" i="19" s="1"/>
  <c r="AA152" i="19" s="1"/>
  <c r="AA153" i="19" s="1"/>
  <c r="AA154" i="19" s="1"/>
  <c r="AA155" i="19" s="1"/>
  <c r="AA156" i="19" s="1"/>
  <c r="AA157" i="19" s="1"/>
  <c r="AA158" i="19" s="1"/>
  <c r="AA159" i="19" s="1"/>
  <c r="AA160" i="19" s="1"/>
  <c r="AA161" i="19" s="1"/>
  <c r="AA162" i="19" s="1"/>
  <c r="AA163" i="19" s="1"/>
  <c r="AA164" i="19" s="1"/>
  <c r="AA165" i="19" s="1"/>
  <c r="AA166" i="19" s="1"/>
  <c r="AA167" i="19" s="1"/>
  <c r="AA168" i="19" s="1"/>
  <c r="AA169" i="19" s="1"/>
  <c r="AA170" i="19" s="1"/>
  <c r="AA171" i="19" s="1"/>
  <c r="AA172" i="19" s="1"/>
  <c r="AA173" i="19" s="1"/>
  <c r="AA174" i="19" s="1"/>
  <c r="AA175" i="19" s="1"/>
  <c r="AA176" i="19" s="1"/>
  <c r="AA177" i="19" s="1"/>
  <c r="AA178" i="19" s="1"/>
  <c r="AA179" i="19" s="1"/>
  <c r="AA180" i="19" s="1"/>
  <c r="AA181" i="19" s="1"/>
  <c r="AA182" i="19" s="1"/>
  <c r="AA183" i="19" s="1"/>
  <c r="AA184" i="19" s="1"/>
  <c r="AA185" i="19" s="1"/>
  <c r="AA186" i="19" s="1"/>
  <c r="AA187" i="19" s="1"/>
  <c r="AA188" i="19" s="1"/>
  <c r="AA189" i="19" s="1"/>
  <c r="AA190" i="19" s="1"/>
  <c r="AA191" i="19" s="1"/>
  <c r="AA192" i="19" s="1"/>
  <c r="AA193" i="19" s="1"/>
  <c r="AA194" i="19" s="1"/>
  <c r="AA195" i="19" s="1"/>
  <c r="AA196" i="19" s="1"/>
  <c r="AA197" i="19" s="1"/>
  <c r="AA198" i="19" s="1"/>
  <c r="AA199" i="19" s="1"/>
  <c r="AA200" i="19" s="1"/>
  <c r="AA201" i="19" s="1"/>
  <c r="AA202" i="19" s="1"/>
  <c r="AA203" i="19" s="1"/>
  <c r="AA204" i="19" s="1"/>
  <c r="AA205" i="19" s="1"/>
  <c r="AA206" i="19" s="1"/>
  <c r="AA207" i="19" s="1"/>
  <c r="AA208" i="19" s="1"/>
  <c r="AA209" i="19" s="1"/>
  <c r="AA210" i="19" s="1"/>
  <c r="AA211" i="19" s="1"/>
  <c r="AA212" i="19" s="1"/>
  <c r="AA213" i="19" s="1"/>
  <c r="AA214" i="19" s="1"/>
  <c r="AA215" i="19" s="1"/>
  <c r="AA216" i="19" s="1"/>
  <c r="B5" i="18"/>
  <c r="B333" i="18" s="1"/>
  <c r="B88" i="19"/>
  <c r="B89" i="19" s="1"/>
  <c r="B90" i="19" s="1"/>
  <c r="B91" i="19" s="1"/>
  <c r="B92" i="19" s="1"/>
  <c r="B93" i="19" s="1"/>
  <c r="B94" i="19" s="1"/>
  <c r="B95" i="19" s="1"/>
  <c r="B96" i="19" s="1"/>
  <c r="B97" i="19" s="1"/>
  <c r="B98" i="19" s="1"/>
  <c r="B99" i="19" s="1"/>
  <c r="B100" i="19" s="1"/>
  <c r="B101" i="19" s="1"/>
  <c r="B102" i="19" s="1"/>
  <c r="B103" i="19" s="1"/>
  <c r="B104" i="19" s="1"/>
  <c r="B105" i="19" s="1"/>
  <c r="B106" i="19" s="1"/>
  <c r="AA134" i="18"/>
  <c r="AA243" i="18"/>
  <c r="Z115" i="15"/>
  <c r="Z116" i="15"/>
  <c r="Z111" i="15"/>
  <c r="Z113" i="15"/>
  <c r="Z120" i="15"/>
  <c r="AC103" i="8"/>
  <c r="AD104" i="8" s="1"/>
  <c r="AE105" i="8" s="1"/>
  <c r="AF106" i="8" s="1"/>
  <c r="AG107" i="8" s="1"/>
  <c r="Z117" i="15"/>
  <c r="Z114" i="15"/>
  <c r="Z112" i="15"/>
  <c r="Z118" i="15"/>
  <c r="Z119" i="15"/>
  <c r="AX63" i="12"/>
  <c r="AX63" i="14" s="1"/>
  <c r="AX50" i="12"/>
  <c r="AX50" i="14" s="1"/>
  <c r="AX69" i="12"/>
  <c r="AX69" i="14" s="1"/>
  <c r="AX75" i="12"/>
  <c r="AX75" i="14" s="1"/>
  <c r="AX78" i="12"/>
  <c r="AX78" i="14" s="1"/>
  <c r="AX86" i="12"/>
  <c r="AX86" i="14" s="1"/>
  <c r="AX93" i="12"/>
  <c r="AX93" i="14" s="1"/>
  <c r="AX99" i="12"/>
  <c r="AX99" i="14" s="1"/>
  <c r="AX48" i="12"/>
  <c r="AX48" i="14" s="1"/>
  <c r="AX51" i="12"/>
  <c r="AX51" i="14" s="1"/>
  <c r="AX70" i="12"/>
  <c r="AX70" i="14" s="1"/>
  <c r="AX56" i="12"/>
  <c r="AX56" i="14" s="1"/>
  <c r="AX14" i="12"/>
  <c r="AX14" i="14" s="1"/>
  <c r="AX90" i="12"/>
  <c r="AX90" i="14" s="1"/>
  <c r="AX43" i="12"/>
  <c r="AX43" i="14" s="1"/>
  <c r="AX15" i="12"/>
  <c r="AX15" i="14" s="1"/>
  <c r="AX72" i="12"/>
  <c r="AX72" i="14" s="1"/>
  <c r="AW84" i="8"/>
  <c r="AX85" i="8" s="1"/>
  <c r="AY86" i="8" s="1"/>
  <c r="AZ87" i="8" s="1"/>
  <c r="BA88" i="8" s="1"/>
  <c r="AX57" i="12"/>
  <c r="AX57" i="14" s="1"/>
  <c r="AX45" i="12"/>
  <c r="AX45" i="14" s="1"/>
  <c r="AX20" i="12"/>
  <c r="AX20" i="14" s="1"/>
  <c r="AX82" i="12"/>
  <c r="AX82" i="14" s="1"/>
  <c r="AH11" i="8"/>
  <c r="AX47" i="12"/>
  <c r="AX47" i="14" s="1"/>
  <c r="AN84" i="8"/>
  <c r="AO85" i="8" s="1"/>
  <c r="AP86" i="8" s="1"/>
  <c r="AQ87" i="8" s="1"/>
  <c r="AR88" i="8" s="1"/>
  <c r="AS89" i="8" s="1"/>
  <c r="AT90" i="8" s="1"/>
  <c r="AU91" i="8" s="1"/>
  <c r="AV92" i="8" s="1"/>
  <c r="AW93" i="8" s="1"/>
  <c r="AX94" i="8" s="1"/>
  <c r="AY95" i="8" s="1"/>
  <c r="AZ96" i="8" s="1"/>
  <c r="BA97" i="8" s="1"/>
  <c r="AX84" i="8"/>
  <c r="AY85" i="8" s="1"/>
  <c r="AZ86" i="8" s="1"/>
  <c r="BA87" i="8" s="1"/>
  <c r="AX17" i="12"/>
  <c r="AX17" i="14" s="1"/>
  <c r="AX89" i="12"/>
  <c r="AX89" i="14" s="1"/>
  <c r="AX23" i="12"/>
  <c r="AX23" i="14" s="1"/>
  <c r="AX54" i="12"/>
  <c r="AX54" i="14" s="1"/>
  <c r="AX24" i="12"/>
  <c r="AX24" i="14" s="1"/>
  <c r="AX67" i="12"/>
  <c r="AX67" i="14" s="1"/>
  <c r="AX44" i="12"/>
  <c r="AX44" i="14" s="1"/>
  <c r="AP84" i="8"/>
  <c r="AQ85" i="8" s="1"/>
  <c r="AR86" i="8" s="1"/>
  <c r="AS87" i="8" s="1"/>
  <c r="AT88" i="8" s="1"/>
  <c r="AU89" i="8" s="1"/>
  <c r="AV90" i="8" s="1"/>
  <c r="AW91" i="8" s="1"/>
  <c r="AX92" i="8" s="1"/>
  <c r="AY93" i="8" s="1"/>
  <c r="AZ94" i="8" s="1"/>
  <c r="BA95" i="8" s="1"/>
  <c r="AX52" i="12"/>
  <c r="AX52" i="14" s="1"/>
  <c r="AX92" i="12"/>
  <c r="AX92" i="14" s="1"/>
  <c r="AX21" i="12"/>
  <c r="AX21" i="14" s="1"/>
  <c r="AX55" i="12"/>
  <c r="AX55" i="14" s="1"/>
  <c r="AX41" i="12"/>
  <c r="AX41" i="14" s="1"/>
  <c r="AX28" i="12"/>
  <c r="AX28" i="14" s="1"/>
  <c r="AX95" i="12"/>
  <c r="AX95" i="14" s="1"/>
  <c r="AX42" i="12"/>
  <c r="AX42" i="14" s="1"/>
  <c r="AS84" i="8"/>
  <c r="AT85" i="8" s="1"/>
  <c r="AU86" i="8" s="1"/>
  <c r="AV87" i="8" s="1"/>
  <c r="AW88" i="8" s="1"/>
  <c r="AX89" i="8" s="1"/>
  <c r="AY90" i="8" s="1"/>
  <c r="AZ91" i="8" s="1"/>
  <c r="BA92" i="8" s="1"/>
  <c r="AX59" i="12"/>
  <c r="AX59" i="14" s="1"/>
  <c r="AX79" i="12"/>
  <c r="AX79" i="14" s="1"/>
  <c r="AX16" i="12"/>
  <c r="AX16" i="14" s="1"/>
  <c r="AX83" i="12"/>
  <c r="AX83" i="14" s="1"/>
  <c r="AX64" i="12"/>
  <c r="AX64" i="14" s="1"/>
  <c r="AX87" i="12"/>
  <c r="AX87" i="14" s="1"/>
  <c r="AQ84" i="8"/>
  <c r="AR85" i="8" s="1"/>
  <c r="AS86" i="8" s="1"/>
  <c r="AT87" i="8" s="1"/>
  <c r="AU88" i="8" s="1"/>
  <c r="AV89" i="8" s="1"/>
  <c r="AW90" i="8" s="1"/>
  <c r="AX91" i="8" s="1"/>
  <c r="AY92" i="8" s="1"/>
  <c r="AZ93" i="8" s="1"/>
  <c r="BA94" i="8" s="1"/>
  <c r="AX98" i="12"/>
  <c r="AX98" i="14" s="1"/>
  <c r="AX60" i="12"/>
  <c r="AX60" i="14" s="1"/>
  <c r="AX49" i="12"/>
  <c r="AX49" i="14" s="1"/>
  <c r="AX94" i="12"/>
  <c r="AX94" i="14" s="1"/>
  <c r="BA84" i="8"/>
  <c r="AX66" i="12"/>
  <c r="AX66" i="14" s="1"/>
  <c r="AX68" i="12"/>
  <c r="AX68" i="14" s="1"/>
  <c r="AX73" i="12"/>
  <c r="AX73" i="14" s="1"/>
  <c r="AX46" i="12"/>
  <c r="AX46" i="14" s="1"/>
  <c r="AV84" i="8"/>
  <c r="AW85" i="8" s="1"/>
  <c r="AX86" i="8" s="1"/>
  <c r="AY87" i="8" s="1"/>
  <c r="AZ88" i="8" s="1"/>
  <c r="BA89" i="8" s="1"/>
  <c r="AX74" i="12"/>
  <c r="AX74" i="14" s="1"/>
  <c r="AX76" i="12"/>
  <c r="AX76" i="14" s="1"/>
  <c r="AK84" i="8"/>
  <c r="AL85" i="8" s="1"/>
  <c r="AM86" i="8" s="1"/>
  <c r="AN87" i="8" s="1"/>
  <c r="AO88" i="8" s="1"/>
  <c r="AP89" i="8" s="1"/>
  <c r="AQ90" i="8" s="1"/>
  <c r="AR91" i="8" s="1"/>
  <c r="AS92" i="8" s="1"/>
  <c r="AT93" i="8" s="1"/>
  <c r="AU94" i="8" s="1"/>
  <c r="AV95" i="8" s="1"/>
  <c r="AW96" i="8" s="1"/>
  <c r="AX97" i="8" s="1"/>
  <c r="AY98" i="8" s="1"/>
  <c r="AZ99" i="8" s="1"/>
  <c r="BA100" i="8" s="1"/>
  <c r="AX22" i="12"/>
  <c r="AX22" i="14" s="1"/>
  <c r="AZ84" i="8"/>
  <c r="BA85" i="8" s="1"/>
  <c r="AX96" i="12"/>
  <c r="AX96" i="14" s="1"/>
  <c r="AH84" i="8"/>
  <c r="AI85" i="8" s="1"/>
  <c r="AJ86" i="8" s="1"/>
  <c r="AK87" i="8" s="1"/>
  <c r="AL88" i="8" s="1"/>
  <c r="AM89" i="8" s="1"/>
  <c r="AN90" i="8" s="1"/>
  <c r="AO91" i="8" s="1"/>
  <c r="AP92" i="8" s="1"/>
  <c r="AQ93" i="8" s="1"/>
  <c r="AR94" i="8" s="1"/>
  <c r="AS95" i="8" s="1"/>
  <c r="AT96" i="8" s="1"/>
  <c r="AU97" i="8" s="1"/>
  <c r="AV98" i="8" s="1"/>
  <c r="AW99" i="8" s="1"/>
  <c r="AX100" i="8" s="1"/>
  <c r="AY101" i="8" s="1"/>
  <c r="AZ102" i="8" s="1"/>
  <c r="BA103" i="8" s="1"/>
  <c r="AX71" i="12"/>
  <c r="AX71" i="14" s="1"/>
  <c r="AX65" i="12"/>
  <c r="AX65" i="14" s="1"/>
  <c r="AX97" i="12"/>
  <c r="AX97" i="14" s="1"/>
  <c r="AT84" i="8"/>
  <c r="AU85" i="8" s="1"/>
  <c r="AV86" i="8" s="1"/>
  <c r="AW87" i="8" s="1"/>
  <c r="AX88" i="8" s="1"/>
  <c r="AY89" i="8" s="1"/>
  <c r="AZ90" i="8" s="1"/>
  <c r="BA91" i="8" s="1"/>
  <c r="AX53" i="12"/>
  <c r="AX53" i="14" s="1"/>
  <c r="AR84" i="8"/>
  <c r="AS85" i="8" s="1"/>
  <c r="AT86" i="8" s="1"/>
  <c r="AU87" i="8" s="1"/>
  <c r="AV88" i="8" s="1"/>
  <c r="AW89" i="8" s="1"/>
  <c r="AX90" i="8" s="1"/>
  <c r="AY91" i="8" s="1"/>
  <c r="AZ92" i="8" s="1"/>
  <c r="BA93" i="8" s="1"/>
  <c r="AX61" i="12"/>
  <c r="AX61" i="14" s="1"/>
  <c r="AX58" i="12"/>
  <c r="AX58" i="14" s="1"/>
  <c r="AM84" i="8"/>
  <c r="AN85" i="8" s="1"/>
  <c r="AO86" i="8" s="1"/>
  <c r="AP87" i="8" s="1"/>
  <c r="AQ88" i="8" s="1"/>
  <c r="AR89" i="8" s="1"/>
  <c r="AS90" i="8" s="1"/>
  <c r="AT91" i="8" s="1"/>
  <c r="AU92" i="8" s="1"/>
  <c r="AV93" i="8" s="1"/>
  <c r="AW94" i="8" s="1"/>
  <c r="AX95" i="8" s="1"/>
  <c r="AY96" i="8" s="1"/>
  <c r="AZ97" i="8" s="1"/>
  <c r="BA98" i="8" s="1"/>
  <c r="AX85" i="12"/>
  <c r="AX85" i="14" s="1"/>
  <c r="AX40" i="12"/>
  <c r="AX40" i="14" s="1"/>
  <c r="AL84" i="8"/>
  <c r="AM85" i="8" s="1"/>
  <c r="AN86" i="8" s="1"/>
  <c r="AO87" i="8" s="1"/>
  <c r="AP88" i="8" s="1"/>
  <c r="AQ89" i="8" s="1"/>
  <c r="AR90" i="8" s="1"/>
  <c r="AS91" i="8" s="1"/>
  <c r="AT92" i="8" s="1"/>
  <c r="AU93" i="8" s="1"/>
  <c r="AV94" i="8" s="1"/>
  <c r="AW95" i="8" s="1"/>
  <c r="AX96" i="8" s="1"/>
  <c r="AY97" i="8" s="1"/>
  <c r="AZ98" i="8" s="1"/>
  <c r="BA99" i="8" s="1"/>
  <c r="AX77" i="12"/>
  <c r="AX77" i="14" s="1"/>
  <c r="AJ84" i="8"/>
  <c r="AK85" i="8" s="1"/>
  <c r="AL86" i="8" s="1"/>
  <c r="AM87" i="8" s="1"/>
  <c r="AN88" i="8" s="1"/>
  <c r="AO89" i="8" s="1"/>
  <c r="AP90" i="8" s="1"/>
  <c r="AQ91" i="8" s="1"/>
  <c r="AR92" i="8" s="1"/>
  <c r="AS93" i="8" s="1"/>
  <c r="AT94" i="8" s="1"/>
  <c r="AU95" i="8" s="1"/>
  <c r="AV96" i="8" s="1"/>
  <c r="AW97" i="8" s="1"/>
  <c r="AX98" i="8" s="1"/>
  <c r="AY99" i="8" s="1"/>
  <c r="AZ100" i="8" s="1"/>
  <c r="BA101" i="8" s="1"/>
  <c r="AX27" i="12"/>
  <c r="AX27" i="14" s="1"/>
  <c r="AO84" i="8"/>
  <c r="AP85" i="8" s="1"/>
  <c r="AQ86" i="8" s="1"/>
  <c r="AR87" i="8" s="1"/>
  <c r="AS88" i="8" s="1"/>
  <c r="AT89" i="8" s="1"/>
  <c r="AU90" i="8" s="1"/>
  <c r="AV91" i="8" s="1"/>
  <c r="AW92" i="8" s="1"/>
  <c r="AX93" i="8" s="1"/>
  <c r="AY94" i="8" s="1"/>
  <c r="AZ95" i="8" s="1"/>
  <c r="BA96" i="8" s="1"/>
  <c r="AX84" i="12"/>
  <c r="AX84" i="14" s="1"/>
  <c r="AX81" i="12"/>
  <c r="AX81" i="14" s="1"/>
  <c r="AX13" i="12"/>
  <c r="AX13" i="14" s="1"/>
  <c r="AX9" i="12"/>
  <c r="AX9" i="14" s="1"/>
  <c r="AX8" i="12"/>
  <c r="AX8" i="14" s="1"/>
  <c r="AX11" i="12"/>
  <c r="AX11" i="14" s="1"/>
  <c r="AX12" i="12"/>
  <c r="AX12" i="14" s="1"/>
  <c r="AX7" i="12"/>
  <c r="AX7" i="14" s="1"/>
  <c r="AX10" i="12"/>
  <c r="AX10" i="14" s="1"/>
  <c r="AU84" i="8"/>
  <c r="AV85" i="8" s="1"/>
  <c r="AW86" i="8" s="1"/>
  <c r="AX87" i="8" s="1"/>
  <c r="AY88" i="8" s="1"/>
  <c r="AZ89" i="8" s="1"/>
  <c r="BA90" i="8" s="1"/>
  <c r="AX80" i="12"/>
  <c r="AX80" i="14" s="1"/>
  <c r="AX91" i="12"/>
  <c r="AX91" i="14" s="1"/>
  <c r="AX39" i="12"/>
  <c r="AX39" i="14" s="1"/>
  <c r="AY84" i="8"/>
  <c r="AZ85" i="8" s="1"/>
  <c r="BA86" i="8" s="1"/>
  <c r="AX88" i="12"/>
  <c r="AX88" i="14" s="1"/>
  <c r="AI84" i="8"/>
  <c r="AJ85" i="8" s="1"/>
  <c r="AK86" i="8" s="1"/>
  <c r="AL87" i="8" s="1"/>
  <c r="AM88" i="8" s="1"/>
  <c r="AN89" i="8" s="1"/>
  <c r="AO90" i="8" s="1"/>
  <c r="AP91" i="8" s="1"/>
  <c r="AQ92" i="8" s="1"/>
  <c r="AR93" i="8" s="1"/>
  <c r="AS94" i="8" s="1"/>
  <c r="AT95" i="8" s="1"/>
  <c r="AU96" i="8" s="1"/>
  <c r="AV97" i="8" s="1"/>
  <c r="AW98" i="8" s="1"/>
  <c r="AX99" i="8" s="1"/>
  <c r="AY100" i="8" s="1"/>
  <c r="AZ101" i="8" s="1"/>
  <c r="BA102" i="8" s="1"/>
  <c r="AX18" i="12"/>
  <c r="AX18" i="14" s="1"/>
  <c r="AA103" i="12"/>
  <c r="AA108" i="6"/>
  <c r="AA109" i="6" s="1"/>
  <c r="AC105" i="8"/>
  <c r="AB109" i="8"/>
  <c r="AB108" i="8"/>
  <c r="AA110" i="8"/>
  <c r="AX26" i="12" l="1"/>
  <c r="AX26" i="14" s="1"/>
  <c r="AX19" i="12"/>
  <c r="AX19" i="14" s="1"/>
  <c r="AX30" i="12"/>
  <c r="AX30" i="14" s="1"/>
  <c r="AX34" i="12"/>
  <c r="AX34" i="14" s="1"/>
  <c r="AX33" i="12"/>
  <c r="AX33" i="14" s="1"/>
  <c r="AX38" i="12"/>
  <c r="AX38" i="14" s="1"/>
  <c r="AX36" i="12"/>
  <c r="AX36" i="14" s="1"/>
  <c r="AX32" i="12"/>
  <c r="AX32" i="14" s="1"/>
  <c r="AX35" i="12"/>
  <c r="AX35" i="14" s="1"/>
  <c r="AX31" i="12"/>
  <c r="AX31" i="14" s="1"/>
  <c r="AX37" i="12"/>
  <c r="AX37" i="14" s="1"/>
  <c r="AG109" i="8"/>
  <c r="AF108" i="8"/>
  <c r="AF81" i="18"/>
  <c r="AF408" i="18"/>
  <c r="AE81" i="18"/>
  <c r="AE408" i="18"/>
  <c r="AB81" i="18"/>
  <c r="AB408" i="18"/>
  <c r="AC81" i="18"/>
  <c r="AC408" i="18"/>
  <c r="AD81" i="18"/>
  <c r="AD408" i="18"/>
  <c r="AA81" i="18"/>
  <c r="AA408" i="18"/>
  <c r="Z299" i="18"/>
  <c r="Z408" i="18"/>
  <c r="Z81" i="18"/>
  <c r="Z300" i="18" s="1"/>
  <c r="Y408" i="18"/>
  <c r="Y81" i="18"/>
  <c r="M81" i="18"/>
  <c r="M408" i="18"/>
  <c r="R81" i="18"/>
  <c r="R408" i="18"/>
  <c r="N81" i="18"/>
  <c r="N408" i="18"/>
  <c r="V299" i="18"/>
  <c r="V408" i="18"/>
  <c r="V81" i="18"/>
  <c r="V300" i="18" s="1"/>
  <c r="P81" i="18"/>
  <c r="P408" i="18"/>
  <c r="W408" i="18"/>
  <c r="W81" i="18"/>
  <c r="W300" i="18" s="1"/>
  <c r="S81" i="18"/>
  <c r="S408" i="18"/>
  <c r="Q81" i="18"/>
  <c r="Q408" i="18"/>
  <c r="X299" i="18"/>
  <c r="X408" i="18"/>
  <c r="X81" i="18"/>
  <c r="T408" i="18"/>
  <c r="T81" i="18"/>
  <c r="U408" i="18"/>
  <c r="U81" i="18"/>
  <c r="O81" i="18"/>
  <c r="O408" i="18"/>
  <c r="K81" i="18"/>
  <c r="K409" i="18" s="1"/>
  <c r="H81" i="18"/>
  <c r="H409" i="18" s="1"/>
  <c r="E81" i="18"/>
  <c r="E409" i="18" s="1"/>
  <c r="F81" i="18"/>
  <c r="F409" i="18" s="1"/>
  <c r="D81" i="18"/>
  <c r="D409" i="18" s="1"/>
  <c r="J81" i="18"/>
  <c r="J409" i="18" s="1"/>
  <c r="I81" i="18"/>
  <c r="I409" i="18" s="1"/>
  <c r="C81" i="18"/>
  <c r="C409" i="18" s="1"/>
  <c r="L81" i="18"/>
  <c r="L409" i="18" s="1"/>
  <c r="G81" i="18"/>
  <c r="G409" i="18" s="1"/>
  <c r="B6" i="18"/>
  <c r="B334" i="18" s="1"/>
  <c r="AA217" i="19"/>
  <c r="B107" i="19"/>
  <c r="B108" i="19" s="1"/>
  <c r="AA135" i="18"/>
  <c r="AA244" i="18"/>
  <c r="AG108" i="8"/>
  <c r="AF109" i="8"/>
  <c r="AA120" i="15"/>
  <c r="AA117" i="15"/>
  <c r="AA111" i="15"/>
  <c r="AA114" i="15"/>
  <c r="AA118" i="15"/>
  <c r="AA116" i="15"/>
  <c r="AA115" i="15"/>
  <c r="AA119" i="15"/>
  <c r="AA113" i="15"/>
  <c r="AA112" i="15"/>
  <c r="AH108" i="8"/>
  <c r="BA108" i="8"/>
  <c r="AT108" i="8"/>
  <c r="AX108" i="8"/>
  <c r="AM108" i="8"/>
  <c r="AR108" i="8"/>
  <c r="AK108" i="8"/>
  <c r="AQ108" i="8"/>
  <c r="AZ108" i="8"/>
  <c r="AO108" i="8"/>
  <c r="AN108" i="8"/>
  <c r="AU108" i="8"/>
  <c r="AV108" i="8"/>
  <c r="AS108" i="8"/>
  <c r="AY108" i="8"/>
  <c r="AI12" i="8"/>
  <c r="AH109" i="8"/>
  <c r="AL108" i="8"/>
  <c r="AW108" i="8"/>
  <c r="AI108" i="8"/>
  <c r="AJ108" i="8"/>
  <c r="AP108" i="8"/>
  <c r="AD106" i="8"/>
  <c r="AC109" i="8"/>
  <c r="AC108" i="8"/>
  <c r="AX100" i="12"/>
  <c r="AX100" i="14" s="1"/>
  <c r="AX102" i="12"/>
  <c r="AX102" i="14" s="1"/>
  <c r="AX103" i="12"/>
  <c r="AX103" i="14" s="1"/>
  <c r="AX101" i="12"/>
  <c r="AX101" i="14" s="1"/>
  <c r="AA218" i="19" l="1"/>
  <c r="AA220" i="19"/>
  <c r="AC82" i="18"/>
  <c r="AC409" i="18"/>
  <c r="AB82" i="18"/>
  <c r="AB409" i="18"/>
  <c r="AE82" i="18"/>
  <c r="AE409" i="18"/>
  <c r="AD82" i="18"/>
  <c r="AD409" i="18"/>
  <c r="AF82" i="18"/>
  <c r="AF409" i="18"/>
  <c r="Y300" i="18"/>
  <c r="Y409" i="18"/>
  <c r="Y82" i="18"/>
  <c r="Y301" i="18" s="1"/>
  <c r="Z409" i="18"/>
  <c r="Z82" i="18"/>
  <c r="AA82" i="18"/>
  <c r="AA409" i="18"/>
  <c r="T300" i="18"/>
  <c r="T409" i="18"/>
  <c r="T82" i="18"/>
  <c r="X300" i="18"/>
  <c r="X409" i="18"/>
  <c r="X82" i="18"/>
  <c r="X301" i="18" s="1"/>
  <c r="W409" i="18"/>
  <c r="W82" i="18"/>
  <c r="W301" i="18" s="1"/>
  <c r="N82" i="18"/>
  <c r="N409" i="18"/>
  <c r="O82" i="18"/>
  <c r="O409" i="18"/>
  <c r="P82" i="18"/>
  <c r="P409" i="18"/>
  <c r="R82" i="18"/>
  <c r="R409" i="18"/>
  <c r="S82" i="18"/>
  <c r="S409" i="18"/>
  <c r="U300" i="18"/>
  <c r="U409" i="18"/>
  <c r="U82" i="18"/>
  <c r="Q82" i="18"/>
  <c r="Q409" i="18"/>
  <c r="V409" i="18"/>
  <c r="V82" i="18"/>
  <c r="M82" i="18"/>
  <c r="M409" i="18"/>
  <c r="C82" i="18"/>
  <c r="C410" i="18" s="1"/>
  <c r="F82" i="18"/>
  <c r="F410" i="18" s="1"/>
  <c r="I82" i="18"/>
  <c r="I410" i="18" s="1"/>
  <c r="E82" i="18"/>
  <c r="E410" i="18" s="1"/>
  <c r="G82" i="18"/>
  <c r="G410" i="18" s="1"/>
  <c r="J82" i="18"/>
  <c r="J410" i="18" s="1"/>
  <c r="H82" i="18"/>
  <c r="H410" i="18" s="1"/>
  <c r="L82" i="18"/>
  <c r="L410" i="18" s="1"/>
  <c r="D82" i="18"/>
  <c r="D410" i="18" s="1"/>
  <c r="K82" i="18"/>
  <c r="K410" i="18" s="1"/>
  <c r="B7" i="18"/>
  <c r="B335" i="18" s="1"/>
  <c r="AA136" i="18"/>
  <c r="AA245" i="18"/>
  <c r="AJ13" i="8"/>
  <c r="AI109" i="8"/>
  <c r="AE107" i="8"/>
  <c r="AD108" i="8"/>
  <c r="AD109" i="8"/>
  <c r="AD83" i="18" l="1"/>
  <c r="AD410" i="18"/>
  <c r="AB83" i="18"/>
  <c r="AB410" i="18"/>
  <c r="AE83" i="18"/>
  <c r="AE410" i="18"/>
  <c r="AF83" i="18"/>
  <c r="AF410" i="18"/>
  <c r="AC83" i="18"/>
  <c r="AC410" i="18"/>
  <c r="AA83" i="18"/>
  <c r="AA410" i="18"/>
  <c r="Z301" i="18"/>
  <c r="Z410" i="18"/>
  <c r="Z83" i="18"/>
  <c r="Z302" i="18" s="1"/>
  <c r="Y410" i="18"/>
  <c r="Y83" i="18"/>
  <c r="U301" i="18"/>
  <c r="U410" i="18"/>
  <c r="U83" i="18"/>
  <c r="X410" i="18"/>
  <c r="X83" i="18"/>
  <c r="X302" i="18" s="1"/>
  <c r="O83" i="18"/>
  <c r="O410" i="18"/>
  <c r="Q83" i="18"/>
  <c r="Q410" i="18"/>
  <c r="P83" i="18"/>
  <c r="P410" i="18"/>
  <c r="M83" i="18"/>
  <c r="M410" i="18"/>
  <c r="V301" i="18"/>
  <c r="V410" i="18"/>
  <c r="V83" i="18"/>
  <c r="S83" i="18"/>
  <c r="S410" i="18"/>
  <c r="N83" i="18"/>
  <c r="N410" i="18"/>
  <c r="T301" i="18"/>
  <c r="T410" i="18"/>
  <c r="T83" i="18"/>
  <c r="R83" i="18"/>
  <c r="R410" i="18"/>
  <c r="W410" i="18"/>
  <c r="W83" i="18"/>
  <c r="W302" i="18" s="1"/>
  <c r="L83" i="18"/>
  <c r="L411" i="18" s="1"/>
  <c r="E83" i="18"/>
  <c r="E411" i="18" s="1"/>
  <c r="H83" i="18"/>
  <c r="H411" i="18" s="1"/>
  <c r="I83" i="18"/>
  <c r="I411" i="18" s="1"/>
  <c r="K83" i="18"/>
  <c r="K411" i="18" s="1"/>
  <c r="J83" i="18"/>
  <c r="J411" i="18" s="1"/>
  <c r="F83" i="18"/>
  <c r="F411" i="18" s="1"/>
  <c r="D83" i="18"/>
  <c r="D411" i="18" s="1"/>
  <c r="G83" i="18"/>
  <c r="G411" i="18" s="1"/>
  <c r="C83" i="18"/>
  <c r="C411" i="18" s="1"/>
  <c r="B8" i="18"/>
  <c r="B336" i="18" s="1"/>
  <c r="AA137" i="18"/>
  <c r="AA246" i="18"/>
  <c r="AK14" i="8"/>
  <c r="AJ109" i="8"/>
  <c r="AE109" i="8"/>
  <c r="AE108" i="8"/>
  <c r="AF84" i="18" l="1"/>
  <c r="AF411" i="18"/>
  <c r="AE84" i="18"/>
  <c r="AE411" i="18"/>
  <c r="AB84" i="18"/>
  <c r="AB411" i="18"/>
  <c r="AC84" i="18"/>
  <c r="AC411" i="18"/>
  <c r="AD84" i="18"/>
  <c r="AD411" i="18"/>
  <c r="Z411" i="18"/>
  <c r="Z84" i="18"/>
  <c r="Y411" i="18"/>
  <c r="Y84" i="18"/>
  <c r="Y303" i="18" s="1"/>
  <c r="Y302" i="18"/>
  <c r="AA84" i="18"/>
  <c r="AA411" i="18"/>
  <c r="O84" i="18"/>
  <c r="O411" i="18"/>
  <c r="M84" i="18"/>
  <c r="M411" i="18"/>
  <c r="X411" i="18"/>
  <c r="X84" i="18"/>
  <c r="X303" i="18" s="1"/>
  <c r="W411" i="18"/>
  <c r="W84" i="18"/>
  <c r="W303" i="18" s="1"/>
  <c r="N84" i="18"/>
  <c r="N411" i="18"/>
  <c r="P84" i="18"/>
  <c r="P411" i="18"/>
  <c r="U302" i="18"/>
  <c r="U411" i="18"/>
  <c r="U84" i="18"/>
  <c r="U303" i="18" s="1"/>
  <c r="T302" i="18"/>
  <c r="T411" i="18"/>
  <c r="T84" i="18"/>
  <c r="T303" i="18" s="1"/>
  <c r="S84" i="18"/>
  <c r="S411" i="18"/>
  <c r="R84" i="18"/>
  <c r="R411" i="18"/>
  <c r="V302" i="18"/>
  <c r="V411" i="18"/>
  <c r="V84" i="18"/>
  <c r="V303" i="18" s="1"/>
  <c r="Q84" i="18"/>
  <c r="Q411" i="18"/>
  <c r="C84" i="18"/>
  <c r="C412" i="18" s="1"/>
  <c r="J84" i="18"/>
  <c r="J412" i="18" s="1"/>
  <c r="E84" i="18"/>
  <c r="E412" i="18" s="1"/>
  <c r="D84" i="18"/>
  <c r="D412" i="18" s="1"/>
  <c r="I84" i="18"/>
  <c r="I412" i="18" s="1"/>
  <c r="F84" i="18"/>
  <c r="F412" i="18" s="1"/>
  <c r="H84" i="18"/>
  <c r="H412" i="18" s="1"/>
  <c r="G84" i="18"/>
  <c r="G412" i="18" s="1"/>
  <c r="K84" i="18"/>
  <c r="K412" i="18" s="1"/>
  <c r="L84" i="18"/>
  <c r="L412" i="18" s="1"/>
  <c r="B9" i="18"/>
  <c r="B337" i="18" s="1"/>
  <c r="AA138" i="18"/>
  <c r="AA247" i="18"/>
  <c r="AL15" i="8"/>
  <c r="AK109" i="8"/>
  <c r="AC85" i="18" l="1"/>
  <c r="AC412" i="18"/>
  <c r="AB85" i="18"/>
  <c r="AB412" i="18"/>
  <c r="AE85" i="18"/>
  <c r="AE412" i="18"/>
  <c r="AD85" i="18"/>
  <c r="AD412" i="18"/>
  <c r="AF85" i="18"/>
  <c r="AF412" i="18"/>
  <c r="AA85" i="18"/>
  <c r="AA412" i="18"/>
  <c r="Y412" i="18"/>
  <c r="Y85" i="18"/>
  <c r="Z303" i="18"/>
  <c r="Z412" i="18"/>
  <c r="Z85" i="18"/>
  <c r="Z304" i="18" s="1"/>
  <c r="Q85" i="18"/>
  <c r="Q412" i="18"/>
  <c r="X412" i="18"/>
  <c r="X85" i="18"/>
  <c r="X304" i="18" s="1"/>
  <c r="V412" i="18"/>
  <c r="V85" i="18"/>
  <c r="V304" i="18" s="1"/>
  <c r="T412" i="18"/>
  <c r="T85" i="18"/>
  <c r="T304" i="18" s="1"/>
  <c r="P85" i="18"/>
  <c r="P412" i="18"/>
  <c r="S85" i="18"/>
  <c r="S412" i="18"/>
  <c r="N85" i="18"/>
  <c r="N412" i="18"/>
  <c r="M85" i="18"/>
  <c r="M412" i="18"/>
  <c r="R85" i="18"/>
  <c r="R412" i="18"/>
  <c r="U412" i="18"/>
  <c r="U85" i="18"/>
  <c r="W412" i="18"/>
  <c r="W85" i="18"/>
  <c r="O85" i="18"/>
  <c r="O412" i="18"/>
  <c r="H85" i="18"/>
  <c r="H413" i="18" s="1"/>
  <c r="D85" i="18"/>
  <c r="D413" i="18" s="1"/>
  <c r="E85" i="18"/>
  <c r="E413" i="18" s="1"/>
  <c r="G85" i="18"/>
  <c r="G413" i="18" s="1"/>
  <c r="F85" i="18"/>
  <c r="F413" i="18" s="1"/>
  <c r="J85" i="18"/>
  <c r="J413" i="18" s="1"/>
  <c r="L85" i="18"/>
  <c r="L413" i="18" s="1"/>
  <c r="K85" i="18"/>
  <c r="K413" i="18" s="1"/>
  <c r="I85" i="18"/>
  <c r="I413" i="18" s="1"/>
  <c r="C85" i="18"/>
  <c r="C413" i="18" s="1"/>
  <c r="B10" i="18"/>
  <c r="B338" i="18" s="1"/>
  <c r="AA139" i="18"/>
  <c r="AA248" i="18"/>
  <c r="AM16" i="8"/>
  <c r="AL109" i="8"/>
  <c r="AD86" i="18" l="1"/>
  <c r="AD413" i="18"/>
  <c r="AE86" i="18"/>
  <c r="AE413" i="18"/>
  <c r="AB86" i="18"/>
  <c r="AB413" i="18"/>
  <c r="AF86" i="18"/>
  <c r="AF413" i="18"/>
  <c r="AC86" i="18"/>
  <c r="AC413" i="18"/>
  <c r="Z413" i="18"/>
  <c r="Z86" i="18"/>
  <c r="Y304" i="18"/>
  <c r="Y413" i="18"/>
  <c r="Y86" i="18"/>
  <c r="AA86" i="18"/>
  <c r="AA413" i="18"/>
  <c r="N86" i="18"/>
  <c r="N413" i="18"/>
  <c r="U304" i="18"/>
  <c r="U413" i="18"/>
  <c r="U86" i="18"/>
  <c r="V413" i="18"/>
  <c r="V86" i="18"/>
  <c r="V305" i="18" s="1"/>
  <c r="S86" i="18"/>
  <c r="S413" i="18"/>
  <c r="P86" i="18"/>
  <c r="P413" i="18"/>
  <c r="R86" i="18"/>
  <c r="R413" i="18"/>
  <c r="X413" i="18"/>
  <c r="X86" i="18"/>
  <c r="O86" i="18"/>
  <c r="O413" i="18"/>
  <c r="M86" i="18"/>
  <c r="M413" i="18"/>
  <c r="T413" i="18"/>
  <c r="T86" i="18"/>
  <c r="T305" i="18" s="1"/>
  <c r="W304" i="18"/>
  <c r="W413" i="18"/>
  <c r="W86" i="18"/>
  <c r="W305" i="18" s="1"/>
  <c r="Q86" i="18"/>
  <c r="Q413" i="18"/>
  <c r="G86" i="18"/>
  <c r="G414" i="18" s="1"/>
  <c r="L86" i="18"/>
  <c r="L414" i="18" s="1"/>
  <c r="E86" i="18"/>
  <c r="E414" i="18" s="1"/>
  <c r="D86" i="18"/>
  <c r="D414" i="18" s="1"/>
  <c r="C86" i="18"/>
  <c r="C414" i="18" s="1"/>
  <c r="J86" i="18"/>
  <c r="J414" i="18" s="1"/>
  <c r="K86" i="18"/>
  <c r="K414" i="18" s="1"/>
  <c r="I86" i="18"/>
  <c r="I414" i="18" s="1"/>
  <c r="F86" i="18"/>
  <c r="F414" i="18" s="1"/>
  <c r="H86" i="18"/>
  <c r="H414" i="18" s="1"/>
  <c r="B11" i="18"/>
  <c r="B339" i="18" s="1"/>
  <c r="AA140" i="18"/>
  <c r="AA249" i="18"/>
  <c r="AN17" i="8"/>
  <c r="AM109" i="8"/>
  <c r="AB87" i="18" l="1"/>
  <c r="AB414" i="18"/>
  <c r="AF87" i="18"/>
  <c r="AF414" i="18"/>
  <c r="AE87" i="18"/>
  <c r="AE414" i="18"/>
  <c r="AC87" i="18"/>
  <c r="AC414" i="18"/>
  <c r="AD87" i="18"/>
  <c r="AD414" i="18"/>
  <c r="AA87" i="18"/>
  <c r="AA414" i="18"/>
  <c r="Y305" i="18"/>
  <c r="Y414" i="18"/>
  <c r="Y87" i="18"/>
  <c r="Y306" i="18" s="1"/>
  <c r="Z305" i="18"/>
  <c r="Z414" i="18"/>
  <c r="Z87" i="18"/>
  <c r="Z306" i="18" s="1"/>
  <c r="V414" i="18"/>
  <c r="V87" i="18"/>
  <c r="Q87" i="18"/>
  <c r="Q414" i="18"/>
  <c r="R87" i="18"/>
  <c r="R414" i="18"/>
  <c r="U305" i="18"/>
  <c r="U414" i="18"/>
  <c r="U87" i="18"/>
  <c r="M87" i="18"/>
  <c r="M414" i="18"/>
  <c r="X414" i="18"/>
  <c r="X87" i="18"/>
  <c r="X306" i="18" s="1"/>
  <c r="W414" i="18"/>
  <c r="W87" i="18"/>
  <c r="P87" i="18"/>
  <c r="P414" i="18"/>
  <c r="T414" i="18"/>
  <c r="T87" i="18"/>
  <c r="O87" i="18"/>
  <c r="O414" i="18"/>
  <c r="X305" i="18"/>
  <c r="S87" i="18"/>
  <c r="S414" i="18"/>
  <c r="N87" i="18"/>
  <c r="N414" i="18"/>
  <c r="D87" i="18"/>
  <c r="D415" i="18" s="1"/>
  <c r="H87" i="18"/>
  <c r="H415" i="18" s="1"/>
  <c r="L87" i="18"/>
  <c r="L415" i="18" s="1"/>
  <c r="K87" i="18"/>
  <c r="K415" i="18" s="1"/>
  <c r="J87" i="18"/>
  <c r="J415" i="18" s="1"/>
  <c r="I87" i="18"/>
  <c r="I415" i="18" s="1"/>
  <c r="E87" i="18"/>
  <c r="E415" i="18" s="1"/>
  <c r="F87" i="18"/>
  <c r="F415" i="18" s="1"/>
  <c r="C87" i="18"/>
  <c r="C415" i="18" s="1"/>
  <c r="G87" i="18"/>
  <c r="G415" i="18" s="1"/>
  <c r="B12" i="18"/>
  <c r="B340" i="18" s="1"/>
  <c r="AA141" i="18"/>
  <c r="AA250" i="18"/>
  <c r="AO18" i="8"/>
  <c r="AN109" i="8"/>
  <c r="AE88" i="18" l="1"/>
  <c r="AE415" i="18"/>
  <c r="AC88" i="18"/>
  <c r="AC415" i="18"/>
  <c r="AF88" i="18"/>
  <c r="AF415" i="18"/>
  <c r="AD88" i="18"/>
  <c r="AD415" i="18"/>
  <c r="AB88" i="18"/>
  <c r="AB415" i="18"/>
  <c r="Y415" i="18"/>
  <c r="Y88" i="18"/>
  <c r="Z415" i="18"/>
  <c r="Z88" i="18"/>
  <c r="Z307" i="18" s="1"/>
  <c r="AA88" i="18"/>
  <c r="AA415" i="18"/>
  <c r="O88" i="18"/>
  <c r="O415" i="18"/>
  <c r="T306" i="18"/>
  <c r="T415" i="18"/>
  <c r="T88" i="18"/>
  <c r="X415" i="18"/>
  <c r="X88" i="18"/>
  <c r="W415" i="18"/>
  <c r="W88" i="18"/>
  <c r="W307" i="18" s="1"/>
  <c r="R88" i="18"/>
  <c r="R415" i="18"/>
  <c r="U415" i="18"/>
  <c r="U88" i="18"/>
  <c r="N88" i="18"/>
  <c r="N415" i="18"/>
  <c r="P88" i="18"/>
  <c r="P415" i="18"/>
  <c r="M88" i="18"/>
  <c r="M415" i="18"/>
  <c r="Q88" i="18"/>
  <c r="Q415" i="18"/>
  <c r="S88" i="18"/>
  <c r="S415" i="18"/>
  <c r="W306" i="18"/>
  <c r="U306" i="18"/>
  <c r="V306" i="18"/>
  <c r="V415" i="18"/>
  <c r="V88" i="18"/>
  <c r="F88" i="18"/>
  <c r="F416" i="18" s="1"/>
  <c r="E88" i="18"/>
  <c r="E416" i="18" s="1"/>
  <c r="L88" i="18"/>
  <c r="L416" i="18" s="1"/>
  <c r="G88" i="18"/>
  <c r="G416" i="18" s="1"/>
  <c r="K88" i="18"/>
  <c r="K416" i="18" s="1"/>
  <c r="I88" i="18"/>
  <c r="I416" i="18" s="1"/>
  <c r="H88" i="18"/>
  <c r="H416" i="18" s="1"/>
  <c r="C88" i="18"/>
  <c r="C416" i="18" s="1"/>
  <c r="J88" i="18"/>
  <c r="J416" i="18" s="1"/>
  <c r="D88" i="18"/>
  <c r="D416" i="18" s="1"/>
  <c r="B13" i="18"/>
  <c r="B341" i="18" s="1"/>
  <c r="AA142" i="18"/>
  <c r="AA251" i="18"/>
  <c r="AP19" i="8"/>
  <c r="AO109" i="8"/>
  <c r="AC89" i="18" l="1"/>
  <c r="AC416" i="18"/>
  <c r="AD89" i="18"/>
  <c r="AD416" i="18"/>
  <c r="AF89" i="18"/>
  <c r="AF416" i="18"/>
  <c r="AB89" i="18"/>
  <c r="AB416" i="18"/>
  <c r="AE89" i="18"/>
  <c r="AE416" i="18"/>
  <c r="AA89" i="18"/>
  <c r="AA416" i="18"/>
  <c r="Z416" i="18"/>
  <c r="Z89" i="18"/>
  <c r="Z308" i="18" s="1"/>
  <c r="Y307" i="18"/>
  <c r="Y416" i="18"/>
  <c r="Y89" i="18"/>
  <c r="S89" i="18"/>
  <c r="S416" i="18"/>
  <c r="N89" i="18"/>
  <c r="N416" i="18"/>
  <c r="X307" i="18"/>
  <c r="X416" i="18"/>
  <c r="X89" i="18"/>
  <c r="U307" i="18"/>
  <c r="U416" i="18"/>
  <c r="U89" i="18"/>
  <c r="V307" i="18"/>
  <c r="V416" i="18"/>
  <c r="V89" i="18"/>
  <c r="V308" i="18" s="1"/>
  <c r="Q89" i="18"/>
  <c r="Q416" i="18"/>
  <c r="T307" i="18"/>
  <c r="T416" i="18"/>
  <c r="T89" i="18"/>
  <c r="M89" i="18"/>
  <c r="M416" i="18"/>
  <c r="R89" i="18"/>
  <c r="R416" i="18"/>
  <c r="P89" i="18"/>
  <c r="P416" i="18"/>
  <c r="W416" i="18"/>
  <c r="W89" i="18"/>
  <c r="W308" i="18" s="1"/>
  <c r="O89" i="18"/>
  <c r="O416" i="18"/>
  <c r="H89" i="18"/>
  <c r="H417" i="18" s="1"/>
  <c r="L89" i="18"/>
  <c r="L417" i="18" s="1"/>
  <c r="D89" i="18"/>
  <c r="D417" i="18" s="1"/>
  <c r="I89" i="18"/>
  <c r="I417" i="18" s="1"/>
  <c r="E89" i="18"/>
  <c r="E417" i="18" s="1"/>
  <c r="C89" i="18"/>
  <c r="C417" i="18" s="1"/>
  <c r="G89" i="18"/>
  <c r="G417" i="18" s="1"/>
  <c r="J89" i="18"/>
  <c r="J417" i="18" s="1"/>
  <c r="K89" i="18"/>
  <c r="K417" i="18" s="1"/>
  <c r="F89" i="18"/>
  <c r="F417" i="18" s="1"/>
  <c r="B14" i="18"/>
  <c r="B342" i="18" s="1"/>
  <c r="AA143" i="18"/>
  <c r="AA252" i="18"/>
  <c r="AQ20" i="8"/>
  <c r="AP109" i="8"/>
  <c r="AB90" i="18" l="1"/>
  <c r="AB417" i="18"/>
  <c r="AF90" i="18"/>
  <c r="AF417" i="18"/>
  <c r="AE90" i="18"/>
  <c r="AE417" i="18"/>
  <c r="AD90" i="18"/>
  <c r="AD417" i="18"/>
  <c r="AC90" i="18"/>
  <c r="AC417" i="18"/>
  <c r="Z417" i="18"/>
  <c r="Z90" i="18"/>
  <c r="Z309" i="18" s="1"/>
  <c r="Y417" i="18"/>
  <c r="Y90" i="18"/>
  <c r="Y308" i="18"/>
  <c r="AA90" i="18"/>
  <c r="AA417" i="18"/>
  <c r="X308" i="18"/>
  <c r="X417" i="18"/>
  <c r="X90" i="18"/>
  <c r="X309" i="18" s="1"/>
  <c r="N90" i="18"/>
  <c r="N417" i="18"/>
  <c r="P90" i="18"/>
  <c r="P417" i="18"/>
  <c r="R90" i="18"/>
  <c r="R417" i="18"/>
  <c r="O90" i="18"/>
  <c r="O417" i="18"/>
  <c r="V417" i="18"/>
  <c r="V90" i="18"/>
  <c r="V309" i="18" s="1"/>
  <c r="Q90" i="18"/>
  <c r="Q417" i="18"/>
  <c r="M90" i="18"/>
  <c r="M417" i="18"/>
  <c r="W417" i="18"/>
  <c r="W90" i="18"/>
  <c r="W309" i="18" s="1"/>
  <c r="T308" i="18"/>
  <c r="T417" i="18"/>
  <c r="T90" i="18"/>
  <c r="T309" i="18" s="1"/>
  <c r="U308" i="18"/>
  <c r="U417" i="18"/>
  <c r="U90" i="18"/>
  <c r="S90" i="18"/>
  <c r="S417" i="18"/>
  <c r="J90" i="18"/>
  <c r="J418" i="18" s="1"/>
  <c r="G90" i="18"/>
  <c r="G418" i="18" s="1"/>
  <c r="D90" i="18"/>
  <c r="D418" i="18" s="1"/>
  <c r="L90" i="18"/>
  <c r="L418" i="18" s="1"/>
  <c r="I90" i="18"/>
  <c r="I418" i="18" s="1"/>
  <c r="F90" i="18"/>
  <c r="F418" i="18" s="1"/>
  <c r="C90" i="18"/>
  <c r="C418" i="18" s="1"/>
  <c r="K90" i="18"/>
  <c r="K418" i="18" s="1"/>
  <c r="E90" i="18"/>
  <c r="E418" i="18" s="1"/>
  <c r="H90" i="18"/>
  <c r="H418" i="18" s="1"/>
  <c r="B15" i="18"/>
  <c r="B343" i="18" s="1"/>
  <c r="AA144" i="18"/>
  <c r="AA253" i="18"/>
  <c r="AR21" i="8"/>
  <c r="AQ109" i="8"/>
  <c r="AD91" i="18" l="1"/>
  <c r="AD418" i="18"/>
  <c r="AE91" i="18"/>
  <c r="AE418" i="18"/>
  <c r="AF91" i="18"/>
  <c r="AF418" i="18"/>
  <c r="AC91" i="18"/>
  <c r="AC418" i="18"/>
  <c r="AB91" i="18"/>
  <c r="AB418" i="18"/>
  <c r="AA91" i="18"/>
  <c r="AA418" i="18"/>
  <c r="Y309" i="18"/>
  <c r="Y418" i="18"/>
  <c r="Y91" i="18"/>
  <c r="Y310" i="18" s="1"/>
  <c r="Z418" i="18"/>
  <c r="Z91" i="18"/>
  <c r="P91" i="18"/>
  <c r="P418" i="18"/>
  <c r="S91" i="18"/>
  <c r="S418" i="18"/>
  <c r="V418" i="18"/>
  <c r="V91" i="18"/>
  <c r="W418" i="18"/>
  <c r="W91" i="18"/>
  <c r="N91" i="18"/>
  <c r="N418" i="18"/>
  <c r="U309" i="18"/>
  <c r="U418" i="18"/>
  <c r="U91" i="18"/>
  <c r="U310" i="18" s="1"/>
  <c r="O91" i="18"/>
  <c r="O418" i="18"/>
  <c r="X418" i="18"/>
  <c r="X91" i="18"/>
  <c r="X310" i="18" s="1"/>
  <c r="Q91" i="18"/>
  <c r="Q418" i="18"/>
  <c r="M91" i="18"/>
  <c r="M418" i="18"/>
  <c r="T418" i="18"/>
  <c r="T91" i="18"/>
  <c r="T310" i="18" s="1"/>
  <c r="R91" i="18"/>
  <c r="R418" i="18"/>
  <c r="K91" i="18"/>
  <c r="K419" i="18" s="1"/>
  <c r="C91" i="18"/>
  <c r="C419" i="18" s="1"/>
  <c r="D91" i="18"/>
  <c r="D419" i="18" s="1"/>
  <c r="L91" i="18"/>
  <c r="L419" i="18" s="1"/>
  <c r="G91" i="18"/>
  <c r="G419" i="18" s="1"/>
  <c r="H91" i="18"/>
  <c r="H419" i="18" s="1"/>
  <c r="F91" i="18"/>
  <c r="F419" i="18" s="1"/>
  <c r="E91" i="18"/>
  <c r="E419" i="18" s="1"/>
  <c r="I91" i="18"/>
  <c r="I419" i="18" s="1"/>
  <c r="J91" i="18"/>
  <c r="J419" i="18" s="1"/>
  <c r="B16" i="18"/>
  <c r="B344" i="18" s="1"/>
  <c r="AA145" i="18"/>
  <c r="AA254" i="18"/>
  <c r="AS22" i="8"/>
  <c r="AR109" i="8"/>
  <c r="AF92" i="18" l="1"/>
  <c r="AF419" i="18"/>
  <c r="AE92" i="18"/>
  <c r="AE419" i="18"/>
  <c r="AC92" i="18"/>
  <c r="AC419" i="18"/>
  <c r="AB92" i="18"/>
  <c r="AB419" i="18"/>
  <c r="AD92" i="18"/>
  <c r="AD419" i="18"/>
  <c r="Z419" i="18"/>
  <c r="Z92" i="18"/>
  <c r="Z311" i="18" s="1"/>
  <c r="Y419" i="18"/>
  <c r="Y92" i="18"/>
  <c r="Y311" i="18" s="1"/>
  <c r="Z310" i="18"/>
  <c r="AA92" i="18"/>
  <c r="AA419" i="18"/>
  <c r="M92" i="18"/>
  <c r="M419" i="18"/>
  <c r="U419" i="18"/>
  <c r="U92" i="18"/>
  <c r="U311" i="18" s="1"/>
  <c r="R92" i="18"/>
  <c r="R419" i="18"/>
  <c r="O92" i="18"/>
  <c r="O419" i="18"/>
  <c r="Q92" i="18"/>
  <c r="Q419" i="18"/>
  <c r="X419" i="18"/>
  <c r="X92" i="18"/>
  <c r="X311" i="18" s="1"/>
  <c r="S92" i="18"/>
  <c r="S419" i="18"/>
  <c r="T419" i="18"/>
  <c r="T92" i="18"/>
  <c r="N92" i="18"/>
  <c r="N419" i="18"/>
  <c r="W419" i="18"/>
  <c r="W92" i="18"/>
  <c r="V310" i="18"/>
  <c r="V419" i="18"/>
  <c r="V92" i="18"/>
  <c r="V311" i="18" s="1"/>
  <c r="W310" i="18"/>
  <c r="P92" i="18"/>
  <c r="P419" i="18"/>
  <c r="L92" i="18"/>
  <c r="L420" i="18" s="1"/>
  <c r="F92" i="18"/>
  <c r="F420" i="18" s="1"/>
  <c r="D92" i="18"/>
  <c r="D420" i="18" s="1"/>
  <c r="C92" i="18"/>
  <c r="C420" i="18" s="1"/>
  <c r="E92" i="18"/>
  <c r="E420" i="18" s="1"/>
  <c r="J92" i="18"/>
  <c r="J420" i="18" s="1"/>
  <c r="H92" i="18"/>
  <c r="H420" i="18" s="1"/>
  <c r="I92" i="18"/>
  <c r="I420" i="18" s="1"/>
  <c r="G92" i="18"/>
  <c r="G420" i="18" s="1"/>
  <c r="K92" i="18"/>
  <c r="K420" i="18" s="1"/>
  <c r="B17" i="18"/>
  <c r="B345" i="18" s="1"/>
  <c r="AA146" i="18"/>
  <c r="AA255" i="18"/>
  <c r="AT23" i="8"/>
  <c r="AS109" i="8"/>
  <c r="AB93" i="18" l="1"/>
  <c r="AB420" i="18"/>
  <c r="AC93" i="18"/>
  <c r="AC420" i="18"/>
  <c r="AE93" i="18"/>
  <c r="AE420" i="18"/>
  <c r="AD93" i="18"/>
  <c r="AD420" i="18"/>
  <c r="AF93" i="18"/>
  <c r="AF420" i="18"/>
  <c r="Y420" i="18"/>
  <c r="Y93" i="18"/>
  <c r="Y312" i="18" s="1"/>
  <c r="AA93" i="18"/>
  <c r="AA420" i="18"/>
  <c r="Z420" i="18"/>
  <c r="Z93" i="18"/>
  <c r="O93" i="18"/>
  <c r="O420" i="18"/>
  <c r="S93" i="18"/>
  <c r="S420" i="18"/>
  <c r="U420" i="18"/>
  <c r="U93" i="18"/>
  <c r="U312" i="18" s="1"/>
  <c r="N93" i="18"/>
  <c r="N420" i="18"/>
  <c r="W311" i="18"/>
  <c r="W420" i="18"/>
  <c r="W93" i="18"/>
  <c r="R93" i="18"/>
  <c r="R420" i="18"/>
  <c r="X420" i="18"/>
  <c r="X93" i="18"/>
  <c r="P93" i="18"/>
  <c r="P420" i="18"/>
  <c r="T311" i="18"/>
  <c r="T420" i="18"/>
  <c r="T93" i="18"/>
  <c r="T312" i="18" s="1"/>
  <c r="Q93" i="18"/>
  <c r="Q420" i="18"/>
  <c r="V420" i="18"/>
  <c r="V93" i="18"/>
  <c r="V312" i="18" s="1"/>
  <c r="M93" i="18"/>
  <c r="M420" i="18"/>
  <c r="D93" i="18"/>
  <c r="D421" i="18" s="1"/>
  <c r="I93" i="18"/>
  <c r="I421" i="18" s="1"/>
  <c r="K93" i="18"/>
  <c r="K421" i="18" s="1"/>
  <c r="J93" i="18"/>
  <c r="J421" i="18" s="1"/>
  <c r="F93" i="18"/>
  <c r="F421" i="18" s="1"/>
  <c r="C93" i="18"/>
  <c r="C421" i="18" s="1"/>
  <c r="H93" i="18"/>
  <c r="H421" i="18" s="1"/>
  <c r="G93" i="18"/>
  <c r="G421" i="18" s="1"/>
  <c r="E93" i="18"/>
  <c r="E421" i="18" s="1"/>
  <c r="L93" i="18"/>
  <c r="L421" i="18" s="1"/>
  <c r="B18" i="18"/>
  <c r="B346" i="18" s="1"/>
  <c r="AA147" i="18"/>
  <c r="AA256" i="18"/>
  <c r="AU24" i="8"/>
  <c r="AT109" i="8"/>
  <c r="AE94" i="18" l="1"/>
  <c r="AE421" i="18"/>
  <c r="AC94" i="18"/>
  <c r="AC421" i="18"/>
  <c r="AD94" i="18"/>
  <c r="AD421" i="18"/>
  <c r="AF94" i="18"/>
  <c r="AF421" i="18"/>
  <c r="AB94" i="18"/>
  <c r="AB421" i="18"/>
  <c r="Z312" i="18"/>
  <c r="Z421" i="18"/>
  <c r="Z94" i="18"/>
  <c r="AA94" i="18"/>
  <c r="AA421" i="18"/>
  <c r="Y421" i="18"/>
  <c r="Y94" i="18"/>
  <c r="R94" i="18"/>
  <c r="R421" i="18"/>
  <c r="M94" i="18"/>
  <c r="M421" i="18"/>
  <c r="W312" i="18"/>
  <c r="W421" i="18"/>
  <c r="W94" i="18"/>
  <c r="X312" i="18"/>
  <c r="X421" i="18"/>
  <c r="X94" i="18"/>
  <c r="X313" i="18" s="1"/>
  <c r="S94" i="18"/>
  <c r="S421" i="18"/>
  <c r="N94" i="18"/>
  <c r="N421" i="18"/>
  <c r="Q94" i="18"/>
  <c r="Q421" i="18"/>
  <c r="U421" i="18"/>
  <c r="U94" i="18"/>
  <c r="U313" i="18" s="1"/>
  <c r="T421" i="18"/>
  <c r="T94" i="18"/>
  <c r="T313" i="18" s="1"/>
  <c r="V421" i="18"/>
  <c r="V94" i="18"/>
  <c r="P94" i="18"/>
  <c r="P421" i="18"/>
  <c r="O94" i="18"/>
  <c r="O421" i="18"/>
  <c r="H94" i="18"/>
  <c r="H422" i="18" s="1"/>
  <c r="K94" i="18"/>
  <c r="K422" i="18" s="1"/>
  <c r="J94" i="18"/>
  <c r="J422" i="18" s="1"/>
  <c r="G94" i="18"/>
  <c r="G422" i="18" s="1"/>
  <c r="L94" i="18"/>
  <c r="L422" i="18" s="1"/>
  <c r="C94" i="18"/>
  <c r="C422" i="18" s="1"/>
  <c r="I94" i="18"/>
  <c r="I422" i="18" s="1"/>
  <c r="E94" i="18"/>
  <c r="E422" i="18" s="1"/>
  <c r="F94" i="18"/>
  <c r="F422" i="18" s="1"/>
  <c r="D94" i="18"/>
  <c r="D422" i="18" s="1"/>
  <c r="B19" i="18"/>
  <c r="B347" i="18" s="1"/>
  <c r="AA148" i="18"/>
  <c r="AA257" i="18"/>
  <c r="AV25" i="8"/>
  <c r="AU109" i="8"/>
  <c r="AF95" i="18" l="1"/>
  <c r="AF422" i="18"/>
  <c r="AD95" i="18"/>
  <c r="AD422" i="18"/>
  <c r="AC95" i="18"/>
  <c r="AC422" i="18"/>
  <c r="AB95" i="18"/>
  <c r="AB422" i="18"/>
  <c r="AE95" i="18"/>
  <c r="AE422" i="18"/>
  <c r="Y313" i="18"/>
  <c r="Y422" i="18"/>
  <c r="Y95" i="18"/>
  <c r="Y314" i="18" s="1"/>
  <c r="AA95" i="18"/>
  <c r="AA422" i="18"/>
  <c r="Z313" i="18"/>
  <c r="Z422" i="18"/>
  <c r="Z95" i="18"/>
  <c r="Z314" i="18" s="1"/>
  <c r="W313" i="18"/>
  <c r="W422" i="18"/>
  <c r="W95" i="18"/>
  <c r="W314" i="18" s="1"/>
  <c r="N95" i="18"/>
  <c r="N422" i="18"/>
  <c r="T422" i="18"/>
  <c r="T95" i="18"/>
  <c r="Q95" i="18"/>
  <c r="Q422" i="18"/>
  <c r="S95" i="18"/>
  <c r="S422" i="18"/>
  <c r="O95" i="18"/>
  <c r="O422" i="18"/>
  <c r="U422" i="18"/>
  <c r="U95" i="18"/>
  <c r="M95" i="18"/>
  <c r="M422" i="18"/>
  <c r="X422" i="18"/>
  <c r="X95" i="18"/>
  <c r="P95" i="18"/>
  <c r="P422" i="18"/>
  <c r="V313" i="18"/>
  <c r="V422" i="18"/>
  <c r="V95" i="18"/>
  <c r="R95" i="18"/>
  <c r="R422" i="18"/>
  <c r="D95" i="18"/>
  <c r="D423" i="18" s="1"/>
  <c r="C95" i="18"/>
  <c r="C423" i="18" s="1"/>
  <c r="K95" i="18"/>
  <c r="K423" i="18" s="1"/>
  <c r="J95" i="18"/>
  <c r="J423" i="18" s="1"/>
  <c r="E95" i="18"/>
  <c r="E423" i="18" s="1"/>
  <c r="G95" i="18"/>
  <c r="G423" i="18" s="1"/>
  <c r="I95" i="18"/>
  <c r="I423" i="18" s="1"/>
  <c r="F95" i="18"/>
  <c r="F423" i="18" s="1"/>
  <c r="L95" i="18"/>
  <c r="L423" i="18" s="1"/>
  <c r="H95" i="18"/>
  <c r="H423" i="18" s="1"/>
  <c r="B20" i="18"/>
  <c r="B348" i="18" s="1"/>
  <c r="AA149" i="18"/>
  <c r="AA258" i="18"/>
  <c r="AW26" i="8"/>
  <c r="AV109" i="8"/>
  <c r="AB96" i="18" l="1"/>
  <c r="AB423" i="18"/>
  <c r="AC96" i="18"/>
  <c r="AC423" i="18"/>
  <c r="AD96" i="18"/>
  <c r="AD423" i="18"/>
  <c r="AE96" i="18"/>
  <c r="AE423" i="18"/>
  <c r="AF96" i="18"/>
  <c r="AF423" i="18"/>
  <c r="AA96" i="18"/>
  <c r="AA423" i="18"/>
  <c r="Y423" i="18"/>
  <c r="Y96" i="18"/>
  <c r="Z423" i="18"/>
  <c r="Z96" i="18"/>
  <c r="X314" i="18"/>
  <c r="X423" i="18"/>
  <c r="X96" i="18"/>
  <c r="X315" i="18" s="1"/>
  <c r="N96" i="18"/>
  <c r="N423" i="18"/>
  <c r="S96" i="18"/>
  <c r="S423" i="18"/>
  <c r="T423" i="18"/>
  <c r="T96" i="18"/>
  <c r="O96" i="18"/>
  <c r="O423" i="18"/>
  <c r="R96" i="18"/>
  <c r="R423" i="18"/>
  <c r="W423" i="18"/>
  <c r="W96" i="18"/>
  <c r="M96" i="18"/>
  <c r="M423" i="18"/>
  <c r="Q96" i="18"/>
  <c r="Q423" i="18"/>
  <c r="P96" i="18"/>
  <c r="P423" i="18"/>
  <c r="V314" i="18"/>
  <c r="V423" i="18"/>
  <c r="V96" i="18"/>
  <c r="V315" i="18" s="1"/>
  <c r="U314" i="18"/>
  <c r="U423" i="18"/>
  <c r="U96" i="18"/>
  <c r="U315" i="18" s="1"/>
  <c r="T314" i="18"/>
  <c r="F96" i="18"/>
  <c r="F424" i="18" s="1"/>
  <c r="K96" i="18"/>
  <c r="K424" i="18" s="1"/>
  <c r="G96" i="18"/>
  <c r="G424" i="18" s="1"/>
  <c r="C96" i="18"/>
  <c r="C424" i="18" s="1"/>
  <c r="J96" i="18"/>
  <c r="J424" i="18" s="1"/>
  <c r="I96" i="18"/>
  <c r="I424" i="18" s="1"/>
  <c r="H96" i="18"/>
  <c r="H424" i="18" s="1"/>
  <c r="L96" i="18"/>
  <c r="L424" i="18" s="1"/>
  <c r="E96" i="18"/>
  <c r="E424" i="18" s="1"/>
  <c r="D96" i="18"/>
  <c r="D424" i="18" s="1"/>
  <c r="B21" i="18"/>
  <c r="B349" i="18" s="1"/>
  <c r="AA150" i="18"/>
  <c r="AA259" i="18"/>
  <c r="AX27" i="8"/>
  <c r="AW109" i="8"/>
  <c r="AE97" i="18" l="1"/>
  <c r="AE424" i="18"/>
  <c r="AC97" i="18"/>
  <c r="AC424" i="18"/>
  <c r="AD97" i="18"/>
  <c r="AD424" i="18"/>
  <c r="AF97" i="18"/>
  <c r="AF424" i="18"/>
  <c r="AB97" i="18"/>
  <c r="AB424" i="18"/>
  <c r="Z315" i="18"/>
  <c r="Z424" i="18"/>
  <c r="Z97" i="18"/>
  <c r="Z316" i="18" s="1"/>
  <c r="Y315" i="18"/>
  <c r="Y424" i="18"/>
  <c r="Y97" i="18"/>
  <c r="Y316" i="18" s="1"/>
  <c r="AA97" i="18"/>
  <c r="AA424" i="18"/>
  <c r="N97" i="18"/>
  <c r="N424" i="18"/>
  <c r="Q97" i="18"/>
  <c r="Q424" i="18"/>
  <c r="W424" i="18"/>
  <c r="W97" i="18"/>
  <c r="P97" i="18"/>
  <c r="P424" i="18"/>
  <c r="O97" i="18"/>
  <c r="O424" i="18"/>
  <c r="X424" i="18"/>
  <c r="X97" i="18"/>
  <c r="X316" i="18" s="1"/>
  <c r="R97" i="18"/>
  <c r="R424" i="18"/>
  <c r="V424" i="18"/>
  <c r="V97" i="18"/>
  <c r="V316" i="18" s="1"/>
  <c r="M97" i="18"/>
  <c r="M424" i="18"/>
  <c r="T315" i="18"/>
  <c r="T424" i="18"/>
  <c r="T97" i="18"/>
  <c r="T316" i="18" s="1"/>
  <c r="S97" i="18"/>
  <c r="S424" i="18"/>
  <c r="U424" i="18"/>
  <c r="U97" i="18"/>
  <c r="U316" i="18" s="1"/>
  <c r="W315" i="18"/>
  <c r="G97" i="18"/>
  <c r="G425" i="18" s="1"/>
  <c r="L97" i="18"/>
  <c r="L425" i="18" s="1"/>
  <c r="H97" i="18"/>
  <c r="H425" i="18" s="1"/>
  <c r="K97" i="18"/>
  <c r="K425" i="18" s="1"/>
  <c r="C97" i="18"/>
  <c r="C425" i="18" s="1"/>
  <c r="D97" i="18"/>
  <c r="D425" i="18" s="1"/>
  <c r="I97" i="18"/>
  <c r="I425" i="18" s="1"/>
  <c r="E97" i="18"/>
  <c r="E425" i="18" s="1"/>
  <c r="J97" i="18"/>
  <c r="J425" i="18" s="1"/>
  <c r="F97" i="18"/>
  <c r="F425" i="18" s="1"/>
  <c r="B22" i="18"/>
  <c r="B350" i="18" s="1"/>
  <c r="AA151" i="18"/>
  <c r="AA260" i="18"/>
  <c r="AY28" i="8"/>
  <c r="AX109" i="8"/>
  <c r="AF98" i="18" l="1"/>
  <c r="AF425" i="18"/>
  <c r="AD98" i="18"/>
  <c r="AD425" i="18"/>
  <c r="AC98" i="18"/>
  <c r="AC425" i="18"/>
  <c r="AB98" i="18"/>
  <c r="AB425" i="18"/>
  <c r="AE98" i="18"/>
  <c r="AE425" i="18"/>
  <c r="Y425" i="18"/>
  <c r="Y98" i="18"/>
  <c r="Y317" i="18" s="1"/>
  <c r="Z425" i="18"/>
  <c r="Z98" i="18"/>
  <c r="AA98" i="18"/>
  <c r="AA425" i="18"/>
  <c r="P98" i="18"/>
  <c r="P425" i="18"/>
  <c r="R98" i="18"/>
  <c r="R425" i="18"/>
  <c r="X425" i="18"/>
  <c r="X98" i="18"/>
  <c r="T425" i="18"/>
  <c r="T98" i="18"/>
  <c r="W316" i="18"/>
  <c r="W425" i="18"/>
  <c r="W98" i="18"/>
  <c r="U425" i="18"/>
  <c r="U98" i="18"/>
  <c r="M98" i="18"/>
  <c r="M425" i="18"/>
  <c r="Q98" i="18"/>
  <c r="Q425" i="18"/>
  <c r="S98" i="18"/>
  <c r="S425" i="18"/>
  <c r="V425" i="18"/>
  <c r="V98" i="18"/>
  <c r="O98" i="18"/>
  <c r="O425" i="18"/>
  <c r="N98" i="18"/>
  <c r="N425" i="18"/>
  <c r="K98" i="18"/>
  <c r="K426" i="18" s="1"/>
  <c r="H98" i="18"/>
  <c r="H426" i="18" s="1"/>
  <c r="E98" i="18"/>
  <c r="E426" i="18" s="1"/>
  <c r="I98" i="18"/>
  <c r="I426" i="18" s="1"/>
  <c r="F98" i="18"/>
  <c r="F426" i="18" s="1"/>
  <c r="D98" i="18"/>
  <c r="D426" i="18" s="1"/>
  <c r="L98" i="18"/>
  <c r="L426" i="18" s="1"/>
  <c r="J98" i="18"/>
  <c r="J426" i="18" s="1"/>
  <c r="C98" i="18"/>
  <c r="C426" i="18" s="1"/>
  <c r="G98" i="18"/>
  <c r="G426" i="18" s="1"/>
  <c r="B23" i="18"/>
  <c r="B351" i="18" s="1"/>
  <c r="AA152" i="18"/>
  <c r="AA261" i="18"/>
  <c r="AZ29" i="8"/>
  <c r="AY109" i="8"/>
  <c r="AB99" i="18" l="1"/>
  <c r="AB426" i="18"/>
  <c r="AC99" i="18"/>
  <c r="AC426" i="18"/>
  <c r="AD99" i="18"/>
  <c r="AD426" i="18"/>
  <c r="AE99" i="18"/>
  <c r="AE426" i="18"/>
  <c r="AF99" i="18"/>
  <c r="AF426" i="18"/>
  <c r="AA99" i="18"/>
  <c r="AA426" i="18"/>
  <c r="Z426" i="18"/>
  <c r="Z99" i="18"/>
  <c r="Z317" i="18"/>
  <c r="Y426" i="18"/>
  <c r="Y99" i="18"/>
  <c r="Y318" i="18" s="1"/>
  <c r="O99" i="18"/>
  <c r="O426" i="18"/>
  <c r="M99" i="18"/>
  <c r="M426" i="18"/>
  <c r="X317" i="18"/>
  <c r="X426" i="18"/>
  <c r="X99" i="18"/>
  <c r="N99" i="18"/>
  <c r="N426" i="18"/>
  <c r="V317" i="18"/>
  <c r="V426" i="18"/>
  <c r="V99" i="18"/>
  <c r="V318" i="18" s="1"/>
  <c r="U317" i="18"/>
  <c r="U426" i="18"/>
  <c r="U99" i="18"/>
  <c r="R99" i="18"/>
  <c r="R426" i="18"/>
  <c r="T317" i="18"/>
  <c r="T426" i="18"/>
  <c r="T99" i="18"/>
  <c r="S99" i="18"/>
  <c r="S426" i="18"/>
  <c r="Q99" i="18"/>
  <c r="Q426" i="18"/>
  <c r="W317" i="18"/>
  <c r="W426" i="18"/>
  <c r="W99" i="18"/>
  <c r="W318" i="18" s="1"/>
  <c r="P99" i="18"/>
  <c r="P426" i="18"/>
  <c r="J99" i="18"/>
  <c r="J427" i="18" s="1"/>
  <c r="I99" i="18"/>
  <c r="I427" i="18" s="1"/>
  <c r="L99" i="18"/>
  <c r="L427" i="18" s="1"/>
  <c r="E99" i="18"/>
  <c r="E427" i="18" s="1"/>
  <c r="H99" i="18"/>
  <c r="H427" i="18" s="1"/>
  <c r="G99" i="18"/>
  <c r="G427" i="18" s="1"/>
  <c r="D99" i="18"/>
  <c r="D427" i="18" s="1"/>
  <c r="C99" i="18"/>
  <c r="C427" i="18" s="1"/>
  <c r="F99" i="18"/>
  <c r="F427" i="18" s="1"/>
  <c r="K99" i="18"/>
  <c r="K427" i="18" s="1"/>
  <c r="B24" i="18"/>
  <c r="B352" i="18" s="1"/>
  <c r="AA153" i="18"/>
  <c r="AA262" i="18"/>
  <c r="BA30" i="8"/>
  <c r="BA109" i="8" s="1"/>
  <c r="AZ109" i="8"/>
  <c r="AA50" i="14"/>
  <c r="AA50" i="11"/>
  <c r="AA50" i="13" s="1"/>
  <c r="AA49" i="14"/>
  <c r="AA49" i="11"/>
  <c r="AA48" i="11"/>
  <c r="AA48" i="14" s="1"/>
  <c r="AA47" i="13"/>
  <c r="AA47" i="11"/>
  <c r="AA47" i="14" s="1"/>
  <c r="AA46" i="11"/>
  <c r="AA46" i="13" s="1"/>
  <c r="AA43" i="13"/>
  <c r="AA44" i="13"/>
  <c r="AA44" i="14"/>
  <c r="AA44" i="11"/>
  <c r="AA45" i="11"/>
  <c r="AA45" i="14" s="1"/>
  <c r="AA51" i="14"/>
  <c r="AA51" i="11"/>
  <c r="AA51" i="13" s="1"/>
  <c r="AA43" i="11"/>
  <c r="AA110" i="11" s="1"/>
  <c r="AA111" i="10" s="1"/>
  <c r="AE100" i="18" l="1"/>
  <c r="AE427" i="18"/>
  <c r="AD100" i="18"/>
  <c r="AD427" i="18"/>
  <c r="AC100" i="18"/>
  <c r="AC427" i="18"/>
  <c r="AF100" i="18"/>
  <c r="AF427" i="18"/>
  <c r="AB100" i="18"/>
  <c r="AB427" i="18"/>
  <c r="Y427" i="18"/>
  <c r="Y100" i="18"/>
  <c r="Z318" i="18"/>
  <c r="Z427" i="18"/>
  <c r="Z100" i="18"/>
  <c r="Z319" i="18" s="1"/>
  <c r="AA100" i="18"/>
  <c r="AA427" i="18"/>
  <c r="U427" i="18"/>
  <c r="U100" i="18"/>
  <c r="U319" i="18" s="1"/>
  <c r="P100" i="18"/>
  <c r="P427" i="18"/>
  <c r="S100" i="18"/>
  <c r="S427" i="18"/>
  <c r="X318" i="18"/>
  <c r="X427" i="18"/>
  <c r="X100" i="18"/>
  <c r="T318" i="18"/>
  <c r="T427" i="18"/>
  <c r="T100" i="18"/>
  <c r="T319" i="18" s="1"/>
  <c r="N100" i="18"/>
  <c r="N427" i="18"/>
  <c r="W427" i="18"/>
  <c r="W100" i="18"/>
  <c r="W319" i="18" s="1"/>
  <c r="V427" i="18"/>
  <c r="V100" i="18"/>
  <c r="V319" i="18" s="1"/>
  <c r="M100" i="18"/>
  <c r="M427" i="18"/>
  <c r="R100" i="18"/>
  <c r="R427" i="18"/>
  <c r="Q100" i="18"/>
  <c r="Q427" i="18"/>
  <c r="U318" i="18"/>
  <c r="O100" i="18"/>
  <c r="O427" i="18"/>
  <c r="C100" i="18"/>
  <c r="C428" i="18" s="1"/>
  <c r="E100" i="18"/>
  <c r="E428" i="18" s="1"/>
  <c r="L100" i="18"/>
  <c r="L428" i="18" s="1"/>
  <c r="G100" i="18"/>
  <c r="G428" i="18" s="1"/>
  <c r="I100" i="18"/>
  <c r="I428" i="18" s="1"/>
  <c r="K100" i="18"/>
  <c r="K428" i="18" s="1"/>
  <c r="D100" i="18"/>
  <c r="D428" i="18" s="1"/>
  <c r="F100" i="18"/>
  <c r="F428" i="18" s="1"/>
  <c r="H100" i="18"/>
  <c r="H428" i="18" s="1"/>
  <c r="J100" i="18"/>
  <c r="J428" i="18" s="1"/>
  <c r="B25" i="18"/>
  <c r="B353" i="18" s="1"/>
  <c r="AA154" i="18"/>
  <c r="AA263" i="18"/>
  <c r="AA112" i="10"/>
  <c r="AA113" i="10"/>
  <c r="AA114" i="10"/>
  <c r="AA52" i="14"/>
  <c r="AA45" i="13"/>
  <c r="AX38" i="13"/>
  <c r="AA48" i="13"/>
  <c r="AA43" i="14"/>
  <c r="AA46" i="14"/>
  <c r="AA49" i="13"/>
  <c r="AA52" i="13"/>
  <c r="AX53" i="13" s="1"/>
  <c r="AX39" i="13"/>
  <c r="AF101" i="18" l="1"/>
  <c r="AF428" i="18"/>
  <c r="AC101" i="18"/>
  <c r="AC428" i="18"/>
  <c r="AD101" i="18"/>
  <c r="AD428" i="18"/>
  <c r="AB101" i="18"/>
  <c r="AB428" i="18"/>
  <c r="AE101" i="18"/>
  <c r="AE428" i="18"/>
  <c r="AA101" i="18"/>
  <c r="AA428" i="18"/>
  <c r="Z428" i="18"/>
  <c r="Z101" i="18"/>
  <c r="Y319" i="18"/>
  <c r="Y428" i="18"/>
  <c r="Y101" i="18"/>
  <c r="Y320" i="18" s="1"/>
  <c r="M101" i="18"/>
  <c r="M428" i="18"/>
  <c r="N101" i="18"/>
  <c r="N428" i="18"/>
  <c r="O101" i="18"/>
  <c r="O428" i="18"/>
  <c r="S101" i="18"/>
  <c r="S428" i="18"/>
  <c r="V428" i="18"/>
  <c r="V101" i="18"/>
  <c r="T428" i="18"/>
  <c r="T101" i="18"/>
  <c r="T320" i="18" s="1"/>
  <c r="P101" i="18"/>
  <c r="P428" i="18"/>
  <c r="U428" i="18"/>
  <c r="U101" i="18"/>
  <c r="U320" i="18" s="1"/>
  <c r="Q101" i="18"/>
  <c r="Q428" i="18"/>
  <c r="W428" i="18"/>
  <c r="W101" i="18"/>
  <c r="W320" i="18" s="1"/>
  <c r="X319" i="18"/>
  <c r="X428" i="18"/>
  <c r="X101" i="18"/>
  <c r="R101" i="18"/>
  <c r="R428" i="18"/>
  <c r="F101" i="18"/>
  <c r="F429" i="18" s="1"/>
  <c r="D101" i="18"/>
  <c r="D429" i="18" s="1"/>
  <c r="L101" i="18"/>
  <c r="L429" i="18" s="1"/>
  <c r="G101" i="18"/>
  <c r="G429" i="18" s="1"/>
  <c r="J101" i="18"/>
  <c r="J429" i="18" s="1"/>
  <c r="E101" i="18"/>
  <c r="E429" i="18" s="1"/>
  <c r="K101" i="18"/>
  <c r="K429" i="18" s="1"/>
  <c r="H101" i="18"/>
  <c r="H429" i="18" s="1"/>
  <c r="I101" i="18"/>
  <c r="I429" i="18" s="1"/>
  <c r="C101" i="18"/>
  <c r="C429" i="18" s="1"/>
  <c r="B26" i="18"/>
  <c r="B354" i="18" s="1"/>
  <c r="AA155" i="18"/>
  <c r="AA264" i="18"/>
  <c r="AX51" i="13"/>
  <c r="AX47" i="13"/>
  <c r="AX44" i="13"/>
  <c r="AX49" i="13"/>
  <c r="AX52" i="13"/>
  <c r="AX42" i="13"/>
  <c r="AX48" i="13"/>
  <c r="AX40" i="13"/>
  <c r="AX43" i="13"/>
  <c r="AX41" i="13"/>
  <c r="AX45" i="13"/>
  <c r="AX46" i="13"/>
  <c r="AX50" i="13"/>
  <c r="AB102" i="18" l="1"/>
  <c r="AB429" i="18"/>
  <c r="AD102" i="18"/>
  <c r="AD429" i="18"/>
  <c r="AC102" i="18"/>
  <c r="AC429" i="18"/>
  <c r="AE102" i="18"/>
  <c r="AE429" i="18"/>
  <c r="AF102" i="18"/>
  <c r="AF429" i="18"/>
  <c r="Y429" i="18"/>
  <c r="Y102" i="18"/>
  <c r="Z320" i="18"/>
  <c r="Z429" i="18"/>
  <c r="Z102" i="18"/>
  <c r="AA102" i="18"/>
  <c r="AA429" i="18"/>
  <c r="S102" i="18"/>
  <c r="S429" i="18"/>
  <c r="W429" i="18"/>
  <c r="W102" i="18"/>
  <c r="W321" i="18" s="1"/>
  <c r="P102" i="18"/>
  <c r="P429" i="18"/>
  <c r="O102" i="18"/>
  <c r="O429" i="18"/>
  <c r="T429" i="18"/>
  <c r="T102" i="18"/>
  <c r="R102" i="18"/>
  <c r="R429" i="18"/>
  <c r="Q102" i="18"/>
  <c r="Q429" i="18"/>
  <c r="N102" i="18"/>
  <c r="N429" i="18"/>
  <c r="X320" i="18"/>
  <c r="X429" i="18"/>
  <c r="X102" i="18"/>
  <c r="X321" i="18" s="1"/>
  <c r="V320" i="18"/>
  <c r="V429" i="18"/>
  <c r="V102" i="18"/>
  <c r="U429" i="18"/>
  <c r="U102" i="18"/>
  <c r="M102" i="18"/>
  <c r="M429" i="18"/>
  <c r="G102" i="18"/>
  <c r="G430" i="18" s="1"/>
  <c r="K102" i="18"/>
  <c r="K430" i="18" s="1"/>
  <c r="C102" i="18"/>
  <c r="C430" i="18" s="1"/>
  <c r="E102" i="18"/>
  <c r="E430" i="18" s="1"/>
  <c r="D102" i="18"/>
  <c r="D430" i="18" s="1"/>
  <c r="L102" i="18"/>
  <c r="L430" i="18" s="1"/>
  <c r="H102" i="18"/>
  <c r="H430" i="18" s="1"/>
  <c r="I102" i="18"/>
  <c r="I430" i="18" s="1"/>
  <c r="J102" i="18"/>
  <c r="J430" i="18" s="1"/>
  <c r="F102" i="18"/>
  <c r="F430" i="18" s="1"/>
  <c r="B27" i="18"/>
  <c r="B355" i="18" s="1"/>
  <c r="AA156" i="18"/>
  <c r="AA265" i="18"/>
  <c r="AE103" i="18" l="1"/>
  <c r="AE430" i="18"/>
  <c r="AC103" i="18"/>
  <c r="AC430" i="18"/>
  <c r="AD103" i="18"/>
  <c r="AD430" i="18"/>
  <c r="AF103" i="18"/>
  <c r="AF430" i="18"/>
  <c r="AB103" i="18"/>
  <c r="AB430" i="18"/>
  <c r="Z321" i="18"/>
  <c r="Z430" i="18"/>
  <c r="Z103" i="18"/>
  <c r="Z322" i="18" s="1"/>
  <c r="Y321" i="18"/>
  <c r="Y430" i="18"/>
  <c r="Y103" i="18"/>
  <c r="AA103" i="18"/>
  <c r="AA430" i="18"/>
  <c r="P103" i="18"/>
  <c r="P430" i="18"/>
  <c r="R103" i="18"/>
  <c r="R430" i="18"/>
  <c r="W430" i="18"/>
  <c r="W103" i="18"/>
  <c r="W322" i="18" s="1"/>
  <c r="V321" i="18"/>
  <c r="V430" i="18"/>
  <c r="V103" i="18"/>
  <c r="N103" i="18"/>
  <c r="N430" i="18"/>
  <c r="X430" i="18"/>
  <c r="X103" i="18"/>
  <c r="M103" i="18"/>
  <c r="M430" i="18"/>
  <c r="T321" i="18"/>
  <c r="T430" i="18"/>
  <c r="T103" i="18"/>
  <c r="O103" i="18"/>
  <c r="O430" i="18"/>
  <c r="Q103" i="18"/>
  <c r="Q430" i="18"/>
  <c r="U321" i="18"/>
  <c r="U430" i="18"/>
  <c r="U103" i="18"/>
  <c r="U322" i="18" s="1"/>
  <c r="S103" i="18"/>
  <c r="S430" i="18"/>
  <c r="E103" i="18"/>
  <c r="E431" i="18" s="1"/>
  <c r="I103" i="18"/>
  <c r="I431" i="18" s="1"/>
  <c r="C103" i="18"/>
  <c r="C431" i="18" s="1"/>
  <c r="K103" i="18"/>
  <c r="K431" i="18" s="1"/>
  <c r="F103" i="18"/>
  <c r="F431" i="18" s="1"/>
  <c r="L103" i="18"/>
  <c r="L431" i="18" s="1"/>
  <c r="H103" i="18"/>
  <c r="H431" i="18" s="1"/>
  <c r="J103" i="18"/>
  <c r="J431" i="18" s="1"/>
  <c r="D103" i="18"/>
  <c r="D431" i="18" s="1"/>
  <c r="G103" i="18"/>
  <c r="G431" i="18" s="1"/>
  <c r="B28" i="18"/>
  <c r="B356" i="18" s="1"/>
  <c r="AA157" i="18"/>
  <c r="AA266" i="18"/>
  <c r="AF104" i="18" l="1"/>
  <c r="AF431" i="18"/>
  <c r="AD104" i="18"/>
  <c r="AD431" i="18"/>
  <c r="AC104" i="18"/>
  <c r="AC431" i="18"/>
  <c r="AB104" i="18"/>
  <c r="AB431" i="18"/>
  <c r="AE104" i="18"/>
  <c r="AE431" i="18"/>
  <c r="AA104" i="18"/>
  <c r="AA431" i="18"/>
  <c r="Y322" i="18"/>
  <c r="Y431" i="18"/>
  <c r="Y104" i="18"/>
  <c r="Z431" i="18"/>
  <c r="Z104" i="18"/>
  <c r="Z323" i="18" s="1"/>
  <c r="Q104" i="18"/>
  <c r="Q431" i="18"/>
  <c r="X322" i="18"/>
  <c r="X431" i="18"/>
  <c r="X104" i="18"/>
  <c r="X323" i="18" s="1"/>
  <c r="W431" i="18"/>
  <c r="W104" i="18"/>
  <c r="M104" i="18"/>
  <c r="M431" i="18"/>
  <c r="S104" i="18"/>
  <c r="S431" i="18"/>
  <c r="O104" i="18"/>
  <c r="O431" i="18"/>
  <c r="T322" i="18"/>
  <c r="T431" i="18"/>
  <c r="T104" i="18"/>
  <c r="N104" i="18"/>
  <c r="N431" i="18"/>
  <c r="R104" i="18"/>
  <c r="R431" i="18"/>
  <c r="U431" i="18"/>
  <c r="U104" i="18"/>
  <c r="V322" i="18"/>
  <c r="V431" i="18"/>
  <c r="V104" i="18"/>
  <c r="P104" i="18"/>
  <c r="P431" i="18"/>
  <c r="K104" i="18"/>
  <c r="K432" i="18" s="1"/>
  <c r="H104" i="18"/>
  <c r="H432" i="18" s="1"/>
  <c r="C104" i="18"/>
  <c r="C432" i="18" s="1"/>
  <c r="G104" i="18"/>
  <c r="G432" i="18" s="1"/>
  <c r="L104" i="18"/>
  <c r="L432" i="18" s="1"/>
  <c r="I104" i="18"/>
  <c r="I432" i="18" s="1"/>
  <c r="J104" i="18"/>
  <c r="J432" i="18" s="1"/>
  <c r="D104" i="18"/>
  <c r="D432" i="18" s="1"/>
  <c r="F104" i="18"/>
  <c r="F432" i="18" s="1"/>
  <c r="E104" i="18"/>
  <c r="E432" i="18" s="1"/>
  <c r="B29" i="18"/>
  <c r="B357" i="18" s="1"/>
  <c r="AA158" i="18"/>
  <c r="AA267" i="18"/>
  <c r="AB105" i="18" l="1"/>
  <c r="AB432" i="18"/>
  <c r="AC105" i="18"/>
  <c r="AC432" i="18"/>
  <c r="AD105" i="18"/>
  <c r="AD432" i="18"/>
  <c r="AE105" i="18"/>
  <c r="AE432" i="18"/>
  <c r="AF105" i="18"/>
  <c r="AF432" i="18"/>
  <c r="Z432" i="18"/>
  <c r="Z105" i="18"/>
  <c r="Z324" i="18" s="1"/>
  <c r="Y323" i="18"/>
  <c r="Y432" i="18"/>
  <c r="Y105" i="18"/>
  <c r="AA105" i="18"/>
  <c r="AA432" i="18"/>
  <c r="U432" i="18"/>
  <c r="U105" i="18"/>
  <c r="U324" i="18" s="1"/>
  <c r="W432" i="18"/>
  <c r="W105" i="18"/>
  <c r="W324" i="18" s="1"/>
  <c r="O105" i="18"/>
  <c r="O432" i="18"/>
  <c r="P105" i="18"/>
  <c r="P432" i="18"/>
  <c r="R105" i="18"/>
  <c r="R432" i="18"/>
  <c r="X432" i="18"/>
  <c r="X105" i="18"/>
  <c r="X324" i="18" s="1"/>
  <c r="N105" i="18"/>
  <c r="N432" i="18"/>
  <c r="V323" i="18"/>
  <c r="V432" i="18"/>
  <c r="V105" i="18"/>
  <c r="S105" i="18"/>
  <c r="S432" i="18"/>
  <c r="T323" i="18"/>
  <c r="T432" i="18"/>
  <c r="T105" i="18"/>
  <c r="T324" i="18" s="1"/>
  <c r="M105" i="18"/>
  <c r="M432" i="18"/>
  <c r="U323" i="18"/>
  <c r="W323" i="18"/>
  <c r="Q105" i="18"/>
  <c r="Q432" i="18"/>
  <c r="D105" i="18"/>
  <c r="D433" i="18" s="1"/>
  <c r="G105" i="18"/>
  <c r="G433" i="18" s="1"/>
  <c r="J105" i="18"/>
  <c r="J433" i="18" s="1"/>
  <c r="C105" i="18"/>
  <c r="C433" i="18" s="1"/>
  <c r="H105" i="18"/>
  <c r="H433" i="18" s="1"/>
  <c r="E105" i="18"/>
  <c r="E433" i="18" s="1"/>
  <c r="I105" i="18"/>
  <c r="I433" i="18" s="1"/>
  <c r="F105" i="18"/>
  <c r="F433" i="18" s="1"/>
  <c r="L105" i="18"/>
  <c r="L433" i="18" s="1"/>
  <c r="K105" i="18"/>
  <c r="K433" i="18" s="1"/>
  <c r="B30" i="18"/>
  <c r="B358" i="18" s="1"/>
  <c r="AA159" i="18"/>
  <c r="AA268" i="18"/>
  <c r="AE106" i="18" l="1"/>
  <c r="AE434" i="18" s="1"/>
  <c r="AE433" i="18"/>
  <c r="AD106" i="18"/>
  <c r="AD434" i="18" s="1"/>
  <c r="AD433" i="18"/>
  <c r="AC106" i="18"/>
  <c r="AC434" i="18" s="1"/>
  <c r="AC433" i="18"/>
  <c r="AF106" i="18"/>
  <c r="AF434" i="18" s="1"/>
  <c r="AF433" i="18"/>
  <c r="AB106" i="18"/>
  <c r="AB434" i="18" s="1"/>
  <c r="AB433" i="18"/>
  <c r="AA106" i="18"/>
  <c r="AA434" i="18" s="1"/>
  <c r="AA433" i="18"/>
  <c r="Y324" i="18"/>
  <c r="Y433" i="18"/>
  <c r="Y106" i="18"/>
  <c r="Y325" i="18" s="1"/>
  <c r="Z433" i="18"/>
  <c r="Z106" i="18"/>
  <c r="Q106" i="18"/>
  <c r="Q434" i="18" s="1"/>
  <c r="Q433" i="18"/>
  <c r="V324" i="18"/>
  <c r="V433" i="18"/>
  <c r="V106" i="18"/>
  <c r="V325" i="18" s="1"/>
  <c r="W433" i="18"/>
  <c r="W106" i="18"/>
  <c r="M106" i="18"/>
  <c r="M434" i="18" s="1"/>
  <c r="M433" i="18"/>
  <c r="R106" i="18"/>
  <c r="R434" i="18" s="1"/>
  <c r="R433" i="18"/>
  <c r="N106" i="18"/>
  <c r="N434" i="18" s="1"/>
  <c r="N433" i="18"/>
  <c r="X433" i="18"/>
  <c r="X106" i="18"/>
  <c r="X325" i="18" s="1"/>
  <c r="U433" i="18"/>
  <c r="U106" i="18"/>
  <c r="U325" i="18" s="1"/>
  <c r="O106" i="18"/>
  <c r="O434" i="18" s="1"/>
  <c r="O433" i="18"/>
  <c r="S106" i="18"/>
  <c r="S434" i="18" s="1"/>
  <c r="S433" i="18"/>
  <c r="T433" i="18"/>
  <c r="T106" i="18"/>
  <c r="T325" i="18" s="1"/>
  <c r="P106" i="18"/>
  <c r="P434" i="18" s="1"/>
  <c r="P433" i="18"/>
  <c r="F106" i="18"/>
  <c r="F434" i="18" s="1"/>
  <c r="C106" i="18"/>
  <c r="C434" i="18" s="1"/>
  <c r="J106" i="18"/>
  <c r="J434" i="18" s="1"/>
  <c r="G106" i="18"/>
  <c r="G434" i="18" s="1"/>
  <c r="K106" i="18"/>
  <c r="K434" i="18" s="1"/>
  <c r="I106" i="18"/>
  <c r="I434" i="18" s="1"/>
  <c r="E106" i="18"/>
  <c r="E434" i="18" s="1"/>
  <c r="L106" i="18"/>
  <c r="L434" i="18" s="1"/>
  <c r="H106" i="18"/>
  <c r="H434" i="18" s="1"/>
  <c r="D106" i="18"/>
  <c r="D434" i="18" s="1"/>
  <c r="B31" i="18"/>
  <c r="B359" i="18" s="1"/>
  <c r="AA160" i="18"/>
  <c r="AA269" i="18"/>
  <c r="Y326" i="18" l="1"/>
  <c r="Y434" i="18"/>
  <c r="Z326" i="18"/>
  <c r="Z434" i="18"/>
  <c r="Z325" i="18"/>
  <c r="V326" i="18"/>
  <c r="V434" i="18"/>
  <c r="W326" i="18"/>
  <c r="W434" i="18"/>
  <c r="U326" i="18"/>
  <c r="U434" i="18"/>
  <c r="T326" i="18"/>
  <c r="T434" i="18"/>
  <c r="X326" i="18"/>
  <c r="X434" i="18"/>
  <c r="W325" i="18"/>
  <c r="B32" i="18"/>
  <c r="B360" i="18" s="1"/>
  <c r="AA161" i="18"/>
  <c r="AA270" i="18"/>
  <c r="B33" i="18" l="1"/>
  <c r="B361" i="18" s="1"/>
  <c r="AA162" i="18"/>
  <c r="AA271" i="18"/>
  <c r="B34" i="18" l="1"/>
  <c r="B362" i="18" s="1"/>
  <c r="AA163" i="18"/>
  <c r="AA272" i="18"/>
  <c r="B35" i="18" l="1"/>
  <c r="B363" i="18" s="1"/>
  <c r="AA164" i="18"/>
  <c r="AA273" i="18"/>
  <c r="B36" i="18" l="1"/>
  <c r="B364" i="18" s="1"/>
  <c r="AA165" i="18"/>
  <c r="AA274" i="18"/>
  <c r="B37" i="18" l="1"/>
  <c r="B365" i="18" s="1"/>
  <c r="AA166" i="18"/>
  <c r="AA275" i="18"/>
  <c r="B38" i="18" l="1"/>
  <c r="B366" i="18" s="1"/>
  <c r="AA167" i="18"/>
  <c r="AA276" i="18"/>
  <c r="B39" i="18" l="1"/>
  <c r="B367" i="18" s="1"/>
  <c r="AA168" i="18"/>
  <c r="AA277" i="18"/>
  <c r="B40" i="18" l="1"/>
  <c r="B368" i="18" s="1"/>
  <c r="AA169" i="18"/>
  <c r="AA278" i="18"/>
  <c r="B41" i="18" l="1"/>
  <c r="B369" i="18" s="1"/>
  <c r="AA170" i="18"/>
  <c r="AA279" i="18"/>
  <c r="B42" i="18" l="1"/>
  <c r="B370" i="18" s="1"/>
  <c r="AA171" i="18"/>
  <c r="AA280" i="18"/>
  <c r="B43" i="18" l="1"/>
  <c r="B371" i="18" s="1"/>
  <c r="AA172" i="18"/>
  <c r="AA281" i="18"/>
  <c r="B44" i="18" l="1"/>
  <c r="B372" i="18" s="1"/>
  <c r="AA173" i="18"/>
  <c r="AA282" i="18"/>
  <c r="B45" i="18" l="1"/>
  <c r="B373" i="18" s="1"/>
  <c r="AA174" i="18"/>
  <c r="AA283" i="18"/>
  <c r="B46" i="18" l="1"/>
  <c r="B374" i="18" s="1"/>
  <c r="AA175" i="18"/>
  <c r="AA284" i="18"/>
  <c r="B47" i="18" l="1"/>
  <c r="B375" i="18" s="1"/>
  <c r="AA176" i="18"/>
  <c r="AA285" i="18"/>
  <c r="B48" i="18" l="1"/>
  <c r="B376" i="18" s="1"/>
  <c r="AA177" i="18"/>
  <c r="AA286" i="18"/>
  <c r="B49" i="18" l="1"/>
  <c r="B377" i="18" s="1"/>
  <c r="AA178" i="18"/>
  <c r="AA287" i="18"/>
  <c r="B50" i="18" l="1"/>
  <c r="B378" i="18" s="1"/>
  <c r="AA179" i="18"/>
  <c r="AA288" i="18"/>
  <c r="B51" i="18" l="1"/>
  <c r="B379" i="18" s="1"/>
  <c r="AA180" i="18"/>
  <c r="AA289" i="18"/>
  <c r="B52" i="18" l="1"/>
  <c r="B380" i="18" s="1"/>
  <c r="AA181" i="18"/>
  <c r="AA290" i="18"/>
  <c r="B53" i="18" l="1"/>
  <c r="B381" i="18" s="1"/>
  <c r="AA182" i="18"/>
  <c r="AA291" i="18"/>
  <c r="B54" i="18" l="1"/>
  <c r="B382" i="18" s="1"/>
  <c r="AA183" i="18"/>
  <c r="AA292" i="18"/>
  <c r="B55" i="18" l="1"/>
  <c r="B383" i="18" s="1"/>
  <c r="AA184" i="18"/>
  <c r="AA293" i="18"/>
  <c r="B56" i="18" l="1"/>
  <c r="B384" i="18" s="1"/>
  <c r="AA185" i="18"/>
  <c r="AA294" i="18"/>
  <c r="B57" i="18" l="1"/>
  <c r="B385" i="18" s="1"/>
  <c r="AA186" i="18"/>
  <c r="AA295" i="18"/>
  <c r="B58" i="18" l="1"/>
  <c r="B386" i="18" s="1"/>
  <c r="AA187" i="18"/>
  <c r="AA296" i="18"/>
  <c r="B59" i="18" l="1"/>
  <c r="B387" i="18" s="1"/>
  <c r="AA188" i="18"/>
  <c r="AA297" i="18"/>
  <c r="B60" i="18" l="1"/>
  <c r="B388" i="18" s="1"/>
  <c r="AA189" i="18"/>
  <c r="AA298" i="18"/>
  <c r="B61" i="18" l="1"/>
  <c r="B389" i="18" s="1"/>
  <c r="AA190" i="18"/>
  <c r="AA299" i="18"/>
  <c r="B62" i="18" l="1"/>
  <c r="B390" i="18" s="1"/>
  <c r="AA191" i="18"/>
  <c r="AA300" i="18"/>
  <c r="B63" i="18" l="1"/>
  <c r="B391" i="18" s="1"/>
  <c r="AA192" i="18"/>
  <c r="AA301" i="18"/>
  <c r="B64" i="18" l="1"/>
  <c r="B392" i="18" s="1"/>
  <c r="AA193" i="18"/>
  <c r="AA302" i="18"/>
  <c r="B65" i="18" l="1"/>
  <c r="B393" i="18" s="1"/>
  <c r="AA194" i="18"/>
  <c r="AA303" i="18"/>
  <c r="B66" i="18" l="1"/>
  <c r="B394" i="18" s="1"/>
  <c r="AA195" i="18"/>
  <c r="AA304" i="18"/>
  <c r="B67" i="18" l="1"/>
  <c r="B395" i="18" s="1"/>
  <c r="AA196" i="18"/>
  <c r="AA305" i="18"/>
  <c r="B68" i="18" l="1"/>
  <c r="B396" i="18" s="1"/>
  <c r="AA197" i="18"/>
  <c r="AA306" i="18"/>
  <c r="B69" i="18" l="1"/>
  <c r="B397" i="18" s="1"/>
  <c r="AA198" i="18"/>
  <c r="AA307" i="18"/>
  <c r="B70" i="18" l="1"/>
  <c r="B398" i="18" s="1"/>
  <c r="AA199" i="18"/>
  <c r="AA308" i="18"/>
  <c r="B71" i="18" l="1"/>
  <c r="B399" i="18" s="1"/>
  <c r="AA200" i="18"/>
  <c r="AA309" i="18"/>
  <c r="B72" i="18" l="1"/>
  <c r="B400" i="18" s="1"/>
  <c r="AA201" i="18"/>
  <c r="AA310" i="18"/>
  <c r="B73" i="18" l="1"/>
  <c r="B401" i="18" s="1"/>
  <c r="AA202" i="18"/>
  <c r="AA311" i="18"/>
  <c r="B74" i="18" l="1"/>
  <c r="B402" i="18" s="1"/>
  <c r="AA203" i="18"/>
  <c r="AA312" i="18"/>
  <c r="B75" i="18" l="1"/>
  <c r="B403" i="18" s="1"/>
  <c r="AA204" i="18"/>
  <c r="AA313" i="18"/>
  <c r="B76" i="18" l="1"/>
  <c r="B404" i="18" s="1"/>
  <c r="AA205" i="18"/>
  <c r="AA314" i="18"/>
  <c r="B77" i="18" l="1"/>
  <c r="B405" i="18" s="1"/>
  <c r="AA206" i="18"/>
  <c r="AA315" i="18"/>
  <c r="B78" i="18" l="1"/>
  <c r="B406" i="18" s="1"/>
  <c r="AA207" i="18"/>
  <c r="AA316" i="18"/>
  <c r="B79" i="18" l="1"/>
  <c r="B407" i="18" s="1"/>
  <c r="AA208" i="18"/>
  <c r="AA317" i="18"/>
  <c r="B80" i="18" l="1"/>
  <c r="B408" i="18" s="1"/>
  <c r="AA209" i="18"/>
  <c r="AA318" i="18"/>
  <c r="B81" i="18" l="1"/>
  <c r="B409" i="18" s="1"/>
  <c r="AA210" i="18"/>
  <c r="AA319" i="18"/>
  <c r="B82" i="18" l="1"/>
  <c r="B410" i="18" s="1"/>
  <c r="AA211" i="18"/>
  <c r="AA320" i="18"/>
  <c r="B83" i="18" l="1"/>
  <c r="B411" i="18" s="1"/>
  <c r="AA212" i="18"/>
  <c r="AA321" i="18"/>
  <c r="B84" i="18" l="1"/>
  <c r="B412" i="18" s="1"/>
  <c r="AA213" i="18"/>
  <c r="AA322" i="18"/>
  <c r="B85" i="18" l="1"/>
  <c r="B413" i="18" s="1"/>
  <c r="AA214" i="18"/>
  <c r="AA323" i="18"/>
  <c r="B86" i="18" l="1"/>
  <c r="B414" i="18" s="1"/>
  <c r="AA215" i="18"/>
  <c r="AA324" i="18"/>
  <c r="B87" i="18" l="1"/>
  <c r="B415" i="18" s="1"/>
  <c r="AA216" i="18"/>
  <c r="AA326" i="18" s="1"/>
  <c r="AA325" i="18"/>
  <c r="B88" i="18" l="1"/>
  <c r="B416" i="18" s="1"/>
  <c r="B89" i="18" l="1"/>
  <c r="B417" i="18" s="1"/>
  <c r="B90" i="18" l="1"/>
  <c r="B418" i="18" s="1"/>
  <c r="B91" i="18" l="1"/>
  <c r="B419" i="18" s="1"/>
  <c r="B92" i="18" l="1"/>
  <c r="B420" i="18" s="1"/>
  <c r="B93" i="18" l="1"/>
  <c r="B421" i="18" s="1"/>
  <c r="B94" i="18" l="1"/>
  <c r="B422" i="18" s="1"/>
  <c r="B95" i="18" l="1"/>
  <c r="B423" i="18" s="1"/>
  <c r="B96" i="18" l="1"/>
  <c r="B424" i="18" s="1"/>
  <c r="B97" i="18" l="1"/>
  <c r="B425" i="18" s="1"/>
  <c r="B98" i="18" l="1"/>
  <c r="B426" i="18" s="1"/>
  <c r="B99" i="18" l="1"/>
  <c r="B427" i="18" s="1"/>
  <c r="B100" i="18" l="1"/>
  <c r="B428" i="18" s="1"/>
  <c r="B101" i="18" l="1"/>
  <c r="B429" i="18" s="1"/>
  <c r="B102" i="18" l="1"/>
  <c r="B430" i="18" s="1"/>
  <c r="B103" i="18" l="1"/>
  <c r="B431" i="18" s="1"/>
  <c r="B104" i="18" l="1"/>
  <c r="B432" i="18" s="1"/>
  <c r="B105" i="18" l="1"/>
  <c r="B433" i="18" s="1"/>
  <c r="B106" i="18" l="1"/>
  <c r="B434" i="18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<sst xmlns="http://schemas.openxmlformats.org/spreadsheetml/2006/main" count="95" uniqueCount="40">
  <si>
    <t>Age</t>
  </si>
  <si>
    <t>Afname</t>
  </si>
  <si>
    <t>Model</t>
  </si>
  <si>
    <t>Totaal</t>
  </si>
  <si>
    <t>M+V</t>
  </si>
  <si>
    <t>Total</t>
  </si>
  <si>
    <t>%</t>
  </si>
  <si>
    <t>source: https://opendata.cbs.nl/statline/#/CBS/nl/dataset/7461bev/table?ts=1696835440118</t>
  </si>
  <si>
    <t>M+F</t>
  </si>
  <si>
    <t>/100K</t>
  </si>
  <si>
    <t>source: https://opendata.cbs.nl/statline/portal.html?_la=nl&amp;_catalog=CBS&amp;tableId=37168&amp;_theme=75</t>
  </si>
  <si>
    <t>inmiddels:</t>
  </si>
  <si>
    <t>https://opendata.cbs.nl/#/CBS/nl/dataset/37360ned/table?fromstatweb</t>
  </si>
  <si>
    <t>zero</t>
  </si>
  <si>
    <t>Avaerage:</t>
  </si>
  <si>
    <t>L</t>
  </si>
  <si>
    <t>trend</t>
  </si>
  <si>
    <t>10-20</t>
  </si>
  <si>
    <t>20-30</t>
  </si>
  <si>
    <t>30-40</t>
  </si>
  <si>
    <t>40-50</t>
  </si>
  <si>
    <t>50-60</t>
  </si>
  <si>
    <t>60-70</t>
  </si>
  <si>
    <t>70-80</t>
  </si>
  <si>
    <t>80-90</t>
  </si>
  <si>
    <t>90-100</t>
  </si>
  <si>
    <t>Afname/jaar</t>
  </si>
  <si>
    <t>0-10</t>
  </si>
  <si>
    <t>BW</t>
  </si>
  <si>
    <t>-BW</t>
  </si>
  <si>
    <t>+2BW</t>
  </si>
  <si>
    <t>20-40</t>
  </si>
  <si>
    <t>baseline</t>
  </si>
  <si>
    <t>Survive</t>
  </si>
  <si>
    <t>baseline 60</t>
  </si>
  <si>
    <t>Exp M</t>
  </si>
  <si>
    <t>Exp M+F</t>
  </si>
  <si>
    <t>Model M</t>
  </si>
  <si>
    <t>Model M+F</t>
  </si>
  <si>
    <t>Exp.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</si>
</sst>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%"/>
    <numFmt numFmtId="165" formatCode="0.0%"/>
    <numFmt numFmtId="166" formatCode="#,##0.000"/>
    <numFmt numFmtId="167" formatCode="0.0"/>
    <numFmt numFmtId="169" formatCode="0.000"/>
  </numFmts>
  <fonts count="3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</font>
    <font>
      <u/>
      <sz val="12"/>
      <color theme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theme="0" tint="-0.14996795556505021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24">
    <xf numFmtId="0" fontId="0" fillId="0" borderId="0" xfId="0"/>
    <xf numFmtId="0" fontId="1" fillId="2" borderId="0" xfId="0" applyFont="1" applyFill="1"/>
    <xf numFmtId="0" fontId="1" fillId="3" borderId="0" xfId="0" applyFont="1" applyFill="1"/>
    <xf numFmtId="164" fontId="0" fillId="0" borderId="0" xfId="0" applyNumberFormat="1"/>
    <xf numFmtId="10" fontId="0" fillId="0" borderId="0" xfId="0" applyNumberFormat="1"/>
    <xf numFmtId="0" fontId="1" fillId="4" borderId="0" xfId="0" applyFont="1" applyFill="1"/>
    <xf numFmtId="0" fontId="0" fillId="4" borderId="0" xfId="0" applyFill="1"/>
    <xf numFmtId="1" fontId="0" fillId="0" borderId="0" xfId="0" applyNumberFormat="1"/>
    <xf numFmtId="0" fontId="0" fillId="2" borderId="0" xfId="0" applyFill="1"/>
    <xf numFmtId="3" fontId="0" fillId="0" borderId="0" xfId="0" applyNumberFormat="1"/>
    <xf numFmtId="165" fontId="0" fillId="0" borderId="0" xfId="0" applyNumberFormat="1"/>
    <xf numFmtId="166" fontId="0" fillId="0" borderId="0" xfId="0" applyNumberFormat="1"/>
    <xf numFmtId="167" fontId="0" fillId="0" borderId="0" xfId="0" applyNumberFormat="1"/>
    <xf numFmtId="0" fontId="2" fillId="0" borderId="0" xfId="1"/>
    <xf numFmtId="49" fontId="0" fillId="2" borderId="0" xfId="0" applyNumberFormat="1" applyFill="1"/>
    <xf numFmtId="3" fontId="0" fillId="5" borderId="0" xfId="0" applyNumberFormat="1" applyFill="1"/>
    <xf numFmtId="3" fontId="0" fillId="5" borderId="1" xfId="0" applyNumberFormat="1" applyFill="1" applyBorder="1"/>
    <xf numFmtId="10" fontId="0" fillId="0" borderId="0" xfId="0" quotePrefix="1" applyNumberFormat="1"/>
    <xf numFmtId="49" fontId="0" fillId="4" borderId="0" xfId="0" applyNumberFormat="1" applyFill="1"/>
    <xf numFmtId="2" fontId="0" fillId="0" borderId="0" xfId="0" applyNumberFormat="1"/>
    <xf numFmtId="9" fontId="0" fillId="0" borderId="0" xfId="0" applyNumberFormat="1"/>
    <xf numFmtId="169" fontId="0" fillId="0" borderId="0" xfId="0" applyNumberFormat="1"/>
    <xf numFmtId="169" fontId="0" fillId="5" borderId="0" xfId="0" applyNumberFormat="1" applyFill="1"/>
    <xf numFmtId="169" fontId="0" fillId="0" borderId="0" xfId="0" applyNumberFormat="1" applyFill="1"/>
  </cellXfs>
  <cellStyles count="2">
    <cellStyle name="Hyperlink" xfId="1" builtinId="8"/>
    <cellStyle name="Standaard" xfId="0" builtinId="0"/>
  </cellStyles>
  <dxfs count="0"/>
  <tableStyles count="0" defaultTableStyle="TableStyleMedium2" defaultPivotStyle="PivotStyleLight16"/>
  <colors>
    <mruColors>
      <color rgb="FFE353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800" b="1"/>
              <a:t>Population males </a:t>
            </a:r>
            <a:r>
              <a:rPr lang="nl-NL" sz="1800" b="1" baseline="0"/>
              <a:t> age 70</a:t>
            </a:r>
            <a:endParaRPr lang="nl-NL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9.321932776024143E-2"/>
          <c:y val="9.929655951328141E-2"/>
          <c:w val="0.86774969648617706"/>
          <c:h val="0.8278661310773231"/>
        </c:manualLayout>
      </c:layout>
      <c:lineChart>
        <c:grouping val="standard"/>
        <c:varyColors val="0"/>
        <c:ser>
          <c:idx val="0"/>
          <c:order val="0"/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31750">
                <a:solidFill>
                  <a:srgbClr val="0070C0"/>
                </a:solidFill>
              </a:ln>
              <a:effectLst/>
            </c:spPr>
          </c:marker>
          <c:cat>
            <c:numRef>
              <c:f>'Counts male'!$B$2:$AA$2</c:f>
              <c:numCache>
                <c:formatCode>General</c:formatCod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</c:numCache>
            </c:numRef>
          </c:cat>
          <c:val>
            <c:numRef>
              <c:f>'Counts male'!$B$73:$AA$73</c:f>
              <c:numCache>
                <c:formatCode>#,##0</c:formatCode>
                <c:ptCount val="26"/>
                <c:pt idx="0">
                  <c:v>57342</c:v>
                </c:pt>
                <c:pt idx="1">
                  <c:v>56527</c:v>
                </c:pt>
                <c:pt idx="2">
                  <c:v>57876</c:v>
                </c:pt>
                <c:pt idx="3">
                  <c:v>56702</c:v>
                </c:pt>
                <c:pt idx="4">
                  <c:v>57949</c:v>
                </c:pt>
                <c:pt idx="5">
                  <c:v>58932</c:v>
                </c:pt>
                <c:pt idx="6">
                  <c:v>60460</c:v>
                </c:pt>
                <c:pt idx="7">
                  <c:v>60734</c:v>
                </c:pt>
                <c:pt idx="8">
                  <c:v>64955</c:v>
                </c:pt>
                <c:pt idx="9">
                  <c:v>66258</c:v>
                </c:pt>
                <c:pt idx="10">
                  <c:v>69236</c:v>
                </c:pt>
                <c:pt idx="11">
                  <c:v>67763</c:v>
                </c:pt>
                <c:pt idx="12">
                  <c:v>71100</c:v>
                </c:pt>
                <c:pt idx="13">
                  <c:v>76868</c:v>
                </c:pt>
                <c:pt idx="14">
                  <c:v>80656</c:v>
                </c:pt>
                <c:pt idx="15">
                  <c:v>77016</c:v>
                </c:pt>
                <c:pt idx="16">
                  <c:v>107866</c:v>
                </c:pt>
                <c:pt idx="17">
                  <c:v>103756</c:v>
                </c:pt>
                <c:pt idx="18">
                  <c:v>98876</c:v>
                </c:pt>
                <c:pt idx="19">
                  <c:v>95438</c:v>
                </c:pt>
                <c:pt idx="20">
                  <c:v>93783</c:v>
                </c:pt>
                <c:pt idx="21">
                  <c:v>93049</c:v>
                </c:pt>
                <c:pt idx="22">
                  <c:v>95622</c:v>
                </c:pt>
                <c:pt idx="23">
                  <c:v>95044</c:v>
                </c:pt>
                <c:pt idx="24">
                  <c:v>96186</c:v>
                </c:pt>
                <c:pt idx="25">
                  <c:v>97048.906797025542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F1-B54F-B2D2-8C3DC2DF9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7168911"/>
        <c:axId val="270291839"/>
      </c:lineChart>
      <c:catAx>
        <c:axId val="10871689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70291839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270291839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087168911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800" b="1"/>
              <a:t>Baseline absolute  70 years</a:t>
            </a:r>
          </a:p>
        </c:rich>
      </c:tx>
      <c:layout>
        <c:manualLayout>
          <c:xMode val="edge"/>
          <c:yMode val="edge"/>
          <c:x val="0.18105913503971757"/>
          <c:y val="8.583690987124463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7.5916770333099362E-2"/>
          <c:y val="0.10211753573721739"/>
          <c:w val="0.89380948078754052"/>
          <c:h val="0.82087706847802822"/>
        </c:manualLayout>
      </c:layout>
      <c:lineChart>
        <c:grouping val="standard"/>
        <c:varyColors val="0"/>
        <c:ser>
          <c:idx val="0"/>
          <c:order val="0"/>
          <c:tx>
            <c:v> Baseline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'Baseline male'!$L$1:$AA$1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'Baseline male'!$L$73:$AA$73</c:f>
              <c:numCache>
                <c:formatCode>0</c:formatCode>
                <c:ptCount val="16"/>
                <c:pt idx="0">
                  <c:v>1456.1215321195132</c:v>
                </c:pt>
                <c:pt idx="1">
                  <c:v>1397.2224463543459</c:v>
                </c:pt>
                <c:pt idx="2">
                  <c:v>1437.3078724385853</c:v>
                </c:pt>
                <c:pt idx="3">
                  <c:v>1523.4670284952847</c:v>
                </c:pt>
                <c:pt idx="4">
                  <c:v>1567.2252949479953</c:v>
                </c:pt>
                <c:pt idx="5">
                  <c:v>1467.1786062548238</c:v>
                </c:pt>
                <c:pt idx="6">
                  <c:v>2014.6234063596667</c:v>
                </c:pt>
                <c:pt idx="7">
                  <c:v>1899.8958592754996</c:v>
                </c:pt>
                <c:pt idx="8">
                  <c:v>1775.0669544212867</c:v>
                </c:pt>
                <c:pt idx="9">
                  <c:v>1679.7801863515147</c:v>
                </c:pt>
                <c:pt idx="10">
                  <c:v>1618.3129901058362</c:v>
                </c:pt>
                <c:pt idx="11">
                  <c:v>1574.1908495137889</c:v>
                </c:pt>
                <c:pt idx="12">
                  <c:v>1586.0277106727351</c:v>
                </c:pt>
                <c:pt idx="13">
                  <c:v>1545.5566496212671</c:v>
                </c:pt>
                <c:pt idx="14">
                  <c:v>1533.4843963664625</c:v>
                </c:pt>
                <c:pt idx="15">
                  <c:v>1516.9295756184483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EA-1147-8A82-518FC36EAA0C}"/>
            </c:ext>
          </c:extLst>
        </c:ser>
        <c:ser>
          <c:idx val="1"/>
          <c:order val="1"/>
          <c:tx>
            <c:v> Deaths</c:v>
          </c:tx>
          <c:spPr>
            <a:ln w="3175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38100">
                <a:solidFill>
                  <a:srgbClr val="0070C0"/>
                </a:solidFill>
              </a:ln>
              <a:effectLst/>
            </c:spPr>
          </c:marker>
          <c:val>
            <c:numRef>
              <c:f>'Deaths male'!$L$73:$AA$73</c:f>
              <c:numCache>
                <c:formatCode>#,##0</c:formatCode>
                <c:ptCount val="16"/>
                <c:pt idx="0">
                  <c:v>1394</c:v>
                </c:pt>
                <c:pt idx="1">
                  <c:v>1372</c:v>
                </c:pt>
                <c:pt idx="2">
                  <c:v>1432</c:v>
                </c:pt>
                <c:pt idx="3">
                  <c:v>1508</c:v>
                </c:pt>
                <c:pt idx="4">
                  <c:v>1536</c:v>
                </c:pt>
                <c:pt idx="5">
                  <c:v>1620</c:v>
                </c:pt>
                <c:pt idx="6">
                  <c:v>1682</c:v>
                </c:pt>
                <c:pt idx="7">
                  <c:v>1850</c:v>
                </c:pt>
                <c:pt idx="8">
                  <c:v>1835</c:v>
                </c:pt>
                <c:pt idx="9">
                  <c:v>1691</c:v>
                </c:pt>
                <c:pt idx="10">
                  <c:v>1764</c:v>
                </c:pt>
                <c:pt idx="11">
                  <c:v>1900</c:v>
                </c:pt>
                <c:pt idx="12">
                  <c:v>1718</c:v>
                </c:pt>
                <c:pt idx="13">
                  <c:v>1671</c:v>
                </c:pt>
                <c:pt idx="14">
                  <c:v>1618</c:v>
                </c:pt>
                <c:pt idx="15">
                  <c:v>1623.0581218378511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EA-1147-8A82-518FC36EA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3360831"/>
        <c:axId val="1137346399"/>
      </c:lineChart>
      <c:catAx>
        <c:axId val="7533608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137346399"/>
        <c:crosses val="autoZero"/>
        <c:auto val="1"/>
        <c:lblAlgn val="ctr"/>
        <c:lblOffset val="100"/>
        <c:tickMarkSkip val="2"/>
        <c:noMultiLvlLbl val="0"/>
      </c:catAx>
      <c:valAx>
        <c:axId val="1137346399"/>
        <c:scaling>
          <c:orientation val="minMax"/>
          <c:max val="2100"/>
          <c:min val="1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53360831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59705554899194524"/>
          <c:y val="1.9957194191927725E-2"/>
          <c:w val="0.27173249195571653"/>
          <c:h val="5.86653599630518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nl-NL" sz="18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Excess mortality M</a:t>
            </a:r>
          </a:p>
        </c:rich>
      </c:tx>
      <c:layout>
        <c:manualLayout>
          <c:xMode val="edge"/>
          <c:yMode val="edge"/>
          <c:x val="5.6838427947598254E-2"/>
          <c:y val="1.61943319838056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5.7920022005982875E-2"/>
          <c:y val="0.10329476021974984"/>
          <c:w val="0.91490093869270706"/>
          <c:h val="0.83409183163845424"/>
        </c:manualLayout>
      </c:layout>
      <c:lineChart>
        <c:grouping val="standard"/>
        <c:varyColors val="0"/>
        <c:ser>
          <c:idx val="7"/>
          <c:order val="0"/>
          <c:tx>
            <c:v>2018</c:v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'Excess male'!$A$33:$A$98</c:f>
              <c:numCache>
                <c:formatCode>General</c:formatCode>
                <c:ptCount val="66"/>
                <c:pt idx="0">
                  <c:v>30</c:v>
                </c:pt>
                <c:pt idx="1">
                  <c:v>31</c:v>
                </c:pt>
                <c:pt idx="2">
                  <c:v>32</c:v>
                </c:pt>
                <c:pt idx="3">
                  <c:v>33</c:v>
                </c:pt>
                <c:pt idx="4">
                  <c:v>34</c:v>
                </c:pt>
                <c:pt idx="5">
                  <c:v>35</c:v>
                </c:pt>
                <c:pt idx="6">
                  <c:v>36</c:v>
                </c:pt>
                <c:pt idx="7">
                  <c:v>37</c:v>
                </c:pt>
                <c:pt idx="8">
                  <c:v>38</c:v>
                </c:pt>
                <c:pt idx="9">
                  <c:v>39</c:v>
                </c:pt>
                <c:pt idx="10">
                  <c:v>40</c:v>
                </c:pt>
                <c:pt idx="11">
                  <c:v>41</c:v>
                </c:pt>
                <c:pt idx="12">
                  <c:v>42</c:v>
                </c:pt>
                <c:pt idx="13">
                  <c:v>43</c:v>
                </c:pt>
                <c:pt idx="14">
                  <c:v>44</c:v>
                </c:pt>
                <c:pt idx="15">
                  <c:v>45</c:v>
                </c:pt>
                <c:pt idx="16">
                  <c:v>46</c:v>
                </c:pt>
                <c:pt idx="17">
                  <c:v>47</c:v>
                </c:pt>
                <c:pt idx="18">
                  <c:v>48</c:v>
                </c:pt>
                <c:pt idx="19">
                  <c:v>49</c:v>
                </c:pt>
                <c:pt idx="20">
                  <c:v>50</c:v>
                </c:pt>
                <c:pt idx="21">
                  <c:v>51</c:v>
                </c:pt>
                <c:pt idx="22">
                  <c:v>52</c:v>
                </c:pt>
                <c:pt idx="23">
                  <c:v>53</c:v>
                </c:pt>
                <c:pt idx="24">
                  <c:v>54</c:v>
                </c:pt>
                <c:pt idx="25">
                  <c:v>55</c:v>
                </c:pt>
                <c:pt idx="26">
                  <c:v>56</c:v>
                </c:pt>
                <c:pt idx="27">
                  <c:v>57</c:v>
                </c:pt>
                <c:pt idx="28">
                  <c:v>58</c:v>
                </c:pt>
                <c:pt idx="29">
                  <c:v>59</c:v>
                </c:pt>
                <c:pt idx="30">
                  <c:v>60</c:v>
                </c:pt>
                <c:pt idx="31">
                  <c:v>61</c:v>
                </c:pt>
                <c:pt idx="32">
                  <c:v>62</c:v>
                </c:pt>
                <c:pt idx="33">
                  <c:v>63</c:v>
                </c:pt>
                <c:pt idx="34">
                  <c:v>64</c:v>
                </c:pt>
                <c:pt idx="35">
                  <c:v>65</c:v>
                </c:pt>
                <c:pt idx="36">
                  <c:v>66</c:v>
                </c:pt>
                <c:pt idx="37">
                  <c:v>67</c:v>
                </c:pt>
                <c:pt idx="38">
                  <c:v>68</c:v>
                </c:pt>
                <c:pt idx="39">
                  <c:v>69</c:v>
                </c:pt>
                <c:pt idx="40">
                  <c:v>70</c:v>
                </c:pt>
                <c:pt idx="41">
                  <c:v>71</c:v>
                </c:pt>
                <c:pt idx="42">
                  <c:v>72</c:v>
                </c:pt>
                <c:pt idx="43">
                  <c:v>73</c:v>
                </c:pt>
                <c:pt idx="44">
                  <c:v>74</c:v>
                </c:pt>
                <c:pt idx="45">
                  <c:v>75</c:v>
                </c:pt>
                <c:pt idx="46">
                  <c:v>76</c:v>
                </c:pt>
                <c:pt idx="47">
                  <c:v>77</c:v>
                </c:pt>
                <c:pt idx="48">
                  <c:v>78</c:v>
                </c:pt>
                <c:pt idx="49">
                  <c:v>79</c:v>
                </c:pt>
                <c:pt idx="50">
                  <c:v>80</c:v>
                </c:pt>
                <c:pt idx="51">
                  <c:v>81</c:v>
                </c:pt>
                <c:pt idx="52">
                  <c:v>82</c:v>
                </c:pt>
                <c:pt idx="53">
                  <c:v>83</c:v>
                </c:pt>
                <c:pt idx="54">
                  <c:v>84</c:v>
                </c:pt>
                <c:pt idx="55">
                  <c:v>85</c:v>
                </c:pt>
                <c:pt idx="56">
                  <c:v>86</c:v>
                </c:pt>
                <c:pt idx="57">
                  <c:v>87</c:v>
                </c:pt>
                <c:pt idx="58">
                  <c:v>88</c:v>
                </c:pt>
                <c:pt idx="59">
                  <c:v>89</c:v>
                </c:pt>
                <c:pt idx="60">
                  <c:v>90</c:v>
                </c:pt>
                <c:pt idx="61">
                  <c:v>91</c:v>
                </c:pt>
                <c:pt idx="62">
                  <c:v>92</c:v>
                </c:pt>
                <c:pt idx="63">
                  <c:v>93</c:v>
                </c:pt>
                <c:pt idx="64">
                  <c:v>94</c:v>
                </c:pt>
                <c:pt idx="65">
                  <c:v>95</c:v>
                </c:pt>
              </c:numCache>
            </c:numRef>
          </c:cat>
          <c:val>
            <c:numRef>
              <c:f>'Excess male'!$AQ$33:$AQ$98</c:f>
              <c:numCache>
                <c:formatCode>0.00%</c:formatCode>
                <c:ptCount val="66"/>
                <c:pt idx="0">
                  <c:v>4.6611441076430227E-2</c:v>
                </c:pt>
                <c:pt idx="1">
                  <c:v>5.7555402144973546E-2</c:v>
                </c:pt>
                <c:pt idx="2">
                  <c:v>7.6890800124083392E-2</c:v>
                </c:pt>
                <c:pt idx="3">
                  <c:v>6.5640808097017014E-2</c:v>
                </c:pt>
                <c:pt idx="4">
                  <c:v>6.192079238629751E-2</c:v>
                </c:pt>
                <c:pt idx="5">
                  <c:v>4.3885290529588665E-2</c:v>
                </c:pt>
                <c:pt idx="6">
                  <c:v>1.4941417063373362E-2</c:v>
                </c:pt>
                <c:pt idx="7">
                  <c:v>1.1769819832073465E-2</c:v>
                </c:pt>
                <c:pt idx="8">
                  <c:v>6.5638295593966577E-3</c:v>
                </c:pt>
                <c:pt idx="9">
                  <c:v>2.4912173819241105E-2</c:v>
                </c:pt>
                <c:pt idx="10">
                  <c:v>3.2199142585351746E-2</c:v>
                </c:pt>
                <c:pt idx="11">
                  <c:v>3.6434507855500863E-2</c:v>
                </c:pt>
                <c:pt idx="12">
                  <c:v>2.6832328595973506E-2</c:v>
                </c:pt>
                <c:pt idx="13">
                  <c:v>1.3884094686678851E-2</c:v>
                </c:pt>
                <c:pt idx="14">
                  <c:v>6.3440021265254174E-3</c:v>
                </c:pt>
                <c:pt idx="15">
                  <c:v>-3.2010520698813115E-3</c:v>
                </c:pt>
                <c:pt idx="16">
                  <c:v>1.5466847650945905E-2</c:v>
                </c:pt>
                <c:pt idx="17">
                  <c:v>-3.1053744922908159E-3</c:v>
                </c:pt>
                <c:pt idx="18">
                  <c:v>-1.2468007369618356E-2</c:v>
                </c:pt>
                <c:pt idx="19">
                  <c:v>-2.7566070057346896E-2</c:v>
                </c:pt>
                <c:pt idx="20">
                  <c:v>-3.6795334927523481E-2</c:v>
                </c:pt>
                <c:pt idx="21">
                  <c:v>-2.5208944050815946E-2</c:v>
                </c:pt>
                <c:pt idx="22">
                  <c:v>-1.963616240821367E-2</c:v>
                </c:pt>
                <c:pt idx="23">
                  <c:v>-3.3720060807541939E-2</c:v>
                </c:pt>
                <c:pt idx="24">
                  <c:v>-3.4179023216711971E-2</c:v>
                </c:pt>
                <c:pt idx="25">
                  <c:v>-2.5848440711692743E-2</c:v>
                </c:pt>
                <c:pt idx="26">
                  <c:v>-2.2745937540040256E-2</c:v>
                </c:pt>
                <c:pt idx="27">
                  <c:v>-1.8117690841884804E-2</c:v>
                </c:pt>
                <c:pt idx="28">
                  <c:v>-7.5953972557991451E-3</c:v>
                </c:pt>
                <c:pt idx="29">
                  <c:v>1.1714276511497455E-3</c:v>
                </c:pt>
                <c:pt idx="30">
                  <c:v>3.7059715714208158E-3</c:v>
                </c:pt>
                <c:pt idx="31">
                  <c:v>1.0178296807849322E-2</c:v>
                </c:pt>
                <c:pt idx="32">
                  <c:v>2.1213285352789886E-2</c:v>
                </c:pt>
                <c:pt idx="33">
                  <c:v>2.497858833625986E-2</c:v>
                </c:pt>
                <c:pt idx="34">
                  <c:v>2.4290662403189237E-2</c:v>
                </c:pt>
                <c:pt idx="35">
                  <c:v>2.6142615250868202E-2</c:v>
                </c:pt>
                <c:pt idx="36">
                  <c:v>2.2168246153603736E-2</c:v>
                </c:pt>
                <c:pt idx="37">
                  <c:v>2.3885949937224333E-2</c:v>
                </c:pt>
                <c:pt idx="38">
                  <c:v>2.5510672845062411E-2</c:v>
                </c:pt>
                <c:pt idx="39">
                  <c:v>-6.6406136532346834E-3</c:v>
                </c:pt>
                <c:pt idx="40">
                  <c:v>2.3325659242575737E-3</c:v>
                </c:pt>
                <c:pt idx="41">
                  <c:v>1.2402972068580817E-3</c:v>
                </c:pt>
                <c:pt idx="42">
                  <c:v>-1.2050203320355725E-2</c:v>
                </c:pt>
                <c:pt idx="43">
                  <c:v>-2.948525238881931E-2</c:v>
                </c:pt>
                <c:pt idx="44">
                  <c:v>9.8754823837703589E-3</c:v>
                </c:pt>
                <c:pt idx="45">
                  <c:v>-9.8386544357298954E-3</c:v>
                </c:pt>
                <c:pt idx="46">
                  <c:v>-1.5168521040131788E-2</c:v>
                </c:pt>
                <c:pt idx="47">
                  <c:v>-1.84654137822499E-2</c:v>
                </c:pt>
                <c:pt idx="48">
                  <c:v>-1.5843401343223658E-2</c:v>
                </c:pt>
                <c:pt idx="49">
                  <c:v>-2.6089408205771519E-2</c:v>
                </c:pt>
                <c:pt idx="50">
                  <c:v>-2.3483538653912499E-2</c:v>
                </c:pt>
                <c:pt idx="51">
                  <c:v>-3.1693690066836103E-2</c:v>
                </c:pt>
                <c:pt idx="52">
                  <c:v>-2.1415278030138665E-2</c:v>
                </c:pt>
                <c:pt idx="53">
                  <c:v>-1.5431519528845302E-2</c:v>
                </c:pt>
                <c:pt idx="54">
                  <c:v>-1.4309371303867266E-2</c:v>
                </c:pt>
                <c:pt idx="55">
                  <c:v>-1.4403930109559366E-2</c:v>
                </c:pt>
                <c:pt idx="56">
                  <c:v>2.9827198036350413E-3</c:v>
                </c:pt>
                <c:pt idx="57">
                  <c:v>2.9996200036727771E-3</c:v>
                </c:pt>
                <c:pt idx="58">
                  <c:v>5.8460654204750013E-3</c:v>
                </c:pt>
                <c:pt idx="59">
                  <c:v>1.1803151683389163E-3</c:v>
                </c:pt>
                <c:pt idx="60">
                  <c:v>-3.0313372417503301E-3</c:v>
                </c:pt>
                <c:pt idx="61">
                  <c:v>1.1754094110599661E-3</c:v>
                </c:pt>
                <c:pt idx="62">
                  <c:v>-5.3728923025710053E-3</c:v>
                </c:pt>
                <c:pt idx="63">
                  <c:v>-1.2358893325528583E-2</c:v>
                </c:pt>
                <c:pt idx="64">
                  <c:v>-1.7673412970612888E-2</c:v>
                </c:pt>
                <c:pt idx="65">
                  <c:v>-3.6650864025400173E-2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FBB2-2544-9E48-5CBF9BD35EA9}"/>
            </c:ext>
          </c:extLst>
        </c:ser>
        <c:ser>
          <c:idx val="6"/>
          <c:order val="1"/>
          <c:tx>
            <c:v>2019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'Excess male'!$A$33:$A$98</c:f>
              <c:numCache>
                <c:formatCode>General</c:formatCode>
                <c:ptCount val="66"/>
                <c:pt idx="0">
                  <c:v>30</c:v>
                </c:pt>
                <c:pt idx="1">
                  <c:v>31</c:v>
                </c:pt>
                <c:pt idx="2">
                  <c:v>32</c:v>
                </c:pt>
                <c:pt idx="3">
                  <c:v>33</c:v>
                </c:pt>
                <c:pt idx="4">
                  <c:v>34</c:v>
                </c:pt>
                <c:pt idx="5">
                  <c:v>35</c:v>
                </c:pt>
                <c:pt idx="6">
                  <c:v>36</c:v>
                </c:pt>
                <c:pt idx="7">
                  <c:v>37</c:v>
                </c:pt>
                <c:pt idx="8">
                  <c:v>38</c:v>
                </c:pt>
                <c:pt idx="9">
                  <c:v>39</c:v>
                </c:pt>
                <c:pt idx="10">
                  <c:v>40</c:v>
                </c:pt>
                <c:pt idx="11">
                  <c:v>41</c:v>
                </c:pt>
                <c:pt idx="12">
                  <c:v>42</c:v>
                </c:pt>
                <c:pt idx="13">
                  <c:v>43</c:v>
                </c:pt>
                <c:pt idx="14">
                  <c:v>44</c:v>
                </c:pt>
                <c:pt idx="15">
                  <c:v>45</c:v>
                </c:pt>
                <c:pt idx="16">
                  <c:v>46</c:v>
                </c:pt>
                <c:pt idx="17">
                  <c:v>47</c:v>
                </c:pt>
                <c:pt idx="18">
                  <c:v>48</c:v>
                </c:pt>
                <c:pt idx="19">
                  <c:v>49</c:v>
                </c:pt>
                <c:pt idx="20">
                  <c:v>50</c:v>
                </c:pt>
                <c:pt idx="21">
                  <c:v>51</c:v>
                </c:pt>
                <c:pt idx="22">
                  <c:v>52</c:v>
                </c:pt>
                <c:pt idx="23">
                  <c:v>53</c:v>
                </c:pt>
                <c:pt idx="24">
                  <c:v>54</c:v>
                </c:pt>
                <c:pt idx="25">
                  <c:v>55</c:v>
                </c:pt>
                <c:pt idx="26">
                  <c:v>56</c:v>
                </c:pt>
                <c:pt idx="27">
                  <c:v>57</c:v>
                </c:pt>
                <c:pt idx="28">
                  <c:v>58</c:v>
                </c:pt>
                <c:pt idx="29">
                  <c:v>59</c:v>
                </c:pt>
                <c:pt idx="30">
                  <c:v>60</c:v>
                </c:pt>
                <c:pt idx="31">
                  <c:v>61</c:v>
                </c:pt>
                <c:pt idx="32">
                  <c:v>62</c:v>
                </c:pt>
                <c:pt idx="33">
                  <c:v>63</c:v>
                </c:pt>
                <c:pt idx="34">
                  <c:v>64</c:v>
                </c:pt>
                <c:pt idx="35">
                  <c:v>65</c:v>
                </c:pt>
                <c:pt idx="36">
                  <c:v>66</c:v>
                </c:pt>
                <c:pt idx="37">
                  <c:v>67</c:v>
                </c:pt>
                <c:pt idx="38">
                  <c:v>68</c:v>
                </c:pt>
                <c:pt idx="39">
                  <c:v>69</c:v>
                </c:pt>
                <c:pt idx="40">
                  <c:v>70</c:v>
                </c:pt>
                <c:pt idx="41">
                  <c:v>71</c:v>
                </c:pt>
                <c:pt idx="42">
                  <c:v>72</c:v>
                </c:pt>
                <c:pt idx="43">
                  <c:v>73</c:v>
                </c:pt>
                <c:pt idx="44">
                  <c:v>74</c:v>
                </c:pt>
                <c:pt idx="45">
                  <c:v>75</c:v>
                </c:pt>
                <c:pt idx="46">
                  <c:v>76</c:v>
                </c:pt>
                <c:pt idx="47">
                  <c:v>77</c:v>
                </c:pt>
                <c:pt idx="48">
                  <c:v>78</c:v>
                </c:pt>
                <c:pt idx="49">
                  <c:v>79</c:v>
                </c:pt>
                <c:pt idx="50">
                  <c:v>80</c:v>
                </c:pt>
                <c:pt idx="51">
                  <c:v>81</c:v>
                </c:pt>
                <c:pt idx="52">
                  <c:v>82</c:v>
                </c:pt>
                <c:pt idx="53">
                  <c:v>83</c:v>
                </c:pt>
                <c:pt idx="54">
                  <c:v>84</c:v>
                </c:pt>
                <c:pt idx="55">
                  <c:v>85</c:v>
                </c:pt>
                <c:pt idx="56">
                  <c:v>86</c:v>
                </c:pt>
                <c:pt idx="57">
                  <c:v>87</c:v>
                </c:pt>
                <c:pt idx="58">
                  <c:v>88</c:v>
                </c:pt>
                <c:pt idx="59">
                  <c:v>89</c:v>
                </c:pt>
                <c:pt idx="60">
                  <c:v>90</c:v>
                </c:pt>
                <c:pt idx="61">
                  <c:v>91</c:v>
                </c:pt>
                <c:pt idx="62">
                  <c:v>92</c:v>
                </c:pt>
                <c:pt idx="63">
                  <c:v>93</c:v>
                </c:pt>
                <c:pt idx="64">
                  <c:v>94</c:v>
                </c:pt>
                <c:pt idx="65">
                  <c:v>95</c:v>
                </c:pt>
              </c:numCache>
            </c:numRef>
          </c:cat>
          <c:val>
            <c:numRef>
              <c:f>'Excess male'!$AR$33:$AR$98</c:f>
              <c:numCache>
                <c:formatCode>0.00%</c:formatCode>
                <c:ptCount val="66"/>
                <c:pt idx="0">
                  <c:v>-4.2849211752280106E-3</c:v>
                </c:pt>
                <c:pt idx="1">
                  <c:v>1.996644482049675E-2</c:v>
                </c:pt>
                <c:pt idx="2">
                  <c:v>1.4308795787237099E-2</c:v>
                </c:pt>
                <c:pt idx="3">
                  <c:v>2.0394591112340633E-2</c:v>
                </c:pt>
                <c:pt idx="4">
                  <c:v>2.2573116028961435E-2</c:v>
                </c:pt>
                <c:pt idx="5">
                  <c:v>3.8960470665689501E-2</c:v>
                </c:pt>
                <c:pt idx="6">
                  <c:v>6.2140385663044466E-2</c:v>
                </c:pt>
                <c:pt idx="7">
                  <c:v>6.5094882861736536E-2</c:v>
                </c:pt>
                <c:pt idx="8">
                  <c:v>7.073554495126487E-2</c:v>
                </c:pt>
                <c:pt idx="9">
                  <c:v>7.7342000699603342E-2</c:v>
                </c:pt>
                <c:pt idx="10">
                  <c:v>6.827351347710961E-2</c:v>
                </c:pt>
                <c:pt idx="11">
                  <c:v>5.8844947253143848E-2</c:v>
                </c:pt>
                <c:pt idx="12">
                  <c:v>3.9890618635326287E-2</c:v>
                </c:pt>
                <c:pt idx="13">
                  <c:v>4.4589381729866318E-2</c:v>
                </c:pt>
                <c:pt idx="14">
                  <c:v>3.4609414079094861E-2</c:v>
                </c:pt>
                <c:pt idx="15">
                  <c:v>2.6317784584367291E-2</c:v>
                </c:pt>
                <c:pt idx="16">
                  <c:v>1.7459452098379034E-3</c:v>
                </c:pt>
                <c:pt idx="17">
                  <c:v>-1.4278759083404058E-2</c:v>
                </c:pt>
                <c:pt idx="18">
                  <c:v>-1.0191304138801609E-2</c:v>
                </c:pt>
                <c:pt idx="19">
                  <c:v>-2.2056149623456985E-2</c:v>
                </c:pt>
                <c:pt idx="20">
                  <c:v>-1.3499930288160444E-2</c:v>
                </c:pt>
                <c:pt idx="21">
                  <c:v>-4.2124220985201202E-2</c:v>
                </c:pt>
                <c:pt idx="22">
                  <c:v>-4.3941235119632341E-2</c:v>
                </c:pt>
                <c:pt idx="23">
                  <c:v>-5.4433536232067523E-2</c:v>
                </c:pt>
                <c:pt idx="24">
                  <c:v>-4.7634159858706296E-2</c:v>
                </c:pt>
                <c:pt idx="25">
                  <c:v>-5.4977907323431975E-2</c:v>
                </c:pt>
                <c:pt idx="26">
                  <c:v>-4.0736094243190205E-2</c:v>
                </c:pt>
                <c:pt idx="27">
                  <c:v>-3.9200737462234812E-2</c:v>
                </c:pt>
                <c:pt idx="28">
                  <c:v>-3.8507134864465956E-2</c:v>
                </c:pt>
                <c:pt idx="29">
                  <c:v>-4.5245809077742748E-2</c:v>
                </c:pt>
                <c:pt idx="30">
                  <c:v>-4.9127057756764986E-2</c:v>
                </c:pt>
                <c:pt idx="31">
                  <c:v>-3.9758586910673285E-2</c:v>
                </c:pt>
                <c:pt idx="32">
                  <c:v>-3.2164791917932048E-2</c:v>
                </c:pt>
                <c:pt idx="33">
                  <c:v>-2.3548410172407226E-2</c:v>
                </c:pt>
                <c:pt idx="34">
                  <c:v>-1.9788991368683652E-2</c:v>
                </c:pt>
                <c:pt idx="35">
                  <c:v>-7.1965089398358436E-3</c:v>
                </c:pt>
                <c:pt idx="36">
                  <c:v>-8.0542020414573357E-3</c:v>
                </c:pt>
                <c:pt idx="37">
                  <c:v>-7.0034984770048726E-3</c:v>
                </c:pt>
                <c:pt idx="38">
                  <c:v>-1.0933779799825778E-2</c:v>
                </c:pt>
                <c:pt idx="39">
                  <c:v>-2.8305050981611212E-3</c:v>
                </c:pt>
                <c:pt idx="40">
                  <c:v>-3.661218364143088E-2</c:v>
                </c:pt>
                <c:pt idx="41">
                  <c:v>-2.9335290333293386E-2</c:v>
                </c:pt>
                <c:pt idx="42">
                  <c:v>-2.6598348210871786E-2</c:v>
                </c:pt>
                <c:pt idx="43">
                  <c:v>-2.7272876557093994E-2</c:v>
                </c:pt>
                <c:pt idx="44">
                  <c:v>-3.5186202408421838E-2</c:v>
                </c:pt>
                <c:pt idx="45">
                  <c:v>2.1845493632343775E-3</c:v>
                </c:pt>
                <c:pt idx="46">
                  <c:v>-9.4470209852323232E-3</c:v>
                </c:pt>
                <c:pt idx="47">
                  <c:v>-1.3465488473980918E-2</c:v>
                </c:pt>
                <c:pt idx="48">
                  <c:v>-1.9455958933001644E-2</c:v>
                </c:pt>
                <c:pt idx="49">
                  <c:v>-1.8774106273082965E-2</c:v>
                </c:pt>
                <c:pt idx="50">
                  <c:v>-2.7158307404439135E-2</c:v>
                </c:pt>
                <c:pt idx="51">
                  <c:v>-3.1231879636244908E-2</c:v>
                </c:pt>
                <c:pt idx="52">
                  <c:v>-3.7884892683080928E-2</c:v>
                </c:pt>
                <c:pt idx="53">
                  <c:v>-3.2723643936079364E-2</c:v>
                </c:pt>
                <c:pt idx="54">
                  <c:v>-2.9843460061550552E-2</c:v>
                </c:pt>
                <c:pt idx="55">
                  <c:v>-2.5979427409564014E-2</c:v>
                </c:pt>
                <c:pt idx="56">
                  <c:v>-2.8668776402668926E-2</c:v>
                </c:pt>
                <c:pt idx="57">
                  <c:v>-2.7103081376748189E-2</c:v>
                </c:pt>
                <c:pt idx="58">
                  <c:v>-2.4014360941733981E-2</c:v>
                </c:pt>
                <c:pt idx="59">
                  <c:v>-2.9197348628347913E-2</c:v>
                </c:pt>
                <c:pt idx="60">
                  <c:v>-3.1200246044378866E-2</c:v>
                </c:pt>
                <c:pt idx="61">
                  <c:v>-3.1616350429215824E-2</c:v>
                </c:pt>
                <c:pt idx="62">
                  <c:v>-3.7525833706855138E-2</c:v>
                </c:pt>
                <c:pt idx="63">
                  <c:v>-4.0711871974973134E-2</c:v>
                </c:pt>
                <c:pt idx="64">
                  <c:v>-3.9148562915836335E-2</c:v>
                </c:pt>
                <c:pt idx="65">
                  <c:v>-3.1689530611040025E-2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FBB2-2544-9E48-5CBF9BD35EA9}"/>
            </c:ext>
          </c:extLst>
        </c:ser>
        <c:ser>
          <c:idx val="1"/>
          <c:order val="2"/>
          <c:tx>
            <c:v>2020</c:v>
          </c:tx>
          <c:spPr>
            <a:ln w="508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'Excess male'!$A$33:$A$98</c:f>
              <c:numCache>
                <c:formatCode>General</c:formatCode>
                <c:ptCount val="66"/>
                <c:pt idx="0">
                  <c:v>30</c:v>
                </c:pt>
                <c:pt idx="1">
                  <c:v>31</c:v>
                </c:pt>
                <c:pt idx="2">
                  <c:v>32</c:v>
                </c:pt>
                <c:pt idx="3">
                  <c:v>33</c:v>
                </c:pt>
                <c:pt idx="4">
                  <c:v>34</c:v>
                </c:pt>
                <c:pt idx="5">
                  <c:v>35</c:v>
                </c:pt>
                <c:pt idx="6">
                  <c:v>36</c:v>
                </c:pt>
                <c:pt idx="7">
                  <c:v>37</c:v>
                </c:pt>
                <c:pt idx="8">
                  <c:v>38</c:v>
                </c:pt>
                <c:pt idx="9">
                  <c:v>39</c:v>
                </c:pt>
                <c:pt idx="10">
                  <c:v>40</c:v>
                </c:pt>
                <c:pt idx="11">
                  <c:v>41</c:v>
                </c:pt>
                <c:pt idx="12">
                  <c:v>42</c:v>
                </c:pt>
                <c:pt idx="13">
                  <c:v>43</c:v>
                </c:pt>
                <c:pt idx="14">
                  <c:v>44</c:v>
                </c:pt>
                <c:pt idx="15">
                  <c:v>45</c:v>
                </c:pt>
                <c:pt idx="16">
                  <c:v>46</c:v>
                </c:pt>
                <c:pt idx="17">
                  <c:v>47</c:v>
                </c:pt>
                <c:pt idx="18">
                  <c:v>48</c:v>
                </c:pt>
                <c:pt idx="19">
                  <c:v>49</c:v>
                </c:pt>
                <c:pt idx="20">
                  <c:v>50</c:v>
                </c:pt>
                <c:pt idx="21">
                  <c:v>51</c:v>
                </c:pt>
                <c:pt idx="22">
                  <c:v>52</c:v>
                </c:pt>
                <c:pt idx="23">
                  <c:v>53</c:v>
                </c:pt>
                <c:pt idx="24">
                  <c:v>54</c:v>
                </c:pt>
                <c:pt idx="25">
                  <c:v>55</c:v>
                </c:pt>
                <c:pt idx="26">
                  <c:v>56</c:v>
                </c:pt>
                <c:pt idx="27">
                  <c:v>57</c:v>
                </c:pt>
                <c:pt idx="28">
                  <c:v>58</c:v>
                </c:pt>
                <c:pt idx="29">
                  <c:v>59</c:v>
                </c:pt>
                <c:pt idx="30">
                  <c:v>60</c:v>
                </c:pt>
                <c:pt idx="31">
                  <c:v>61</c:v>
                </c:pt>
                <c:pt idx="32">
                  <c:v>62</c:v>
                </c:pt>
                <c:pt idx="33">
                  <c:v>63</c:v>
                </c:pt>
                <c:pt idx="34">
                  <c:v>64</c:v>
                </c:pt>
                <c:pt idx="35">
                  <c:v>65</c:v>
                </c:pt>
                <c:pt idx="36">
                  <c:v>66</c:v>
                </c:pt>
                <c:pt idx="37">
                  <c:v>67</c:v>
                </c:pt>
                <c:pt idx="38">
                  <c:v>68</c:v>
                </c:pt>
                <c:pt idx="39">
                  <c:v>69</c:v>
                </c:pt>
                <c:pt idx="40">
                  <c:v>70</c:v>
                </c:pt>
                <c:pt idx="41">
                  <c:v>71</c:v>
                </c:pt>
                <c:pt idx="42">
                  <c:v>72</c:v>
                </c:pt>
                <c:pt idx="43">
                  <c:v>73</c:v>
                </c:pt>
                <c:pt idx="44">
                  <c:v>74</c:v>
                </c:pt>
                <c:pt idx="45">
                  <c:v>75</c:v>
                </c:pt>
                <c:pt idx="46">
                  <c:v>76</c:v>
                </c:pt>
                <c:pt idx="47">
                  <c:v>77</c:v>
                </c:pt>
                <c:pt idx="48">
                  <c:v>78</c:v>
                </c:pt>
                <c:pt idx="49">
                  <c:v>79</c:v>
                </c:pt>
                <c:pt idx="50">
                  <c:v>80</c:v>
                </c:pt>
                <c:pt idx="51">
                  <c:v>81</c:v>
                </c:pt>
                <c:pt idx="52">
                  <c:v>82</c:v>
                </c:pt>
                <c:pt idx="53">
                  <c:v>83</c:v>
                </c:pt>
                <c:pt idx="54">
                  <c:v>84</c:v>
                </c:pt>
                <c:pt idx="55">
                  <c:v>85</c:v>
                </c:pt>
                <c:pt idx="56">
                  <c:v>86</c:v>
                </c:pt>
                <c:pt idx="57">
                  <c:v>87</c:v>
                </c:pt>
                <c:pt idx="58">
                  <c:v>88</c:v>
                </c:pt>
                <c:pt idx="59">
                  <c:v>89</c:v>
                </c:pt>
                <c:pt idx="60">
                  <c:v>90</c:v>
                </c:pt>
                <c:pt idx="61">
                  <c:v>91</c:v>
                </c:pt>
                <c:pt idx="62">
                  <c:v>92</c:v>
                </c:pt>
                <c:pt idx="63">
                  <c:v>93</c:v>
                </c:pt>
                <c:pt idx="64">
                  <c:v>94</c:v>
                </c:pt>
                <c:pt idx="65">
                  <c:v>95</c:v>
                </c:pt>
              </c:numCache>
            </c:numRef>
          </c:cat>
          <c:val>
            <c:numRef>
              <c:f>'Excess male'!$AS$33:$AS$98</c:f>
              <c:numCache>
                <c:formatCode>0.00%</c:formatCode>
                <c:ptCount val="66"/>
                <c:pt idx="0">
                  <c:v>6.7678090400193291E-2</c:v>
                </c:pt>
                <c:pt idx="1">
                  <c:v>9.0828643277319585E-2</c:v>
                </c:pt>
                <c:pt idx="2">
                  <c:v>0.11098401233346605</c:v>
                </c:pt>
                <c:pt idx="3">
                  <c:v>0.12645080896485189</c:v>
                </c:pt>
                <c:pt idx="4">
                  <c:v>0.13454141217264445</c:v>
                </c:pt>
                <c:pt idx="5">
                  <c:v>0.13643487829491904</c:v>
                </c:pt>
                <c:pt idx="6">
                  <c:v>0.12809584536698862</c:v>
                </c:pt>
                <c:pt idx="7">
                  <c:v>0.15534963230619031</c:v>
                </c:pt>
                <c:pt idx="8">
                  <c:v>0.15212747193214671</c:v>
                </c:pt>
                <c:pt idx="9">
                  <c:v>0.12799930560351194</c:v>
                </c:pt>
                <c:pt idx="10">
                  <c:v>0.12782845062614148</c:v>
                </c:pt>
                <c:pt idx="11">
                  <c:v>0.1378788625849712</c:v>
                </c:pt>
                <c:pt idx="12">
                  <c:v>0.12960014499827691</c:v>
                </c:pt>
                <c:pt idx="13">
                  <c:v>0.12554600633149937</c:v>
                </c:pt>
                <c:pt idx="14">
                  <c:v>0.11741981774853119</c:v>
                </c:pt>
                <c:pt idx="15">
                  <c:v>0.11459464093189328</c:v>
                </c:pt>
                <c:pt idx="16">
                  <c:v>0.16136305578442603</c:v>
                </c:pt>
                <c:pt idx="17">
                  <c:v>0.13770463966337809</c:v>
                </c:pt>
                <c:pt idx="18">
                  <c:v>0.12297506205425093</c:v>
                </c:pt>
                <c:pt idx="19">
                  <c:v>0.15765172290537283</c:v>
                </c:pt>
                <c:pt idx="20">
                  <c:v>0.14103444724865963</c:v>
                </c:pt>
                <c:pt idx="21">
                  <c:v>0.10113989193556235</c:v>
                </c:pt>
                <c:pt idx="22">
                  <c:v>6.8263625656607138E-2</c:v>
                </c:pt>
                <c:pt idx="23">
                  <c:v>1.5678535123616916E-2</c:v>
                </c:pt>
                <c:pt idx="24">
                  <c:v>-3.9583164351252462E-2</c:v>
                </c:pt>
                <c:pt idx="25">
                  <c:v>-6.4869418399106829E-2</c:v>
                </c:pt>
                <c:pt idx="26">
                  <c:v>-5.2863264190512071E-2</c:v>
                </c:pt>
                <c:pt idx="27">
                  <c:v>-4.3125141645932986E-2</c:v>
                </c:pt>
                <c:pt idx="28">
                  <c:v>-1.0074755866629726E-2</c:v>
                </c:pt>
                <c:pt idx="29">
                  <c:v>7.7154820319442815E-3</c:v>
                </c:pt>
                <c:pt idx="30">
                  <c:v>3.1103072936687536E-2</c:v>
                </c:pt>
                <c:pt idx="31">
                  <c:v>4.3654002162161587E-2</c:v>
                </c:pt>
                <c:pt idx="32">
                  <c:v>5.2590131439958311E-2</c:v>
                </c:pt>
                <c:pt idx="33">
                  <c:v>5.9529606667878009E-2</c:v>
                </c:pt>
                <c:pt idx="34">
                  <c:v>8.8898649039364855E-2</c:v>
                </c:pt>
                <c:pt idx="35">
                  <c:v>8.8480990242791629E-2</c:v>
                </c:pt>
                <c:pt idx="36">
                  <c:v>8.2112540098759318E-2</c:v>
                </c:pt>
                <c:pt idx="37">
                  <c:v>8.952859735688791E-2</c:v>
                </c:pt>
                <c:pt idx="38">
                  <c:v>0.10099394733769254</c:v>
                </c:pt>
                <c:pt idx="39">
                  <c:v>9.9773656288234022E-2</c:v>
                </c:pt>
                <c:pt idx="40">
                  <c:v>9.7654172460522132E-2</c:v>
                </c:pt>
                <c:pt idx="41">
                  <c:v>7.3821894308588348E-2</c:v>
                </c:pt>
                <c:pt idx="42">
                  <c:v>9.7445312693749744E-2</c:v>
                </c:pt>
                <c:pt idx="43">
                  <c:v>0.10323083620937505</c:v>
                </c:pt>
                <c:pt idx="44">
                  <c:v>0.10683349715766846</c:v>
                </c:pt>
                <c:pt idx="45">
                  <c:v>0.11851039498675367</c:v>
                </c:pt>
                <c:pt idx="46">
                  <c:v>0.16413105850615153</c:v>
                </c:pt>
                <c:pt idx="47">
                  <c:v>0.14825935137666404</c:v>
                </c:pt>
                <c:pt idx="48">
                  <c:v>0.13337206237202007</c:v>
                </c:pt>
                <c:pt idx="49">
                  <c:v>0.12089989471491365</c:v>
                </c:pt>
                <c:pt idx="50">
                  <c:v>0.11993388405061722</c:v>
                </c:pt>
                <c:pt idx="51">
                  <c:v>0.10538719626427806</c:v>
                </c:pt>
                <c:pt idx="52">
                  <c:v>8.8117274176100782E-2</c:v>
                </c:pt>
                <c:pt idx="53">
                  <c:v>9.024360457457932E-2</c:v>
                </c:pt>
                <c:pt idx="54">
                  <c:v>9.2210781433710948E-2</c:v>
                </c:pt>
                <c:pt idx="55">
                  <c:v>8.7782431265082519E-2</c:v>
                </c:pt>
                <c:pt idx="56">
                  <c:v>9.5374179729679529E-2</c:v>
                </c:pt>
                <c:pt idx="57">
                  <c:v>0.10080190420947537</c:v>
                </c:pt>
                <c:pt idx="58">
                  <c:v>9.7949838073685291E-2</c:v>
                </c:pt>
                <c:pt idx="59">
                  <c:v>9.393203546291555E-2</c:v>
                </c:pt>
                <c:pt idx="60">
                  <c:v>8.5309617418775657E-2</c:v>
                </c:pt>
                <c:pt idx="61">
                  <c:v>8.5082062379355866E-2</c:v>
                </c:pt>
                <c:pt idx="62">
                  <c:v>7.9006485979629976E-2</c:v>
                </c:pt>
                <c:pt idx="63">
                  <c:v>7.9696673175124216E-2</c:v>
                </c:pt>
                <c:pt idx="64">
                  <c:v>8.4465922913488325E-2</c:v>
                </c:pt>
                <c:pt idx="65">
                  <c:v>6.6092665372115583E-2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BB2-2544-9E48-5CBF9BD35EA9}"/>
            </c:ext>
          </c:extLst>
        </c:ser>
        <c:ser>
          <c:idx val="3"/>
          <c:order val="3"/>
          <c:tx>
            <c:v>2021</c:v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'Excess male'!$A$33:$A$98</c:f>
              <c:numCache>
                <c:formatCode>General</c:formatCode>
                <c:ptCount val="66"/>
                <c:pt idx="0">
                  <c:v>30</c:v>
                </c:pt>
                <c:pt idx="1">
                  <c:v>31</c:v>
                </c:pt>
                <c:pt idx="2">
                  <c:v>32</c:v>
                </c:pt>
                <c:pt idx="3">
                  <c:v>33</c:v>
                </c:pt>
                <c:pt idx="4">
                  <c:v>34</c:v>
                </c:pt>
                <c:pt idx="5">
                  <c:v>35</c:v>
                </c:pt>
                <c:pt idx="6">
                  <c:v>36</c:v>
                </c:pt>
                <c:pt idx="7">
                  <c:v>37</c:v>
                </c:pt>
                <c:pt idx="8">
                  <c:v>38</c:v>
                </c:pt>
                <c:pt idx="9">
                  <c:v>39</c:v>
                </c:pt>
                <c:pt idx="10">
                  <c:v>40</c:v>
                </c:pt>
                <c:pt idx="11">
                  <c:v>41</c:v>
                </c:pt>
                <c:pt idx="12">
                  <c:v>42</c:v>
                </c:pt>
                <c:pt idx="13">
                  <c:v>43</c:v>
                </c:pt>
                <c:pt idx="14">
                  <c:v>44</c:v>
                </c:pt>
                <c:pt idx="15">
                  <c:v>45</c:v>
                </c:pt>
                <c:pt idx="16">
                  <c:v>46</c:v>
                </c:pt>
                <c:pt idx="17">
                  <c:v>47</c:v>
                </c:pt>
                <c:pt idx="18">
                  <c:v>48</c:v>
                </c:pt>
                <c:pt idx="19">
                  <c:v>49</c:v>
                </c:pt>
                <c:pt idx="20">
                  <c:v>50</c:v>
                </c:pt>
                <c:pt idx="21">
                  <c:v>51</c:v>
                </c:pt>
                <c:pt idx="22">
                  <c:v>52</c:v>
                </c:pt>
                <c:pt idx="23">
                  <c:v>53</c:v>
                </c:pt>
                <c:pt idx="24">
                  <c:v>54</c:v>
                </c:pt>
                <c:pt idx="25">
                  <c:v>55</c:v>
                </c:pt>
                <c:pt idx="26">
                  <c:v>56</c:v>
                </c:pt>
                <c:pt idx="27">
                  <c:v>57</c:v>
                </c:pt>
                <c:pt idx="28">
                  <c:v>58</c:v>
                </c:pt>
                <c:pt idx="29">
                  <c:v>59</c:v>
                </c:pt>
                <c:pt idx="30">
                  <c:v>60</c:v>
                </c:pt>
                <c:pt idx="31">
                  <c:v>61</c:v>
                </c:pt>
                <c:pt idx="32">
                  <c:v>62</c:v>
                </c:pt>
                <c:pt idx="33">
                  <c:v>63</c:v>
                </c:pt>
                <c:pt idx="34">
                  <c:v>64</c:v>
                </c:pt>
                <c:pt idx="35">
                  <c:v>65</c:v>
                </c:pt>
                <c:pt idx="36">
                  <c:v>66</c:v>
                </c:pt>
                <c:pt idx="37">
                  <c:v>67</c:v>
                </c:pt>
                <c:pt idx="38">
                  <c:v>68</c:v>
                </c:pt>
                <c:pt idx="39">
                  <c:v>69</c:v>
                </c:pt>
                <c:pt idx="40">
                  <c:v>70</c:v>
                </c:pt>
                <c:pt idx="41">
                  <c:v>71</c:v>
                </c:pt>
                <c:pt idx="42">
                  <c:v>72</c:v>
                </c:pt>
                <c:pt idx="43">
                  <c:v>73</c:v>
                </c:pt>
                <c:pt idx="44">
                  <c:v>74</c:v>
                </c:pt>
                <c:pt idx="45">
                  <c:v>75</c:v>
                </c:pt>
                <c:pt idx="46">
                  <c:v>76</c:v>
                </c:pt>
                <c:pt idx="47">
                  <c:v>77</c:v>
                </c:pt>
                <c:pt idx="48">
                  <c:v>78</c:v>
                </c:pt>
                <c:pt idx="49">
                  <c:v>79</c:v>
                </c:pt>
                <c:pt idx="50">
                  <c:v>80</c:v>
                </c:pt>
                <c:pt idx="51">
                  <c:v>81</c:v>
                </c:pt>
                <c:pt idx="52">
                  <c:v>82</c:v>
                </c:pt>
                <c:pt idx="53">
                  <c:v>83</c:v>
                </c:pt>
                <c:pt idx="54">
                  <c:v>84</c:v>
                </c:pt>
                <c:pt idx="55">
                  <c:v>85</c:v>
                </c:pt>
                <c:pt idx="56">
                  <c:v>86</c:v>
                </c:pt>
                <c:pt idx="57">
                  <c:v>87</c:v>
                </c:pt>
                <c:pt idx="58">
                  <c:v>88</c:v>
                </c:pt>
                <c:pt idx="59">
                  <c:v>89</c:v>
                </c:pt>
                <c:pt idx="60">
                  <c:v>90</c:v>
                </c:pt>
                <c:pt idx="61">
                  <c:v>91</c:v>
                </c:pt>
                <c:pt idx="62">
                  <c:v>92</c:v>
                </c:pt>
                <c:pt idx="63">
                  <c:v>93</c:v>
                </c:pt>
                <c:pt idx="64">
                  <c:v>94</c:v>
                </c:pt>
                <c:pt idx="65">
                  <c:v>95</c:v>
                </c:pt>
              </c:numCache>
            </c:numRef>
          </c:cat>
          <c:val>
            <c:numRef>
              <c:f>'Excess male'!$AT$33:$AT$98</c:f>
              <c:numCache>
                <c:formatCode>0.00%</c:formatCode>
                <c:ptCount val="66"/>
                <c:pt idx="0">
                  <c:v>0.13854616416612589</c:v>
                </c:pt>
                <c:pt idx="1">
                  <c:v>0.1332702410345106</c:v>
                </c:pt>
                <c:pt idx="2">
                  <c:v>0.13824221443888116</c:v>
                </c:pt>
                <c:pt idx="3">
                  <c:v>0.13629513417626943</c:v>
                </c:pt>
                <c:pt idx="4">
                  <c:v>0.12737996186188141</c:v>
                </c:pt>
                <c:pt idx="5">
                  <c:v>0.11272595010347232</c:v>
                </c:pt>
                <c:pt idx="6">
                  <c:v>0.10927572739791076</c:v>
                </c:pt>
                <c:pt idx="7">
                  <c:v>9.349149256008657E-2</c:v>
                </c:pt>
                <c:pt idx="8">
                  <c:v>0.10155325539082138</c:v>
                </c:pt>
                <c:pt idx="9">
                  <c:v>0.11534699194721877</c:v>
                </c:pt>
                <c:pt idx="10">
                  <c:v>0.10770710454571425</c:v>
                </c:pt>
                <c:pt idx="11">
                  <c:v>0.11584359173588275</c:v>
                </c:pt>
                <c:pt idx="12">
                  <c:v>0.11373727628476021</c:v>
                </c:pt>
                <c:pt idx="13">
                  <c:v>0.10679040353077424</c:v>
                </c:pt>
                <c:pt idx="14">
                  <c:v>0.10590707392129976</c:v>
                </c:pt>
                <c:pt idx="15">
                  <c:v>0.12839603121416338</c:v>
                </c:pt>
                <c:pt idx="16">
                  <c:v>0.15383523592744214</c:v>
                </c:pt>
                <c:pt idx="17">
                  <c:v>0.15539174533022124</c:v>
                </c:pt>
                <c:pt idx="18">
                  <c:v>0.15338793607730836</c:v>
                </c:pt>
                <c:pt idx="19">
                  <c:v>0.12913394592914154</c:v>
                </c:pt>
                <c:pt idx="20">
                  <c:v>0.14717391576179181</c:v>
                </c:pt>
                <c:pt idx="21">
                  <c:v>0.11195035999099534</c:v>
                </c:pt>
                <c:pt idx="22">
                  <c:v>8.4722883426245482E-2</c:v>
                </c:pt>
                <c:pt idx="23">
                  <c:v>8.9768960158242136E-2</c:v>
                </c:pt>
                <c:pt idx="24">
                  <c:v>8.7515244947241361E-2</c:v>
                </c:pt>
                <c:pt idx="25">
                  <c:v>8.2608754144671614E-2</c:v>
                </c:pt>
                <c:pt idx="26">
                  <c:v>8.1017544715909356E-2</c:v>
                </c:pt>
                <c:pt idx="27">
                  <c:v>7.145565047081108E-2</c:v>
                </c:pt>
                <c:pt idx="28">
                  <c:v>4.1997312968633863E-2</c:v>
                </c:pt>
                <c:pt idx="29">
                  <c:v>5.7183279606001503E-2</c:v>
                </c:pt>
                <c:pt idx="30">
                  <c:v>4.8003910564195493E-2</c:v>
                </c:pt>
                <c:pt idx="31">
                  <c:v>5.619326764603335E-2</c:v>
                </c:pt>
                <c:pt idx="32">
                  <c:v>7.7266647577892741E-2</c:v>
                </c:pt>
                <c:pt idx="33">
                  <c:v>9.4618639768416918E-2</c:v>
                </c:pt>
                <c:pt idx="34">
                  <c:v>0.10025460437654261</c:v>
                </c:pt>
                <c:pt idx="35">
                  <c:v>0.11469372528820906</c:v>
                </c:pt>
                <c:pt idx="36">
                  <c:v>0.126137767409883</c:v>
                </c:pt>
                <c:pt idx="37">
                  <c:v>0.14071333214396978</c:v>
                </c:pt>
                <c:pt idx="38">
                  <c:v>0.1662080924096033</c:v>
                </c:pt>
                <c:pt idx="39">
                  <c:v>0.1643519648200176</c:v>
                </c:pt>
                <c:pt idx="40">
                  <c:v>0.17021863039894311</c:v>
                </c:pt>
                <c:pt idx="41">
                  <c:v>0.16327832636144732</c:v>
                </c:pt>
                <c:pt idx="42">
                  <c:v>0.11246194292895166</c:v>
                </c:pt>
                <c:pt idx="43">
                  <c:v>0.12583948738702205</c:v>
                </c:pt>
                <c:pt idx="44">
                  <c:v>0.13413193260065476</c:v>
                </c:pt>
                <c:pt idx="45">
                  <c:v>0.12903031555331101</c:v>
                </c:pt>
                <c:pt idx="46">
                  <c:v>0.13388979244033986</c:v>
                </c:pt>
                <c:pt idx="47">
                  <c:v>0.17378651147091564</c:v>
                </c:pt>
                <c:pt idx="48">
                  <c:v>0.13862252901444919</c:v>
                </c:pt>
                <c:pt idx="49">
                  <c:v>0.12571693681309734</c:v>
                </c:pt>
                <c:pt idx="50">
                  <c:v>0.11063050146767131</c:v>
                </c:pt>
                <c:pt idx="51">
                  <c:v>9.9788390681965072E-2</c:v>
                </c:pt>
                <c:pt idx="52">
                  <c:v>7.6665497822853701E-2</c:v>
                </c:pt>
                <c:pt idx="53">
                  <c:v>7.4204685047733449E-2</c:v>
                </c:pt>
                <c:pt idx="54">
                  <c:v>6.7552953456596843E-2</c:v>
                </c:pt>
                <c:pt idx="55">
                  <c:v>7.0192553184664219E-2</c:v>
                </c:pt>
                <c:pt idx="56">
                  <c:v>6.3272610937749246E-2</c:v>
                </c:pt>
                <c:pt idx="57">
                  <c:v>7.3847043985478297E-2</c:v>
                </c:pt>
                <c:pt idx="58">
                  <c:v>6.2194598397583567E-2</c:v>
                </c:pt>
                <c:pt idx="59">
                  <c:v>5.7184370693467088E-2</c:v>
                </c:pt>
                <c:pt idx="60">
                  <c:v>5.366782451373505E-2</c:v>
                </c:pt>
                <c:pt idx="61">
                  <c:v>6.0845147854250811E-2</c:v>
                </c:pt>
                <c:pt idx="62">
                  <c:v>5.345337315500498E-2</c:v>
                </c:pt>
                <c:pt idx="63">
                  <c:v>4.8019546289692724E-2</c:v>
                </c:pt>
                <c:pt idx="64">
                  <c:v>5.3694628713476703E-2</c:v>
                </c:pt>
                <c:pt idx="65">
                  <c:v>5.8640781592138591E-2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FBB2-2544-9E48-5CBF9BD35EA9}"/>
            </c:ext>
          </c:extLst>
        </c:ser>
        <c:ser>
          <c:idx val="2"/>
          <c:order val="4"/>
          <c:tx>
            <c:v>2022</c:v>
          </c:tx>
          <c:spPr>
            <a:ln w="381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'Excess male'!$A$33:$A$98</c:f>
              <c:numCache>
                <c:formatCode>General</c:formatCode>
                <c:ptCount val="66"/>
                <c:pt idx="0">
                  <c:v>30</c:v>
                </c:pt>
                <c:pt idx="1">
                  <c:v>31</c:v>
                </c:pt>
                <c:pt idx="2">
                  <c:v>32</c:v>
                </c:pt>
                <c:pt idx="3">
                  <c:v>33</c:v>
                </c:pt>
                <c:pt idx="4">
                  <c:v>34</c:v>
                </c:pt>
                <c:pt idx="5">
                  <c:v>35</c:v>
                </c:pt>
                <c:pt idx="6">
                  <c:v>36</c:v>
                </c:pt>
                <c:pt idx="7">
                  <c:v>37</c:v>
                </c:pt>
                <c:pt idx="8">
                  <c:v>38</c:v>
                </c:pt>
                <c:pt idx="9">
                  <c:v>39</c:v>
                </c:pt>
                <c:pt idx="10">
                  <c:v>40</c:v>
                </c:pt>
                <c:pt idx="11">
                  <c:v>41</c:v>
                </c:pt>
                <c:pt idx="12">
                  <c:v>42</c:v>
                </c:pt>
                <c:pt idx="13">
                  <c:v>43</c:v>
                </c:pt>
                <c:pt idx="14">
                  <c:v>44</c:v>
                </c:pt>
                <c:pt idx="15">
                  <c:v>45</c:v>
                </c:pt>
                <c:pt idx="16">
                  <c:v>46</c:v>
                </c:pt>
                <c:pt idx="17">
                  <c:v>47</c:v>
                </c:pt>
                <c:pt idx="18">
                  <c:v>48</c:v>
                </c:pt>
                <c:pt idx="19">
                  <c:v>49</c:v>
                </c:pt>
                <c:pt idx="20">
                  <c:v>50</c:v>
                </c:pt>
                <c:pt idx="21">
                  <c:v>51</c:v>
                </c:pt>
                <c:pt idx="22">
                  <c:v>52</c:v>
                </c:pt>
                <c:pt idx="23">
                  <c:v>53</c:v>
                </c:pt>
                <c:pt idx="24">
                  <c:v>54</c:v>
                </c:pt>
                <c:pt idx="25">
                  <c:v>55</c:v>
                </c:pt>
                <c:pt idx="26">
                  <c:v>56</c:v>
                </c:pt>
                <c:pt idx="27">
                  <c:v>57</c:v>
                </c:pt>
                <c:pt idx="28">
                  <c:v>58</c:v>
                </c:pt>
                <c:pt idx="29">
                  <c:v>59</c:v>
                </c:pt>
                <c:pt idx="30">
                  <c:v>60</c:v>
                </c:pt>
                <c:pt idx="31">
                  <c:v>61</c:v>
                </c:pt>
                <c:pt idx="32">
                  <c:v>62</c:v>
                </c:pt>
                <c:pt idx="33">
                  <c:v>63</c:v>
                </c:pt>
                <c:pt idx="34">
                  <c:v>64</c:v>
                </c:pt>
                <c:pt idx="35">
                  <c:v>65</c:v>
                </c:pt>
                <c:pt idx="36">
                  <c:v>66</c:v>
                </c:pt>
                <c:pt idx="37">
                  <c:v>67</c:v>
                </c:pt>
                <c:pt idx="38">
                  <c:v>68</c:v>
                </c:pt>
                <c:pt idx="39">
                  <c:v>69</c:v>
                </c:pt>
                <c:pt idx="40">
                  <c:v>70</c:v>
                </c:pt>
                <c:pt idx="41">
                  <c:v>71</c:v>
                </c:pt>
                <c:pt idx="42">
                  <c:v>72</c:v>
                </c:pt>
                <c:pt idx="43">
                  <c:v>73</c:v>
                </c:pt>
                <c:pt idx="44">
                  <c:v>74</c:v>
                </c:pt>
                <c:pt idx="45">
                  <c:v>75</c:v>
                </c:pt>
                <c:pt idx="46">
                  <c:v>76</c:v>
                </c:pt>
                <c:pt idx="47">
                  <c:v>77</c:v>
                </c:pt>
                <c:pt idx="48">
                  <c:v>78</c:v>
                </c:pt>
                <c:pt idx="49">
                  <c:v>79</c:v>
                </c:pt>
                <c:pt idx="50">
                  <c:v>80</c:v>
                </c:pt>
                <c:pt idx="51">
                  <c:v>81</c:v>
                </c:pt>
                <c:pt idx="52">
                  <c:v>82</c:v>
                </c:pt>
                <c:pt idx="53">
                  <c:v>83</c:v>
                </c:pt>
                <c:pt idx="54">
                  <c:v>84</c:v>
                </c:pt>
                <c:pt idx="55">
                  <c:v>85</c:v>
                </c:pt>
                <c:pt idx="56">
                  <c:v>86</c:v>
                </c:pt>
                <c:pt idx="57">
                  <c:v>87</c:v>
                </c:pt>
                <c:pt idx="58">
                  <c:v>88</c:v>
                </c:pt>
                <c:pt idx="59">
                  <c:v>89</c:v>
                </c:pt>
                <c:pt idx="60">
                  <c:v>90</c:v>
                </c:pt>
                <c:pt idx="61">
                  <c:v>91</c:v>
                </c:pt>
                <c:pt idx="62">
                  <c:v>92</c:v>
                </c:pt>
                <c:pt idx="63">
                  <c:v>93</c:v>
                </c:pt>
                <c:pt idx="64">
                  <c:v>94</c:v>
                </c:pt>
                <c:pt idx="65">
                  <c:v>95</c:v>
                </c:pt>
              </c:numCache>
            </c:numRef>
          </c:cat>
          <c:val>
            <c:numRef>
              <c:f>'Excess male'!$AU$33:$AU$98</c:f>
              <c:numCache>
                <c:formatCode>0.00%</c:formatCode>
                <c:ptCount val="66"/>
                <c:pt idx="0">
                  <c:v>9.2114719958784716E-2</c:v>
                </c:pt>
                <c:pt idx="1">
                  <c:v>9.8354948230223269E-2</c:v>
                </c:pt>
                <c:pt idx="2">
                  <c:v>0.1051992599288115</c:v>
                </c:pt>
                <c:pt idx="3">
                  <c:v>0.1138898810616444</c:v>
                </c:pt>
                <c:pt idx="4">
                  <c:v>0.11030769341760092</c:v>
                </c:pt>
                <c:pt idx="5">
                  <c:v>0.13154375919671427</c:v>
                </c:pt>
                <c:pt idx="6">
                  <c:v>0.13427498905799726</c:v>
                </c:pt>
                <c:pt idx="7">
                  <c:v>0.1358753610351853</c:v>
                </c:pt>
                <c:pt idx="8">
                  <c:v>0.14943054180267645</c:v>
                </c:pt>
                <c:pt idx="9">
                  <c:v>0.1381010635878466</c:v>
                </c:pt>
                <c:pt idx="10">
                  <c:v>0.12855781897607149</c:v>
                </c:pt>
                <c:pt idx="11">
                  <c:v>0.15218446656685861</c:v>
                </c:pt>
                <c:pt idx="12">
                  <c:v>0.14607665965670866</c:v>
                </c:pt>
                <c:pt idx="13">
                  <c:v>0.15397272876761747</c:v>
                </c:pt>
                <c:pt idx="14">
                  <c:v>0.15060073822882233</c:v>
                </c:pt>
                <c:pt idx="15">
                  <c:v>0.16243052823240639</c:v>
                </c:pt>
                <c:pt idx="16">
                  <c:v>0.15535764738692609</c:v>
                </c:pt>
                <c:pt idx="17">
                  <c:v>0.15469996625039276</c:v>
                </c:pt>
                <c:pt idx="18">
                  <c:v>0.15655797948871503</c:v>
                </c:pt>
                <c:pt idx="19">
                  <c:v>0.17924788003034625</c:v>
                </c:pt>
                <c:pt idx="20">
                  <c:v>0.15142635037840199</c:v>
                </c:pt>
                <c:pt idx="21">
                  <c:v>0.13672379367317936</c:v>
                </c:pt>
                <c:pt idx="22">
                  <c:v>0.12800660918916301</c:v>
                </c:pt>
                <c:pt idx="23">
                  <c:v>9.0019358799599228E-2</c:v>
                </c:pt>
                <c:pt idx="24">
                  <c:v>5.13183597894281E-2</c:v>
                </c:pt>
                <c:pt idx="25">
                  <c:v>4.184959841403281E-2</c:v>
                </c:pt>
                <c:pt idx="26">
                  <c:v>1.3889175771907214E-2</c:v>
                </c:pt>
                <c:pt idx="27">
                  <c:v>-3.780414984733338E-3</c:v>
                </c:pt>
                <c:pt idx="28">
                  <c:v>-3.9277028008466459E-3</c:v>
                </c:pt>
                <c:pt idx="29">
                  <c:v>-1.66239201370953E-3</c:v>
                </c:pt>
                <c:pt idx="30">
                  <c:v>1.5862263443042423E-3</c:v>
                </c:pt>
                <c:pt idx="31">
                  <c:v>2.5939384657508297E-2</c:v>
                </c:pt>
                <c:pt idx="32">
                  <c:v>4.0979391518595497E-2</c:v>
                </c:pt>
                <c:pt idx="33">
                  <c:v>4.4929367814746081E-2</c:v>
                </c:pt>
                <c:pt idx="34">
                  <c:v>6.5478348342077108E-2</c:v>
                </c:pt>
                <c:pt idx="35">
                  <c:v>6.8019849326614118E-2</c:v>
                </c:pt>
                <c:pt idx="36">
                  <c:v>8.0349639037286452E-2</c:v>
                </c:pt>
                <c:pt idx="37">
                  <c:v>8.2629900347191781E-2</c:v>
                </c:pt>
                <c:pt idx="38">
                  <c:v>9.6001187093774837E-2</c:v>
                </c:pt>
                <c:pt idx="39">
                  <c:v>9.1182908595132464E-2</c:v>
                </c:pt>
                <c:pt idx="40">
                  <c:v>0.10380633568407452</c:v>
                </c:pt>
                <c:pt idx="41">
                  <c:v>0.10738786725178009</c:v>
                </c:pt>
                <c:pt idx="42">
                  <c:v>0.11688467046286273</c:v>
                </c:pt>
                <c:pt idx="43">
                  <c:v>8.9444161372210729E-2</c:v>
                </c:pt>
                <c:pt idx="44">
                  <c:v>0.11576597662894046</c:v>
                </c:pt>
                <c:pt idx="45">
                  <c:v>0.11999301489409353</c:v>
                </c:pt>
                <c:pt idx="46">
                  <c:v>0.10647763322777289</c:v>
                </c:pt>
                <c:pt idx="47">
                  <c:v>8.8294746876058233E-2</c:v>
                </c:pt>
                <c:pt idx="48">
                  <c:v>0.11023363630186496</c:v>
                </c:pt>
                <c:pt idx="49">
                  <c:v>7.2732651309646873E-2</c:v>
                </c:pt>
                <c:pt idx="50">
                  <c:v>4.85457035264013E-2</c:v>
                </c:pt>
                <c:pt idx="51">
                  <c:v>3.2039307616106766E-2</c:v>
                </c:pt>
                <c:pt idx="52">
                  <c:v>2.3502565712010367E-2</c:v>
                </c:pt>
                <c:pt idx="53">
                  <c:v>1.3761524767442485E-2</c:v>
                </c:pt>
                <c:pt idx="54">
                  <c:v>3.9776554979708461E-3</c:v>
                </c:pt>
                <c:pt idx="55">
                  <c:v>1.6869320969226935E-3</c:v>
                </c:pt>
                <c:pt idx="56">
                  <c:v>1.293927385938004E-2</c:v>
                </c:pt>
                <c:pt idx="57">
                  <c:v>1.8891356739593978E-2</c:v>
                </c:pt>
                <c:pt idx="58">
                  <c:v>1.8623617982836134E-2</c:v>
                </c:pt>
                <c:pt idx="59">
                  <c:v>2.7453683758451829E-2</c:v>
                </c:pt>
                <c:pt idx="60">
                  <c:v>4.2395055959954617E-2</c:v>
                </c:pt>
                <c:pt idx="61">
                  <c:v>3.8532640139369675E-2</c:v>
                </c:pt>
                <c:pt idx="62">
                  <c:v>6.0155651626184393E-2</c:v>
                </c:pt>
                <c:pt idx="63">
                  <c:v>5.8095166280083196E-2</c:v>
                </c:pt>
                <c:pt idx="64">
                  <c:v>6.4525108158169669E-2</c:v>
                </c:pt>
                <c:pt idx="65">
                  <c:v>7.7308978538985801E-2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BB2-2544-9E48-5CBF9BD35EA9}"/>
            </c:ext>
          </c:extLst>
        </c:ser>
        <c:ser>
          <c:idx val="5"/>
          <c:order val="5"/>
          <c:tx>
            <c:v>2023</c:v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'Excess male'!$A$33:$A$98</c:f>
              <c:numCache>
                <c:formatCode>General</c:formatCode>
                <c:ptCount val="66"/>
                <c:pt idx="0">
                  <c:v>30</c:v>
                </c:pt>
                <c:pt idx="1">
                  <c:v>31</c:v>
                </c:pt>
                <c:pt idx="2">
                  <c:v>32</c:v>
                </c:pt>
                <c:pt idx="3">
                  <c:v>33</c:v>
                </c:pt>
                <c:pt idx="4">
                  <c:v>34</c:v>
                </c:pt>
                <c:pt idx="5">
                  <c:v>35</c:v>
                </c:pt>
                <c:pt idx="6">
                  <c:v>36</c:v>
                </c:pt>
                <c:pt idx="7">
                  <c:v>37</c:v>
                </c:pt>
                <c:pt idx="8">
                  <c:v>38</c:v>
                </c:pt>
                <c:pt idx="9">
                  <c:v>39</c:v>
                </c:pt>
                <c:pt idx="10">
                  <c:v>40</c:v>
                </c:pt>
                <c:pt idx="11">
                  <c:v>41</c:v>
                </c:pt>
                <c:pt idx="12">
                  <c:v>42</c:v>
                </c:pt>
                <c:pt idx="13">
                  <c:v>43</c:v>
                </c:pt>
                <c:pt idx="14">
                  <c:v>44</c:v>
                </c:pt>
                <c:pt idx="15">
                  <c:v>45</c:v>
                </c:pt>
                <c:pt idx="16">
                  <c:v>46</c:v>
                </c:pt>
                <c:pt idx="17">
                  <c:v>47</c:v>
                </c:pt>
                <c:pt idx="18">
                  <c:v>48</c:v>
                </c:pt>
                <c:pt idx="19">
                  <c:v>49</c:v>
                </c:pt>
                <c:pt idx="20">
                  <c:v>50</c:v>
                </c:pt>
                <c:pt idx="21">
                  <c:v>51</c:v>
                </c:pt>
                <c:pt idx="22">
                  <c:v>52</c:v>
                </c:pt>
                <c:pt idx="23">
                  <c:v>53</c:v>
                </c:pt>
                <c:pt idx="24">
                  <c:v>54</c:v>
                </c:pt>
                <c:pt idx="25">
                  <c:v>55</c:v>
                </c:pt>
                <c:pt idx="26">
                  <c:v>56</c:v>
                </c:pt>
                <c:pt idx="27">
                  <c:v>57</c:v>
                </c:pt>
                <c:pt idx="28">
                  <c:v>58</c:v>
                </c:pt>
                <c:pt idx="29">
                  <c:v>59</c:v>
                </c:pt>
                <c:pt idx="30">
                  <c:v>60</c:v>
                </c:pt>
                <c:pt idx="31">
                  <c:v>61</c:v>
                </c:pt>
                <c:pt idx="32">
                  <c:v>62</c:v>
                </c:pt>
                <c:pt idx="33">
                  <c:v>63</c:v>
                </c:pt>
                <c:pt idx="34">
                  <c:v>64</c:v>
                </c:pt>
                <c:pt idx="35">
                  <c:v>65</c:v>
                </c:pt>
                <c:pt idx="36">
                  <c:v>66</c:v>
                </c:pt>
                <c:pt idx="37">
                  <c:v>67</c:v>
                </c:pt>
                <c:pt idx="38">
                  <c:v>68</c:v>
                </c:pt>
                <c:pt idx="39">
                  <c:v>69</c:v>
                </c:pt>
                <c:pt idx="40">
                  <c:v>70</c:v>
                </c:pt>
                <c:pt idx="41">
                  <c:v>71</c:v>
                </c:pt>
                <c:pt idx="42">
                  <c:v>72</c:v>
                </c:pt>
                <c:pt idx="43">
                  <c:v>73</c:v>
                </c:pt>
                <c:pt idx="44">
                  <c:v>74</c:v>
                </c:pt>
                <c:pt idx="45">
                  <c:v>75</c:v>
                </c:pt>
                <c:pt idx="46">
                  <c:v>76</c:v>
                </c:pt>
                <c:pt idx="47">
                  <c:v>77</c:v>
                </c:pt>
                <c:pt idx="48">
                  <c:v>78</c:v>
                </c:pt>
                <c:pt idx="49">
                  <c:v>79</c:v>
                </c:pt>
                <c:pt idx="50">
                  <c:v>80</c:v>
                </c:pt>
                <c:pt idx="51">
                  <c:v>81</c:v>
                </c:pt>
                <c:pt idx="52">
                  <c:v>82</c:v>
                </c:pt>
                <c:pt idx="53">
                  <c:v>83</c:v>
                </c:pt>
                <c:pt idx="54">
                  <c:v>84</c:v>
                </c:pt>
                <c:pt idx="55">
                  <c:v>85</c:v>
                </c:pt>
                <c:pt idx="56">
                  <c:v>86</c:v>
                </c:pt>
                <c:pt idx="57">
                  <c:v>87</c:v>
                </c:pt>
                <c:pt idx="58">
                  <c:v>88</c:v>
                </c:pt>
                <c:pt idx="59">
                  <c:v>89</c:v>
                </c:pt>
                <c:pt idx="60">
                  <c:v>90</c:v>
                </c:pt>
                <c:pt idx="61">
                  <c:v>91</c:v>
                </c:pt>
                <c:pt idx="62">
                  <c:v>92</c:v>
                </c:pt>
                <c:pt idx="63">
                  <c:v>93</c:v>
                </c:pt>
                <c:pt idx="64">
                  <c:v>94</c:v>
                </c:pt>
                <c:pt idx="65">
                  <c:v>95</c:v>
                </c:pt>
              </c:numCache>
            </c:numRef>
          </c:cat>
          <c:val>
            <c:numRef>
              <c:f>'Excess male'!$AV$33:$AV$98</c:f>
              <c:numCache>
                <c:formatCode>0.00%</c:formatCode>
                <c:ptCount val="66"/>
                <c:pt idx="0">
                  <c:v>0.15993097281818655</c:v>
                </c:pt>
                <c:pt idx="1">
                  <c:v>0.17797192054221606</c:v>
                </c:pt>
                <c:pt idx="2">
                  <c:v>0.20807389450771679</c:v>
                </c:pt>
                <c:pt idx="3">
                  <c:v>0.21319388309596113</c:v>
                </c:pt>
                <c:pt idx="4">
                  <c:v>0.20839879535380942</c:v>
                </c:pt>
                <c:pt idx="5">
                  <c:v>0.2112655262333489</c:v>
                </c:pt>
                <c:pt idx="6">
                  <c:v>0.21461568425881608</c:v>
                </c:pt>
                <c:pt idx="7">
                  <c:v>0.19104483030070332</c:v>
                </c:pt>
                <c:pt idx="8">
                  <c:v>0.19192033486008239</c:v>
                </c:pt>
                <c:pt idx="9">
                  <c:v>0.17213036033059248</c:v>
                </c:pt>
                <c:pt idx="10">
                  <c:v>0.16950710941635053</c:v>
                </c:pt>
                <c:pt idx="11">
                  <c:v>0.17513221607386845</c:v>
                </c:pt>
                <c:pt idx="12">
                  <c:v>0.16217996910279983</c:v>
                </c:pt>
                <c:pt idx="13">
                  <c:v>0.13642069268415252</c:v>
                </c:pt>
                <c:pt idx="14">
                  <c:v>0.12981482305078143</c:v>
                </c:pt>
                <c:pt idx="15">
                  <c:v>0.11475873116040379</c:v>
                </c:pt>
                <c:pt idx="16">
                  <c:v>8.0225133644439811E-2</c:v>
                </c:pt>
                <c:pt idx="17">
                  <c:v>8.4168301264462175E-2</c:v>
                </c:pt>
                <c:pt idx="18">
                  <c:v>8.838044013781185E-2</c:v>
                </c:pt>
                <c:pt idx="19">
                  <c:v>9.7006798247422713E-2</c:v>
                </c:pt>
                <c:pt idx="20">
                  <c:v>0.1091378069407801</c:v>
                </c:pt>
                <c:pt idx="21">
                  <c:v>8.7262558645680777E-2</c:v>
                </c:pt>
                <c:pt idx="22">
                  <c:v>4.6987005091547275E-2</c:v>
                </c:pt>
                <c:pt idx="23">
                  <c:v>2.5813375295949847E-2</c:v>
                </c:pt>
                <c:pt idx="24">
                  <c:v>2.7575492528493544E-2</c:v>
                </c:pt>
                <c:pt idx="25">
                  <c:v>9.4291191882060997E-3</c:v>
                </c:pt>
                <c:pt idx="26">
                  <c:v>2.7641178485672484E-2</c:v>
                </c:pt>
                <c:pt idx="27">
                  <c:v>3.4386002859515839E-2</c:v>
                </c:pt>
                <c:pt idx="28">
                  <c:v>2.15574293493545E-2</c:v>
                </c:pt>
                <c:pt idx="29">
                  <c:v>8.3580313470204923E-3</c:v>
                </c:pt>
                <c:pt idx="30">
                  <c:v>-4.7377130956995301E-3</c:v>
                </c:pt>
                <c:pt idx="31">
                  <c:v>7.7029679263889454E-3</c:v>
                </c:pt>
                <c:pt idx="32">
                  <c:v>3.9116240421026589E-3</c:v>
                </c:pt>
                <c:pt idx="33">
                  <c:v>2.5415752850576658E-2</c:v>
                </c:pt>
                <c:pt idx="34">
                  <c:v>5.3558131282355495E-2</c:v>
                </c:pt>
                <c:pt idx="35">
                  <c:v>7.932884781815161E-2</c:v>
                </c:pt>
                <c:pt idx="36">
                  <c:v>8.4426919803286343E-2</c:v>
                </c:pt>
                <c:pt idx="37">
                  <c:v>9.9366128956188446E-2</c:v>
                </c:pt>
                <c:pt idx="38">
                  <c:v>9.6805471742053964E-2</c:v>
                </c:pt>
                <c:pt idx="39">
                  <c:v>8.9204183282584185E-2</c:v>
                </c:pt>
                <c:pt idx="40">
                  <c:v>8.5159916644191425E-2</c:v>
                </c:pt>
                <c:pt idx="41">
                  <c:v>9.2502844025399045E-2</c:v>
                </c:pt>
                <c:pt idx="42">
                  <c:v>9.0606922317086253E-2</c:v>
                </c:pt>
                <c:pt idx="43">
                  <c:v>0.11264211102994184</c:v>
                </c:pt>
                <c:pt idx="44">
                  <c:v>8.3635748127623047E-2</c:v>
                </c:pt>
                <c:pt idx="45">
                  <c:v>9.9826535628306942E-2</c:v>
                </c:pt>
                <c:pt idx="46">
                  <c:v>9.6628826916852803E-2</c:v>
                </c:pt>
                <c:pt idx="47">
                  <c:v>8.8564819034111744E-2</c:v>
                </c:pt>
                <c:pt idx="48">
                  <c:v>6.536756142895378E-2</c:v>
                </c:pt>
                <c:pt idx="49">
                  <c:v>8.9582600239215854E-2</c:v>
                </c:pt>
                <c:pt idx="50">
                  <c:v>6.6997497458181038E-2</c:v>
                </c:pt>
                <c:pt idx="51">
                  <c:v>3.9561994891876485E-2</c:v>
                </c:pt>
                <c:pt idx="52">
                  <c:v>1.9468835144378912E-2</c:v>
                </c:pt>
                <c:pt idx="53">
                  <c:v>9.544602210051753E-3</c:v>
                </c:pt>
                <c:pt idx="54">
                  <c:v>-1.079471946251217E-2</c:v>
                </c:pt>
                <c:pt idx="55">
                  <c:v>-2.7101727413764036E-2</c:v>
                </c:pt>
                <c:pt idx="56">
                  <c:v>-1.7017131500950963E-2</c:v>
                </c:pt>
                <c:pt idx="57">
                  <c:v>7.8691184502244493E-3</c:v>
                </c:pt>
                <c:pt idx="58">
                  <c:v>5.0016270269888198E-3</c:v>
                </c:pt>
                <c:pt idx="59">
                  <c:v>2.7637550783334529E-2</c:v>
                </c:pt>
                <c:pt idx="60">
                  <c:v>2.3549724927758049E-2</c:v>
                </c:pt>
                <c:pt idx="61">
                  <c:v>2.4011863774659244E-2</c:v>
                </c:pt>
                <c:pt idx="62">
                  <c:v>1.0628462385626121E-2</c:v>
                </c:pt>
                <c:pt idx="63">
                  <c:v>2.0189574943758636E-2</c:v>
                </c:pt>
                <c:pt idx="64">
                  <c:v>1.0195105040943498E-2</c:v>
                </c:pt>
                <c:pt idx="65">
                  <c:v>7.3602024229943051E-3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FBB2-2544-9E48-5CBF9BD35EA9}"/>
            </c:ext>
          </c:extLst>
        </c:ser>
        <c:ser>
          <c:idx val="0"/>
          <c:order val="6"/>
          <c:tx>
            <c:v>2024</c:v>
          </c:tx>
          <c:spPr>
            <a:ln w="381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'Excess male'!$A$33:$A$98</c:f>
              <c:numCache>
                <c:formatCode>General</c:formatCode>
                <c:ptCount val="66"/>
                <c:pt idx="0">
                  <c:v>30</c:v>
                </c:pt>
                <c:pt idx="1">
                  <c:v>31</c:v>
                </c:pt>
                <c:pt idx="2">
                  <c:v>32</c:v>
                </c:pt>
                <c:pt idx="3">
                  <c:v>33</c:v>
                </c:pt>
                <c:pt idx="4">
                  <c:v>34</c:v>
                </c:pt>
                <c:pt idx="5">
                  <c:v>35</c:v>
                </c:pt>
                <c:pt idx="6">
                  <c:v>36</c:v>
                </c:pt>
                <c:pt idx="7">
                  <c:v>37</c:v>
                </c:pt>
                <c:pt idx="8">
                  <c:v>38</c:v>
                </c:pt>
                <c:pt idx="9">
                  <c:v>39</c:v>
                </c:pt>
                <c:pt idx="10">
                  <c:v>40</c:v>
                </c:pt>
                <c:pt idx="11">
                  <c:v>41</c:v>
                </c:pt>
                <c:pt idx="12">
                  <c:v>42</c:v>
                </c:pt>
                <c:pt idx="13">
                  <c:v>43</c:v>
                </c:pt>
                <c:pt idx="14">
                  <c:v>44</c:v>
                </c:pt>
                <c:pt idx="15">
                  <c:v>45</c:v>
                </c:pt>
                <c:pt idx="16">
                  <c:v>46</c:v>
                </c:pt>
                <c:pt idx="17">
                  <c:v>47</c:v>
                </c:pt>
                <c:pt idx="18">
                  <c:v>48</c:v>
                </c:pt>
                <c:pt idx="19">
                  <c:v>49</c:v>
                </c:pt>
                <c:pt idx="20">
                  <c:v>50</c:v>
                </c:pt>
                <c:pt idx="21">
                  <c:v>51</c:v>
                </c:pt>
                <c:pt idx="22">
                  <c:v>52</c:v>
                </c:pt>
                <c:pt idx="23">
                  <c:v>53</c:v>
                </c:pt>
                <c:pt idx="24">
                  <c:v>54</c:v>
                </c:pt>
                <c:pt idx="25">
                  <c:v>55</c:v>
                </c:pt>
                <c:pt idx="26">
                  <c:v>56</c:v>
                </c:pt>
                <c:pt idx="27">
                  <c:v>57</c:v>
                </c:pt>
                <c:pt idx="28">
                  <c:v>58</c:v>
                </c:pt>
                <c:pt idx="29">
                  <c:v>59</c:v>
                </c:pt>
                <c:pt idx="30">
                  <c:v>60</c:v>
                </c:pt>
                <c:pt idx="31">
                  <c:v>61</c:v>
                </c:pt>
                <c:pt idx="32">
                  <c:v>62</c:v>
                </c:pt>
                <c:pt idx="33">
                  <c:v>63</c:v>
                </c:pt>
                <c:pt idx="34">
                  <c:v>64</c:v>
                </c:pt>
                <c:pt idx="35">
                  <c:v>65</c:v>
                </c:pt>
                <c:pt idx="36">
                  <c:v>66</c:v>
                </c:pt>
                <c:pt idx="37">
                  <c:v>67</c:v>
                </c:pt>
                <c:pt idx="38">
                  <c:v>68</c:v>
                </c:pt>
                <c:pt idx="39">
                  <c:v>69</c:v>
                </c:pt>
                <c:pt idx="40">
                  <c:v>70</c:v>
                </c:pt>
                <c:pt idx="41">
                  <c:v>71</c:v>
                </c:pt>
                <c:pt idx="42">
                  <c:v>72</c:v>
                </c:pt>
                <c:pt idx="43">
                  <c:v>73</c:v>
                </c:pt>
                <c:pt idx="44">
                  <c:v>74</c:v>
                </c:pt>
                <c:pt idx="45">
                  <c:v>75</c:v>
                </c:pt>
                <c:pt idx="46">
                  <c:v>76</c:v>
                </c:pt>
                <c:pt idx="47">
                  <c:v>77</c:v>
                </c:pt>
                <c:pt idx="48">
                  <c:v>78</c:v>
                </c:pt>
                <c:pt idx="49">
                  <c:v>79</c:v>
                </c:pt>
                <c:pt idx="50">
                  <c:v>80</c:v>
                </c:pt>
                <c:pt idx="51">
                  <c:v>81</c:v>
                </c:pt>
                <c:pt idx="52">
                  <c:v>82</c:v>
                </c:pt>
                <c:pt idx="53">
                  <c:v>83</c:v>
                </c:pt>
                <c:pt idx="54">
                  <c:v>84</c:v>
                </c:pt>
                <c:pt idx="55">
                  <c:v>85</c:v>
                </c:pt>
                <c:pt idx="56">
                  <c:v>86</c:v>
                </c:pt>
                <c:pt idx="57">
                  <c:v>87</c:v>
                </c:pt>
                <c:pt idx="58">
                  <c:v>88</c:v>
                </c:pt>
                <c:pt idx="59">
                  <c:v>89</c:v>
                </c:pt>
                <c:pt idx="60">
                  <c:v>90</c:v>
                </c:pt>
                <c:pt idx="61">
                  <c:v>91</c:v>
                </c:pt>
                <c:pt idx="62">
                  <c:v>92</c:v>
                </c:pt>
                <c:pt idx="63">
                  <c:v>93</c:v>
                </c:pt>
                <c:pt idx="64">
                  <c:v>94</c:v>
                </c:pt>
                <c:pt idx="65">
                  <c:v>95</c:v>
                </c:pt>
              </c:numCache>
            </c:numRef>
          </c:cat>
          <c:val>
            <c:numRef>
              <c:f>'Excess male'!$AW$33:$AW$98</c:f>
              <c:numCache>
                <c:formatCode>0.00%</c:formatCode>
                <c:ptCount val="66"/>
                <c:pt idx="0">
                  <c:v>0.12295116945927917</c:v>
                </c:pt>
                <c:pt idx="1">
                  <c:v>0.1674630392879749</c:v>
                </c:pt>
                <c:pt idx="2">
                  <c:v>0.19930793084907503</c:v>
                </c:pt>
                <c:pt idx="3">
                  <c:v>0.20684197865066017</c:v>
                </c:pt>
                <c:pt idx="4">
                  <c:v>0.20756673175499485</c:v>
                </c:pt>
                <c:pt idx="5">
                  <c:v>0.21993513807436435</c:v>
                </c:pt>
                <c:pt idx="6">
                  <c:v>0.22465321241250172</c:v>
                </c:pt>
                <c:pt idx="7">
                  <c:v>0.21428525156300141</c:v>
                </c:pt>
                <c:pt idx="8">
                  <c:v>0.20882616291722511</c:v>
                </c:pt>
                <c:pt idx="9">
                  <c:v>0.21541028981379426</c:v>
                </c:pt>
                <c:pt idx="10">
                  <c:v>0.22957147266419453</c:v>
                </c:pt>
                <c:pt idx="11">
                  <c:v>0.21908818549728129</c:v>
                </c:pt>
                <c:pt idx="12">
                  <c:v>0.1865916965323885</c:v>
                </c:pt>
                <c:pt idx="13">
                  <c:v>0.16699616887019719</c:v>
                </c:pt>
                <c:pt idx="14">
                  <c:v>0.15713709961126512</c:v>
                </c:pt>
                <c:pt idx="15">
                  <c:v>0.13724589874943119</c:v>
                </c:pt>
                <c:pt idx="16">
                  <c:v>0.11554447673781468</c:v>
                </c:pt>
                <c:pt idx="17">
                  <c:v>6.5734421289380882E-2</c:v>
                </c:pt>
                <c:pt idx="18">
                  <c:v>7.5384755052725252E-2</c:v>
                </c:pt>
                <c:pt idx="19">
                  <c:v>7.1082961544981144E-2</c:v>
                </c:pt>
                <c:pt idx="20">
                  <c:v>7.5626574265752408E-2</c:v>
                </c:pt>
                <c:pt idx="21">
                  <c:v>8.2890205404896139E-2</c:v>
                </c:pt>
                <c:pt idx="22">
                  <c:v>9.6902211576891897E-2</c:v>
                </c:pt>
                <c:pt idx="23">
                  <c:v>5.0574416653518375E-2</c:v>
                </c:pt>
                <c:pt idx="24">
                  <c:v>2.7112313682126181E-2</c:v>
                </c:pt>
                <c:pt idx="25">
                  <c:v>1.5740052803027742E-2</c:v>
                </c:pt>
                <c:pt idx="26">
                  <c:v>7.9105443561969351E-3</c:v>
                </c:pt>
                <c:pt idx="27">
                  <c:v>-1.5161332684449269E-2</c:v>
                </c:pt>
                <c:pt idx="28">
                  <c:v>-8.8082160797052743E-3</c:v>
                </c:pt>
                <c:pt idx="29">
                  <c:v>-6.5857542721157649E-3</c:v>
                </c:pt>
                <c:pt idx="30">
                  <c:v>-5.0727378982789008E-3</c:v>
                </c:pt>
                <c:pt idx="31">
                  <c:v>-6.2658540152706844E-3</c:v>
                </c:pt>
                <c:pt idx="32">
                  <c:v>1.5062268033298373E-2</c:v>
                </c:pt>
                <c:pt idx="33">
                  <c:v>2.5293757477812439E-2</c:v>
                </c:pt>
                <c:pt idx="34">
                  <c:v>4.2381739531553622E-2</c:v>
                </c:pt>
                <c:pt idx="35">
                  <c:v>4.8133415620386755E-2</c:v>
                </c:pt>
                <c:pt idx="36">
                  <c:v>7.5540718243569144E-2</c:v>
                </c:pt>
                <c:pt idx="37">
                  <c:v>7.3170648960779905E-2</c:v>
                </c:pt>
                <c:pt idx="38">
                  <c:v>9.5879828664962405E-2</c:v>
                </c:pt>
                <c:pt idx="39">
                  <c:v>9.5119491434343867E-2</c:v>
                </c:pt>
                <c:pt idx="40">
                  <c:v>9.654981564132889E-2</c:v>
                </c:pt>
                <c:pt idx="41">
                  <c:v>8.5591786130685368E-2</c:v>
                </c:pt>
                <c:pt idx="42">
                  <c:v>9.9903543337610687E-2</c:v>
                </c:pt>
                <c:pt idx="43">
                  <c:v>0.10408922181135116</c:v>
                </c:pt>
                <c:pt idx="44">
                  <c:v>0.12154505846891747</c:v>
                </c:pt>
                <c:pt idx="45">
                  <c:v>9.5205748687437391E-2</c:v>
                </c:pt>
                <c:pt idx="46">
                  <c:v>0.11778353508646763</c:v>
                </c:pt>
                <c:pt idx="47">
                  <c:v>0.10760008134077863</c:v>
                </c:pt>
                <c:pt idx="48">
                  <c:v>7.5038602043973154E-2</c:v>
                </c:pt>
                <c:pt idx="49">
                  <c:v>4.8906597781482972E-2</c:v>
                </c:pt>
                <c:pt idx="50">
                  <c:v>7.277909857456516E-2</c:v>
                </c:pt>
                <c:pt idx="51">
                  <c:v>2.7274748290151824E-2</c:v>
                </c:pt>
                <c:pt idx="52">
                  <c:v>6.8210638027377648E-3</c:v>
                </c:pt>
                <c:pt idx="53">
                  <c:v>6.855041566970879E-4</c:v>
                </c:pt>
                <c:pt idx="54">
                  <c:v>-1.3359945755374848E-2</c:v>
                </c:pt>
                <c:pt idx="55">
                  <c:v>-2.859564541026342E-2</c:v>
                </c:pt>
                <c:pt idx="56">
                  <c:v>-1.9341578182553811E-2</c:v>
                </c:pt>
                <c:pt idx="57">
                  <c:v>-1.1864661044885157E-2</c:v>
                </c:pt>
                <c:pt idx="58">
                  <c:v>5.5063855738013328E-3</c:v>
                </c:pt>
                <c:pt idx="59">
                  <c:v>1.7463937321577205E-2</c:v>
                </c:pt>
                <c:pt idx="60">
                  <c:v>1.9893427084295708E-2</c:v>
                </c:pt>
                <c:pt idx="61">
                  <c:v>9.0163430194131443E-3</c:v>
                </c:pt>
                <c:pt idx="62">
                  <c:v>1.1117887737474488E-2</c:v>
                </c:pt>
                <c:pt idx="63">
                  <c:v>4.2192986607984938E-3</c:v>
                </c:pt>
                <c:pt idx="64">
                  <c:v>9.9224864611268896E-3</c:v>
                </c:pt>
                <c:pt idx="65">
                  <c:v>1.8155019931661995E-2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BB2-2544-9E48-5CBF9BD35EA9}"/>
            </c:ext>
          </c:extLst>
        </c:ser>
        <c:ser>
          <c:idx val="4"/>
          <c:order val="7"/>
          <c:spPr>
            <a:ln w="47625" cap="rnd">
              <a:solidFill>
                <a:schemeClr val="tx1">
                  <a:alpha val="38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'Excess male'!$A$33:$A$98</c:f>
              <c:numCache>
                <c:formatCode>General</c:formatCode>
                <c:ptCount val="66"/>
                <c:pt idx="0">
                  <c:v>30</c:v>
                </c:pt>
                <c:pt idx="1">
                  <c:v>31</c:v>
                </c:pt>
                <c:pt idx="2">
                  <c:v>32</c:v>
                </c:pt>
                <c:pt idx="3">
                  <c:v>33</c:v>
                </c:pt>
                <c:pt idx="4">
                  <c:v>34</c:v>
                </c:pt>
                <c:pt idx="5">
                  <c:v>35</c:v>
                </c:pt>
                <c:pt idx="6">
                  <c:v>36</c:v>
                </c:pt>
                <c:pt idx="7">
                  <c:v>37</c:v>
                </c:pt>
                <c:pt idx="8">
                  <c:v>38</c:v>
                </c:pt>
                <c:pt idx="9">
                  <c:v>39</c:v>
                </c:pt>
                <c:pt idx="10">
                  <c:v>40</c:v>
                </c:pt>
                <c:pt idx="11">
                  <c:v>41</c:v>
                </c:pt>
                <c:pt idx="12">
                  <c:v>42</c:v>
                </c:pt>
                <c:pt idx="13">
                  <c:v>43</c:v>
                </c:pt>
                <c:pt idx="14">
                  <c:v>44</c:v>
                </c:pt>
                <c:pt idx="15">
                  <c:v>45</c:v>
                </c:pt>
                <c:pt idx="16">
                  <c:v>46</c:v>
                </c:pt>
                <c:pt idx="17">
                  <c:v>47</c:v>
                </c:pt>
                <c:pt idx="18">
                  <c:v>48</c:v>
                </c:pt>
                <c:pt idx="19">
                  <c:v>49</c:v>
                </c:pt>
                <c:pt idx="20">
                  <c:v>50</c:v>
                </c:pt>
                <c:pt idx="21">
                  <c:v>51</c:v>
                </c:pt>
                <c:pt idx="22">
                  <c:v>52</c:v>
                </c:pt>
                <c:pt idx="23">
                  <c:v>53</c:v>
                </c:pt>
                <c:pt idx="24">
                  <c:v>54</c:v>
                </c:pt>
                <c:pt idx="25">
                  <c:v>55</c:v>
                </c:pt>
                <c:pt idx="26">
                  <c:v>56</c:v>
                </c:pt>
                <c:pt idx="27">
                  <c:v>57</c:v>
                </c:pt>
                <c:pt idx="28">
                  <c:v>58</c:v>
                </c:pt>
                <c:pt idx="29">
                  <c:v>59</c:v>
                </c:pt>
                <c:pt idx="30">
                  <c:v>60</c:v>
                </c:pt>
                <c:pt idx="31">
                  <c:v>61</c:v>
                </c:pt>
                <c:pt idx="32">
                  <c:v>62</c:v>
                </c:pt>
                <c:pt idx="33">
                  <c:v>63</c:v>
                </c:pt>
                <c:pt idx="34">
                  <c:v>64</c:v>
                </c:pt>
                <c:pt idx="35">
                  <c:v>65</c:v>
                </c:pt>
                <c:pt idx="36">
                  <c:v>66</c:v>
                </c:pt>
                <c:pt idx="37">
                  <c:v>67</c:v>
                </c:pt>
                <c:pt idx="38">
                  <c:v>68</c:v>
                </c:pt>
                <c:pt idx="39">
                  <c:v>69</c:v>
                </c:pt>
                <c:pt idx="40">
                  <c:v>70</c:v>
                </c:pt>
                <c:pt idx="41">
                  <c:v>71</c:v>
                </c:pt>
                <c:pt idx="42">
                  <c:v>72</c:v>
                </c:pt>
                <c:pt idx="43">
                  <c:v>73</c:v>
                </c:pt>
                <c:pt idx="44">
                  <c:v>74</c:v>
                </c:pt>
                <c:pt idx="45">
                  <c:v>75</c:v>
                </c:pt>
                <c:pt idx="46">
                  <c:v>76</c:v>
                </c:pt>
                <c:pt idx="47">
                  <c:v>77</c:v>
                </c:pt>
                <c:pt idx="48">
                  <c:v>78</c:v>
                </c:pt>
                <c:pt idx="49">
                  <c:v>79</c:v>
                </c:pt>
                <c:pt idx="50">
                  <c:v>80</c:v>
                </c:pt>
                <c:pt idx="51">
                  <c:v>81</c:v>
                </c:pt>
                <c:pt idx="52">
                  <c:v>82</c:v>
                </c:pt>
                <c:pt idx="53">
                  <c:v>83</c:v>
                </c:pt>
                <c:pt idx="54">
                  <c:v>84</c:v>
                </c:pt>
                <c:pt idx="55">
                  <c:v>85</c:v>
                </c:pt>
                <c:pt idx="56">
                  <c:v>86</c:v>
                </c:pt>
                <c:pt idx="57">
                  <c:v>87</c:v>
                </c:pt>
                <c:pt idx="58">
                  <c:v>88</c:v>
                </c:pt>
                <c:pt idx="59">
                  <c:v>89</c:v>
                </c:pt>
                <c:pt idx="60">
                  <c:v>90</c:v>
                </c:pt>
                <c:pt idx="61">
                  <c:v>91</c:v>
                </c:pt>
                <c:pt idx="62">
                  <c:v>92</c:v>
                </c:pt>
                <c:pt idx="63">
                  <c:v>93</c:v>
                </c:pt>
                <c:pt idx="64">
                  <c:v>94</c:v>
                </c:pt>
                <c:pt idx="65">
                  <c:v>95</c:v>
                </c:pt>
              </c:numCache>
            </c:numRef>
          </c:cat>
          <c:val>
            <c:numRef>
              <c:f>'Excess male'!$BE$33:$BE$98</c:f>
              <c:numCache>
                <c:formatCode>General</c:formatCode>
                <c:ptCount val="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BB2-2544-9E48-5CBF9BD35EA9}"/>
            </c:ext>
          </c:extLst>
        </c:ser>
        <c:ser>
          <c:idx val="8"/>
          <c:order val="8"/>
          <c:tx>
            <c:v>2025</c:v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'Excess male'!$A$33:$A$98</c:f>
              <c:numCache>
                <c:formatCode>General</c:formatCode>
                <c:ptCount val="66"/>
                <c:pt idx="0">
                  <c:v>30</c:v>
                </c:pt>
                <c:pt idx="1">
                  <c:v>31</c:v>
                </c:pt>
                <c:pt idx="2">
                  <c:v>32</c:v>
                </c:pt>
                <c:pt idx="3">
                  <c:v>33</c:v>
                </c:pt>
                <c:pt idx="4">
                  <c:v>34</c:v>
                </c:pt>
                <c:pt idx="5">
                  <c:v>35</c:v>
                </c:pt>
                <c:pt idx="6">
                  <c:v>36</c:v>
                </c:pt>
                <c:pt idx="7">
                  <c:v>37</c:v>
                </c:pt>
                <c:pt idx="8">
                  <c:v>38</c:v>
                </c:pt>
                <c:pt idx="9">
                  <c:v>39</c:v>
                </c:pt>
                <c:pt idx="10">
                  <c:v>40</c:v>
                </c:pt>
                <c:pt idx="11">
                  <c:v>41</c:v>
                </c:pt>
                <c:pt idx="12">
                  <c:v>42</c:v>
                </c:pt>
                <c:pt idx="13">
                  <c:v>43</c:v>
                </c:pt>
                <c:pt idx="14">
                  <c:v>44</c:v>
                </c:pt>
                <c:pt idx="15">
                  <c:v>45</c:v>
                </c:pt>
                <c:pt idx="16">
                  <c:v>46</c:v>
                </c:pt>
                <c:pt idx="17">
                  <c:v>47</c:v>
                </c:pt>
                <c:pt idx="18">
                  <c:v>48</c:v>
                </c:pt>
                <c:pt idx="19">
                  <c:v>49</c:v>
                </c:pt>
                <c:pt idx="20">
                  <c:v>50</c:v>
                </c:pt>
                <c:pt idx="21">
                  <c:v>51</c:v>
                </c:pt>
                <c:pt idx="22">
                  <c:v>52</c:v>
                </c:pt>
                <c:pt idx="23">
                  <c:v>53</c:v>
                </c:pt>
                <c:pt idx="24">
                  <c:v>54</c:v>
                </c:pt>
                <c:pt idx="25">
                  <c:v>55</c:v>
                </c:pt>
                <c:pt idx="26">
                  <c:v>56</c:v>
                </c:pt>
                <c:pt idx="27">
                  <c:v>57</c:v>
                </c:pt>
                <c:pt idx="28">
                  <c:v>58</c:v>
                </c:pt>
                <c:pt idx="29">
                  <c:v>59</c:v>
                </c:pt>
                <c:pt idx="30">
                  <c:v>60</c:v>
                </c:pt>
                <c:pt idx="31">
                  <c:v>61</c:v>
                </c:pt>
                <c:pt idx="32">
                  <c:v>62</c:v>
                </c:pt>
                <c:pt idx="33">
                  <c:v>63</c:v>
                </c:pt>
                <c:pt idx="34">
                  <c:v>64</c:v>
                </c:pt>
                <c:pt idx="35">
                  <c:v>65</c:v>
                </c:pt>
                <c:pt idx="36">
                  <c:v>66</c:v>
                </c:pt>
                <c:pt idx="37">
                  <c:v>67</c:v>
                </c:pt>
                <c:pt idx="38">
                  <c:v>68</c:v>
                </c:pt>
                <c:pt idx="39">
                  <c:v>69</c:v>
                </c:pt>
                <c:pt idx="40">
                  <c:v>70</c:v>
                </c:pt>
                <c:pt idx="41">
                  <c:v>71</c:v>
                </c:pt>
                <c:pt idx="42">
                  <c:v>72</c:v>
                </c:pt>
                <c:pt idx="43">
                  <c:v>73</c:v>
                </c:pt>
                <c:pt idx="44">
                  <c:v>74</c:v>
                </c:pt>
                <c:pt idx="45">
                  <c:v>75</c:v>
                </c:pt>
                <c:pt idx="46">
                  <c:v>76</c:v>
                </c:pt>
                <c:pt idx="47">
                  <c:v>77</c:v>
                </c:pt>
                <c:pt idx="48">
                  <c:v>78</c:v>
                </c:pt>
                <c:pt idx="49">
                  <c:v>79</c:v>
                </c:pt>
                <c:pt idx="50">
                  <c:v>80</c:v>
                </c:pt>
                <c:pt idx="51">
                  <c:v>81</c:v>
                </c:pt>
                <c:pt idx="52">
                  <c:v>82</c:v>
                </c:pt>
                <c:pt idx="53">
                  <c:v>83</c:v>
                </c:pt>
                <c:pt idx="54">
                  <c:v>84</c:v>
                </c:pt>
                <c:pt idx="55">
                  <c:v>85</c:v>
                </c:pt>
                <c:pt idx="56">
                  <c:v>86</c:v>
                </c:pt>
                <c:pt idx="57">
                  <c:v>87</c:v>
                </c:pt>
                <c:pt idx="58">
                  <c:v>88</c:v>
                </c:pt>
                <c:pt idx="59">
                  <c:v>89</c:v>
                </c:pt>
                <c:pt idx="60">
                  <c:v>90</c:v>
                </c:pt>
                <c:pt idx="61">
                  <c:v>91</c:v>
                </c:pt>
                <c:pt idx="62">
                  <c:v>92</c:v>
                </c:pt>
                <c:pt idx="63">
                  <c:v>93</c:v>
                </c:pt>
                <c:pt idx="64">
                  <c:v>94</c:v>
                </c:pt>
                <c:pt idx="65">
                  <c:v>95</c:v>
                </c:pt>
              </c:numCache>
            </c:numRef>
          </c:cat>
          <c:val>
            <c:numRef>
              <c:f>'Excess male'!$AX$33:$AX$98</c:f>
              <c:numCache>
                <c:formatCode>0.00%</c:formatCode>
                <c:ptCount val="66"/>
                <c:pt idx="0">
                  <c:v>0.17463210149562636</c:v>
                </c:pt>
                <c:pt idx="1">
                  <c:v>0.21046967329808519</c:v>
                </c:pt>
                <c:pt idx="2">
                  <c:v>0.23481091895892431</c:v>
                </c:pt>
                <c:pt idx="3">
                  <c:v>0.23470979667298922</c:v>
                </c:pt>
                <c:pt idx="4">
                  <c:v>0.22199682280073182</c:v>
                </c:pt>
                <c:pt idx="5">
                  <c:v>0.22251624000017386</c:v>
                </c:pt>
                <c:pt idx="6">
                  <c:v>0.21886506600921879</c:v>
                </c:pt>
                <c:pt idx="7">
                  <c:v>0.20804960006281289</c:v>
                </c:pt>
                <c:pt idx="8">
                  <c:v>0.20136583816837303</c:v>
                </c:pt>
                <c:pt idx="9">
                  <c:v>0.20790713489338949</c:v>
                </c:pt>
                <c:pt idx="10">
                  <c:v>0.2164444232021091</c:v>
                </c:pt>
                <c:pt idx="11">
                  <c:v>0.20865961703870442</c:v>
                </c:pt>
                <c:pt idx="12">
                  <c:v>0.17524186180018872</c:v>
                </c:pt>
                <c:pt idx="13">
                  <c:v>0.15615182302570171</c:v>
                </c:pt>
                <c:pt idx="14">
                  <c:v>0.14668224434102789</c:v>
                </c:pt>
                <c:pt idx="15">
                  <c:v>0.13154694040919798</c:v>
                </c:pt>
                <c:pt idx="16">
                  <c:v>0.10332311800103475</c:v>
                </c:pt>
                <c:pt idx="17">
                  <c:v>6.9622015620352889E-2</c:v>
                </c:pt>
                <c:pt idx="18">
                  <c:v>8.6330419393946728E-2</c:v>
                </c:pt>
                <c:pt idx="19">
                  <c:v>0.10125202810853998</c:v>
                </c:pt>
                <c:pt idx="20">
                  <c:v>0.11352724067857858</c:v>
                </c:pt>
                <c:pt idx="21">
                  <c:v>0.12831122634003797</c:v>
                </c:pt>
                <c:pt idx="22">
                  <c:v>0.13920436233574279</c:v>
                </c:pt>
                <c:pt idx="23">
                  <c:v>7.7795932369855728E-2</c:v>
                </c:pt>
                <c:pt idx="24">
                  <c:v>3.6271821097434549E-2</c:v>
                </c:pt>
                <c:pt idx="25">
                  <c:v>1.442754574892768E-2</c:v>
                </c:pt>
                <c:pt idx="26">
                  <c:v>1.4708853974648259E-3</c:v>
                </c:pt>
                <c:pt idx="27">
                  <c:v>-2.1956925056957607E-2</c:v>
                </c:pt>
                <c:pt idx="28">
                  <c:v>-9.1168827948705598E-3</c:v>
                </c:pt>
                <c:pt idx="29">
                  <c:v>-8.3033178263075512E-3</c:v>
                </c:pt>
                <c:pt idx="30">
                  <c:v>-7.9551540057609758E-3</c:v>
                </c:pt>
                <c:pt idx="31">
                  <c:v>-1.5634390557741244E-2</c:v>
                </c:pt>
                <c:pt idx="32">
                  <c:v>9.6804706806551816E-4</c:v>
                </c:pt>
                <c:pt idx="33">
                  <c:v>9.9505314863627108E-3</c:v>
                </c:pt>
                <c:pt idx="34">
                  <c:v>2.7455834905367672E-2</c:v>
                </c:pt>
                <c:pt idx="35">
                  <c:v>3.2542569654938992E-2</c:v>
                </c:pt>
                <c:pt idx="36">
                  <c:v>5.8978038776933105E-2</c:v>
                </c:pt>
                <c:pt idx="37">
                  <c:v>6.0932515621913305E-2</c:v>
                </c:pt>
                <c:pt idx="38">
                  <c:v>8.9406616953230739E-2</c:v>
                </c:pt>
                <c:pt idx="39">
                  <c:v>9.8082516953108032E-2</c:v>
                </c:pt>
                <c:pt idx="40">
                  <c:v>0.10005317079622933</c:v>
                </c:pt>
                <c:pt idx="41">
                  <c:v>0.10063112946563857</c:v>
                </c:pt>
                <c:pt idx="42">
                  <c:v>0.12092874935646829</c:v>
                </c:pt>
                <c:pt idx="43">
                  <c:v>0.13772083379847028</c:v>
                </c:pt>
                <c:pt idx="44">
                  <c:v>0.16677647581386384</c:v>
                </c:pt>
                <c:pt idx="45">
                  <c:v>0.15354992949591281</c:v>
                </c:pt>
                <c:pt idx="46">
                  <c:v>0.10260276619875439</c:v>
                </c:pt>
                <c:pt idx="47">
                  <c:v>0.10370982483797028</c:v>
                </c:pt>
                <c:pt idx="48">
                  <c:v>5.6730813896158014E-2</c:v>
                </c:pt>
                <c:pt idx="49">
                  <c:v>4.2124065440692516E-3</c:v>
                </c:pt>
                <c:pt idx="50">
                  <c:v>1.440469410396308E-2</c:v>
                </c:pt>
                <c:pt idx="51">
                  <c:v>4.6577601825285794E-2</c:v>
                </c:pt>
                <c:pt idx="52">
                  <c:v>2.8100732880355513E-3</c:v>
                </c:pt>
                <c:pt idx="53">
                  <c:v>5.2528780208447039E-4</c:v>
                </c:pt>
                <c:pt idx="54">
                  <c:v>-1.5095084735598605E-2</c:v>
                </c:pt>
                <c:pt idx="55">
                  <c:v>-2.851514676588817E-2</c:v>
                </c:pt>
                <c:pt idx="56">
                  <c:v>-3.1370752800688559E-2</c:v>
                </c:pt>
                <c:pt idx="57">
                  <c:v>-2.5912537439013856E-2</c:v>
                </c:pt>
                <c:pt idx="58">
                  <c:v>-2.5607619509743006E-2</c:v>
                </c:pt>
                <c:pt idx="59">
                  <c:v>1.4940754787953758E-3</c:v>
                </c:pt>
                <c:pt idx="60">
                  <c:v>-4.7678703011041403E-3</c:v>
                </c:pt>
                <c:pt idx="61">
                  <c:v>-1.2550366427785304E-2</c:v>
                </c:pt>
                <c:pt idx="62">
                  <c:v>-2.513921648282531E-2</c:v>
                </c:pt>
                <c:pt idx="63">
                  <c:v>-1.8217635398833542E-2</c:v>
                </c:pt>
                <c:pt idx="64">
                  <c:v>-2.9963390249926523E-2</c:v>
                </c:pt>
                <c:pt idx="65">
                  <c:v>-1.5899100716054985E-2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BB2-2544-9E48-5CBF9BD35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1638415"/>
        <c:axId val="1371587567"/>
      </c:lineChart>
      <c:catAx>
        <c:axId val="137163841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371587567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371587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371638415"/>
        <c:crosses val="autoZero"/>
        <c:crossBetween val="midCat"/>
      </c:valAx>
      <c:spPr>
        <a:solidFill>
          <a:schemeClr val="bg1"/>
        </a:solidFill>
        <a:ln>
          <a:solidFill>
            <a:schemeClr val="bg1"/>
          </a:solidFill>
        </a:ln>
        <a:effectLst/>
      </c:spPr>
    </c:plotArea>
    <c:legend>
      <c:legendPos val="t"/>
      <c:legendEntry>
        <c:idx val="7"/>
        <c:delete val="1"/>
      </c:legendEntry>
      <c:layout>
        <c:manualLayout>
          <c:xMode val="edge"/>
          <c:yMode val="edge"/>
          <c:x val="0.31244369562974927"/>
          <c:y val="2.4291497975708502E-2"/>
          <c:w val="0.65369556098064163"/>
          <c:h val="5.20800790589435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85000"/>
      </a:schemeClr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nl-NL" sz="18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Excess mortality 2020/19</a:t>
            </a:r>
          </a:p>
        </c:rich>
      </c:tx>
      <c:layout>
        <c:manualLayout>
          <c:xMode val="edge"/>
          <c:yMode val="edge"/>
          <c:x val="8.1131931103647859E-2"/>
          <c:y val="1.07584826580193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5.7920022005982875E-2"/>
          <c:y val="0.10329476021974984"/>
          <c:w val="0.91490093869270706"/>
          <c:h val="0.83409183163845424"/>
        </c:manualLayout>
      </c:layout>
      <c:areaChart>
        <c:grouping val="stacked"/>
        <c:varyColors val="0"/>
        <c:ser>
          <c:idx val="5"/>
          <c:order val="5"/>
          <c:spPr>
            <a:noFill/>
            <a:ln>
              <a:noFill/>
            </a:ln>
            <a:effectLst/>
          </c:spPr>
          <c:val>
            <c:numRef>
              <c:f>'Excess male'!$BH$33:$BH$98</c:f>
              <c:numCache>
                <c:formatCode>0.0%</c:formatCode>
                <c:ptCount val="66"/>
                <c:pt idx="0">
                  <c:v>-0.27613166728750727</c:v>
                </c:pt>
                <c:pt idx="1">
                  <c:v>-0.2777927521328013</c:v>
                </c:pt>
                <c:pt idx="2">
                  <c:v>-0.27087602740712979</c:v>
                </c:pt>
                <c:pt idx="3">
                  <c:v>-0.26489368894887488</c:v>
                </c:pt>
                <c:pt idx="4">
                  <c:v>-0.2577018977327728</c:v>
                </c:pt>
                <c:pt idx="5">
                  <c:v>-0.25932607795978818</c:v>
                </c:pt>
                <c:pt idx="6">
                  <c:v>-0.23886050081803509</c:v>
                </c:pt>
                <c:pt idx="7">
                  <c:v>-0.24987753610052729</c:v>
                </c:pt>
                <c:pt idx="8">
                  <c:v>-0.23875099338281458</c:v>
                </c:pt>
                <c:pt idx="9">
                  <c:v>-0.2281849995732908</c:v>
                </c:pt>
                <c:pt idx="10">
                  <c:v>-0.22169854285664153</c:v>
                </c:pt>
                <c:pt idx="11">
                  <c:v>-0.21017585948300538</c:v>
                </c:pt>
                <c:pt idx="12">
                  <c:v>-0.20122860870779183</c:v>
                </c:pt>
                <c:pt idx="13">
                  <c:v>-0.19342081529184219</c:v>
                </c:pt>
                <c:pt idx="14">
                  <c:v>-0.1845758139530197</c:v>
                </c:pt>
                <c:pt idx="15">
                  <c:v>-0.17595958984010154</c:v>
                </c:pt>
                <c:pt idx="16">
                  <c:v>-0.17147089855281505</c:v>
                </c:pt>
                <c:pt idx="17">
                  <c:v>-0.15679671178626181</c:v>
                </c:pt>
                <c:pt idx="18">
                  <c:v>-0.14561719694309092</c:v>
                </c:pt>
                <c:pt idx="19">
                  <c:v>-0.13306633132686002</c:v>
                </c:pt>
                <c:pt idx="20">
                  <c:v>-0.12396610209138033</c:v>
                </c:pt>
                <c:pt idx="21">
                  <c:v>-0.11465451724593426</c:v>
                </c:pt>
                <c:pt idx="22">
                  <c:v>-0.10761748900862779</c:v>
                </c:pt>
                <c:pt idx="23">
                  <c:v>-0.10483055243547502</c:v>
                </c:pt>
                <c:pt idx="24">
                  <c:v>-9.9095797193698584E-2</c:v>
                </c:pt>
                <c:pt idx="25">
                  <c:v>-9.303591313501676E-2</c:v>
                </c:pt>
                <c:pt idx="26">
                  <c:v>-8.8325546000536381E-2</c:v>
                </c:pt>
                <c:pt idx="27">
                  <c:v>-8.3632557783174202E-2</c:v>
                </c:pt>
                <c:pt idx="28">
                  <c:v>-7.9279581903294177E-2</c:v>
                </c:pt>
                <c:pt idx="29">
                  <c:v>-7.6826311900561203E-2</c:v>
                </c:pt>
                <c:pt idx="30">
                  <c:v>-7.301101089358436E-2</c:v>
                </c:pt>
                <c:pt idx="31">
                  <c:v>-7.0737450749202666E-2</c:v>
                </c:pt>
                <c:pt idx="32">
                  <c:v>-6.8600347874764003E-2</c:v>
                </c:pt>
                <c:pt idx="33">
                  <c:v>-6.6021776217739941E-2</c:v>
                </c:pt>
                <c:pt idx="34">
                  <c:v>-6.3727639908173789E-2</c:v>
                </c:pt>
                <c:pt idx="35">
                  <c:v>-6.1823154025092204E-2</c:v>
                </c:pt>
                <c:pt idx="36">
                  <c:v>-5.9921622991594696E-2</c:v>
                </c:pt>
                <c:pt idx="37">
                  <c:v>-5.770821315060766E-2</c:v>
                </c:pt>
                <c:pt idx="38">
                  <c:v>-5.6219764563212635E-2</c:v>
                </c:pt>
                <c:pt idx="39">
                  <c:v>-5.3604557013264206E-2</c:v>
                </c:pt>
                <c:pt idx="40">
                  <c:v>-5.1847004521218598E-2</c:v>
                </c:pt>
                <c:pt idx="41">
                  <c:v>-4.9716292624756749E-2</c:v>
                </c:pt>
                <c:pt idx="42">
                  <c:v>-4.7173346472931803E-2</c:v>
                </c:pt>
                <c:pt idx="43">
                  <c:v>-4.4547016486488039E-2</c:v>
                </c:pt>
                <c:pt idx="44">
                  <c:v>-4.1701608153704529E-2</c:v>
                </c:pt>
                <c:pt idx="45">
                  <c:v>-3.9277224734694395E-2</c:v>
                </c:pt>
                <c:pt idx="46">
                  <c:v>-4.4919619097843748E-2</c:v>
                </c:pt>
                <c:pt idx="47">
                  <c:v>-4.2484308416629528E-2</c:v>
                </c:pt>
                <c:pt idx="48">
                  <c:v>-4.2025747892158023E-2</c:v>
                </c:pt>
                <c:pt idx="49">
                  <c:v>-4.1974984019645029E-2</c:v>
                </c:pt>
                <c:pt idx="50">
                  <c:v>-4.1163120391243979E-2</c:v>
                </c:pt>
                <c:pt idx="51">
                  <c:v>-3.9029774389387963E-2</c:v>
                </c:pt>
                <c:pt idx="52">
                  <c:v>-3.8715436941351447E-2</c:v>
                </c:pt>
                <c:pt idx="53">
                  <c:v>-3.7825482180508879E-2</c:v>
                </c:pt>
                <c:pt idx="54">
                  <c:v>-3.8455264626825456E-2</c:v>
                </c:pt>
                <c:pt idx="55">
                  <c:v>-3.7816379443240865E-2</c:v>
                </c:pt>
                <c:pt idx="56">
                  <c:v>-3.7538903044752783E-2</c:v>
                </c:pt>
                <c:pt idx="57">
                  <c:v>-3.8211146826930477E-2</c:v>
                </c:pt>
                <c:pt idx="58">
                  <c:v>-3.9080457754026195E-2</c:v>
                </c:pt>
                <c:pt idx="59">
                  <c:v>-3.9477935249208951E-2</c:v>
                </c:pt>
                <c:pt idx="60">
                  <c:v>-4.16430178491249E-2</c:v>
                </c:pt>
                <c:pt idx="61">
                  <c:v>-4.3384560560977038E-2</c:v>
                </c:pt>
                <c:pt idx="62">
                  <c:v>-4.7484169344015656E-2</c:v>
                </c:pt>
                <c:pt idx="63">
                  <c:v>-5.1676553019615531E-2</c:v>
                </c:pt>
                <c:pt idx="64">
                  <c:v>-5.6459574549612999E-2</c:v>
                </c:pt>
                <c:pt idx="65">
                  <c:v>-6.3635812006168913E-2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02D-0E46-9C03-38540F870B40}"/>
            </c:ext>
          </c:extLst>
        </c:ser>
        <c:ser>
          <c:idx val="6"/>
          <c:order val="6"/>
          <c:spPr>
            <a:solidFill>
              <a:srgbClr val="0070C0">
                <a:alpha val="21000"/>
              </a:srgbClr>
            </a:solidFill>
            <a:ln w="25400">
              <a:noFill/>
            </a:ln>
            <a:effectLst/>
          </c:spPr>
          <c:val>
            <c:numRef>
              <c:f>'Excess male'!$BI$33:$BI$98</c:f>
              <c:numCache>
                <c:formatCode>General</c:formatCode>
                <c:ptCount val="66"/>
                <c:pt idx="0">
                  <c:v>0.55226333457501453</c:v>
                </c:pt>
                <c:pt idx="1">
                  <c:v>0.5555855042656026</c:v>
                </c:pt>
                <c:pt idx="2">
                  <c:v>0.54175205481425959</c:v>
                </c:pt>
                <c:pt idx="3">
                  <c:v>0.52978737789774977</c:v>
                </c:pt>
                <c:pt idx="4">
                  <c:v>0.5154037954655456</c:v>
                </c:pt>
                <c:pt idx="5">
                  <c:v>0.51865215591957636</c:v>
                </c:pt>
                <c:pt idx="6">
                  <c:v>0.47772100163607017</c:v>
                </c:pt>
                <c:pt idx="7">
                  <c:v>0.49975507220105458</c:v>
                </c:pt>
                <c:pt idx="8">
                  <c:v>0.47750198676562916</c:v>
                </c:pt>
                <c:pt idx="9">
                  <c:v>0.45636999914658161</c:v>
                </c:pt>
                <c:pt idx="10">
                  <c:v>0.44339708571328307</c:v>
                </c:pt>
                <c:pt idx="11">
                  <c:v>0.42035171896601076</c:v>
                </c:pt>
                <c:pt idx="12">
                  <c:v>0.40245721741558366</c:v>
                </c:pt>
                <c:pt idx="13">
                  <c:v>0.38684163058368437</c:v>
                </c:pt>
                <c:pt idx="14">
                  <c:v>0.36915162790603939</c:v>
                </c:pt>
                <c:pt idx="15">
                  <c:v>0.35191917968020309</c:v>
                </c:pt>
                <c:pt idx="16">
                  <c:v>0.34294179710563011</c:v>
                </c:pt>
                <c:pt idx="17">
                  <c:v>0.31359342357252362</c:v>
                </c:pt>
                <c:pt idx="18">
                  <c:v>0.29123439388618183</c:v>
                </c:pt>
                <c:pt idx="19">
                  <c:v>0.26613266265372004</c:v>
                </c:pt>
                <c:pt idx="20">
                  <c:v>0.24793220418276066</c:v>
                </c:pt>
                <c:pt idx="21">
                  <c:v>0.22930903449186851</c:v>
                </c:pt>
                <c:pt idx="22">
                  <c:v>0.21523497801725558</c:v>
                </c:pt>
                <c:pt idx="23">
                  <c:v>0.20966110487095005</c:v>
                </c:pt>
                <c:pt idx="24">
                  <c:v>0.19819159438739717</c:v>
                </c:pt>
                <c:pt idx="25">
                  <c:v>0.18607182627003352</c:v>
                </c:pt>
                <c:pt idx="26">
                  <c:v>0.17665109200107276</c:v>
                </c:pt>
                <c:pt idx="27">
                  <c:v>0.1672651155663484</c:v>
                </c:pt>
                <c:pt idx="28">
                  <c:v>0.15855916380658835</c:v>
                </c:pt>
                <c:pt idx="29">
                  <c:v>0.15365262380112241</c:v>
                </c:pt>
                <c:pt idx="30">
                  <c:v>0.14602202178716872</c:v>
                </c:pt>
                <c:pt idx="31">
                  <c:v>0.14147490149840533</c:v>
                </c:pt>
                <c:pt idx="32">
                  <c:v>0.13720069574952801</c:v>
                </c:pt>
                <c:pt idx="33">
                  <c:v>0.13204355243547988</c:v>
                </c:pt>
                <c:pt idx="34">
                  <c:v>0.12745527981634758</c:v>
                </c:pt>
                <c:pt idx="35">
                  <c:v>0.12364630805018441</c:v>
                </c:pt>
                <c:pt idx="36">
                  <c:v>0.11984324598318939</c:v>
                </c:pt>
                <c:pt idx="37">
                  <c:v>0.11541642630121532</c:v>
                </c:pt>
                <c:pt idx="38">
                  <c:v>0.11243952912642527</c:v>
                </c:pt>
                <c:pt idx="39">
                  <c:v>0.10720911402652841</c:v>
                </c:pt>
                <c:pt idx="40">
                  <c:v>0.1036940090424372</c:v>
                </c:pt>
                <c:pt idx="41">
                  <c:v>9.9432585249513497E-2</c:v>
                </c:pt>
                <c:pt idx="42">
                  <c:v>9.4346692945863606E-2</c:v>
                </c:pt>
                <c:pt idx="43">
                  <c:v>8.9094032972976078E-2</c:v>
                </c:pt>
                <c:pt idx="44">
                  <c:v>8.3403216307409059E-2</c:v>
                </c:pt>
                <c:pt idx="45">
                  <c:v>7.855444946938879E-2</c:v>
                </c:pt>
                <c:pt idx="46">
                  <c:v>8.9839238195687496E-2</c:v>
                </c:pt>
                <c:pt idx="47">
                  <c:v>8.4968616833259056E-2</c:v>
                </c:pt>
                <c:pt idx="48">
                  <c:v>8.4051495784316047E-2</c:v>
                </c:pt>
                <c:pt idx="49">
                  <c:v>8.3949968039290057E-2</c:v>
                </c:pt>
                <c:pt idx="50">
                  <c:v>8.2326240782487958E-2</c:v>
                </c:pt>
                <c:pt idx="51">
                  <c:v>7.8059548778775925E-2</c:v>
                </c:pt>
                <c:pt idx="52">
                  <c:v>7.7430873882702894E-2</c:v>
                </c:pt>
                <c:pt idx="53">
                  <c:v>7.5650964361017758E-2</c:v>
                </c:pt>
                <c:pt idx="54">
                  <c:v>7.6910529253650911E-2</c:v>
                </c:pt>
                <c:pt idx="55">
                  <c:v>7.563275888648173E-2</c:v>
                </c:pt>
                <c:pt idx="56">
                  <c:v>7.5077806089505567E-2</c:v>
                </c:pt>
                <c:pt idx="57">
                  <c:v>7.6422293653860954E-2</c:v>
                </c:pt>
                <c:pt idx="58">
                  <c:v>7.8160915508052389E-2</c:v>
                </c:pt>
                <c:pt idx="59">
                  <c:v>7.8955870498417902E-2</c:v>
                </c:pt>
                <c:pt idx="60">
                  <c:v>8.32860356982498E-2</c:v>
                </c:pt>
                <c:pt idx="61">
                  <c:v>8.6769121121954076E-2</c:v>
                </c:pt>
                <c:pt idx="62">
                  <c:v>9.4968338688031312E-2</c:v>
                </c:pt>
                <c:pt idx="63">
                  <c:v>0.10335310603923106</c:v>
                </c:pt>
                <c:pt idx="64">
                  <c:v>0.112919149099226</c:v>
                </c:pt>
                <c:pt idx="65">
                  <c:v>0.12727162401233783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02D-0E46-9C03-38540F870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1638415"/>
        <c:axId val="1371587567"/>
      </c:areaChart>
      <c:lineChart>
        <c:grouping val="standard"/>
        <c:varyColors val="0"/>
        <c:ser>
          <c:idx val="1"/>
          <c:order val="0"/>
          <c:tx>
            <c:v> M</c:v>
          </c:tx>
          <c:spPr>
            <a:ln w="508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'Excess male'!$A$33:$A$98</c:f>
              <c:numCache>
                <c:formatCode>General</c:formatCode>
                <c:ptCount val="66"/>
                <c:pt idx="0">
                  <c:v>30</c:v>
                </c:pt>
                <c:pt idx="1">
                  <c:v>31</c:v>
                </c:pt>
                <c:pt idx="2">
                  <c:v>32</c:v>
                </c:pt>
                <c:pt idx="3">
                  <c:v>33</c:v>
                </c:pt>
                <c:pt idx="4">
                  <c:v>34</c:v>
                </c:pt>
                <c:pt idx="5">
                  <c:v>35</c:v>
                </c:pt>
                <c:pt idx="6">
                  <c:v>36</c:v>
                </c:pt>
                <c:pt idx="7">
                  <c:v>37</c:v>
                </c:pt>
                <c:pt idx="8">
                  <c:v>38</c:v>
                </c:pt>
                <c:pt idx="9">
                  <c:v>39</c:v>
                </c:pt>
                <c:pt idx="10">
                  <c:v>40</c:v>
                </c:pt>
                <c:pt idx="11">
                  <c:v>41</c:v>
                </c:pt>
                <c:pt idx="12">
                  <c:v>42</c:v>
                </c:pt>
                <c:pt idx="13">
                  <c:v>43</c:v>
                </c:pt>
                <c:pt idx="14">
                  <c:v>44</c:v>
                </c:pt>
                <c:pt idx="15">
                  <c:v>45</c:v>
                </c:pt>
                <c:pt idx="16">
                  <c:v>46</c:v>
                </c:pt>
                <c:pt idx="17">
                  <c:v>47</c:v>
                </c:pt>
                <c:pt idx="18">
                  <c:v>48</c:v>
                </c:pt>
                <c:pt idx="19">
                  <c:v>49</c:v>
                </c:pt>
                <c:pt idx="20">
                  <c:v>50</c:v>
                </c:pt>
                <c:pt idx="21">
                  <c:v>51</c:v>
                </c:pt>
                <c:pt idx="22">
                  <c:v>52</c:v>
                </c:pt>
                <c:pt idx="23">
                  <c:v>53</c:v>
                </c:pt>
                <c:pt idx="24">
                  <c:v>54</c:v>
                </c:pt>
                <c:pt idx="25">
                  <c:v>55</c:v>
                </c:pt>
                <c:pt idx="26">
                  <c:v>56</c:v>
                </c:pt>
                <c:pt idx="27">
                  <c:v>57</c:v>
                </c:pt>
                <c:pt idx="28">
                  <c:v>58</c:v>
                </c:pt>
                <c:pt idx="29">
                  <c:v>59</c:v>
                </c:pt>
                <c:pt idx="30">
                  <c:v>60</c:v>
                </c:pt>
                <c:pt idx="31">
                  <c:v>61</c:v>
                </c:pt>
                <c:pt idx="32">
                  <c:v>62</c:v>
                </c:pt>
                <c:pt idx="33">
                  <c:v>63</c:v>
                </c:pt>
                <c:pt idx="34">
                  <c:v>64</c:v>
                </c:pt>
                <c:pt idx="35">
                  <c:v>65</c:v>
                </c:pt>
                <c:pt idx="36">
                  <c:v>66</c:v>
                </c:pt>
                <c:pt idx="37">
                  <c:v>67</c:v>
                </c:pt>
                <c:pt idx="38">
                  <c:v>68</c:v>
                </c:pt>
                <c:pt idx="39">
                  <c:v>69</c:v>
                </c:pt>
                <c:pt idx="40">
                  <c:v>70</c:v>
                </c:pt>
                <c:pt idx="41">
                  <c:v>71</c:v>
                </c:pt>
                <c:pt idx="42">
                  <c:v>72</c:v>
                </c:pt>
                <c:pt idx="43">
                  <c:v>73</c:v>
                </c:pt>
                <c:pt idx="44">
                  <c:v>74</c:v>
                </c:pt>
                <c:pt idx="45">
                  <c:v>75</c:v>
                </c:pt>
                <c:pt idx="46">
                  <c:v>76</c:v>
                </c:pt>
                <c:pt idx="47">
                  <c:v>77</c:v>
                </c:pt>
                <c:pt idx="48">
                  <c:v>78</c:v>
                </c:pt>
                <c:pt idx="49">
                  <c:v>79</c:v>
                </c:pt>
                <c:pt idx="50">
                  <c:v>80</c:v>
                </c:pt>
                <c:pt idx="51">
                  <c:v>81</c:v>
                </c:pt>
                <c:pt idx="52">
                  <c:v>82</c:v>
                </c:pt>
                <c:pt idx="53">
                  <c:v>83</c:v>
                </c:pt>
                <c:pt idx="54">
                  <c:v>84</c:v>
                </c:pt>
                <c:pt idx="55">
                  <c:v>85</c:v>
                </c:pt>
                <c:pt idx="56">
                  <c:v>86</c:v>
                </c:pt>
                <c:pt idx="57">
                  <c:v>87</c:v>
                </c:pt>
                <c:pt idx="58">
                  <c:v>88</c:v>
                </c:pt>
                <c:pt idx="59">
                  <c:v>89</c:v>
                </c:pt>
                <c:pt idx="60">
                  <c:v>90</c:v>
                </c:pt>
                <c:pt idx="61">
                  <c:v>91</c:v>
                </c:pt>
                <c:pt idx="62">
                  <c:v>92</c:v>
                </c:pt>
                <c:pt idx="63">
                  <c:v>93</c:v>
                </c:pt>
                <c:pt idx="64">
                  <c:v>94</c:v>
                </c:pt>
                <c:pt idx="65">
                  <c:v>95</c:v>
                </c:pt>
              </c:numCache>
            </c:numRef>
          </c:cat>
          <c:val>
            <c:numRef>
              <c:f>'Excess male'!$AS$33:$AS$98</c:f>
              <c:numCache>
                <c:formatCode>0.00%</c:formatCode>
                <c:ptCount val="66"/>
                <c:pt idx="0">
                  <c:v>6.7678090400193291E-2</c:v>
                </c:pt>
                <c:pt idx="1">
                  <c:v>9.0828643277319585E-2</c:v>
                </c:pt>
                <c:pt idx="2">
                  <c:v>0.11098401233346605</c:v>
                </c:pt>
                <c:pt idx="3">
                  <c:v>0.12645080896485189</c:v>
                </c:pt>
                <c:pt idx="4">
                  <c:v>0.13454141217264445</c:v>
                </c:pt>
                <c:pt idx="5">
                  <c:v>0.13643487829491904</c:v>
                </c:pt>
                <c:pt idx="6">
                  <c:v>0.12809584536698862</c:v>
                </c:pt>
                <c:pt idx="7">
                  <c:v>0.15534963230619031</c:v>
                </c:pt>
                <c:pt idx="8">
                  <c:v>0.15212747193214671</c:v>
                </c:pt>
                <c:pt idx="9">
                  <c:v>0.12799930560351194</c:v>
                </c:pt>
                <c:pt idx="10">
                  <c:v>0.12782845062614148</c:v>
                </c:pt>
                <c:pt idx="11">
                  <c:v>0.1378788625849712</c:v>
                </c:pt>
                <c:pt idx="12">
                  <c:v>0.12960014499827691</c:v>
                </c:pt>
                <c:pt idx="13">
                  <c:v>0.12554600633149937</c:v>
                </c:pt>
                <c:pt idx="14">
                  <c:v>0.11741981774853119</c:v>
                </c:pt>
                <c:pt idx="15">
                  <c:v>0.11459464093189328</c:v>
                </c:pt>
                <c:pt idx="16">
                  <c:v>0.16136305578442603</c:v>
                </c:pt>
                <c:pt idx="17">
                  <c:v>0.13770463966337809</c:v>
                </c:pt>
                <c:pt idx="18">
                  <c:v>0.12297506205425093</c:v>
                </c:pt>
                <c:pt idx="19">
                  <c:v>0.15765172290537283</c:v>
                </c:pt>
                <c:pt idx="20">
                  <c:v>0.14103444724865963</c:v>
                </c:pt>
                <c:pt idx="21">
                  <c:v>0.10113989193556235</c:v>
                </c:pt>
                <c:pt idx="22">
                  <c:v>6.8263625656607138E-2</c:v>
                </c:pt>
                <c:pt idx="23">
                  <c:v>1.5678535123616916E-2</c:v>
                </c:pt>
                <c:pt idx="24">
                  <c:v>-3.9583164351252462E-2</c:v>
                </c:pt>
                <c:pt idx="25">
                  <c:v>-6.4869418399106829E-2</c:v>
                </c:pt>
                <c:pt idx="26">
                  <c:v>-5.2863264190512071E-2</c:v>
                </c:pt>
                <c:pt idx="27">
                  <c:v>-4.3125141645932986E-2</c:v>
                </c:pt>
                <c:pt idx="28">
                  <c:v>-1.0074755866629726E-2</c:v>
                </c:pt>
                <c:pt idx="29">
                  <c:v>7.7154820319442815E-3</c:v>
                </c:pt>
                <c:pt idx="30">
                  <c:v>3.1103072936687536E-2</c:v>
                </c:pt>
                <c:pt idx="31">
                  <c:v>4.3654002162161587E-2</c:v>
                </c:pt>
                <c:pt idx="32">
                  <c:v>5.2590131439958311E-2</c:v>
                </c:pt>
                <c:pt idx="33">
                  <c:v>5.9529606667878009E-2</c:v>
                </c:pt>
                <c:pt idx="34">
                  <c:v>8.8898649039364855E-2</c:v>
                </c:pt>
                <c:pt idx="35">
                  <c:v>8.8480990242791629E-2</c:v>
                </c:pt>
                <c:pt idx="36">
                  <c:v>8.2112540098759318E-2</c:v>
                </c:pt>
                <c:pt idx="37">
                  <c:v>8.952859735688791E-2</c:v>
                </c:pt>
                <c:pt idx="38">
                  <c:v>0.10099394733769254</c:v>
                </c:pt>
                <c:pt idx="39">
                  <c:v>9.9773656288234022E-2</c:v>
                </c:pt>
                <c:pt idx="40">
                  <c:v>9.7654172460522132E-2</c:v>
                </c:pt>
                <c:pt idx="41">
                  <c:v>7.3821894308588348E-2</c:v>
                </c:pt>
                <c:pt idx="42">
                  <c:v>9.7445312693749744E-2</c:v>
                </c:pt>
                <c:pt idx="43">
                  <c:v>0.10323083620937505</c:v>
                </c:pt>
                <c:pt idx="44">
                  <c:v>0.10683349715766846</c:v>
                </c:pt>
                <c:pt idx="45">
                  <c:v>0.11851039498675367</c:v>
                </c:pt>
                <c:pt idx="46">
                  <c:v>0.16413105850615153</c:v>
                </c:pt>
                <c:pt idx="47">
                  <c:v>0.14825935137666404</c:v>
                </c:pt>
                <c:pt idx="48">
                  <c:v>0.13337206237202007</c:v>
                </c:pt>
                <c:pt idx="49">
                  <c:v>0.12089989471491365</c:v>
                </c:pt>
                <c:pt idx="50">
                  <c:v>0.11993388405061722</c:v>
                </c:pt>
                <c:pt idx="51">
                  <c:v>0.10538719626427806</c:v>
                </c:pt>
                <c:pt idx="52">
                  <c:v>8.8117274176100782E-2</c:v>
                </c:pt>
                <c:pt idx="53">
                  <c:v>9.024360457457932E-2</c:v>
                </c:pt>
                <c:pt idx="54">
                  <c:v>9.2210781433710948E-2</c:v>
                </c:pt>
                <c:pt idx="55">
                  <c:v>8.7782431265082519E-2</c:v>
                </c:pt>
                <c:pt idx="56">
                  <c:v>9.5374179729679529E-2</c:v>
                </c:pt>
                <c:pt idx="57">
                  <c:v>0.10080190420947537</c:v>
                </c:pt>
                <c:pt idx="58">
                  <c:v>9.7949838073685291E-2</c:v>
                </c:pt>
                <c:pt idx="59">
                  <c:v>9.393203546291555E-2</c:v>
                </c:pt>
                <c:pt idx="60">
                  <c:v>8.5309617418775657E-2</c:v>
                </c:pt>
                <c:pt idx="61">
                  <c:v>8.5082062379355866E-2</c:v>
                </c:pt>
                <c:pt idx="62">
                  <c:v>7.9006485979629976E-2</c:v>
                </c:pt>
                <c:pt idx="63">
                  <c:v>7.9696673175124216E-2</c:v>
                </c:pt>
                <c:pt idx="64">
                  <c:v>8.4465922913488325E-2</c:v>
                </c:pt>
                <c:pt idx="65">
                  <c:v>6.6092665372115583E-2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302D-0E46-9C03-38540F870B40}"/>
            </c:ext>
          </c:extLst>
        </c:ser>
        <c:ser>
          <c:idx val="0"/>
          <c:order val="1"/>
          <c:tx>
            <c:v> F</c:v>
          </c:tx>
          <c:spPr>
            <a:ln w="476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'Excess male'!$A$33:$A$98</c:f>
              <c:numCache>
                <c:formatCode>General</c:formatCode>
                <c:ptCount val="66"/>
                <c:pt idx="0">
                  <c:v>30</c:v>
                </c:pt>
                <c:pt idx="1">
                  <c:v>31</c:v>
                </c:pt>
                <c:pt idx="2">
                  <c:v>32</c:v>
                </c:pt>
                <c:pt idx="3">
                  <c:v>33</c:v>
                </c:pt>
                <c:pt idx="4">
                  <c:v>34</c:v>
                </c:pt>
                <c:pt idx="5">
                  <c:v>35</c:v>
                </c:pt>
                <c:pt idx="6">
                  <c:v>36</c:v>
                </c:pt>
                <c:pt idx="7">
                  <c:v>37</c:v>
                </c:pt>
                <c:pt idx="8">
                  <c:v>38</c:v>
                </c:pt>
                <c:pt idx="9">
                  <c:v>39</c:v>
                </c:pt>
                <c:pt idx="10">
                  <c:v>40</c:v>
                </c:pt>
                <c:pt idx="11">
                  <c:v>41</c:v>
                </c:pt>
                <c:pt idx="12">
                  <c:v>42</c:v>
                </c:pt>
                <c:pt idx="13">
                  <c:v>43</c:v>
                </c:pt>
                <c:pt idx="14">
                  <c:v>44</c:v>
                </c:pt>
                <c:pt idx="15">
                  <c:v>45</c:v>
                </c:pt>
                <c:pt idx="16">
                  <c:v>46</c:v>
                </c:pt>
                <c:pt idx="17">
                  <c:v>47</c:v>
                </c:pt>
                <c:pt idx="18">
                  <c:v>48</c:v>
                </c:pt>
                <c:pt idx="19">
                  <c:v>49</c:v>
                </c:pt>
                <c:pt idx="20">
                  <c:v>50</c:v>
                </c:pt>
                <c:pt idx="21">
                  <c:v>51</c:v>
                </c:pt>
                <c:pt idx="22">
                  <c:v>52</c:v>
                </c:pt>
                <c:pt idx="23">
                  <c:v>53</c:v>
                </c:pt>
                <c:pt idx="24">
                  <c:v>54</c:v>
                </c:pt>
                <c:pt idx="25">
                  <c:v>55</c:v>
                </c:pt>
                <c:pt idx="26">
                  <c:v>56</c:v>
                </c:pt>
                <c:pt idx="27">
                  <c:v>57</c:v>
                </c:pt>
                <c:pt idx="28">
                  <c:v>58</c:v>
                </c:pt>
                <c:pt idx="29">
                  <c:v>59</c:v>
                </c:pt>
                <c:pt idx="30">
                  <c:v>60</c:v>
                </c:pt>
                <c:pt idx="31">
                  <c:v>61</c:v>
                </c:pt>
                <c:pt idx="32">
                  <c:v>62</c:v>
                </c:pt>
                <c:pt idx="33">
                  <c:v>63</c:v>
                </c:pt>
                <c:pt idx="34">
                  <c:v>64</c:v>
                </c:pt>
                <c:pt idx="35">
                  <c:v>65</c:v>
                </c:pt>
                <c:pt idx="36">
                  <c:v>66</c:v>
                </c:pt>
                <c:pt idx="37">
                  <c:v>67</c:v>
                </c:pt>
                <c:pt idx="38">
                  <c:v>68</c:v>
                </c:pt>
                <c:pt idx="39">
                  <c:v>69</c:v>
                </c:pt>
                <c:pt idx="40">
                  <c:v>70</c:v>
                </c:pt>
                <c:pt idx="41">
                  <c:v>71</c:v>
                </c:pt>
                <c:pt idx="42">
                  <c:v>72</c:v>
                </c:pt>
                <c:pt idx="43">
                  <c:v>73</c:v>
                </c:pt>
                <c:pt idx="44">
                  <c:v>74</c:v>
                </c:pt>
                <c:pt idx="45">
                  <c:v>75</c:v>
                </c:pt>
                <c:pt idx="46">
                  <c:v>76</c:v>
                </c:pt>
                <c:pt idx="47">
                  <c:v>77</c:v>
                </c:pt>
                <c:pt idx="48">
                  <c:v>78</c:v>
                </c:pt>
                <c:pt idx="49">
                  <c:v>79</c:v>
                </c:pt>
                <c:pt idx="50">
                  <c:v>80</c:v>
                </c:pt>
                <c:pt idx="51">
                  <c:v>81</c:v>
                </c:pt>
                <c:pt idx="52">
                  <c:v>82</c:v>
                </c:pt>
                <c:pt idx="53">
                  <c:v>83</c:v>
                </c:pt>
                <c:pt idx="54">
                  <c:v>84</c:v>
                </c:pt>
                <c:pt idx="55">
                  <c:v>85</c:v>
                </c:pt>
                <c:pt idx="56">
                  <c:v>86</c:v>
                </c:pt>
                <c:pt idx="57">
                  <c:v>87</c:v>
                </c:pt>
                <c:pt idx="58">
                  <c:v>88</c:v>
                </c:pt>
                <c:pt idx="59">
                  <c:v>89</c:v>
                </c:pt>
                <c:pt idx="60">
                  <c:v>90</c:v>
                </c:pt>
                <c:pt idx="61">
                  <c:v>91</c:v>
                </c:pt>
                <c:pt idx="62">
                  <c:v>92</c:v>
                </c:pt>
                <c:pt idx="63">
                  <c:v>93</c:v>
                </c:pt>
                <c:pt idx="64">
                  <c:v>94</c:v>
                </c:pt>
                <c:pt idx="65">
                  <c:v>95</c:v>
                </c:pt>
              </c:numCache>
            </c:numRef>
          </c:cat>
          <c:val>
            <c:numRef>
              <c:f>'Excess female'!$AS$33:$AS$98</c:f>
              <c:numCache>
                <c:formatCode>0.00%</c:formatCode>
                <c:ptCount val="66"/>
                <c:pt idx="0">
                  <c:v>9.046493716524405E-2</c:v>
                </c:pt>
                <c:pt idx="1">
                  <c:v>8.6180401642316842E-2</c:v>
                </c:pt>
                <c:pt idx="2">
                  <c:v>0.10748085001426406</c:v>
                </c:pt>
                <c:pt idx="3">
                  <c:v>9.4893751327892073E-2</c:v>
                </c:pt>
                <c:pt idx="4">
                  <c:v>9.2388385036220516E-2</c:v>
                </c:pt>
                <c:pt idx="5">
                  <c:v>9.89163158296269E-2</c:v>
                </c:pt>
                <c:pt idx="6">
                  <c:v>0.13813991472682102</c:v>
                </c:pt>
                <c:pt idx="7">
                  <c:v>0.10670648952453915</c:v>
                </c:pt>
                <c:pt idx="8">
                  <c:v>0.11122229796563131</c:v>
                </c:pt>
                <c:pt idx="9">
                  <c:v>0.11691518274103287</c:v>
                </c:pt>
                <c:pt idx="10">
                  <c:v>7.8530989861125972E-2</c:v>
                </c:pt>
                <c:pt idx="11">
                  <c:v>9.4018241610132849E-2</c:v>
                </c:pt>
                <c:pt idx="12">
                  <c:v>7.8997175507155959E-2</c:v>
                </c:pt>
                <c:pt idx="13">
                  <c:v>5.8219272683015216E-2</c:v>
                </c:pt>
                <c:pt idx="14">
                  <c:v>3.1223869707965188E-2</c:v>
                </c:pt>
                <c:pt idx="15">
                  <c:v>3.5488791794446653E-2</c:v>
                </c:pt>
                <c:pt idx="16">
                  <c:v>4.4708575666373733E-3</c:v>
                </c:pt>
                <c:pt idx="17">
                  <c:v>-3.2252855495062474E-3</c:v>
                </c:pt>
                <c:pt idx="18">
                  <c:v>-5.8334707265624034E-3</c:v>
                </c:pt>
                <c:pt idx="19">
                  <c:v>-3.9939373933085442E-2</c:v>
                </c:pt>
                <c:pt idx="20">
                  <c:v>-6.4635327972319162E-2</c:v>
                </c:pt>
                <c:pt idx="21">
                  <c:v>-7.2792145141986342E-2</c:v>
                </c:pt>
                <c:pt idx="22">
                  <c:v>-9.4370778453545717E-2</c:v>
                </c:pt>
                <c:pt idx="23">
                  <c:v>-9.5715494447289912E-2</c:v>
                </c:pt>
                <c:pt idx="24">
                  <c:v>-9.9445696505275238E-2</c:v>
                </c:pt>
                <c:pt idx="25">
                  <c:v>-8.6637599751490324E-2</c:v>
                </c:pt>
                <c:pt idx="26">
                  <c:v>-9.208706413074641E-2</c:v>
                </c:pt>
                <c:pt idx="27">
                  <c:v>-7.9022484013490074E-2</c:v>
                </c:pt>
                <c:pt idx="28">
                  <c:v>-8.3055830552314899E-2</c:v>
                </c:pt>
                <c:pt idx="29">
                  <c:v>-6.3834766164519399E-2</c:v>
                </c:pt>
                <c:pt idx="30">
                  <c:v>-4.9678114318881132E-2</c:v>
                </c:pt>
                <c:pt idx="31">
                  <c:v>-1.2928467229046536E-2</c:v>
                </c:pt>
                <c:pt idx="32">
                  <c:v>-6.6438072448764037E-3</c:v>
                </c:pt>
                <c:pt idx="33">
                  <c:v>7.6216657216276714E-3</c:v>
                </c:pt>
                <c:pt idx="34">
                  <c:v>2.444349077909851E-2</c:v>
                </c:pt>
                <c:pt idx="35">
                  <c:v>4.1324837809301525E-2</c:v>
                </c:pt>
                <c:pt idx="36">
                  <c:v>3.4326431976705422E-2</c:v>
                </c:pt>
                <c:pt idx="37">
                  <c:v>4.135967173844738E-2</c:v>
                </c:pt>
                <c:pt idx="38">
                  <c:v>5.0812662636929615E-2</c:v>
                </c:pt>
                <c:pt idx="39">
                  <c:v>5.5336143757562906E-2</c:v>
                </c:pt>
                <c:pt idx="40">
                  <c:v>5.1340837816876005E-2</c:v>
                </c:pt>
                <c:pt idx="41">
                  <c:v>1.95906371265279E-2</c:v>
                </c:pt>
                <c:pt idx="42">
                  <c:v>4.9247123588403788E-2</c:v>
                </c:pt>
                <c:pt idx="43">
                  <c:v>5.4197082682534023E-2</c:v>
                </c:pt>
                <c:pt idx="44">
                  <c:v>5.1166484058311146E-2</c:v>
                </c:pt>
                <c:pt idx="45">
                  <c:v>5.7385853603968084E-2</c:v>
                </c:pt>
                <c:pt idx="46">
                  <c:v>0.11139642787192387</c:v>
                </c:pt>
                <c:pt idx="47">
                  <c:v>9.8317427624704828E-2</c:v>
                </c:pt>
                <c:pt idx="48">
                  <c:v>9.5058894458802334E-2</c:v>
                </c:pt>
                <c:pt idx="49">
                  <c:v>9.0777895703837763E-2</c:v>
                </c:pt>
                <c:pt idx="50">
                  <c:v>8.5113706854318669E-2</c:v>
                </c:pt>
                <c:pt idx="51">
                  <c:v>6.9250206123365007E-2</c:v>
                </c:pt>
                <c:pt idx="52">
                  <c:v>6.2220050392739548E-2</c:v>
                </c:pt>
                <c:pt idx="53">
                  <c:v>6.6096003310860713E-2</c:v>
                </c:pt>
                <c:pt idx="54">
                  <c:v>7.3750165776717724E-2</c:v>
                </c:pt>
                <c:pt idx="55">
                  <c:v>7.5269252686431448E-2</c:v>
                </c:pt>
                <c:pt idx="56">
                  <c:v>7.9623455439819621E-2</c:v>
                </c:pt>
                <c:pt idx="57">
                  <c:v>7.6332028204490893E-2</c:v>
                </c:pt>
                <c:pt idx="58">
                  <c:v>7.0945410976596193E-2</c:v>
                </c:pt>
                <c:pt idx="59">
                  <c:v>5.6702609174901483E-2</c:v>
                </c:pt>
                <c:pt idx="60">
                  <c:v>5.9323595262132281E-2</c:v>
                </c:pt>
                <c:pt idx="61">
                  <c:v>5.1848252214543131E-2</c:v>
                </c:pt>
                <c:pt idx="62">
                  <c:v>5.4081862047825571E-2</c:v>
                </c:pt>
                <c:pt idx="63">
                  <c:v>5.0633369116503693E-2</c:v>
                </c:pt>
                <c:pt idx="64">
                  <c:v>6.0599040366853429E-2</c:v>
                </c:pt>
                <c:pt idx="65">
                  <c:v>4.1316026056412207E-2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302D-0E46-9C03-38540F870B40}"/>
            </c:ext>
          </c:extLst>
        </c:ser>
        <c:ser>
          <c:idx val="4"/>
          <c:order val="2"/>
          <c:spPr>
            <a:ln w="47625" cap="rnd">
              <a:solidFill>
                <a:schemeClr val="tx1">
                  <a:alpha val="38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'Excess male'!$A$33:$A$98</c:f>
              <c:numCache>
                <c:formatCode>General</c:formatCode>
                <c:ptCount val="66"/>
                <c:pt idx="0">
                  <c:v>30</c:v>
                </c:pt>
                <c:pt idx="1">
                  <c:v>31</c:v>
                </c:pt>
                <c:pt idx="2">
                  <c:v>32</c:v>
                </c:pt>
                <c:pt idx="3">
                  <c:v>33</c:v>
                </c:pt>
                <c:pt idx="4">
                  <c:v>34</c:v>
                </c:pt>
                <c:pt idx="5">
                  <c:v>35</c:v>
                </c:pt>
                <c:pt idx="6">
                  <c:v>36</c:v>
                </c:pt>
                <c:pt idx="7">
                  <c:v>37</c:v>
                </c:pt>
                <c:pt idx="8">
                  <c:v>38</c:v>
                </c:pt>
                <c:pt idx="9">
                  <c:v>39</c:v>
                </c:pt>
                <c:pt idx="10">
                  <c:v>40</c:v>
                </c:pt>
                <c:pt idx="11">
                  <c:v>41</c:v>
                </c:pt>
                <c:pt idx="12">
                  <c:v>42</c:v>
                </c:pt>
                <c:pt idx="13">
                  <c:v>43</c:v>
                </c:pt>
                <c:pt idx="14">
                  <c:v>44</c:v>
                </c:pt>
                <c:pt idx="15">
                  <c:v>45</c:v>
                </c:pt>
                <c:pt idx="16">
                  <c:v>46</c:v>
                </c:pt>
                <c:pt idx="17">
                  <c:v>47</c:v>
                </c:pt>
                <c:pt idx="18">
                  <c:v>48</c:v>
                </c:pt>
                <c:pt idx="19">
                  <c:v>49</c:v>
                </c:pt>
                <c:pt idx="20">
                  <c:v>50</c:v>
                </c:pt>
                <c:pt idx="21">
                  <c:v>51</c:v>
                </c:pt>
                <c:pt idx="22">
                  <c:v>52</c:v>
                </c:pt>
                <c:pt idx="23">
                  <c:v>53</c:v>
                </c:pt>
                <c:pt idx="24">
                  <c:v>54</c:v>
                </c:pt>
                <c:pt idx="25">
                  <c:v>55</c:v>
                </c:pt>
                <c:pt idx="26">
                  <c:v>56</c:v>
                </c:pt>
                <c:pt idx="27">
                  <c:v>57</c:v>
                </c:pt>
                <c:pt idx="28">
                  <c:v>58</c:v>
                </c:pt>
                <c:pt idx="29">
                  <c:v>59</c:v>
                </c:pt>
                <c:pt idx="30">
                  <c:v>60</c:v>
                </c:pt>
                <c:pt idx="31">
                  <c:v>61</c:v>
                </c:pt>
                <c:pt idx="32">
                  <c:v>62</c:v>
                </c:pt>
                <c:pt idx="33">
                  <c:v>63</c:v>
                </c:pt>
                <c:pt idx="34">
                  <c:v>64</c:v>
                </c:pt>
                <c:pt idx="35">
                  <c:v>65</c:v>
                </c:pt>
                <c:pt idx="36">
                  <c:v>66</c:v>
                </c:pt>
                <c:pt idx="37">
                  <c:v>67</c:v>
                </c:pt>
                <c:pt idx="38">
                  <c:v>68</c:v>
                </c:pt>
                <c:pt idx="39">
                  <c:v>69</c:v>
                </c:pt>
                <c:pt idx="40">
                  <c:v>70</c:v>
                </c:pt>
                <c:pt idx="41">
                  <c:v>71</c:v>
                </c:pt>
                <c:pt idx="42">
                  <c:v>72</c:v>
                </c:pt>
                <c:pt idx="43">
                  <c:v>73</c:v>
                </c:pt>
                <c:pt idx="44">
                  <c:v>74</c:v>
                </c:pt>
                <c:pt idx="45">
                  <c:v>75</c:v>
                </c:pt>
                <c:pt idx="46">
                  <c:v>76</c:v>
                </c:pt>
                <c:pt idx="47">
                  <c:v>77</c:v>
                </c:pt>
                <c:pt idx="48">
                  <c:v>78</c:v>
                </c:pt>
                <c:pt idx="49">
                  <c:v>79</c:v>
                </c:pt>
                <c:pt idx="50">
                  <c:v>80</c:v>
                </c:pt>
                <c:pt idx="51">
                  <c:v>81</c:v>
                </c:pt>
                <c:pt idx="52">
                  <c:v>82</c:v>
                </c:pt>
                <c:pt idx="53">
                  <c:v>83</c:v>
                </c:pt>
                <c:pt idx="54">
                  <c:v>84</c:v>
                </c:pt>
                <c:pt idx="55">
                  <c:v>85</c:v>
                </c:pt>
                <c:pt idx="56">
                  <c:v>86</c:v>
                </c:pt>
                <c:pt idx="57">
                  <c:v>87</c:v>
                </c:pt>
                <c:pt idx="58">
                  <c:v>88</c:v>
                </c:pt>
                <c:pt idx="59">
                  <c:v>89</c:v>
                </c:pt>
                <c:pt idx="60">
                  <c:v>90</c:v>
                </c:pt>
                <c:pt idx="61">
                  <c:v>91</c:v>
                </c:pt>
                <c:pt idx="62">
                  <c:v>92</c:v>
                </c:pt>
                <c:pt idx="63">
                  <c:v>93</c:v>
                </c:pt>
                <c:pt idx="64">
                  <c:v>94</c:v>
                </c:pt>
                <c:pt idx="65">
                  <c:v>95</c:v>
                </c:pt>
              </c:numCache>
            </c:numRef>
          </c:cat>
          <c:val>
            <c:numRef>
              <c:f>'Excess male'!$BE$33:$BE$98</c:f>
              <c:numCache>
                <c:formatCode>General</c:formatCode>
                <c:ptCount val="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02D-0E46-9C03-38540F870B40}"/>
            </c:ext>
          </c:extLst>
        </c:ser>
        <c:ser>
          <c:idx val="2"/>
          <c:order val="3"/>
          <c:tx>
            <c:v> 2019 M</c:v>
          </c:tx>
          <c:spPr>
            <a:ln w="28575" cap="rnd">
              <a:solidFill>
                <a:srgbClr val="0070C0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'Excess male'!$AR$33:$AR$98</c:f>
              <c:numCache>
                <c:formatCode>0.00%</c:formatCode>
                <c:ptCount val="66"/>
                <c:pt idx="0">
                  <c:v>-4.2849211752280106E-3</c:v>
                </c:pt>
                <c:pt idx="1">
                  <c:v>1.996644482049675E-2</c:v>
                </c:pt>
                <c:pt idx="2">
                  <c:v>1.4308795787237099E-2</c:v>
                </c:pt>
                <c:pt idx="3">
                  <c:v>2.0394591112340633E-2</c:v>
                </c:pt>
                <c:pt idx="4">
                  <c:v>2.2573116028961435E-2</c:v>
                </c:pt>
                <c:pt idx="5">
                  <c:v>3.8960470665689501E-2</c:v>
                </c:pt>
                <c:pt idx="6">
                  <c:v>6.2140385663044466E-2</c:v>
                </c:pt>
                <c:pt idx="7">
                  <c:v>6.5094882861736536E-2</c:v>
                </c:pt>
                <c:pt idx="8">
                  <c:v>7.073554495126487E-2</c:v>
                </c:pt>
                <c:pt idx="9">
                  <c:v>7.7342000699603342E-2</c:v>
                </c:pt>
                <c:pt idx="10">
                  <c:v>6.827351347710961E-2</c:v>
                </c:pt>
                <c:pt idx="11">
                  <c:v>5.8844947253143848E-2</c:v>
                </c:pt>
                <c:pt idx="12">
                  <c:v>3.9890618635326287E-2</c:v>
                </c:pt>
                <c:pt idx="13">
                  <c:v>4.4589381729866318E-2</c:v>
                </c:pt>
                <c:pt idx="14">
                  <c:v>3.4609414079094861E-2</c:v>
                </c:pt>
                <c:pt idx="15">
                  <c:v>2.6317784584367291E-2</c:v>
                </c:pt>
                <c:pt idx="16">
                  <c:v>1.7459452098379034E-3</c:v>
                </c:pt>
                <c:pt idx="17">
                  <c:v>-1.4278759083404058E-2</c:v>
                </c:pt>
                <c:pt idx="18">
                  <c:v>-1.0191304138801609E-2</c:v>
                </c:pt>
                <c:pt idx="19">
                  <c:v>-2.2056149623456985E-2</c:v>
                </c:pt>
                <c:pt idx="20">
                  <c:v>-1.3499930288160444E-2</c:v>
                </c:pt>
                <c:pt idx="21">
                  <c:v>-4.2124220985201202E-2</c:v>
                </c:pt>
                <c:pt idx="22">
                  <c:v>-4.3941235119632341E-2</c:v>
                </c:pt>
                <c:pt idx="23">
                  <c:v>-5.4433536232067523E-2</c:v>
                </c:pt>
                <c:pt idx="24">
                  <c:v>-4.7634159858706296E-2</c:v>
                </c:pt>
                <c:pt idx="25">
                  <c:v>-5.4977907323431975E-2</c:v>
                </c:pt>
                <c:pt idx="26">
                  <c:v>-4.0736094243190205E-2</c:v>
                </c:pt>
                <c:pt idx="27">
                  <c:v>-3.9200737462234812E-2</c:v>
                </c:pt>
                <c:pt idx="28">
                  <c:v>-3.8507134864465956E-2</c:v>
                </c:pt>
                <c:pt idx="29">
                  <c:v>-4.5245809077742748E-2</c:v>
                </c:pt>
                <c:pt idx="30">
                  <c:v>-4.9127057756764986E-2</c:v>
                </c:pt>
                <c:pt idx="31">
                  <c:v>-3.9758586910673285E-2</c:v>
                </c:pt>
                <c:pt idx="32">
                  <c:v>-3.2164791917932048E-2</c:v>
                </c:pt>
                <c:pt idx="33">
                  <c:v>-2.3548410172407226E-2</c:v>
                </c:pt>
                <c:pt idx="34">
                  <c:v>-1.9788991368683652E-2</c:v>
                </c:pt>
                <c:pt idx="35">
                  <c:v>-7.1965089398358436E-3</c:v>
                </c:pt>
                <c:pt idx="36">
                  <c:v>-8.0542020414573357E-3</c:v>
                </c:pt>
                <c:pt idx="37">
                  <c:v>-7.0034984770048726E-3</c:v>
                </c:pt>
                <c:pt idx="38">
                  <c:v>-1.0933779799825778E-2</c:v>
                </c:pt>
                <c:pt idx="39">
                  <c:v>-2.8305050981611212E-3</c:v>
                </c:pt>
                <c:pt idx="40">
                  <c:v>-3.661218364143088E-2</c:v>
                </c:pt>
                <c:pt idx="41">
                  <c:v>-2.9335290333293386E-2</c:v>
                </c:pt>
                <c:pt idx="42">
                  <c:v>-2.6598348210871786E-2</c:v>
                </c:pt>
                <c:pt idx="43">
                  <c:v>-2.7272876557093994E-2</c:v>
                </c:pt>
                <c:pt idx="44">
                  <c:v>-3.5186202408421838E-2</c:v>
                </c:pt>
                <c:pt idx="45">
                  <c:v>2.1845493632343775E-3</c:v>
                </c:pt>
                <c:pt idx="46">
                  <c:v>-9.4470209852323232E-3</c:v>
                </c:pt>
                <c:pt idx="47">
                  <c:v>-1.3465488473980918E-2</c:v>
                </c:pt>
                <c:pt idx="48">
                  <c:v>-1.9455958933001644E-2</c:v>
                </c:pt>
                <c:pt idx="49">
                  <c:v>-1.8774106273082965E-2</c:v>
                </c:pt>
                <c:pt idx="50">
                  <c:v>-2.7158307404439135E-2</c:v>
                </c:pt>
                <c:pt idx="51">
                  <c:v>-3.1231879636244908E-2</c:v>
                </c:pt>
                <c:pt idx="52">
                  <c:v>-3.7884892683080928E-2</c:v>
                </c:pt>
                <c:pt idx="53">
                  <c:v>-3.2723643936079364E-2</c:v>
                </c:pt>
                <c:pt idx="54">
                  <c:v>-2.9843460061550552E-2</c:v>
                </c:pt>
                <c:pt idx="55">
                  <c:v>-2.5979427409564014E-2</c:v>
                </c:pt>
                <c:pt idx="56">
                  <c:v>-2.8668776402668926E-2</c:v>
                </c:pt>
                <c:pt idx="57">
                  <c:v>-2.7103081376748189E-2</c:v>
                </c:pt>
                <c:pt idx="58">
                  <c:v>-2.4014360941733981E-2</c:v>
                </c:pt>
                <c:pt idx="59">
                  <c:v>-2.9197348628347913E-2</c:v>
                </c:pt>
                <c:pt idx="60">
                  <c:v>-3.1200246044378866E-2</c:v>
                </c:pt>
                <c:pt idx="61">
                  <c:v>-3.1616350429215824E-2</c:v>
                </c:pt>
                <c:pt idx="62">
                  <c:v>-3.7525833706855138E-2</c:v>
                </c:pt>
                <c:pt idx="63">
                  <c:v>-4.0711871974973134E-2</c:v>
                </c:pt>
                <c:pt idx="64">
                  <c:v>-3.9148562915836335E-2</c:v>
                </c:pt>
                <c:pt idx="65">
                  <c:v>-3.1689530611040025E-2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302D-0E46-9C03-38540F870B40}"/>
            </c:ext>
          </c:extLst>
        </c:ser>
        <c:ser>
          <c:idx val="3"/>
          <c:order val="4"/>
          <c:tx>
            <c:v> 2019 F</c:v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'Excess female'!$AR$33:$AR$98</c:f>
              <c:numCache>
                <c:formatCode>0.00%</c:formatCode>
                <c:ptCount val="66"/>
                <c:pt idx="0">
                  <c:v>0.10946959929452939</c:v>
                </c:pt>
                <c:pt idx="1">
                  <c:v>0.11955088775573408</c:v>
                </c:pt>
                <c:pt idx="2">
                  <c:v>9.0558304181096408E-2</c:v>
                </c:pt>
                <c:pt idx="3">
                  <c:v>5.6403564101104559E-2</c:v>
                </c:pt>
                <c:pt idx="4">
                  <c:v>2.1476178352202259E-2</c:v>
                </c:pt>
                <c:pt idx="5">
                  <c:v>2.773675142319687E-2</c:v>
                </c:pt>
                <c:pt idx="6">
                  <c:v>1.9168019249258893E-2</c:v>
                </c:pt>
                <c:pt idx="7">
                  <c:v>2.5103279107745478E-2</c:v>
                </c:pt>
                <c:pt idx="8">
                  <c:v>2.7541979120692052E-3</c:v>
                </c:pt>
                <c:pt idx="9">
                  <c:v>-1.1057860804755558E-2</c:v>
                </c:pt>
                <c:pt idx="10">
                  <c:v>-2.5726360256882397E-2</c:v>
                </c:pt>
                <c:pt idx="11">
                  <c:v>-3.783042873569753E-2</c:v>
                </c:pt>
                <c:pt idx="12">
                  <c:v>-3.3925820330150985E-2</c:v>
                </c:pt>
                <c:pt idx="13">
                  <c:v>-3.250981927922128E-2</c:v>
                </c:pt>
                <c:pt idx="14">
                  <c:v>-4.413779053306853E-2</c:v>
                </c:pt>
                <c:pt idx="15">
                  <c:v>-4.2821325775401972E-2</c:v>
                </c:pt>
                <c:pt idx="16">
                  <c:v>-5.2550635915836461E-2</c:v>
                </c:pt>
                <c:pt idx="17">
                  <c:v>-7.7712124541623656E-2</c:v>
                </c:pt>
                <c:pt idx="18">
                  <c:v>-9.8729683704517207E-2</c:v>
                </c:pt>
                <c:pt idx="19">
                  <c:v>-8.8554404801797854E-2</c:v>
                </c:pt>
                <c:pt idx="20">
                  <c:v>-6.225366734076597E-2</c:v>
                </c:pt>
                <c:pt idx="21">
                  <c:v>-7.4291096403729578E-2</c:v>
                </c:pt>
                <c:pt idx="22">
                  <c:v>-6.2681427035810061E-2</c:v>
                </c:pt>
                <c:pt idx="23">
                  <c:v>-5.5527851893385563E-2</c:v>
                </c:pt>
                <c:pt idx="24">
                  <c:v>-7.9508827163073309E-2</c:v>
                </c:pt>
                <c:pt idx="25">
                  <c:v>-7.2905383888945824E-2</c:v>
                </c:pt>
                <c:pt idx="26">
                  <c:v>-6.1846324413853473E-2</c:v>
                </c:pt>
                <c:pt idx="27">
                  <c:v>-5.9075427535154358E-2</c:v>
                </c:pt>
                <c:pt idx="28">
                  <c:v>-5.2578281969255534E-2</c:v>
                </c:pt>
                <c:pt idx="29">
                  <c:v>-3.9648586789777576E-2</c:v>
                </c:pt>
                <c:pt idx="30">
                  <c:v>-4.19376853080764E-2</c:v>
                </c:pt>
                <c:pt idx="31">
                  <c:v>-3.1935430472992223E-2</c:v>
                </c:pt>
                <c:pt idx="32">
                  <c:v>-2.370459355989582E-2</c:v>
                </c:pt>
                <c:pt idx="33">
                  <c:v>-2.5856802090507957E-2</c:v>
                </c:pt>
                <c:pt idx="34">
                  <c:v>-2.2314858722084038E-2</c:v>
                </c:pt>
                <c:pt idx="35">
                  <c:v>-3.755228037553386E-3</c:v>
                </c:pt>
                <c:pt idx="36">
                  <c:v>-6.3555826120593063E-3</c:v>
                </c:pt>
                <c:pt idx="37">
                  <c:v>2.1026373344537838E-3</c:v>
                </c:pt>
                <c:pt idx="38">
                  <c:v>9.8599884273132647E-3</c:v>
                </c:pt>
                <c:pt idx="39">
                  <c:v>1.7634840453302967E-2</c:v>
                </c:pt>
                <c:pt idx="40">
                  <c:v>-2.4779464602878998E-2</c:v>
                </c:pt>
                <c:pt idx="41">
                  <c:v>-1.3621329931454715E-2</c:v>
                </c:pt>
                <c:pt idx="42">
                  <c:v>-1.2429144667600809E-2</c:v>
                </c:pt>
                <c:pt idx="43">
                  <c:v>-2.2463885440741758E-2</c:v>
                </c:pt>
                <c:pt idx="44">
                  <c:v>-3.5094066737482728E-2</c:v>
                </c:pt>
                <c:pt idx="45">
                  <c:v>5.8886616022705476E-3</c:v>
                </c:pt>
                <c:pt idx="46">
                  <c:v>-3.503575211530348E-3</c:v>
                </c:pt>
                <c:pt idx="47">
                  <c:v>-1.7673894361710563E-2</c:v>
                </c:pt>
                <c:pt idx="48">
                  <c:v>-1.4147777829179562E-2</c:v>
                </c:pt>
                <c:pt idx="49">
                  <c:v>-6.0234903718262124E-3</c:v>
                </c:pt>
                <c:pt idx="50">
                  <c:v>-2.1238839269982022E-2</c:v>
                </c:pt>
                <c:pt idx="51">
                  <c:v>-2.063585706986663E-2</c:v>
                </c:pt>
                <c:pt idx="52">
                  <c:v>-2.4424003338356877E-2</c:v>
                </c:pt>
                <c:pt idx="53">
                  <c:v>-2.0814578953296331E-2</c:v>
                </c:pt>
                <c:pt idx="54">
                  <c:v>-3.1644549204379348E-2</c:v>
                </c:pt>
                <c:pt idx="55">
                  <c:v>-2.6600879263072648E-2</c:v>
                </c:pt>
                <c:pt idx="56">
                  <c:v>-3.9025688904092581E-2</c:v>
                </c:pt>
                <c:pt idx="57">
                  <c:v>-2.7406550105855142E-2</c:v>
                </c:pt>
                <c:pt idx="58">
                  <c:v>-3.3761402369697394E-2</c:v>
                </c:pt>
                <c:pt idx="59">
                  <c:v>-2.2630363923367706E-2</c:v>
                </c:pt>
                <c:pt idx="60">
                  <c:v>-2.2590695693706274E-2</c:v>
                </c:pt>
                <c:pt idx="61">
                  <c:v>-1.415347439484164E-2</c:v>
                </c:pt>
                <c:pt idx="62">
                  <c:v>-2.5002469209345079E-2</c:v>
                </c:pt>
                <c:pt idx="63">
                  <c:v>-1.1316402572559031E-2</c:v>
                </c:pt>
                <c:pt idx="64">
                  <c:v>-1.4458272433511086E-2</c:v>
                </c:pt>
                <c:pt idx="65">
                  <c:v>-2.660598322634709E-2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B-302D-0E46-9C03-38540F870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1638415"/>
        <c:axId val="1371587567"/>
      </c:lineChart>
      <c:catAx>
        <c:axId val="137163841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371587567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371587567"/>
        <c:scaling>
          <c:orientation val="minMax"/>
          <c:max val="0.2"/>
          <c:min val="-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371638415"/>
        <c:crosses val="autoZero"/>
        <c:crossBetween val="midCat"/>
      </c:valAx>
      <c:spPr>
        <a:solidFill>
          <a:schemeClr val="bg1"/>
        </a:solidFill>
        <a:ln w="19050">
          <a:solidFill>
            <a:schemeClr val="bg1">
              <a:lumMod val="75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45486567506783881"/>
          <c:y val="2.7111932734550759E-2"/>
          <c:w val="0.48937670280181778"/>
          <c:h val="5.57281697182206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85000"/>
      </a:schemeClr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nl-NL" sz="18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Excess mortality 2020/24</a:t>
            </a:r>
          </a:p>
        </c:rich>
      </c:tx>
      <c:layout>
        <c:manualLayout>
          <c:xMode val="edge"/>
          <c:yMode val="edge"/>
          <c:x val="8.1131931103647859E-2"/>
          <c:y val="1.07584826580193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5.7920022005982875E-2"/>
          <c:y val="0.10329476021974984"/>
          <c:w val="0.91490093869270706"/>
          <c:h val="0.83409183163845424"/>
        </c:manualLayout>
      </c:layout>
      <c:areaChart>
        <c:grouping val="stacked"/>
        <c:varyColors val="0"/>
        <c:ser>
          <c:idx val="5"/>
          <c:order val="5"/>
          <c:spPr>
            <a:noFill/>
            <a:ln>
              <a:noFill/>
            </a:ln>
            <a:effectLst/>
          </c:spPr>
          <c:val>
            <c:numRef>
              <c:f>'Excess male'!$BH$33:$BH$98</c:f>
              <c:numCache>
                <c:formatCode>0.0%</c:formatCode>
                <c:ptCount val="66"/>
                <c:pt idx="0">
                  <c:v>-0.27613166728750727</c:v>
                </c:pt>
                <c:pt idx="1">
                  <c:v>-0.2777927521328013</c:v>
                </c:pt>
                <c:pt idx="2">
                  <c:v>-0.27087602740712979</c:v>
                </c:pt>
                <c:pt idx="3">
                  <c:v>-0.26489368894887488</c:v>
                </c:pt>
                <c:pt idx="4">
                  <c:v>-0.2577018977327728</c:v>
                </c:pt>
                <c:pt idx="5">
                  <c:v>-0.25932607795978818</c:v>
                </c:pt>
                <c:pt idx="6">
                  <c:v>-0.23886050081803509</c:v>
                </c:pt>
                <c:pt idx="7">
                  <c:v>-0.24987753610052729</c:v>
                </c:pt>
                <c:pt idx="8">
                  <c:v>-0.23875099338281458</c:v>
                </c:pt>
                <c:pt idx="9">
                  <c:v>-0.2281849995732908</c:v>
                </c:pt>
                <c:pt idx="10">
                  <c:v>-0.22169854285664153</c:v>
                </c:pt>
                <c:pt idx="11">
                  <c:v>-0.21017585948300538</c:v>
                </c:pt>
                <c:pt idx="12">
                  <c:v>-0.20122860870779183</c:v>
                </c:pt>
                <c:pt idx="13">
                  <c:v>-0.19342081529184219</c:v>
                </c:pt>
                <c:pt idx="14">
                  <c:v>-0.1845758139530197</c:v>
                </c:pt>
                <c:pt idx="15">
                  <c:v>-0.17595958984010154</c:v>
                </c:pt>
                <c:pt idx="16">
                  <c:v>-0.17147089855281505</c:v>
                </c:pt>
                <c:pt idx="17">
                  <c:v>-0.15679671178626181</c:v>
                </c:pt>
                <c:pt idx="18">
                  <c:v>-0.14561719694309092</c:v>
                </c:pt>
                <c:pt idx="19">
                  <c:v>-0.13306633132686002</c:v>
                </c:pt>
                <c:pt idx="20">
                  <c:v>-0.12396610209138033</c:v>
                </c:pt>
                <c:pt idx="21">
                  <c:v>-0.11465451724593426</c:v>
                </c:pt>
                <c:pt idx="22">
                  <c:v>-0.10761748900862779</c:v>
                </c:pt>
                <c:pt idx="23">
                  <c:v>-0.10483055243547502</c:v>
                </c:pt>
                <c:pt idx="24">
                  <c:v>-9.9095797193698584E-2</c:v>
                </c:pt>
                <c:pt idx="25">
                  <c:v>-9.303591313501676E-2</c:v>
                </c:pt>
                <c:pt idx="26">
                  <c:v>-8.8325546000536381E-2</c:v>
                </c:pt>
                <c:pt idx="27">
                  <c:v>-8.3632557783174202E-2</c:v>
                </c:pt>
                <c:pt idx="28">
                  <c:v>-7.9279581903294177E-2</c:v>
                </c:pt>
                <c:pt idx="29">
                  <c:v>-7.6826311900561203E-2</c:v>
                </c:pt>
                <c:pt idx="30">
                  <c:v>-7.301101089358436E-2</c:v>
                </c:pt>
                <c:pt idx="31">
                  <c:v>-7.0737450749202666E-2</c:v>
                </c:pt>
                <c:pt idx="32">
                  <c:v>-6.8600347874764003E-2</c:v>
                </c:pt>
                <c:pt idx="33">
                  <c:v>-6.6021776217739941E-2</c:v>
                </c:pt>
                <c:pt idx="34">
                  <c:v>-6.3727639908173789E-2</c:v>
                </c:pt>
                <c:pt idx="35">
                  <c:v>-6.1823154025092204E-2</c:v>
                </c:pt>
                <c:pt idx="36">
                  <c:v>-5.9921622991594696E-2</c:v>
                </c:pt>
                <c:pt idx="37">
                  <c:v>-5.770821315060766E-2</c:v>
                </c:pt>
                <c:pt idx="38">
                  <c:v>-5.6219764563212635E-2</c:v>
                </c:pt>
                <c:pt idx="39">
                  <c:v>-5.3604557013264206E-2</c:v>
                </c:pt>
                <c:pt idx="40">
                  <c:v>-5.1847004521218598E-2</c:v>
                </c:pt>
                <c:pt idx="41">
                  <c:v>-4.9716292624756749E-2</c:v>
                </c:pt>
                <c:pt idx="42">
                  <c:v>-4.7173346472931803E-2</c:v>
                </c:pt>
                <c:pt idx="43">
                  <c:v>-4.4547016486488039E-2</c:v>
                </c:pt>
                <c:pt idx="44">
                  <c:v>-4.1701608153704529E-2</c:v>
                </c:pt>
                <c:pt idx="45">
                  <c:v>-3.9277224734694395E-2</c:v>
                </c:pt>
                <c:pt idx="46">
                  <c:v>-4.4919619097843748E-2</c:v>
                </c:pt>
                <c:pt idx="47">
                  <c:v>-4.2484308416629528E-2</c:v>
                </c:pt>
                <c:pt idx="48">
                  <c:v>-4.2025747892158023E-2</c:v>
                </c:pt>
                <c:pt idx="49">
                  <c:v>-4.1974984019645029E-2</c:v>
                </c:pt>
                <c:pt idx="50">
                  <c:v>-4.1163120391243979E-2</c:v>
                </c:pt>
                <c:pt idx="51">
                  <c:v>-3.9029774389387963E-2</c:v>
                </c:pt>
                <c:pt idx="52">
                  <c:v>-3.8715436941351447E-2</c:v>
                </c:pt>
                <c:pt idx="53">
                  <c:v>-3.7825482180508879E-2</c:v>
                </c:pt>
                <c:pt idx="54">
                  <c:v>-3.8455264626825456E-2</c:v>
                </c:pt>
                <c:pt idx="55">
                  <c:v>-3.7816379443240865E-2</c:v>
                </c:pt>
                <c:pt idx="56">
                  <c:v>-3.7538903044752783E-2</c:v>
                </c:pt>
                <c:pt idx="57">
                  <c:v>-3.8211146826930477E-2</c:v>
                </c:pt>
                <c:pt idx="58">
                  <c:v>-3.9080457754026195E-2</c:v>
                </c:pt>
                <c:pt idx="59">
                  <c:v>-3.9477935249208951E-2</c:v>
                </c:pt>
                <c:pt idx="60">
                  <c:v>-4.16430178491249E-2</c:v>
                </c:pt>
                <c:pt idx="61">
                  <c:v>-4.3384560560977038E-2</c:v>
                </c:pt>
                <c:pt idx="62">
                  <c:v>-4.7484169344015656E-2</c:v>
                </c:pt>
                <c:pt idx="63">
                  <c:v>-5.1676553019615531E-2</c:v>
                </c:pt>
                <c:pt idx="64">
                  <c:v>-5.6459574549612999E-2</c:v>
                </c:pt>
                <c:pt idx="65">
                  <c:v>-6.3635812006168913E-2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A5-DC4B-87F8-780E6A775220}"/>
            </c:ext>
          </c:extLst>
        </c:ser>
        <c:ser>
          <c:idx val="6"/>
          <c:order val="6"/>
          <c:spPr>
            <a:solidFill>
              <a:srgbClr val="0070C0">
                <a:alpha val="21000"/>
              </a:srgbClr>
            </a:solidFill>
            <a:ln w="25400">
              <a:noFill/>
            </a:ln>
            <a:effectLst/>
          </c:spPr>
          <c:val>
            <c:numRef>
              <c:f>'Excess male'!$BI$33:$BI$98</c:f>
              <c:numCache>
                <c:formatCode>General</c:formatCode>
                <c:ptCount val="66"/>
                <c:pt idx="0">
                  <c:v>0.55226333457501453</c:v>
                </c:pt>
                <c:pt idx="1">
                  <c:v>0.5555855042656026</c:v>
                </c:pt>
                <c:pt idx="2">
                  <c:v>0.54175205481425959</c:v>
                </c:pt>
                <c:pt idx="3">
                  <c:v>0.52978737789774977</c:v>
                </c:pt>
                <c:pt idx="4">
                  <c:v>0.5154037954655456</c:v>
                </c:pt>
                <c:pt idx="5">
                  <c:v>0.51865215591957636</c:v>
                </c:pt>
                <c:pt idx="6">
                  <c:v>0.47772100163607017</c:v>
                </c:pt>
                <c:pt idx="7">
                  <c:v>0.49975507220105458</c:v>
                </c:pt>
                <c:pt idx="8">
                  <c:v>0.47750198676562916</c:v>
                </c:pt>
                <c:pt idx="9">
                  <c:v>0.45636999914658161</c:v>
                </c:pt>
                <c:pt idx="10">
                  <c:v>0.44339708571328307</c:v>
                </c:pt>
                <c:pt idx="11">
                  <c:v>0.42035171896601076</c:v>
                </c:pt>
                <c:pt idx="12">
                  <c:v>0.40245721741558366</c:v>
                </c:pt>
                <c:pt idx="13">
                  <c:v>0.38684163058368437</c:v>
                </c:pt>
                <c:pt idx="14">
                  <c:v>0.36915162790603939</c:v>
                </c:pt>
                <c:pt idx="15">
                  <c:v>0.35191917968020309</c:v>
                </c:pt>
                <c:pt idx="16">
                  <c:v>0.34294179710563011</c:v>
                </c:pt>
                <c:pt idx="17">
                  <c:v>0.31359342357252362</c:v>
                </c:pt>
                <c:pt idx="18">
                  <c:v>0.29123439388618183</c:v>
                </c:pt>
                <c:pt idx="19">
                  <c:v>0.26613266265372004</c:v>
                </c:pt>
                <c:pt idx="20">
                  <c:v>0.24793220418276066</c:v>
                </c:pt>
                <c:pt idx="21">
                  <c:v>0.22930903449186851</c:v>
                </c:pt>
                <c:pt idx="22">
                  <c:v>0.21523497801725558</c:v>
                </c:pt>
                <c:pt idx="23">
                  <c:v>0.20966110487095005</c:v>
                </c:pt>
                <c:pt idx="24">
                  <c:v>0.19819159438739717</c:v>
                </c:pt>
                <c:pt idx="25">
                  <c:v>0.18607182627003352</c:v>
                </c:pt>
                <c:pt idx="26">
                  <c:v>0.17665109200107276</c:v>
                </c:pt>
                <c:pt idx="27">
                  <c:v>0.1672651155663484</c:v>
                </c:pt>
                <c:pt idx="28">
                  <c:v>0.15855916380658835</c:v>
                </c:pt>
                <c:pt idx="29">
                  <c:v>0.15365262380112241</c:v>
                </c:pt>
                <c:pt idx="30">
                  <c:v>0.14602202178716872</c:v>
                </c:pt>
                <c:pt idx="31">
                  <c:v>0.14147490149840533</c:v>
                </c:pt>
                <c:pt idx="32">
                  <c:v>0.13720069574952801</c:v>
                </c:pt>
                <c:pt idx="33">
                  <c:v>0.13204355243547988</c:v>
                </c:pt>
                <c:pt idx="34">
                  <c:v>0.12745527981634758</c:v>
                </c:pt>
                <c:pt idx="35">
                  <c:v>0.12364630805018441</c:v>
                </c:pt>
                <c:pt idx="36">
                  <c:v>0.11984324598318939</c:v>
                </c:pt>
                <c:pt idx="37">
                  <c:v>0.11541642630121532</c:v>
                </c:pt>
                <c:pt idx="38">
                  <c:v>0.11243952912642527</c:v>
                </c:pt>
                <c:pt idx="39">
                  <c:v>0.10720911402652841</c:v>
                </c:pt>
                <c:pt idx="40">
                  <c:v>0.1036940090424372</c:v>
                </c:pt>
                <c:pt idx="41">
                  <c:v>9.9432585249513497E-2</c:v>
                </c:pt>
                <c:pt idx="42">
                  <c:v>9.4346692945863606E-2</c:v>
                </c:pt>
                <c:pt idx="43">
                  <c:v>8.9094032972976078E-2</c:v>
                </c:pt>
                <c:pt idx="44">
                  <c:v>8.3403216307409059E-2</c:v>
                </c:pt>
                <c:pt idx="45">
                  <c:v>7.855444946938879E-2</c:v>
                </c:pt>
                <c:pt idx="46">
                  <c:v>8.9839238195687496E-2</c:v>
                </c:pt>
                <c:pt idx="47">
                  <c:v>8.4968616833259056E-2</c:v>
                </c:pt>
                <c:pt idx="48">
                  <c:v>8.4051495784316047E-2</c:v>
                </c:pt>
                <c:pt idx="49">
                  <c:v>8.3949968039290057E-2</c:v>
                </c:pt>
                <c:pt idx="50">
                  <c:v>8.2326240782487958E-2</c:v>
                </c:pt>
                <c:pt idx="51">
                  <c:v>7.8059548778775925E-2</c:v>
                </c:pt>
                <c:pt idx="52">
                  <c:v>7.7430873882702894E-2</c:v>
                </c:pt>
                <c:pt idx="53">
                  <c:v>7.5650964361017758E-2</c:v>
                </c:pt>
                <c:pt idx="54">
                  <c:v>7.6910529253650911E-2</c:v>
                </c:pt>
                <c:pt idx="55">
                  <c:v>7.563275888648173E-2</c:v>
                </c:pt>
                <c:pt idx="56">
                  <c:v>7.5077806089505567E-2</c:v>
                </c:pt>
                <c:pt idx="57">
                  <c:v>7.6422293653860954E-2</c:v>
                </c:pt>
                <c:pt idx="58">
                  <c:v>7.8160915508052389E-2</c:v>
                </c:pt>
                <c:pt idx="59">
                  <c:v>7.8955870498417902E-2</c:v>
                </c:pt>
                <c:pt idx="60">
                  <c:v>8.32860356982498E-2</c:v>
                </c:pt>
                <c:pt idx="61">
                  <c:v>8.6769121121954076E-2</c:v>
                </c:pt>
                <c:pt idx="62">
                  <c:v>9.4968338688031312E-2</c:v>
                </c:pt>
                <c:pt idx="63">
                  <c:v>0.10335310603923106</c:v>
                </c:pt>
                <c:pt idx="64">
                  <c:v>0.112919149099226</c:v>
                </c:pt>
                <c:pt idx="65">
                  <c:v>0.12727162401233783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A5-DC4B-87F8-780E6A775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1638415"/>
        <c:axId val="1371587567"/>
      </c:areaChart>
      <c:lineChart>
        <c:grouping val="standard"/>
        <c:varyColors val="0"/>
        <c:ser>
          <c:idx val="1"/>
          <c:order val="0"/>
          <c:tx>
            <c:v> M</c:v>
          </c:tx>
          <c:spPr>
            <a:ln w="508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'Excess male'!$A$33:$A$98</c:f>
              <c:numCache>
                <c:formatCode>General</c:formatCode>
                <c:ptCount val="66"/>
                <c:pt idx="0">
                  <c:v>30</c:v>
                </c:pt>
                <c:pt idx="1">
                  <c:v>31</c:v>
                </c:pt>
                <c:pt idx="2">
                  <c:v>32</c:v>
                </c:pt>
                <c:pt idx="3">
                  <c:v>33</c:v>
                </c:pt>
                <c:pt idx="4">
                  <c:v>34</c:v>
                </c:pt>
                <c:pt idx="5">
                  <c:v>35</c:v>
                </c:pt>
                <c:pt idx="6">
                  <c:v>36</c:v>
                </c:pt>
                <c:pt idx="7">
                  <c:v>37</c:v>
                </c:pt>
                <c:pt idx="8">
                  <c:v>38</c:v>
                </c:pt>
                <c:pt idx="9">
                  <c:v>39</c:v>
                </c:pt>
                <c:pt idx="10">
                  <c:v>40</c:v>
                </c:pt>
                <c:pt idx="11">
                  <c:v>41</c:v>
                </c:pt>
                <c:pt idx="12">
                  <c:v>42</c:v>
                </c:pt>
                <c:pt idx="13">
                  <c:v>43</c:v>
                </c:pt>
                <c:pt idx="14">
                  <c:v>44</c:v>
                </c:pt>
                <c:pt idx="15">
                  <c:v>45</c:v>
                </c:pt>
                <c:pt idx="16">
                  <c:v>46</c:v>
                </c:pt>
                <c:pt idx="17">
                  <c:v>47</c:v>
                </c:pt>
                <c:pt idx="18">
                  <c:v>48</c:v>
                </c:pt>
                <c:pt idx="19">
                  <c:v>49</c:v>
                </c:pt>
                <c:pt idx="20">
                  <c:v>50</c:v>
                </c:pt>
                <c:pt idx="21">
                  <c:v>51</c:v>
                </c:pt>
                <c:pt idx="22">
                  <c:v>52</c:v>
                </c:pt>
                <c:pt idx="23">
                  <c:v>53</c:v>
                </c:pt>
                <c:pt idx="24">
                  <c:v>54</c:v>
                </c:pt>
                <c:pt idx="25">
                  <c:v>55</c:v>
                </c:pt>
                <c:pt idx="26">
                  <c:v>56</c:v>
                </c:pt>
                <c:pt idx="27">
                  <c:v>57</c:v>
                </c:pt>
                <c:pt idx="28">
                  <c:v>58</c:v>
                </c:pt>
                <c:pt idx="29">
                  <c:v>59</c:v>
                </c:pt>
                <c:pt idx="30">
                  <c:v>60</c:v>
                </c:pt>
                <c:pt idx="31">
                  <c:v>61</c:v>
                </c:pt>
                <c:pt idx="32">
                  <c:v>62</c:v>
                </c:pt>
                <c:pt idx="33">
                  <c:v>63</c:v>
                </c:pt>
                <c:pt idx="34">
                  <c:v>64</c:v>
                </c:pt>
                <c:pt idx="35">
                  <c:v>65</c:v>
                </c:pt>
                <c:pt idx="36">
                  <c:v>66</c:v>
                </c:pt>
                <c:pt idx="37">
                  <c:v>67</c:v>
                </c:pt>
                <c:pt idx="38">
                  <c:v>68</c:v>
                </c:pt>
                <c:pt idx="39">
                  <c:v>69</c:v>
                </c:pt>
                <c:pt idx="40">
                  <c:v>70</c:v>
                </c:pt>
                <c:pt idx="41">
                  <c:v>71</c:v>
                </c:pt>
                <c:pt idx="42">
                  <c:v>72</c:v>
                </c:pt>
                <c:pt idx="43">
                  <c:v>73</c:v>
                </c:pt>
                <c:pt idx="44">
                  <c:v>74</c:v>
                </c:pt>
                <c:pt idx="45">
                  <c:v>75</c:v>
                </c:pt>
                <c:pt idx="46">
                  <c:v>76</c:v>
                </c:pt>
                <c:pt idx="47">
                  <c:v>77</c:v>
                </c:pt>
                <c:pt idx="48">
                  <c:v>78</c:v>
                </c:pt>
                <c:pt idx="49">
                  <c:v>79</c:v>
                </c:pt>
                <c:pt idx="50">
                  <c:v>80</c:v>
                </c:pt>
                <c:pt idx="51">
                  <c:v>81</c:v>
                </c:pt>
                <c:pt idx="52">
                  <c:v>82</c:v>
                </c:pt>
                <c:pt idx="53">
                  <c:v>83</c:v>
                </c:pt>
                <c:pt idx="54">
                  <c:v>84</c:v>
                </c:pt>
                <c:pt idx="55">
                  <c:v>85</c:v>
                </c:pt>
                <c:pt idx="56">
                  <c:v>86</c:v>
                </c:pt>
                <c:pt idx="57">
                  <c:v>87</c:v>
                </c:pt>
                <c:pt idx="58">
                  <c:v>88</c:v>
                </c:pt>
                <c:pt idx="59">
                  <c:v>89</c:v>
                </c:pt>
                <c:pt idx="60">
                  <c:v>90</c:v>
                </c:pt>
                <c:pt idx="61">
                  <c:v>91</c:v>
                </c:pt>
                <c:pt idx="62">
                  <c:v>92</c:v>
                </c:pt>
                <c:pt idx="63">
                  <c:v>93</c:v>
                </c:pt>
                <c:pt idx="64">
                  <c:v>94</c:v>
                </c:pt>
                <c:pt idx="65">
                  <c:v>95</c:v>
                </c:pt>
              </c:numCache>
            </c:numRef>
          </c:cat>
          <c:val>
            <c:numRef>
              <c:f>'Excess male'!$AS$33:$AS$98</c:f>
              <c:numCache>
                <c:formatCode>0.00%</c:formatCode>
                <c:ptCount val="66"/>
                <c:pt idx="0">
                  <c:v>6.7678090400193291E-2</c:v>
                </c:pt>
                <c:pt idx="1">
                  <c:v>9.0828643277319585E-2</c:v>
                </c:pt>
                <c:pt idx="2">
                  <c:v>0.11098401233346605</c:v>
                </c:pt>
                <c:pt idx="3">
                  <c:v>0.12645080896485189</c:v>
                </c:pt>
                <c:pt idx="4">
                  <c:v>0.13454141217264445</c:v>
                </c:pt>
                <c:pt idx="5">
                  <c:v>0.13643487829491904</c:v>
                </c:pt>
                <c:pt idx="6">
                  <c:v>0.12809584536698862</c:v>
                </c:pt>
                <c:pt idx="7">
                  <c:v>0.15534963230619031</c:v>
                </c:pt>
                <c:pt idx="8">
                  <c:v>0.15212747193214671</c:v>
                </c:pt>
                <c:pt idx="9">
                  <c:v>0.12799930560351194</c:v>
                </c:pt>
                <c:pt idx="10">
                  <c:v>0.12782845062614148</c:v>
                </c:pt>
                <c:pt idx="11">
                  <c:v>0.1378788625849712</c:v>
                </c:pt>
                <c:pt idx="12">
                  <c:v>0.12960014499827691</c:v>
                </c:pt>
                <c:pt idx="13">
                  <c:v>0.12554600633149937</c:v>
                </c:pt>
                <c:pt idx="14">
                  <c:v>0.11741981774853119</c:v>
                </c:pt>
                <c:pt idx="15">
                  <c:v>0.11459464093189328</c:v>
                </c:pt>
                <c:pt idx="16">
                  <c:v>0.16136305578442603</c:v>
                </c:pt>
                <c:pt idx="17">
                  <c:v>0.13770463966337809</c:v>
                </c:pt>
                <c:pt idx="18">
                  <c:v>0.12297506205425093</c:v>
                </c:pt>
                <c:pt idx="19">
                  <c:v>0.15765172290537283</c:v>
                </c:pt>
                <c:pt idx="20">
                  <c:v>0.14103444724865963</c:v>
                </c:pt>
                <c:pt idx="21">
                  <c:v>0.10113989193556235</c:v>
                </c:pt>
                <c:pt idx="22">
                  <c:v>6.8263625656607138E-2</c:v>
                </c:pt>
                <c:pt idx="23">
                  <c:v>1.5678535123616916E-2</c:v>
                </c:pt>
                <c:pt idx="24">
                  <c:v>-3.9583164351252462E-2</c:v>
                </c:pt>
                <c:pt idx="25">
                  <c:v>-6.4869418399106829E-2</c:v>
                </c:pt>
                <c:pt idx="26">
                  <c:v>-5.2863264190512071E-2</c:v>
                </c:pt>
                <c:pt idx="27">
                  <c:v>-4.3125141645932986E-2</c:v>
                </c:pt>
                <c:pt idx="28">
                  <c:v>-1.0074755866629726E-2</c:v>
                </c:pt>
                <c:pt idx="29">
                  <c:v>7.7154820319442815E-3</c:v>
                </c:pt>
                <c:pt idx="30">
                  <c:v>3.1103072936687536E-2</c:v>
                </c:pt>
                <c:pt idx="31">
                  <c:v>4.3654002162161587E-2</c:v>
                </c:pt>
                <c:pt idx="32">
                  <c:v>5.2590131439958311E-2</c:v>
                </c:pt>
                <c:pt idx="33">
                  <c:v>5.9529606667878009E-2</c:v>
                </c:pt>
                <c:pt idx="34">
                  <c:v>8.8898649039364855E-2</c:v>
                </c:pt>
                <c:pt idx="35">
                  <c:v>8.8480990242791629E-2</c:v>
                </c:pt>
                <c:pt idx="36">
                  <c:v>8.2112540098759318E-2</c:v>
                </c:pt>
                <c:pt idx="37">
                  <c:v>8.952859735688791E-2</c:v>
                </c:pt>
                <c:pt idx="38">
                  <c:v>0.10099394733769254</c:v>
                </c:pt>
                <c:pt idx="39">
                  <c:v>9.9773656288234022E-2</c:v>
                </c:pt>
                <c:pt idx="40">
                  <c:v>9.7654172460522132E-2</c:v>
                </c:pt>
                <c:pt idx="41">
                  <c:v>7.3821894308588348E-2</c:v>
                </c:pt>
                <c:pt idx="42">
                  <c:v>9.7445312693749744E-2</c:v>
                </c:pt>
                <c:pt idx="43">
                  <c:v>0.10323083620937505</c:v>
                </c:pt>
                <c:pt idx="44">
                  <c:v>0.10683349715766846</c:v>
                </c:pt>
                <c:pt idx="45">
                  <c:v>0.11851039498675367</c:v>
                </c:pt>
                <c:pt idx="46">
                  <c:v>0.16413105850615153</c:v>
                </c:pt>
                <c:pt idx="47">
                  <c:v>0.14825935137666404</c:v>
                </c:pt>
                <c:pt idx="48">
                  <c:v>0.13337206237202007</c:v>
                </c:pt>
                <c:pt idx="49">
                  <c:v>0.12089989471491365</c:v>
                </c:pt>
                <c:pt idx="50">
                  <c:v>0.11993388405061722</c:v>
                </c:pt>
                <c:pt idx="51">
                  <c:v>0.10538719626427806</c:v>
                </c:pt>
                <c:pt idx="52">
                  <c:v>8.8117274176100782E-2</c:v>
                </c:pt>
                <c:pt idx="53">
                  <c:v>9.024360457457932E-2</c:v>
                </c:pt>
                <c:pt idx="54">
                  <c:v>9.2210781433710948E-2</c:v>
                </c:pt>
                <c:pt idx="55">
                  <c:v>8.7782431265082519E-2</c:v>
                </c:pt>
                <c:pt idx="56">
                  <c:v>9.5374179729679529E-2</c:v>
                </c:pt>
                <c:pt idx="57">
                  <c:v>0.10080190420947537</c:v>
                </c:pt>
                <c:pt idx="58">
                  <c:v>9.7949838073685291E-2</c:v>
                </c:pt>
                <c:pt idx="59">
                  <c:v>9.393203546291555E-2</c:v>
                </c:pt>
                <c:pt idx="60">
                  <c:v>8.5309617418775657E-2</c:v>
                </c:pt>
                <c:pt idx="61">
                  <c:v>8.5082062379355866E-2</c:v>
                </c:pt>
                <c:pt idx="62">
                  <c:v>7.9006485979629976E-2</c:v>
                </c:pt>
                <c:pt idx="63">
                  <c:v>7.9696673175124216E-2</c:v>
                </c:pt>
                <c:pt idx="64">
                  <c:v>8.4465922913488325E-2</c:v>
                </c:pt>
                <c:pt idx="65">
                  <c:v>6.6092665372115583E-2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7A5-DC4B-87F8-780E6A775220}"/>
            </c:ext>
          </c:extLst>
        </c:ser>
        <c:ser>
          <c:idx val="0"/>
          <c:order val="1"/>
          <c:tx>
            <c:v> F</c:v>
          </c:tx>
          <c:spPr>
            <a:ln w="476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'Excess male'!$A$33:$A$98</c:f>
              <c:numCache>
                <c:formatCode>General</c:formatCode>
                <c:ptCount val="66"/>
                <c:pt idx="0">
                  <c:v>30</c:v>
                </c:pt>
                <c:pt idx="1">
                  <c:v>31</c:v>
                </c:pt>
                <c:pt idx="2">
                  <c:v>32</c:v>
                </c:pt>
                <c:pt idx="3">
                  <c:v>33</c:v>
                </c:pt>
                <c:pt idx="4">
                  <c:v>34</c:v>
                </c:pt>
                <c:pt idx="5">
                  <c:v>35</c:v>
                </c:pt>
                <c:pt idx="6">
                  <c:v>36</c:v>
                </c:pt>
                <c:pt idx="7">
                  <c:v>37</c:v>
                </c:pt>
                <c:pt idx="8">
                  <c:v>38</c:v>
                </c:pt>
                <c:pt idx="9">
                  <c:v>39</c:v>
                </c:pt>
                <c:pt idx="10">
                  <c:v>40</c:v>
                </c:pt>
                <c:pt idx="11">
                  <c:v>41</c:v>
                </c:pt>
                <c:pt idx="12">
                  <c:v>42</c:v>
                </c:pt>
                <c:pt idx="13">
                  <c:v>43</c:v>
                </c:pt>
                <c:pt idx="14">
                  <c:v>44</c:v>
                </c:pt>
                <c:pt idx="15">
                  <c:v>45</c:v>
                </c:pt>
                <c:pt idx="16">
                  <c:v>46</c:v>
                </c:pt>
                <c:pt idx="17">
                  <c:v>47</c:v>
                </c:pt>
                <c:pt idx="18">
                  <c:v>48</c:v>
                </c:pt>
                <c:pt idx="19">
                  <c:v>49</c:v>
                </c:pt>
                <c:pt idx="20">
                  <c:v>50</c:v>
                </c:pt>
                <c:pt idx="21">
                  <c:v>51</c:v>
                </c:pt>
                <c:pt idx="22">
                  <c:v>52</c:v>
                </c:pt>
                <c:pt idx="23">
                  <c:v>53</c:v>
                </c:pt>
                <c:pt idx="24">
                  <c:v>54</c:v>
                </c:pt>
                <c:pt idx="25">
                  <c:v>55</c:v>
                </c:pt>
                <c:pt idx="26">
                  <c:v>56</c:v>
                </c:pt>
                <c:pt idx="27">
                  <c:v>57</c:v>
                </c:pt>
                <c:pt idx="28">
                  <c:v>58</c:v>
                </c:pt>
                <c:pt idx="29">
                  <c:v>59</c:v>
                </c:pt>
                <c:pt idx="30">
                  <c:v>60</c:v>
                </c:pt>
                <c:pt idx="31">
                  <c:v>61</c:v>
                </c:pt>
                <c:pt idx="32">
                  <c:v>62</c:v>
                </c:pt>
                <c:pt idx="33">
                  <c:v>63</c:v>
                </c:pt>
                <c:pt idx="34">
                  <c:v>64</c:v>
                </c:pt>
                <c:pt idx="35">
                  <c:v>65</c:v>
                </c:pt>
                <c:pt idx="36">
                  <c:v>66</c:v>
                </c:pt>
                <c:pt idx="37">
                  <c:v>67</c:v>
                </c:pt>
                <c:pt idx="38">
                  <c:v>68</c:v>
                </c:pt>
                <c:pt idx="39">
                  <c:v>69</c:v>
                </c:pt>
                <c:pt idx="40">
                  <c:v>70</c:v>
                </c:pt>
                <c:pt idx="41">
                  <c:v>71</c:v>
                </c:pt>
                <c:pt idx="42">
                  <c:v>72</c:v>
                </c:pt>
                <c:pt idx="43">
                  <c:v>73</c:v>
                </c:pt>
                <c:pt idx="44">
                  <c:v>74</c:v>
                </c:pt>
                <c:pt idx="45">
                  <c:v>75</c:v>
                </c:pt>
                <c:pt idx="46">
                  <c:v>76</c:v>
                </c:pt>
                <c:pt idx="47">
                  <c:v>77</c:v>
                </c:pt>
                <c:pt idx="48">
                  <c:v>78</c:v>
                </c:pt>
                <c:pt idx="49">
                  <c:v>79</c:v>
                </c:pt>
                <c:pt idx="50">
                  <c:v>80</c:v>
                </c:pt>
                <c:pt idx="51">
                  <c:v>81</c:v>
                </c:pt>
                <c:pt idx="52">
                  <c:v>82</c:v>
                </c:pt>
                <c:pt idx="53">
                  <c:v>83</c:v>
                </c:pt>
                <c:pt idx="54">
                  <c:v>84</c:v>
                </c:pt>
                <c:pt idx="55">
                  <c:v>85</c:v>
                </c:pt>
                <c:pt idx="56">
                  <c:v>86</c:v>
                </c:pt>
                <c:pt idx="57">
                  <c:v>87</c:v>
                </c:pt>
                <c:pt idx="58">
                  <c:v>88</c:v>
                </c:pt>
                <c:pt idx="59">
                  <c:v>89</c:v>
                </c:pt>
                <c:pt idx="60">
                  <c:v>90</c:v>
                </c:pt>
                <c:pt idx="61">
                  <c:v>91</c:v>
                </c:pt>
                <c:pt idx="62">
                  <c:v>92</c:v>
                </c:pt>
                <c:pt idx="63">
                  <c:v>93</c:v>
                </c:pt>
                <c:pt idx="64">
                  <c:v>94</c:v>
                </c:pt>
                <c:pt idx="65">
                  <c:v>95</c:v>
                </c:pt>
              </c:numCache>
            </c:numRef>
          </c:cat>
          <c:val>
            <c:numRef>
              <c:f>'Excess female'!$AS$33:$AS$98</c:f>
              <c:numCache>
                <c:formatCode>0.00%</c:formatCode>
                <c:ptCount val="66"/>
                <c:pt idx="0">
                  <c:v>9.046493716524405E-2</c:v>
                </c:pt>
                <c:pt idx="1">
                  <c:v>8.6180401642316842E-2</c:v>
                </c:pt>
                <c:pt idx="2">
                  <c:v>0.10748085001426406</c:v>
                </c:pt>
                <c:pt idx="3">
                  <c:v>9.4893751327892073E-2</c:v>
                </c:pt>
                <c:pt idx="4">
                  <c:v>9.2388385036220516E-2</c:v>
                </c:pt>
                <c:pt idx="5">
                  <c:v>9.89163158296269E-2</c:v>
                </c:pt>
                <c:pt idx="6">
                  <c:v>0.13813991472682102</c:v>
                </c:pt>
                <c:pt idx="7">
                  <c:v>0.10670648952453915</c:v>
                </c:pt>
                <c:pt idx="8">
                  <c:v>0.11122229796563131</c:v>
                </c:pt>
                <c:pt idx="9">
                  <c:v>0.11691518274103287</c:v>
                </c:pt>
                <c:pt idx="10">
                  <c:v>7.8530989861125972E-2</c:v>
                </c:pt>
                <c:pt idx="11">
                  <c:v>9.4018241610132849E-2</c:v>
                </c:pt>
                <c:pt idx="12">
                  <c:v>7.8997175507155959E-2</c:v>
                </c:pt>
                <c:pt idx="13">
                  <c:v>5.8219272683015216E-2</c:v>
                </c:pt>
                <c:pt idx="14">
                  <c:v>3.1223869707965188E-2</c:v>
                </c:pt>
                <c:pt idx="15">
                  <c:v>3.5488791794446653E-2</c:v>
                </c:pt>
                <c:pt idx="16">
                  <c:v>4.4708575666373733E-3</c:v>
                </c:pt>
                <c:pt idx="17">
                  <c:v>-3.2252855495062474E-3</c:v>
                </c:pt>
                <c:pt idx="18">
                  <c:v>-5.8334707265624034E-3</c:v>
                </c:pt>
                <c:pt idx="19">
                  <c:v>-3.9939373933085442E-2</c:v>
                </c:pt>
                <c:pt idx="20">
                  <c:v>-6.4635327972319162E-2</c:v>
                </c:pt>
                <c:pt idx="21">
                  <c:v>-7.2792145141986342E-2</c:v>
                </c:pt>
                <c:pt idx="22">
                  <c:v>-9.4370778453545717E-2</c:v>
                </c:pt>
                <c:pt idx="23">
                  <c:v>-9.5715494447289912E-2</c:v>
                </c:pt>
                <c:pt idx="24">
                  <c:v>-9.9445696505275238E-2</c:v>
                </c:pt>
                <c:pt idx="25">
                  <c:v>-8.6637599751490324E-2</c:v>
                </c:pt>
                <c:pt idx="26">
                  <c:v>-9.208706413074641E-2</c:v>
                </c:pt>
                <c:pt idx="27">
                  <c:v>-7.9022484013490074E-2</c:v>
                </c:pt>
                <c:pt idx="28">
                  <c:v>-8.3055830552314899E-2</c:v>
                </c:pt>
                <c:pt idx="29">
                  <c:v>-6.3834766164519399E-2</c:v>
                </c:pt>
                <c:pt idx="30">
                  <c:v>-4.9678114318881132E-2</c:v>
                </c:pt>
                <c:pt idx="31">
                  <c:v>-1.2928467229046536E-2</c:v>
                </c:pt>
                <c:pt idx="32">
                  <c:v>-6.6438072448764037E-3</c:v>
                </c:pt>
                <c:pt idx="33">
                  <c:v>7.6216657216276714E-3</c:v>
                </c:pt>
                <c:pt idx="34">
                  <c:v>2.444349077909851E-2</c:v>
                </c:pt>
                <c:pt idx="35">
                  <c:v>4.1324837809301525E-2</c:v>
                </c:pt>
                <c:pt idx="36">
                  <c:v>3.4326431976705422E-2</c:v>
                </c:pt>
                <c:pt idx="37">
                  <c:v>4.135967173844738E-2</c:v>
                </c:pt>
                <c:pt idx="38">
                  <c:v>5.0812662636929615E-2</c:v>
                </c:pt>
                <c:pt idx="39">
                  <c:v>5.5336143757562906E-2</c:v>
                </c:pt>
                <c:pt idx="40">
                  <c:v>5.1340837816876005E-2</c:v>
                </c:pt>
                <c:pt idx="41">
                  <c:v>1.95906371265279E-2</c:v>
                </c:pt>
                <c:pt idx="42">
                  <c:v>4.9247123588403788E-2</c:v>
                </c:pt>
                <c:pt idx="43">
                  <c:v>5.4197082682534023E-2</c:v>
                </c:pt>
                <c:pt idx="44">
                  <c:v>5.1166484058311146E-2</c:v>
                </c:pt>
                <c:pt idx="45">
                  <c:v>5.7385853603968084E-2</c:v>
                </c:pt>
                <c:pt idx="46">
                  <c:v>0.11139642787192387</c:v>
                </c:pt>
                <c:pt idx="47">
                  <c:v>9.8317427624704828E-2</c:v>
                </c:pt>
                <c:pt idx="48">
                  <c:v>9.5058894458802334E-2</c:v>
                </c:pt>
                <c:pt idx="49">
                  <c:v>9.0777895703837763E-2</c:v>
                </c:pt>
                <c:pt idx="50">
                  <c:v>8.5113706854318669E-2</c:v>
                </c:pt>
                <c:pt idx="51">
                  <c:v>6.9250206123365007E-2</c:v>
                </c:pt>
                <c:pt idx="52">
                  <c:v>6.2220050392739548E-2</c:v>
                </c:pt>
                <c:pt idx="53">
                  <c:v>6.6096003310860713E-2</c:v>
                </c:pt>
                <c:pt idx="54">
                  <c:v>7.3750165776717724E-2</c:v>
                </c:pt>
                <c:pt idx="55">
                  <c:v>7.5269252686431448E-2</c:v>
                </c:pt>
                <c:pt idx="56">
                  <c:v>7.9623455439819621E-2</c:v>
                </c:pt>
                <c:pt idx="57">
                  <c:v>7.6332028204490893E-2</c:v>
                </c:pt>
                <c:pt idx="58">
                  <c:v>7.0945410976596193E-2</c:v>
                </c:pt>
                <c:pt idx="59">
                  <c:v>5.6702609174901483E-2</c:v>
                </c:pt>
                <c:pt idx="60">
                  <c:v>5.9323595262132281E-2</c:v>
                </c:pt>
                <c:pt idx="61">
                  <c:v>5.1848252214543131E-2</c:v>
                </c:pt>
                <c:pt idx="62">
                  <c:v>5.4081862047825571E-2</c:v>
                </c:pt>
                <c:pt idx="63">
                  <c:v>5.0633369116503693E-2</c:v>
                </c:pt>
                <c:pt idx="64">
                  <c:v>6.0599040366853429E-2</c:v>
                </c:pt>
                <c:pt idx="65">
                  <c:v>4.1316026056412207E-2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C7A5-DC4B-87F8-780E6A775220}"/>
            </c:ext>
          </c:extLst>
        </c:ser>
        <c:ser>
          <c:idx val="4"/>
          <c:order val="2"/>
          <c:spPr>
            <a:ln w="47625" cap="rnd">
              <a:solidFill>
                <a:schemeClr val="tx1">
                  <a:alpha val="38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'Excess male'!$A$33:$A$98</c:f>
              <c:numCache>
                <c:formatCode>General</c:formatCode>
                <c:ptCount val="66"/>
                <c:pt idx="0">
                  <c:v>30</c:v>
                </c:pt>
                <c:pt idx="1">
                  <c:v>31</c:v>
                </c:pt>
                <c:pt idx="2">
                  <c:v>32</c:v>
                </c:pt>
                <c:pt idx="3">
                  <c:v>33</c:v>
                </c:pt>
                <c:pt idx="4">
                  <c:v>34</c:v>
                </c:pt>
                <c:pt idx="5">
                  <c:v>35</c:v>
                </c:pt>
                <c:pt idx="6">
                  <c:v>36</c:v>
                </c:pt>
                <c:pt idx="7">
                  <c:v>37</c:v>
                </c:pt>
                <c:pt idx="8">
                  <c:v>38</c:v>
                </c:pt>
                <c:pt idx="9">
                  <c:v>39</c:v>
                </c:pt>
                <c:pt idx="10">
                  <c:v>40</c:v>
                </c:pt>
                <c:pt idx="11">
                  <c:v>41</c:v>
                </c:pt>
                <c:pt idx="12">
                  <c:v>42</c:v>
                </c:pt>
                <c:pt idx="13">
                  <c:v>43</c:v>
                </c:pt>
                <c:pt idx="14">
                  <c:v>44</c:v>
                </c:pt>
                <c:pt idx="15">
                  <c:v>45</c:v>
                </c:pt>
                <c:pt idx="16">
                  <c:v>46</c:v>
                </c:pt>
                <c:pt idx="17">
                  <c:v>47</c:v>
                </c:pt>
                <c:pt idx="18">
                  <c:v>48</c:v>
                </c:pt>
                <c:pt idx="19">
                  <c:v>49</c:v>
                </c:pt>
                <c:pt idx="20">
                  <c:v>50</c:v>
                </c:pt>
                <c:pt idx="21">
                  <c:v>51</c:v>
                </c:pt>
                <c:pt idx="22">
                  <c:v>52</c:v>
                </c:pt>
                <c:pt idx="23">
                  <c:v>53</c:v>
                </c:pt>
                <c:pt idx="24">
                  <c:v>54</c:v>
                </c:pt>
                <c:pt idx="25">
                  <c:v>55</c:v>
                </c:pt>
                <c:pt idx="26">
                  <c:v>56</c:v>
                </c:pt>
                <c:pt idx="27">
                  <c:v>57</c:v>
                </c:pt>
                <c:pt idx="28">
                  <c:v>58</c:v>
                </c:pt>
                <c:pt idx="29">
                  <c:v>59</c:v>
                </c:pt>
                <c:pt idx="30">
                  <c:v>60</c:v>
                </c:pt>
                <c:pt idx="31">
                  <c:v>61</c:v>
                </c:pt>
                <c:pt idx="32">
                  <c:v>62</c:v>
                </c:pt>
                <c:pt idx="33">
                  <c:v>63</c:v>
                </c:pt>
                <c:pt idx="34">
                  <c:v>64</c:v>
                </c:pt>
                <c:pt idx="35">
                  <c:v>65</c:v>
                </c:pt>
                <c:pt idx="36">
                  <c:v>66</c:v>
                </c:pt>
                <c:pt idx="37">
                  <c:v>67</c:v>
                </c:pt>
                <c:pt idx="38">
                  <c:v>68</c:v>
                </c:pt>
                <c:pt idx="39">
                  <c:v>69</c:v>
                </c:pt>
                <c:pt idx="40">
                  <c:v>70</c:v>
                </c:pt>
                <c:pt idx="41">
                  <c:v>71</c:v>
                </c:pt>
                <c:pt idx="42">
                  <c:v>72</c:v>
                </c:pt>
                <c:pt idx="43">
                  <c:v>73</c:v>
                </c:pt>
                <c:pt idx="44">
                  <c:v>74</c:v>
                </c:pt>
                <c:pt idx="45">
                  <c:v>75</c:v>
                </c:pt>
                <c:pt idx="46">
                  <c:v>76</c:v>
                </c:pt>
                <c:pt idx="47">
                  <c:v>77</c:v>
                </c:pt>
                <c:pt idx="48">
                  <c:v>78</c:v>
                </c:pt>
                <c:pt idx="49">
                  <c:v>79</c:v>
                </c:pt>
                <c:pt idx="50">
                  <c:v>80</c:v>
                </c:pt>
                <c:pt idx="51">
                  <c:v>81</c:v>
                </c:pt>
                <c:pt idx="52">
                  <c:v>82</c:v>
                </c:pt>
                <c:pt idx="53">
                  <c:v>83</c:v>
                </c:pt>
                <c:pt idx="54">
                  <c:v>84</c:v>
                </c:pt>
                <c:pt idx="55">
                  <c:v>85</c:v>
                </c:pt>
                <c:pt idx="56">
                  <c:v>86</c:v>
                </c:pt>
                <c:pt idx="57">
                  <c:v>87</c:v>
                </c:pt>
                <c:pt idx="58">
                  <c:v>88</c:v>
                </c:pt>
                <c:pt idx="59">
                  <c:v>89</c:v>
                </c:pt>
                <c:pt idx="60">
                  <c:v>90</c:v>
                </c:pt>
                <c:pt idx="61">
                  <c:v>91</c:v>
                </c:pt>
                <c:pt idx="62">
                  <c:v>92</c:v>
                </c:pt>
                <c:pt idx="63">
                  <c:v>93</c:v>
                </c:pt>
                <c:pt idx="64">
                  <c:v>94</c:v>
                </c:pt>
                <c:pt idx="65">
                  <c:v>95</c:v>
                </c:pt>
              </c:numCache>
            </c:numRef>
          </c:cat>
          <c:val>
            <c:numRef>
              <c:f>'Excess male'!$BE$33:$BE$98</c:f>
              <c:numCache>
                <c:formatCode>General</c:formatCode>
                <c:ptCount val="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7A5-DC4B-87F8-780E6A775220}"/>
            </c:ext>
          </c:extLst>
        </c:ser>
        <c:ser>
          <c:idx val="2"/>
          <c:order val="3"/>
          <c:tx>
            <c:v> 2024 M</c:v>
          </c:tx>
          <c:spPr>
            <a:ln w="28575" cap="rnd">
              <a:solidFill>
                <a:srgbClr val="0070C0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'Excess male'!$AW$33:$AW$98</c:f>
              <c:numCache>
                <c:formatCode>0.00%</c:formatCode>
                <c:ptCount val="66"/>
                <c:pt idx="0">
                  <c:v>0.12295116945927917</c:v>
                </c:pt>
                <c:pt idx="1">
                  <c:v>0.1674630392879749</c:v>
                </c:pt>
                <c:pt idx="2">
                  <c:v>0.19930793084907503</c:v>
                </c:pt>
                <c:pt idx="3">
                  <c:v>0.20684197865066017</c:v>
                </c:pt>
                <c:pt idx="4">
                  <c:v>0.20756673175499485</c:v>
                </c:pt>
                <c:pt idx="5">
                  <c:v>0.21993513807436435</c:v>
                </c:pt>
                <c:pt idx="6">
                  <c:v>0.22465321241250172</c:v>
                </c:pt>
                <c:pt idx="7">
                  <c:v>0.21428525156300141</c:v>
                </c:pt>
                <c:pt idx="8">
                  <c:v>0.20882616291722511</c:v>
                </c:pt>
                <c:pt idx="9">
                  <c:v>0.21541028981379426</c:v>
                </c:pt>
                <c:pt idx="10">
                  <c:v>0.22957147266419453</c:v>
                </c:pt>
                <c:pt idx="11">
                  <c:v>0.21908818549728129</c:v>
                </c:pt>
                <c:pt idx="12">
                  <c:v>0.1865916965323885</c:v>
                </c:pt>
                <c:pt idx="13">
                  <c:v>0.16699616887019719</c:v>
                </c:pt>
                <c:pt idx="14">
                  <c:v>0.15713709961126512</c:v>
                </c:pt>
                <c:pt idx="15">
                  <c:v>0.13724589874943119</c:v>
                </c:pt>
                <c:pt idx="16">
                  <c:v>0.11554447673781468</c:v>
                </c:pt>
                <c:pt idx="17">
                  <c:v>6.5734421289380882E-2</c:v>
                </c:pt>
                <c:pt idx="18">
                  <c:v>7.5384755052725252E-2</c:v>
                </c:pt>
                <c:pt idx="19">
                  <c:v>7.1082961544981144E-2</c:v>
                </c:pt>
                <c:pt idx="20">
                  <c:v>7.5626574265752408E-2</c:v>
                </c:pt>
                <c:pt idx="21">
                  <c:v>8.2890205404896139E-2</c:v>
                </c:pt>
                <c:pt idx="22">
                  <c:v>9.6902211576891897E-2</c:v>
                </c:pt>
                <c:pt idx="23">
                  <c:v>5.0574416653518375E-2</c:v>
                </c:pt>
                <c:pt idx="24">
                  <c:v>2.7112313682126181E-2</c:v>
                </c:pt>
                <c:pt idx="25">
                  <c:v>1.5740052803027742E-2</c:v>
                </c:pt>
                <c:pt idx="26">
                  <c:v>7.9105443561969351E-3</c:v>
                </c:pt>
                <c:pt idx="27">
                  <c:v>-1.5161332684449269E-2</c:v>
                </c:pt>
                <c:pt idx="28">
                  <c:v>-8.8082160797052743E-3</c:v>
                </c:pt>
                <c:pt idx="29">
                  <c:v>-6.5857542721157649E-3</c:v>
                </c:pt>
                <c:pt idx="30">
                  <c:v>-5.0727378982789008E-3</c:v>
                </c:pt>
                <c:pt idx="31">
                  <c:v>-6.2658540152706844E-3</c:v>
                </c:pt>
                <c:pt idx="32">
                  <c:v>1.5062268033298373E-2</c:v>
                </c:pt>
                <c:pt idx="33">
                  <c:v>2.5293757477812439E-2</c:v>
                </c:pt>
                <c:pt idx="34">
                  <c:v>4.2381739531553622E-2</c:v>
                </c:pt>
                <c:pt idx="35">
                  <c:v>4.8133415620386755E-2</c:v>
                </c:pt>
                <c:pt idx="36">
                  <c:v>7.5540718243569144E-2</c:v>
                </c:pt>
                <c:pt idx="37">
                  <c:v>7.3170648960779905E-2</c:v>
                </c:pt>
                <c:pt idx="38">
                  <c:v>9.5879828664962405E-2</c:v>
                </c:pt>
                <c:pt idx="39">
                  <c:v>9.5119491434343867E-2</c:v>
                </c:pt>
                <c:pt idx="40">
                  <c:v>9.654981564132889E-2</c:v>
                </c:pt>
                <c:pt idx="41">
                  <c:v>8.5591786130685368E-2</c:v>
                </c:pt>
                <c:pt idx="42">
                  <c:v>9.9903543337610687E-2</c:v>
                </c:pt>
                <c:pt idx="43">
                  <c:v>0.10408922181135116</c:v>
                </c:pt>
                <c:pt idx="44">
                  <c:v>0.12154505846891747</c:v>
                </c:pt>
                <c:pt idx="45">
                  <c:v>9.5205748687437391E-2</c:v>
                </c:pt>
                <c:pt idx="46">
                  <c:v>0.11778353508646763</c:v>
                </c:pt>
                <c:pt idx="47">
                  <c:v>0.10760008134077863</c:v>
                </c:pt>
                <c:pt idx="48">
                  <c:v>7.5038602043973154E-2</c:v>
                </c:pt>
                <c:pt idx="49">
                  <c:v>4.8906597781482972E-2</c:v>
                </c:pt>
                <c:pt idx="50">
                  <c:v>7.277909857456516E-2</c:v>
                </c:pt>
                <c:pt idx="51">
                  <c:v>2.7274748290151824E-2</c:v>
                </c:pt>
                <c:pt idx="52">
                  <c:v>6.8210638027377648E-3</c:v>
                </c:pt>
                <c:pt idx="53">
                  <c:v>6.855041566970879E-4</c:v>
                </c:pt>
                <c:pt idx="54">
                  <c:v>-1.3359945755374848E-2</c:v>
                </c:pt>
                <c:pt idx="55">
                  <c:v>-2.859564541026342E-2</c:v>
                </c:pt>
                <c:pt idx="56">
                  <c:v>-1.9341578182553811E-2</c:v>
                </c:pt>
                <c:pt idx="57">
                  <c:v>-1.1864661044885157E-2</c:v>
                </c:pt>
                <c:pt idx="58">
                  <c:v>5.5063855738013328E-3</c:v>
                </c:pt>
                <c:pt idx="59">
                  <c:v>1.7463937321577205E-2</c:v>
                </c:pt>
                <c:pt idx="60">
                  <c:v>1.9893427084295708E-2</c:v>
                </c:pt>
                <c:pt idx="61">
                  <c:v>9.0163430194131443E-3</c:v>
                </c:pt>
                <c:pt idx="62">
                  <c:v>1.1117887737474488E-2</c:v>
                </c:pt>
                <c:pt idx="63">
                  <c:v>4.2192986607984938E-3</c:v>
                </c:pt>
                <c:pt idx="64">
                  <c:v>9.9224864611268896E-3</c:v>
                </c:pt>
                <c:pt idx="65">
                  <c:v>1.8155019931661995E-2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C7A5-DC4B-87F8-780E6A775220}"/>
            </c:ext>
          </c:extLst>
        </c:ser>
        <c:ser>
          <c:idx val="3"/>
          <c:order val="4"/>
          <c:tx>
            <c:v> 2024 F</c:v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'Excess female'!$AW$33:$AW$98</c:f>
              <c:numCache>
                <c:formatCode>0.00%</c:formatCode>
                <c:ptCount val="66"/>
                <c:pt idx="0">
                  <c:v>0.34648385392820447</c:v>
                </c:pt>
                <c:pt idx="1">
                  <c:v>0.31629916263182439</c:v>
                </c:pt>
                <c:pt idx="2">
                  <c:v>0.33078609427817796</c:v>
                </c:pt>
                <c:pt idx="3">
                  <c:v>0.299135791800825</c:v>
                </c:pt>
                <c:pt idx="4">
                  <c:v>0.24988987141442554</c:v>
                </c:pt>
                <c:pt idx="5">
                  <c:v>0.21542343401130234</c:v>
                </c:pt>
                <c:pt idx="6">
                  <c:v>0.21835470936014278</c:v>
                </c:pt>
                <c:pt idx="7">
                  <c:v>0.21860980562725077</c:v>
                </c:pt>
                <c:pt idx="8">
                  <c:v>0.20991244351566249</c:v>
                </c:pt>
                <c:pt idx="9">
                  <c:v>0.18821117512445362</c:v>
                </c:pt>
                <c:pt idx="10">
                  <c:v>0.1530348048914002</c:v>
                </c:pt>
                <c:pt idx="11">
                  <c:v>0.12697902829454627</c:v>
                </c:pt>
                <c:pt idx="12">
                  <c:v>0.10681810801892605</c:v>
                </c:pt>
                <c:pt idx="13">
                  <c:v>9.6122063098879718E-2</c:v>
                </c:pt>
                <c:pt idx="14">
                  <c:v>7.6769445781280768E-2</c:v>
                </c:pt>
                <c:pt idx="15">
                  <c:v>9.106694257147846E-2</c:v>
                </c:pt>
                <c:pt idx="16">
                  <c:v>2.3567110506233759E-2</c:v>
                </c:pt>
                <c:pt idx="17">
                  <c:v>5.14200535652952E-2</c:v>
                </c:pt>
                <c:pt idx="18">
                  <c:v>3.1765601825460073E-2</c:v>
                </c:pt>
                <c:pt idx="19">
                  <c:v>3.6611429194065077E-2</c:v>
                </c:pt>
                <c:pt idx="20">
                  <c:v>5.907675555994131E-2</c:v>
                </c:pt>
                <c:pt idx="21">
                  <c:v>3.0009241724938261E-2</c:v>
                </c:pt>
                <c:pt idx="22">
                  <c:v>-1.2031088547911987E-2</c:v>
                </c:pt>
                <c:pt idx="23">
                  <c:v>-4.0633756298901593E-3</c:v>
                </c:pt>
                <c:pt idx="24">
                  <c:v>-1.0545005354681527E-2</c:v>
                </c:pt>
                <c:pt idx="25">
                  <c:v>-3.8230093522995112E-2</c:v>
                </c:pt>
                <c:pt idx="26">
                  <c:v>-4.0316466423610156E-2</c:v>
                </c:pt>
                <c:pt idx="27">
                  <c:v>-4.3276033981367715E-2</c:v>
                </c:pt>
                <c:pt idx="28">
                  <c:v>-4.0525732211670953E-2</c:v>
                </c:pt>
                <c:pt idx="29">
                  <c:v>-6.0865457929164993E-2</c:v>
                </c:pt>
                <c:pt idx="30">
                  <c:v>-6.4082670087678206E-2</c:v>
                </c:pt>
                <c:pt idx="31">
                  <c:v>-4.7422546094715121E-2</c:v>
                </c:pt>
                <c:pt idx="32">
                  <c:v>-3.6757644046734303E-2</c:v>
                </c:pt>
                <c:pt idx="33">
                  <c:v>-1.6064712310393754E-2</c:v>
                </c:pt>
                <c:pt idx="34">
                  <c:v>1.6562603135680625E-2</c:v>
                </c:pt>
                <c:pt idx="35">
                  <c:v>5.0200581855793201E-2</c:v>
                </c:pt>
                <c:pt idx="36">
                  <c:v>5.5411074329837592E-2</c:v>
                </c:pt>
                <c:pt idx="37">
                  <c:v>8.3494377881812271E-2</c:v>
                </c:pt>
                <c:pt idx="38">
                  <c:v>9.1458070642734562E-2</c:v>
                </c:pt>
                <c:pt idx="39">
                  <c:v>8.9439626438050993E-2</c:v>
                </c:pt>
                <c:pt idx="40">
                  <c:v>7.7526510702283863E-2</c:v>
                </c:pt>
                <c:pt idx="41">
                  <c:v>7.5713959869864553E-2</c:v>
                </c:pt>
                <c:pt idx="42">
                  <c:v>7.8309200246507032E-2</c:v>
                </c:pt>
                <c:pt idx="43">
                  <c:v>7.9844278308411426E-2</c:v>
                </c:pt>
                <c:pt idx="44">
                  <c:v>9.6051992786320733E-2</c:v>
                </c:pt>
                <c:pt idx="45">
                  <c:v>6.6248409773739997E-2</c:v>
                </c:pt>
                <c:pt idx="46">
                  <c:v>0.10318432458469762</c:v>
                </c:pt>
                <c:pt idx="47">
                  <c:v>0.10033401568397479</c:v>
                </c:pt>
                <c:pt idx="48">
                  <c:v>7.9507748041403814E-2</c:v>
                </c:pt>
                <c:pt idx="49">
                  <c:v>6.0567546084104515E-2</c:v>
                </c:pt>
                <c:pt idx="50">
                  <c:v>9.7824471632623436E-2</c:v>
                </c:pt>
                <c:pt idx="51">
                  <c:v>5.7741431377093019E-2</c:v>
                </c:pt>
                <c:pt idx="52">
                  <c:v>4.7460244076516993E-2</c:v>
                </c:pt>
                <c:pt idx="53">
                  <c:v>4.7297952321695105E-2</c:v>
                </c:pt>
                <c:pt idx="54">
                  <c:v>3.6185749638777825E-2</c:v>
                </c:pt>
                <c:pt idx="55">
                  <c:v>2.7396599468780924E-2</c:v>
                </c:pt>
                <c:pt idx="56">
                  <c:v>2.1510841421316644E-2</c:v>
                </c:pt>
                <c:pt idx="57">
                  <c:v>1.9954139018588144E-2</c:v>
                </c:pt>
                <c:pt idx="58">
                  <c:v>2.3427918999957539E-2</c:v>
                </c:pt>
                <c:pt idx="59">
                  <c:v>3.0180771410813757E-2</c:v>
                </c:pt>
                <c:pt idx="60">
                  <c:v>4.1388821946363633E-2</c:v>
                </c:pt>
                <c:pt idx="61">
                  <c:v>4.6946545108948537E-2</c:v>
                </c:pt>
                <c:pt idx="62">
                  <c:v>5.0867490354597721E-2</c:v>
                </c:pt>
                <c:pt idx="63">
                  <c:v>4.8616725915211184E-2</c:v>
                </c:pt>
                <c:pt idx="64">
                  <c:v>4.9377628567177881E-2</c:v>
                </c:pt>
                <c:pt idx="65">
                  <c:v>3.0981316927817321E-2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C7A5-DC4B-87F8-780E6A775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1638415"/>
        <c:axId val="1371587567"/>
      </c:lineChart>
      <c:catAx>
        <c:axId val="137163841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371587567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371587567"/>
        <c:scaling>
          <c:orientation val="minMax"/>
          <c:max val="0.30000000000000004"/>
          <c:min val="-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371638415"/>
        <c:crosses val="autoZero"/>
        <c:crossBetween val="midCat"/>
      </c:valAx>
      <c:spPr>
        <a:solidFill>
          <a:schemeClr val="bg1"/>
        </a:solidFill>
        <a:ln w="19050">
          <a:solidFill>
            <a:schemeClr val="bg1">
              <a:lumMod val="75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45486567506783881"/>
          <c:y val="2.7111932734550759E-2"/>
          <c:w val="0.48937670280181778"/>
          <c:h val="5.57281697182206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85000"/>
      </a:schemeClr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nl-NL" sz="18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Excess mortality 2020/21</a:t>
            </a:r>
          </a:p>
        </c:rich>
      </c:tx>
      <c:layout>
        <c:manualLayout>
          <c:xMode val="edge"/>
          <c:yMode val="edge"/>
          <c:x val="8.1131931103647859E-2"/>
          <c:y val="1.07584826580193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5.7920022005982875E-2"/>
          <c:y val="0.10329476021974984"/>
          <c:w val="0.91490093869270706"/>
          <c:h val="0.83409183163845424"/>
        </c:manualLayout>
      </c:layout>
      <c:areaChart>
        <c:grouping val="stacked"/>
        <c:varyColors val="0"/>
        <c:ser>
          <c:idx val="5"/>
          <c:order val="5"/>
          <c:spPr>
            <a:noFill/>
            <a:ln>
              <a:noFill/>
            </a:ln>
            <a:effectLst/>
          </c:spPr>
          <c:val>
            <c:numRef>
              <c:f>'Excess male'!$BH$33:$BH$98</c:f>
              <c:numCache>
                <c:formatCode>0.0%</c:formatCode>
                <c:ptCount val="66"/>
                <c:pt idx="0">
                  <c:v>-0.27613166728750727</c:v>
                </c:pt>
                <c:pt idx="1">
                  <c:v>-0.2777927521328013</c:v>
                </c:pt>
                <c:pt idx="2">
                  <c:v>-0.27087602740712979</c:v>
                </c:pt>
                <c:pt idx="3">
                  <c:v>-0.26489368894887488</c:v>
                </c:pt>
                <c:pt idx="4">
                  <c:v>-0.2577018977327728</c:v>
                </c:pt>
                <c:pt idx="5">
                  <c:v>-0.25932607795978818</c:v>
                </c:pt>
                <c:pt idx="6">
                  <c:v>-0.23886050081803509</c:v>
                </c:pt>
                <c:pt idx="7">
                  <c:v>-0.24987753610052729</c:v>
                </c:pt>
                <c:pt idx="8">
                  <c:v>-0.23875099338281458</c:v>
                </c:pt>
                <c:pt idx="9">
                  <c:v>-0.2281849995732908</c:v>
                </c:pt>
                <c:pt idx="10">
                  <c:v>-0.22169854285664153</c:v>
                </c:pt>
                <c:pt idx="11">
                  <c:v>-0.21017585948300538</c:v>
                </c:pt>
                <c:pt idx="12">
                  <c:v>-0.20122860870779183</c:v>
                </c:pt>
                <c:pt idx="13">
                  <c:v>-0.19342081529184219</c:v>
                </c:pt>
                <c:pt idx="14">
                  <c:v>-0.1845758139530197</c:v>
                </c:pt>
                <c:pt idx="15">
                  <c:v>-0.17595958984010154</c:v>
                </c:pt>
                <c:pt idx="16">
                  <c:v>-0.17147089855281505</c:v>
                </c:pt>
                <c:pt idx="17">
                  <c:v>-0.15679671178626181</c:v>
                </c:pt>
                <c:pt idx="18">
                  <c:v>-0.14561719694309092</c:v>
                </c:pt>
                <c:pt idx="19">
                  <c:v>-0.13306633132686002</c:v>
                </c:pt>
                <c:pt idx="20">
                  <c:v>-0.12396610209138033</c:v>
                </c:pt>
                <c:pt idx="21">
                  <c:v>-0.11465451724593426</c:v>
                </c:pt>
                <c:pt idx="22">
                  <c:v>-0.10761748900862779</c:v>
                </c:pt>
                <c:pt idx="23">
                  <c:v>-0.10483055243547502</c:v>
                </c:pt>
                <c:pt idx="24">
                  <c:v>-9.9095797193698584E-2</c:v>
                </c:pt>
                <c:pt idx="25">
                  <c:v>-9.303591313501676E-2</c:v>
                </c:pt>
                <c:pt idx="26">
                  <c:v>-8.8325546000536381E-2</c:v>
                </c:pt>
                <c:pt idx="27">
                  <c:v>-8.3632557783174202E-2</c:v>
                </c:pt>
                <c:pt idx="28">
                  <c:v>-7.9279581903294177E-2</c:v>
                </c:pt>
                <c:pt idx="29">
                  <c:v>-7.6826311900561203E-2</c:v>
                </c:pt>
                <c:pt idx="30">
                  <c:v>-7.301101089358436E-2</c:v>
                </c:pt>
                <c:pt idx="31">
                  <c:v>-7.0737450749202666E-2</c:v>
                </c:pt>
                <c:pt idx="32">
                  <c:v>-6.8600347874764003E-2</c:v>
                </c:pt>
                <c:pt idx="33">
                  <c:v>-6.6021776217739941E-2</c:v>
                </c:pt>
                <c:pt idx="34">
                  <c:v>-6.3727639908173789E-2</c:v>
                </c:pt>
                <c:pt idx="35">
                  <c:v>-6.1823154025092204E-2</c:v>
                </c:pt>
                <c:pt idx="36">
                  <c:v>-5.9921622991594696E-2</c:v>
                </c:pt>
                <c:pt idx="37">
                  <c:v>-5.770821315060766E-2</c:v>
                </c:pt>
                <c:pt idx="38">
                  <c:v>-5.6219764563212635E-2</c:v>
                </c:pt>
                <c:pt idx="39">
                  <c:v>-5.3604557013264206E-2</c:v>
                </c:pt>
                <c:pt idx="40">
                  <c:v>-5.1847004521218598E-2</c:v>
                </c:pt>
                <c:pt idx="41">
                  <c:v>-4.9716292624756749E-2</c:v>
                </c:pt>
                <c:pt idx="42">
                  <c:v>-4.7173346472931803E-2</c:v>
                </c:pt>
                <c:pt idx="43">
                  <c:v>-4.4547016486488039E-2</c:v>
                </c:pt>
                <c:pt idx="44">
                  <c:v>-4.1701608153704529E-2</c:v>
                </c:pt>
                <c:pt idx="45">
                  <c:v>-3.9277224734694395E-2</c:v>
                </c:pt>
                <c:pt idx="46">
                  <c:v>-4.4919619097843748E-2</c:v>
                </c:pt>
                <c:pt idx="47">
                  <c:v>-4.2484308416629528E-2</c:v>
                </c:pt>
                <c:pt idx="48">
                  <c:v>-4.2025747892158023E-2</c:v>
                </c:pt>
                <c:pt idx="49">
                  <c:v>-4.1974984019645029E-2</c:v>
                </c:pt>
                <c:pt idx="50">
                  <c:v>-4.1163120391243979E-2</c:v>
                </c:pt>
                <c:pt idx="51">
                  <c:v>-3.9029774389387963E-2</c:v>
                </c:pt>
                <c:pt idx="52">
                  <c:v>-3.8715436941351447E-2</c:v>
                </c:pt>
                <c:pt idx="53">
                  <c:v>-3.7825482180508879E-2</c:v>
                </c:pt>
                <c:pt idx="54">
                  <c:v>-3.8455264626825456E-2</c:v>
                </c:pt>
                <c:pt idx="55">
                  <c:v>-3.7816379443240865E-2</c:v>
                </c:pt>
                <c:pt idx="56">
                  <c:v>-3.7538903044752783E-2</c:v>
                </c:pt>
                <c:pt idx="57">
                  <c:v>-3.8211146826930477E-2</c:v>
                </c:pt>
                <c:pt idx="58">
                  <c:v>-3.9080457754026195E-2</c:v>
                </c:pt>
                <c:pt idx="59">
                  <c:v>-3.9477935249208951E-2</c:v>
                </c:pt>
                <c:pt idx="60">
                  <c:v>-4.16430178491249E-2</c:v>
                </c:pt>
                <c:pt idx="61">
                  <c:v>-4.3384560560977038E-2</c:v>
                </c:pt>
                <c:pt idx="62">
                  <c:v>-4.7484169344015656E-2</c:v>
                </c:pt>
                <c:pt idx="63">
                  <c:v>-5.1676553019615531E-2</c:v>
                </c:pt>
                <c:pt idx="64">
                  <c:v>-5.6459574549612999E-2</c:v>
                </c:pt>
                <c:pt idx="65">
                  <c:v>-6.3635812006168913E-2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B4-8B48-A7DA-4D779C222F8E}"/>
            </c:ext>
          </c:extLst>
        </c:ser>
        <c:ser>
          <c:idx val="6"/>
          <c:order val="6"/>
          <c:spPr>
            <a:solidFill>
              <a:srgbClr val="0070C0">
                <a:alpha val="21000"/>
              </a:srgbClr>
            </a:solidFill>
            <a:ln w="25400">
              <a:noFill/>
            </a:ln>
            <a:effectLst/>
          </c:spPr>
          <c:val>
            <c:numRef>
              <c:f>'Excess male'!$BI$33:$BI$98</c:f>
              <c:numCache>
                <c:formatCode>General</c:formatCode>
                <c:ptCount val="66"/>
                <c:pt idx="0">
                  <c:v>0.55226333457501453</c:v>
                </c:pt>
                <c:pt idx="1">
                  <c:v>0.5555855042656026</c:v>
                </c:pt>
                <c:pt idx="2">
                  <c:v>0.54175205481425959</c:v>
                </c:pt>
                <c:pt idx="3">
                  <c:v>0.52978737789774977</c:v>
                </c:pt>
                <c:pt idx="4">
                  <c:v>0.5154037954655456</c:v>
                </c:pt>
                <c:pt idx="5">
                  <c:v>0.51865215591957636</c:v>
                </c:pt>
                <c:pt idx="6">
                  <c:v>0.47772100163607017</c:v>
                </c:pt>
                <c:pt idx="7">
                  <c:v>0.49975507220105458</c:v>
                </c:pt>
                <c:pt idx="8">
                  <c:v>0.47750198676562916</c:v>
                </c:pt>
                <c:pt idx="9">
                  <c:v>0.45636999914658161</c:v>
                </c:pt>
                <c:pt idx="10">
                  <c:v>0.44339708571328307</c:v>
                </c:pt>
                <c:pt idx="11">
                  <c:v>0.42035171896601076</c:v>
                </c:pt>
                <c:pt idx="12">
                  <c:v>0.40245721741558366</c:v>
                </c:pt>
                <c:pt idx="13">
                  <c:v>0.38684163058368437</c:v>
                </c:pt>
                <c:pt idx="14">
                  <c:v>0.36915162790603939</c:v>
                </c:pt>
                <c:pt idx="15">
                  <c:v>0.35191917968020309</c:v>
                </c:pt>
                <c:pt idx="16">
                  <c:v>0.34294179710563011</c:v>
                </c:pt>
                <c:pt idx="17">
                  <c:v>0.31359342357252362</c:v>
                </c:pt>
                <c:pt idx="18">
                  <c:v>0.29123439388618183</c:v>
                </c:pt>
                <c:pt idx="19">
                  <c:v>0.26613266265372004</c:v>
                </c:pt>
                <c:pt idx="20">
                  <c:v>0.24793220418276066</c:v>
                </c:pt>
                <c:pt idx="21">
                  <c:v>0.22930903449186851</c:v>
                </c:pt>
                <c:pt idx="22">
                  <c:v>0.21523497801725558</c:v>
                </c:pt>
                <c:pt idx="23">
                  <c:v>0.20966110487095005</c:v>
                </c:pt>
                <c:pt idx="24">
                  <c:v>0.19819159438739717</c:v>
                </c:pt>
                <c:pt idx="25">
                  <c:v>0.18607182627003352</c:v>
                </c:pt>
                <c:pt idx="26">
                  <c:v>0.17665109200107276</c:v>
                </c:pt>
                <c:pt idx="27">
                  <c:v>0.1672651155663484</c:v>
                </c:pt>
                <c:pt idx="28">
                  <c:v>0.15855916380658835</c:v>
                </c:pt>
                <c:pt idx="29">
                  <c:v>0.15365262380112241</c:v>
                </c:pt>
                <c:pt idx="30">
                  <c:v>0.14602202178716872</c:v>
                </c:pt>
                <c:pt idx="31">
                  <c:v>0.14147490149840533</c:v>
                </c:pt>
                <c:pt idx="32">
                  <c:v>0.13720069574952801</c:v>
                </c:pt>
                <c:pt idx="33">
                  <c:v>0.13204355243547988</c:v>
                </c:pt>
                <c:pt idx="34">
                  <c:v>0.12745527981634758</c:v>
                </c:pt>
                <c:pt idx="35">
                  <c:v>0.12364630805018441</c:v>
                </c:pt>
                <c:pt idx="36">
                  <c:v>0.11984324598318939</c:v>
                </c:pt>
                <c:pt idx="37">
                  <c:v>0.11541642630121532</c:v>
                </c:pt>
                <c:pt idx="38">
                  <c:v>0.11243952912642527</c:v>
                </c:pt>
                <c:pt idx="39">
                  <c:v>0.10720911402652841</c:v>
                </c:pt>
                <c:pt idx="40">
                  <c:v>0.1036940090424372</c:v>
                </c:pt>
                <c:pt idx="41">
                  <c:v>9.9432585249513497E-2</c:v>
                </c:pt>
                <c:pt idx="42">
                  <c:v>9.4346692945863606E-2</c:v>
                </c:pt>
                <c:pt idx="43">
                  <c:v>8.9094032972976078E-2</c:v>
                </c:pt>
                <c:pt idx="44">
                  <c:v>8.3403216307409059E-2</c:v>
                </c:pt>
                <c:pt idx="45">
                  <c:v>7.855444946938879E-2</c:v>
                </c:pt>
                <c:pt idx="46">
                  <c:v>8.9839238195687496E-2</c:v>
                </c:pt>
                <c:pt idx="47">
                  <c:v>8.4968616833259056E-2</c:v>
                </c:pt>
                <c:pt idx="48">
                  <c:v>8.4051495784316047E-2</c:v>
                </c:pt>
                <c:pt idx="49">
                  <c:v>8.3949968039290057E-2</c:v>
                </c:pt>
                <c:pt idx="50">
                  <c:v>8.2326240782487958E-2</c:v>
                </c:pt>
                <c:pt idx="51">
                  <c:v>7.8059548778775925E-2</c:v>
                </c:pt>
                <c:pt idx="52">
                  <c:v>7.7430873882702894E-2</c:v>
                </c:pt>
                <c:pt idx="53">
                  <c:v>7.5650964361017758E-2</c:v>
                </c:pt>
                <c:pt idx="54">
                  <c:v>7.6910529253650911E-2</c:v>
                </c:pt>
                <c:pt idx="55">
                  <c:v>7.563275888648173E-2</c:v>
                </c:pt>
                <c:pt idx="56">
                  <c:v>7.5077806089505567E-2</c:v>
                </c:pt>
                <c:pt idx="57">
                  <c:v>7.6422293653860954E-2</c:v>
                </c:pt>
                <c:pt idx="58">
                  <c:v>7.8160915508052389E-2</c:v>
                </c:pt>
                <c:pt idx="59">
                  <c:v>7.8955870498417902E-2</c:v>
                </c:pt>
                <c:pt idx="60">
                  <c:v>8.32860356982498E-2</c:v>
                </c:pt>
                <c:pt idx="61">
                  <c:v>8.6769121121954076E-2</c:v>
                </c:pt>
                <c:pt idx="62">
                  <c:v>9.4968338688031312E-2</c:v>
                </c:pt>
                <c:pt idx="63">
                  <c:v>0.10335310603923106</c:v>
                </c:pt>
                <c:pt idx="64">
                  <c:v>0.112919149099226</c:v>
                </c:pt>
                <c:pt idx="65">
                  <c:v>0.12727162401233783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B4-8B48-A7DA-4D779C222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1638415"/>
        <c:axId val="1371587567"/>
      </c:areaChart>
      <c:lineChart>
        <c:grouping val="standard"/>
        <c:varyColors val="0"/>
        <c:ser>
          <c:idx val="1"/>
          <c:order val="0"/>
          <c:tx>
            <c:v> M</c:v>
          </c:tx>
          <c:spPr>
            <a:ln w="508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'Excess male'!$A$33:$A$98</c:f>
              <c:numCache>
                <c:formatCode>General</c:formatCode>
                <c:ptCount val="66"/>
                <c:pt idx="0">
                  <c:v>30</c:v>
                </c:pt>
                <c:pt idx="1">
                  <c:v>31</c:v>
                </c:pt>
                <c:pt idx="2">
                  <c:v>32</c:v>
                </c:pt>
                <c:pt idx="3">
                  <c:v>33</c:v>
                </c:pt>
                <c:pt idx="4">
                  <c:v>34</c:v>
                </c:pt>
                <c:pt idx="5">
                  <c:v>35</c:v>
                </c:pt>
                <c:pt idx="6">
                  <c:v>36</c:v>
                </c:pt>
                <c:pt idx="7">
                  <c:v>37</c:v>
                </c:pt>
                <c:pt idx="8">
                  <c:v>38</c:v>
                </c:pt>
                <c:pt idx="9">
                  <c:v>39</c:v>
                </c:pt>
                <c:pt idx="10">
                  <c:v>40</c:v>
                </c:pt>
                <c:pt idx="11">
                  <c:v>41</c:v>
                </c:pt>
                <c:pt idx="12">
                  <c:v>42</c:v>
                </c:pt>
                <c:pt idx="13">
                  <c:v>43</c:v>
                </c:pt>
                <c:pt idx="14">
                  <c:v>44</c:v>
                </c:pt>
                <c:pt idx="15">
                  <c:v>45</c:v>
                </c:pt>
                <c:pt idx="16">
                  <c:v>46</c:v>
                </c:pt>
                <c:pt idx="17">
                  <c:v>47</c:v>
                </c:pt>
                <c:pt idx="18">
                  <c:v>48</c:v>
                </c:pt>
                <c:pt idx="19">
                  <c:v>49</c:v>
                </c:pt>
                <c:pt idx="20">
                  <c:v>50</c:v>
                </c:pt>
                <c:pt idx="21">
                  <c:v>51</c:v>
                </c:pt>
                <c:pt idx="22">
                  <c:v>52</c:v>
                </c:pt>
                <c:pt idx="23">
                  <c:v>53</c:v>
                </c:pt>
                <c:pt idx="24">
                  <c:v>54</c:v>
                </c:pt>
                <c:pt idx="25">
                  <c:v>55</c:v>
                </c:pt>
                <c:pt idx="26">
                  <c:v>56</c:v>
                </c:pt>
                <c:pt idx="27">
                  <c:v>57</c:v>
                </c:pt>
                <c:pt idx="28">
                  <c:v>58</c:v>
                </c:pt>
                <c:pt idx="29">
                  <c:v>59</c:v>
                </c:pt>
                <c:pt idx="30">
                  <c:v>60</c:v>
                </c:pt>
                <c:pt idx="31">
                  <c:v>61</c:v>
                </c:pt>
                <c:pt idx="32">
                  <c:v>62</c:v>
                </c:pt>
                <c:pt idx="33">
                  <c:v>63</c:v>
                </c:pt>
                <c:pt idx="34">
                  <c:v>64</c:v>
                </c:pt>
                <c:pt idx="35">
                  <c:v>65</c:v>
                </c:pt>
                <c:pt idx="36">
                  <c:v>66</c:v>
                </c:pt>
                <c:pt idx="37">
                  <c:v>67</c:v>
                </c:pt>
                <c:pt idx="38">
                  <c:v>68</c:v>
                </c:pt>
                <c:pt idx="39">
                  <c:v>69</c:v>
                </c:pt>
                <c:pt idx="40">
                  <c:v>70</c:v>
                </c:pt>
                <c:pt idx="41">
                  <c:v>71</c:v>
                </c:pt>
                <c:pt idx="42">
                  <c:v>72</c:v>
                </c:pt>
                <c:pt idx="43">
                  <c:v>73</c:v>
                </c:pt>
                <c:pt idx="44">
                  <c:v>74</c:v>
                </c:pt>
                <c:pt idx="45">
                  <c:v>75</c:v>
                </c:pt>
                <c:pt idx="46">
                  <c:v>76</c:v>
                </c:pt>
                <c:pt idx="47">
                  <c:v>77</c:v>
                </c:pt>
                <c:pt idx="48">
                  <c:v>78</c:v>
                </c:pt>
                <c:pt idx="49">
                  <c:v>79</c:v>
                </c:pt>
                <c:pt idx="50">
                  <c:v>80</c:v>
                </c:pt>
                <c:pt idx="51">
                  <c:v>81</c:v>
                </c:pt>
                <c:pt idx="52">
                  <c:v>82</c:v>
                </c:pt>
                <c:pt idx="53">
                  <c:v>83</c:v>
                </c:pt>
                <c:pt idx="54">
                  <c:v>84</c:v>
                </c:pt>
                <c:pt idx="55">
                  <c:v>85</c:v>
                </c:pt>
                <c:pt idx="56">
                  <c:v>86</c:v>
                </c:pt>
                <c:pt idx="57">
                  <c:v>87</c:v>
                </c:pt>
                <c:pt idx="58">
                  <c:v>88</c:v>
                </c:pt>
                <c:pt idx="59">
                  <c:v>89</c:v>
                </c:pt>
                <c:pt idx="60">
                  <c:v>90</c:v>
                </c:pt>
                <c:pt idx="61">
                  <c:v>91</c:v>
                </c:pt>
                <c:pt idx="62">
                  <c:v>92</c:v>
                </c:pt>
                <c:pt idx="63">
                  <c:v>93</c:v>
                </c:pt>
                <c:pt idx="64">
                  <c:v>94</c:v>
                </c:pt>
                <c:pt idx="65">
                  <c:v>95</c:v>
                </c:pt>
              </c:numCache>
            </c:numRef>
          </c:cat>
          <c:val>
            <c:numRef>
              <c:f>'Excess male'!$AS$33:$AS$98</c:f>
              <c:numCache>
                <c:formatCode>0.00%</c:formatCode>
                <c:ptCount val="66"/>
                <c:pt idx="0">
                  <c:v>6.7678090400193291E-2</c:v>
                </c:pt>
                <c:pt idx="1">
                  <c:v>9.0828643277319585E-2</c:v>
                </c:pt>
                <c:pt idx="2">
                  <c:v>0.11098401233346605</c:v>
                </c:pt>
                <c:pt idx="3">
                  <c:v>0.12645080896485189</c:v>
                </c:pt>
                <c:pt idx="4">
                  <c:v>0.13454141217264445</c:v>
                </c:pt>
                <c:pt idx="5">
                  <c:v>0.13643487829491904</c:v>
                </c:pt>
                <c:pt idx="6">
                  <c:v>0.12809584536698862</c:v>
                </c:pt>
                <c:pt idx="7">
                  <c:v>0.15534963230619031</c:v>
                </c:pt>
                <c:pt idx="8">
                  <c:v>0.15212747193214671</c:v>
                </c:pt>
                <c:pt idx="9">
                  <c:v>0.12799930560351194</c:v>
                </c:pt>
                <c:pt idx="10">
                  <c:v>0.12782845062614148</c:v>
                </c:pt>
                <c:pt idx="11">
                  <c:v>0.1378788625849712</c:v>
                </c:pt>
                <c:pt idx="12">
                  <c:v>0.12960014499827691</c:v>
                </c:pt>
                <c:pt idx="13">
                  <c:v>0.12554600633149937</c:v>
                </c:pt>
                <c:pt idx="14">
                  <c:v>0.11741981774853119</c:v>
                </c:pt>
                <c:pt idx="15">
                  <c:v>0.11459464093189328</c:v>
                </c:pt>
                <c:pt idx="16">
                  <c:v>0.16136305578442603</c:v>
                </c:pt>
                <c:pt idx="17">
                  <c:v>0.13770463966337809</c:v>
                </c:pt>
                <c:pt idx="18">
                  <c:v>0.12297506205425093</c:v>
                </c:pt>
                <c:pt idx="19">
                  <c:v>0.15765172290537283</c:v>
                </c:pt>
                <c:pt idx="20">
                  <c:v>0.14103444724865963</c:v>
                </c:pt>
                <c:pt idx="21">
                  <c:v>0.10113989193556235</c:v>
                </c:pt>
                <c:pt idx="22">
                  <c:v>6.8263625656607138E-2</c:v>
                </c:pt>
                <c:pt idx="23">
                  <c:v>1.5678535123616916E-2</c:v>
                </c:pt>
                <c:pt idx="24">
                  <c:v>-3.9583164351252462E-2</c:v>
                </c:pt>
                <c:pt idx="25">
                  <c:v>-6.4869418399106829E-2</c:v>
                </c:pt>
                <c:pt idx="26">
                  <c:v>-5.2863264190512071E-2</c:v>
                </c:pt>
                <c:pt idx="27">
                  <c:v>-4.3125141645932986E-2</c:v>
                </c:pt>
                <c:pt idx="28">
                  <c:v>-1.0074755866629726E-2</c:v>
                </c:pt>
                <c:pt idx="29">
                  <c:v>7.7154820319442815E-3</c:v>
                </c:pt>
                <c:pt idx="30">
                  <c:v>3.1103072936687536E-2</c:v>
                </c:pt>
                <c:pt idx="31">
                  <c:v>4.3654002162161587E-2</c:v>
                </c:pt>
                <c:pt idx="32">
                  <c:v>5.2590131439958311E-2</c:v>
                </c:pt>
                <c:pt idx="33">
                  <c:v>5.9529606667878009E-2</c:v>
                </c:pt>
                <c:pt idx="34">
                  <c:v>8.8898649039364855E-2</c:v>
                </c:pt>
                <c:pt idx="35">
                  <c:v>8.8480990242791629E-2</c:v>
                </c:pt>
                <c:pt idx="36">
                  <c:v>8.2112540098759318E-2</c:v>
                </c:pt>
                <c:pt idx="37">
                  <c:v>8.952859735688791E-2</c:v>
                </c:pt>
                <c:pt idx="38">
                  <c:v>0.10099394733769254</c:v>
                </c:pt>
                <c:pt idx="39">
                  <c:v>9.9773656288234022E-2</c:v>
                </c:pt>
                <c:pt idx="40">
                  <c:v>9.7654172460522132E-2</c:v>
                </c:pt>
                <c:pt idx="41">
                  <c:v>7.3821894308588348E-2</c:v>
                </c:pt>
                <c:pt idx="42">
                  <c:v>9.7445312693749744E-2</c:v>
                </c:pt>
                <c:pt idx="43">
                  <c:v>0.10323083620937505</c:v>
                </c:pt>
                <c:pt idx="44">
                  <c:v>0.10683349715766846</c:v>
                </c:pt>
                <c:pt idx="45">
                  <c:v>0.11851039498675367</c:v>
                </c:pt>
                <c:pt idx="46">
                  <c:v>0.16413105850615153</c:v>
                </c:pt>
                <c:pt idx="47">
                  <c:v>0.14825935137666404</c:v>
                </c:pt>
                <c:pt idx="48">
                  <c:v>0.13337206237202007</c:v>
                </c:pt>
                <c:pt idx="49">
                  <c:v>0.12089989471491365</c:v>
                </c:pt>
                <c:pt idx="50">
                  <c:v>0.11993388405061722</c:v>
                </c:pt>
                <c:pt idx="51">
                  <c:v>0.10538719626427806</c:v>
                </c:pt>
                <c:pt idx="52">
                  <c:v>8.8117274176100782E-2</c:v>
                </c:pt>
                <c:pt idx="53">
                  <c:v>9.024360457457932E-2</c:v>
                </c:pt>
                <c:pt idx="54">
                  <c:v>9.2210781433710948E-2</c:v>
                </c:pt>
                <c:pt idx="55">
                  <c:v>8.7782431265082519E-2</c:v>
                </c:pt>
                <c:pt idx="56">
                  <c:v>9.5374179729679529E-2</c:v>
                </c:pt>
                <c:pt idx="57">
                  <c:v>0.10080190420947537</c:v>
                </c:pt>
                <c:pt idx="58">
                  <c:v>9.7949838073685291E-2</c:v>
                </c:pt>
                <c:pt idx="59">
                  <c:v>9.393203546291555E-2</c:v>
                </c:pt>
                <c:pt idx="60">
                  <c:v>8.5309617418775657E-2</c:v>
                </c:pt>
                <c:pt idx="61">
                  <c:v>8.5082062379355866E-2</c:v>
                </c:pt>
                <c:pt idx="62">
                  <c:v>7.9006485979629976E-2</c:v>
                </c:pt>
                <c:pt idx="63">
                  <c:v>7.9696673175124216E-2</c:v>
                </c:pt>
                <c:pt idx="64">
                  <c:v>8.4465922913488325E-2</c:v>
                </c:pt>
                <c:pt idx="65">
                  <c:v>6.6092665372115583E-2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CB4-8B48-A7DA-4D779C222F8E}"/>
            </c:ext>
          </c:extLst>
        </c:ser>
        <c:ser>
          <c:idx val="0"/>
          <c:order val="1"/>
          <c:tx>
            <c:v> F</c:v>
          </c:tx>
          <c:spPr>
            <a:ln w="476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'Excess male'!$A$33:$A$98</c:f>
              <c:numCache>
                <c:formatCode>General</c:formatCode>
                <c:ptCount val="66"/>
                <c:pt idx="0">
                  <c:v>30</c:v>
                </c:pt>
                <c:pt idx="1">
                  <c:v>31</c:v>
                </c:pt>
                <c:pt idx="2">
                  <c:v>32</c:v>
                </c:pt>
                <c:pt idx="3">
                  <c:v>33</c:v>
                </c:pt>
                <c:pt idx="4">
                  <c:v>34</c:v>
                </c:pt>
                <c:pt idx="5">
                  <c:v>35</c:v>
                </c:pt>
                <c:pt idx="6">
                  <c:v>36</c:v>
                </c:pt>
                <c:pt idx="7">
                  <c:v>37</c:v>
                </c:pt>
                <c:pt idx="8">
                  <c:v>38</c:v>
                </c:pt>
                <c:pt idx="9">
                  <c:v>39</c:v>
                </c:pt>
                <c:pt idx="10">
                  <c:v>40</c:v>
                </c:pt>
                <c:pt idx="11">
                  <c:v>41</c:v>
                </c:pt>
                <c:pt idx="12">
                  <c:v>42</c:v>
                </c:pt>
                <c:pt idx="13">
                  <c:v>43</c:v>
                </c:pt>
                <c:pt idx="14">
                  <c:v>44</c:v>
                </c:pt>
                <c:pt idx="15">
                  <c:v>45</c:v>
                </c:pt>
                <c:pt idx="16">
                  <c:v>46</c:v>
                </c:pt>
                <c:pt idx="17">
                  <c:v>47</c:v>
                </c:pt>
                <c:pt idx="18">
                  <c:v>48</c:v>
                </c:pt>
                <c:pt idx="19">
                  <c:v>49</c:v>
                </c:pt>
                <c:pt idx="20">
                  <c:v>50</c:v>
                </c:pt>
                <c:pt idx="21">
                  <c:v>51</c:v>
                </c:pt>
                <c:pt idx="22">
                  <c:v>52</c:v>
                </c:pt>
                <c:pt idx="23">
                  <c:v>53</c:v>
                </c:pt>
                <c:pt idx="24">
                  <c:v>54</c:v>
                </c:pt>
                <c:pt idx="25">
                  <c:v>55</c:v>
                </c:pt>
                <c:pt idx="26">
                  <c:v>56</c:v>
                </c:pt>
                <c:pt idx="27">
                  <c:v>57</c:v>
                </c:pt>
                <c:pt idx="28">
                  <c:v>58</c:v>
                </c:pt>
                <c:pt idx="29">
                  <c:v>59</c:v>
                </c:pt>
                <c:pt idx="30">
                  <c:v>60</c:v>
                </c:pt>
                <c:pt idx="31">
                  <c:v>61</c:v>
                </c:pt>
                <c:pt idx="32">
                  <c:v>62</c:v>
                </c:pt>
                <c:pt idx="33">
                  <c:v>63</c:v>
                </c:pt>
                <c:pt idx="34">
                  <c:v>64</c:v>
                </c:pt>
                <c:pt idx="35">
                  <c:v>65</c:v>
                </c:pt>
                <c:pt idx="36">
                  <c:v>66</c:v>
                </c:pt>
                <c:pt idx="37">
                  <c:v>67</c:v>
                </c:pt>
                <c:pt idx="38">
                  <c:v>68</c:v>
                </c:pt>
                <c:pt idx="39">
                  <c:v>69</c:v>
                </c:pt>
                <c:pt idx="40">
                  <c:v>70</c:v>
                </c:pt>
                <c:pt idx="41">
                  <c:v>71</c:v>
                </c:pt>
                <c:pt idx="42">
                  <c:v>72</c:v>
                </c:pt>
                <c:pt idx="43">
                  <c:v>73</c:v>
                </c:pt>
                <c:pt idx="44">
                  <c:v>74</c:v>
                </c:pt>
                <c:pt idx="45">
                  <c:v>75</c:v>
                </c:pt>
                <c:pt idx="46">
                  <c:v>76</c:v>
                </c:pt>
                <c:pt idx="47">
                  <c:v>77</c:v>
                </c:pt>
                <c:pt idx="48">
                  <c:v>78</c:v>
                </c:pt>
                <c:pt idx="49">
                  <c:v>79</c:v>
                </c:pt>
                <c:pt idx="50">
                  <c:v>80</c:v>
                </c:pt>
                <c:pt idx="51">
                  <c:v>81</c:v>
                </c:pt>
                <c:pt idx="52">
                  <c:v>82</c:v>
                </c:pt>
                <c:pt idx="53">
                  <c:v>83</c:v>
                </c:pt>
                <c:pt idx="54">
                  <c:v>84</c:v>
                </c:pt>
                <c:pt idx="55">
                  <c:v>85</c:v>
                </c:pt>
                <c:pt idx="56">
                  <c:v>86</c:v>
                </c:pt>
                <c:pt idx="57">
                  <c:v>87</c:v>
                </c:pt>
                <c:pt idx="58">
                  <c:v>88</c:v>
                </c:pt>
                <c:pt idx="59">
                  <c:v>89</c:v>
                </c:pt>
                <c:pt idx="60">
                  <c:v>90</c:v>
                </c:pt>
                <c:pt idx="61">
                  <c:v>91</c:v>
                </c:pt>
                <c:pt idx="62">
                  <c:v>92</c:v>
                </c:pt>
                <c:pt idx="63">
                  <c:v>93</c:v>
                </c:pt>
                <c:pt idx="64">
                  <c:v>94</c:v>
                </c:pt>
                <c:pt idx="65">
                  <c:v>95</c:v>
                </c:pt>
              </c:numCache>
            </c:numRef>
          </c:cat>
          <c:val>
            <c:numRef>
              <c:f>'Excess female'!$AS$33:$AS$98</c:f>
              <c:numCache>
                <c:formatCode>0.00%</c:formatCode>
                <c:ptCount val="66"/>
                <c:pt idx="0">
                  <c:v>9.046493716524405E-2</c:v>
                </c:pt>
                <c:pt idx="1">
                  <c:v>8.6180401642316842E-2</c:v>
                </c:pt>
                <c:pt idx="2">
                  <c:v>0.10748085001426406</c:v>
                </c:pt>
                <c:pt idx="3">
                  <c:v>9.4893751327892073E-2</c:v>
                </c:pt>
                <c:pt idx="4">
                  <c:v>9.2388385036220516E-2</c:v>
                </c:pt>
                <c:pt idx="5">
                  <c:v>9.89163158296269E-2</c:v>
                </c:pt>
                <c:pt idx="6">
                  <c:v>0.13813991472682102</c:v>
                </c:pt>
                <c:pt idx="7">
                  <c:v>0.10670648952453915</c:v>
                </c:pt>
                <c:pt idx="8">
                  <c:v>0.11122229796563131</c:v>
                </c:pt>
                <c:pt idx="9">
                  <c:v>0.11691518274103287</c:v>
                </c:pt>
                <c:pt idx="10">
                  <c:v>7.8530989861125972E-2</c:v>
                </c:pt>
                <c:pt idx="11">
                  <c:v>9.4018241610132849E-2</c:v>
                </c:pt>
                <c:pt idx="12">
                  <c:v>7.8997175507155959E-2</c:v>
                </c:pt>
                <c:pt idx="13">
                  <c:v>5.8219272683015216E-2</c:v>
                </c:pt>
                <c:pt idx="14">
                  <c:v>3.1223869707965188E-2</c:v>
                </c:pt>
                <c:pt idx="15">
                  <c:v>3.5488791794446653E-2</c:v>
                </c:pt>
                <c:pt idx="16">
                  <c:v>4.4708575666373733E-3</c:v>
                </c:pt>
                <c:pt idx="17">
                  <c:v>-3.2252855495062474E-3</c:v>
                </c:pt>
                <c:pt idx="18">
                  <c:v>-5.8334707265624034E-3</c:v>
                </c:pt>
                <c:pt idx="19">
                  <c:v>-3.9939373933085442E-2</c:v>
                </c:pt>
                <c:pt idx="20">
                  <c:v>-6.4635327972319162E-2</c:v>
                </c:pt>
                <c:pt idx="21">
                  <c:v>-7.2792145141986342E-2</c:v>
                </c:pt>
                <c:pt idx="22">
                  <c:v>-9.4370778453545717E-2</c:v>
                </c:pt>
                <c:pt idx="23">
                  <c:v>-9.5715494447289912E-2</c:v>
                </c:pt>
                <c:pt idx="24">
                  <c:v>-9.9445696505275238E-2</c:v>
                </c:pt>
                <c:pt idx="25">
                  <c:v>-8.6637599751490324E-2</c:v>
                </c:pt>
                <c:pt idx="26">
                  <c:v>-9.208706413074641E-2</c:v>
                </c:pt>
                <c:pt idx="27">
                  <c:v>-7.9022484013490074E-2</c:v>
                </c:pt>
                <c:pt idx="28">
                  <c:v>-8.3055830552314899E-2</c:v>
                </c:pt>
                <c:pt idx="29">
                  <c:v>-6.3834766164519399E-2</c:v>
                </c:pt>
                <c:pt idx="30">
                  <c:v>-4.9678114318881132E-2</c:v>
                </c:pt>
                <c:pt idx="31">
                  <c:v>-1.2928467229046536E-2</c:v>
                </c:pt>
                <c:pt idx="32">
                  <c:v>-6.6438072448764037E-3</c:v>
                </c:pt>
                <c:pt idx="33">
                  <c:v>7.6216657216276714E-3</c:v>
                </c:pt>
                <c:pt idx="34">
                  <c:v>2.444349077909851E-2</c:v>
                </c:pt>
                <c:pt idx="35">
                  <c:v>4.1324837809301525E-2</c:v>
                </c:pt>
                <c:pt idx="36">
                  <c:v>3.4326431976705422E-2</c:v>
                </c:pt>
                <c:pt idx="37">
                  <c:v>4.135967173844738E-2</c:v>
                </c:pt>
                <c:pt idx="38">
                  <c:v>5.0812662636929615E-2</c:v>
                </c:pt>
                <c:pt idx="39">
                  <c:v>5.5336143757562906E-2</c:v>
                </c:pt>
                <c:pt idx="40">
                  <c:v>5.1340837816876005E-2</c:v>
                </c:pt>
                <c:pt idx="41">
                  <c:v>1.95906371265279E-2</c:v>
                </c:pt>
                <c:pt idx="42">
                  <c:v>4.9247123588403788E-2</c:v>
                </c:pt>
                <c:pt idx="43">
                  <c:v>5.4197082682534023E-2</c:v>
                </c:pt>
                <c:pt idx="44">
                  <c:v>5.1166484058311146E-2</c:v>
                </c:pt>
                <c:pt idx="45">
                  <c:v>5.7385853603968084E-2</c:v>
                </c:pt>
                <c:pt idx="46">
                  <c:v>0.11139642787192387</c:v>
                </c:pt>
                <c:pt idx="47">
                  <c:v>9.8317427624704828E-2</c:v>
                </c:pt>
                <c:pt idx="48">
                  <c:v>9.5058894458802334E-2</c:v>
                </c:pt>
                <c:pt idx="49">
                  <c:v>9.0777895703837763E-2</c:v>
                </c:pt>
                <c:pt idx="50">
                  <c:v>8.5113706854318669E-2</c:v>
                </c:pt>
                <c:pt idx="51">
                  <c:v>6.9250206123365007E-2</c:v>
                </c:pt>
                <c:pt idx="52">
                  <c:v>6.2220050392739548E-2</c:v>
                </c:pt>
                <c:pt idx="53">
                  <c:v>6.6096003310860713E-2</c:v>
                </c:pt>
                <c:pt idx="54">
                  <c:v>7.3750165776717724E-2</c:v>
                </c:pt>
                <c:pt idx="55">
                  <c:v>7.5269252686431448E-2</c:v>
                </c:pt>
                <c:pt idx="56">
                  <c:v>7.9623455439819621E-2</c:v>
                </c:pt>
                <c:pt idx="57">
                  <c:v>7.6332028204490893E-2</c:v>
                </c:pt>
                <c:pt idx="58">
                  <c:v>7.0945410976596193E-2</c:v>
                </c:pt>
                <c:pt idx="59">
                  <c:v>5.6702609174901483E-2</c:v>
                </c:pt>
                <c:pt idx="60">
                  <c:v>5.9323595262132281E-2</c:v>
                </c:pt>
                <c:pt idx="61">
                  <c:v>5.1848252214543131E-2</c:v>
                </c:pt>
                <c:pt idx="62">
                  <c:v>5.4081862047825571E-2</c:v>
                </c:pt>
                <c:pt idx="63">
                  <c:v>5.0633369116503693E-2</c:v>
                </c:pt>
                <c:pt idx="64">
                  <c:v>6.0599040366853429E-2</c:v>
                </c:pt>
                <c:pt idx="65">
                  <c:v>4.1316026056412207E-2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CB4-8B48-A7DA-4D779C222F8E}"/>
            </c:ext>
          </c:extLst>
        </c:ser>
        <c:ser>
          <c:idx val="4"/>
          <c:order val="2"/>
          <c:spPr>
            <a:ln w="47625" cap="rnd">
              <a:solidFill>
                <a:schemeClr val="tx1">
                  <a:alpha val="38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'Excess male'!$A$33:$A$98</c:f>
              <c:numCache>
                <c:formatCode>General</c:formatCode>
                <c:ptCount val="66"/>
                <c:pt idx="0">
                  <c:v>30</c:v>
                </c:pt>
                <c:pt idx="1">
                  <c:v>31</c:v>
                </c:pt>
                <c:pt idx="2">
                  <c:v>32</c:v>
                </c:pt>
                <c:pt idx="3">
                  <c:v>33</c:v>
                </c:pt>
                <c:pt idx="4">
                  <c:v>34</c:v>
                </c:pt>
                <c:pt idx="5">
                  <c:v>35</c:v>
                </c:pt>
                <c:pt idx="6">
                  <c:v>36</c:v>
                </c:pt>
                <c:pt idx="7">
                  <c:v>37</c:v>
                </c:pt>
                <c:pt idx="8">
                  <c:v>38</c:v>
                </c:pt>
                <c:pt idx="9">
                  <c:v>39</c:v>
                </c:pt>
                <c:pt idx="10">
                  <c:v>40</c:v>
                </c:pt>
                <c:pt idx="11">
                  <c:v>41</c:v>
                </c:pt>
                <c:pt idx="12">
                  <c:v>42</c:v>
                </c:pt>
                <c:pt idx="13">
                  <c:v>43</c:v>
                </c:pt>
                <c:pt idx="14">
                  <c:v>44</c:v>
                </c:pt>
                <c:pt idx="15">
                  <c:v>45</c:v>
                </c:pt>
                <c:pt idx="16">
                  <c:v>46</c:v>
                </c:pt>
                <c:pt idx="17">
                  <c:v>47</c:v>
                </c:pt>
                <c:pt idx="18">
                  <c:v>48</c:v>
                </c:pt>
                <c:pt idx="19">
                  <c:v>49</c:v>
                </c:pt>
                <c:pt idx="20">
                  <c:v>50</c:v>
                </c:pt>
                <c:pt idx="21">
                  <c:v>51</c:v>
                </c:pt>
                <c:pt idx="22">
                  <c:v>52</c:v>
                </c:pt>
                <c:pt idx="23">
                  <c:v>53</c:v>
                </c:pt>
                <c:pt idx="24">
                  <c:v>54</c:v>
                </c:pt>
                <c:pt idx="25">
                  <c:v>55</c:v>
                </c:pt>
                <c:pt idx="26">
                  <c:v>56</c:v>
                </c:pt>
                <c:pt idx="27">
                  <c:v>57</c:v>
                </c:pt>
                <c:pt idx="28">
                  <c:v>58</c:v>
                </c:pt>
                <c:pt idx="29">
                  <c:v>59</c:v>
                </c:pt>
                <c:pt idx="30">
                  <c:v>60</c:v>
                </c:pt>
                <c:pt idx="31">
                  <c:v>61</c:v>
                </c:pt>
                <c:pt idx="32">
                  <c:v>62</c:v>
                </c:pt>
                <c:pt idx="33">
                  <c:v>63</c:v>
                </c:pt>
                <c:pt idx="34">
                  <c:v>64</c:v>
                </c:pt>
                <c:pt idx="35">
                  <c:v>65</c:v>
                </c:pt>
                <c:pt idx="36">
                  <c:v>66</c:v>
                </c:pt>
                <c:pt idx="37">
                  <c:v>67</c:v>
                </c:pt>
                <c:pt idx="38">
                  <c:v>68</c:v>
                </c:pt>
                <c:pt idx="39">
                  <c:v>69</c:v>
                </c:pt>
                <c:pt idx="40">
                  <c:v>70</c:v>
                </c:pt>
                <c:pt idx="41">
                  <c:v>71</c:v>
                </c:pt>
                <c:pt idx="42">
                  <c:v>72</c:v>
                </c:pt>
                <c:pt idx="43">
                  <c:v>73</c:v>
                </c:pt>
                <c:pt idx="44">
                  <c:v>74</c:v>
                </c:pt>
                <c:pt idx="45">
                  <c:v>75</c:v>
                </c:pt>
                <c:pt idx="46">
                  <c:v>76</c:v>
                </c:pt>
                <c:pt idx="47">
                  <c:v>77</c:v>
                </c:pt>
                <c:pt idx="48">
                  <c:v>78</c:v>
                </c:pt>
                <c:pt idx="49">
                  <c:v>79</c:v>
                </c:pt>
                <c:pt idx="50">
                  <c:v>80</c:v>
                </c:pt>
                <c:pt idx="51">
                  <c:v>81</c:v>
                </c:pt>
                <c:pt idx="52">
                  <c:v>82</c:v>
                </c:pt>
                <c:pt idx="53">
                  <c:v>83</c:v>
                </c:pt>
                <c:pt idx="54">
                  <c:v>84</c:v>
                </c:pt>
                <c:pt idx="55">
                  <c:v>85</c:v>
                </c:pt>
                <c:pt idx="56">
                  <c:v>86</c:v>
                </c:pt>
                <c:pt idx="57">
                  <c:v>87</c:v>
                </c:pt>
                <c:pt idx="58">
                  <c:v>88</c:v>
                </c:pt>
                <c:pt idx="59">
                  <c:v>89</c:v>
                </c:pt>
                <c:pt idx="60">
                  <c:v>90</c:v>
                </c:pt>
                <c:pt idx="61">
                  <c:v>91</c:v>
                </c:pt>
                <c:pt idx="62">
                  <c:v>92</c:v>
                </c:pt>
                <c:pt idx="63">
                  <c:v>93</c:v>
                </c:pt>
                <c:pt idx="64">
                  <c:v>94</c:v>
                </c:pt>
                <c:pt idx="65">
                  <c:v>95</c:v>
                </c:pt>
              </c:numCache>
            </c:numRef>
          </c:cat>
          <c:val>
            <c:numRef>
              <c:f>'Excess male'!$BE$33:$BE$98</c:f>
              <c:numCache>
                <c:formatCode>General</c:formatCode>
                <c:ptCount val="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B4-8B48-A7DA-4D779C222F8E}"/>
            </c:ext>
          </c:extLst>
        </c:ser>
        <c:ser>
          <c:idx val="2"/>
          <c:order val="3"/>
          <c:tx>
            <c:v> 2021 M</c:v>
          </c:tx>
          <c:spPr>
            <a:ln w="28575" cap="rnd">
              <a:solidFill>
                <a:srgbClr val="0070C0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'Excess male'!$AT$33:$AT$98</c:f>
              <c:numCache>
                <c:formatCode>0.00%</c:formatCode>
                <c:ptCount val="66"/>
                <c:pt idx="0">
                  <c:v>0.13854616416612589</c:v>
                </c:pt>
                <c:pt idx="1">
                  <c:v>0.1332702410345106</c:v>
                </c:pt>
                <c:pt idx="2">
                  <c:v>0.13824221443888116</c:v>
                </c:pt>
                <c:pt idx="3">
                  <c:v>0.13629513417626943</c:v>
                </c:pt>
                <c:pt idx="4">
                  <c:v>0.12737996186188141</c:v>
                </c:pt>
                <c:pt idx="5">
                  <c:v>0.11272595010347232</c:v>
                </c:pt>
                <c:pt idx="6">
                  <c:v>0.10927572739791076</c:v>
                </c:pt>
                <c:pt idx="7">
                  <c:v>9.349149256008657E-2</c:v>
                </c:pt>
                <c:pt idx="8">
                  <c:v>0.10155325539082138</c:v>
                </c:pt>
                <c:pt idx="9">
                  <c:v>0.11534699194721877</c:v>
                </c:pt>
                <c:pt idx="10">
                  <c:v>0.10770710454571425</c:v>
                </c:pt>
                <c:pt idx="11">
                  <c:v>0.11584359173588275</c:v>
                </c:pt>
                <c:pt idx="12">
                  <c:v>0.11373727628476021</c:v>
                </c:pt>
                <c:pt idx="13">
                  <c:v>0.10679040353077424</c:v>
                </c:pt>
                <c:pt idx="14">
                  <c:v>0.10590707392129976</c:v>
                </c:pt>
                <c:pt idx="15">
                  <c:v>0.12839603121416338</c:v>
                </c:pt>
                <c:pt idx="16">
                  <c:v>0.15383523592744214</c:v>
                </c:pt>
                <c:pt idx="17">
                  <c:v>0.15539174533022124</c:v>
                </c:pt>
                <c:pt idx="18">
                  <c:v>0.15338793607730836</c:v>
                </c:pt>
                <c:pt idx="19">
                  <c:v>0.12913394592914154</c:v>
                </c:pt>
                <c:pt idx="20">
                  <c:v>0.14717391576179181</c:v>
                </c:pt>
                <c:pt idx="21">
                  <c:v>0.11195035999099534</c:v>
                </c:pt>
                <c:pt idx="22">
                  <c:v>8.4722883426245482E-2</c:v>
                </c:pt>
                <c:pt idx="23">
                  <c:v>8.9768960158242136E-2</c:v>
                </c:pt>
                <c:pt idx="24">
                  <c:v>8.7515244947241361E-2</c:v>
                </c:pt>
                <c:pt idx="25">
                  <c:v>8.2608754144671614E-2</c:v>
                </c:pt>
                <c:pt idx="26">
                  <c:v>8.1017544715909356E-2</c:v>
                </c:pt>
                <c:pt idx="27">
                  <c:v>7.145565047081108E-2</c:v>
                </c:pt>
                <c:pt idx="28">
                  <c:v>4.1997312968633863E-2</c:v>
                </c:pt>
                <c:pt idx="29">
                  <c:v>5.7183279606001503E-2</c:v>
                </c:pt>
                <c:pt idx="30">
                  <c:v>4.8003910564195493E-2</c:v>
                </c:pt>
                <c:pt idx="31">
                  <c:v>5.619326764603335E-2</c:v>
                </c:pt>
                <c:pt idx="32">
                  <c:v>7.7266647577892741E-2</c:v>
                </c:pt>
                <c:pt idx="33">
                  <c:v>9.4618639768416918E-2</c:v>
                </c:pt>
                <c:pt idx="34">
                  <c:v>0.10025460437654261</c:v>
                </c:pt>
                <c:pt idx="35">
                  <c:v>0.11469372528820906</c:v>
                </c:pt>
                <c:pt idx="36">
                  <c:v>0.126137767409883</c:v>
                </c:pt>
                <c:pt idx="37">
                  <c:v>0.14071333214396978</c:v>
                </c:pt>
                <c:pt idx="38">
                  <c:v>0.1662080924096033</c:v>
                </c:pt>
                <c:pt idx="39">
                  <c:v>0.1643519648200176</c:v>
                </c:pt>
                <c:pt idx="40">
                  <c:v>0.17021863039894311</c:v>
                </c:pt>
                <c:pt idx="41">
                  <c:v>0.16327832636144732</c:v>
                </c:pt>
                <c:pt idx="42">
                  <c:v>0.11246194292895166</c:v>
                </c:pt>
                <c:pt idx="43">
                  <c:v>0.12583948738702205</c:v>
                </c:pt>
                <c:pt idx="44">
                  <c:v>0.13413193260065476</c:v>
                </c:pt>
                <c:pt idx="45">
                  <c:v>0.12903031555331101</c:v>
                </c:pt>
                <c:pt idx="46">
                  <c:v>0.13388979244033986</c:v>
                </c:pt>
                <c:pt idx="47">
                  <c:v>0.17378651147091564</c:v>
                </c:pt>
                <c:pt idx="48">
                  <c:v>0.13862252901444919</c:v>
                </c:pt>
                <c:pt idx="49">
                  <c:v>0.12571693681309734</c:v>
                </c:pt>
                <c:pt idx="50">
                  <c:v>0.11063050146767131</c:v>
                </c:pt>
                <c:pt idx="51">
                  <c:v>9.9788390681965072E-2</c:v>
                </c:pt>
                <c:pt idx="52">
                  <c:v>7.6665497822853701E-2</c:v>
                </c:pt>
                <c:pt idx="53">
                  <c:v>7.4204685047733449E-2</c:v>
                </c:pt>
                <c:pt idx="54">
                  <c:v>6.7552953456596843E-2</c:v>
                </c:pt>
                <c:pt idx="55">
                  <c:v>7.0192553184664219E-2</c:v>
                </c:pt>
                <c:pt idx="56">
                  <c:v>6.3272610937749246E-2</c:v>
                </c:pt>
                <c:pt idx="57">
                  <c:v>7.3847043985478297E-2</c:v>
                </c:pt>
                <c:pt idx="58">
                  <c:v>6.2194598397583567E-2</c:v>
                </c:pt>
                <c:pt idx="59">
                  <c:v>5.7184370693467088E-2</c:v>
                </c:pt>
                <c:pt idx="60">
                  <c:v>5.366782451373505E-2</c:v>
                </c:pt>
                <c:pt idx="61">
                  <c:v>6.0845147854250811E-2</c:v>
                </c:pt>
                <c:pt idx="62">
                  <c:v>5.345337315500498E-2</c:v>
                </c:pt>
                <c:pt idx="63">
                  <c:v>4.8019546289692724E-2</c:v>
                </c:pt>
                <c:pt idx="64">
                  <c:v>5.3694628713476703E-2</c:v>
                </c:pt>
                <c:pt idx="65">
                  <c:v>5.8640781592138591E-2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9CB4-8B48-A7DA-4D779C222F8E}"/>
            </c:ext>
          </c:extLst>
        </c:ser>
        <c:ser>
          <c:idx val="3"/>
          <c:order val="4"/>
          <c:tx>
            <c:v> 2021 F</c:v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'Excess female'!$AT$33:$AT$98</c:f>
              <c:numCache>
                <c:formatCode>0.00%</c:formatCode>
                <c:ptCount val="66"/>
                <c:pt idx="0">
                  <c:v>0.20539168458481391</c:v>
                </c:pt>
                <c:pt idx="1">
                  <c:v>0.20243664639832268</c:v>
                </c:pt>
                <c:pt idx="2">
                  <c:v>0.2043348482992762</c:v>
                </c:pt>
                <c:pt idx="3">
                  <c:v>0.20554541701547421</c:v>
                </c:pt>
                <c:pt idx="4">
                  <c:v>0.1872325042952383</c:v>
                </c:pt>
                <c:pt idx="5">
                  <c:v>0.19397923124429692</c:v>
                </c:pt>
                <c:pt idx="6">
                  <c:v>0.19626980151206447</c:v>
                </c:pt>
                <c:pt idx="7">
                  <c:v>0.18799534441473054</c:v>
                </c:pt>
                <c:pt idx="8">
                  <c:v>0.15949572593271008</c:v>
                </c:pt>
                <c:pt idx="9">
                  <c:v>0.1298680182858003</c:v>
                </c:pt>
                <c:pt idx="10">
                  <c:v>0.13890502667252755</c:v>
                </c:pt>
                <c:pt idx="11">
                  <c:v>0.13380402700298685</c:v>
                </c:pt>
                <c:pt idx="12">
                  <c:v>9.9839101185971391E-2</c:v>
                </c:pt>
                <c:pt idx="13">
                  <c:v>0.10515221872414444</c:v>
                </c:pt>
                <c:pt idx="14">
                  <c:v>5.8525709847766595E-2</c:v>
                </c:pt>
                <c:pt idx="15">
                  <c:v>9.4240472598321523E-2</c:v>
                </c:pt>
                <c:pt idx="16">
                  <c:v>4.2255251167522226E-2</c:v>
                </c:pt>
                <c:pt idx="17">
                  <c:v>3.4102909253101624E-2</c:v>
                </c:pt>
                <c:pt idx="18">
                  <c:v>2.584248980048099E-2</c:v>
                </c:pt>
                <c:pt idx="19">
                  <c:v>3.7602538480693525E-2</c:v>
                </c:pt>
                <c:pt idx="20">
                  <c:v>1.4069918338752712E-2</c:v>
                </c:pt>
                <c:pt idx="21">
                  <c:v>1.4228766535873096E-2</c:v>
                </c:pt>
                <c:pt idx="22">
                  <c:v>-2.9092095852599038E-2</c:v>
                </c:pt>
                <c:pt idx="23">
                  <c:v>2.0593317497453302E-3</c:v>
                </c:pt>
                <c:pt idx="24">
                  <c:v>1.0497422470129917E-2</c:v>
                </c:pt>
                <c:pt idx="25">
                  <c:v>1.7617702827187543E-2</c:v>
                </c:pt>
                <c:pt idx="26">
                  <c:v>3.1792776301207616E-2</c:v>
                </c:pt>
                <c:pt idx="27">
                  <c:v>4.458943313739374E-2</c:v>
                </c:pt>
                <c:pt idx="28">
                  <c:v>3.2035258605699092E-2</c:v>
                </c:pt>
                <c:pt idx="29">
                  <c:v>3.4070201364391442E-2</c:v>
                </c:pt>
                <c:pt idx="30">
                  <c:v>3.9212512264931665E-2</c:v>
                </c:pt>
                <c:pt idx="31">
                  <c:v>4.8767850999965071E-2</c:v>
                </c:pt>
                <c:pt idx="32">
                  <c:v>6.1384345989778752E-2</c:v>
                </c:pt>
                <c:pt idx="33">
                  <c:v>6.2923023757937874E-2</c:v>
                </c:pt>
                <c:pt idx="34">
                  <c:v>8.3012047583717094E-2</c:v>
                </c:pt>
                <c:pt idx="35">
                  <c:v>0.10979115513175355</c:v>
                </c:pt>
                <c:pt idx="36">
                  <c:v>0.10625160518215906</c:v>
                </c:pt>
                <c:pt idx="37">
                  <c:v>0.10195510490458573</c:v>
                </c:pt>
                <c:pt idx="38">
                  <c:v>9.9230132226110185E-2</c:v>
                </c:pt>
                <c:pt idx="39">
                  <c:v>9.0283862549183885E-2</c:v>
                </c:pt>
                <c:pt idx="40">
                  <c:v>8.1892709617326837E-2</c:v>
                </c:pt>
                <c:pt idx="41">
                  <c:v>9.295708946172479E-2</c:v>
                </c:pt>
                <c:pt idx="42">
                  <c:v>5.8330100339954269E-2</c:v>
                </c:pt>
                <c:pt idx="43">
                  <c:v>8.6906723917179338E-2</c:v>
                </c:pt>
                <c:pt idx="44">
                  <c:v>9.4857864693141503E-2</c:v>
                </c:pt>
                <c:pt idx="45">
                  <c:v>8.8116412629595117E-2</c:v>
                </c:pt>
                <c:pt idx="46">
                  <c:v>7.7799879067979721E-2</c:v>
                </c:pt>
                <c:pt idx="47">
                  <c:v>0.12059633105836901</c:v>
                </c:pt>
                <c:pt idx="48">
                  <c:v>9.9766640247493515E-2</c:v>
                </c:pt>
                <c:pt idx="49">
                  <c:v>8.6090943732413633E-2</c:v>
                </c:pt>
                <c:pt idx="50">
                  <c:v>7.1095737796790376E-2</c:v>
                </c:pt>
                <c:pt idx="51">
                  <c:v>6.7668912126717773E-2</c:v>
                </c:pt>
                <c:pt idx="52">
                  <c:v>5.283722164107163E-2</c:v>
                </c:pt>
                <c:pt idx="53">
                  <c:v>3.6165871698353863E-2</c:v>
                </c:pt>
                <c:pt idx="54">
                  <c:v>2.9805111347569947E-2</c:v>
                </c:pt>
                <c:pt idx="55">
                  <c:v>4.2916250685074452E-2</c:v>
                </c:pt>
                <c:pt idx="56">
                  <c:v>3.5363185002003542E-2</c:v>
                </c:pt>
                <c:pt idx="57">
                  <c:v>2.75106936520924E-2</c:v>
                </c:pt>
                <c:pt idx="58">
                  <c:v>2.8041769654301947E-2</c:v>
                </c:pt>
                <c:pt idx="59">
                  <c:v>3.1413368276411835E-2</c:v>
                </c:pt>
                <c:pt idx="60">
                  <c:v>2.90911284869259E-2</c:v>
                </c:pt>
                <c:pt idx="61">
                  <c:v>3.0776488152185734E-2</c:v>
                </c:pt>
                <c:pt idx="62">
                  <c:v>3.2639001849363657E-2</c:v>
                </c:pt>
                <c:pt idx="63">
                  <c:v>4.6162941566240658E-2</c:v>
                </c:pt>
                <c:pt idx="64">
                  <c:v>4.1251667546881372E-2</c:v>
                </c:pt>
                <c:pt idx="65">
                  <c:v>4.624284931337852E-2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CB4-8B48-A7DA-4D779C222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1638415"/>
        <c:axId val="1371587567"/>
      </c:lineChart>
      <c:catAx>
        <c:axId val="137163841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371587567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371587567"/>
        <c:scaling>
          <c:orientation val="minMax"/>
          <c:max val="0.2"/>
          <c:min val="-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371638415"/>
        <c:crosses val="autoZero"/>
        <c:crossBetween val="midCat"/>
      </c:valAx>
      <c:spPr>
        <a:solidFill>
          <a:schemeClr val="bg1"/>
        </a:solidFill>
        <a:ln w="19050">
          <a:solidFill>
            <a:schemeClr val="bg1">
              <a:lumMod val="75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45486567506783881"/>
          <c:y val="2.7111932734550759E-2"/>
          <c:w val="0.48937670280181778"/>
          <c:h val="5.57281697182206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85000"/>
      </a:schemeClr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800" b="1"/>
              <a:t>Excess mortality F</a:t>
            </a:r>
          </a:p>
        </c:rich>
      </c:tx>
      <c:layout>
        <c:manualLayout>
          <c:xMode val="edge"/>
          <c:yMode val="edge"/>
          <c:x val="6.9065502183406124E-2"/>
          <c:y val="1.61943319838056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5.7920022005982875E-2"/>
          <c:y val="0.10329476021974984"/>
          <c:w val="0.91490093869270706"/>
          <c:h val="0.83409183163845424"/>
        </c:manualLayout>
      </c:layout>
      <c:lineChart>
        <c:grouping val="standard"/>
        <c:varyColors val="0"/>
        <c:ser>
          <c:idx val="7"/>
          <c:order val="0"/>
          <c:tx>
            <c:v>2018</c:v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'Excess female'!$AQ$33:$AQ$98</c:f>
              <c:numCache>
                <c:formatCode>0.00%</c:formatCode>
                <c:ptCount val="66"/>
                <c:pt idx="0">
                  <c:v>4.7836518723434446E-2</c:v>
                </c:pt>
                <c:pt idx="1">
                  <c:v>-3.7267873833776947E-3</c:v>
                </c:pt>
                <c:pt idx="2">
                  <c:v>-1.2698252647696489E-2</c:v>
                </c:pt>
                <c:pt idx="3">
                  <c:v>-7.3985136164100799E-3</c:v>
                </c:pt>
                <c:pt idx="4">
                  <c:v>-6.0314230083587349E-3</c:v>
                </c:pt>
                <c:pt idx="5">
                  <c:v>-2.0088250677204648E-2</c:v>
                </c:pt>
                <c:pt idx="6">
                  <c:v>-1.7446264323270688E-2</c:v>
                </c:pt>
                <c:pt idx="7">
                  <c:v>-1.7736653195615369E-2</c:v>
                </c:pt>
                <c:pt idx="8">
                  <c:v>-3.4770912686990847E-2</c:v>
                </c:pt>
                <c:pt idx="9">
                  <c:v>-3.2226151195585591E-2</c:v>
                </c:pt>
                <c:pt idx="10">
                  <c:v>-1.9422893191983995E-2</c:v>
                </c:pt>
                <c:pt idx="11">
                  <c:v>-8.8516170844243729E-3</c:v>
                </c:pt>
                <c:pt idx="12">
                  <c:v>-9.7459270806412573E-3</c:v>
                </c:pt>
                <c:pt idx="13">
                  <c:v>-2.6683797344739378E-2</c:v>
                </c:pt>
                <c:pt idx="14">
                  <c:v>-2.8414035012323924E-2</c:v>
                </c:pt>
                <c:pt idx="15">
                  <c:v>-2.8090391530795497E-2</c:v>
                </c:pt>
                <c:pt idx="16">
                  <c:v>-5.887431693524655E-2</c:v>
                </c:pt>
                <c:pt idx="17">
                  <c:v>-7.0550234579626087E-2</c:v>
                </c:pt>
                <c:pt idx="18">
                  <c:v>-8.6008326775562069E-2</c:v>
                </c:pt>
                <c:pt idx="19">
                  <c:v>-8.2849181669614372E-2</c:v>
                </c:pt>
                <c:pt idx="20">
                  <c:v>-6.688845678645651E-2</c:v>
                </c:pt>
                <c:pt idx="21">
                  <c:v>-3.9884445518558839E-2</c:v>
                </c:pt>
                <c:pt idx="22">
                  <c:v>-3.9518294115118709E-2</c:v>
                </c:pt>
                <c:pt idx="23">
                  <c:v>-3.7329197880518368E-2</c:v>
                </c:pt>
                <c:pt idx="24">
                  <c:v>-2.2796736592089447E-3</c:v>
                </c:pt>
                <c:pt idx="25">
                  <c:v>-8.5711452260082508E-3</c:v>
                </c:pt>
                <c:pt idx="26">
                  <c:v>-2.7585418398977566E-3</c:v>
                </c:pt>
                <c:pt idx="27">
                  <c:v>1.3253012989170351E-2</c:v>
                </c:pt>
                <c:pt idx="28">
                  <c:v>1.3769041970640486E-2</c:v>
                </c:pt>
                <c:pt idx="29">
                  <c:v>-3.2377198798317517E-3</c:v>
                </c:pt>
                <c:pt idx="30">
                  <c:v>3.183317996416682E-3</c:v>
                </c:pt>
                <c:pt idx="31">
                  <c:v>9.4288201797553834E-3</c:v>
                </c:pt>
                <c:pt idx="32">
                  <c:v>4.0898019397263216E-3</c:v>
                </c:pt>
                <c:pt idx="33">
                  <c:v>9.3639181468883805E-3</c:v>
                </c:pt>
                <c:pt idx="34">
                  <c:v>6.421362489275979E-3</c:v>
                </c:pt>
                <c:pt idx="35">
                  <c:v>1.8147246290014935E-4</c:v>
                </c:pt>
                <c:pt idx="36">
                  <c:v>-1.1744718876117322E-2</c:v>
                </c:pt>
                <c:pt idx="37">
                  <c:v>-1.0894510009320107E-2</c:v>
                </c:pt>
                <c:pt idx="38">
                  <c:v>-8.5976510765209072E-3</c:v>
                </c:pt>
                <c:pt idx="39">
                  <c:v>-3.198719521480619E-2</c:v>
                </c:pt>
                <c:pt idx="40">
                  <c:v>1.385833726130592E-3</c:v>
                </c:pt>
                <c:pt idx="41">
                  <c:v>2.4305325067878638E-3</c:v>
                </c:pt>
                <c:pt idx="42">
                  <c:v>-9.2785289303363525E-3</c:v>
                </c:pt>
                <c:pt idx="43">
                  <c:v>-1.0734688949111565E-2</c:v>
                </c:pt>
                <c:pt idx="44">
                  <c:v>2.533612567910733E-2</c:v>
                </c:pt>
                <c:pt idx="45">
                  <c:v>6.9799544498816979E-3</c:v>
                </c:pt>
                <c:pt idx="46">
                  <c:v>5.8789061115204003E-3</c:v>
                </c:pt>
                <c:pt idx="47">
                  <c:v>5.3692765818419402E-3</c:v>
                </c:pt>
                <c:pt idx="48">
                  <c:v>-2.2653716101119991E-3</c:v>
                </c:pt>
                <c:pt idx="49">
                  <c:v>-6.561090132561273E-3</c:v>
                </c:pt>
                <c:pt idx="50">
                  <c:v>-1.0558302338012169E-2</c:v>
                </c:pt>
                <c:pt idx="51">
                  <c:v>-9.4788563730489345E-3</c:v>
                </c:pt>
                <c:pt idx="52">
                  <c:v>7.1865140635451862E-3</c:v>
                </c:pt>
                <c:pt idx="53">
                  <c:v>1.538481260029358E-2</c:v>
                </c:pt>
                <c:pt idx="54">
                  <c:v>1.6309979395893605E-2</c:v>
                </c:pt>
                <c:pt idx="55">
                  <c:v>1.551693838304922E-2</c:v>
                </c:pt>
                <c:pt idx="56">
                  <c:v>2.1368854144278335E-2</c:v>
                </c:pt>
                <c:pt idx="57">
                  <c:v>1.2171524121231483E-2</c:v>
                </c:pt>
                <c:pt idx="58">
                  <c:v>1.3493884901455732E-2</c:v>
                </c:pt>
                <c:pt idx="59">
                  <c:v>1.0009430316714548E-2</c:v>
                </c:pt>
                <c:pt idx="60">
                  <c:v>2.0348935958631305E-2</c:v>
                </c:pt>
                <c:pt idx="61">
                  <c:v>2.3555756945733707E-2</c:v>
                </c:pt>
                <c:pt idx="62">
                  <c:v>2.7870795555946893E-2</c:v>
                </c:pt>
                <c:pt idx="63">
                  <c:v>3.1210875243468595E-2</c:v>
                </c:pt>
                <c:pt idx="64">
                  <c:v>3.0850040832590776E-2</c:v>
                </c:pt>
                <c:pt idx="65">
                  <c:v>1.3848026631955192E-2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C6F-7544-9BDE-9B611FAF3F05}"/>
            </c:ext>
          </c:extLst>
        </c:ser>
        <c:ser>
          <c:idx val="6"/>
          <c:order val="1"/>
          <c:tx>
            <c:v>2019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'Excess female'!$AR$33:$AR$98</c:f>
              <c:numCache>
                <c:formatCode>0.00%</c:formatCode>
                <c:ptCount val="66"/>
                <c:pt idx="0">
                  <c:v>0.10946959929452939</c:v>
                </c:pt>
                <c:pt idx="1">
                  <c:v>0.11955088775573408</c:v>
                </c:pt>
                <c:pt idx="2">
                  <c:v>9.0558304181096408E-2</c:v>
                </c:pt>
                <c:pt idx="3">
                  <c:v>5.6403564101104559E-2</c:v>
                </c:pt>
                <c:pt idx="4">
                  <c:v>2.1476178352202259E-2</c:v>
                </c:pt>
                <c:pt idx="5">
                  <c:v>2.773675142319687E-2</c:v>
                </c:pt>
                <c:pt idx="6">
                  <c:v>1.9168019249258893E-2</c:v>
                </c:pt>
                <c:pt idx="7">
                  <c:v>2.5103279107745478E-2</c:v>
                </c:pt>
                <c:pt idx="8">
                  <c:v>2.7541979120692052E-3</c:v>
                </c:pt>
                <c:pt idx="9">
                  <c:v>-1.1057860804755558E-2</c:v>
                </c:pt>
                <c:pt idx="10">
                  <c:v>-2.5726360256882397E-2</c:v>
                </c:pt>
                <c:pt idx="11">
                  <c:v>-3.783042873569753E-2</c:v>
                </c:pt>
                <c:pt idx="12">
                  <c:v>-3.3925820330150985E-2</c:v>
                </c:pt>
                <c:pt idx="13">
                  <c:v>-3.250981927922128E-2</c:v>
                </c:pt>
                <c:pt idx="14">
                  <c:v>-4.413779053306853E-2</c:v>
                </c:pt>
                <c:pt idx="15">
                  <c:v>-4.2821325775401972E-2</c:v>
                </c:pt>
                <c:pt idx="16">
                  <c:v>-5.2550635915836461E-2</c:v>
                </c:pt>
                <c:pt idx="17">
                  <c:v>-7.7712124541623656E-2</c:v>
                </c:pt>
                <c:pt idx="18">
                  <c:v>-9.8729683704517207E-2</c:v>
                </c:pt>
                <c:pt idx="19">
                  <c:v>-8.8554404801797854E-2</c:v>
                </c:pt>
                <c:pt idx="20">
                  <c:v>-6.225366734076597E-2</c:v>
                </c:pt>
                <c:pt idx="21">
                  <c:v>-7.4291096403729578E-2</c:v>
                </c:pt>
                <c:pt idx="22">
                  <c:v>-6.2681427035810061E-2</c:v>
                </c:pt>
                <c:pt idx="23">
                  <c:v>-5.5527851893385563E-2</c:v>
                </c:pt>
                <c:pt idx="24">
                  <c:v>-7.9508827163073309E-2</c:v>
                </c:pt>
                <c:pt idx="25">
                  <c:v>-7.2905383888945824E-2</c:v>
                </c:pt>
                <c:pt idx="26">
                  <c:v>-6.1846324413853473E-2</c:v>
                </c:pt>
                <c:pt idx="27">
                  <c:v>-5.9075427535154358E-2</c:v>
                </c:pt>
                <c:pt idx="28">
                  <c:v>-5.2578281969255534E-2</c:v>
                </c:pt>
                <c:pt idx="29">
                  <c:v>-3.9648586789777576E-2</c:v>
                </c:pt>
                <c:pt idx="30">
                  <c:v>-4.19376853080764E-2</c:v>
                </c:pt>
                <c:pt idx="31">
                  <c:v>-3.1935430472992223E-2</c:v>
                </c:pt>
                <c:pt idx="32">
                  <c:v>-2.370459355989582E-2</c:v>
                </c:pt>
                <c:pt idx="33">
                  <c:v>-2.5856802090507957E-2</c:v>
                </c:pt>
                <c:pt idx="34">
                  <c:v>-2.2314858722084038E-2</c:v>
                </c:pt>
                <c:pt idx="35">
                  <c:v>-3.755228037553386E-3</c:v>
                </c:pt>
                <c:pt idx="36">
                  <c:v>-6.3555826120593063E-3</c:v>
                </c:pt>
                <c:pt idx="37">
                  <c:v>2.1026373344537838E-3</c:v>
                </c:pt>
                <c:pt idx="38">
                  <c:v>9.8599884273132647E-3</c:v>
                </c:pt>
                <c:pt idx="39">
                  <c:v>1.7634840453302967E-2</c:v>
                </c:pt>
                <c:pt idx="40">
                  <c:v>-2.4779464602878998E-2</c:v>
                </c:pt>
                <c:pt idx="41">
                  <c:v>-1.3621329931454715E-2</c:v>
                </c:pt>
                <c:pt idx="42">
                  <c:v>-1.2429144667600809E-2</c:v>
                </c:pt>
                <c:pt idx="43">
                  <c:v>-2.2463885440741758E-2</c:v>
                </c:pt>
                <c:pt idx="44">
                  <c:v>-3.5094066737482728E-2</c:v>
                </c:pt>
                <c:pt idx="45">
                  <c:v>5.8886616022705476E-3</c:v>
                </c:pt>
                <c:pt idx="46">
                  <c:v>-3.503575211530348E-3</c:v>
                </c:pt>
                <c:pt idx="47">
                  <c:v>-1.7673894361710563E-2</c:v>
                </c:pt>
                <c:pt idx="48">
                  <c:v>-1.4147777829179562E-2</c:v>
                </c:pt>
                <c:pt idx="49">
                  <c:v>-6.0234903718262124E-3</c:v>
                </c:pt>
                <c:pt idx="50">
                  <c:v>-2.1238839269982022E-2</c:v>
                </c:pt>
                <c:pt idx="51">
                  <c:v>-2.063585706986663E-2</c:v>
                </c:pt>
                <c:pt idx="52">
                  <c:v>-2.4424003338356877E-2</c:v>
                </c:pt>
                <c:pt idx="53">
                  <c:v>-2.0814578953296331E-2</c:v>
                </c:pt>
                <c:pt idx="54">
                  <c:v>-3.1644549204379348E-2</c:v>
                </c:pt>
                <c:pt idx="55">
                  <c:v>-2.6600879263072648E-2</c:v>
                </c:pt>
                <c:pt idx="56">
                  <c:v>-3.9025688904092581E-2</c:v>
                </c:pt>
                <c:pt idx="57">
                  <c:v>-2.7406550105855142E-2</c:v>
                </c:pt>
                <c:pt idx="58">
                  <c:v>-3.3761402369697394E-2</c:v>
                </c:pt>
                <c:pt idx="59">
                  <c:v>-2.2630363923367706E-2</c:v>
                </c:pt>
                <c:pt idx="60">
                  <c:v>-2.2590695693706274E-2</c:v>
                </c:pt>
                <c:pt idx="61">
                  <c:v>-1.415347439484164E-2</c:v>
                </c:pt>
                <c:pt idx="62">
                  <c:v>-2.5002469209345079E-2</c:v>
                </c:pt>
                <c:pt idx="63">
                  <c:v>-1.1316402572559031E-2</c:v>
                </c:pt>
                <c:pt idx="64">
                  <c:v>-1.4458272433511086E-2</c:v>
                </c:pt>
                <c:pt idx="65">
                  <c:v>-2.660598322634709E-2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C6F-7544-9BDE-9B611FAF3F05}"/>
            </c:ext>
          </c:extLst>
        </c:ser>
        <c:ser>
          <c:idx val="1"/>
          <c:order val="2"/>
          <c:tx>
            <c:v>2020</c:v>
          </c:tx>
          <c:spPr>
            <a:ln w="508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'Excess female'!$AS$33:$AS$98</c:f>
              <c:numCache>
                <c:formatCode>0.00%</c:formatCode>
                <c:ptCount val="66"/>
                <c:pt idx="0">
                  <c:v>9.046493716524405E-2</c:v>
                </c:pt>
                <c:pt idx="1">
                  <c:v>8.6180401642316842E-2</c:v>
                </c:pt>
                <c:pt idx="2">
                  <c:v>0.10748085001426406</c:v>
                </c:pt>
                <c:pt idx="3">
                  <c:v>9.4893751327892073E-2</c:v>
                </c:pt>
                <c:pt idx="4">
                  <c:v>9.2388385036220516E-2</c:v>
                </c:pt>
                <c:pt idx="5">
                  <c:v>9.89163158296269E-2</c:v>
                </c:pt>
                <c:pt idx="6">
                  <c:v>0.13813991472682102</c:v>
                </c:pt>
                <c:pt idx="7">
                  <c:v>0.10670648952453915</c:v>
                </c:pt>
                <c:pt idx="8">
                  <c:v>0.11122229796563131</c:v>
                </c:pt>
                <c:pt idx="9">
                  <c:v>0.11691518274103287</c:v>
                </c:pt>
                <c:pt idx="10">
                  <c:v>7.8530989861125972E-2</c:v>
                </c:pt>
                <c:pt idx="11">
                  <c:v>9.4018241610132849E-2</c:v>
                </c:pt>
                <c:pt idx="12">
                  <c:v>7.8997175507155959E-2</c:v>
                </c:pt>
                <c:pt idx="13">
                  <c:v>5.8219272683015216E-2</c:v>
                </c:pt>
                <c:pt idx="14">
                  <c:v>3.1223869707965188E-2</c:v>
                </c:pt>
                <c:pt idx="15">
                  <c:v>3.5488791794446653E-2</c:v>
                </c:pt>
                <c:pt idx="16">
                  <c:v>4.4708575666373733E-3</c:v>
                </c:pt>
                <c:pt idx="17">
                  <c:v>-3.2252855495062474E-3</c:v>
                </c:pt>
                <c:pt idx="18">
                  <c:v>-5.8334707265624034E-3</c:v>
                </c:pt>
                <c:pt idx="19">
                  <c:v>-3.9939373933085442E-2</c:v>
                </c:pt>
                <c:pt idx="20">
                  <c:v>-6.4635327972319162E-2</c:v>
                </c:pt>
                <c:pt idx="21">
                  <c:v>-7.2792145141986342E-2</c:v>
                </c:pt>
                <c:pt idx="22">
                  <c:v>-9.4370778453545717E-2</c:v>
                </c:pt>
                <c:pt idx="23">
                  <c:v>-9.5715494447289912E-2</c:v>
                </c:pt>
                <c:pt idx="24">
                  <c:v>-9.9445696505275238E-2</c:v>
                </c:pt>
                <c:pt idx="25">
                  <c:v>-8.6637599751490324E-2</c:v>
                </c:pt>
                <c:pt idx="26">
                  <c:v>-9.208706413074641E-2</c:v>
                </c:pt>
                <c:pt idx="27">
                  <c:v>-7.9022484013490074E-2</c:v>
                </c:pt>
                <c:pt idx="28">
                  <c:v>-8.3055830552314899E-2</c:v>
                </c:pt>
                <c:pt idx="29">
                  <c:v>-6.3834766164519399E-2</c:v>
                </c:pt>
                <c:pt idx="30">
                  <c:v>-4.9678114318881132E-2</c:v>
                </c:pt>
                <c:pt idx="31">
                  <c:v>-1.2928467229046536E-2</c:v>
                </c:pt>
                <c:pt idx="32">
                  <c:v>-6.6438072448764037E-3</c:v>
                </c:pt>
                <c:pt idx="33">
                  <c:v>7.6216657216276714E-3</c:v>
                </c:pt>
                <c:pt idx="34">
                  <c:v>2.444349077909851E-2</c:v>
                </c:pt>
                <c:pt idx="35">
                  <c:v>4.1324837809301525E-2</c:v>
                </c:pt>
                <c:pt idx="36">
                  <c:v>3.4326431976705422E-2</c:v>
                </c:pt>
                <c:pt idx="37">
                  <c:v>4.135967173844738E-2</c:v>
                </c:pt>
                <c:pt idx="38">
                  <c:v>5.0812662636929615E-2</c:v>
                </c:pt>
                <c:pt idx="39">
                  <c:v>5.5336143757562906E-2</c:v>
                </c:pt>
                <c:pt idx="40">
                  <c:v>5.1340837816876005E-2</c:v>
                </c:pt>
                <c:pt idx="41">
                  <c:v>1.95906371265279E-2</c:v>
                </c:pt>
                <c:pt idx="42">
                  <c:v>4.9247123588403788E-2</c:v>
                </c:pt>
                <c:pt idx="43">
                  <c:v>5.4197082682534023E-2</c:v>
                </c:pt>
                <c:pt idx="44">
                  <c:v>5.1166484058311146E-2</c:v>
                </c:pt>
                <c:pt idx="45">
                  <c:v>5.7385853603968084E-2</c:v>
                </c:pt>
                <c:pt idx="46">
                  <c:v>0.11139642787192387</c:v>
                </c:pt>
                <c:pt idx="47">
                  <c:v>9.8317427624704828E-2</c:v>
                </c:pt>
                <c:pt idx="48">
                  <c:v>9.5058894458802334E-2</c:v>
                </c:pt>
                <c:pt idx="49">
                  <c:v>9.0777895703837763E-2</c:v>
                </c:pt>
                <c:pt idx="50">
                  <c:v>8.5113706854318669E-2</c:v>
                </c:pt>
                <c:pt idx="51">
                  <c:v>6.9250206123365007E-2</c:v>
                </c:pt>
                <c:pt idx="52">
                  <c:v>6.2220050392739548E-2</c:v>
                </c:pt>
                <c:pt idx="53">
                  <c:v>6.6096003310860713E-2</c:v>
                </c:pt>
                <c:pt idx="54">
                  <c:v>7.3750165776717724E-2</c:v>
                </c:pt>
                <c:pt idx="55">
                  <c:v>7.5269252686431448E-2</c:v>
                </c:pt>
                <c:pt idx="56">
                  <c:v>7.9623455439819621E-2</c:v>
                </c:pt>
                <c:pt idx="57">
                  <c:v>7.6332028204490893E-2</c:v>
                </c:pt>
                <c:pt idx="58">
                  <c:v>7.0945410976596193E-2</c:v>
                </c:pt>
                <c:pt idx="59">
                  <c:v>5.6702609174901483E-2</c:v>
                </c:pt>
                <c:pt idx="60">
                  <c:v>5.9323595262132281E-2</c:v>
                </c:pt>
                <c:pt idx="61">
                  <c:v>5.1848252214543131E-2</c:v>
                </c:pt>
                <c:pt idx="62">
                  <c:v>5.4081862047825571E-2</c:v>
                </c:pt>
                <c:pt idx="63">
                  <c:v>5.0633369116503693E-2</c:v>
                </c:pt>
                <c:pt idx="64">
                  <c:v>6.0599040366853429E-2</c:v>
                </c:pt>
                <c:pt idx="65">
                  <c:v>4.1316026056412207E-2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C6F-7544-9BDE-9B611FAF3F05}"/>
            </c:ext>
          </c:extLst>
        </c:ser>
        <c:ser>
          <c:idx val="3"/>
          <c:order val="3"/>
          <c:tx>
            <c:v>2021</c:v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'Excess female'!$AT$33:$AT$98</c:f>
              <c:numCache>
                <c:formatCode>0.00%</c:formatCode>
                <c:ptCount val="66"/>
                <c:pt idx="0">
                  <c:v>0.20539168458481391</c:v>
                </c:pt>
                <c:pt idx="1">
                  <c:v>0.20243664639832268</c:v>
                </c:pt>
                <c:pt idx="2">
                  <c:v>0.2043348482992762</c:v>
                </c:pt>
                <c:pt idx="3">
                  <c:v>0.20554541701547421</c:v>
                </c:pt>
                <c:pt idx="4">
                  <c:v>0.1872325042952383</c:v>
                </c:pt>
                <c:pt idx="5">
                  <c:v>0.19397923124429692</c:v>
                </c:pt>
                <c:pt idx="6">
                  <c:v>0.19626980151206447</c:v>
                </c:pt>
                <c:pt idx="7">
                  <c:v>0.18799534441473054</c:v>
                </c:pt>
                <c:pt idx="8">
                  <c:v>0.15949572593271008</c:v>
                </c:pt>
                <c:pt idx="9">
                  <c:v>0.1298680182858003</c:v>
                </c:pt>
                <c:pt idx="10">
                  <c:v>0.13890502667252755</c:v>
                </c:pt>
                <c:pt idx="11">
                  <c:v>0.13380402700298685</c:v>
                </c:pt>
                <c:pt idx="12">
                  <c:v>9.9839101185971391E-2</c:v>
                </c:pt>
                <c:pt idx="13">
                  <c:v>0.10515221872414444</c:v>
                </c:pt>
                <c:pt idx="14">
                  <c:v>5.8525709847766595E-2</c:v>
                </c:pt>
                <c:pt idx="15">
                  <c:v>9.4240472598321523E-2</c:v>
                </c:pt>
                <c:pt idx="16">
                  <c:v>4.2255251167522226E-2</c:v>
                </c:pt>
                <c:pt idx="17">
                  <c:v>3.4102909253101624E-2</c:v>
                </c:pt>
                <c:pt idx="18">
                  <c:v>2.584248980048099E-2</c:v>
                </c:pt>
                <c:pt idx="19">
                  <c:v>3.7602538480693525E-2</c:v>
                </c:pt>
                <c:pt idx="20">
                  <c:v>1.4069918338752712E-2</c:v>
                </c:pt>
                <c:pt idx="21">
                  <c:v>1.4228766535873096E-2</c:v>
                </c:pt>
                <c:pt idx="22">
                  <c:v>-2.9092095852599038E-2</c:v>
                </c:pt>
                <c:pt idx="23">
                  <c:v>2.0593317497453302E-3</c:v>
                </c:pt>
                <c:pt idx="24">
                  <c:v>1.0497422470129917E-2</c:v>
                </c:pt>
                <c:pt idx="25">
                  <c:v>1.7617702827187543E-2</c:v>
                </c:pt>
                <c:pt idx="26">
                  <c:v>3.1792776301207616E-2</c:v>
                </c:pt>
                <c:pt idx="27">
                  <c:v>4.458943313739374E-2</c:v>
                </c:pt>
                <c:pt idx="28">
                  <c:v>3.2035258605699092E-2</c:v>
                </c:pt>
                <c:pt idx="29">
                  <c:v>3.4070201364391442E-2</c:v>
                </c:pt>
                <c:pt idx="30">
                  <c:v>3.9212512264931665E-2</c:v>
                </c:pt>
                <c:pt idx="31">
                  <c:v>4.8767850999965071E-2</c:v>
                </c:pt>
                <c:pt idx="32">
                  <c:v>6.1384345989778752E-2</c:v>
                </c:pt>
                <c:pt idx="33">
                  <c:v>6.2923023757937874E-2</c:v>
                </c:pt>
                <c:pt idx="34">
                  <c:v>8.3012047583717094E-2</c:v>
                </c:pt>
                <c:pt idx="35">
                  <c:v>0.10979115513175355</c:v>
                </c:pt>
                <c:pt idx="36">
                  <c:v>0.10625160518215906</c:v>
                </c:pt>
                <c:pt idx="37">
                  <c:v>0.10195510490458573</c:v>
                </c:pt>
                <c:pt idx="38">
                  <c:v>9.9230132226110185E-2</c:v>
                </c:pt>
                <c:pt idx="39">
                  <c:v>9.0283862549183885E-2</c:v>
                </c:pt>
                <c:pt idx="40">
                  <c:v>8.1892709617326837E-2</c:v>
                </c:pt>
                <c:pt idx="41">
                  <c:v>9.295708946172479E-2</c:v>
                </c:pt>
                <c:pt idx="42">
                  <c:v>5.8330100339954269E-2</c:v>
                </c:pt>
                <c:pt idx="43">
                  <c:v>8.6906723917179338E-2</c:v>
                </c:pt>
                <c:pt idx="44">
                  <c:v>9.4857864693141503E-2</c:v>
                </c:pt>
                <c:pt idx="45">
                  <c:v>8.8116412629595117E-2</c:v>
                </c:pt>
                <c:pt idx="46">
                  <c:v>7.7799879067979721E-2</c:v>
                </c:pt>
                <c:pt idx="47">
                  <c:v>0.12059633105836901</c:v>
                </c:pt>
                <c:pt idx="48">
                  <c:v>9.9766640247493515E-2</c:v>
                </c:pt>
                <c:pt idx="49">
                  <c:v>8.6090943732413633E-2</c:v>
                </c:pt>
                <c:pt idx="50">
                  <c:v>7.1095737796790376E-2</c:v>
                </c:pt>
                <c:pt idx="51">
                  <c:v>6.7668912126717773E-2</c:v>
                </c:pt>
                <c:pt idx="52">
                  <c:v>5.283722164107163E-2</c:v>
                </c:pt>
                <c:pt idx="53">
                  <c:v>3.6165871698353863E-2</c:v>
                </c:pt>
                <c:pt idx="54">
                  <c:v>2.9805111347569947E-2</c:v>
                </c:pt>
                <c:pt idx="55">
                  <c:v>4.2916250685074452E-2</c:v>
                </c:pt>
                <c:pt idx="56">
                  <c:v>3.5363185002003542E-2</c:v>
                </c:pt>
                <c:pt idx="57">
                  <c:v>2.75106936520924E-2</c:v>
                </c:pt>
                <c:pt idx="58">
                  <c:v>2.8041769654301947E-2</c:v>
                </c:pt>
                <c:pt idx="59">
                  <c:v>3.1413368276411835E-2</c:v>
                </c:pt>
                <c:pt idx="60">
                  <c:v>2.90911284869259E-2</c:v>
                </c:pt>
                <c:pt idx="61">
                  <c:v>3.0776488152185734E-2</c:v>
                </c:pt>
                <c:pt idx="62">
                  <c:v>3.2639001849363657E-2</c:v>
                </c:pt>
                <c:pt idx="63">
                  <c:v>4.6162941566240658E-2</c:v>
                </c:pt>
                <c:pt idx="64">
                  <c:v>4.1251667546881372E-2</c:v>
                </c:pt>
                <c:pt idx="65">
                  <c:v>4.624284931337852E-2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5C6F-7544-9BDE-9B611FAF3F05}"/>
            </c:ext>
          </c:extLst>
        </c:ser>
        <c:ser>
          <c:idx val="2"/>
          <c:order val="4"/>
          <c:tx>
            <c:v>2022</c:v>
          </c:tx>
          <c:spPr>
            <a:ln w="381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val>
            <c:numRef>
              <c:f>'Excess female'!$AU$33:$AU$98</c:f>
              <c:numCache>
                <c:formatCode>0.00%</c:formatCode>
                <c:ptCount val="66"/>
                <c:pt idx="0">
                  <c:v>0.17705477485700666</c:v>
                </c:pt>
                <c:pt idx="1">
                  <c:v>0.15300666504234123</c:v>
                </c:pt>
                <c:pt idx="2">
                  <c:v>0.15420045877028393</c:v>
                </c:pt>
                <c:pt idx="3">
                  <c:v>0.17074530678426009</c:v>
                </c:pt>
                <c:pt idx="4">
                  <c:v>0.17334093371537998</c:v>
                </c:pt>
                <c:pt idx="5">
                  <c:v>0.15053252417940508</c:v>
                </c:pt>
                <c:pt idx="6">
                  <c:v>0.13110243124209944</c:v>
                </c:pt>
                <c:pt idx="7">
                  <c:v>0.11506916267370393</c:v>
                </c:pt>
                <c:pt idx="8">
                  <c:v>0.13433713766966279</c:v>
                </c:pt>
                <c:pt idx="9">
                  <c:v>0.1137111920998584</c:v>
                </c:pt>
                <c:pt idx="10">
                  <c:v>9.3831173381870053E-2</c:v>
                </c:pt>
                <c:pt idx="11">
                  <c:v>9.7250042695352729E-2</c:v>
                </c:pt>
                <c:pt idx="12">
                  <c:v>0.10473861883226596</c:v>
                </c:pt>
                <c:pt idx="13">
                  <c:v>9.7518853516294163E-2</c:v>
                </c:pt>
                <c:pt idx="14">
                  <c:v>7.4054132082680649E-2</c:v>
                </c:pt>
                <c:pt idx="15">
                  <c:v>7.4671966121361122E-2</c:v>
                </c:pt>
                <c:pt idx="16">
                  <c:v>8.5955846981369599E-2</c:v>
                </c:pt>
                <c:pt idx="17">
                  <c:v>8.2926144900155888E-2</c:v>
                </c:pt>
                <c:pt idx="18">
                  <c:v>8.2196498255133768E-2</c:v>
                </c:pt>
                <c:pt idx="19">
                  <c:v>6.1792315622048247E-2</c:v>
                </c:pt>
                <c:pt idx="20">
                  <c:v>2.1771350239995973E-2</c:v>
                </c:pt>
                <c:pt idx="21">
                  <c:v>-2.3081877499525394E-2</c:v>
                </c:pt>
                <c:pt idx="22">
                  <c:v>-2.4009856409218898E-2</c:v>
                </c:pt>
                <c:pt idx="23">
                  <c:v>-1.2397645549190281E-2</c:v>
                </c:pt>
                <c:pt idx="24">
                  <c:v>-1.0053356885676802E-2</c:v>
                </c:pt>
                <c:pt idx="25">
                  <c:v>1.0659315684324834E-2</c:v>
                </c:pt>
                <c:pt idx="26">
                  <c:v>9.5133086291076009E-3</c:v>
                </c:pt>
                <c:pt idx="27">
                  <c:v>4.7821869984118279E-3</c:v>
                </c:pt>
                <c:pt idx="28">
                  <c:v>-2.3678277232181209E-2</c:v>
                </c:pt>
                <c:pt idx="29">
                  <c:v>-2.5017318958206462E-2</c:v>
                </c:pt>
                <c:pt idx="30">
                  <c:v>-3.8287982434112737E-2</c:v>
                </c:pt>
                <c:pt idx="31">
                  <c:v>-3.3039478686647888E-2</c:v>
                </c:pt>
                <c:pt idx="32">
                  <c:v>-2.5621855230929181E-2</c:v>
                </c:pt>
                <c:pt idx="33">
                  <c:v>-1.5487998917363341E-3</c:v>
                </c:pt>
                <c:pt idx="34">
                  <c:v>2.7736358419596548E-2</c:v>
                </c:pt>
                <c:pt idx="35">
                  <c:v>5.1312626166908605E-2</c:v>
                </c:pt>
                <c:pt idx="36">
                  <c:v>7.5544005645648254E-2</c:v>
                </c:pt>
                <c:pt idx="37">
                  <c:v>7.9263903473274722E-2</c:v>
                </c:pt>
                <c:pt idx="38">
                  <c:v>8.6438171258099147E-2</c:v>
                </c:pt>
                <c:pt idx="39">
                  <c:v>8.5405687505760858E-2</c:v>
                </c:pt>
                <c:pt idx="40">
                  <c:v>8.0748703055905466E-2</c:v>
                </c:pt>
                <c:pt idx="41">
                  <c:v>7.9916581317575258E-2</c:v>
                </c:pt>
                <c:pt idx="42">
                  <c:v>0.10153706344260383</c:v>
                </c:pt>
                <c:pt idx="43">
                  <c:v>6.94904421918284E-2</c:v>
                </c:pt>
                <c:pt idx="44">
                  <c:v>8.7127052891940643E-2</c:v>
                </c:pt>
                <c:pt idx="45">
                  <c:v>8.9688981638511828E-2</c:v>
                </c:pt>
                <c:pt idx="46">
                  <c:v>8.4314791318271839E-2</c:v>
                </c:pt>
                <c:pt idx="47">
                  <c:v>6.9136162825274503E-2</c:v>
                </c:pt>
                <c:pt idx="48">
                  <c:v>0.10201875194732764</c:v>
                </c:pt>
                <c:pt idx="49">
                  <c:v>8.3112752286303881E-2</c:v>
                </c:pt>
                <c:pt idx="50">
                  <c:v>7.0941479369274613E-2</c:v>
                </c:pt>
                <c:pt idx="51">
                  <c:v>5.5128034010642014E-2</c:v>
                </c:pt>
                <c:pt idx="52">
                  <c:v>5.1605162102792465E-2</c:v>
                </c:pt>
                <c:pt idx="53">
                  <c:v>4.0132854261846942E-2</c:v>
                </c:pt>
                <c:pt idx="54">
                  <c:v>3.0640900236668728E-2</c:v>
                </c:pt>
                <c:pt idx="55">
                  <c:v>4.1076696517520474E-2</c:v>
                </c:pt>
                <c:pt idx="56">
                  <c:v>4.9872342727798648E-2</c:v>
                </c:pt>
                <c:pt idx="57">
                  <c:v>4.8024024804782295E-2</c:v>
                </c:pt>
                <c:pt idx="58">
                  <c:v>6.1635077936676705E-2</c:v>
                </c:pt>
                <c:pt idx="59">
                  <c:v>5.1950469258228507E-2</c:v>
                </c:pt>
                <c:pt idx="60">
                  <c:v>5.7014441058459667E-2</c:v>
                </c:pt>
                <c:pt idx="61">
                  <c:v>5.5299099805387608E-2</c:v>
                </c:pt>
                <c:pt idx="62">
                  <c:v>6.1746044312973723E-2</c:v>
                </c:pt>
                <c:pt idx="63">
                  <c:v>6.1144604026481419E-2</c:v>
                </c:pt>
                <c:pt idx="64">
                  <c:v>8.4707627961791182E-2</c:v>
                </c:pt>
                <c:pt idx="65">
                  <c:v>8.2690039955185909E-2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5C6F-7544-9BDE-9B611FAF3F05}"/>
            </c:ext>
          </c:extLst>
        </c:ser>
        <c:ser>
          <c:idx val="5"/>
          <c:order val="5"/>
          <c:tx>
            <c:v>2023</c:v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'Excess female'!$AV$33:$AV$98</c:f>
              <c:numCache>
                <c:formatCode>0.00%</c:formatCode>
                <c:ptCount val="66"/>
                <c:pt idx="0">
                  <c:v>0.17940397677014464</c:v>
                </c:pt>
                <c:pt idx="1">
                  <c:v>0.1481292514924992</c:v>
                </c:pt>
                <c:pt idx="2">
                  <c:v>0.1037963282946384</c:v>
                </c:pt>
                <c:pt idx="3">
                  <c:v>6.8197709186979996E-2</c:v>
                </c:pt>
                <c:pt idx="4">
                  <c:v>7.4086915908665951E-2</c:v>
                </c:pt>
                <c:pt idx="5">
                  <c:v>9.4306715366351324E-2</c:v>
                </c:pt>
                <c:pt idx="6">
                  <c:v>9.7734339913329013E-2</c:v>
                </c:pt>
                <c:pt idx="7">
                  <c:v>0.11172016251126493</c:v>
                </c:pt>
                <c:pt idx="8">
                  <c:v>0.12068431487994538</c:v>
                </c:pt>
                <c:pt idx="9">
                  <c:v>0.11945850912036277</c:v>
                </c:pt>
                <c:pt idx="10">
                  <c:v>9.8308717566703285E-2</c:v>
                </c:pt>
                <c:pt idx="11">
                  <c:v>6.8221783495240509E-2</c:v>
                </c:pt>
                <c:pt idx="12">
                  <c:v>4.5572082524429701E-2</c:v>
                </c:pt>
                <c:pt idx="13">
                  <c:v>2.6195453474179509E-2</c:v>
                </c:pt>
                <c:pt idx="14">
                  <c:v>1.6900165950172311E-2</c:v>
                </c:pt>
                <c:pt idx="15">
                  <c:v>2.5329899264134495E-2</c:v>
                </c:pt>
                <c:pt idx="16">
                  <c:v>-5.5586373241702111E-2</c:v>
                </c:pt>
                <c:pt idx="17">
                  <c:v>-4.9641884873486655E-2</c:v>
                </c:pt>
                <c:pt idx="18">
                  <c:v>-7.8243116311893485E-2</c:v>
                </c:pt>
                <c:pt idx="19">
                  <c:v>-1.9777139147697673E-2</c:v>
                </c:pt>
                <c:pt idx="20">
                  <c:v>-1.4431562331100078E-2</c:v>
                </c:pt>
                <c:pt idx="21">
                  <c:v>-3.2611462313863783E-2</c:v>
                </c:pt>
                <c:pt idx="22">
                  <c:v>-6.1269868654719707E-2</c:v>
                </c:pt>
                <c:pt idx="23">
                  <c:v>-6.1962227881674894E-2</c:v>
                </c:pt>
                <c:pt idx="24">
                  <c:v>-8.1194031130417496E-2</c:v>
                </c:pt>
                <c:pt idx="25">
                  <c:v>-7.1136254724443418E-2</c:v>
                </c:pt>
                <c:pt idx="26">
                  <c:v>-5.4193944629328028E-2</c:v>
                </c:pt>
                <c:pt idx="27">
                  <c:v>-5.735059198788732E-2</c:v>
                </c:pt>
                <c:pt idx="28">
                  <c:v>-3.7325778677015101E-2</c:v>
                </c:pt>
                <c:pt idx="29">
                  <c:v>-5.0433442628963029E-2</c:v>
                </c:pt>
                <c:pt idx="30">
                  <c:v>-3.7617655963990491E-2</c:v>
                </c:pt>
                <c:pt idx="31">
                  <c:v>-2.9090861865687663E-2</c:v>
                </c:pt>
                <c:pt idx="32">
                  <c:v>-1.2567539838805994E-2</c:v>
                </c:pt>
                <c:pt idx="33">
                  <c:v>-7.3147100447789673E-3</c:v>
                </c:pt>
                <c:pt idx="34">
                  <c:v>2.6275246013696602E-2</c:v>
                </c:pt>
                <c:pt idx="35">
                  <c:v>3.6686959462762105E-2</c:v>
                </c:pt>
                <c:pt idx="36">
                  <c:v>6.2077623713551099E-2</c:v>
                </c:pt>
                <c:pt idx="37">
                  <c:v>6.7839798083979441E-2</c:v>
                </c:pt>
                <c:pt idx="38">
                  <c:v>7.6577551618997347E-2</c:v>
                </c:pt>
                <c:pt idx="39">
                  <c:v>7.9477609420020495E-2</c:v>
                </c:pt>
                <c:pt idx="40">
                  <c:v>7.7133409558110141E-2</c:v>
                </c:pt>
                <c:pt idx="41">
                  <c:v>5.9747609760112633E-2</c:v>
                </c:pt>
                <c:pt idx="42">
                  <c:v>7.8030813207514954E-2</c:v>
                </c:pt>
                <c:pt idx="43">
                  <c:v>9.1698385268793745E-2</c:v>
                </c:pt>
                <c:pt idx="44">
                  <c:v>5.8727330395106622E-2</c:v>
                </c:pt>
                <c:pt idx="45">
                  <c:v>8.3351136948950161E-2</c:v>
                </c:pt>
                <c:pt idx="46">
                  <c:v>8.7316858450159768E-2</c:v>
                </c:pt>
                <c:pt idx="47">
                  <c:v>7.8965855962078696E-2</c:v>
                </c:pt>
                <c:pt idx="48">
                  <c:v>7.2830882090925836E-2</c:v>
                </c:pt>
                <c:pt idx="49">
                  <c:v>0.11097903785635446</c:v>
                </c:pt>
                <c:pt idx="50">
                  <c:v>8.2797964418906966E-2</c:v>
                </c:pt>
                <c:pt idx="51">
                  <c:v>6.6133207655369147E-2</c:v>
                </c:pt>
                <c:pt idx="52">
                  <c:v>5.5111185446839663E-2</c:v>
                </c:pt>
                <c:pt idx="53">
                  <c:v>3.8156971818738047E-2</c:v>
                </c:pt>
                <c:pt idx="54">
                  <c:v>4.8297475403454929E-3</c:v>
                </c:pt>
                <c:pt idx="55">
                  <c:v>-5.9153248240667372E-3</c:v>
                </c:pt>
                <c:pt idx="56">
                  <c:v>-6.7753999554295008E-3</c:v>
                </c:pt>
                <c:pt idx="57">
                  <c:v>-4.6646243446195387E-3</c:v>
                </c:pt>
                <c:pt idx="58">
                  <c:v>7.9927396280626527E-3</c:v>
                </c:pt>
                <c:pt idx="59">
                  <c:v>2.6133766957660058E-2</c:v>
                </c:pt>
                <c:pt idx="60">
                  <c:v>2.9786842826498482E-2</c:v>
                </c:pt>
                <c:pt idx="61">
                  <c:v>4.6078786200088984E-2</c:v>
                </c:pt>
                <c:pt idx="62">
                  <c:v>5.558317744951026E-2</c:v>
                </c:pt>
                <c:pt idx="63">
                  <c:v>5.7188935957715771E-2</c:v>
                </c:pt>
                <c:pt idx="64">
                  <c:v>5.5976259687705962E-2</c:v>
                </c:pt>
                <c:pt idx="65">
                  <c:v>7.0682973304723812E-2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5C6F-7544-9BDE-9B611FAF3F05}"/>
            </c:ext>
          </c:extLst>
        </c:ser>
        <c:ser>
          <c:idx val="0"/>
          <c:order val="6"/>
          <c:tx>
            <c:v>2024</c:v>
          </c:tx>
          <c:spPr>
            <a:ln w="381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'Excess female'!$A$33:$A$98</c:f>
              <c:numCache>
                <c:formatCode>General</c:formatCode>
                <c:ptCount val="66"/>
                <c:pt idx="0">
                  <c:v>30</c:v>
                </c:pt>
                <c:pt idx="1">
                  <c:v>31</c:v>
                </c:pt>
                <c:pt idx="2">
                  <c:v>32</c:v>
                </c:pt>
                <c:pt idx="3">
                  <c:v>33</c:v>
                </c:pt>
                <c:pt idx="4">
                  <c:v>34</c:v>
                </c:pt>
                <c:pt idx="5">
                  <c:v>35</c:v>
                </c:pt>
                <c:pt idx="6">
                  <c:v>36</c:v>
                </c:pt>
                <c:pt idx="7">
                  <c:v>37</c:v>
                </c:pt>
                <c:pt idx="8">
                  <c:v>38</c:v>
                </c:pt>
                <c:pt idx="9">
                  <c:v>39</c:v>
                </c:pt>
                <c:pt idx="10">
                  <c:v>40</c:v>
                </c:pt>
                <c:pt idx="11">
                  <c:v>41</c:v>
                </c:pt>
                <c:pt idx="12">
                  <c:v>42</c:v>
                </c:pt>
                <c:pt idx="13">
                  <c:v>43</c:v>
                </c:pt>
                <c:pt idx="14">
                  <c:v>44</c:v>
                </c:pt>
                <c:pt idx="15">
                  <c:v>45</c:v>
                </c:pt>
                <c:pt idx="16">
                  <c:v>46</c:v>
                </c:pt>
                <c:pt idx="17">
                  <c:v>47</c:v>
                </c:pt>
                <c:pt idx="18">
                  <c:v>48</c:v>
                </c:pt>
                <c:pt idx="19">
                  <c:v>49</c:v>
                </c:pt>
                <c:pt idx="20">
                  <c:v>50</c:v>
                </c:pt>
                <c:pt idx="21">
                  <c:v>51</c:v>
                </c:pt>
                <c:pt idx="22">
                  <c:v>52</c:v>
                </c:pt>
                <c:pt idx="23">
                  <c:v>53</c:v>
                </c:pt>
                <c:pt idx="24">
                  <c:v>54</c:v>
                </c:pt>
                <c:pt idx="25">
                  <c:v>55</c:v>
                </c:pt>
                <c:pt idx="26">
                  <c:v>56</c:v>
                </c:pt>
                <c:pt idx="27">
                  <c:v>57</c:v>
                </c:pt>
                <c:pt idx="28">
                  <c:v>58</c:v>
                </c:pt>
                <c:pt idx="29">
                  <c:v>59</c:v>
                </c:pt>
                <c:pt idx="30">
                  <c:v>60</c:v>
                </c:pt>
                <c:pt idx="31">
                  <c:v>61</c:v>
                </c:pt>
                <c:pt idx="32">
                  <c:v>62</c:v>
                </c:pt>
                <c:pt idx="33">
                  <c:v>63</c:v>
                </c:pt>
                <c:pt idx="34">
                  <c:v>64</c:v>
                </c:pt>
                <c:pt idx="35">
                  <c:v>65</c:v>
                </c:pt>
                <c:pt idx="36">
                  <c:v>66</c:v>
                </c:pt>
                <c:pt idx="37">
                  <c:v>67</c:v>
                </c:pt>
                <c:pt idx="38">
                  <c:v>68</c:v>
                </c:pt>
                <c:pt idx="39">
                  <c:v>69</c:v>
                </c:pt>
                <c:pt idx="40">
                  <c:v>70</c:v>
                </c:pt>
                <c:pt idx="41">
                  <c:v>71</c:v>
                </c:pt>
                <c:pt idx="42">
                  <c:v>72</c:v>
                </c:pt>
                <c:pt idx="43">
                  <c:v>73</c:v>
                </c:pt>
                <c:pt idx="44">
                  <c:v>74</c:v>
                </c:pt>
                <c:pt idx="45">
                  <c:v>75</c:v>
                </c:pt>
                <c:pt idx="46">
                  <c:v>76</c:v>
                </c:pt>
                <c:pt idx="47">
                  <c:v>77</c:v>
                </c:pt>
                <c:pt idx="48">
                  <c:v>78</c:v>
                </c:pt>
                <c:pt idx="49">
                  <c:v>79</c:v>
                </c:pt>
                <c:pt idx="50">
                  <c:v>80</c:v>
                </c:pt>
                <c:pt idx="51">
                  <c:v>81</c:v>
                </c:pt>
                <c:pt idx="52">
                  <c:v>82</c:v>
                </c:pt>
                <c:pt idx="53">
                  <c:v>83</c:v>
                </c:pt>
                <c:pt idx="54">
                  <c:v>84</c:v>
                </c:pt>
                <c:pt idx="55">
                  <c:v>85</c:v>
                </c:pt>
                <c:pt idx="56">
                  <c:v>86</c:v>
                </c:pt>
                <c:pt idx="57">
                  <c:v>87</c:v>
                </c:pt>
                <c:pt idx="58">
                  <c:v>88</c:v>
                </c:pt>
                <c:pt idx="59">
                  <c:v>89</c:v>
                </c:pt>
                <c:pt idx="60">
                  <c:v>90</c:v>
                </c:pt>
                <c:pt idx="61">
                  <c:v>91</c:v>
                </c:pt>
                <c:pt idx="62">
                  <c:v>92</c:v>
                </c:pt>
                <c:pt idx="63">
                  <c:v>93</c:v>
                </c:pt>
                <c:pt idx="64">
                  <c:v>94</c:v>
                </c:pt>
                <c:pt idx="65">
                  <c:v>95</c:v>
                </c:pt>
              </c:numCache>
            </c:numRef>
          </c:cat>
          <c:val>
            <c:numRef>
              <c:f>'Excess female'!$AW$33:$AW$98</c:f>
              <c:numCache>
                <c:formatCode>0.00%</c:formatCode>
                <c:ptCount val="66"/>
                <c:pt idx="0">
                  <c:v>0.34648385392820447</c:v>
                </c:pt>
                <c:pt idx="1">
                  <c:v>0.31629916263182439</c:v>
                </c:pt>
                <c:pt idx="2">
                  <c:v>0.33078609427817796</c:v>
                </c:pt>
                <c:pt idx="3">
                  <c:v>0.299135791800825</c:v>
                </c:pt>
                <c:pt idx="4">
                  <c:v>0.24988987141442554</c:v>
                </c:pt>
                <c:pt idx="5">
                  <c:v>0.21542343401130234</c:v>
                </c:pt>
                <c:pt idx="6">
                  <c:v>0.21835470936014278</c:v>
                </c:pt>
                <c:pt idx="7">
                  <c:v>0.21860980562725077</c:v>
                </c:pt>
                <c:pt idx="8">
                  <c:v>0.20991244351566249</c:v>
                </c:pt>
                <c:pt idx="9">
                  <c:v>0.18821117512445362</c:v>
                </c:pt>
                <c:pt idx="10">
                  <c:v>0.1530348048914002</c:v>
                </c:pt>
                <c:pt idx="11">
                  <c:v>0.12697902829454627</c:v>
                </c:pt>
                <c:pt idx="12">
                  <c:v>0.10681810801892605</c:v>
                </c:pt>
                <c:pt idx="13">
                  <c:v>9.6122063098879718E-2</c:v>
                </c:pt>
                <c:pt idx="14">
                  <c:v>7.6769445781280768E-2</c:v>
                </c:pt>
                <c:pt idx="15">
                  <c:v>9.106694257147846E-2</c:v>
                </c:pt>
                <c:pt idx="16">
                  <c:v>2.3567110506233759E-2</c:v>
                </c:pt>
                <c:pt idx="17">
                  <c:v>5.14200535652952E-2</c:v>
                </c:pt>
                <c:pt idx="18">
                  <c:v>3.1765601825460073E-2</c:v>
                </c:pt>
                <c:pt idx="19">
                  <c:v>3.6611429194065077E-2</c:v>
                </c:pt>
                <c:pt idx="20">
                  <c:v>5.907675555994131E-2</c:v>
                </c:pt>
                <c:pt idx="21">
                  <c:v>3.0009241724938261E-2</c:v>
                </c:pt>
                <c:pt idx="22">
                  <c:v>-1.2031088547911987E-2</c:v>
                </c:pt>
                <c:pt idx="23">
                  <c:v>-4.0633756298901593E-3</c:v>
                </c:pt>
                <c:pt idx="24">
                  <c:v>-1.0545005354681527E-2</c:v>
                </c:pt>
                <c:pt idx="25">
                  <c:v>-3.8230093522995112E-2</c:v>
                </c:pt>
                <c:pt idx="26">
                  <c:v>-4.0316466423610156E-2</c:v>
                </c:pt>
                <c:pt idx="27">
                  <c:v>-4.3276033981367715E-2</c:v>
                </c:pt>
                <c:pt idx="28">
                  <c:v>-4.0525732211670953E-2</c:v>
                </c:pt>
                <c:pt idx="29">
                  <c:v>-6.0865457929164993E-2</c:v>
                </c:pt>
                <c:pt idx="30">
                  <c:v>-6.4082670087678206E-2</c:v>
                </c:pt>
                <c:pt idx="31">
                  <c:v>-4.7422546094715121E-2</c:v>
                </c:pt>
                <c:pt idx="32">
                  <c:v>-3.6757644046734303E-2</c:v>
                </c:pt>
                <c:pt idx="33">
                  <c:v>-1.6064712310393754E-2</c:v>
                </c:pt>
                <c:pt idx="34">
                  <c:v>1.6562603135680625E-2</c:v>
                </c:pt>
                <c:pt idx="35">
                  <c:v>5.0200581855793201E-2</c:v>
                </c:pt>
                <c:pt idx="36">
                  <c:v>5.5411074329837592E-2</c:v>
                </c:pt>
                <c:pt idx="37">
                  <c:v>8.3494377881812271E-2</c:v>
                </c:pt>
                <c:pt idx="38">
                  <c:v>9.1458070642734562E-2</c:v>
                </c:pt>
                <c:pt idx="39">
                  <c:v>8.9439626438050993E-2</c:v>
                </c:pt>
                <c:pt idx="40">
                  <c:v>7.7526510702283863E-2</c:v>
                </c:pt>
                <c:pt idx="41">
                  <c:v>7.5713959869864553E-2</c:v>
                </c:pt>
                <c:pt idx="42">
                  <c:v>7.8309200246507032E-2</c:v>
                </c:pt>
                <c:pt idx="43">
                  <c:v>7.9844278308411426E-2</c:v>
                </c:pt>
                <c:pt idx="44">
                  <c:v>9.6051992786320733E-2</c:v>
                </c:pt>
                <c:pt idx="45">
                  <c:v>6.6248409773739997E-2</c:v>
                </c:pt>
                <c:pt idx="46">
                  <c:v>0.10318432458469762</c:v>
                </c:pt>
                <c:pt idx="47">
                  <c:v>0.10033401568397479</c:v>
                </c:pt>
                <c:pt idx="48">
                  <c:v>7.9507748041403814E-2</c:v>
                </c:pt>
                <c:pt idx="49">
                  <c:v>6.0567546084104515E-2</c:v>
                </c:pt>
                <c:pt idx="50">
                  <c:v>9.7824471632623436E-2</c:v>
                </c:pt>
                <c:pt idx="51">
                  <c:v>5.7741431377093019E-2</c:v>
                </c:pt>
                <c:pt idx="52">
                  <c:v>4.7460244076516993E-2</c:v>
                </c:pt>
                <c:pt idx="53">
                  <c:v>4.7297952321695105E-2</c:v>
                </c:pt>
                <c:pt idx="54">
                  <c:v>3.6185749638777825E-2</c:v>
                </c:pt>
                <c:pt idx="55">
                  <c:v>2.7396599468780924E-2</c:v>
                </c:pt>
                <c:pt idx="56">
                  <c:v>2.1510841421316644E-2</c:v>
                </c:pt>
                <c:pt idx="57">
                  <c:v>1.9954139018588144E-2</c:v>
                </c:pt>
                <c:pt idx="58">
                  <c:v>2.3427918999957539E-2</c:v>
                </c:pt>
                <c:pt idx="59">
                  <c:v>3.0180771410813757E-2</c:v>
                </c:pt>
                <c:pt idx="60">
                  <c:v>4.1388821946363633E-2</c:v>
                </c:pt>
                <c:pt idx="61">
                  <c:v>4.6946545108948537E-2</c:v>
                </c:pt>
                <c:pt idx="62">
                  <c:v>5.0867490354597721E-2</c:v>
                </c:pt>
                <c:pt idx="63">
                  <c:v>4.8616725915211184E-2</c:v>
                </c:pt>
                <c:pt idx="64">
                  <c:v>4.9377628567177881E-2</c:v>
                </c:pt>
                <c:pt idx="65">
                  <c:v>3.0981316927817321E-2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5C6F-7544-9BDE-9B611FAF3F05}"/>
            </c:ext>
          </c:extLst>
        </c:ser>
        <c:ser>
          <c:idx val="4"/>
          <c:order val="7"/>
          <c:spPr>
            <a:ln w="47625" cap="rnd">
              <a:solidFill>
                <a:schemeClr val="tx1">
                  <a:alpha val="38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'Excess female'!$BE$33:$BE$98</c:f>
              <c:numCache>
                <c:formatCode>General</c:formatCode>
                <c:ptCount val="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C6F-7544-9BDE-9B611FAF3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1638415"/>
        <c:axId val="1371587567"/>
      </c:lineChart>
      <c:catAx>
        <c:axId val="137163841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371587567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371587567"/>
        <c:scaling>
          <c:orientation val="minMax"/>
          <c:max val="0.4"/>
          <c:min val="-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371638415"/>
        <c:crosses val="autoZero"/>
        <c:crossBetween val="midCat"/>
      </c:valAx>
      <c:spPr>
        <a:solidFill>
          <a:schemeClr val="bg1"/>
        </a:solidFill>
        <a:ln>
          <a:solidFill>
            <a:schemeClr val="bg1"/>
          </a:solidFill>
        </a:ln>
        <a:effectLst/>
      </c:spPr>
    </c:plotArea>
    <c:legend>
      <c:legendPos val="t"/>
      <c:legendEntry>
        <c:idx val="7"/>
        <c:delete val="1"/>
      </c:legendEntry>
      <c:layout>
        <c:manualLayout>
          <c:xMode val="edge"/>
          <c:yMode val="edge"/>
          <c:x val="0.31244369562974927"/>
          <c:y val="2.4291497975708502E-2"/>
          <c:w val="0.65369556098064163"/>
          <c:h val="5.20800790589435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85000"/>
      </a:schemeClr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800" b="1"/>
              <a:t>Excess mortality F</a:t>
            </a:r>
          </a:p>
        </c:rich>
      </c:tx>
      <c:layout>
        <c:manualLayout>
          <c:xMode val="edge"/>
          <c:yMode val="edge"/>
          <c:x val="6.9065502183406124E-2"/>
          <c:y val="1.61943319838056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5.7920022005982875E-2"/>
          <c:y val="0.10329476021974984"/>
          <c:w val="0.91490093869270706"/>
          <c:h val="0.83409183163845424"/>
        </c:manualLayout>
      </c:layout>
      <c:lineChart>
        <c:grouping val="standard"/>
        <c:varyColors val="0"/>
        <c:ser>
          <c:idx val="1"/>
          <c:order val="0"/>
          <c:tx>
            <c:v> 2020</c:v>
          </c:tx>
          <c:spPr>
            <a:ln w="508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'Excess female'!$AS$33:$AS$98</c:f>
              <c:numCache>
                <c:formatCode>0.00%</c:formatCode>
                <c:ptCount val="66"/>
                <c:pt idx="0">
                  <c:v>9.046493716524405E-2</c:v>
                </c:pt>
                <c:pt idx="1">
                  <c:v>8.6180401642316842E-2</c:v>
                </c:pt>
                <c:pt idx="2">
                  <c:v>0.10748085001426406</c:v>
                </c:pt>
                <c:pt idx="3">
                  <c:v>9.4893751327892073E-2</c:v>
                </c:pt>
                <c:pt idx="4">
                  <c:v>9.2388385036220516E-2</c:v>
                </c:pt>
                <c:pt idx="5">
                  <c:v>9.89163158296269E-2</c:v>
                </c:pt>
                <c:pt idx="6">
                  <c:v>0.13813991472682102</c:v>
                </c:pt>
                <c:pt idx="7">
                  <c:v>0.10670648952453915</c:v>
                </c:pt>
                <c:pt idx="8">
                  <c:v>0.11122229796563131</c:v>
                </c:pt>
                <c:pt idx="9">
                  <c:v>0.11691518274103287</c:v>
                </c:pt>
                <c:pt idx="10">
                  <c:v>7.8530989861125972E-2</c:v>
                </c:pt>
                <c:pt idx="11">
                  <c:v>9.4018241610132849E-2</c:v>
                </c:pt>
                <c:pt idx="12">
                  <c:v>7.8997175507155959E-2</c:v>
                </c:pt>
                <c:pt idx="13">
                  <c:v>5.8219272683015216E-2</c:v>
                </c:pt>
                <c:pt idx="14">
                  <c:v>3.1223869707965188E-2</c:v>
                </c:pt>
                <c:pt idx="15">
                  <c:v>3.5488791794446653E-2</c:v>
                </c:pt>
                <c:pt idx="16">
                  <c:v>4.4708575666373733E-3</c:v>
                </c:pt>
                <c:pt idx="17">
                  <c:v>-3.2252855495062474E-3</c:v>
                </c:pt>
                <c:pt idx="18">
                  <c:v>-5.8334707265624034E-3</c:v>
                </c:pt>
                <c:pt idx="19">
                  <c:v>-3.9939373933085442E-2</c:v>
                </c:pt>
                <c:pt idx="20">
                  <c:v>-6.4635327972319162E-2</c:v>
                </c:pt>
                <c:pt idx="21">
                  <c:v>-7.2792145141986342E-2</c:v>
                </c:pt>
                <c:pt idx="22">
                  <c:v>-9.4370778453545717E-2</c:v>
                </c:pt>
                <c:pt idx="23">
                  <c:v>-9.5715494447289912E-2</c:v>
                </c:pt>
                <c:pt idx="24">
                  <c:v>-9.9445696505275238E-2</c:v>
                </c:pt>
                <c:pt idx="25">
                  <c:v>-8.6637599751490324E-2</c:v>
                </c:pt>
                <c:pt idx="26">
                  <c:v>-9.208706413074641E-2</c:v>
                </c:pt>
                <c:pt idx="27">
                  <c:v>-7.9022484013490074E-2</c:v>
                </c:pt>
                <c:pt idx="28">
                  <c:v>-8.3055830552314899E-2</c:v>
                </c:pt>
                <c:pt idx="29">
                  <c:v>-6.3834766164519399E-2</c:v>
                </c:pt>
                <c:pt idx="30">
                  <c:v>-4.9678114318881132E-2</c:v>
                </c:pt>
                <c:pt idx="31">
                  <c:v>-1.2928467229046536E-2</c:v>
                </c:pt>
                <c:pt idx="32">
                  <c:v>-6.6438072448764037E-3</c:v>
                </c:pt>
                <c:pt idx="33">
                  <c:v>7.6216657216276714E-3</c:v>
                </c:pt>
                <c:pt idx="34">
                  <c:v>2.444349077909851E-2</c:v>
                </c:pt>
                <c:pt idx="35">
                  <c:v>4.1324837809301525E-2</c:v>
                </c:pt>
                <c:pt idx="36">
                  <c:v>3.4326431976705422E-2</c:v>
                </c:pt>
                <c:pt idx="37">
                  <c:v>4.135967173844738E-2</c:v>
                </c:pt>
                <c:pt idx="38">
                  <c:v>5.0812662636929615E-2</c:v>
                </c:pt>
                <c:pt idx="39">
                  <c:v>5.5336143757562906E-2</c:v>
                </c:pt>
                <c:pt idx="40">
                  <c:v>5.1340837816876005E-2</c:v>
                </c:pt>
                <c:pt idx="41">
                  <c:v>1.95906371265279E-2</c:v>
                </c:pt>
                <c:pt idx="42">
                  <c:v>4.9247123588403788E-2</c:v>
                </c:pt>
                <c:pt idx="43">
                  <c:v>5.4197082682534023E-2</c:v>
                </c:pt>
                <c:pt idx="44">
                  <c:v>5.1166484058311146E-2</c:v>
                </c:pt>
                <c:pt idx="45">
                  <c:v>5.7385853603968084E-2</c:v>
                </c:pt>
                <c:pt idx="46">
                  <c:v>0.11139642787192387</c:v>
                </c:pt>
                <c:pt idx="47">
                  <c:v>9.8317427624704828E-2</c:v>
                </c:pt>
                <c:pt idx="48">
                  <c:v>9.5058894458802334E-2</c:v>
                </c:pt>
                <c:pt idx="49">
                  <c:v>9.0777895703837763E-2</c:v>
                </c:pt>
                <c:pt idx="50">
                  <c:v>8.5113706854318669E-2</c:v>
                </c:pt>
                <c:pt idx="51">
                  <c:v>6.9250206123365007E-2</c:v>
                </c:pt>
                <c:pt idx="52">
                  <c:v>6.2220050392739548E-2</c:v>
                </c:pt>
                <c:pt idx="53">
                  <c:v>6.6096003310860713E-2</c:v>
                </c:pt>
                <c:pt idx="54">
                  <c:v>7.3750165776717724E-2</c:v>
                </c:pt>
                <c:pt idx="55">
                  <c:v>7.5269252686431448E-2</c:v>
                </c:pt>
                <c:pt idx="56">
                  <c:v>7.9623455439819621E-2</c:v>
                </c:pt>
                <c:pt idx="57">
                  <c:v>7.6332028204490893E-2</c:v>
                </c:pt>
                <c:pt idx="58">
                  <c:v>7.0945410976596193E-2</c:v>
                </c:pt>
                <c:pt idx="59">
                  <c:v>5.6702609174901483E-2</c:v>
                </c:pt>
                <c:pt idx="60">
                  <c:v>5.9323595262132281E-2</c:v>
                </c:pt>
                <c:pt idx="61">
                  <c:v>5.1848252214543131E-2</c:v>
                </c:pt>
                <c:pt idx="62">
                  <c:v>5.4081862047825571E-2</c:v>
                </c:pt>
                <c:pt idx="63">
                  <c:v>5.0633369116503693E-2</c:v>
                </c:pt>
                <c:pt idx="64">
                  <c:v>6.0599040366853429E-2</c:v>
                </c:pt>
                <c:pt idx="65">
                  <c:v>4.1316026056412207E-2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EEC-BE46-9AF5-2822744D1628}"/>
            </c:ext>
          </c:extLst>
        </c:ser>
        <c:ser>
          <c:idx val="0"/>
          <c:order val="1"/>
          <c:tx>
            <c:v> 2024</c:v>
          </c:tx>
          <c:spPr>
            <a:ln w="381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'Excess female'!$A$33:$A$98</c:f>
              <c:numCache>
                <c:formatCode>General</c:formatCode>
                <c:ptCount val="66"/>
                <c:pt idx="0">
                  <c:v>30</c:v>
                </c:pt>
                <c:pt idx="1">
                  <c:v>31</c:v>
                </c:pt>
                <c:pt idx="2">
                  <c:v>32</c:v>
                </c:pt>
                <c:pt idx="3">
                  <c:v>33</c:v>
                </c:pt>
                <c:pt idx="4">
                  <c:v>34</c:v>
                </c:pt>
                <c:pt idx="5">
                  <c:v>35</c:v>
                </c:pt>
                <c:pt idx="6">
                  <c:v>36</c:v>
                </c:pt>
                <c:pt idx="7">
                  <c:v>37</c:v>
                </c:pt>
                <c:pt idx="8">
                  <c:v>38</c:v>
                </c:pt>
                <c:pt idx="9">
                  <c:v>39</c:v>
                </c:pt>
                <c:pt idx="10">
                  <c:v>40</c:v>
                </c:pt>
                <c:pt idx="11">
                  <c:v>41</c:v>
                </c:pt>
                <c:pt idx="12">
                  <c:v>42</c:v>
                </c:pt>
                <c:pt idx="13">
                  <c:v>43</c:v>
                </c:pt>
                <c:pt idx="14">
                  <c:v>44</c:v>
                </c:pt>
                <c:pt idx="15">
                  <c:v>45</c:v>
                </c:pt>
                <c:pt idx="16">
                  <c:v>46</c:v>
                </c:pt>
                <c:pt idx="17">
                  <c:v>47</c:v>
                </c:pt>
                <c:pt idx="18">
                  <c:v>48</c:v>
                </c:pt>
                <c:pt idx="19">
                  <c:v>49</c:v>
                </c:pt>
                <c:pt idx="20">
                  <c:v>50</c:v>
                </c:pt>
                <c:pt idx="21">
                  <c:v>51</c:v>
                </c:pt>
                <c:pt idx="22">
                  <c:v>52</c:v>
                </c:pt>
                <c:pt idx="23">
                  <c:v>53</c:v>
                </c:pt>
                <c:pt idx="24">
                  <c:v>54</c:v>
                </c:pt>
                <c:pt idx="25">
                  <c:v>55</c:v>
                </c:pt>
                <c:pt idx="26">
                  <c:v>56</c:v>
                </c:pt>
                <c:pt idx="27">
                  <c:v>57</c:v>
                </c:pt>
                <c:pt idx="28">
                  <c:v>58</c:v>
                </c:pt>
                <c:pt idx="29">
                  <c:v>59</c:v>
                </c:pt>
                <c:pt idx="30">
                  <c:v>60</c:v>
                </c:pt>
                <c:pt idx="31">
                  <c:v>61</c:v>
                </c:pt>
                <c:pt idx="32">
                  <c:v>62</c:v>
                </c:pt>
                <c:pt idx="33">
                  <c:v>63</c:v>
                </c:pt>
                <c:pt idx="34">
                  <c:v>64</c:v>
                </c:pt>
                <c:pt idx="35">
                  <c:v>65</c:v>
                </c:pt>
                <c:pt idx="36">
                  <c:v>66</c:v>
                </c:pt>
                <c:pt idx="37">
                  <c:v>67</c:v>
                </c:pt>
                <c:pt idx="38">
                  <c:v>68</c:v>
                </c:pt>
                <c:pt idx="39">
                  <c:v>69</c:v>
                </c:pt>
                <c:pt idx="40">
                  <c:v>70</c:v>
                </c:pt>
                <c:pt idx="41">
                  <c:v>71</c:v>
                </c:pt>
                <c:pt idx="42">
                  <c:v>72</c:v>
                </c:pt>
                <c:pt idx="43">
                  <c:v>73</c:v>
                </c:pt>
                <c:pt idx="44">
                  <c:v>74</c:v>
                </c:pt>
                <c:pt idx="45">
                  <c:v>75</c:v>
                </c:pt>
                <c:pt idx="46">
                  <c:v>76</c:v>
                </c:pt>
                <c:pt idx="47">
                  <c:v>77</c:v>
                </c:pt>
                <c:pt idx="48">
                  <c:v>78</c:v>
                </c:pt>
                <c:pt idx="49">
                  <c:v>79</c:v>
                </c:pt>
                <c:pt idx="50">
                  <c:v>80</c:v>
                </c:pt>
                <c:pt idx="51">
                  <c:v>81</c:v>
                </c:pt>
                <c:pt idx="52">
                  <c:v>82</c:v>
                </c:pt>
                <c:pt idx="53">
                  <c:v>83</c:v>
                </c:pt>
                <c:pt idx="54">
                  <c:v>84</c:v>
                </c:pt>
                <c:pt idx="55">
                  <c:v>85</c:v>
                </c:pt>
                <c:pt idx="56">
                  <c:v>86</c:v>
                </c:pt>
                <c:pt idx="57">
                  <c:v>87</c:v>
                </c:pt>
                <c:pt idx="58">
                  <c:v>88</c:v>
                </c:pt>
                <c:pt idx="59">
                  <c:v>89</c:v>
                </c:pt>
                <c:pt idx="60">
                  <c:v>90</c:v>
                </c:pt>
                <c:pt idx="61">
                  <c:v>91</c:v>
                </c:pt>
                <c:pt idx="62">
                  <c:v>92</c:v>
                </c:pt>
                <c:pt idx="63">
                  <c:v>93</c:v>
                </c:pt>
                <c:pt idx="64">
                  <c:v>94</c:v>
                </c:pt>
                <c:pt idx="65">
                  <c:v>95</c:v>
                </c:pt>
              </c:numCache>
            </c:numRef>
          </c:cat>
          <c:val>
            <c:numRef>
              <c:f>'Excess female'!$AW$33:$AW$98</c:f>
              <c:numCache>
                <c:formatCode>0.00%</c:formatCode>
                <c:ptCount val="66"/>
                <c:pt idx="0">
                  <c:v>0.34648385392820447</c:v>
                </c:pt>
                <c:pt idx="1">
                  <c:v>0.31629916263182439</c:v>
                </c:pt>
                <c:pt idx="2">
                  <c:v>0.33078609427817796</c:v>
                </c:pt>
                <c:pt idx="3">
                  <c:v>0.299135791800825</c:v>
                </c:pt>
                <c:pt idx="4">
                  <c:v>0.24988987141442554</c:v>
                </c:pt>
                <c:pt idx="5">
                  <c:v>0.21542343401130234</c:v>
                </c:pt>
                <c:pt idx="6">
                  <c:v>0.21835470936014278</c:v>
                </c:pt>
                <c:pt idx="7">
                  <c:v>0.21860980562725077</c:v>
                </c:pt>
                <c:pt idx="8">
                  <c:v>0.20991244351566249</c:v>
                </c:pt>
                <c:pt idx="9">
                  <c:v>0.18821117512445362</c:v>
                </c:pt>
                <c:pt idx="10">
                  <c:v>0.1530348048914002</c:v>
                </c:pt>
                <c:pt idx="11">
                  <c:v>0.12697902829454627</c:v>
                </c:pt>
                <c:pt idx="12">
                  <c:v>0.10681810801892605</c:v>
                </c:pt>
                <c:pt idx="13">
                  <c:v>9.6122063098879718E-2</c:v>
                </c:pt>
                <c:pt idx="14">
                  <c:v>7.6769445781280768E-2</c:v>
                </c:pt>
                <c:pt idx="15">
                  <c:v>9.106694257147846E-2</c:v>
                </c:pt>
                <c:pt idx="16">
                  <c:v>2.3567110506233759E-2</c:v>
                </c:pt>
                <c:pt idx="17">
                  <c:v>5.14200535652952E-2</c:v>
                </c:pt>
                <c:pt idx="18">
                  <c:v>3.1765601825460073E-2</c:v>
                </c:pt>
                <c:pt idx="19">
                  <c:v>3.6611429194065077E-2</c:v>
                </c:pt>
                <c:pt idx="20">
                  <c:v>5.907675555994131E-2</c:v>
                </c:pt>
                <c:pt idx="21">
                  <c:v>3.0009241724938261E-2</c:v>
                </c:pt>
                <c:pt idx="22">
                  <c:v>-1.2031088547911987E-2</c:v>
                </c:pt>
                <c:pt idx="23">
                  <c:v>-4.0633756298901593E-3</c:v>
                </c:pt>
                <c:pt idx="24">
                  <c:v>-1.0545005354681527E-2</c:v>
                </c:pt>
                <c:pt idx="25">
                  <c:v>-3.8230093522995112E-2</c:v>
                </c:pt>
                <c:pt idx="26">
                  <c:v>-4.0316466423610156E-2</c:v>
                </c:pt>
                <c:pt idx="27">
                  <c:v>-4.3276033981367715E-2</c:v>
                </c:pt>
                <c:pt idx="28">
                  <c:v>-4.0525732211670953E-2</c:v>
                </c:pt>
                <c:pt idx="29">
                  <c:v>-6.0865457929164993E-2</c:v>
                </c:pt>
                <c:pt idx="30">
                  <c:v>-6.4082670087678206E-2</c:v>
                </c:pt>
                <c:pt idx="31">
                  <c:v>-4.7422546094715121E-2</c:v>
                </c:pt>
                <c:pt idx="32">
                  <c:v>-3.6757644046734303E-2</c:v>
                </c:pt>
                <c:pt idx="33">
                  <c:v>-1.6064712310393754E-2</c:v>
                </c:pt>
                <c:pt idx="34">
                  <c:v>1.6562603135680625E-2</c:v>
                </c:pt>
                <c:pt idx="35">
                  <c:v>5.0200581855793201E-2</c:v>
                </c:pt>
                <c:pt idx="36">
                  <c:v>5.5411074329837592E-2</c:v>
                </c:pt>
                <c:pt idx="37">
                  <c:v>8.3494377881812271E-2</c:v>
                </c:pt>
                <c:pt idx="38">
                  <c:v>9.1458070642734562E-2</c:v>
                </c:pt>
                <c:pt idx="39">
                  <c:v>8.9439626438050993E-2</c:v>
                </c:pt>
                <c:pt idx="40">
                  <c:v>7.7526510702283863E-2</c:v>
                </c:pt>
                <c:pt idx="41">
                  <c:v>7.5713959869864553E-2</c:v>
                </c:pt>
                <c:pt idx="42">
                  <c:v>7.8309200246507032E-2</c:v>
                </c:pt>
                <c:pt idx="43">
                  <c:v>7.9844278308411426E-2</c:v>
                </c:pt>
                <c:pt idx="44">
                  <c:v>9.6051992786320733E-2</c:v>
                </c:pt>
                <c:pt idx="45">
                  <c:v>6.6248409773739997E-2</c:v>
                </c:pt>
                <c:pt idx="46">
                  <c:v>0.10318432458469762</c:v>
                </c:pt>
                <c:pt idx="47">
                  <c:v>0.10033401568397479</c:v>
                </c:pt>
                <c:pt idx="48">
                  <c:v>7.9507748041403814E-2</c:v>
                </c:pt>
                <c:pt idx="49">
                  <c:v>6.0567546084104515E-2</c:v>
                </c:pt>
                <c:pt idx="50">
                  <c:v>9.7824471632623436E-2</c:v>
                </c:pt>
                <c:pt idx="51">
                  <c:v>5.7741431377093019E-2</c:v>
                </c:pt>
                <c:pt idx="52">
                  <c:v>4.7460244076516993E-2</c:v>
                </c:pt>
                <c:pt idx="53">
                  <c:v>4.7297952321695105E-2</c:v>
                </c:pt>
                <c:pt idx="54">
                  <c:v>3.6185749638777825E-2</c:v>
                </c:pt>
                <c:pt idx="55">
                  <c:v>2.7396599468780924E-2</c:v>
                </c:pt>
                <c:pt idx="56">
                  <c:v>2.1510841421316644E-2</c:v>
                </c:pt>
                <c:pt idx="57">
                  <c:v>1.9954139018588144E-2</c:v>
                </c:pt>
                <c:pt idx="58">
                  <c:v>2.3427918999957539E-2</c:v>
                </c:pt>
                <c:pt idx="59">
                  <c:v>3.0180771410813757E-2</c:v>
                </c:pt>
                <c:pt idx="60">
                  <c:v>4.1388821946363633E-2</c:v>
                </c:pt>
                <c:pt idx="61">
                  <c:v>4.6946545108948537E-2</c:v>
                </c:pt>
                <c:pt idx="62">
                  <c:v>5.0867490354597721E-2</c:v>
                </c:pt>
                <c:pt idx="63">
                  <c:v>4.8616725915211184E-2</c:v>
                </c:pt>
                <c:pt idx="64">
                  <c:v>4.9377628567177881E-2</c:v>
                </c:pt>
                <c:pt idx="65">
                  <c:v>3.0981316927817321E-2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EEEC-BE46-9AF5-2822744D1628}"/>
            </c:ext>
          </c:extLst>
        </c:ser>
        <c:ser>
          <c:idx val="2"/>
          <c:order val="2"/>
          <c:tx>
            <c:v> 2025</c:v>
          </c:tx>
          <c:spPr>
            <a:ln w="381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val>
            <c:numRef>
              <c:f>'Excess female'!$AX$33:$AX$98</c:f>
              <c:numCache>
                <c:formatCode>0.00%</c:formatCode>
                <c:ptCount val="66"/>
                <c:pt idx="0">
                  <c:v>0.34470275437951486</c:v>
                </c:pt>
                <c:pt idx="1">
                  <c:v>0.33728420235868845</c:v>
                </c:pt>
                <c:pt idx="2">
                  <c:v>0.36636367458146368</c:v>
                </c:pt>
                <c:pt idx="3">
                  <c:v>0.36031040221334248</c:v>
                </c:pt>
                <c:pt idx="4">
                  <c:v>0.32871731213888361</c:v>
                </c:pt>
                <c:pt idx="5">
                  <c:v>0.30069149528443906</c:v>
                </c:pt>
                <c:pt idx="6">
                  <c:v>0.28851422242935648</c:v>
                </c:pt>
                <c:pt idx="7">
                  <c:v>0.27535687389804703</c:v>
                </c:pt>
                <c:pt idx="8">
                  <c:v>0.25803129534325792</c:v>
                </c:pt>
                <c:pt idx="9">
                  <c:v>0.22505656384420744</c:v>
                </c:pt>
                <c:pt idx="10">
                  <c:v>0.17557440249815154</c:v>
                </c:pt>
                <c:pt idx="11">
                  <c:v>0.14204357813513832</c:v>
                </c:pt>
                <c:pt idx="12">
                  <c:v>0.11141309149369283</c:v>
                </c:pt>
                <c:pt idx="13">
                  <c:v>9.2230947703111563E-2</c:v>
                </c:pt>
                <c:pt idx="14">
                  <c:v>6.2004056094866762E-2</c:v>
                </c:pt>
                <c:pt idx="15">
                  <c:v>6.5996216300546792E-2</c:v>
                </c:pt>
                <c:pt idx="16">
                  <c:v>1.623586324411791E-3</c:v>
                </c:pt>
                <c:pt idx="17">
                  <c:v>2.6813754923997846E-2</c:v>
                </c:pt>
                <c:pt idx="18">
                  <c:v>-1.521126514564014E-3</c:v>
                </c:pt>
                <c:pt idx="19">
                  <c:v>4.9183628824327657E-3</c:v>
                </c:pt>
                <c:pt idx="20">
                  <c:v>1.7468529263668143E-2</c:v>
                </c:pt>
                <c:pt idx="21">
                  <c:v>-2.1074195744817704E-2</c:v>
                </c:pt>
                <c:pt idx="22">
                  <c:v>-6.5352108955368443E-2</c:v>
                </c:pt>
                <c:pt idx="23">
                  <c:v>-7.0145721537094002E-2</c:v>
                </c:pt>
                <c:pt idx="24">
                  <c:v>-9.3870450837977598E-2</c:v>
                </c:pt>
                <c:pt idx="25">
                  <c:v>-0.12587161123719709</c:v>
                </c:pt>
                <c:pt idx="26">
                  <c:v>-0.1332292844182244</c:v>
                </c:pt>
                <c:pt idx="27">
                  <c:v>-0.11955864395962548</c:v>
                </c:pt>
                <c:pt idx="28">
                  <c:v>-9.6713185174389246E-2</c:v>
                </c:pt>
                <c:pt idx="29">
                  <c:v>-9.9547890281550838E-2</c:v>
                </c:pt>
                <c:pt idx="30">
                  <c:v>-8.9641622319120345E-2</c:v>
                </c:pt>
                <c:pt idx="31">
                  <c:v>-6.4352469661801262E-2</c:v>
                </c:pt>
                <c:pt idx="32">
                  <c:v>-5.9622538462457034E-2</c:v>
                </c:pt>
                <c:pt idx="33">
                  <c:v>-4.1861113800777769E-2</c:v>
                </c:pt>
                <c:pt idx="34">
                  <c:v>-1.0825725405924306E-2</c:v>
                </c:pt>
                <c:pt idx="35">
                  <c:v>1.9982918577372309E-2</c:v>
                </c:pt>
                <c:pt idx="36">
                  <c:v>2.671818425296902E-2</c:v>
                </c:pt>
                <c:pt idx="37">
                  <c:v>5.7293128924053208E-2</c:v>
                </c:pt>
                <c:pt idx="38">
                  <c:v>7.2705160967492771E-2</c:v>
                </c:pt>
                <c:pt idx="39">
                  <c:v>8.0624140008786455E-2</c:v>
                </c:pt>
                <c:pt idx="40">
                  <c:v>7.0412771761397874E-2</c:v>
                </c:pt>
                <c:pt idx="41">
                  <c:v>8.0408458784253664E-2</c:v>
                </c:pt>
                <c:pt idx="42">
                  <c:v>9.0825832061590117E-2</c:v>
                </c:pt>
                <c:pt idx="43">
                  <c:v>0.1029922235449902</c:v>
                </c:pt>
                <c:pt idx="44">
                  <c:v>0.1326333915058015</c:v>
                </c:pt>
                <c:pt idx="45">
                  <c:v>0.11722973977985211</c:v>
                </c:pt>
                <c:pt idx="46">
                  <c:v>8.1196894556804358E-2</c:v>
                </c:pt>
                <c:pt idx="47">
                  <c:v>8.9957557615389691E-2</c:v>
                </c:pt>
                <c:pt idx="48">
                  <c:v>5.5293085995493874E-2</c:v>
                </c:pt>
                <c:pt idx="49">
                  <c:v>1.0695778174014623E-2</c:v>
                </c:pt>
                <c:pt idx="50">
                  <c:v>3.5337750482023624E-2</c:v>
                </c:pt>
                <c:pt idx="51">
                  <c:v>7.4999870500657512E-2</c:v>
                </c:pt>
                <c:pt idx="52">
                  <c:v>4.7268170584151212E-2</c:v>
                </c:pt>
                <c:pt idx="53">
                  <c:v>5.210054055547049E-2</c:v>
                </c:pt>
                <c:pt idx="54">
                  <c:v>4.1064774955357292E-2</c:v>
                </c:pt>
                <c:pt idx="55">
                  <c:v>3.9896818792199515E-2</c:v>
                </c:pt>
                <c:pt idx="56">
                  <c:v>2.2413781885414413E-2</c:v>
                </c:pt>
                <c:pt idx="57">
                  <c:v>1.5699153365690229E-2</c:v>
                </c:pt>
                <c:pt idx="58">
                  <c:v>1.3504881348971856E-2</c:v>
                </c:pt>
                <c:pt idx="59">
                  <c:v>3.0807610734932066E-2</c:v>
                </c:pt>
                <c:pt idx="60">
                  <c:v>3.1188499833262689E-2</c:v>
                </c:pt>
                <c:pt idx="61">
                  <c:v>3.663508094580803E-2</c:v>
                </c:pt>
                <c:pt idx="62">
                  <c:v>3.2501575321326255E-2</c:v>
                </c:pt>
                <c:pt idx="63">
                  <c:v>3.102063158037708E-2</c:v>
                </c:pt>
                <c:pt idx="64">
                  <c:v>1.772717876045362E-2</c:v>
                </c:pt>
                <c:pt idx="65">
                  <c:v>1.2446409458580375E-2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EEEC-BE46-9AF5-2822744D1628}"/>
            </c:ext>
          </c:extLst>
        </c:ser>
        <c:ser>
          <c:idx val="4"/>
          <c:order val="3"/>
          <c:tx>
            <c:v>zero</c:v>
          </c:tx>
          <c:spPr>
            <a:ln w="47625" cap="rnd">
              <a:solidFill>
                <a:schemeClr val="tx1">
                  <a:alpha val="38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'Excess female'!$BE$33:$BE$98</c:f>
              <c:numCache>
                <c:formatCode>General</c:formatCode>
                <c:ptCount val="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EEC-BE46-9AF5-2822744D1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1638415"/>
        <c:axId val="1371587567"/>
      </c:lineChart>
      <c:catAx>
        <c:axId val="137163841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371587567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371587567"/>
        <c:scaling>
          <c:orientation val="minMax"/>
          <c:max val="0.4"/>
          <c:min val="-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371638415"/>
        <c:crosses val="autoZero"/>
        <c:crossBetween val="midCat"/>
      </c:valAx>
      <c:spPr>
        <a:solidFill>
          <a:schemeClr val="bg1"/>
        </a:solidFill>
        <a:ln>
          <a:solidFill>
            <a:schemeClr val="bg1"/>
          </a:solidFill>
        </a:ln>
        <a:effectLst/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.6443214248873913"/>
          <c:y val="2.9689608636977057E-2"/>
          <c:w val="0.30677151600591412"/>
          <c:h val="5.20800790589435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85000"/>
      </a:schemeClr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nl-NL" sz="18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Excess mortality M+F</a:t>
            </a:r>
          </a:p>
        </c:rich>
      </c:tx>
      <c:layout>
        <c:manualLayout>
          <c:xMode val="edge"/>
          <c:yMode val="edge"/>
          <c:x val="4.635807860262009E-2"/>
          <c:y val="1.07962213225371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5.7920022005982875E-2"/>
          <c:y val="0.10329476021974984"/>
          <c:w val="0.91490093869270706"/>
          <c:h val="0.83409183163845424"/>
        </c:manualLayout>
      </c:layout>
      <c:lineChart>
        <c:grouping val="standard"/>
        <c:varyColors val="0"/>
        <c:ser>
          <c:idx val="7"/>
          <c:order val="0"/>
          <c:tx>
            <c:v>2018</c:v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'Excess M+F'!$A$33:$A$98</c:f>
              <c:numCache>
                <c:formatCode>General</c:formatCode>
                <c:ptCount val="66"/>
                <c:pt idx="0">
                  <c:v>30</c:v>
                </c:pt>
                <c:pt idx="1">
                  <c:v>31</c:v>
                </c:pt>
                <c:pt idx="2">
                  <c:v>32</c:v>
                </c:pt>
                <c:pt idx="3">
                  <c:v>33</c:v>
                </c:pt>
                <c:pt idx="4">
                  <c:v>34</c:v>
                </c:pt>
                <c:pt idx="5">
                  <c:v>35</c:v>
                </c:pt>
                <c:pt idx="6">
                  <c:v>36</c:v>
                </c:pt>
                <c:pt idx="7">
                  <c:v>37</c:v>
                </c:pt>
                <c:pt idx="8">
                  <c:v>38</c:v>
                </c:pt>
                <c:pt idx="9">
                  <c:v>39</c:v>
                </c:pt>
                <c:pt idx="10">
                  <c:v>40</c:v>
                </c:pt>
                <c:pt idx="11">
                  <c:v>41</c:v>
                </c:pt>
                <c:pt idx="12">
                  <c:v>42</c:v>
                </c:pt>
                <c:pt idx="13">
                  <c:v>43</c:v>
                </c:pt>
                <c:pt idx="14">
                  <c:v>44</c:v>
                </c:pt>
                <c:pt idx="15">
                  <c:v>45</c:v>
                </c:pt>
                <c:pt idx="16">
                  <c:v>46</c:v>
                </c:pt>
                <c:pt idx="17">
                  <c:v>47</c:v>
                </c:pt>
                <c:pt idx="18">
                  <c:v>48</c:v>
                </c:pt>
                <c:pt idx="19">
                  <c:v>49</c:v>
                </c:pt>
                <c:pt idx="20">
                  <c:v>50</c:v>
                </c:pt>
                <c:pt idx="21">
                  <c:v>51</c:v>
                </c:pt>
                <c:pt idx="22">
                  <c:v>52</c:v>
                </c:pt>
                <c:pt idx="23">
                  <c:v>53</c:v>
                </c:pt>
                <c:pt idx="24">
                  <c:v>54</c:v>
                </c:pt>
                <c:pt idx="25">
                  <c:v>55</c:v>
                </c:pt>
                <c:pt idx="26">
                  <c:v>56</c:v>
                </c:pt>
                <c:pt idx="27">
                  <c:v>57</c:v>
                </c:pt>
                <c:pt idx="28">
                  <c:v>58</c:v>
                </c:pt>
                <c:pt idx="29">
                  <c:v>59</c:v>
                </c:pt>
                <c:pt idx="30">
                  <c:v>60</c:v>
                </c:pt>
                <c:pt idx="31">
                  <c:v>61</c:v>
                </c:pt>
                <c:pt idx="32">
                  <c:v>62</c:v>
                </c:pt>
                <c:pt idx="33">
                  <c:v>63</c:v>
                </c:pt>
                <c:pt idx="34">
                  <c:v>64</c:v>
                </c:pt>
                <c:pt idx="35">
                  <c:v>65</c:v>
                </c:pt>
                <c:pt idx="36">
                  <c:v>66</c:v>
                </c:pt>
                <c:pt idx="37">
                  <c:v>67</c:v>
                </c:pt>
                <c:pt idx="38">
                  <c:v>68</c:v>
                </c:pt>
                <c:pt idx="39">
                  <c:v>69</c:v>
                </c:pt>
                <c:pt idx="40">
                  <c:v>70</c:v>
                </c:pt>
                <c:pt idx="41">
                  <c:v>71</c:v>
                </c:pt>
                <c:pt idx="42">
                  <c:v>72</c:v>
                </c:pt>
                <c:pt idx="43">
                  <c:v>73</c:v>
                </c:pt>
                <c:pt idx="44">
                  <c:v>74</c:v>
                </c:pt>
                <c:pt idx="45">
                  <c:v>75</c:v>
                </c:pt>
                <c:pt idx="46">
                  <c:v>76</c:v>
                </c:pt>
                <c:pt idx="47">
                  <c:v>77</c:v>
                </c:pt>
                <c:pt idx="48">
                  <c:v>78</c:v>
                </c:pt>
                <c:pt idx="49">
                  <c:v>79</c:v>
                </c:pt>
                <c:pt idx="50">
                  <c:v>80</c:v>
                </c:pt>
                <c:pt idx="51">
                  <c:v>81</c:v>
                </c:pt>
                <c:pt idx="52">
                  <c:v>82</c:v>
                </c:pt>
                <c:pt idx="53">
                  <c:v>83</c:v>
                </c:pt>
                <c:pt idx="54">
                  <c:v>84</c:v>
                </c:pt>
                <c:pt idx="55">
                  <c:v>85</c:v>
                </c:pt>
                <c:pt idx="56">
                  <c:v>86</c:v>
                </c:pt>
                <c:pt idx="57">
                  <c:v>87</c:v>
                </c:pt>
                <c:pt idx="58">
                  <c:v>88</c:v>
                </c:pt>
                <c:pt idx="59">
                  <c:v>89</c:v>
                </c:pt>
                <c:pt idx="60">
                  <c:v>90</c:v>
                </c:pt>
                <c:pt idx="61">
                  <c:v>91</c:v>
                </c:pt>
                <c:pt idx="62">
                  <c:v>92</c:v>
                </c:pt>
                <c:pt idx="63">
                  <c:v>93</c:v>
                </c:pt>
                <c:pt idx="64">
                  <c:v>94</c:v>
                </c:pt>
                <c:pt idx="65">
                  <c:v>95</c:v>
                </c:pt>
              </c:numCache>
            </c:numRef>
          </c:cat>
          <c:val>
            <c:numRef>
              <c:f>'Excess M+F'!$AQ$33:$AQ$98</c:f>
              <c:numCache>
                <c:formatCode>0.00%</c:formatCode>
                <c:ptCount val="66"/>
                <c:pt idx="0">
                  <c:v>4.6611441076430227E-2</c:v>
                </c:pt>
                <c:pt idx="1">
                  <c:v>5.7555402144973546E-2</c:v>
                </c:pt>
                <c:pt idx="2">
                  <c:v>7.6890800124083392E-2</c:v>
                </c:pt>
                <c:pt idx="3">
                  <c:v>6.5640808097017014E-2</c:v>
                </c:pt>
                <c:pt idx="4">
                  <c:v>6.192079238629751E-2</c:v>
                </c:pt>
                <c:pt idx="5">
                  <c:v>4.3885290529588665E-2</c:v>
                </c:pt>
                <c:pt idx="6">
                  <c:v>1.4941417063373362E-2</c:v>
                </c:pt>
                <c:pt idx="7">
                  <c:v>1.1769819832073465E-2</c:v>
                </c:pt>
                <c:pt idx="8">
                  <c:v>6.5638295593966577E-3</c:v>
                </c:pt>
                <c:pt idx="9">
                  <c:v>2.4912173819241105E-2</c:v>
                </c:pt>
                <c:pt idx="10">
                  <c:v>3.2199142585351746E-2</c:v>
                </c:pt>
                <c:pt idx="11">
                  <c:v>3.6434507855500863E-2</c:v>
                </c:pt>
                <c:pt idx="12">
                  <c:v>2.6832328595973506E-2</c:v>
                </c:pt>
                <c:pt idx="13">
                  <c:v>1.3884094686678851E-2</c:v>
                </c:pt>
                <c:pt idx="14">
                  <c:v>6.3440021265254174E-3</c:v>
                </c:pt>
                <c:pt idx="15">
                  <c:v>-3.2010520698813115E-3</c:v>
                </c:pt>
                <c:pt idx="16">
                  <c:v>1.5466847650945905E-2</c:v>
                </c:pt>
                <c:pt idx="17">
                  <c:v>-3.1053744922908159E-3</c:v>
                </c:pt>
                <c:pt idx="18">
                  <c:v>-1.2468007369618356E-2</c:v>
                </c:pt>
                <c:pt idx="19">
                  <c:v>-2.7566070057346896E-2</c:v>
                </c:pt>
                <c:pt idx="20">
                  <c:v>-3.6795334927523481E-2</c:v>
                </c:pt>
                <c:pt idx="21">
                  <c:v>-2.5208944050815946E-2</c:v>
                </c:pt>
                <c:pt idx="22">
                  <c:v>-1.963616240821367E-2</c:v>
                </c:pt>
                <c:pt idx="23">
                  <c:v>-3.3720060807541939E-2</c:v>
                </c:pt>
                <c:pt idx="24">
                  <c:v>-3.4179023216711971E-2</c:v>
                </c:pt>
                <c:pt idx="25">
                  <c:v>-2.5848440711692743E-2</c:v>
                </c:pt>
                <c:pt idx="26">
                  <c:v>-2.2745937540040256E-2</c:v>
                </c:pt>
                <c:pt idx="27">
                  <c:v>-1.8117690841884804E-2</c:v>
                </c:pt>
                <c:pt idx="28">
                  <c:v>-7.5953972557991451E-3</c:v>
                </c:pt>
                <c:pt idx="29">
                  <c:v>1.1714276511497455E-3</c:v>
                </c:pt>
                <c:pt idx="30">
                  <c:v>3.7059715714208158E-3</c:v>
                </c:pt>
                <c:pt idx="31">
                  <c:v>1.0178296807849322E-2</c:v>
                </c:pt>
                <c:pt idx="32">
                  <c:v>2.1213285352789886E-2</c:v>
                </c:pt>
                <c:pt idx="33">
                  <c:v>2.497858833625986E-2</c:v>
                </c:pt>
                <c:pt idx="34">
                  <c:v>2.4290662403189237E-2</c:v>
                </c:pt>
                <c:pt idx="35">
                  <c:v>2.6142615250868202E-2</c:v>
                </c:pt>
                <c:pt idx="36">
                  <c:v>2.2168246153603736E-2</c:v>
                </c:pt>
                <c:pt idx="37">
                  <c:v>2.3885949937224333E-2</c:v>
                </c:pt>
                <c:pt idx="38">
                  <c:v>2.5510672845062411E-2</c:v>
                </c:pt>
                <c:pt idx="39">
                  <c:v>-6.6406136532346834E-3</c:v>
                </c:pt>
                <c:pt idx="40">
                  <c:v>2.3325659242575737E-3</c:v>
                </c:pt>
                <c:pt idx="41">
                  <c:v>1.2402972068580817E-3</c:v>
                </c:pt>
                <c:pt idx="42">
                  <c:v>-1.2050203320355725E-2</c:v>
                </c:pt>
                <c:pt idx="43">
                  <c:v>-2.948525238881931E-2</c:v>
                </c:pt>
                <c:pt idx="44">
                  <c:v>9.8754823837703589E-3</c:v>
                </c:pt>
                <c:pt idx="45">
                  <c:v>-9.8386544357298954E-3</c:v>
                </c:pt>
                <c:pt idx="46">
                  <c:v>-1.5168521040131788E-2</c:v>
                </c:pt>
                <c:pt idx="47">
                  <c:v>-1.84654137822499E-2</c:v>
                </c:pt>
                <c:pt idx="48">
                  <c:v>-1.5843401343223658E-2</c:v>
                </c:pt>
                <c:pt idx="49">
                  <c:v>-2.6089408205771519E-2</c:v>
                </c:pt>
                <c:pt idx="50">
                  <c:v>-2.3483538653912499E-2</c:v>
                </c:pt>
                <c:pt idx="51">
                  <c:v>-3.1693690066836103E-2</c:v>
                </c:pt>
                <c:pt idx="52">
                  <c:v>-2.1415278030138665E-2</c:v>
                </c:pt>
                <c:pt idx="53">
                  <c:v>-1.5431519528845302E-2</c:v>
                </c:pt>
                <c:pt idx="54">
                  <c:v>-1.4309371303867266E-2</c:v>
                </c:pt>
                <c:pt idx="55">
                  <c:v>-1.4403930109559366E-2</c:v>
                </c:pt>
                <c:pt idx="56">
                  <c:v>2.9827198036350413E-3</c:v>
                </c:pt>
                <c:pt idx="57">
                  <c:v>2.9996200036727771E-3</c:v>
                </c:pt>
                <c:pt idx="58">
                  <c:v>5.8460654204750013E-3</c:v>
                </c:pt>
                <c:pt idx="59">
                  <c:v>1.1803151683389163E-3</c:v>
                </c:pt>
                <c:pt idx="60">
                  <c:v>-3.0313372417503301E-3</c:v>
                </c:pt>
                <c:pt idx="61">
                  <c:v>1.1754094110599661E-3</c:v>
                </c:pt>
                <c:pt idx="62">
                  <c:v>-5.3728923025710053E-3</c:v>
                </c:pt>
                <c:pt idx="63">
                  <c:v>-1.2358893325528583E-2</c:v>
                </c:pt>
                <c:pt idx="64">
                  <c:v>-1.7673412970612888E-2</c:v>
                </c:pt>
                <c:pt idx="65">
                  <c:v>-3.6650864025400173E-2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974-6144-B188-916BF3E67FC9}"/>
            </c:ext>
          </c:extLst>
        </c:ser>
        <c:ser>
          <c:idx val="6"/>
          <c:order val="1"/>
          <c:tx>
            <c:v>2019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'Excess M+F'!$A$33:$A$98</c:f>
              <c:numCache>
                <c:formatCode>General</c:formatCode>
                <c:ptCount val="66"/>
                <c:pt idx="0">
                  <c:v>30</c:v>
                </c:pt>
                <c:pt idx="1">
                  <c:v>31</c:v>
                </c:pt>
                <c:pt idx="2">
                  <c:v>32</c:v>
                </c:pt>
                <c:pt idx="3">
                  <c:v>33</c:v>
                </c:pt>
                <c:pt idx="4">
                  <c:v>34</c:v>
                </c:pt>
                <c:pt idx="5">
                  <c:v>35</c:v>
                </c:pt>
                <c:pt idx="6">
                  <c:v>36</c:v>
                </c:pt>
                <c:pt idx="7">
                  <c:v>37</c:v>
                </c:pt>
                <c:pt idx="8">
                  <c:v>38</c:v>
                </c:pt>
                <c:pt idx="9">
                  <c:v>39</c:v>
                </c:pt>
                <c:pt idx="10">
                  <c:v>40</c:v>
                </c:pt>
                <c:pt idx="11">
                  <c:v>41</c:v>
                </c:pt>
                <c:pt idx="12">
                  <c:v>42</c:v>
                </c:pt>
                <c:pt idx="13">
                  <c:v>43</c:v>
                </c:pt>
                <c:pt idx="14">
                  <c:v>44</c:v>
                </c:pt>
                <c:pt idx="15">
                  <c:v>45</c:v>
                </c:pt>
                <c:pt idx="16">
                  <c:v>46</c:v>
                </c:pt>
                <c:pt idx="17">
                  <c:v>47</c:v>
                </c:pt>
                <c:pt idx="18">
                  <c:v>48</c:v>
                </c:pt>
                <c:pt idx="19">
                  <c:v>49</c:v>
                </c:pt>
                <c:pt idx="20">
                  <c:v>50</c:v>
                </c:pt>
                <c:pt idx="21">
                  <c:v>51</c:v>
                </c:pt>
                <c:pt idx="22">
                  <c:v>52</c:v>
                </c:pt>
                <c:pt idx="23">
                  <c:v>53</c:v>
                </c:pt>
                <c:pt idx="24">
                  <c:v>54</c:v>
                </c:pt>
                <c:pt idx="25">
                  <c:v>55</c:v>
                </c:pt>
                <c:pt idx="26">
                  <c:v>56</c:v>
                </c:pt>
                <c:pt idx="27">
                  <c:v>57</c:v>
                </c:pt>
                <c:pt idx="28">
                  <c:v>58</c:v>
                </c:pt>
                <c:pt idx="29">
                  <c:v>59</c:v>
                </c:pt>
                <c:pt idx="30">
                  <c:v>60</c:v>
                </c:pt>
                <c:pt idx="31">
                  <c:v>61</c:v>
                </c:pt>
                <c:pt idx="32">
                  <c:v>62</c:v>
                </c:pt>
                <c:pt idx="33">
                  <c:v>63</c:v>
                </c:pt>
                <c:pt idx="34">
                  <c:v>64</c:v>
                </c:pt>
                <c:pt idx="35">
                  <c:v>65</c:v>
                </c:pt>
                <c:pt idx="36">
                  <c:v>66</c:v>
                </c:pt>
                <c:pt idx="37">
                  <c:v>67</c:v>
                </c:pt>
                <c:pt idx="38">
                  <c:v>68</c:v>
                </c:pt>
                <c:pt idx="39">
                  <c:v>69</c:v>
                </c:pt>
                <c:pt idx="40">
                  <c:v>70</c:v>
                </c:pt>
                <c:pt idx="41">
                  <c:v>71</c:v>
                </c:pt>
                <c:pt idx="42">
                  <c:v>72</c:v>
                </c:pt>
                <c:pt idx="43">
                  <c:v>73</c:v>
                </c:pt>
                <c:pt idx="44">
                  <c:v>74</c:v>
                </c:pt>
                <c:pt idx="45">
                  <c:v>75</c:v>
                </c:pt>
                <c:pt idx="46">
                  <c:v>76</c:v>
                </c:pt>
                <c:pt idx="47">
                  <c:v>77</c:v>
                </c:pt>
                <c:pt idx="48">
                  <c:v>78</c:v>
                </c:pt>
                <c:pt idx="49">
                  <c:v>79</c:v>
                </c:pt>
                <c:pt idx="50">
                  <c:v>80</c:v>
                </c:pt>
                <c:pt idx="51">
                  <c:v>81</c:v>
                </c:pt>
                <c:pt idx="52">
                  <c:v>82</c:v>
                </c:pt>
                <c:pt idx="53">
                  <c:v>83</c:v>
                </c:pt>
                <c:pt idx="54">
                  <c:v>84</c:v>
                </c:pt>
                <c:pt idx="55">
                  <c:v>85</c:v>
                </c:pt>
                <c:pt idx="56">
                  <c:v>86</c:v>
                </c:pt>
                <c:pt idx="57">
                  <c:v>87</c:v>
                </c:pt>
                <c:pt idx="58">
                  <c:v>88</c:v>
                </c:pt>
                <c:pt idx="59">
                  <c:v>89</c:v>
                </c:pt>
                <c:pt idx="60">
                  <c:v>90</c:v>
                </c:pt>
                <c:pt idx="61">
                  <c:v>91</c:v>
                </c:pt>
                <c:pt idx="62">
                  <c:v>92</c:v>
                </c:pt>
                <c:pt idx="63">
                  <c:v>93</c:v>
                </c:pt>
                <c:pt idx="64">
                  <c:v>94</c:v>
                </c:pt>
                <c:pt idx="65">
                  <c:v>95</c:v>
                </c:pt>
              </c:numCache>
            </c:numRef>
          </c:cat>
          <c:val>
            <c:numRef>
              <c:f>'Excess M+F'!$AR$33:$AR$98</c:f>
              <c:numCache>
                <c:formatCode>0.00%</c:formatCode>
                <c:ptCount val="66"/>
                <c:pt idx="0">
                  <c:v>-4.2849211752280106E-3</c:v>
                </c:pt>
                <c:pt idx="1">
                  <c:v>1.996644482049675E-2</c:v>
                </c:pt>
                <c:pt idx="2">
                  <c:v>1.4308795787237099E-2</c:v>
                </c:pt>
                <c:pt idx="3">
                  <c:v>2.0394591112340633E-2</c:v>
                </c:pt>
                <c:pt idx="4">
                  <c:v>2.2573116028961435E-2</c:v>
                </c:pt>
                <c:pt idx="5">
                  <c:v>3.8960470665689501E-2</c:v>
                </c:pt>
                <c:pt idx="6">
                  <c:v>6.2140385663044466E-2</c:v>
                </c:pt>
                <c:pt idx="7">
                  <c:v>6.5094882861736536E-2</c:v>
                </c:pt>
                <c:pt idx="8">
                  <c:v>7.073554495126487E-2</c:v>
                </c:pt>
                <c:pt idx="9">
                  <c:v>7.7342000699603342E-2</c:v>
                </c:pt>
                <c:pt idx="10">
                  <c:v>6.827351347710961E-2</c:v>
                </c:pt>
                <c:pt idx="11">
                  <c:v>5.8844947253143848E-2</c:v>
                </c:pt>
                <c:pt idx="12">
                  <c:v>3.9890618635326287E-2</c:v>
                </c:pt>
                <c:pt idx="13">
                  <c:v>4.4589381729866318E-2</c:v>
                </c:pt>
                <c:pt idx="14">
                  <c:v>3.4609414079094861E-2</c:v>
                </c:pt>
                <c:pt idx="15">
                  <c:v>2.6317784584367291E-2</c:v>
                </c:pt>
                <c:pt idx="16">
                  <c:v>1.7459452098379034E-3</c:v>
                </c:pt>
                <c:pt idx="17">
                  <c:v>-1.4278759083404058E-2</c:v>
                </c:pt>
                <c:pt idx="18">
                  <c:v>-1.0191304138801609E-2</c:v>
                </c:pt>
                <c:pt idx="19">
                  <c:v>-2.2056149623456985E-2</c:v>
                </c:pt>
                <c:pt idx="20">
                  <c:v>-1.3499930288160444E-2</c:v>
                </c:pt>
                <c:pt idx="21">
                  <c:v>-4.2124220985201202E-2</c:v>
                </c:pt>
                <c:pt idx="22">
                  <c:v>-4.3941235119632341E-2</c:v>
                </c:pt>
                <c:pt idx="23">
                  <c:v>-5.4433536232067523E-2</c:v>
                </c:pt>
                <c:pt idx="24">
                  <c:v>-4.7634159858706296E-2</c:v>
                </c:pt>
                <c:pt idx="25">
                  <c:v>-5.4977907323431975E-2</c:v>
                </c:pt>
                <c:pt idx="26">
                  <c:v>-4.0736094243190205E-2</c:v>
                </c:pt>
                <c:pt idx="27">
                  <c:v>-3.9200737462234812E-2</c:v>
                </c:pt>
                <c:pt idx="28">
                  <c:v>-3.8507134864465956E-2</c:v>
                </c:pt>
                <c:pt idx="29">
                  <c:v>-4.5245809077742748E-2</c:v>
                </c:pt>
                <c:pt idx="30">
                  <c:v>-4.9127057756764986E-2</c:v>
                </c:pt>
                <c:pt idx="31">
                  <c:v>-3.9758586910673285E-2</c:v>
                </c:pt>
                <c:pt idx="32">
                  <c:v>-3.2164791917932048E-2</c:v>
                </c:pt>
                <c:pt idx="33">
                  <c:v>-2.3548410172407226E-2</c:v>
                </c:pt>
                <c:pt idx="34">
                  <c:v>-1.9788991368683652E-2</c:v>
                </c:pt>
                <c:pt idx="35">
                  <c:v>-7.1965089398358436E-3</c:v>
                </c:pt>
                <c:pt idx="36">
                  <c:v>-8.0542020414573357E-3</c:v>
                </c:pt>
                <c:pt idx="37">
                  <c:v>-7.0034984770048726E-3</c:v>
                </c:pt>
                <c:pt idx="38">
                  <c:v>-1.0933779799825778E-2</c:v>
                </c:pt>
                <c:pt idx="39">
                  <c:v>-2.8305050981611212E-3</c:v>
                </c:pt>
                <c:pt idx="40">
                  <c:v>-3.661218364143088E-2</c:v>
                </c:pt>
                <c:pt idx="41">
                  <c:v>-2.9335290333293386E-2</c:v>
                </c:pt>
                <c:pt idx="42">
                  <c:v>-2.6598348210871786E-2</c:v>
                </c:pt>
                <c:pt idx="43">
                  <c:v>-2.7272876557093994E-2</c:v>
                </c:pt>
                <c:pt idx="44">
                  <c:v>-3.5186202408421838E-2</c:v>
                </c:pt>
                <c:pt idx="45">
                  <c:v>2.1845493632343775E-3</c:v>
                </c:pt>
                <c:pt idx="46">
                  <c:v>-9.4470209852323232E-3</c:v>
                </c:pt>
                <c:pt idx="47">
                  <c:v>-1.3465488473980918E-2</c:v>
                </c:pt>
                <c:pt idx="48">
                  <c:v>-1.9455958933001644E-2</c:v>
                </c:pt>
                <c:pt idx="49">
                  <c:v>-1.8774106273082965E-2</c:v>
                </c:pt>
                <c:pt idx="50">
                  <c:v>-2.7158307404439135E-2</c:v>
                </c:pt>
                <c:pt idx="51">
                  <c:v>-3.1231879636244908E-2</c:v>
                </c:pt>
                <c:pt idx="52">
                  <c:v>-3.7884892683080928E-2</c:v>
                </c:pt>
                <c:pt idx="53">
                  <c:v>-3.2723643936079364E-2</c:v>
                </c:pt>
                <c:pt idx="54">
                  <c:v>-2.9843460061550552E-2</c:v>
                </c:pt>
                <c:pt idx="55">
                  <c:v>-2.5979427409564014E-2</c:v>
                </c:pt>
                <c:pt idx="56">
                  <c:v>-2.8668776402668926E-2</c:v>
                </c:pt>
                <c:pt idx="57">
                  <c:v>-2.7103081376748189E-2</c:v>
                </c:pt>
                <c:pt idx="58">
                  <c:v>-2.4014360941733981E-2</c:v>
                </c:pt>
                <c:pt idx="59">
                  <c:v>-2.9197348628347913E-2</c:v>
                </c:pt>
                <c:pt idx="60">
                  <c:v>-3.1200246044378866E-2</c:v>
                </c:pt>
                <c:pt idx="61">
                  <c:v>-3.1616350429215824E-2</c:v>
                </c:pt>
                <c:pt idx="62">
                  <c:v>-3.7525833706855138E-2</c:v>
                </c:pt>
                <c:pt idx="63">
                  <c:v>-4.0711871974973134E-2</c:v>
                </c:pt>
                <c:pt idx="64">
                  <c:v>-3.9148562915836335E-2</c:v>
                </c:pt>
                <c:pt idx="65">
                  <c:v>-3.1689530611040025E-2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974-6144-B188-916BF3E67FC9}"/>
            </c:ext>
          </c:extLst>
        </c:ser>
        <c:ser>
          <c:idx val="1"/>
          <c:order val="2"/>
          <c:tx>
            <c:v>2020</c:v>
          </c:tx>
          <c:spPr>
            <a:ln w="508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'Excess M+F'!$A$33:$A$98</c:f>
              <c:numCache>
                <c:formatCode>General</c:formatCode>
                <c:ptCount val="66"/>
                <c:pt idx="0">
                  <c:v>30</c:v>
                </c:pt>
                <c:pt idx="1">
                  <c:v>31</c:v>
                </c:pt>
                <c:pt idx="2">
                  <c:v>32</c:v>
                </c:pt>
                <c:pt idx="3">
                  <c:v>33</c:v>
                </c:pt>
                <c:pt idx="4">
                  <c:v>34</c:v>
                </c:pt>
                <c:pt idx="5">
                  <c:v>35</c:v>
                </c:pt>
                <c:pt idx="6">
                  <c:v>36</c:v>
                </c:pt>
                <c:pt idx="7">
                  <c:v>37</c:v>
                </c:pt>
                <c:pt idx="8">
                  <c:v>38</c:v>
                </c:pt>
                <c:pt idx="9">
                  <c:v>39</c:v>
                </c:pt>
                <c:pt idx="10">
                  <c:v>40</c:v>
                </c:pt>
                <c:pt idx="11">
                  <c:v>41</c:v>
                </c:pt>
                <c:pt idx="12">
                  <c:v>42</c:v>
                </c:pt>
                <c:pt idx="13">
                  <c:v>43</c:v>
                </c:pt>
                <c:pt idx="14">
                  <c:v>44</c:v>
                </c:pt>
                <c:pt idx="15">
                  <c:v>45</c:v>
                </c:pt>
                <c:pt idx="16">
                  <c:v>46</c:v>
                </c:pt>
                <c:pt idx="17">
                  <c:v>47</c:v>
                </c:pt>
                <c:pt idx="18">
                  <c:v>48</c:v>
                </c:pt>
                <c:pt idx="19">
                  <c:v>49</c:v>
                </c:pt>
                <c:pt idx="20">
                  <c:v>50</c:v>
                </c:pt>
                <c:pt idx="21">
                  <c:v>51</c:v>
                </c:pt>
                <c:pt idx="22">
                  <c:v>52</c:v>
                </c:pt>
                <c:pt idx="23">
                  <c:v>53</c:v>
                </c:pt>
                <c:pt idx="24">
                  <c:v>54</c:v>
                </c:pt>
                <c:pt idx="25">
                  <c:v>55</c:v>
                </c:pt>
                <c:pt idx="26">
                  <c:v>56</c:v>
                </c:pt>
                <c:pt idx="27">
                  <c:v>57</c:v>
                </c:pt>
                <c:pt idx="28">
                  <c:v>58</c:v>
                </c:pt>
                <c:pt idx="29">
                  <c:v>59</c:v>
                </c:pt>
                <c:pt idx="30">
                  <c:v>60</c:v>
                </c:pt>
                <c:pt idx="31">
                  <c:v>61</c:v>
                </c:pt>
                <c:pt idx="32">
                  <c:v>62</c:v>
                </c:pt>
                <c:pt idx="33">
                  <c:v>63</c:v>
                </c:pt>
                <c:pt idx="34">
                  <c:v>64</c:v>
                </c:pt>
                <c:pt idx="35">
                  <c:v>65</c:v>
                </c:pt>
                <c:pt idx="36">
                  <c:v>66</c:v>
                </c:pt>
                <c:pt idx="37">
                  <c:v>67</c:v>
                </c:pt>
                <c:pt idx="38">
                  <c:v>68</c:v>
                </c:pt>
                <c:pt idx="39">
                  <c:v>69</c:v>
                </c:pt>
                <c:pt idx="40">
                  <c:v>70</c:v>
                </c:pt>
                <c:pt idx="41">
                  <c:v>71</c:v>
                </c:pt>
                <c:pt idx="42">
                  <c:v>72</c:v>
                </c:pt>
                <c:pt idx="43">
                  <c:v>73</c:v>
                </c:pt>
                <c:pt idx="44">
                  <c:v>74</c:v>
                </c:pt>
                <c:pt idx="45">
                  <c:v>75</c:v>
                </c:pt>
                <c:pt idx="46">
                  <c:v>76</c:v>
                </c:pt>
                <c:pt idx="47">
                  <c:v>77</c:v>
                </c:pt>
                <c:pt idx="48">
                  <c:v>78</c:v>
                </c:pt>
                <c:pt idx="49">
                  <c:v>79</c:v>
                </c:pt>
                <c:pt idx="50">
                  <c:v>80</c:v>
                </c:pt>
                <c:pt idx="51">
                  <c:v>81</c:v>
                </c:pt>
                <c:pt idx="52">
                  <c:v>82</c:v>
                </c:pt>
                <c:pt idx="53">
                  <c:v>83</c:v>
                </c:pt>
                <c:pt idx="54">
                  <c:v>84</c:v>
                </c:pt>
                <c:pt idx="55">
                  <c:v>85</c:v>
                </c:pt>
                <c:pt idx="56">
                  <c:v>86</c:v>
                </c:pt>
                <c:pt idx="57">
                  <c:v>87</c:v>
                </c:pt>
                <c:pt idx="58">
                  <c:v>88</c:v>
                </c:pt>
                <c:pt idx="59">
                  <c:v>89</c:v>
                </c:pt>
                <c:pt idx="60">
                  <c:v>90</c:v>
                </c:pt>
                <c:pt idx="61">
                  <c:v>91</c:v>
                </c:pt>
                <c:pt idx="62">
                  <c:v>92</c:v>
                </c:pt>
                <c:pt idx="63">
                  <c:v>93</c:v>
                </c:pt>
                <c:pt idx="64">
                  <c:v>94</c:v>
                </c:pt>
                <c:pt idx="65">
                  <c:v>95</c:v>
                </c:pt>
              </c:numCache>
            </c:numRef>
          </c:cat>
          <c:val>
            <c:numRef>
              <c:f>'Excess M+F'!$AS$33:$AS$98</c:f>
              <c:numCache>
                <c:formatCode>0.00%</c:formatCode>
                <c:ptCount val="66"/>
                <c:pt idx="0">
                  <c:v>6.7678090400193291E-2</c:v>
                </c:pt>
                <c:pt idx="1">
                  <c:v>9.0828643277319585E-2</c:v>
                </c:pt>
                <c:pt idx="2">
                  <c:v>0.11098401233346605</c:v>
                </c:pt>
                <c:pt idx="3">
                  <c:v>0.12645080896485189</c:v>
                </c:pt>
                <c:pt idx="4">
                  <c:v>0.13454141217264445</c:v>
                </c:pt>
                <c:pt idx="5">
                  <c:v>0.13643487829491904</c:v>
                </c:pt>
                <c:pt idx="6">
                  <c:v>0.12809584536698862</c:v>
                </c:pt>
                <c:pt idx="7">
                  <c:v>0.15534963230619031</c:v>
                </c:pt>
                <c:pt idx="8">
                  <c:v>0.15212747193214671</c:v>
                </c:pt>
                <c:pt idx="9">
                  <c:v>0.12799930560351194</c:v>
                </c:pt>
                <c:pt idx="10">
                  <c:v>0.12782845062614148</c:v>
                </c:pt>
                <c:pt idx="11">
                  <c:v>0.1378788625849712</c:v>
                </c:pt>
                <c:pt idx="12">
                  <c:v>0.12960014499827691</c:v>
                </c:pt>
                <c:pt idx="13">
                  <c:v>0.12554600633149937</c:v>
                </c:pt>
                <c:pt idx="14">
                  <c:v>0.11741981774853119</c:v>
                </c:pt>
                <c:pt idx="15">
                  <c:v>0.11459464093189328</c:v>
                </c:pt>
                <c:pt idx="16">
                  <c:v>0.16136305578442603</c:v>
                </c:pt>
                <c:pt idx="17">
                  <c:v>0.13770463966337809</c:v>
                </c:pt>
                <c:pt idx="18">
                  <c:v>0.12297506205425093</c:v>
                </c:pt>
                <c:pt idx="19">
                  <c:v>0.15765172290537283</c:v>
                </c:pt>
                <c:pt idx="20">
                  <c:v>0.14103444724865963</c:v>
                </c:pt>
                <c:pt idx="21">
                  <c:v>0.10113989193556235</c:v>
                </c:pt>
                <c:pt idx="22">
                  <c:v>6.8263625656607138E-2</c:v>
                </c:pt>
                <c:pt idx="23">
                  <c:v>1.5678535123616916E-2</c:v>
                </c:pt>
                <c:pt idx="24">
                  <c:v>-3.9583164351252462E-2</c:v>
                </c:pt>
                <c:pt idx="25">
                  <c:v>-6.4869418399106829E-2</c:v>
                </c:pt>
                <c:pt idx="26">
                  <c:v>-5.2863264190512071E-2</c:v>
                </c:pt>
                <c:pt idx="27">
                  <c:v>-4.3125141645932986E-2</c:v>
                </c:pt>
                <c:pt idx="28">
                  <c:v>-1.0074755866629726E-2</c:v>
                </c:pt>
                <c:pt idx="29">
                  <c:v>7.7154820319442815E-3</c:v>
                </c:pt>
                <c:pt idx="30">
                  <c:v>3.1103072936687536E-2</c:v>
                </c:pt>
                <c:pt idx="31">
                  <c:v>4.3654002162161587E-2</c:v>
                </c:pt>
                <c:pt idx="32">
                  <c:v>5.2590131439958311E-2</c:v>
                </c:pt>
                <c:pt idx="33">
                  <c:v>5.9529606667878009E-2</c:v>
                </c:pt>
                <c:pt idx="34">
                  <c:v>8.8898649039364855E-2</c:v>
                </c:pt>
                <c:pt idx="35">
                  <c:v>8.8480990242791629E-2</c:v>
                </c:pt>
                <c:pt idx="36">
                  <c:v>8.2112540098759318E-2</c:v>
                </c:pt>
                <c:pt idx="37">
                  <c:v>8.952859735688791E-2</c:v>
                </c:pt>
                <c:pt idx="38">
                  <c:v>0.10099394733769254</c:v>
                </c:pt>
                <c:pt idx="39">
                  <c:v>9.9773656288234022E-2</c:v>
                </c:pt>
                <c:pt idx="40">
                  <c:v>9.7654172460522132E-2</c:v>
                </c:pt>
                <c:pt idx="41">
                  <c:v>7.3821894308588348E-2</c:v>
                </c:pt>
                <c:pt idx="42">
                  <c:v>9.7445312693749744E-2</c:v>
                </c:pt>
                <c:pt idx="43">
                  <c:v>0.10323083620937505</c:v>
                </c:pt>
                <c:pt idx="44">
                  <c:v>0.10683349715766846</c:v>
                </c:pt>
                <c:pt idx="45">
                  <c:v>0.11851039498675367</c:v>
                </c:pt>
                <c:pt idx="46">
                  <c:v>0.16413105850615153</c:v>
                </c:pt>
                <c:pt idx="47">
                  <c:v>0.14825935137666404</c:v>
                </c:pt>
                <c:pt idx="48">
                  <c:v>0.13337206237202007</c:v>
                </c:pt>
                <c:pt idx="49">
                  <c:v>0.12089989471491365</c:v>
                </c:pt>
                <c:pt idx="50">
                  <c:v>0.11993388405061722</c:v>
                </c:pt>
                <c:pt idx="51">
                  <c:v>0.10538719626427806</c:v>
                </c:pt>
                <c:pt idx="52">
                  <c:v>8.8117274176100782E-2</c:v>
                </c:pt>
                <c:pt idx="53">
                  <c:v>9.024360457457932E-2</c:v>
                </c:pt>
                <c:pt idx="54">
                  <c:v>9.2210781433710948E-2</c:v>
                </c:pt>
                <c:pt idx="55">
                  <c:v>8.7782431265082519E-2</c:v>
                </c:pt>
                <c:pt idx="56">
                  <c:v>9.5374179729679529E-2</c:v>
                </c:pt>
                <c:pt idx="57">
                  <c:v>0.10080190420947537</c:v>
                </c:pt>
                <c:pt idx="58">
                  <c:v>9.7949838073685291E-2</c:v>
                </c:pt>
                <c:pt idx="59">
                  <c:v>9.393203546291555E-2</c:v>
                </c:pt>
                <c:pt idx="60">
                  <c:v>8.5309617418775657E-2</c:v>
                </c:pt>
                <c:pt idx="61">
                  <c:v>8.5082062379355866E-2</c:v>
                </c:pt>
                <c:pt idx="62">
                  <c:v>7.9006485979629976E-2</c:v>
                </c:pt>
                <c:pt idx="63">
                  <c:v>7.9696673175124216E-2</c:v>
                </c:pt>
                <c:pt idx="64">
                  <c:v>8.4465922913488325E-2</c:v>
                </c:pt>
                <c:pt idx="65">
                  <c:v>6.6092665372115583E-2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974-6144-B188-916BF3E67FC9}"/>
            </c:ext>
          </c:extLst>
        </c:ser>
        <c:ser>
          <c:idx val="3"/>
          <c:order val="3"/>
          <c:tx>
            <c:v>2021</c:v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'Excess M+F'!$A$33:$A$98</c:f>
              <c:numCache>
                <c:formatCode>General</c:formatCode>
                <c:ptCount val="66"/>
                <c:pt idx="0">
                  <c:v>30</c:v>
                </c:pt>
                <c:pt idx="1">
                  <c:v>31</c:v>
                </c:pt>
                <c:pt idx="2">
                  <c:v>32</c:v>
                </c:pt>
                <c:pt idx="3">
                  <c:v>33</c:v>
                </c:pt>
                <c:pt idx="4">
                  <c:v>34</c:v>
                </c:pt>
                <c:pt idx="5">
                  <c:v>35</c:v>
                </c:pt>
                <c:pt idx="6">
                  <c:v>36</c:v>
                </c:pt>
                <c:pt idx="7">
                  <c:v>37</c:v>
                </c:pt>
                <c:pt idx="8">
                  <c:v>38</c:v>
                </c:pt>
                <c:pt idx="9">
                  <c:v>39</c:v>
                </c:pt>
                <c:pt idx="10">
                  <c:v>40</c:v>
                </c:pt>
                <c:pt idx="11">
                  <c:v>41</c:v>
                </c:pt>
                <c:pt idx="12">
                  <c:v>42</c:v>
                </c:pt>
                <c:pt idx="13">
                  <c:v>43</c:v>
                </c:pt>
                <c:pt idx="14">
                  <c:v>44</c:v>
                </c:pt>
                <c:pt idx="15">
                  <c:v>45</c:v>
                </c:pt>
                <c:pt idx="16">
                  <c:v>46</c:v>
                </c:pt>
                <c:pt idx="17">
                  <c:v>47</c:v>
                </c:pt>
                <c:pt idx="18">
                  <c:v>48</c:v>
                </c:pt>
                <c:pt idx="19">
                  <c:v>49</c:v>
                </c:pt>
                <c:pt idx="20">
                  <c:v>50</c:v>
                </c:pt>
                <c:pt idx="21">
                  <c:v>51</c:v>
                </c:pt>
                <c:pt idx="22">
                  <c:v>52</c:v>
                </c:pt>
                <c:pt idx="23">
                  <c:v>53</c:v>
                </c:pt>
                <c:pt idx="24">
                  <c:v>54</c:v>
                </c:pt>
                <c:pt idx="25">
                  <c:v>55</c:v>
                </c:pt>
                <c:pt idx="26">
                  <c:v>56</c:v>
                </c:pt>
                <c:pt idx="27">
                  <c:v>57</c:v>
                </c:pt>
                <c:pt idx="28">
                  <c:v>58</c:v>
                </c:pt>
                <c:pt idx="29">
                  <c:v>59</c:v>
                </c:pt>
                <c:pt idx="30">
                  <c:v>60</c:v>
                </c:pt>
                <c:pt idx="31">
                  <c:v>61</c:v>
                </c:pt>
                <c:pt idx="32">
                  <c:v>62</c:v>
                </c:pt>
                <c:pt idx="33">
                  <c:v>63</c:v>
                </c:pt>
                <c:pt idx="34">
                  <c:v>64</c:v>
                </c:pt>
                <c:pt idx="35">
                  <c:v>65</c:v>
                </c:pt>
                <c:pt idx="36">
                  <c:v>66</c:v>
                </c:pt>
                <c:pt idx="37">
                  <c:v>67</c:v>
                </c:pt>
                <c:pt idx="38">
                  <c:v>68</c:v>
                </c:pt>
                <c:pt idx="39">
                  <c:v>69</c:v>
                </c:pt>
                <c:pt idx="40">
                  <c:v>70</c:v>
                </c:pt>
                <c:pt idx="41">
                  <c:v>71</c:v>
                </c:pt>
                <c:pt idx="42">
                  <c:v>72</c:v>
                </c:pt>
                <c:pt idx="43">
                  <c:v>73</c:v>
                </c:pt>
                <c:pt idx="44">
                  <c:v>74</c:v>
                </c:pt>
                <c:pt idx="45">
                  <c:v>75</c:v>
                </c:pt>
                <c:pt idx="46">
                  <c:v>76</c:v>
                </c:pt>
                <c:pt idx="47">
                  <c:v>77</c:v>
                </c:pt>
                <c:pt idx="48">
                  <c:v>78</c:v>
                </c:pt>
                <c:pt idx="49">
                  <c:v>79</c:v>
                </c:pt>
                <c:pt idx="50">
                  <c:v>80</c:v>
                </c:pt>
                <c:pt idx="51">
                  <c:v>81</c:v>
                </c:pt>
                <c:pt idx="52">
                  <c:v>82</c:v>
                </c:pt>
                <c:pt idx="53">
                  <c:v>83</c:v>
                </c:pt>
                <c:pt idx="54">
                  <c:v>84</c:v>
                </c:pt>
                <c:pt idx="55">
                  <c:v>85</c:v>
                </c:pt>
                <c:pt idx="56">
                  <c:v>86</c:v>
                </c:pt>
                <c:pt idx="57">
                  <c:v>87</c:v>
                </c:pt>
                <c:pt idx="58">
                  <c:v>88</c:v>
                </c:pt>
                <c:pt idx="59">
                  <c:v>89</c:v>
                </c:pt>
                <c:pt idx="60">
                  <c:v>90</c:v>
                </c:pt>
                <c:pt idx="61">
                  <c:v>91</c:v>
                </c:pt>
                <c:pt idx="62">
                  <c:v>92</c:v>
                </c:pt>
                <c:pt idx="63">
                  <c:v>93</c:v>
                </c:pt>
                <c:pt idx="64">
                  <c:v>94</c:v>
                </c:pt>
                <c:pt idx="65">
                  <c:v>95</c:v>
                </c:pt>
              </c:numCache>
            </c:numRef>
          </c:cat>
          <c:val>
            <c:numRef>
              <c:f>'Excess M+F'!$AT$33:$AT$98</c:f>
              <c:numCache>
                <c:formatCode>0.00%</c:formatCode>
                <c:ptCount val="66"/>
                <c:pt idx="0">
                  <c:v>0.13854616416612589</c:v>
                </c:pt>
                <c:pt idx="1">
                  <c:v>0.1332702410345106</c:v>
                </c:pt>
                <c:pt idx="2">
                  <c:v>0.13824221443888116</c:v>
                </c:pt>
                <c:pt idx="3">
                  <c:v>0.13629513417626943</c:v>
                </c:pt>
                <c:pt idx="4">
                  <c:v>0.12737996186188141</c:v>
                </c:pt>
                <c:pt idx="5">
                  <c:v>0.11272595010347232</c:v>
                </c:pt>
                <c:pt idx="6">
                  <c:v>0.10927572739791076</c:v>
                </c:pt>
                <c:pt idx="7">
                  <c:v>9.349149256008657E-2</c:v>
                </c:pt>
                <c:pt idx="8">
                  <c:v>0.10155325539082138</c:v>
                </c:pt>
                <c:pt idx="9">
                  <c:v>0.11534699194721877</c:v>
                </c:pt>
                <c:pt idx="10">
                  <c:v>0.10770710454571425</c:v>
                </c:pt>
                <c:pt idx="11">
                  <c:v>0.11584359173588275</c:v>
                </c:pt>
                <c:pt idx="12">
                  <c:v>0.11373727628476021</c:v>
                </c:pt>
                <c:pt idx="13">
                  <c:v>0.10679040353077424</c:v>
                </c:pt>
                <c:pt idx="14">
                  <c:v>0.10590707392129976</c:v>
                </c:pt>
                <c:pt idx="15">
                  <c:v>0.12839603121416338</c:v>
                </c:pt>
                <c:pt idx="16">
                  <c:v>0.15383523592744214</c:v>
                </c:pt>
                <c:pt idx="17">
                  <c:v>0.15539174533022124</c:v>
                </c:pt>
                <c:pt idx="18">
                  <c:v>0.15338793607730836</c:v>
                </c:pt>
                <c:pt idx="19">
                  <c:v>0.12913394592914154</c:v>
                </c:pt>
                <c:pt idx="20">
                  <c:v>0.14717391576179181</c:v>
                </c:pt>
                <c:pt idx="21">
                  <c:v>0.11195035999099534</c:v>
                </c:pt>
                <c:pt idx="22">
                  <c:v>8.4722883426245482E-2</c:v>
                </c:pt>
                <c:pt idx="23">
                  <c:v>8.9768960158242136E-2</c:v>
                </c:pt>
                <c:pt idx="24">
                  <c:v>8.7515244947241361E-2</c:v>
                </c:pt>
                <c:pt idx="25">
                  <c:v>8.2608754144671614E-2</c:v>
                </c:pt>
                <c:pt idx="26">
                  <c:v>8.1017544715909356E-2</c:v>
                </c:pt>
                <c:pt idx="27">
                  <c:v>7.145565047081108E-2</c:v>
                </c:pt>
                <c:pt idx="28">
                  <c:v>4.1997312968633863E-2</c:v>
                </c:pt>
                <c:pt idx="29">
                  <c:v>5.7183279606001503E-2</c:v>
                </c:pt>
                <c:pt idx="30">
                  <c:v>4.8003910564195493E-2</c:v>
                </c:pt>
                <c:pt idx="31">
                  <c:v>5.619326764603335E-2</c:v>
                </c:pt>
                <c:pt idx="32">
                  <c:v>7.7266647577892741E-2</c:v>
                </c:pt>
                <c:pt idx="33">
                  <c:v>9.4618639768416918E-2</c:v>
                </c:pt>
                <c:pt idx="34">
                  <c:v>0.10025460437654261</c:v>
                </c:pt>
                <c:pt idx="35">
                  <c:v>0.11469372528820906</c:v>
                </c:pt>
                <c:pt idx="36">
                  <c:v>0.126137767409883</c:v>
                </c:pt>
                <c:pt idx="37">
                  <c:v>0.14071333214396978</c:v>
                </c:pt>
                <c:pt idx="38">
                  <c:v>0.1662080924096033</c:v>
                </c:pt>
                <c:pt idx="39">
                  <c:v>0.1643519648200176</c:v>
                </c:pt>
                <c:pt idx="40">
                  <c:v>0.17021863039894311</c:v>
                </c:pt>
                <c:pt idx="41">
                  <c:v>0.16327832636144732</c:v>
                </c:pt>
                <c:pt idx="42">
                  <c:v>0.11246194292895166</c:v>
                </c:pt>
                <c:pt idx="43">
                  <c:v>0.12583948738702205</c:v>
                </c:pt>
                <c:pt idx="44">
                  <c:v>0.13413193260065476</c:v>
                </c:pt>
                <c:pt idx="45">
                  <c:v>0.12903031555331101</c:v>
                </c:pt>
                <c:pt idx="46">
                  <c:v>0.13388979244033986</c:v>
                </c:pt>
                <c:pt idx="47">
                  <c:v>0.17378651147091564</c:v>
                </c:pt>
                <c:pt idx="48">
                  <c:v>0.13862252901444919</c:v>
                </c:pt>
                <c:pt idx="49">
                  <c:v>0.12571693681309734</c:v>
                </c:pt>
                <c:pt idx="50">
                  <c:v>0.11063050146767131</c:v>
                </c:pt>
                <c:pt idx="51">
                  <c:v>9.9788390681965072E-2</c:v>
                </c:pt>
                <c:pt idx="52">
                  <c:v>7.6665497822853701E-2</c:v>
                </c:pt>
                <c:pt idx="53">
                  <c:v>7.4204685047733449E-2</c:v>
                </c:pt>
                <c:pt idx="54">
                  <c:v>6.7552953456596843E-2</c:v>
                </c:pt>
                <c:pt idx="55">
                  <c:v>7.0192553184664219E-2</c:v>
                </c:pt>
                <c:pt idx="56">
                  <c:v>6.3272610937749246E-2</c:v>
                </c:pt>
                <c:pt idx="57">
                  <c:v>7.3847043985478297E-2</c:v>
                </c:pt>
                <c:pt idx="58">
                  <c:v>6.2194598397583567E-2</c:v>
                </c:pt>
                <c:pt idx="59">
                  <c:v>5.7184370693467088E-2</c:v>
                </c:pt>
                <c:pt idx="60">
                  <c:v>5.366782451373505E-2</c:v>
                </c:pt>
                <c:pt idx="61">
                  <c:v>6.0845147854250811E-2</c:v>
                </c:pt>
                <c:pt idx="62">
                  <c:v>5.345337315500498E-2</c:v>
                </c:pt>
                <c:pt idx="63">
                  <c:v>4.8019546289692724E-2</c:v>
                </c:pt>
                <c:pt idx="64">
                  <c:v>5.3694628713476703E-2</c:v>
                </c:pt>
                <c:pt idx="65">
                  <c:v>5.8640781592138591E-2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974-6144-B188-916BF3E67FC9}"/>
            </c:ext>
          </c:extLst>
        </c:ser>
        <c:ser>
          <c:idx val="2"/>
          <c:order val="4"/>
          <c:tx>
            <c:v>2022</c:v>
          </c:tx>
          <c:spPr>
            <a:ln w="381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'Excess M+F'!$A$33:$A$98</c:f>
              <c:numCache>
                <c:formatCode>General</c:formatCode>
                <c:ptCount val="66"/>
                <c:pt idx="0">
                  <c:v>30</c:v>
                </c:pt>
                <c:pt idx="1">
                  <c:v>31</c:v>
                </c:pt>
                <c:pt idx="2">
                  <c:v>32</c:v>
                </c:pt>
                <c:pt idx="3">
                  <c:v>33</c:v>
                </c:pt>
                <c:pt idx="4">
                  <c:v>34</c:v>
                </c:pt>
                <c:pt idx="5">
                  <c:v>35</c:v>
                </c:pt>
                <c:pt idx="6">
                  <c:v>36</c:v>
                </c:pt>
                <c:pt idx="7">
                  <c:v>37</c:v>
                </c:pt>
                <c:pt idx="8">
                  <c:v>38</c:v>
                </c:pt>
                <c:pt idx="9">
                  <c:v>39</c:v>
                </c:pt>
                <c:pt idx="10">
                  <c:v>40</c:v>
                </c:pt>
                <c:pt idx="11">
                  <c:v>41</c:v>
                </c:pt>
                <c:pt idx="12">
                  <c:v>42</c:v>
                </c:pt>
                <c:pt idx="13">
                  <c:v>43</c:v>
                </c:pt>
                <c:pt idx="14">
                  <c:v>44</c:v>
                </c:pt>
                <c:pt idx="15">
                  <c:v>45</c:v>
                </c:pt>
                <c:pt idx="16">
                  <c:v>46</c:v>
                </c:pt>
                <c:pt idx="17">
                  <c:v>47</c:v>
                </c:pt>
                <c:pt idx="18">
                  <c:v>48</c:v>
                </c:pt>
                <c:pt idx="19">
                  <c:v>49</c:v>
                </c:pt>
                <c:pt idx="20">
                  <c:v>50</c:v>
                </c:pt>
                <c:pt idx="21">
                  <c:v>51</c:v>
                </c:pt>
                <c:pt idx="22">
                  <c:v>52</c:v>
                </c:pt>
                <c:pt idx="23">
                  <c:v>53</c:v>
                </c:pt>
                <c:pt idx="24">
                  <c:v>54</c:v>
                </c:pt>
                <c:pt idx="25">
                  <c:v>55</c:v>
                </c:pt>
                <c:pt idx="26">
                  <c:v>56</c:v>
                </c:pt>
                <c:pt idx="27">
                  <c:v>57</c:v>
                </c:pt>
                <c:pt idx="28">
                  <c:v>58</c:v>
                </c:pt>
                <c:pt idx="29">
                  <c:v>59</c:v>
                </c:pt>
                <c:pt idx="30">
                  <c:v>60</c:v>
                </c:pt>
                <c:pt idx="31">
                  <c:v>61</c:v>
                </c:pt>
                <c:pt idx="32">
                  <c:v>62</c:v>
                </c:pt>
                <c:pt idx="33">
                  <c:v>63</c:v>
                </c:pt>
                <c:pt idx="34">
                  <c:v>64</c:v>
                </c:pt>
                <c:pt idx="35">
                  <c:v>65</c:v>
                </c:pt>
                <c:pt idx="36">
                  <c:v>66</c:v>
                </c:pt>
                <c:pt idx="37">
                  <c:v>67</c:v>
                </c:pt>
                <c:pt idx="38">
                  <c:v>68</c:v>
                </c:pt>
                <c:pt idx="39">
                  <c:v>69</c:v>
                </c:pt>
                <c:pt idx="40">
                  <c:v>70</c:v>
                </c:pt>
                <c:pt idx="41">
                  <c:v>71</c:v>
                </c:pt>
                <c:pt idx="42">
                  <c:v>72</c:v>
                </c:pt>
                <c:pt idx="43">
                  <c:v>73</c:v>
                </c:pt>
                <c:pt idx="44">
                  <c:v>74</c:v>
                </c:pt>
                <c:pt idx="45">
                  <c:v>75</c:v>
                </c:pt>
                <c:pt idx="46">
                  <c:v>76</c:v>
                </c:pt>
                <c:pt idx="47">
                  <c:v>77</c:v>
                </c:pt>
                <c:pt idx="48">
                  <c:v>78</c:v>
                </c:pt>
                <c:pt idx="49">
                  <c:v>79</c:v>
                </c:pt>
                <c:pt idx="50">
                  <c:v>80</c:v>
                </c:pt>
                <c:pt idx="51">
                  <c:v>81</c:v>
                </c:pt>
                <c:pt idx="52">
                  <c:v>82</c:v>
                </c:pt>
                <c:pt idx="53">
                  <c:v>83</c:v>
                </c:pt>
                <c:pt idx="54">
                  <c:v>84</c:v>
                </c:pt>
                <c:pt idx="55">
                  <c:v>85</c:v>
                </c:pt>
                <c:pt idx="56">
                  <c:v>86</c:v>
                </c:pt>
                <c:pt idx="57">
                  <c:v>87</c:v>
                </c:pt>
                <c:pt idx="58">
                  <c:v>88</c:v>
                </c:pt>
                <c:pt idx="59">
                  <c:v>89</c:v>
                </c:pt>
                <c:pt idx="60">
                  <c:v>90</c:v>
                </c:pt>
                <c:pt idx="61">
                  <c:v>91</c:v>
                </c:pt>
                <c:pt idx="62">
                  <c:v>92</c:v>
                </c:pt>
                <c:pt idx="63">
                  <c:v>93</c:v>
                </c:pt>
                <c:pt idx="64">
                  <c:v>94</c:v>
                </c:pt>
                <c:pt idx="65">
                  <c:v>95</c:v>
                </c:pt>
              </c:numCache>
            </c:numRef>
          </c:cat>
          <c:val>
            <c:numRef>
              <c:f>'Excess M+F'!$AU$33:$AU$98</c:f>
              <c:numCache>
                <c:formatCode>0.00%</c:formatCode>
                <c:ptCount val="66"/>
                <c:pt idx="0">
                  <c:v>9.2114719958784716E-2</c:v>
                </c:pt>
                <c:pt idx="1">
                  <c:v>9.8354948230223269E-2</c:v>
                </c:pt>
                <c:pt idx="2">
                  <c:v>0.1051992599288115</c:v>
                </c:pt>
                <c:pt idx="3">
                  <c:v>0.1138898810616444</c:v>
                </c:pt>
                <c:pt idx="4">
                  <c:v>0.11030769341760092</c:v>
                </c:pt>
                <c:pt idx="5">
                  <c:v>0.13154375919671427</c:v>
                </c:pt>
                <c:pt idx="6">
                  <c:v>0.13427498905799726</c:v>
                </c:pt>
                <c:pt idx="7">
                  <c:v>0.1358753610351853</c:v>
                </c:pt>
                <c:pt idx="8">
                  <c:v>0.14943054180267645</c:v>
                </c:pt>
                <c:pt idx="9">
                  <c:v>0.1381010635878466</c:v>
                </c:pt>
                <c:pt idx="10">
                  <c:v>0.12855781897607149</c:v>
                </c:pt>
                <c:pt idx="11">
                  <c:v>0.15218446656685861</c:v>
                </c:pt>
                <c:pt idx="12">
                  <c:v>0.14607665965670866</c:v>
                </c:pt>
                <c:pt idx="13">
                  <c:v>0.15397272876761747</c:v>
                </c:pt>
                <c:pt idx="14">
                  <c:v>0.15060073822882233</c:v>
                </c:pt>
                <c:pt idx="15">
                  <c:v>0.16243052823240639</c:v>
                </c:pt>
                <c:pt idx="16">
                  <c:v>0.15535764738692609</c:v>
                </c:pt>
                <c:pt idx="17">
                  <c:v>0.15469996625039276</c:v>
                </c:pt>
                <c:pt idx="18">
                  <c:v>0.15655797948871503</c:v>
                </c:pt>
                <c:pt idx="19">
                  <c:v>0.17924788003034625</c:v>
                </c:pt>
                <c:pt idx="20">
                  <c:v>0.15142635037840199</c:v>
                </c:pt>
                <c:pt idx="21">
                  <c:v>0.13672379367317936</c:v>
                </c:pt>
                <c:pt idx="22">
                  <c:v>0.12800660918916301</c:v>
                </c:pt>
                <c:pt idx="23">
                  <c:v>9.0019358799599228E-2</c:v>
                </c:pt>
                <c:pt idx="24">
                  <c:v>5.13183597894281E-2</c:v>
                </c:pt>
                <c:pt idx="25">
                  <c:v>4.184959841403281E-2</c:v>
                </c:pt>
                <c:pt idx="26">
                  <c:v>1.3889175771907214E-2</c:v>
                </c:pt>
                <c:pt idx="27">
                  <c:v>-3.780414984733338E-3</c:v>
                </c:pt>
                <c:pt idx="28">
                  <c:v>-3.9277028008466459E-3</c:v>
                </c:pt>
                <c:pt idx="29">
                  <c:v>-1.66239201370953E-3</c:v>
                </c:pt>
                <c:pt idx="30">
                  <c:v>1.5862263443042423E-3</c:v>
                </c:pt>
                <c:pt idx="31">
                  <c:v>2.5939384657508297E-2</c:v>
                </c:pt>
                <c:pt idx="32">
                  <c:v>4.0979391518595497E-2</c:v>
                </c:pt>
                <c:pt idx="33">
                  <c:v>4.4929367814746081E-2</c:v>
                </c:pt>
                <c:pt idx="34">
                  <c:v>6.5478348342077108E-2</c:v>
                </c:pt>
                <c:pt idx="35">
                  <c:v>6.8019849326614118E-2</c:v>
                </c:pt>
                <c:pt idx="36">
                  <c:v>8.0349639037286452E-2</c:v>
                </c:pt>
                <c:pt idx="37">
                  <c:v>8.2629900347191781E-2</c:v>
                </c:pt>
                <c:pt idx="38">
                  <c:v>9.6001187093774837E-2</c:v>
                </c:pt>
                <c:pt idx="39">
                  <c:v>9.1182908595132464E-2</c:v>
                </c:pt>
                <c:pt idx="40">
                  <c:v>0.10380633568407452</c:v>
                </c:pt>
                <c:pt idx="41">
                  <c:v>0.10738786725178009</c:v>
                </c:pt>
                <c:pt idx="42">
                  <c:v>0.11688467046286273</c:v>
                </c:pt>
                <c:pt idx="43">
                  <c:v>8.9444161372210729E-2</c:v>
                </c:pt>
                <c:pt idx="44">
                  <c:v>0.11576597662894046</c:v>
                </c:pt>
                <c:pt idx="45">
                  <c:v>0.11999301489409353</c:v>
                </c:pt>
                <c:pt idx="46">
                  <c:v>0.10647763322777289</c:v>
                </c:pt>
                <c:pt idx="47">
                  <c:v>8.8294746876058233E-2</c:v>
                </c:pt>
                <c:pt idx="48">
                  <c:v>0.11023363630186496</c:v>
                </c:pt>
                <c:pt idx="49">
                  <c:v>7.2732651309646873E-2</c:v>
                </c:pt>
                <c:pt idx="50">
                  <c:v>4.85457035264013E-2</c:v>
                </c:pt>
                <c:pt idx="51">
                  <c:v>3.2039307616106766E-2</c:v>
                </c:pt>
                <c:pt idx="52">
                  <c:v>2.3502565712010367E-2</c:v>
                </c:pt>
                <c:pt idx="53">
                  <c:v>1.3761524767442485E-2</c:v>
                </c:pt>
                <c:pt idx="54">
                  <c:v>3.9776554979708461E-3</c:v>
                </c:pt>
                <c:pt idx="55">
                  <c:v>1.6869320969226935E-3</c:v>
                </c:pt>
                <c:pt idx="56">
                  <c:v>1.293927385938004E-2</c:v>
                </c:pt>
                <c:pt idx="57">
                  <c:v>1.8891356739593978E-2</c:v>
                </c:pt>
                <c:pt idx="58">
                  <c:v>1.8623617982836134E-2</c:v>
                </c:pt>
                <c:pt idx="59">
                  <c:v>2.7453683758451829E-2</c:v>
                </c:pt>
                <c:pt idx="60">
                  <c:v>4.2395055959954617E-2</c:v>
                </c:pt>
                <c:pt idx="61">
                  <c:v>3.8532640139369675E-2</c:v>
                </c:pt>
                <c:pt idx="62">
                  <c:v>6.0155651626184393E-2</c:v>
                </c:pt>
                <c:pt idx="63">
                  <c:v>5.8095166280083196E-2</c:v>
                </c:pt>
                <c:pt idx="64">
                  <c:v>6.4525108158169669E-2</c:v>
                </c:pt>
                <c:pt idx="65">
                  <c:v>7.7308978538985801E-2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4974-6144-B188-916BF3E67FC9}"/>
            </c:ext>
          </c:extLst>
        </c:ser>
        <c:ser>
          <c:idx val="5"/>
          <c:order val="5"/>
          <c:tx>
            <c:v>2023</c:v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'Excess M+F'!$A$33:$A$98</c:f>
              <c:numCache>
                <c:formatCode>General</c:formatCode>
                <c:ptCount val="66"/>
                <c:pt idx="0">
                  <c:v>30</c:v>
                </c:pt>
                <c:pt idx="1">
                  <c:v>31</c:v>
                </c:pt>
                <c:pt idx="2">
                  <c:v>32</c:v>
                </c:pt>
                <c:pt idx="3">
                  <c:v>33</c:v>
                </c:pt>
                <c:pt idx="4">
                  <c:v>34</c:v>
                </c:pt>
                <c:pt idx="5">
                  <c:v>35</c:v>
                </c:pt>
                <c:pt idx="6">
                  <c:v>36</c:v>
                </c:pt>
                <c:pt idx="7">
                  <c:v>37</c:v>
                </c:pt>
                <c:pt idx="8">
                  <c:v>38</c:v>
                </c:pt>
                <c:pt idx="9">
                  <c:v>39</c:v>
                </c:pt>
                <c:pt idx="10">
                  <c:v>40</c:v>
                </c:pt>
                <c:pt idx="11">
                  <c:v>41</c:v>
                </c:pt>
                <c:pt idx="12">
                  <c:v>42</c:v>
                </c:pt>
                <c:pt idx="13">
                  <c:v>43</c:v>
                </c:pt>
                <c:pt idx="14">
                  <c:v>44</c:v>
                </c:pt>
                <c:pt idx="15">
                  <c:v>45</c:v>
                </c:pt>
                <c:pt idx="16">
                  <c:v>46</c:v>
                </c:pt>
                <c:pt idx="17">
                  <c:v>47</c:v>
                </c:pt>
                <c:pt idx="18">
                  <c:v>48</c:v>
                </c:pt>
                <c:pt idx="19">
                  <c:v>49</c:v>
                </c:pt>
                <c:pt idx="20">
                  <c:v>50</c:v>
                </c:pt>
                <c:pt idx="21">
                  <c:v>51</c:v>
                </c:pt>
                <c:pt idx="22">
                  <c:v>52</c:v>
                </c:pt>
                <c:pt idx="23">
                  <c:v>53</c:v>
                </c:pt>
                <c:pt idx="24">
                  <c:v>54</c:v>
                </c:pt>
                <c:pt idx="25">
                  <c:v>55</c:v>
                </c:pt>
                <c:pt idx="26">
                  <c:v>56</c:v>
                </c:pt>
                <c:pt idx="27">
                  <c:v>57</c:v>
                </c:pt>
                <c:pt idx="28">
                  <c:v>58</c:v>
                </c:pt>
                <c:pt idx="29">
                  <c:v>59</c:v>
                </c:pt>
                <c:pt idx="30">
                  <c:v>60</c:v>
                </c:pt>
                <c:pt idx="31">
                  <c:v>61</c:v>
                </c:pt>
                <c:pt idx="32">
                  <c:v>62</c:v>
                </c:pt>
                <c:pt idx="33">
                  <c:v>63</c:v>
                </c:pt>
                <c:pt idx="34">
                  <c:v>64</c:v>
                </c:pt>
                <c:pt idx="35">
                  <c:v>65</c:v>
                </c:pt>
                <c:pt idx="36">
                  <c:v>66</c:v>
                </c:pt>
                <c:pt idx="37">
                  <c:v>67</c:v>
                </c:pt>
                <c:pt idx="38">
                  <c:v>68</c:v>
                </c:pt>
                <c:pt idx="39">
                  <c:v>69</c:v>
                </c:pt>
                <c:pt idx="40">
                  <c:v>70</c:v>
                </c:pt>
                <c:pt idx="41">
                  <c:v>71</c:v>
                </c:pt>
                <c:pt idx="42">
                  <c:v>72</c:v>
                </c:pt>
                <c:pt idx="43">
                  <c:v>73</c:v>
                </c:pt>
                <c:pt idx="44">
                  <c:v>74</c:v>
                </c:pt>
                <c:pt idx="45">
                  <c:v>75</c:v>
                </c:pt>
                <c:pt idx="46">
                  <c:v>76</c:v>
                </c:pt>
                <c:pt idx="47">
                  <c:v>77</c:v>
                </c:pt>
                <c:pt idx="48">
                  <c:v>78</c:v>
                </c:pt>
                <c:pt idx="49">
                  <c:v>79</c:v>
                </c:pt>
                <c:pt idx="50">
                  <c:v>80</c:v>
                </c:pt>
                <c:pt idx="51">
                  <c:v>81</c:v>
                </c:pt>
                <c:pt idx="52">
                  <c:v>82</c:v>
                </c:pt>
                <c:pt idx="53">
                  <c:v>83</c:v>
                </c:pt>
                <c:pt idx="54">
                  <c:v>84</c:v>
                </c:pt>
                <c:pt idx="55">
                  <c:v>85</c:v>
                </c:pt>
                <c:pt idx="56">
                  <c:v>86</c:v>
                </c:pt>
                <c:pt idx="57">
                  <c:v>87</c:v>
                </c:pt>
                <c:pt idx="58">
                  <c:v>88</c:v>
                </c:pt>
                <c:pt idx="59">
                  <c:v>89</c:v>
                </c:pt>
                <c:pt idx="60">
                  <c:v>90</c:v>
                </c:pt>
                <c:pt idx="61">
                  <c:v>91</c:v>
                </c:pt>
                <c:pt idx="62">
                  <c:v>92</c:v>
                </c:pt>
                <c:pt idx="63">
                  <c:v>93</c:v>
                </c:pt>
                <c:pt idx="64">
                  <c:v>94</c:v>
                </c:pt>
                <c:pt idx="65">
                  <c:v>95</c:v>
                </c:pt>
              </c:numCache>
            </c:numRef>
          </c:cat>
          <c:val>
            <c:numRef>
              <c:f>'Excess M+F'!$AV$33:$AV$98</c:f>
              <c:numCache>
                <c:formatCode>0.00%</c:formatCode>
                <c:ptCount val="66"/>
                <c:pt idx="0">
                  <c:v>0.15993097281818655</c:v>
                </c:pt>
                <c:pt idx="1">
                  <c:v>0.17797192054221606</c:v>
                </c:pt>
                <c:pt idx="2">
                  <c:v>0.20807389450771679</c:v>
                </c:pt>
                <c:pt idx="3">
                  <c:v>0.21319388309596113</c:v>
                </c:pt>
                <c:pt idx="4">
                  <c:v>0.20839879535380942</c:v>
                </c:pt>
                <c:pt idx="5">
                  <c:v>0.2112655262333489</c:v>
                </c:pt>
                <c:pt idx="6">
                  <c:v>0.21461568425881608</c:v>
                </c:pt>
                <c:pt idx="7">
                  <c:v>0.19104483030070332</c:v>
                </c:pt>
                <c:pt idx="8">
                  <c:v>0.19192033486008239</c:v>
                </c:pt>
                <c:pt idx="9">
                  <c:v>0.17213036033059248</c:v>
                </c:pt>
                <c:pt idx="10">
                  <c:v>0.16950710941635053</c:v>
                </c:pt>
                <c:pt idx="11">
                  <c:v>0.17513221607386845</c:v>
                </c:pt>
                <c:pt idx="12">
                  <c:v>0.16217996910279983</c:v>
                </c:pt>
                <c:pt idx="13">
                  <c:v>0.13642069268415252</c:v>
                </c:pt>
                <c:pt idx="14">
                  <c:v>0.12981482305078143</c:v>
                </c:pt>
                <c:pt idx="15">
                  <c:v>0.11475873116040379</c:v>
                </c:pt>
                <c:pt idx="16">
                  <c:v>8.0225133644439811E-2</c:v>
                </c:pt>
                <c:pt idx="17">
                  <c:v>8.4168301264462175E-2</c:v>
                </c:pt>
                <c:pt idx="18">
                  <c:v>8.838044013781185E-2</c:v>
                </c:pt>
                <c:pt idx="19">
                  <c:v>9.7006798247422713E-2</c:v>
                </c:pt>
                <c:pt idx="20">
                  <c:v>0.1091378069407801</c:v>
                </c:pt>
                <c:pt idx="21">
                  <c:v>8.7262558645680777E-2</c:v>
                </c:pt>
                <c:pt idx="22">
                  <c:v>4.6987005091547275E-2</c:v>
                </c:pt>
                <c:pt idx="23">
                  <c:v>2.5813375295949847E-2</c:v>
                </c:pt>
                <c:pt idx="24">
                  <c:v>2.7575492528493544E-2</c:v>
                </c:pt>
                <c:pt idx="25">
                  <c:v>9.4291191882060997E-3</c:v>
                </c:pt>
                <c:pt idx="26">
                  <c:v>2.7641178485672484E-2</c:v>
                </c:pt>
                <c:pt idx="27">
                  <c:v>3.4386002859515839E-2</c:v>
                </c:pt>
                <c:pt idx="28">
                  <c:v>2.15574293493545E-2</c:v>
                </c:pt>
                <c:pt idx="29">
                  <c:v>8.3580313470204923E-3</c:v>
                </c:pt>
                <c:pt idx="30">
                  <c:v>-4.7377130956995301E-3</c:v>
                </c:pt>
                <c:pt idx="31">
                  <c:v>7.7029679263889454E-3</c:v>
                </c:pt>
                <c:pt idx="32">
                  <c:v>3.9116240421026589E-3</c:v>
                </c:pt>
                <c:pt idx="33">
                  <c:v>2.5415752850576658E-2</c:v>
                </c:pt>
                <c:pt idx="34">
                  <c:v>5.3558131282355495E-2</c:v>
                </c:pt>
                <c:pt idx="35">
                  <c:v>7.932884781815161E-2</c:v>
                </c:pt>
                <c:pt idx="36">
                  <c:v>8.4426919803286343E-2</c:v>
                </c:pt>
                <c:pt idx="37">
                  <c:v>9.9366128956188446E-2</c:v>
                </c:pt>
                <c:pt idx="38">
                  <c:v>9.6805471742053964E-2</c:v>
                </c:pt>
                <c:pt idx="39">
                  <c:v>8.9204183282584185E-2</c:v>
                </c:pt>
                <c:pt idx="40">
                  <c:v>8.5159916644191425E-2</c:v>
                </c:pt>
                <c:pt idx="41">
                  <c:v>9.2502844025399045E-2</c:v>
                </c:pt>
                <c:pt idx="42">
                  <c:v>9.0606922317086253E-2</c:v>
                </c:pt>
                <c:pt idx="43">
                  <c:v>0.11264211102994184</c:v>
                </c:pt>
                <c:pt idx="44">
                  <c:v>8.3635748127623047E-2</c:v>
                </c:pt>
                <c:pt idx="45">
                  <c:v>9.9826535628306942E-2</c:v>
                </c:pt>
                <c:pt idx="46">
                  <c:v>9.6628826916852803E-2</c:v>
                </c:pt>
                <c:pt idx="47">
                  <c:v>8.8564819034111744E-2</c:v>
                </c:pt>
                <c:pt idx="48">
                  <c:v>6.536756142895378E-2</c:v>
                </c:pt>
                <c:pt idx="49">
                  <c:v>8.9582600239215854E-2</c:v>
                </c:pt>
                <c:pt idx="50">
                  <c:v>6.6997497458181038E-2</c:v>
                </c:pt>
                <c:pt idx="51">
                  <c:v>3.9561994891876485E-2</c:v>
                </c:pt>
                <c:pt idx="52">
                  <c:v>1.9468835144378912E-2</c:v>
                </c:pt>
                <c:pt idx="53">
                  <c:v>9.544602210051753E-3</c:v>
                </c:pt>
                <c:pt idx="54">
                  <c:v>-1.079471946251217E-2</c:v>
                </c:pt>
                <c:pt idx="55">
                  <c:v>-2.7101727413764036E-2</c:v>
                </c:pt>
                <c:pt idx="56">
                  <c:v>-1.7017131500950963E-2</c:v>
                </c:pt>
                <c:pt idx="57">
                  <c:v>7.8691184502244493E-3</c:v>
                </c:pt>
                <c:pt idx="58">
                  <c:v>5.0016270269888198E-3</c:v>
                </c:pt>
                <c:pt idx="59">
                  <c:v>2.7637550783334529E-2</c:v>
                </c:pt>
                <c:pt idx="60">
                  <c:v>2.3549724927758049E-2</c:v>
                </c:pt>
                <c:pt idx="61">
                  <c:v>2.4011863774659244E-2</c:v>
                </c:pt>
                <c:pt idx="62">
                  <c:v>1.0628462385626121E-2</c:v>
                </c:pt>
                <c:pt idx="63">
                  <c:v>2.0189574943758636E-2</c:v>
                </c:pt>
                <c:pt idx="64">
                  <c:v>1.0195105040943498E-2</c:v>
                </c:pt>
                <c:pt idx="65">
                  <c:v>7.3602024229943051E-3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4974-6144-B188-916BF3E67FC9}"/>
            </c:ext>
          </c:extLst>
        </c:ser>
        <c:ser>
          <c:idx val="0"/>
          <c:order val="6"/>
          <c:tx>
            <c:v>2024</c:v>
          </c:tx>
          <c:spPr>
            <a:ln w="381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'Excess M+F'!$A$33:$A$98</c:f>
              <c:numCache>
                <c:formatCode>General</c:formatCode>
                <c:ptCount val="66"/>
                <c:pt idx="0">
                  <c:v>30</c:v>
                </c:pt>
                <c:pt idx="1">
                  <c:v>31</c:v>
                </c:pt>
                <c:pt idx="2">
                  <c:v>32</c:v>
                </c:pt>
                <c:pt idx="3">
                  <c:v>33</c:v>
                </c:pt>
                <c:pt idx="4">
                  <c:v>34</c:v>
                </c:pt>
                <c:pt idx="5">
                  <c:v>35</c:v>
                </c:pt>
                <c:pt idx="6">
                  <c:v>36</c:v>
                </c:pt>
                <c:pt idx="7">
                  <c:v>37</c:v>
                </c:pt>
                <c:pt idx="8">
                  <c:v>38</c:v>
                </c:pt>
                <c:pt idx="9">
                  <c:v>39</c:v>
                </c:pt>
                <c:pt idx="10">
                  <c:v>40</c:v>
                </c:pt>
                <c:pt idx="11">
                  <c:v>41</c:v>
                </c:pt>
                <c:pt idx="12">
                  <c:v>42</c:v>
                </c:pt>
                <c:pt idx="13">
                  <c:v>43</c:v>
                </c:pt>
                <c:pt idx="14">
                  <c:v>44</c:v>
                </c:pt>
                <c:pt idx="15">
                  <c:v>45</c:v>
                </c:pt>
                <c:pt idx="16">
                  <c:v>46</c:v>
                </c:pt>
                <c:pt idx="17">
                  <c:v>47</c:v>
                </c:pt>
                <c:pt idx="18">
                  <c:v>48</c:v>
                </c:pt>
                <c:pt idx="19">
                  <c:v>49</c:v>
                </c:pt>
                <c:pt idx="20">
                  <c:v>50</c:v>
                </c:pt>
                <c:pt idx="21">
                  <c:v>51</c:v>
                </c:pt>
                <c:pt idx="22">
                  <c:v>52</c:v>
                </c:pt>
                <c:pt idx="23">
                  <c:v>53</c:v>
                </c:pt>
                <c:pt idx="24">
                  <c:v>54</c:v>
                </c:pt>
                <c:pt idx="25">
                  <c:v>55</c:v>
                </c:pt>
                <c:pt idx="26">
                  <c:v>56</c:v>
                </c:pt>
                <c:pt idx="27">
                  <c:v>57</c:v>
                </c:pt>
                <c:pt idx="28">
                  <c:v>58</c:v>
                </c:pt>
                <c:pt idx="29">
                  <c:v>59</c:v>
                </c:pt>
                <c:pt idx="30">
                  <c:v>60</c:v>
                </c:pt>
                <c:pt idx="31">
                  <c:v>61</c:v>
                </c:pt>
                <c:pt idx="32">
                  <c:v>62</c:v>
                </c:pt>
                <c:pt idx="33">
                  <c:v>63</c:v>
                </c:pt>
                <c:pt idx="34">
                  <c:v>64</c:v>
                </c:pt>
                <c:pt idx="35">
                  <c:v>65</c:v>
                </c:pt>
                <c:pt idx="36">
                  <c:v>66</c:v>
                </c:pt>
                <c:pt idx="37">
                  <c:v>67</c:v>
                </c:pt>
                <c:pt idx="38">
                  <c:v>68</c:v>
                </c:pt>
                <c:pt idx="39">
                  <c:v>69</c:v>
                </c:pt>
                <c:pt idx="40">
                  <c:v>70</c:v>
                </c:pt>
                <c:pt idx="41">
                  <c:v>71</c:v>
                </c:pt>
                <c:pt idx="42">
                  <c:v>72</c:v>
                </c:pt>
                <c:pt idx="43">
                  <c:v>73</c:v>
                </c:pt>
                <c:pt idx="44">
                  <c:v>74</c:v>
                </c:pt>
                <c:pt idx="45">
                  <c:v>75</c:v>
                </c:pt>
                <c:pt idx="46">
                  <c:v>76</c:v>
                </c:pt>
                <c:pt idx="47">
                  <c:v>77</c:v>
                </c:pt>
                <c:pt idx="48">
                  <c:v>78</c:v>
                </c:pt>
                <c:pt idx="49">
                  <c:v>79</c:v>
                </c:pt>
                <c:pt idx="50">
                  <c:v>80</c:v>
                </c:pt>
                <c:pt idx="51">
                  <c:v>81</c:v>
                </c:pt>
                <c:pt idx="52">
                  <c:v>82</c:v>
                </c:pt>
                <c:pt idx="53">
                  <c:v>83</c:v>
                </c:pt>
                <c:pt idx="54">
                  <c:v>84</c:v>
                </c:pt>
                <c:pt idx="55">
                  <c:v>85</c:v>
                </c:pt>
                <c:pt idx="56">
                  <c:v>86</c:v>
                </c:pt>
                <c:pt idx="57">
                  <c:v>87</c:v>
                </c:pt>
                <c:pt idx="58">
                  <c:v>88</c:v>
                </c:pt>
                <c:pt idx="59">
                  <c:v>89</c:v>
                </c:pt>
                <c:pt idx="60">
                  <c:v>90</c:v>
                </c:pt>
                <c:pt idx="61">
                  <c:v>91</c:v>
                </c:pt>
                <c:pt idx="62">
                  <c:v>92</c:v>
                </c:pt>
                <c:pt idx="63">
                  <c:v>93</c:v>
                </c:pt>
                <c:pt idx="64">
                  <c:v>94</c:v>
                </c:pt>
                <c:pt idx="65">
                  <c:v>95</c:v>
                </c:pt>
              </c:numCache>
            </c:numRef>
          </c:cat>
          <c:val>
            <c:numRef>
              <c:f>'Excess M+F'!$AW$33:$AW$98</c:f>
              <c:numCache>
                <c:formatCode>0.00%</c:formatCode>
                <c:ptCount val="66"/>
                <c:pt idx="0">
                  <c:v>0.12295116945927917</c:v>
                </c:pt>
                <c:pt idx="1">
                  <c:v>0.1674630392879749</c:v>
                </c:pt>
                <c:pt idx="2">
                  <c:v>0.19930793084907503</c:v>
                </c:pt>
                <c:pt idx="3">
                  <c:v>0.20684197865066017</c:v>
                </c:pt>
                <c:pt idx="4">
                  <c:v>0.20756673175499485</c:v>
                </c:pt>
                <c:pt idx="5">
                  <c:v>0.21993513807436435</c:v>
                </c:pt>
                <c:pt idx="6">
                  <c:v>0.22465321241250172</c:v>
                </c:pt>
                <c:pt idx="7">
                  <c:v>0.21428525156300141</c:v>
                </c:pt>
                <c:pt idx="8">
                  <c:v>0.20882616291722511</c:v>
                </c:pt>
                <c:pt idx="9">
                  <c:v>0.21541028981379426</c:v>
                </c:pt>
                <c:pt idx="10">
                  <c:v>0.22957147266419453</c:v>
                </c:pt>
                <c:pt idx="11">
                  <c:v>0.21908818549728129</c:v>
                </c:pt>
                <c:pt idx="12">
                  <c:v>0.1865916965323885</c:v>
                </c:pt>
                <c:pt idx="13">
                  <c:v>0.16699616887019719</c:v>
                </c:pt>
                <c:pt idx="14">
                  <c:v>0.15713709961126512</c:v>
                </c:pt>
                <c:pt idx="15">
                  <c:v>0.13724589874943119</c:v>
                </c:pt>
                <c:pt idx="16">
                  <c:v>0.11554447673781468</c:v>
                </c:pt>
                <c:pt idx="17">
                  <c:v>6.5734421289380882E-2</c:v>
                </c:pt>
                <c:pt idx="18">
                  <c:v>7.5384755052725252E-2</c:v>
                </c:pt>
                <c:pt idx="19">
                  <c:v>7.1082961544981144E-2</c:v>
                </c:pt>
                <c:pt idx="20">
                  <c:v>7.5626574265752408E-2</c:v>
                </c:pt>
                <c:pt idx="21">
                  <c:v>8.2890205404896139E-2</c:v>
                </c:pt>
                <c:pt idx="22">
                  <c:v>9.6902211576891897E-2</c:v>
                </c:pt>
                <c:pt idx="23">
                  <c:v>5.0574416653518375E-2</c:v>
                </c:pt>
                <c:pt idx="24">
                  <c:v>2.7112313682126181E-2</c:v>
                </c:pt>
                <c:pt idx="25">
                  <c:v>1.5740052803027742E-2</c:v>
                </c:pt>
                <c:pt idx="26">
                  <c:v>7.9105443561969351E-3</c:v>
                </c:pt>
                <c:pt idx="27">
                  <c:v>-1.5161332684449269E-2</c:v>
                </c:pt>
                <c:pt idx="28">
                  <c:v>-8.8082160797052743E-3</c:v>
                </c:pt>
                <c:pt idx="29">
                  <c:v>-6.5857542721157649E-3</c:v>
                </c:pt>
                <c:pt idx="30">
                  <c:v>-5.0727378982789008E-3</c:v>
                </c:pt>
                <c:pt idx="31">
                  <c:v>-6.2658540152706844E-3</c:v>
                </c:pt>
                <c:pt idx="32">
                  <c:v>1.5062268033298373E-2</c:v>
                </c:pt>
                <c:pt idx="33">
                  <c:v>2.5293757477812439E-2</c:v>
                </c:pt>
                <c:pt idx="34">
                  <c:v>4.2381739531553622E-2</c:v>
                </c:pt>
                <c:pt idx="35">
                  <c:v>4.8133415620386755E-2</c:v>
                </c:pt>
                <c:pt idx="36">
                  <c:v>7.5540718243569144E-2</c:v>
                </c:pt>
                <c:pt idx="37">
                  <c:v>7.3170648960779905E-2</c:v>
                </c:pt>
                <c:pt idx="38">
                  <c:v>9.5879828664962405E-2</c:v>
                </c:pt>
                <c:pt idx="39">
                  <c:v>9.5119491434343867E-2</c:v>
                </c:pt>
                <c:pt idx="40">
                  <c:v>9.654981564132889E-2</c:v>
                </c:pt>
                <c:pt idx="41">
                  <c:v>8.5591786130685368E-2</c:v>
                </c:pt>
                <c:pt idx="42">
                  <c:v>9.9903543337610687E-2</c:v>
                </c:pt>
                <c:pt idx="43">
                  <c:v>0.10408922181135116</c:v>
                </c:pt>
                <c:pt idx="44">
                  <c:v>0.12154505846891747</c:v>
                </c:pt>
                <c:pt idx="45">
                  <c:v>9.5205748687437391E-2</c:v>
                </c:pt>
                <c:pt idx="46">
                  <c:v>0.11778353508646763</c:v>
                </c:pt>
                <c:pt idx="47">
                  <c:v>0.10760008134077863</c:v>
                </c:pt>
                <c:pt idx="48">
                  <c:v>7.5038602043973154E-2</c:v>
                </c:pt>
                <c:pt idx="49">
                  <c:v>4.8906597781482972E-2</c:v>
                </c:pt>
                <c:pt idx="50">
                  <c:v>7.277909857456516E-2</c:v>
                </c:pt>
                <c:pt idx="51">
                  <c:v>2.7274748290151824E-2</c:v>
                </c:pt>
                <c:pt idx="52">
                  <c:v>6.8210638027377648E-3</c:v>
                </c:pt>
                <c:pt idx="53">
                  <c:v>6.855041566970879E-4</c:v>
                </c:pt>
                <c:pt idx="54">
                  <c:v>-1.3359945755374848E-2</c:v>
                </c:pt>
                <c:pt idx="55">
                  <c:v>-2.859564541026342E-2</c:v>
                </c:pt>
                <c:pt idx="56">
                  <c:v>-1.9341578182553811E-2</c:v>
                </c:pt>
                <c:pt idx="57">
                  <c:v>-1.1864661044885157E-2</c:v>
                </c:pt>
                <c:pt idx="58">
                  <c:v>5.5063855738013328E-3</c:v>
                </c:pt>
                <c:pt idx="59">
                  <c:v>1.7463937321577205E-2</c:v>
                </c:pt>
                <c:pt idx="60">
                  <c:v>1.9893427084295708E-2</c:v>
                </c:pt>
                <c:pt idx="61">
                  <c:v>9.0163430194131443E-3</c:v>
                </c:pt>
                <c:pt idx="62">
                  <c:v>1.1117887737474488E-2</c:v>
                </c:pt>
                <c:pt idx="63">
                  <c:v>4.2192986607984938E-3</c:v>
                </c:pt>
                <c:pt idx="64">
                  <c:v>9.9224864611268896E-3</c:v>
                </c:pt>
                <c:pt idx="65">
                  <c:v>1.8155019931661995E-2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974-6144-B188-916BF3E67FC9}"/>
            </c:ext>
          </c:extLst>
        </c:ser>
        <c:ser>
          <c:idx val="4"/>
          <c:order val="7"/>
          <c:tx>
            <c:v>zero</c:v>
          </c:tx>
          <c:spPr>
            <a:ln w="47625" cap="rnd">
              <a:solidFill>
                <a:schemeClr val="tx1">
                  <a:alpha val="38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'Excess M+F'!$A$33:$A$98</c:f>
              <c:numCache>
                <c:formatCode>General</c:formatCode>
                <c:ptCount val="66"/>
                <c:pt idx="0">
                  <c:v>30</c:v>
                </c:pt>
                <c:pt idx="1">
                  <c:v>31</c:v>
                </c:pt>
                <c:pt idx="2">
                  <c:v>32</c:v>
                </c:pt>
                <c:pt idx="3">
                  <c:v>33</c:v>
                </c:pt>
                <c:pt idx="4">
                  <c:v>34</c:v>
                </c:pt>
                <c:pt idx="5">
                  <c:v>35</c:v>
                </c:pt>
                <c:pt idx="6">
                  <c:v>36</c:v>
                </c:pt>
                <c:pt idx="7">
                  <c:v>37</c:v>
                </c:pt>
                <c:pt idx="8">
                  <c:v>38</c:v>
                </c:pt>
                <c:pt idx="9">
                  <c:v>39</c:v>
                </c:pt>
                <c:pt idx="10">
                  <c:v>40</c:v>
                </c:pt>
                <c:pt idx="11">
                  <c:v>41</c:v>
                </c:pt>
                <c:pt idx="12">
                  <c:v>42</c:v>
                </c:pt>
                <c:pt idx="13">
                  <c:v>43</c:v>
                </c:pt>
                <c:pt idx="14">
                  <c:v>44</c:v>
                </c:pt>
                <c:pt idx="15">
                  <c:v>45</c:v>
                </c:pt>
                <c:pt idx="16">
                  <c:v>46</c:v>
                </c:pt>
                <c:pt idx="17">
                  <c:v>47</c:v>
                </c:pt>
                <c:pt idx="18">
                  <c:v>48</c:v>
                </c:pt>
                <c:pt idx="19">
                  <c:v>49</c:v>
                </c:pt>
                <c:pt idx="20">
                  <c:v>50</c:v>
                </c:pt>
                <c:pt idx="21">
                  <c:v>51</c:v>
                </c:pt>
                <c:pt idx="22">
                  <c:v>52</c:v>
                </c:pt>
                <c:pt idx="23">
                  <c:v>53</c:v>
                </c:pt>
                <c:pt idx="24">
                  <c:v>54</c:v>
                </c:pt>
                <c:pt idx="25">
                  <c:v>55</c:v>
                </c:pt>
                <c:pt idx="26">
                  <c:v>56</c:v>
                </c:pt>
                <c:pt idx="27">
                  <c:v>57</c:v>
                </c:pt>
                <c:pt idx="28">
                  <c:v>58</c:v>
                </c:pt>
                <c:pt idx="29">
                  <c:v>59</c:v>
                </c:pt>
                <c:pt idx="30">
                  <c:v>60</c:v>
                </c:pt>
                <c:pt idx="31">
                  <c:v>61</c:v>
                </c:pt>
                <c:pt idx="32">
                  <c:v>62</c:v>
                </c:pt>
                <c:pt idx="33">
                  <c:v>63</c:v>
                </c:pt>
                <c:pt idx="34">
                  <c:v>64</c:v>
                </c:pt>
                <c:pt idx="35">
                  <c:v>65</c:v>
                </c:pt>
                <c:pt idx="36">
                  <c:v>66</c:v>
                </c:pt>
                <c:pt idx="37">
                  <c:v>67</c:v>
                </c:pt>
                <c:pt idx="38">
                  <c:v>68</c:v>
                </c:pt>
                <c:pt idx="39">
                  <c:v>69</c:v>
                </c:pt>
                <c:pt idx="40">
                  <c:v>70</c:v>
                </c:pt>
                <c:pt idx="41">
                  <c:v>71</c:v>
                </c:pt>
                <c:pt idx="42">
                  <c:v>72</c:v>
                </c:pt>
                <c:pt idx="43">
                  <c:v>73</c:v>
                </c:pt>
                <c:pt idx="44">
                  <c:v>74</c:v>
                </c:pt>
                <c:pt idx="45">
                  <c:v>75</c:v>
                </c:pt>
                <c:pt idx="46">
                  <c:v>76</c:v>
                </c:pt>
                <c:pt idx="47">
                  <c:v>77</c:v>
                </c:pt>
                <c:pt idx="48">
                  <c:v>78</c:v>
                </c:pt>
                <c:pt idx="49">
                  <c:v>79</c:v>
                </c:pt>
                <c:pt idx="50">
                  <c:v>80</c:v>
                </c:pt>
                <c:pt idx="51">
                  <c:v>81</c:v>
                </c:pt>
                <c:pt idx="52">
                  <c:v>82</c:v>
                </c:pt>
                <c:pt idx="53">
                  <c:v>83</c:v>
                </c:pt>
                <c:pt idx="54">
                  <c:v>84</c:v>
                </c:pt>
                <c:pt idx="55">
                  <c:v>85</c:v>
                </c:pt>
                <c:pt idx="56">
                  <c:v>86</c:v>
                </c:pt>
                <c:pt idx="57">
                  <c:v>87</c:v>
                </c:pt>
                <c:pt idx="58">
                  <c:v>88</c:v>
                </c:pt>
                <c:pt idx="59">
                  <c:v>89</c:v>
                </c:pt>
                <c:pt idx="60">
                  <c:v>90</c:v>
                </c:pt>
                <c:pt idx="61">
                  <c:v>91</c:v>
                </c:pt>
                <c:pt idx="62">
                  <c:v>92</c:v>
                </c:pt>
                <c:pt idx="63">
                  <c:v>93</c:v>
                </c:pt>
                <c:pt idx="64">
                  <c:v>94</c:v>
                </c:pt>
                <c:pt idx="65">
                  <c:v>95</c:v>
                </c:pt>
              </c:numCache>
            </c:numRef>
          </c:cat>
          <c:val>
            <c:numRef>
              <c:f>'Excess M+F'!$BE$33:$BE$98</c:f>
              <c:numCache>
                <c:formatCode>General</c:formatCode>
                <c:ptCount val="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74-6144-B188-916BF3E67FC9}"/>
            </c:ext>
          </c:extLst>
        </c:ser>
        <c:ser>
          <c:idx val="8"/>
          <c:order val="8"/>
          <c:tx>
            <c:v>2025</c:v>
          </c:tx>
          <c:spPr>
            <a:ln w="381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'Excess M+F'!$AX$33:$AX$98</c:f>
              <c:numCache>
                <c:formatCode>0.00%</c:formatCode>
                <c:ptCount val="66"/>
                <c:pt idx="0">
                  <c:v>0.17463210149562636</c:v>
                </c:pt>
                <c:pt idx="1">
                  <c:v>0.21046967329808519</c:v>
                </c:pt>
                <c:pt idx="2">
                  <c:v>0.23481091895892431</c:v>
                </c:pt>
                <c:pt idx="3">
                  <c:v>0.23470979667298922</c:v>
                </c:pt>
                <c:pt idx="4">
                  <c:v>0.22199682280073182</c:v>
                </c:pt>
                <c:pt idx="5">
                  <c:v>0.22251624000017386</c:v>
                </c:pt>
                <c:pt idx="6">
                  <c:v>0.21886506600921879</c:v>
                </c:pt>
                <c:pt idx="7">
                  <c:v>0.20804960006281289</c:v>
                </c:pt>
                <c:pt idx="8">
                  <c:v>0.20136583816837303</c:v>
                </c:pt>
                <c:pt idx="9">
                  <c:v>0.20790713489338949</c:v>
                </c:pt>
                <c:pt idx="10">
                  <c:v>0.2164444232021091</c:v>
                </c:pt>
                <c:pt idx="11">
                  <c:v>0.20865961703870442</c:v>
                </c:pt>
                <c:pt idx="12">
                  <c:v>0.17524186180018872</c:v>
                </c:pt>
                <c:pt idx="13">
                  <c:v>0.15615182302570171</c:v>
                </c:pt>
                <c:pt idx="14">
                  <c:v>0.14668224434102789</c:v>
                </c:pt>
                <c:pt idx="15">
                  <c:v>0.13154694040919798</c:v>
                </c:pt>
                <c:pt idx="16">
                  <c:v>0.10332311800103475</c:v>
                </c:pt>
                <c:pt idx="17">
                  <c:v>6.9622015620352889E-2</c:v>
                </c:pt>
                <c:pt idx="18">
                  <c:v>8.6330419393946728E-2</c:v>
                </c:pt>
                <c:pt idx="19">
                  <c:v>0.10125202810853998</c:v>
                </c:pt>
                <c:pt idx="20">
                  <c:v>0.11352724067857858</c:v>
                </c:pt>
                <c:pt idx="21">
                  <c:v>0.12831122634003797</c:v>
                </c:pt>
                <c:pt idx="22">
                  <c:v>0.13920436233574279</c:v>
                </c:pt>
                <c:pt idx="23">
                  <c:v>7.7795932369855728E-2</c:v>
                </c:pt>
                <c:pt idx="24">
                  <c:v>3.6271821097434549E-2</c:v>
                </c:pt>
                <c:pt idx="25">
                  <c:v>1.442754574892768E-2</c:v>
                </c:pt>
                <c:pt idx="26">
                  <c:v>1.4708853974648259E-3</c:v>
                </c:pt>
                <c:pt idx="27">
                  <c:v>-2.1956925056957607E-2</c:v>
                </c:pt>
                <c:pt idx="28">
                  <c:v>-9.1168827948705598E-3</c:v>
                </c:pt>
                <c:pt idx="29">
                  <c:v>-8.3033178263075512E-3</c:v>
                </c:pt>
                <c:pt idx="30">
                  <c:v>-7.9551540057609758E-3</c:v>
                </c:pt>
                <c:pt idx="31">
                  <c:v>-1.5634390557741244E-2</c:v>
                </c:pt>
                <c:pt idx="32">
                  <c:v>9.6804706806551816E-4</c:v>
                </c:pt>
                <c:pt idx="33">
                  <c:v>9.9505314863627108E-3</c:v>
                </c:pt>
                <c:pt idx="34">
                  <c:v>2.7455834905367672E-2</c:v>
                </c:pt>
                <c:pt idx="35">
                  <c:v>3.2542569654938992E-2</c:v>
                </c:pt>
                <c:pt idx="36">
                  <c:v>5.8978038776933105E-2</c:v>
                </c:pt>
                <c:pt idx="37">
                  <c:v>6.0932515621913305E-2</c:v>
                </c:pt>
                <c:pt idx="38">
                  <c:v>8.9406616953230739E-2</c:v>
                </c:pt>
                <c:pt idx="39">
                  <c:v>9.8082516953108032E-2</c:v>
                </c:pt>
                <c:pt idx="40">
                  <c:v>0.10005317079622933</c:v>
                </c:pt>
                <c:pt idx="41">
                  <c:v>0.10063112946563857</c:v>
                </c:pt>
                <c:pt idx="42">
                  <c:v>0.12092874935646829</c:v>
                </c:pt>
                <c:pt idx="43">
                  <c:v>0.13772083379847028</c:v>
                </c:pt>
                <c:pt idx="44">
                  <c:v>0.16677647581386384</c:v>
                </c:pt>
                <c:pt idx="45">
                  <c:v>0.15354992949591281</c:v>
                </c:pt>
                <c:pt idx="46">
                  <c:v>0.10260276619875439</c:v>
                </c:pt>
                <c:pt idx="47">
                  <c:v>0.10370982483797028</c:v>
                </c:pt>
                <c:pt idx="48">
                  <c:v>5.6730813896158014E-2</c:v>
                </c:pt>
                <c:pt idx="49">
                  <c:v>4.2124065440692516E-3</c:v>
                </c:pt>
                <c:pt idx="50">
                  <c:v>1.440469410396308E-2</c:v>
                </c:pt>
                <c:pt idx="51">
                  <c:v>4.6577601825285794E-2</c:v>
                </c:pt>
                <c:pt idx="52">
                  <c:v>2.8100732880355513E-3</c:v>
                </c:pt>
                <c:pt idx="53">
                  <c:v>5.2528780208447039E-4</c:v>
                </c:pt>
                <c:pt idx="54">
                  <c:v>-1.5095084735598605E-2</c:v>
                </c:pt>
                <c:pt idx="55">
                  <c:v>-2.851514676588817E-2</c:v>
                </c:pt>
                <c:pt idx="56">
                  <c:v>-3.1370752800688559E-2</c:v>
                </c:pt>
                <c:pt idx="57">
                  <c:v>-2.5912537439013856E-2</c:v>
                </c:pt>
                <c:pt idx="58">
                  <c:v>-2.5607619509743006E-2</c:v>
                </c:pt>
                <c:pt idx="59">
                  <c:v>1.4940754787953758E-3</c:v>
                </c:pt>
                <c:pt idx="60">
                  <c:v>-4.7678703011041403E-3</c:v>
                </c:pt>
                <c:pt idx="61">
                  <c:v>-1.2550366427785304E-2</c:v>
                </c:pt>
                <c:pt idx="62">
                  <c:v>-2.513921648282531E-2</c:v>
                </c:pt>
                <c:pt idx="63">
                  <c:v>-1.8217635398833542E-2</c:v>
                </c:pt>
                <c:pt idx="64">
                  <c:v>-2.9963390249926523E-2</c:v>
                </c:pt>
                <c:pt idx="65">
                  <c:v>-1.5899100716054985E-2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4974-6144-B188-916BF3E67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1638415"/>
        <c:axId val="1371587567"/>
      </c:lineChart>
      <c:catAx>
        <c:axId val="137163841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371587567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371587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371638415"/>
        <c:crosses val="autoZero"/>
        <c:crossBetween val="midCat"/>
      </c:valAx>
      <c:spPr>
        <a:solidFill>
          <a:schemeClr val="bg1"/>
        </a:solidFill>
        <a:ln>
          <a:solidFill>
            <a:schemeClr val="bg1"/>
          </a:solidFill>
        </a:ln>
        <a:effectLst/>
      </c:spPr>
    </c:plotArea>
    <c:legend>
      <c:legendPos val="t"/>
      <c:legendEntry>
        <c:idx val="7"/>
        <c:delete val="1"/>
      </c:legendEntry>
      <c:layout>
        <c:manualLayout>
          <c:xMode val="edge"/>
          <c:yMode val="edge"/>
          <c:x val="0.31244369562974927"/>
          <c:y val="2.4291497975708502E-2"/>
          <c:w val="0.68755630437025061"/>
          <c:h val="5.20800790589435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85000"/>
      </a:schemeClr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nl-NL" sz="18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Excess mortality M+F</a:t>
            </a:r>
          </a:p>
        </c:rich>
      </c:tx>
      <c:layout>
        <c:manualLayout>
          <c:xMode val="edge"/>
          <c:yMode val="edge"/>
          <c:x val="4.635807860262009E-2"/>
          <c:y val="1.07962213225371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5.7920022005982875E-2"/>
          <c:y val="0.10329476021974984"/>
          <c:w val="0.91490093869270706"/>
          <c:h val="0.83409183163845424"/>
        </c:manualLayout>
      </c:layout>
      <c:lineChart>
        <c:grouping val="standard"/>
        <c:varyColors val="0"/>
        <c:ser>
          <c:idx val="1"/>
          <c:order val="0"/>
          <c:tx>
            <c:v>2020</c:v>
          </c:tx>
          <c:spPr>
            <a:ln w="508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'Excess M+F'!$A$33:$A$98</c:f>
              <c:numCache>
                <c:formatCode>General</c:formatCode>
                <c:ptCount val="66"/>
                <c:pt idx="0">
                  <c:v>30</c:v>
                </c:pt>
                <c:pt idx="1">
                  <c:v>31</c:v>
                </c:pt>
                <c:pt idx="2">
                  <c:v>32</c:v>
                </c:pt>
                <c:pt idx="3">
                  <c:v>33</c:v>
                </c:pt>
                <c:pt idx="4">
                  <c:v>34</c:v>
                </c:pt>
                <c:pt idx="5">
                  <c:v>35</c:v>
                </c:pt>
                <c:pt idx="6">
                  <c:v>36</c:v>
                </c:pt>
                <c:pt idx="7">
                  <c:v>37</c:v>
                </c:pt>
                <c:pt idx="8">
                  <c:v>38</c:v>
                </c:pt>
                <c:pt idx="9">
                  <c:v>39</c:v>
                </c:pt>
                <c:pt idx="10">
                  <c:v>40</c:v>
                </c:pt>
                <c:pt idx="11">
                  <c:v>41</c:v>
                </c:pt>
                <c:pt idx="12">
                  <c:v>42</c:v>
                </c:pt>
                <c:pt idx="13">
                  <c:v>43</c:v>
                </c:pt>
                <c:pt idx="14">
                  <c:v>44</c:v>
                </c:pt>
                <c:pt idx="15">
                  <c:v>45</c:v>
                </c:pt>
                <c:pt idx="16">
                  <c:v>46</c:v>
                </c:pt>
                <c:pt idx="17">
                  <c:v>47</c:v>
                </c:pt>
                <c:pt idx="18">
                  <c:v>48</c:v>
                </c:pt>
                <c:pt idx="19">
                  <c:v>49</c:v>
                </c:pt>
                <c:pt idx="20">
                  <c:v>50</c:v>
                </c:pt>
                <c:pt idx="21">
                  <c:v>51</c:v>
                </c:pt>
                <c:pt idx="22">
                  <c:v>52</c:v>
                </c:pt>
                <c:pt idx="23">
                  <c:v>53</c:v>
                </c:pt>
                <c:pt idx="24">
                  <c:v>54</c:v>
                </c:pt>
                <c:pt idx="25">
                  <c:v>55</c:v>
                </c:pt>
                <c:pt idx="26">
                  <c:v>56</c:v>
                </c:pt>
                <c:pt idx="27">
                  <c:v>57</c:v>
                </c:pt>
                <c:pt idx="28">
                  <c:v>58</c:v>
                </c:pt>
                <c:pt idx="29">
                  <c:v>59</c:v>
                </c:pt>
                <c:pt idx="30">
                  <c:v>60</c:v>
                </c:pt>
                <c:pt idx="31">
                  <c:v>61</c:v>
                </c:pt>
                <c:pt idx="32">
                  <c:v>62</c:v>
                </c:pt>
                <c:pt idx="33">
                  <c:v>63</c:v>
                </c:pt>
                <c:pt idx="34">
                  <c:v>64</c:v>
                </c:pt>
                <c:pt idx="35">
                  <c:v>65</c:v>
                </c:pt>
                <c:pt idx="36">
                  <c:v>66</c:v>
                </c:pt>
                <c:pt idx="37">
                  <c:v>67</c:v>
                </c:pt>
                <c:pt idx="38">
                  <c:v>68</c:v>
                </c:pt>
                <c:pt idx="39">
                  <c:v>69</c:v>
                </c:pt>
                <c:pt idx="40">
                  <c:v>70</c:v>
                </c:pt>
                <c:pt idx="41">
                  <c:v>71</c:v>
                </c:pt>
                <c:pt idx="42">
                  <c:v>72</c:v>
                </c:pt>
                <c:pt idx="43">
                  <c:v>73</c:v>
                </c:pt>
                <c:pt idx="44">
                  <c:v>74</c:v>
                </c:pt>
                <c:pt idx="45">
                  <c:v>75</c:v>
                </c:pt>
                <c:pt idx="46">
                  <c:v>76</c:v>
                </c:pt>
                <c:pt idx="47">
                  <c:v>77</c:v>
                </c:pt>
                <c:pt idx="48">
                  <c:v>78</c:v>
                </c:pt>
                <c:pt idx="49">
                  <c:v>79</c:v>
                </c:pt>
                <c:pt idx="50">
                  <c:v>80</c:v>
                </c:pt>
                <c:pt idx="51">
                  <c:v>81</c:v>
                </c:pt>
                <c:pt idx="52">
                  <c:v>82</c:v>
                </c:pt>
                <c:pt idx="53">
                  <c:v>83</c:v>
                </c:pt>
                <c:pt idx="54">
                  <c:v>84</c:v>
                </c:pt>
                <c:pt idx="55">
                  <c:v>85</c:v>
                </c:pt>
                <c:pt idx="56">
                  <c:v>86</c:v>
                </c:pt>
                <c:pt idx="57">
                  <c:v>87</c:v>
                </c:pt>
                <c:pt idx="58">
                  <c:v>88</c:v>
                </c:pt>
                <c:pt idx="59">
                  <c:v>89</c:v>
                </c:pt>
                <c:pt idx="60">
                  <c:v>90</c:v>
                </c:pt>
                <c:pt idx="61">
                  <c:v>91</c:v>
                </c:pt>
                <c:pt idx="62">
                  <c:v>92</c:v>
                </c:pt>
                <c:pt idx="63">
                  <c:v>93</c:v>
                </c:pt>
                <c:pt idx="64">
                  <c:v>94</c:v>
                </c:pt>
                <c:pt idx="65">
                  <c:v>95</c:v>
                </c:pt>
              </c:numCache>
            </c:numRef>
          </c:cat>
          <c:val>
            <c:numRef>
              <c:f>'Excess M+F'!$AS$33:$AS$98</c:f>
              <c:numCache>
                <c:formatCode>0.00%</c:formatCode>
                <c:ptCount val="66"/>
                <c:pt idx="0">
                  <c:v>6.7678090400193291E-2</c:v>
                </c:pt>
                <c:pt idx="1">
                  <c:v>9.0828643277319585E-2</c:v>
                </c:pt>
                <c:pt idx="2">
                  <c:v>0.11098401233346605</c:v>
                </c:pt>
                <c:pt idx="3">
                  <c:v>0.12645080896485189</c:v>
                </c:pt>
                <c:pt idx="4">
                  <c:v>0.13454141217264445</c:v>
                </c:pt>
                <c:pt idx="5">
                  <c:v>0.13643487829491904</c:v>
                </c:pt>
                <c:pt idx="6">
                  <c:v>0.12809584536698862</c:v>
                </c:pt>
                <c:pt idx="7">
                  <c:v>0.15534963230619031</c:v>
                </c:pt>
                <c:pt idx="8">
                  <c:v>0.15212747193214671</c:v>
                </c:pt>
                <c:pt idx="9">
                  <c:v>0.12799930560351194</c:v>
                </c:pt>
                <c:pt idx="10">
                  <c:v>0.12782845062614148</c:v>
                </c:pt>
                <c:pt idx="11">
                  <c:v>0.1378788625849712</c:v>
                </c:pt>
                <c:pt idx="12">
                  <c:v>0.12960014499827691</c:v>
                </c:pt>
                <c:pt idx="13">
                  <c:v>0.12554600633149937</c:v>
                </c:pt>
                <c:pt idx="14">
                  <c:v>0.11741981774853119</c:v>
                </c:pt>
                <c:pt idx="15">
                  <c:v>0.11459464093189328</c:v>
                </c:pt>
                <c:pt idx="16">
                  <c:v>0.16136305578442603</c:v>
                </c:pt>
                <c:pt idx="17">
                  <c:v>0.13770463966337809</c:v>
                </c:pt>
                <c:pt idx="18">
                  <c:v>0.12297506205425093</c:v>
                </c:pt>
                <c:pt idx="19">
                  <c:v>0.15765172290537283</c:v>
                </c:pt>
                <c:pt idx="20">
                  <c:v>0.14103444724865963</c:v>
                </c:pt>
                <c:pt idx="21">
                  <c:v>0.10113989193556235</c:v>
                </c:pt>
                <c:pt idx="22">
                  <c:v>6.8263625656607138E-2</c:v>
                </c:pt>
                <c:pt idx="23">
                  <c:v>1.5678535123616916E-2</c:v>
                </c:pt>
                <c:pt idx="24">
                  <c:v>-3.9583164351252462E-2</c:v>
                </c:pt>
                <c:pt idx="25">
                  <c:v>-6.4869418399106829E-2</c:v>
                </c:pt>
                <c:pt idx="26">
                  <c:v>-5.2863264190512071E-2</c:v>
                </c:pt>
                <c:pt idx="27">
                  <c:v>-4.3125141645932986E-2</c:v>
                </c:pt>
                <c:pt idx="28">
                  <c:v>-1.0074755866629726E-2</c:v>
                </c:pt>
                <c:pt idx="29">
                  <c:v>7.7154820319442815E-3</c:v>
                </c:pt>
                <c:pt idx="30">
                  <c:v>3.1103072936687536E-2</c:v>
                </c:pt>
                <c:pt idx="31">
                  <c:v>4.3654002162161587E-2</c:v>
                </c:pt>
                <c:pt idx="32">
                  <c:v>5.2590131439958311E-2</c:v>
                </c:pt>
                <c:pt idx="33">
                  <c:v>5.9529606667878009E-2</c:v>
                </c:pt>
                <c:pt idx="34">
                  <c:v>8.8898649039364855E-2</c:v>
                </c:pt>
                <c:pt idx="35">
                  <c:v>8.8480990242791629E-2</c:v>
                </c:pt>
                <c:pt idx="36">
                  <c:v>8.2112540098759318E-2</c:v>
                </c:pt>
                <c:pt idx="37">
                  <c:v>8.952859735688791E-2</c:v>
                </c:pt>
                <c:pt idx="38">
                  <c:v>0.10099394733769254</c:v>
                </c:pt>
                <c:pt idx="39">
                  <c:v>9.9773656288234022E-2</c:v>
                </c:pt>
                <c:pt idx="40">
                  <c:v>9.7654172460522132E-2</c:v>
                </c:pt>
                <c:pt idx="41">
                  <c:v>7.3821894308588348E-2</c:v>
                </c:pt>
                <c:pt idx="42">
                  <c:v>9.7445312693749744E-2</c:v>
                </c:pt>
                <c:pt idx="43">
                  <c:v>0.10323083620937505</c:v>
                </c:pt>
                <c:pt idx="44">
                  <c:v>0.10683349715766846</c:v>
                </c:pt>
                <c:pt idx="45">
                  <c:v>0.11851039498675367</c:v>
                </c:pt>
                <c:pt idx="46">
                  <c:v>0.16413105850615153</c:v>
                </c:pt>
                <c:pt idx="47">
                  <c:v>0.14825935137666404</c:v>
                </c:pt>
                <c:pt idx="48">
                  <c:v>0.13337206237202007</c:v>
                </c:pt>
                <c:pt idx="49">
                  <c:v>0.12089989471491365</c:v>
                </c:pt>
                <c:pt idx="50">
                  <c:v>0.11993388405061722</c:v>
                </c:pt>
                <c:pt idx="51">
                  <c:v>0.10538719626427806</c:v>
                </c:pt>
                <c:pt idx="52">
                  <c:v>8.8117274176100782E-2</c:v>
                </c:pt>
                <c:pt idx="53">
                  <c:v>9.024360457457932E-2</c:v>
                </c:pt>
                <c:pt idx="54">
                  <c:v>9.2210781433710948E-2</c:v>
                </c:pt>
                <c:pt idx="55">
                  <c:v>8.7782431265082519E-2</c:v>
                </c:pt>
                <c:pt idx="56">
                  <c:v>9.5374179729679529E-2</c:v>
                </c:pt>
                <c:pt idx="57">
                  <c:v>0.10080190420947537</c:v>
                </c:pt>
                <c:pt idx="58">
                  <c:v>9.7949838073685291E-2</c:v>
                </c:pt>
                <c:pt idx="59">
                  <c:v>9.393203546291555E-2</c:v>
                </c:pt>
                <c:pt idx="60">
                  <c:v>8.5309617418775657E-2</c:v>
                </c:pt>
                <c:pt idx="61">
                  <c:v>8.5082062379355866E-2</c:v>
                </c:pt>
                <c:pt idx="62">
                  <c:v>7.9006485979629976E-2</c:v>
                </c:pt>
                <c:pt idx="63">
                  <c:v>7.9696673175124216E-2</c:v>
                </c:pt>
                <c:pt idx="64">
                  <c:v>8.4465922913488325E-2</c:v>
                </c:pt>
                <c:pt idx="65">
                  <c:v>6.6092665372115583E-2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115-1B46-A006-0B963105F61D}"/>
            </c:ext>
          </c:extLst>
        </c:ser>
        <c:ser>
          <c:idx val="3"/>
          <c:order val="1"/>
          <c:tx>
            <c:v>2021</c:v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'Excess M+F'!$A$33:$A$98</c:f>
              <c:numCache>
                <c:formatCode>General</c:formatCode>
                <c:ptCount val="66"/>
                <c:pt idx="0">
                  <c:v>30</c:v>
                </c:pt>
                <c:pt idx="1">
                  <c:v>31</c:v>
                </c:pt>
                <c:pt idx="2">
                  <c:v>32</c:v>
                </c:pt>
                <c:pt idx="3">
                  <c:v>33</c:v>
                </c:pt>
                <c:pt idx="4">
                  <c:v>34</c:v>
                </c:pt>
                <c:pt idx="5">
                  <c:v>35</c:v>
                </c:pt>
                <c:pt idx="6">
                  <c:v>36</c:v>
                </c:pt>
                <c:pt idx="7">
                  <c:v>37</c:v>
                </c:pt>
                <c:pt idx="8">
                  <c:v>38</c:v>
                </c:pt>
                <c:pt idx="9">
                  <c:v>39</c:v>
                </c:pt>
                <c:pt idx="10">
                  <c:v>40</c:v>
                </c:pt>
                <c:pt idx="11">
                  <c:v>41</c:v>
                </c:pt>
                <c:pt idx="12">
                  <c:v>42</c:v>
                </c:pt>
                <c:pt idx="13">
                  <c:v>43</c:v>
                </c:pt>
                <c:pt idx="14">
                  <c:v>44</c:v>
                </c:pt>
                <c:pt idx="15">
                  <c:v>45</c:v>
                </c:pt>
                <c:pt idx="16">
                  <c:v>46</c:v>
                </c:pt>
                <c:pt idx="17">
                  <c:v>47</c:v>
                </c:pt>
                <c:pt idx="18">
                  <c:v>48</c:v>
                </c:pt>
                <c:pt idx="19">
                  <c:v>49</c:v>
                </c:pt>
                <c:pt idx="20">
                  <c:v>50</c:v>
                </c:pt>
                <c:pt idx="21">
                  <c:v>51</c:v>
                </c:pt>
                <c:pt idx="22">
                  <c:v>52</c:v>
                </c:pt>
                <c:pt idx="23">
                  <c:v>53</c:v>
                </c:pt>
                <c:pt idx="24">
                  <c:v>54</c:v>
                </c:pt>
                <c:pt idx="25">
                  <c:v>55</c:v>
                </c:pt>
                <c:pt idx="26">
                  <c:v>56</c:v>
                </c:pt>
                <c:pt idx="27">
                  <c:v>57</c:v>
                </c:pt>
                <c:pt idx="28">
                  <c:v>58</c:v>
                </c:pt>
                <c:pt idx="29">
                  <c:v>59</c:v>
                </c:pt>
                <c:pt idx="30">
                  <c:v>60</c:v>
                </c:pt>
                <c:pt idx="31">
                  <c:v>61</c:v>
                </c:pt>
                <c:pt idx="32">
                  <c:v>62</c:v>
                </c:pt>
                <c:pt idx="33">
                  <c:v>63</c:v>
                </c:pt>
                <c:pt idx="34">
                  <c:v>64</c:v>
                </c:pt>
                <c:pt idx="35">
                  <c:v>65</c:v>
                </c:pt>
                <c:pt idx="36">
                  <c:v>66</c:v>
                </c:pt>
                <c:pt idx="37">
                  <c:v>67</c:v>
                </c:pt>
                <c:pt idx="38">
                  <c:v>68</c:v>
                </c:pt>
                <c:pt idx="39">
                  <c:v>69</c:v>
                </c:pt>
                <c:pt idx="40">
                  <c:v>70</c:v>
                </c:pt>
                <c:pt idx="41">
                  <c:v>71</c:v>
                </c:pt>
                <c:pt idx="42">
                  <c:v>72</c:v>
                </c:pt>
                <c:pt idx="43">
                  <c:v>73</c:v>
                </c:pt>
                <c:pt idx="44">
                  <c:v>74</c:v>
                </c:pt>
                <c:pt idx="45">
                  <c:v>75</c:v>
                </c:pt>
                <c:pt idx="46">
                  <c:v>76</c:v>
                </c:pt>
                <c:pt idx="47">
                  <c:v>77</c:v>
                </c:pt>
                <c:pt idx="48">
                  <c:v>78</c:v>
                </c:pt>
                <c:pt idx="49">
                  <c:v>79</c:v>
                </c:pt>
                <c:pt idx="50">
                  <c:v>80</c:v>
                </c:pt>
                <c:pt idx="51">
                  <c:v>81</c:v>
                </c:pt>
                <c:pt idx="52">
                  <c:v>82</c:v>
                </c:pt>
                <c:pt idx="53">
                  <c:v>83</c:v>
                </c:pt>
                <c:pt idx="54">
                  <c:v>84</c:v>
                </c:pt>
                <c:pt idx="55">
                  <c:v>85</c:v>
                </c:pt>
                <c:pt idx="56">
                  <c:v>86</c:v>
                </c:pt>
                <c:pt idx="57">
                  <c:v>87</c:v>
                </c:pt>
                <c:pt idx="58">
                  <c:v>88</c:v>
                </c:pt>
                <c:pt idx="59">
                  <c:v>89</c:v>
                </c:pt>
                <c:pt idx="60">
                  <c:v>90</c:v>
                </c:pt>
                <c:pt idx="61">
                  <c:v>91</c:v>
                </c:pt>
                <c:pt idx="62">
                  <c:v>92</c:v>
                </c:pt>
                <c:pt idx="63">
                  <c:v>93</c:v>
                </c:pt>
                <c:pt idx="64">
                  <c:v>94</c:v>
                </c:pt>
                <c:pt idx="65">
                  <c:v>95</c:v>
                </c:pt>
              </c:numCache>
            </c:numRef>
          </c:cat>
          <c:val>
            <c:numRef>
              <c:f>'Excess M+F'!$AT$33:$AT$98</c:f>
              <c:numCache>
                <c:formatCode>0.00%</c:formatCode>
                <c:ptCount val="66"/>
                <c:pt idx="0">
                  <c:v>0.13854616416612589</c:v>
                </c:pt>
                <c:pt idx="1">
                  <c:v>0.1332702410345106</c:v>
                </c:pt>
                <c:pt idx="2">
                  <c:v>0.13824221443888116</c:v>
                </c:pt>
                <c:pt idx="3">
                  <c:v>0.13629513417626943</c:v>
                </c:pt>
                <c:pt idx="4">
                  <c:v>0.12737996186188141</c:v>
                </c:pt>
                <c:pt idx="5">
                  <c:v>0.11272595010347232</c:v>
                </c:pt>
                <c:pt idx="6">
                  <c:v>0.10927572739791076</c:v>
                </c:pt>
                <c:pt idx="7">
                  <c:v>9.349149256008657E-2</c:v>
                </c:pt>
                <c:pt idx="8">
                  <c:v>0.10155325539082138</c:v>
                </c:pt>
                <c:pt idx="9">
                  <c:v>0.11534699194721877</c:v>
                </c:pt>
                <c:pt idx="10">
                  <c:v>0.10770710454571425</c:v>
                </c:pt>
                <c:pt idx="11">
                  <c:v>0.11584359173588275</c:v>
                </c:pt>
                <c:pt idx="12">
                  <c:v>0.11373727628476021</c:v>
                </c:pt>
                <c:pt idx="13">
                  <c:v>0.10679040353077424</c:v>
                </c:pt>
                <c:pt idx="14">
                  <c:v>0.10590707392129976</c:v>
                </c:pt>
                <c:pt idx="15">
                  <c:v>0.12839603121416338</c:v>
                </c:pt>
                <c:pt idx="16">
                  <c:v>0.15383523592744214</c:v>
                </c:pt>
                <c:pt idx="17">
                  <c:v>0.15539174533022124</c:v>
                </c:pt>
                <c:pt idx="18">
                  <c:v>0.15338793607730836</c:v>
                </c:pt>
                <c:pt idx="19">
                  <c:v>0.12913394592914154</c:v>
                </c:pt>
                <c:pt idx="20">
                  <c:v>0.14717391576179181</c:v>
                </c:pt>
                <c:pt idx="21">
                  <c:v>0.11195035999099534</c:v>
                </c:pt>
                <c:pt idx="22">
                  <c:v>8.4722883426245482E-2</c:v>
                </c:pt>
                <c:pt idx="23">
                  <c:v>8.9768960158242136E-2</c:v>
                </c:pt>
                <c:pt idx="24">
                  <c:v>8.7515244947241361E-2</c:v>
                </c:pt>
                <c:pt idx="25">
                  <c:v>8.2608754144671614E-2</c:v>
                </c:pt>
                <c:pt idx="26">
                  <c:v>8.1017544715909356E-2</c:v>
                </c:pt>
                <c:pt idx="27">
                  <c:v>7.145565047081108E-2</c:v>
                </c:pt>
                <c:pt idx="28">
                  <c:v>4.1997312968633863E-2</c:v>
                </c:pt>
                <c:pt idx="29">
                  <c:v>5.7183279606001503E-2</c:v>
                </c:pt>
                <c:pt idx="30">
                  <c:v>4.8003910564195493E-2</c:v>
                </c:pt>
                <c:pt idx="31">
                  <c:v>5.619326764603335E-2</c:v>
                </c:pt>
                <c:pt idx="32">
                  <c:v>7.7266647577892741E-2</c:v>
                </c:pt>
                <c:pt idx="33">
                  <c:v>9.4618639768416918E-2</c:v>
                </c:pt>
                <c:pt idx="34">
                  <c:v>0.10025460437654261</c:v>
                </c:pt>
                <c:pt idx="35">
                  <c:v>0.11469372528820906</c:v>
                </c:pt>
                <c:pt idx="36">
                  <c:v>0.126137767409883</c:v>
                </c:pt>
                <c:pt idx="37">
                  <c:v>0.14071333214396978</c:v>
                </c:pt>
                <c:pt idx="38">
                  <c:v>0.1662080924096033</c:v>
                </c:pt>
                <c:pt idx="39">
                  <c:v>0.1643519648200176</c:v>
                </c:pt>
                <c:pt idx="40">
                  <c:v>0.17021863039894311</c:v>
                </c:pt>
                <c:pt idx="41">
                  <c:v>0.16327832636144732</c:v>
                </c:pt>
                <c:pt idx="42">
                  <c:v>0.11246194292895166</c:v>
                </c:pt>
                <c:pt idx="43">
                  <c:v>0.12583948738702205</c:v>
                </c:pt>
                <c:pt idx="44">
                  <c:v>0.13413193260065476</c:v>
                </c:pt>
                <c:pt idx="45">
                  <c:v>0.12903031555331101</c:v>
                </c:pt>
                <c:pt idx="46">
                  <c:v>0.13388979244033986</c:v>
                </c:pt>
                <c:pt idx="47">
                  <c:v>0.17378651147091564</c:v>
                </c:pt>
                <c:pt idx="48">
                  <c:v>0.13862252901444919</c:v>
                </c:pt>
                <c:pt idx="49">
                  <c:v>0.12571693681309734</c:v>
                </c:pt>
                <c:pt idx="50">
                  <c:v>0.11063050146767131</c:v>
                </c:pt>
                <c:pt idx="51">
                  <c:v>9.9788390681965072E-2</c:v>
                </c:pt>
                <c:pt idx="52">
                  <c:v>7.6665497822853701E-2</c:v>
                </c:pt>
                <c:pt idx="53">
                  <c:v>7.4204685047733449E-2</c:v>
                </c:pt>
                <c:pt idx="54">
                  <c:v>6.7552953456596843E-2</c:v>
                </c:pt>
                <c:pt idx="55">
                  <c:v>7.0192553184664219E-2</c:v>
                </c:pt>
                <c:pt idx="56">
                  <c:v>6.3272610937749246E-2</c:v>
                </c:pt>
                <c:pt idx="57">
                  <c:v>7.3847043985478297E-2</c:v>
                </c:pt>
                <c:pt idx="58">
                  <c:v>6.2194598397583567E-2</c:v>
                </c:pt>
                <c:pt idx="59">
                  <c:v>5.7184370693467088E-2</c:v>
                </c:pt>
                <c:pt idx="60">
                  <c:v>5.366782451373505E-2</c:v>
                </c:pt>
                <c:pt idx="61">
                  <c:v>6.0845147854250811E-2</c:v>
                </c:pt>
                <c:pt idx="62">
                  <c:v>5.345337315500498E-2</c:v>
                </c:pt>
                <c:pt idx="63">
                  <c:v>4.8019546289692724E-2</c:v>
                </c:pt>
                <c:pt idx="64">
                  <c:v>5.3694628713476703E-2</c:v>
                </c:pt>
                <c:pt idx="65">
                  <c:v>5.8640781592138591E-2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6115-1B46-A006-0B963105F61D}"/>
            </c:ext>
          </c:extLst>
        </c:ser>
        <c:ser>
          <c:idx val="2"/>
          <c:order val="2"/>
          <c:tx>
            <c:v>2022</c:v>
          </c:tx>
          <c:spPr>
            <a:ln w="381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'Excess M+F'!$A$33:$A$98</c:f>
              <c:numCache>
                <c:formatCode>General</c:formatCode>
                <c:ptCount val="66"/>
                <c:pt idx="0">
                  <c:v>30</c:v>
                </c:pt>
                <c:pt idx="1">
                  <c:v>31</c:v>
                </c:pt>
                <c:pt idx="2">
                  <c:v>32</c:v>
                </c:pt>
                <c:pt idx="3">
                  <c:v>33</c:v>
                </c:pt>
                <c:pt idx="4">
                  <c:v>34</c:v>
                </c:pt>
                <c:pt idx="5">
                  <c:v>35</c:v>
                </c:pt>
                <c:pt idx="6">
                  <c:v>36</c:v>
                </c:pt>
                <c:pt idx="7">
                  <c:v>37</c:v>
                </c:pt>
                <c:pt idx="8">
                  <c:v>38</c:v>
                </c:pt>
                <c:pt idx="9">
                  <c:v>39</c:v>
                </c:pt>
                <c:pt idx="10">
                  <c:v>40</c:v>
                </c:pt>
                <c:pt idx="11">
                  <c:v>41</c:v>
                </c:pt>
                <c:pt idx="12">
                  <c:v>42</c:v>
                </c:pt>
                <c:pt idx="13">
                  <c:v>43</c:v>
                </c:pt>
                <c:pt idx="14">
                  <c:v>44</c:v>
                </c:pt>
                <c:pt idx="15">
                  <c:v>45</c:v>
                </c:pt>
                <c:pt idx="16">
                  <c:v>46</c:v>
                </c:pt>
                <c:pt idx="17">
                  <c:v>47</c:v>
                </c:pt>
                <c:pt idx="18">
                  <c:v>48</c:v>
                </c:pt>
                <c:pt idx="19">
                  <c:v>49</c:v>
                </c:pt>
                <c:pt idx="20">
                  <c:v>50</c:v>
                </c:pt>
                <c:pt idx="21">
                  <c:v>51</c:v>
                </c:pt>
                <c:pt idx="22">
                  <c:v>52</c:v>
                </c:pt>
                <c:pt idx="23">
                  <c:v>53</c:v>
                </c:pt>
                <c:pt idx="24">
                  <c:v>54</c:v>
                </c:pt>
                <c:pt idx="25">
                  <c:v>55</c:v>
                </c:pt>
                <c:pt idx="26">
                  <c:v>56</c:v>
                </c:pt>
                <c:pt idx="27">
                  <c:v>57</c:v>
                </c:pt>
                <c:pt idx="28">
                  <c:v>58</c:v>
                </c:pt>
                <c:pt idx="29">
                  <c:v>59</c:v>
                </c:pt>
                <c:pt idx="30">
                  <c:v>60</c:v>
                </c:pt>
                <c:pt idx="31">
                  <c:v>61</c:v>
                </c:pt>
                <c:pt idx="32">
                  <c:v>62</c:v>
                </c:pt>
                <c:pt idx="33">
                  <c:v>63</c:v>
                </c:pt>
                <c:pt idx="34">
                  <c:v>64</c:v>
                </c:pt>
                <c:pt idx="35">
                  <c:v>65</c:v>
                </c:pt>
                <c:pt idx="36">
                  <c:v>66</c:v>
                </c:pt>
                <c:pt idx="37">
                  <c:v>67</c:v>
                </c:pt>
                <c:pt idx="38">
                  <c:v>68</c:v>
                </c:pt>
                <c:pt idx="39">
                  <c:v>69</c:v>
                </c:pt>
                <c:pt idx="40">
                  <c:v>70</c:v>
                </c:pt>
                <c:pt idx="41">
                  <c:v>71</c:v>
                </c:pt>
                <c:pt idx="42">
                  <c:v>72</c:v>
                </c:pt>
                <c:pt idx="43">
                  <c:v>73</c:v>
                </c:pt>
                <c:pt idx="44">
                  <c:v>74</c:v>
                </c:pt>
                <c:pt idx="45">
                  <c:v>75</c:v>
                </c:pt>
                <c:pt idx="46">
                  <c:v>76</c:v>
                </c:pt>
                <c:pt idx="47">
                  <c:v>77</c:v>
                </c:pt>
                <c:pt idx="48">
                  <c:v>78</c:v>
                </c:pt>
                <c:pt idx="49">
                  <c:v>79</c:v>
                </c:pt>
                <c:pt idx="50">
                  <c:v>80</c:v>
                </c:pt>
                <c:pt idx="51">
                  <c:v>81</c:v>
                </c:pt>
                <c:pt idx="52">
                  <c:v>82</c:v>
                </c:pt>
                <c:pt idx="53">
                  <c:v>83</c:v>
                </c:pt>
                <c:pt idx="54">
                  <c:v>84</c:v>
                </c:pt>
                <c:pt idx="55">
                  <c:v>85</c:v>
                </c:pt>
                <c:pt idx="56">
                  <c:v>86</c:v>
                </c:pt>
                <c:pt idx="57">
                  <c:v>87</c:v>
                </c:pt>
                <c:pt idx="58">
                  <c:v>88</c:v>
                </c:pt>
                <c:pt idx="59">
                  <c:v>89</c:v>
                </c:pt>
                <c:pt idx="60">
                  <c:v>90</c:v>
                </c:pt>
                <c:pt idx="61">
                  <c:v>91</c:v>
                </c:pt>
                <c:pt idx="62">
                  <c:v>92</c:v>
                </c:pt>
                <c:pt idx="63">
                  <c:v>93</c:v>
                </c:pt>
                <c:pt idx="64">
                  <c:v>94</c:v>
                </c:pt>
                <c:pt idx="65">
                  <c:v>95</c:v>
                </c:pt>
              </c:numCache>
            </c:numRef>
          </c:cat>
          <c:val>
            <c:numRef>
              <c:f>'Excess M+F'!$AU$33:$AU$98</c:f>
              <c:numCache>
                <c:formatCode>0.00%</c:formatCode>
                <c:ptCount val="66"/>
                <c:pt idx="0">
                  <c:v>9.2114719958784716E-2</c:v>
                </c:pt>
                <c:pt idx="1">
                  <c:v>9.8354948230223269E-2</c:v>
                </c:pt>
                <c:pt idx="2">
                  <c:v>0.1051992599288115</c:v>
                </c:pt>
                <c:pt idx="3">
                  <c:v>0.1138898810616444</c:v>
                </c:pt>
                <c:pt idx="4">
                  <c:v>0.11030769341760092</c:v>
                </c:pt>
                <c:pt idx="5">
                  <c:v>0.13154375919671427</c:v>
                </c:pt>
                <c:pt idx="6">
                  <c:v>0.13427498905799726</c:v>
                </c:pt>
                <c:pt idx="7">
                  <c:v>0.1358753610351853</c:v>
                </c:pt>
                <c:pt idx="8">
                  <c:v>0.14943054180267645</c:v>
                </c:pt>
                <c:pt idx="9">
                  <c:v>0.1381010635878466</c:v>
                </c:pt>
                <c:pt idx="10">
                  <c:v>0.12855781897607149</c:v>
                </c:pt>
                <c:pt idx="11">
                  <c:v>0.15218446656685861</c:v>
                </c:pt>
                <c:pt idx="12">
                  <c:v>0.14607665965670866</c:v>
                </c:pt>
                <c:pt idx="13">
                  <c:v>0.15397272876761747</c:v>
                </c:pt>
                <c:pt idx="14">
                  <c:v>0.15060073822882233</c:v>
                </c:pt>
                <c:pt idx="15">
                  <c:v>0.16243052823240639</c:v>
                </c:pt>
                <c:pt idx="16">
                  <c:v>0.15535764738692609</c:v>
                </c:pt>
                <c:pt idx="17">
                  <c:v>0.15469996625039276</c:v>
                </c:pt>
                <c:pt idx="18">
                  <c:v>0.15655797948871503</c:v>
                </c:pt>
                <c:pt idx="19">
                  <c:v>0.17924788003034625</c:v>
                </c:pt>
                <c:pt idx="20">
                  <c:v>0.15142635037840199</c:v>
                </c:pt>
                <c:pt idx="21">
                  <c:v>0.13672379367317936</c:v>
                </c:pt>
                <c:pt idx="22">
                  <c:v>0.12800660918916301</c:v>
                </c:pt>
                <c:pt idx="23">
                  <c:v>9.0019358799599228E-2</c:v>
                </c:pt>
                <c:pt idx="24">
                  <c:v>5.13183597894281E-2</c:v>
                </c:pt>
                <c:pt idx="25">
                  <c:v>4.184959841403281E-2</c:v>
                </c:pt>
                <c:pt idx="26">
                  <c:v>1.3889175771907214E-2</c:v>
                </c:pt>
                <c:pt idx="27">
                  <c:v>-3.780414984733338E-3</c:v>
                </c:pt>
                <c:pt idx="28">
                  <c:v>-3.9277028008466459E-3</c:v>
                </c:pt>
                <c:pt idx="29">
                  <c:v>-1.66239201370953E-3</c:v>
                </c:pt>
                <c:pt idx="30">
                  <c:v>1.5862263443042423E-3</c:v>
                </c:pt>
                <c:pt idx="31">
                  <c:v>2.5939384657508297E-2</c:v>
                </c:pt>
                <c:pt idx="32">
                  <c:v>4.0979391518595497E-2</c:v>
                </c:pt>
                <c:pt idx="33">
                  <c:v>4.4929367814746081E-2</c:v>
                </c:pt>
                <c:pt idx="34">
                  <c:v>6.5478348342077108E-2</c:v>
                </c:pt>
                <c:pt idx="35">
                  <c:v>6.8019849326614118E-2</c:v>
                </c:pt>
                <c:pt idx="36">
                  <c:v>8.0349639037286452E-2</c:v>
                </c:pt>
                <c:pt idx="37">
                  <c:v>8.2629900347191781E-2</c:v>
                </c:pt>
                <c:pt idx="38">
                  <c:v>9.6001187093774837E-2</c:v>
                </c:pt>
                <c:pt idx="39">
                  <c:v>9.1182908595132464E-2</c:v>
                </c:pt>
                <c:pt idx="40">
                  <c:v>0.10380633568407452</c:v>
                </c:pt>
                <c:pt idx="41">
                  <c:v>0.10738786725178009</c:v>
                </c:pt>
                <c:pt idx="42">
                  <c:v>0.11688467046286273</c:v>
                </c:pt>
                <c:pt idx="43">
                  <c:v>8.9444161372210729E-2</c:v>
                </c:pt>
                <c:pt idx="44">
                  <c:v>0.11576597662894046</c:v>
                </c:pt>
                <c:pt idx="45">
                  <c:v>0.11999301489409353</c:v>
                </c:pt>
                <c:pt idx="46">
                  <c:v>0.10647763322777289</c:v>
                </c:pt>
                <c:pt idx="47">
                  <c:v>8.8294746876058233E-2</c:v>
                </c:pt>
                <c:pt idx="48">
                  <c:v>0.11023363630186496</c:v>
                </c:pt>
                <c:pt idx="49">
                  <c:v>7.2732651309646873E-2</c:v>
                </c:pt>
                <c:pt idx="50">
                  <c:v>4.85457035264013E-2</c:v>
                </c:pt>
                <c:pt idx="51">
                  <c:v>3.2039307616106766E-2</c:v>
                </c:pt>
                <c:pt idx="52">
                  <c:v>2.3502565712010367E-2</c:v>
                </c:pt>
                <c:pt idx="53">
                  <c:v>1.3761524767442485E-2</c:v>
                </c:pt>
                <c:pt idx="54">
                  <c:v>3.9776554979708461E-3</c:v>
                </c:pt>
                <c:pt idx="55">
                  <c:v>1.6869320969226935E-3</c:v>
                </c:pt>
                <c:pt idx="56">
                  <c:v>1.293927385938004E-2</c:v>
                </c:pt>
                <c:pt idx="57">
                  <c:v>1.8891356739593978E-2</c:v>
                </c:pt>
                <c:pt idx="58">
                  <c:v>1.8623617982836134E-2</c:v>
                </c:pt>
                <c:pt idx="59">
                  <c:v>2.7453683758451829E-2</c:v>
                </c:pt>
                <c:pt idx="60">
                  <c:v>4.2395055959954617E-2</c:v>
                </c:pt>
                <c:pt idx="61">
                  <c:v>3.8532640139369675E-2</c:v>
                </c:pt>
                <c:pt idx="62">
                  <c:v>6.0155651626184393E-2</c:v>
                </c:pt>
                <c:pt idx="63">
                  <c:v>5.8095166280083196E-2</c:v>
                </c:pt>
                <c:pt idx="64">
                  <c:v>6.4525108158169669E-2</c:v>
                </c:pt>
                <c:pt idx="65">
                  <c:v>7.7308978538985801E-2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6115-1B46-A006-0B963105F61D}"/>
            </c:ext>
          </c:extLst>
        </c:ser>
        <c:ser>
          <c:idx val="4"/>
          <c:order val="3"/>
          <c:tx>
            <c:v>zero</c:v>
          </c:tx>
          <c:spPr>
            <a:ln w="47625" cap="rnd">
              <a:solidFill>
                <a:schemeClr val="tx1">
                  <a:alpha val="38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'Excess M+F'!$A$33:$A$98</c:f>
              <c:numCache>
                <c:formatCode>General</c:formatCode>
                <c:ptCount val="66"/>
                <c:pt idx="0">
                  <c:v>30</c:v>
                </c:pt>
                <c:pt idx="1">
                  <c:v>31</c:v>
                </c:pt>
                <c:pt idx="2">
                  <c:v>32</c:v>
                </c:pt>
                <c:pt idx="3">
                  <c:v>33</c:v>
                </c:pt>
                <c:pt idx="4">
                  <c:v>34</c:v>
                </c:pt>
                <c:pt idx="5">
                  <c:v>35</c:v>
                </c:pt>
                <c:pt idx="6">
                  <c:v>36</c:v>
                </c:pt>
                <c:pt idx="7">
                  <c:v>37</c:v>
                </c:pt>
                <c:pt idx="8">
                  <c:v>38</c:v>
                </c:pt>
                <c:pt idx="9">
                  <c:v>39</c:v>
                </c:pt>
                <c:pt idx="10">
                  <c:v>40</c:v>
                </c:pt>
                <c:pt idx="11">
                  <c:v>41</c:v>
                </c:pt>
                <c:pt idx="12">
                  <c:v>42</c:v>
                </c:pt>
                <c:pt idx="13">
                  <c:v>43</c:v>
                </c:pt>
                <c:pt idx="14">
                  <c:v>44</c:v>
                </c:pt>
                <c:pt idx="15">
                  <c:v>45</c:v>
                </c:pt>
                <c:pt idx="16">
                  <c:v>46</c:v>
                </c:pt>
                <c:pt idx="17">
                  <c:v>47</c:v>
                </c:pt>
                <c:pt idx="18">
                  <c:v>48</c:v>
                </c:pt>
                <c:pt idx="19">
                  <c:v>49</c:v>
                </c:pt>
                <c:pt idx="20">
                  <c:v>50</c:v>
                </c:pt>
                <c:pt idx="21">
                  <c:v>51</c:v>
                </c:pt>
                <c:pt idx="22">
                  <c:v>52</c:v>
                </c:pt>
                <c:pt idx="23">
                  <c:v>53</c:v>
                </c:pt>
                <c:pt idx="24">
                  <c:v>54</c:v>
                </c:pt>
                <c:pt idx="25">
                  <c:v>55</c:v>
                </c:pt>
                <c:pt idx="26">
                  <c:v>56</c:v>
                </c:pt>
                <c:pt idx="27">
                  <c:v>57</c:v>
                </c:pt>
                <c:pt idx="28">
                  <c:v>58</c:v>
                </c:pt>
                <c:pt idx="29">
                  <c:v>59</c:v>
                </c:pt>
                <c:pt idx="30">
                  <c:v>60</c:v>
                </c:pt>
                <c:pt idx="31">
                  <c:v>61</c:v>
                </c:pt>
                <c:pt idx="32">
                  <c:v>62</c:v>
                </c:pt>
                <c:pt idx="33">
                  <c:v>63</c:v>
                </c:pt>
                <c:pt idx="34">
                  <c:v>64</c:v>
                </c:pt>
                <c:pt idx="35">
                  <c:v>65</c:v>
                </c:pt>
                <c:pt idx="36">
                  <c:v>66</c:v>
                </c:pt>
                <c:pt idx="37">
                  <c:v>67</c:v>
                </c:pt>
                <c:pt idx="38">
                  <c:v>68</c:v>
                </c:pt>
                <c:pt idx="39">
                  <c:v>69</c:v>
                </c:pt>
                <c:pt idx="40">
                  <c:v>70</c:v>
                </c:pt>
                <c:pt idx="41">
                  <c:v>71</c:v>
                </c:pt>
                <c:pt idx="42">
                  <c:v>72</c:v>
                </c:pt>
                <c:pt idx="43">
                  <c:v>73</c:v>
                </c:pt>
                <c:pt idx="44">
                  <c:v>74</c:v>
                </c:pt>
                <c:pt idx="45">
                  <c:v>75</c:v>
                </c:pt>
                <c:pt idx="46">
                  <c:v>76</c:v>
                </c:pt>
                <c:pt idx="47">
                  <c:v>77</c:v>
                </c:pt>
                <c:pt idx="48">
                  <c:v>78</c:v>
                </c:pt>
                <c:pt idx="49">
                  <c:v>79</c:v>
                </c:pt>
                <c:pt idx="50">
                  <c:v>80</c:v>
                </c:pt>
                <c:pt idx="51">
                  <c:v>81</c:v>
                </c:pt>
                <c:pt idx="52">
                  <c:v>82</c:v>
                </c:pt>
                <c:pt idx="53">
                  <c:v>83</c:v>
                </c:pt>
                <c:pt idx="54">
                  <c:v>84</c:v>
                </c:pt>
                <c:pt idx="55">
                  <c:v>85</c:v>
                </c:pt>
                <c:pt idx="56">
                  <c:v>86</c:v>
                </c:pt>
                <c:pt idx="57">
                  <c:v>87</c:v>
                </c:pt>
                <c:pt idx="58">
                  <c:v>88</c:v>
                </c:pt>
                <c:pt idx="59">
                  <c:v>89</c:v>
                </c:pt>
                <c:pt idx="60">
                  <c:v>90</c:v>
                </c:pt>
                <c:pt idx="61">
                  <c:v>91</c:v>
                </c:pt>
                <c:pt idx="62">
                  <c:v>92</c:v>
                </c:pt>
                <c:pt idx="63">
                  <c:v>93</c:v>
                </c:pt>
                <c:pt idx="64">
                  <c:v>94</c:v>
                </c:pt>
                <c:pt idx="65">
                  <c:v>95</c:v>
                </c:pt>
              </c:numCache>
            </c:numRef>
          </c:cat>
          <c:val>
            <c:numRef>
              <c:f>'Excess M+F'!$BE$33:$BE$98</c:f>
              <c:numCache>
                <c:formatCode>General</c:formatCode>
                <c:ptCount val="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115-1B46-A006-0B963105F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1638415"/>
        <c:axId val="1371587567"/>
      </c:lineChart>
      <c:catAx>
        <c:axId val="137163841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371587567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371587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371638415"/>
        <c:crosses val="autoZero"/>
        <c:crossBetween val="midCat"/>
      </c:valAx>
      <c:spPr>
        <a:solidFill>
          <a:schemeClr val="bg1"/>
        </a:solidFill>
        <a:ln>
          <a:solidFill>
            <a:schemeClr val="bg1"/>
          </a:solidFill>
        </a:ln>
        <a:effectLst/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.31244369562974927"/>
          <c:y val="2.4291497975708502E-2"/>
          <c:w val="0.65369556098064163"/>
          <c:h val="5.20800790589435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85000"/>
      </a:schemeClr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nl-NL" sz="18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Excess mortality M+F</a:t>
            </a:r>
          </a:p>
        </c:rich>
      </c:tx>
      <c:layout>
        <c:manualLayout>
          <c:xMode val="edge"/>
          <c:yMode val="edge"/>
          <c:x val="4.635807860262009E-2"/>
          <c:y val="1.07962213225371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5.7920022005982875E-2"/>
          <c:y val="8.1702317574675637E-2"/>
          <c:w val="0.91490093869270706"/>
          <c:h val="0.85568427428352833"/>
        </c:manualLayout>
      </c:layout>
      <c:lineChart>
        <c:grouping val="standard"/>
        <c:varyColors val="0"/>
        <c:ser>
          <c:idx val="1"/>
          <c:order val="0"/>
          <c:tx>
            <c:v> 2020</c:v>
          </c:tx>
          <c:spPr>
            <a:ln w="508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'Excess M+F'!$A$33:$A$98</c:f>
              <c:numCache>
                <c:formatCode>General</c:formatCode>
                <c:ptCount val="66"/>
                <c:pt idx="0">
                  <c:v>30</c:v>
                </c:pt>
                <c:pt idx="1">
                  <c:v>31</c:v>
                </c:pt>
                <c:pt idx="2">
                  <c:v>32</c:v>
                </c:pt>
                <c:pt idx="3">
                  <c:v>33</c:v>
                </c:pt>
                <c:pt idx="4">
                  <c:v>34</c:v>
                </c:pt>
                <c:pt idx="5">
                  <c:v>35</c:v>
                </c:pt>
                <c:pt idx="6">
                  <c:v>36</c:v>
                </c:pt>
                <c:pt idx="7">
                  <c:v>37</c:v>
                </c:pt>
                <c:pt idx="8">
                  <c:v>38</c:v>
                </c:pt>
                <c:pt idx="9">
                  <c:v>39</c:v>
                </c:pt>
                <c:pt idx="10">
                  <c:v>40</c:v>
                </c:pt>
                <c:pt idx="11">
                  <c:v>41</c:v>
                </c:pt>
                <c:pt idx="12">
                  <c:v>42</c:v>
                </c:pt>
                <c:pt idx="13">
                  <c:v>43</c:v>
                </c:pt>
                <c:pt idx="14">
                  <c:v>44</c:v>
                </c:pt>
                <c:pt idx="15">
                  <c:v>45</c:v>
                </c:pt>
                <c:pt idx="16">
                  <c:v>46</c:v>
                </c:pt>
                <c:pt idx="17">
                  <c:v>47</c:v>
                </c:pt>
                <c:pt idx="18">
                  <c:v>48</c:v>
                </c:pt>
                <c:pt idx="19">
                  <c:v>49</c:v>
                </c:pt>
                <c:pt idx="20">
                  <c:v>50</c:v>
                </c:pt>
                <c:pt idx="21">
                  <c:v>51</c:v>
                </c:pt>
                <c:pt idx="22">
                  <c:v>52</c:v>
                </c:pt>
                <c:pt idx="23">
                  <c:v>53</c:v>
                </c:pt>
                <c:pt idx="24">
                  <c:v>54</c:v>
                </c:pt>
                <c:pt idx="25">
                  <c:v>55</c:v>
                </c:pt>
                <c:pt idx="26">
                  <c:v>56</c:v>
                </c:pt>
                <c:pt idx="27">
                  <c:v>57</c:v>
                </c:pt>
                <c:pt idx="28">
                  <c:v>58</c:v>
                </c:pt>
                <c:pt idx="29">
                  <c:v>59</c:v>
                </c:pt>
                <c:pt idx="30">
                  <c:v>60</c:v>
                </c:pt>
                <c:pt idx="31">
                  <c:v>61</c:v>
                </c:pt>
                <c:pt idx="32">
                  <c:v>62</c:v>
                </c:pt>
                <c:pt idx="33">
                  <c:v>63</c:v>
                </c:pt>
                <c:pt idx="34">
                  <c:v>64</c:v>
                </c:pt>
                <c:pt idx="35">
                  <c:v>65</c:v>
                </c:pt>
                <c:pt idx="36">
                  <c:v>66</c:v>
                </c:pt>
                <c:pt idx="37">
                  <c:v>67</c:v>
                </c:pt>
                <c:pt idx="38">
                  <c:v>68</c:v>
                </c:pt>
                <c:pt idx="39">
                  <c:v>69</c:v>
                </c:pt>
                <c:pt idx="40">
                  <c:v>70</c:v>
                </c:pt>
                <c:pt idx="41">
                  <c:v>71</c:v>
                </c:pt>
                <c:pt idx="42">
                  <c:v>72</c:v>
                </c:pt>
                <c:pt idx="43">
                  <c:v>73</c:v>
                </c:pt>
                <c:pt idx="44">
                  <c:v>74</c:v>
                </c:pt>
                <c:pt idx="45">
                  <c:v>75</c:v>
                </c:pt>
                <c:pt idx="46">
                  <c:v>76</c:v>
                </c:pt>
                <c:pt idx="47">
                  <c:v>77</c:v>
                </c:pt>
                <c:pt idx="48">
                  <c:v>78</c:v>
                </c:pt>
                <c:pt idx="49">
                  <c:v>79</c:v>
                </c:pt>
                <c:pt idx="50">
                  <c:v>80</c:v>
                </c:pt>
                <c:pt idx="51">
                  <c:v>81</c:v>
                </c:pt>
                <c:pt idx="52">
                  <c:v>82</c:v>
                </c:pt>
                <c:pt idx="53">
                  <c:v>83</c:v>
                </c:pt>
                <c:pt idx="54">
                  <c:v>84</c:v>
                </c:pt>
                <c:pt idx="55">
                  <c:v>85</c:v>
                </c:pt>
                <c:pt idx="56">
                  <c:v>86</c:v>
                </c:pt>
                <c:pt idx="57">
                  <c:v>87</c:v>
                </c:pt>
                <c:pt idx="58">
                  <c:v>88</c:v>
                </c:pt>
                <c:pt idx="59">
                  <c:v>89</c:v>
                </c:pt>
                <c:pt idx="60">
                  <c:v>90</c:v>
                </c:pt>
                <c:pt idx="61">
                  <c:v>91</c:v>
                </c:pt>
                <c:pt idx="62">
                  <c:v>92</c:v>
                </c:pt>
                <c:pt idx="63">
                  <c:v>93</c:v>
                </c:pt>
                <c:pt idx="64">
                  <c:v>94</c:v>
                </c:pt>
                <c:pt idx="65">
                  <c:v>95</c:v>
                </c:pt>
              </c:numCache>
            </c:numRef>
          </c:cat>
          <c:val>
            <c:numRef>
              <c:f>'Excess M+F'!$AS$33:$AS$98</c:f>
              <c:numCache>
                <c:formatCode>0.00%</c:formatCode>
                <c:ptCount val="66"/>
                <c:pt idx="0">
                  <c:v>6.7678090400193291E-2</c:v>
                </c:pt>
                <c:pt idx="1">
                  <c:v>9.0828643277319585E-2</c:v>
                </c:pt>
                <c:pt idx="2">
                  <c:v>0.11098401233346605</c:v>
                </c:pt>
                <c:pt idx="3">
                  <c:v>0.12645080896485189</c:v>
                </c:pt>
                <c:pt idx="4">
                  <c:v>0.13454141217264445</c:v>
                </c:pt>
                <c:pt idx="5">
                  <c:v>0.13643487829491904</c:v>
                </c:pt>
                <c:pt idx="6">
                  <c:v>0.12809584536698862</c:v>
                </c:pt>
                <c:pt idx="7">
                  <c:v>0.15534963230619031</c:v>
                </c:pt>
                <c:pt idx="8">
                  <c:v>0.15212747193214671</c:v>
                </c:pt>
                <c:pt idx="9">
                  <c:v>0.12799930560351194</c:v>
                </c:pt>
                <c:pt idx="10">
                  <c:v>0.12782845062614148</c:v>
                </c:pt>
                <c:pt idx="11">
                  <c:v>0.1378788625849712</c:v>
                </c:pt>
                <c:pt idx="12">
                  <c:v>0.12960014499827691</c:v>
                </c:pt>
                <c:pt idx="13">
                  <c:v>0.12554600633149937</c:v>
                </c:pt>
                <c:pt idx="14">
                  <c:v>0.11741981774853119</c:v>
                </c:pt>
                <c:pt idx="15">
                  <c:v>0.11459464093189328</c:v>
                </c:pt>
                <c:pt idx="16">
                  <c:v>0.16136305578442603</c:v>
                </c:pt>
                <c:pt idx="17">
                  <c:v>0.13770463966337809</c:v>
                </c:pt>
                <c:pt idx="18">
                  <c:v>0.12297506205425093</c:v>
                </c:pt>
                <c:pt idx="19">
                  <c:v>0.15765172290537283</c:v>
                </c:pt>
                <c:pt idx="20">
                  <c:v>0.14103444724865963</c:v>
                </c:pt>
                <c:pt idx="21">
                  <c:v>0.10113989193556235</c:v>
                </c:pt>
                <c:pt idx="22">
                  <c:v>6.8263625656607138E-2</c:v>
                </c:pt>
                <c:pt idx="23">
                  <c:v>1.5678535123616916E-2</c:v>
                </c:pt>
                <c:pt idx="24">
                  <c:v>-3.9583164351252462E-2</c:v>
                </c:pt>
                <c:pt idx="25">
                  <c:v>-6.4869418399106829E-2</c:v>
                </c:pt>
                <c:pt idx="26">
                  <c:v>-5.2863264190512071E-2</c:v>
                </c:pt>
                <c:pt idx="27">
                  <c:v>-4.3125141645932986E-2</c:v>
                </c:pt>
                <c:pt idx="28">
                  <c:v>-1.0074755866629726E-2</c:v>
                </c:pt>
                <c:pt idx="29">
                  <c:v>7.7154820319442815E-3</c:v>
                </c:pt>
                <c:pt idx="30">
                  <c:v>3.1103072936687536E-2</c:v>
                </c:pt>
                <c:pt idx="31">
                  <c:v>4.3654002162161587E-2</c:v>
                </c:pt>
                <c:pt idx="32">
                  <c:v>5.2590131439958311E-2</c:v>
                </c:pt>
                <c:pt idx="33">
                  <c:v>5.9529606667878009E-2</c:v>
                </c:pt>
                <c:pt idx="34">
                  <c:v>8.8898649039364855E-2</c:v>
                </c:pt>
                <c:pt idx="35">
                  <c:v>8.8480990242791629E-2</c:v>
                </c:pt>
                <c:pt idx="36">
                  <c:v>8.2112540098759318E-2</c:v>
                </c:pt>
                <c:pt idx="37">
                  <c:v>8.952859735688791E-2</c:v>
                </c:pt>
                <c:pt idx="38">
                  <c:v>0.10099394733769254</c:v>
                </c:pt>
                <c:pt idx="39">
                  <c:v>9.9773656288234022E-2</c:v>
                </c:pt>
                <c:pt idx="40">
                  <c:v>9.7654172460522132E-2</c:v>
                </c:pt>
                <c:pt idx="41">
                  <c:v>7.3821894308588348E-2</c:v>
                </c:pt>
                <c:pt idx="42">
                  <c:v>9.7445312693749744E-2</c:v>
                </c:pt>
                <c:pt idx="43">
                  <c:v>0.10323083620937505</c:v>
                </c:pt>
                <c:pt idx="44">
                  <c:v>0.10683349715766846</c:v>
                </c:pt>
                <c:pt idx="45">
                  <c:v>0.11851039498675367</c:v>
                </c:pt>
                <c:pt idx="46">
                  <c:v>0.16413105850615153</c:v>
                </c:pt>
                <c:pt idx="47">
                  <c:v>0.14825935137666404</c:v>
                </c:pt>
                <c:pt idx="48">
                  <c:v>0.13337206237202007</c:v>
                </c:pt>
                <c:pt idx="49">
                  <c:v>0.12089989471491365</c:v>
                </c:pt>
                <c:pt idx="50">
                  <c:v>0.11993388405061722</c:v>
                </c:pt>
                <c:pt idx="51">
                  <c:v>0.10538719626427806</c:v>
                </c:pt>
                <c:pt idx="52">
                  <c:v>8.8117274176100782E-2</c:v>
                </c:pt>
                <c:pt idx="53">
                  <c:v>9.024360457457932E-2</c:v>
                </c:pt>
                <c:pt idx="54">
                  <c:v>9.2210781433710948E-2</c:v>
                </c:pt>
                <c:pt idx="55">
                  <c:v>8.7782431265082519E-2</c:v>
                </c:pt>
                <c:pt idx="56">
                  <c:v>9.5374179729679529E-2</c:v>
                </c:pt>
                <c:pt idx="57">
                  <c:v>0.10080190420947537</c:v>
                </c:pt>
                <c:pt idx="58">
                  <c:v>9.7949838073685291E-2</c:v>
                </c:pt>
                <c:pt idx="59">
                  <c:v>9.393203546291555E-2</c:v>
                </c:pt>
                <c:pt idx="60">
                  <c:v>8.5309617418775657E-2</c:v>
                </c:pt>
                <c:pt idx="61">
                  <c:v>8.5082062379355866E-2</c:v>
                </c:pt>
                <c:pt idx="62">
                  <c:v>7.9006485979629976E-2</c:v>
                </c:pt>
                <c:pt idx="63">
                  <c:v>7.9696673175124216E-2</c:v>
                </c:pt>
                <c:pt idx="64">
                  <c:v>8.4465922913488325E-2</c:v>
                </c:pt>
                <c:pt idx="65">
                  <c:v>6.6092665372115583E-2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094-6D4B-9B37-1129915581D6}"/>
            </c:ext>
          </c:extLst>
        </c:ser>
        <c:ser>
          <c:idx val="0"/>
          <c:order val="1"/>
          <c:tx>
            <c:v> 2024</c:v>
          </c:tx>
          <c:spPr>
            <a:ln w="381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'Excess M+F'!$A$33:$A$98</c:f>
              <c:numCache>
                <c:formatCode>General</c:formatCode>
                <c:ptCount val="66"/>
                <c:pt idx="0">
                  <c:v>30</c:v>
                </c:pt>
                <c:pt idx="1">
                  <c:v>31</c:v>
                </c:pt>
                <c:pt idx="2">
                  <c:v>32</c:v>
                </c:pt>
                <c:pt idx="3">
                  <c:v>33</c:v>
                </c:pt>
                <c:pt idx="4">
                  <c:v>34</c:v>
                </c:pt>
                <c:pt idx="5">
                  <c:v>35</c:v>
                </c:pt>
                <c:pt idx="6">
                  <c:v>36</c:v>
                </c:pt>
                <c:pt idx="7">
                  <c:v>37</c:v>
                </c:pt>
                <c:pt idx="8">
                  <c:v>38</c:v>
                </c:pt>
                <c:pt idx="9">
                  <c:v>39</c:v>
                </c:pt>
                <c:pt idx="10">
                  <c:v>40</c:v>
                </c:pt>
                <c:pt idx="11">
                  <c:v>41</c:v>
                </c:pt>
                <c:pt idx="12">
                  <c:v>42</c:v>
                </c:pt>
                <c:pt idx="13">
                  <c:v>43</c:v>
                </c:pt>
                <c:pt idx="14">
                  <c:v>44</c:v>
                </c:pt>
                <c:pt idx="15">
                  <c:v>45</c:v>
                </c:pt>
                <c:pt idx="16">
                  <c:v>46</c:v>
                </c:pt>
                <c:pt idx="17">
                  <c:v>47</c:v>
                </c:pt>
                <c:pt idx="18">
                  <c:v>48</c:v>
                </c:pt>
                <c:pt idx="19">
                  <c:v>49</c:v>
                </c:pt>
                <c:pt idx="20">
                  <c:v>50</c:v>
                </c:pt>
                <c:pt idx="21">
                  <c:v>51</c:v>
                </c:pt>
                <c:pt idx="22">
                  <c:v>52</c:v>
                </c:pt>
                <c:pt idx="23">
                  <c:v>53</c:v>
                </c:pt>
                <c:pt idx="24">
                  <c:v>54</c:v>
                </c:pt>
                <c:pt idx="25">
                  <c:v>55</c:v>
                </c:pt>
                <c:pt idx="26">
                  <c:v>56</c:v>
                </c:pt>
                <c:pt idx="27">
                  <c:v>57</c:v>
                </c:pt>
                <c:pt idx="28">
                  <c:v>58</c:v>
                </c:pt>
                <c:pt idx="29">
                  <c:v>59</c:v>
                </c:pt>
                <c:pt idx="30">
                  <c:v>60</c:v>
                </c:pt>
                <c:pt idx="31">
                  <c:v>61</c:v>
                </c:pt>
                <c:pt idx="32">
                  <c:v>62</c:v>
                </c:pt>
                <c:pt idx="33">
                  <c:v>63</c:v>
                </c:pt>
                <c:pt idx="34">
                  <c:v>64</c:v>
                </c:pt>
                <c:pt idx="35">
                  <c:v>65</c:v>
                </c:pt>
                <c:pt idx="36">
                  <c:v>66</c:v>
                </c:pt>
                <c:pt idx="37">
                  <c:v>67</c:v>
                </c:pt>
                <c:pt idx="38">
                  <c:v>68</c:v>
                </c:pt>
                <c:pt idx="39">
                  <c:v>69</c:v>
                </c:pt>
                <c:pt idx="40">
                  <c:v>70</c:v>
                </c:pt>
                <c:pt idx="41">
                  <c:v>71</c:v>
                </c:pt>
                <c:pt idx="42">
                  <c:v>72</c:v>
                </c:pt>
                <c:pt idx="43">
                  <c:v>73</c:v>
                </c:pt>
                <c:pt idx="44">
                  <c:v>74</c:v>
                </c:pt>
                <c:pt idx="45">
                  <c:v>75</c:v>
                </c:pt>
                <c:pt idx="46">
                  <c:v>76</c:v>
                </c:pt>
                <c:pt idx="47">
                  <c:v>77</c:v>
                </c:pt>
                <c:pt idx="48">
                  <c:v>78</c:v>
                </c:pt>
                <c:pt idx="49">
                  <c:v>79</c:v>
                </c:pt>
                <c:pt idx="50">
                  <c:v>80</c:v>
                </c:pt>
                <c:pt idx="51">
                  <c:v>81</c:v>
                </c:pt>
                <c:pt idx="52">
                  <c:v>82</c:v>
                </c:pt>
                <c:pt idx="53">
                  <c:v>83</c:v>
                </c:pt>
                <c:pt idx="54">
                  <c:v>84</c:v>
                </c:pt>
                <c:pt idx="55">
                  <c:v>85</c:v>
                </c:pt>
                <c:pt idx="56">
                  <c:v>86</c:v>
                </c:pt>
                <c:pt idx="57">
                  <c:v>87</c:v>
                </c:pt>
                <c:pt idx="58">
                  <c:v>88</c:v>
                </c:pt>
                <c:pt idx="59">
                  <c:v>89</c:v>
                </c:pt>
                <c:pt idx="60">
                  <c:v>90</c:v>
                </c:pt>
                <c:pt idx="61">
                  <c:v>91</c:v>
                </c:pt>
                <c:pt idx="62">
                  <c:v>92</c:v>
                </c:pt>
                <c:pt idx="63">
                  <c:v>93</c:v>
                </c:pt>
                <c:pt idx="64">
                  <c:v>94</c:v>
                </c:pt>
                <c:pt idx="65">
                  <c:v>95</c:v>
                </c:pt>
              </c:numCache>
            </c:numRef>
          </c:cat>
          <c:val>
            <c:numRef>
              <c:f>'Excess M+F'!$AW$33:$AW$98</c:f>
              <c:numCache>
                <c:formatCode>0.00%</c:formatCode>
                <c:ptCount val="66"/>
                <c:pt idx="0">
                  <c:v>0.12295116945927917</c:v>
                </c:pt>
                <c:pt idx="1">
                  <c:v>0.1674630392879749</c:v>
                </c:pt>
                <c:pt idx="2">
                  <c:v>0.19930793084907503</c:v>
                </c:pt>
                <c:pt idx="3">
                  <c:v>0.20684197865066017</c:v>
                </c:pt>
                <c:pt idx="4">
                  <c:v>0.20756673175499485</c:v>
                </c:pt>
                <c:pt idx="5">
                  <c:v>0.21993513807436435</c:v>
                </c:pt>
                <c:pt idx="6">
                  <c:v>0.22465321241250172</c:v>
                </c:pt>
                <c:pt idx="7">
                  <c:v>0.21428525156300141</c:v>
                </c:pt>
                <c:pt idx="8">
                  <c:v>0.20882616291722511</c:v>
                </c:pt>
                <c:pt idx="9">
                  <c:v>0.21541028981379426</c:v>
                </c:pt>
                <c:pt idx="10">
                  <c:v>0.22957147266419453</c:v>
                </c:pt>
                <c:pt idx="11">
                  <c:v>0.21908818549728129</c:v>
                </c:pt>
                <c:pt idx="12">
                  <c:v>0.1865916965323885</c:v>
                </c:pt>
                <c:pt idx="13">
                  <c:v>0.16699616887019719</c:v>
                </c:pt>
                <c:pt idx="14">
                  <c:v>0.15713709961126512</c:v>
                </c:pt>
                <c:pt idx="15">
                  <c:v>0.13724589874943119</c:v>
                </c:pt>
                <c:pt idx="16">
                  <c:v>0.11554447673781468</c:v>
                </c:pt>
                <c:pt idx="17">
                  <c:v>6.5734421289380882E-2</c:v>
                </c:pt>
                <c:pt idx="18">
                  <c:v>7.5384755052725252E-2</c:v>
                </c:pt>
                <c:pt idx="19">
                  <c:v>7.1082961544981144E-2</c:v>
                </c:pt>
                <c:pt idx="20">
                  <c:v>7.5626574265752408E-2</c:v>
                </c:pt>
                <c:pt idx="21">
                  <c:v>8.2890205404896139E-2</c:v>
                </c:pt>
                <c:pt idx="22">
                  <c:v>9.6902211576891897E-2</c:v>
                </c:pt>
                <c:pt idx="23">
                  <c:v>5.0574416653518375E-2</c:v>
                </c:pt>
                <c:pt idx="24">
                  <c:v>2.7112313682126181E-2</c:v>
                </c:pt>
                <c:pt idx="25">
                  <c:v>1.5740052803027742E-2</c:v>
                </c:pt>
                <c:pt idx="26">
                  <c:v>7.9105443561969351E-3</c:v>
                </c:pt>
                <c:pt idx="27">
                  <c:v>-1.5161332684449269E-2</c:v>
                </c:pt>
                <c:pt idx="28">
                  <c:v>-8.8082160797052743E-3</c:v>
                </c:pt>
                <c:pt idx="29">
                  <c:v>-6.5857542721157649E-3</c:v>
                </c:pt>
                <c:pt idx="30">
                  <c:v>-5.0727378982789008E-3</c:v>
                </c:pt>
                <c:pt idx="31">
                  <c:v>-6.2658540152706844E-3</c:v>
                </c:pt>
                <c:pt idx="32">
                  <c:v>1.5062268033298373E-2</c:v>
                </c:pt>
                <c:pt idx="33">
                  <c:v>2.5293757477812439E-2</c:v>
                </c:pt>
                <c:pt idx="34">
                  <c:v>4.2381739531553622E-2</c:v>
                </c:pt>
                <c:pt idx="35">
                  <c:v>4.8133415620386755E-2</c:v>
                </c:pt>
                <c:pt idx="36">
                  <c:v>7.5540718243569144E-2</c:v>
                </c:pt>
                <c:pt idx="37">
                  <c:v>7.3170648960779905E-2</c:v>
                </c:pt>
                <c:pt idx="38">
                  <c:v>9.5879828664962405E-2</c:v>
                </c:pt>
                <c:pt idx="39">
                  <c:v>9.5119491434343867E-2</c:v>
                </c:pt>
                <c:pt idx="40">
                  <c:v>9.654981564132889E-2</c:v>
                </c:pt>
                <c:pt idx="41">
                  <c:v>8.5591786130685368E-2</c:v>
                </c:pt>
                <c:pt idx="42">
                  <c:v>9.9903543337610687E-2</c:v>
                </c:pt>
                <c:pt idx="43">
                  <c:v>0.10408922181135116</c:v>
                </c:pt>
                <c:pt idx="44">
                  <c:v>0.12154505846891747</c:v>
                </c:pt>
                <c:pt idx="45">
                  <c:v>9.5205748687437391E-2</c:v>
                </c:pt>
                <c:pt idx="46">
                  <c:v>0.11778353508646763</c:v>
                </c:pt>
                <c:pt idx="47">
                  <c:v>0.10760008134077863</c:v>
                </c:pt>
                <c:pt idx="48">
                  <c:v>7.5038602043973154E-2</c:v>
                </c:pt>
                <c:pt idx="49">
                  <c:v>4.8906597781482972E-2</c:v>
                </c:pt>
                <c:pt idx="50">
                  <c:v>7.277909857456516E-2</c:v>
                </c:pt>
                <c:pt idx="51">
                  <c:v>2.7274748290151824E-2</c:v>
                </c:pt>
                <c:pt idx="52">
                  <c:v>6.8210638027377648E-3</c:v>
                </c:pt>
                <c:pt idx="53">
                  <c:v>6.855041566970879E-4</c:v>
                </c:pt>
                <c:pt idx="54">
                  <c:v>-1.3359945755374848E-2</c:v>
                </c:pt>
                <c:pt idx="55">
                  <c:v>-2.859564541026342E-2</c:v>
                </c:pt>
                <c:pt idx="56">
                  <c:v>-1.9341578182553811E-2</c:v>
                </c:pt>
                <c:pt idx="57">
                  <c:v>-1.1864661044885157E-2</c:v>
                </c:pt>
                <c:pt idx="58">
                  <c:v>5.5063855738013328E-3</c:v>
                </c:pt>
                <c:pt idx="59">
                  <c:v>1.7463937321577205E-2</c:v>
                </c:pt>
                <c:pt idx="60">
                  <c:v>1.9893427084295708E-2</c:v>
                </c:pt>
                <c:pt idx="61">
                  <c:v>9.0163430194131443E-3</c:v>
                </c:pt>
                <c:pt idx="62">
                  <c:v>1.1117887737474488E-2</c:v>
                </c:pt>
                <c:pt idx="63">
                  <c:v>4.2192986607984938E-3</c:v>
                </c:pt>
                <c:pt idx="64">
                  <c:v>9.9224864611268896E-3</c:v>
                </c:pt>
                <c:pt idx="65">
                  <c:v>1.8155019931661995E-2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6094-6D4B-9B37-1129915581D6}"/>
            </c:ext>
          </c:extLst>
        </c:ser>
        <c:ser>
          <c:idx val="2"/>
          <c:order val="2"/>
          <c:tx>
            <c:v> 2025</c:v>
          </c:tx>
          <c:spPr>
            <a:ln w="381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val>
            <c:numRef>
              <c:f>'Excess M+F'!$AX$33:$AX$98</c:f>
              <c:numCache>
                <c:formatCode>0.00%</c:formatCode>
                <c:ptCount val="66"/>
                <c:pt idx="0">
                  <c:v>0.17463210149562636</c:v>
                </c:pt>
                <c:pt idx="1">
                  <c:v>0.21046967329808519</c:v>
                </c:pt>
                <c:pt idx="2">
                  <c:v>0.23481091895892431</c:v>
                </c:pt>
                <c:pt idx="3">
                  <c:v>0.23470979667298922</c:v>
                </c:pt>
                <c:pt idx="4">
                  <c:v>0.22199682280073182</c:v>
                </c:pt>
                <c:pt idx="5">
                  <c:v>0.22251624000017386</c:v>
                </c:pt>
                <c:pt idx="6">
                  <c:v>0.21886506600921879</c:v>
                </c:pt>
                <c:pt idx="7">
                  <c:v>0.20804960006281289</c:v>
                </c:pt>
                <c:pt idx="8">
                  <c:v>0.20136583816837303</c:v>
                </c:pt>
                <c:pt idx="9">
                  <c:v>0.20790713489338949</c:v>
                </c:pt>
                <c:pt idx="10">
                  <c:v>0.2164444232021091</c:v>
                </c:pt>
                <c:pt idx="11">
                  <c:v>0.20865961703870442</c:v>
                </c:pt>
                <c:pt idx="12">
                  <c:v>0.17524186180018872</c:v>
                </c:pt>
                <c:pt idx="13">
                  <c:v>0.15615182302570171</c:v>
                </c:pt>
                <c:pt idx="14">
                  <c:v>0.14668224434102789</c:v>
                </c:pt>
                <c:pt idx="15">
                  <c:v>0.13154694040919798</c:v>
                </c:pt>
                <c:pt idx="16">
                  <c:v>0.10332311800103475</c:v>
                </c:pt>
                <c:pt idx="17">
                  <c:v>6.9622015620352889E-2</c:v>
                </c:pt>
                <c:pt idx="18">
                  <c:v>8.6330419393946728E-2</c:v>
                </c:pt>
                <c:pt idx="19">
                  <c:v>0.10125202810853998</c:v>
                </c:pt>
                <c:pt idx="20">
                  <c:v>0.11352724067857858</c:v>
                </c:pt>
                <c:pt idx="21">
                  <c:v>0.12831122634003797</c:v>
                </c:pt>
                <c:pt idx="22">
                  <c:v>0.13920436233574279</c:v>
                </c:pt>
                <c:pt idx="23">
                  <c:v>7.7795932369855728E-2</c:v>
                </c:pt>
                <c:pt idx="24">
                  <c:v>3.6271821097434549E-2</c:v>
                </c:pt>
                <c:pt idx="25">
                  <c:v>1.442754574892768E-2</c:v>
                </c:pt>
                <c:pt idx="26">
                  <c:v>1.4708853974648259E-3</c:v>
                </c:pt>
                <c:pt idx="27">
                  <c:v>-2.1956925056957607E-2</c:v>
                </c:pt>
                <c:pt idx="28">
                  <c:v>-9.1168827948705598E-3</c:v>
                </c:pt>
                <c:pt idx="29">
                  <c:v>-8.3033178263075512E-3</c:v>
                </c:pt>
                <c:pt idx="30">
                  <c:v>-7.9551540057609758E-3</c:v>
                </c:pt>
                <c:pt idx="31">
                  <c:v>-1.5634390557741244E-2</c:v>
                </c:pt>
                <c:pt idx="32">
                  <c:v>9.6804706806551816E-4</c:v>
                </c:pt>
                <c:pt idx="33">
                  <c:v>9.9505314863627108E-3</c:v>
                </c:pt>
                <c:pt idx="34">
                  <c:v>2.7455834905367672E-2</c:v>
                </c:pt>
                <c:pt idx="35">
                  <c:v>3.2542569654938992E-2</c:v>
                </c:pt>
                <c:pt idx="36">
                  <c:v>5.8978038776933105E-2</c:v>
                </c:pt>
                <c:pt idx="37">
                  <c:v>6.0932515621913305E-2</c:v>
                </c:pt>
                <c:pt idx="38">
                  <c:v>8.9406616953230739E-2</c:v>
                </c:pt>
                <c:pt idx="39">
                  <c:v>9.8082516953108032E-2</c:v>
                </c:pt>
                <c:pt idx="40">
                  <c:v>0.10005317079622933</c:v>
                </c:pt>
                <c:pt idx="41">
                  <c:v>0.10063112946563857</c:v>
                </c:pt>
                <c:pt idx="42">
                  <c:v>0.12092874935646829</c:v>
                </c:pt>
                <c:pt idx="43">
                  <c:v>0.13772083379847028</c:v>
                </c:pt>
                <c:pt idx="44">
                  <c:v>0.16677647581386384</c:v>
                </c:pt>
                <c:pt idx="45">
                  <c:v>0.15354992949591281</c:v>
                </c:pt>
                <c:pt idx="46">
                  <c:v>0.10260276619875439</c:v>
                </c:pt>
                <c:pt idx="47">
                  <c:v>0.10370982483797028</c:v>
                </c:pt>
                <c:pt idx="48">
                  <c:v>5.6730813896158014E-2</c:v>
                </c:pt>
                <c:pt idx="49">
                  <c:v>4.2124065440692516E-3</c:v>
                </c:pt>
                <c:pt idx="50">
                  <c:v>1.440469410396308E-2</c:v>
                </c:pt>
                <c:pt idx="51">
                  <c:v>4.6577601825285794E-2</c:v>
                </c:pt>
                <c:pt idx="52">
                  <c:v>2.8100732880355513E-3</c:v>
                </c:pt>
                <c:pt idx="53">
                  <c:v>5.2528780208447039E-4</c:v>
                </c:pt>
                <c:pt idx="54">
                  <c:v>-1.5095084735598605E-2</c:v>
                </c:pt>
                <c:pt idx="55">
                  <c:v>-2.851514676588817E-2</c:v>
                </c:pt>
                <c:pt idx="56">
                  <c:v>-3.1370752800688559E-2</c:v>
                </c:pt>
                <c:pt idx="57">
                  <c:v>-2.5912537439013856E-2</c:v>
                </c:pt>
                <c:pt idx="58">
                  <c:v>-2.5607619509743006E-2</c:v>
                </c:pt>
                <c:pt idx="59">
                  <c:v>1.4940754787953758E-3</c:v>
                </c:pt>
                <c:pt idx="60">
                  <c:v>-4.7678703011041403E-3</c:v>
                </c:pt>
                <c:pt idx="61">
                  <c:v>-1.2550366427785304E-2</c:v>
                </c:pt>
                <c:pt idx="62">
                  <c:v>-2.513921648282531E-2</c:v>
                </c:pt>
                <c:pt idx="63">
                  <c:v>-1.8217635398833542E-2</c:v>
                </c:pt>
                <c:pt idx="64">
                  <c:v>-2.9963390249926523E-2</c:v>
                </c:pt>
                <c:pt idx="65">
                  <c:v>-1.5899100716054985E-2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6094-6D4B-9B37-1129915581D6}"/>
            </c:ext>
          </c:extLst>
        </c:ser>
        <c:ser>
          <c:idx val="4"/>
          <c:order val="3"/>
          <c:tx>
            <c:v>zero</c:v>
          </c:tx>
          <c:spPr>
            <a:ln w="47625" cap="rnd">
              <a:solidFill>
                <a:schemeClr val="tx1">
                  <a:alpha val="38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'Excess M+F'!$A$33:$A$98</c:f>
              <c:numCache>
                <c:formatCode>General</c:formatCode>
                <c:ptCount val="66"/>
                <c:pt idx="0">
                  <c:v>30</c:v>
                </c:pt>
                <c:pt idx="1">
                  <c:v>31</c:v>
                </c:pt>
                <c:pt idx="2">
                  <c:v>32</c:v>
                </c:pt>
                <c:pt idx="3">
                  <c:v>33</c:v>
                </c:pt>
                <c:pt idx="4">
                  <c:v>34</c:v>
                </c:pt>
                <c:pt idx="5">
                  <c:v>35</c:v>
                </c:pt>
                <c:pt idx="6">
                  <c:v>36</c:v>
                </c:pt>
                <c:pt idx="7">
                  <c:v>37</c:v>
                </c:pt>
                <c:pt idx="8">
                  <c:v>38</c:v>
                </c:pt>
                <c:pt idx="9">
                  <c:v>39</c:v>
                </c:pt>
                <c:pt idx="10">
                  <c:v>40</c:v>
                </c:pt>
                <c:pt idx="11">
                  <c:v>41</c:v>
                </c:pt>
                <c:pt idx="12">
                  <c:v>42</c:v>
                </c:pt>
                <c:pt idx="13">
                  <c:v>43</c:v>
                </c:pt>
                <c:pt idx="14">
                  <c:v>44</c:v>
                </c:pt>
                <c:pt idx="15">
                  <c:v>45</c:v>
                </c:pt>
                <c:pt idx="16">
                  <c:v>46</c:v>
                </c:pt>
                <c:pt idx="17">
                  <c:v>47</c:v>
                </c:pt>
                <c:pt idx="18">
                  <c:v>48</c:v>
                </c:pt>
                <c:pt idx="19">
                  <c:v>49</c:v>
                </c:pt>
                <c:pt idx="20">
                  <c:v>50</c:v>
                </c:pt>
                <c:pt idx="21">
                  <c:v>51</c:v>
                </c:pt>
                <c:pt idx="22">
                  <c:v>52</c:v>
                </c:pt>
                <c:pt idx="23">
                  <c:v>53</c:v>
                </c:pt>
                <c:pt idx="24">
                  <c:v>54</c:v>
                </c:pt>
                <c:pt idx="25">
                  <c:v>55</c:v>
                </c:pt>
                <c:pt idx="26">
                  <c:v>56</c:v>
                </c:pt>
                <c:pt idx="27">
                  <c:v>57</c:v>
                </c:pt>
                <c:pt idx="28">
                  <c:v>58</c:v>
                </c:pt>
                <c:pt idx="29">
                  <c:v>59</c:v>
                </c:pt>
                <c:pt idx="30">
                  <c:v>60</c:v>
                </c:pt>
                <c:pt idx="31">
                  <c:v>61</c:v>
                </c:pt>
                <c:pt idx="32">
                  <c:v>62</c:v>
                </c:pt>
                <c:pt idx="33">
                  <c:v>63</c:v>
                </c:pt>
                <c:pt idx="34">
                  <c:v>64</c:v>
                </c:pt>
                <c:pt idx="35">
                  <c:v>65</c:v>
                </c:pt>
                <c:pt idx="36">
                  <c:v>66</c:v>
                </c:pt>
                <c:pt idx="37">
                  <c:v>67</c:v>
                </c:pt>
                <c:pt idx="38">
                  <c:v>68</c:v>
                </c:pt>
                <c:pt idx="39">
                  <c:v>69</c:v>
                </c:pt>
                <c:pt idx="40">
                  <c:v>70</c:v>
                </c:pt>
                <c:pt idx="41">
                  <c:v>71</c:v>
                </c:pt>
                <c:pt idx="42">
                  <c:v>72</c:v>
                </c:pt>
                <c:pt idx="43">
                  <c:v>73</c:v>
                </c:pt>
                <c:pt idx="44">
                  <c:v>74</c:v>
                </c:pt>
                <c:pt idx="45">
                  <c:v>75</c:v>
                </c:pt>
                <c:pt idx="46">
                  <c:v>76</c:v>
                </c:pt>
                <c:pt idx="47">
                  <c:v>77</c:v>
                </c:pt>
                <c:pt idx="48">
                  <c:v>78</c:v>
                </c:pt>
                <c:pt idx="49">
                  <c:v>79</c:v>
                </c:pt>
                <c:pt idx="50">
                  <c:v>80</c:v>
                </c:pt>
                <c:pt idx="51">
                  <c:v>81</c:v>
                </c:pt>
                <c:pt idx="52">
                  <c:v>82</c:v>
                </c:pt>
                <c:pt idx="53">
                  <c:v>83</c:v>
                </c:pt>
                <c:pt idx="54">
                  <c:v>84</c:v>
                </c:pt>
                <c:pt idx="55">
                  <c:v>85</c:v>
                </c:pt>
                <c:pt idx="56">
                  <c:v>86</c:v>
                </c:pt>
                <c:pt idx="57">
                  <c:v>87</c:v>
                </c:pt>
                <c:pt idx="58">
                  <c:v>88</c:v>
                </c:pt>
                <c:pt idx="59">
                  <c:v>89</c:v>
                </c:pt>
                <c:pt idx="60">
                  <c:v>90</c:v>
                </c:pt>
                <c:pt idx="61">
                  <c:v>91</c:v>
                </c:pt>
                <c:pt idx="62">
                  <c:v>92</c:v>
                </c:pt>
                <c:pt idx="63">
                  <c:v>93</c:v>
                </c:pt>
                <c:pt idx="64">
                  <c:v>94</c:v>
                </c:pt>
                <c:pt idx="65">
                  <c:v>95</c:v>
                </c:pt>
              </c:numCache>
            </c:numRef>
          </c:cat>
          <c:val>
            <c:numRef>
              <c:f>'Excess M+F'!$BE$33:$BE$98</c:f>
              <c:numCache>
                <c:formatCode>General</c:formatCode>
                <c:ptCount val="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094-6D4B-9B37-112991558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1638415"/>
        <c:axId val="1371587567"/>
      </c:lineChart>
      <c:catAx>
        <c:axId val="137163841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371587567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371587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371638415"/>
        <c:crosses val="autoZero"/>
        <c:crossBetween val="midCat"/>
      </c:valAx>
      <c:spPr>
        <a:solidFill>
          <a:schemeClr val="bg1"/>
        </a:solidFill>
        <a:ln>
          <a:solidFill>
            <a:schemeClr val="bg1"/>
          </a:solidFill>
        </a:ln>
        <a:effectLst/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.45043496200529515"/>
          <c:y val="1.6194331983805668E-2"/>
          <c:w val="0.52269119416841459"/>
          <c:h val="5.20800790589435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85000"/>
      </a:schemeClr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800" b="1"/>
              <a:t>Deaths</a:t>
            </a:r>
            <a:r>
              <a:rPr lang="nl-NL" sz="1800" b="1" baseline="0"/>
              <a:t> males age 70</a:t>
            </a:r>
            <a:endParaRPr lang="nl-NL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9.321932776024143E-2"/>
          <c:y val="9.929655951328141E-2"/>
          <c:w val="0.86774969648617706"/>
          <c:h val="0.8278661310773231"/>
        </c:manualLayout>
      </c:layout>
      <c:lineChart>
        <c:grouping val="standard"/>
        <c:varyColors val="0"/>
        <c:ser>
          <c:idx val="0"/>
          <c:order val="0"/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28575">
                <a:solidFill>
                  <a:schemeClr val="accent1"/>
                </a:solidFill>
              </a:ln>
              <a:effectLst/>
            </c:spPr>
          </c:marker>
          <c:cat>
            <c:numRef>
              <c:f>'Counts male'!$B$2:$AA$2</c:f>
              <c:numCache>
                <c:formatCode>General</c:formatCod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</c:numCache>
            </c:numRef>
          </c:cat>
          <c:val>
            <c:numRef>
              <c:f>'Deaths male'!$B$73:$AA$73</c:f>
              <c:numCache>
                <c:formatCode>#,##0</c:formatCode>
                <c:ptCount val="26"/>
                <c:pt idx="0">
                  <c:v>1770</c:v>
                </c:pt>
                <c:pt idx="1">
                  <c:v>1800</c:v>
                </c:pt>
                <c:pt idx="2">
                  <c:v>1701</c:v>
                </c:pt>
                <c:pt idx="3">
                  <c:v>1536</c:v>
                </c:pt>
                <c:pt idx="4">
                  <c:v>1561</c:v>
                </c:pt>
                <c:pt idx="5">
                  <c:v>1472</c:v>
                </c:pt>
                <c:pt idx="6">
                  <c:v>1535</c:v>
                </c:pt>
                <c:pt idx="7">
                  <c:v>1423</c:v>
                </c:pt>
                <c:pt idx="8">
                  <c:v>1374</c:v>
                </c:pt>
                <c:pt idx="9">
                  <c:v>1452</c:v>
                </c:pt>
                <c:pt idx="10">
                  <c:v>1394</c:v>
                </c:pt>
                <c:pt idx="11">
                  <c:v>1372</c:v>
                </c:pt>
                <c:pt idx="12">
                  <c:v>1432</c:v>
                </c:pt>
                <c:pt idx="13">
                  <c:v>1508</c:v>
                </c:pt>
                <c:pt idx="14">
                  <c:v>1536</c:v>
                </c:pt>
                <c:pt idx="15">
                  <c:v>1620</c:v>
                </c:pt>
                <c:pt idx="16">
                  <c:v>1682</c:v>
                </c:pt>
                <c:pt idx="17">
                  <c:v>1850</c:v>
                </c:pt>
                <c:pt idx="18">
                  <c:v>1835</c:v>
                </c:pt>
                <c:pt idx="19">
                  <c:v>1691</c:v>
                </c:pt>
                <c:pt idx="20">
                  <c:v>1764</c:v>
                </c:pt>
                <c:pt idx="21">
                  <c:v>1900</c:v>
                </c:pt>
                <c:pt idx="22">
                  <c:v>1718</c:v>
                </c:pt>
                <c:pt idx="23">
                  <c:v>1671</c:v>
                </c:pt>
                <c:pt idx="24">
                  <c:v>1618</c:v>
                </c:pt>
                <c:pt idx="25">
                  <c:v>1623.0581218378511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70-E942-9827-7305EE2E7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7168911"/>
        <c:axId val="270291839"/>
      </c:lineChart>
      <c:catAx>
        <c:axId val="10871689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70291839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270291839"/>
        <c:scaling>
          <c:orientation val="minMax"/>
          <c:min val="1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087168911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nl-NL" sz="18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Excess mortality M+F</a:t>
            </a:r>
          </a:p>
        </c:rich>
      </c:tx>
      <c:layout>
        <c:manualLayout>
          <c:xMode val="edge"/>
          <c:yMode val="edge"/>
          <c:x val="4.635807860262009E-2"/>
          <c:y val="1.07962213225371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5.7920022005982875E-2"/>
          <c:y val="0.10329476021974984"/>
          <c:w val="0.91490093869270706"/>
          <c:h val="0.83409183163845424"/>
        </c:manualLayout>
      </c:layout>
      <c:lineChart>
        <c:grouping val="standard"/>
        <c:varyColors val="0"/>
        <c:ser>
          <c:idx val="7"/>
          <c:order val="0"/>
          <c:tx>
            <c:v> 2018</c:v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'Excess M+F'!$A$33:$A$98</c:f>
              <c:numCache>
                <c:formatCode>General</c:formatCode>
                <c:ptCount val="66"/>
                <c:pt idx="0">
                  <c:v>30</c:v>
                </c:pt>
                <c:pt idx="1">
                  <c:v>31</c:v>
                </c:pt>
                <c:pt idx="2">
                  <c:v>32</c:v>
                </c:pt>
                <c:pt idx="3">
                  <c:v>33</c:v>
                </c:pt>
                <c:pt idx="4">
                  <c:v>34</c:v>
                </c:pt>
                <c:pt idx="5">
                  <c:v>35</c:v>
                </c:pt>
                <c:pt idx="6">
                  <c:v>36</c:v>
                </c:pt>
                <c:pt idx="7">
                  <c:v>37</c:v>
                </c:pt>
                <c:pt idx="8">
                  <c:v>38</c:v>
                </c:pt>
                <c:pt idx="9">
                  <c:v>39</c:v>
                </c:pt>
                <c:pt idx="10">
                  <c:v>40</c:v>
                </c:pt>
                <c:pt idx="11">
                  <c:v>41</c:v>
                </c:pt>
                <c:pt idx="12">
                  <c:v>42</c:v>
                </c:pt>
                <c:pt idx="13">
                  <c:v>43</c:v>
                </c:pt>
                <c:pt idx="14">
                  <c:v>44</c:v>
                </c:pt>
                <c:pt idx="15">
                  <c:v>45</c:v>
                </c:pt>
                <c:pt idx="16">
                  <c:v>46</c:v>
                </c:pt>
                <c:pt idx="17">
                  <c:v>47</c:v>
                </c:pt>
                <c:pt idx="18">
                  <c:v>48</c:v>
                </c:pt>
                <c:pt idx="19">
                  <c:v>49</c:v>
                </c:pt>
                <c:pt idx="20">
                  <c:v>50</c:v>
                </c:pt>
                <c:pt idx="21">
                  <c:v>51</c:v>
                </c:pt>
                <c:pt idx="22">
                  <c:v>52</c:v>
                </c:pt>
                <c:pt idx="23">
                  <c:v>53</c:v>
                </c:pt>
                <c:pt idx="24">
                  <c:v>54</c:v>
                </c:pt>
                <c:pt idx="25">
                  <c:v>55</c:v>
                </c:pt>
                <c:pt idx="26">
                  <c:v>56</c:v>
                </c:pt>
                <c:pt idx="27">
                  <c:v>57</c:v>
                </c:pt>
                <c:pt idx="28">
                  <c:v>58</c:v>
                </c:pt>
                <c:pt idx="29">
                  <c:v>59</c:v>
                </c:pt>
                <c:pt idx="30">
                  <c:v>60</c:v>
                </c:pt>
                <c:pt idx="31">
                  <c:v>61</c:v>
                </c:pt>
                <c:pt idx="32">
                  <c:v>62</c:v>
                </c:pt>
                <c:pt idx="33">
                  <c:v>63</c:v>
                </c:pt>
                <c:pt idx="34">
                  <c:v>64</c:v>
                </c:pt>
                <c:pt idx="35">
                  <c:v>65</c:v>
                </c:pt>
                <c:pt idx="36">
                  <c:v>66</c:v>
                </c:pt>
                <c:pt idx="37">
                  <c:v>67</c:v>
                </c:pt>
                <c:pt idx="38">
                  <c:v>68</c:v>
                </c:pt>
                <c:pt idx="39">
                  <c:v>69</c:v>
                </c:pt>
                <c:pt idx="40">
                  <c:v>70</c:v>
                </c:pt>
                <c:pt idx="41">
                  <c:v>71</c:v>
                </c:pt>
                <c:pt idx="42">
                  <c:v>72</c:v>
                </c:pt>
                <c:pt idx="43">
                  <c:v>73</c:v>
                </c:pt>
                <c:pt idx="44">
                  <c:v>74</c:v>
                </c:pt>
                <c:pt idx="45">
                  <c:v>75</c:v>
                </c:pt>
                <c:pt idx="46">
                  <c:v>76</c:v>
                </c:pt>
                <c:pt idx="47">
                  <c:v>77</c:v>
                </c:pt>
                <c:pt idx="48">
                  <c:v>78</c:v>
                </c:pt>
                <c:pt idx="49">
                  <c:v>79</c:v>
                </c:pt>
                <c:pt idx="50">
                  <c:v>80</c:v>
                </c:pt>
                <c:pt idx="51">
                  <c:v>81</c:v>
                </c:pt>
                <c:pt idx="52">
                  <c:v>82</c:v>
                </c:pt>
                <c:pt idx="53">
                  <c:v>83</c:v>
                </c:pt>
                <c:pt idx="54">
                  <c:v>84</c:v>
                </c:pt>
                <c:pt idx="55">
                  <c:v>85</c:v>
                </c:pt>
                <c:pt idx="56">
                  <c:v>86</c:v>
                </c:pt>
                <c:pt idx="57">
                  <c:v>87</c:v>
                </c:pt>
                <c:pt idx="58">
                  <c:v>88</c:v>
                </c:pt>
                <c:pt idx="59">
                  <c:v>89</c:v>
                </c:pt>
                <c:pt idx="60">
                  <c:v>90</c:v>
                </c:pt>
                <c:pt idx="61">
                  <c:v>91</c:v>
                </c:pt>
                <c:pt idx="62">
                  <c:v>92</c:v>
                </c:pt>
                <c:pt idx="63">
                  <c:v>93</c:v>
                </c:pt>
                <c:pt idx="64">
                  <c:v>94</c:v>
                </c:pt>
                <c:pt idx="65">
                  <c:v>95</c:v>
                </c:pt>
              </c:numCache>
            </c:numRef>
          </c:cat>
          <c:val>
            <c:numRef>
              <c:f>'Excess M+F'!$AQ$33:$AQ$98</c:f>
              <c:numCache>
                <c:formatCode>0.00%</c:formatCode>
                <c:ptCount val="66"/>
                <c:pt idx="0">
                  <c:v>4.6611441076430227E-2</c:v>
                </c:pt>
                <c:pt idx="1">
                  <c:v>5.7555402144973546E-2</c:v>
                </c:pt>
                <c:pt idx="2">
                  <c:v>7.6890800124083392E-2</c:v>
                </c:pt>
                <c:pt idx="3">
                  <c:v>6.5640808097017014E-2</c:v>
                </c:pt>
                <c:pt idx="4">
                  <c:v>6.192079238629751E-2</c:v>
                </c:pt>
                <c:pt idx="5">
                  <c:v>4.3885290529588665E-2</c:v>
                </c:pt>
                <c:pt idx="6">
                  <c:v>1.4941417063373362E-2</c:v>
                </c:pt>
                <c:pt idx="7">
                  <c:v>1.1769819832073465E-2</c:v>
                </c:pt>
                <c:pt idx="8">
                  <c:v>6.5638295593966577E-3</c:v>
                </c:pt>
                <c:pt idx="9">
                  <c:v>2.4912173819241105E-2</c:v>
                </c:pt>
                <c:pt idx="10">
                  <c:v>3.2199142585351746E-2</c:v>
                </c:pt>
                <c:pt idx="11">
                  <c:v>3.6434507855500863E-2</c:v>
                </c:pt>
                <c:pt idx="12">
                  <c:v>2.6832328595973506E-2</c:v>
                </c:pt>
                <c:pt idx="13">
                  <c:v>1.3884094686678851E-2</c:v>
                </c:pt>
                <c:pt idx="14">
                  <c:v>6.3440021265254174E-3</c:v>
                </c:pt>
                <c:pt idx="15">
                  <c:v>-3.2010520698813115E-3</c:v>
                </c:pt>
                <c:pt idx="16">
                  <c:v>1.5466847650945905E-2</c:v>
                </c:pt>
                <c:pt idx="17">
                  <c:v>-3.1053744922908159E-3</c:v>
                </c:pt>
                <c:pt idx="18">
                  <c:v>-1.2468007369618356E-2</c:v>
                </c:pt>
                <c:pt idx="19">
                  <c:v>-2.7566070057346896E-2</c:v>
                </c:pt>
                <c:pt idx="20">
                  <c:v>-3.6795334927523481E-2</c:v>
                </c:pt>
                <c:pt idx="21">
                  <c:v>-2.5208944050815946E-2</c:v>
                </c:pt>
                <c:pt idx="22">
                  <c:v>-1.963616240821367E-2</c:v>
                </c:pt>
                <c:pt idx="23">
                  <c:v>-3.3720060807541939E-2</c:v>
                </c:pt>
                <c:pt idx="24">
                  <c:v>-3.4179023216711971E-2</c:v>
                </c:pt>
                <c:pt idx="25">
                  <c:v>-2.5848440711692743E-2</c:v>
                </c:pt>
                <c:pt idx="26">
                  <c:v>-2.2745937540040256E-2</c:v>
                </c:pt>
                <c:pt idx="27">
                  <c:v>-1.8117690841884804E-2</c:v>
                </c:pt>
                <c:pt idx="28">
                  <c:v>-7.5953972557991451E-3</c:v>
                </c:pt>
                <c:pt idx="29">
                  <c:v>1.1714276511497455E-3</c:v>
                </c:pt>
                <c:pt idx="30">
                  <c:v>3.7059715714208158E-3</c:v>
                </c:pt>
                <c:pt idx="31">
                  <c:v>1.0178296807849322E-2</c:v>
                </c:pt>
                <c:pt idx="32">
                  <c:v>2.1213285352789886E-2</c:v>
                </c:pt>
                <c:pt idx="33">
                  <c:v>2.497858833625986E-2</c:v>
                </c:pt>
                <c:pt idx="34">
                  <c:v>2.4290662403189237E-2</c:v>
                </c:pt>
                <c:pt idx="35">
                  <c:v>2.6142615250868202E-2</c:v>
                </c:pt>
                <c:pt idx="36">
                  <c:v>2.2168246153603736E-2</c:v>
                </c:pt>
                <c:pt idx="37">
                  <c:v>2.3885949937224333E-2</c:v>
                </c:pt>
                <c:pt idx="38">
                  <c:v>2.5510672845062411E-2</c:v>
                </c:pt>
                <c:pt idx="39">
                  <c:v>-6.6406136532346834E-3</c:v>
                </c:pt>
                <c:pt idx="40">
                  <c:v>2.3325659242575737E-3</c:v>
                </c:pt>
                <c:pt idx="41">
                  <c:v>1.2402972068580817E-3</c:v>
                </c:pt>
                <c:pt idx="42">
                  <c:v>-1.2050203320355725E-2</c:v>
                </c:pt>
                <c:pt idx="43">
                  <c:v>-2.948525238881931E-2</c:v>
                </c:pt>
                <c:pt idx="44">
                  <c:v>9.8754823837703589E-3</c:v>
                </c:pt>
                <c:pt idx="45">
                  <c:v>-9.8386544357298954E-3</c:v>
                </c:pt>
                <c:pt idx="46">
                  <c:v>-1.5168521040131788E-2</c:v>
                </c:pt>
                <c:pt idx="47">
                  <c:v>-1.84654137822499E-2</c:v>
                </c:pt>
                <c:pt idx="48">
                  <c:v>-1.5843401343223658E-2</c:v>
                </c:pt>
                <c:pt idx="49">
                  <c:v>-2.6089408205771519E-2</c:v>
                </c:pt>
                <c:pt idx="50">
                  <c:v>-2.3483538653912499E-2</c:v>
                </c:pt>
                <c:pt idx="51">
                  <c:v>-3.1693690066836103E-2</c:v>
                </c:pt>
                <c:pt idx="52">
                  <c:v>-2.1415278030138665E-2</c:v>
                </c:pt>
                <c:pt idx="53">
                  <c:v>-1.5431519528845302E-2</c:v>
                </c:pt>
                <c:pt idx="54">
                  <c:v>-1.4309371303867266E-2</c:v>
                </c:pt>
                <c:pt idx="55">
                  <c:v>-1.4403930109559366E-2</c:v>
                </c:pt>
                <c:pt idx="56">
                  <c:v>2.9827198036350413E-3</c:v>
                </c:pt>
                <c:pt idx="57">
                  <c:v>2.9996200036727771E-3</c:v>
                </c:pt>
                <c:pt idx="58">
                  <c:v>5.8460654204750013E-3</c:v>
                </c:pt>
                <c:pt idx="59">
                  <c:v>1.1803151683389163E-3</c:v>
                </c:pt>
                <c:pt idx="60">
                  <c:v>-3.0313372417503301E-3</c:v>
                </c:pt>
                <c:pt idx="61">
                  <c:v>1.1754094110599661E-3</c:v>
                </c:pt>
                <c:pt idx="62">
                  <c:v>-5.3728923025710053E-3</c:v>
                </c:pt>
                <c:pt idx="63">
                  <c:v>-1.2358893325528583E-2</c:v>
                </c:pt>
                <c:pt idx="64">
                  <c:v>-1.7673412970612888E-2</c:v>
                </c:pt>
                <c:pt idx="65">
                  <c:v>-3.6650864025400173E-2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333-4049-A637-A8167DF4D967}"/>
            </c:ext>
          </c:extLst>
        </c:ser>
        <c:ser>
          <c:idx val="6"/>
          <c:order val="1"/>
          <c:tx>
            <c:v> 2019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'Excess M+F'!$A$33:$A$98</c:f>
              <c:numCache>
                <c:formatCode>General</c:formatCode>
                <c:ptCount val="66"/>
                <c:pt idx="0">
                  <c:v>30</c:v>
                </c:pt>
                <c:pt idx="1">
                  <c:v>31</c:v>
                </c:pt>
                <c:pt idx="2">
                  <c:v>32</c:v>
                </c:pt>
                <c:pt idx="3">
                  <c:v>33</c:v>
                </c:pt>
                <c:pt idx="4">
                  <c:v>34</c:v>
                </c:pt>
                <c:pt idx="5">
                  <c:v>35</c:v>
                </c:pt>
                <c:pt idx="6">
                  <c:v>36</c:v>
                </c:pt>
                <c:pt idx="7">
                  <c:v>37</c:v>
                </c:pt>
                <c:pt idx="8">
                  <c:v>38</c:v>
                </c:pt>
                <c:pt idx="9">
                  <c:v>39</c:v>
                </c:pt>
                <c:pt idx="10">
                  <c:v>40</c:v>
                </c:pt>
                <c:pt idx="11">
                  <c:v>41</c:v>
                </c:pt>
                <c:pt idx="12">
                  <c:v>42</c:v>
                </c:pt>
                <c:pt idx="13">
                  <c:v>43</c:v>
                </c:pt>
                <c:pt idx="14">
                  <c:v>44</c:v>
                </c:pt>
                <c:pt idx="15">
                  <c:v>45</c:v>
                </c:pt>
                <c:pt idx="16">
                  <c:v>46</c:v>
                </c:pt>
                <c:pt idx="17">
                  <c:v>47</c:v>
                </c:pt>
                <c:pt idx="18">
                  <c:v>48</c:v>
                </c:pt>
                <c:pt idx="19">
                  <c:v>49</c:v>
                </c:pt>
                <c:pt idx="20">
                  <c:v>50</c:v>
                </c:pt>
                <c:pt idx="21">
                  <c:v>51</c:v>
                </c:pt>
                <c:pt idx="22">
                  <c:v>52</c:v>
                </c:pt>
                <c:pt idx="23">
                  <c:v>53</c:v>
                </c:pt>
                <c:pt idx="24">
                  <c:v>54</c:v>
                </c:pt>
                <c:pt idx="25">
                  <c:v>55</c:v>
                </c:pt>
                <c:pt idx="26">
                  <c:v>56</c:v>
                </c:pt>
                <c:pt idx="27">
                  <c:v>57</c:v>
                </c:pt>
                <c:pt idx="28">
                  <c:v>58</c:v>
                </c:pt>
                <c:pt idx="29">
                  <c:v>59</c:v>
                </c:pt>
                <c:pt idx="30">
                  <c:v>60</c:v>
                </c:pt>
                <c:pt idx="31">
                  <c:v>61</c:v>
                </c:pt>
                <c:pt idx="32">
                  <c:v>62</c:v>
                </c:pt>
                <c:pt idx="33">
                  <c:v>63</c:v>
                </c:pt>
                <c:pt idx="34">
                  <c:v>64</c:v>
                </c:pt>
                <c:pt idx="35">
                  <c:v>65</c:v>
                </c:pt>
                <c:pt idx="36">
                  <c:v>66</c:v>
                </c:pt>
                <c:pt idx="37">
                  <c:v>67</c:v>
                </c:pt>
                <c:pt idx="38">
                  <c:v>68</c:v>
                </c:pt>
                <c:pt idx="39">
                  <c:v>69</c:v>
                </c:pt>
                <c:pt idx="40">
                  <c:v>70</c:v>
                </c:pt>
                <c:pt idx="41">
                  <c:v>71</c:v>
                </c:pt>
                <c:pt idx="42">
                  <c:v>72</c:v>
                </c:pt>
                <c:pt idx="43">
                  <c:v>73</c:v>
                </c:pt>
                <c:pt idx="44">
                  <c:v>74</c:v>
                </c:pt>
                <c:pt idx="45">
                  <c:v>75</c:v>
                </c:pt>
                <c:pt idx="46">
                  <c:v>76</c:v>
                </c:pt>
                <c:pt idx="47">
                  <c:v>77</c:v>
                </c:pt>
                <c:pt idx="48">
                  <c:v>78</c:v>
                </c:pt>
                <c:pt idx="49">
                  <c:v>79</c:v>
                </c:pt>
                <c:pt idx="50">
                  <c:v>80</c:v>
                </c:pt>
                <c:pt idx="51">
                  <c:v>81</c:v>
                </c:pt>
                <c:pt idx="52">
                  <c:v>82</c:v>
                </c:pt>
                <c:pt idx="53">
                  <c:v>83</c:v>
                </c:pt>
                <c:pt idx="54">
                  <c:v>84</c:v>
                </c:pt>
                <c:pt idx="55">
                  <c:v>85</c:v>
                </c:pt>
                <c:pt idx="56">
                  <c:v>86</c:v>
                </c:pt>
                <c:pt idx="57">
                  <c:v>87</c:v>
                </c:pt>
                <c:pt idx="58">
                  <c:v>88</c:v>
                </c:pt>
                <c:pt idx="59">
                  <c:v>89</c:v>
                </c:pt>
                <c:pt idx="60">
                  <c:v>90</c:v>
                </c:pt>
                <c:pt idx="61">
                  <c:v>91</c:v>
                </c:pt>
                <c:pt idx="62">
                  <c:v>92</c:v>
                </c:pt>
                <c:pt idx="63">
                  <c:v>93</c:v>
                </c:pt>
                <c:pt idx="64">
                  <c:v>94</c:v>
                </c:pt>
                <c:pt idx="65">
                  <c:v>95</c:v>
                </c:pt>
              </c:numCache>
            </c:numRef>
          </c:cat>
          <c:val>
            <c:numRef>
              <c:f>'Excess M+F'!$AR$33:$AR$98</c:f>
              <c:numCache>
                <c:formatCode>0.00%</c:formatCode>
                <c:ptCount val="66"/>
                <c:pt idx="0">
                  <c:v>-4.2849211752280106E-3</c:v>
                </c:pt>
                <c:pt idx="1">
                  <c:v>1.996644482049675E-2</c:v>
                </c:pt>
                <c:pt idx="2">
                  <c:v>1.4308795787237099E-2</c:v>
                </c:pt>
                <c:pt idx="3">
                  <c:v>2.0394591112340633E-2</c:v>
                </c:pt>
                <c:pt idx="4">
                  <c:v>2.2573116028961435E-2</c:v>
                </c:pt>
                <c:pt idx="5">
                  <c:v>3.8960470665689501E-2</c:v>
                </c:pt>
                <c:pt idx="6">
                  <c:v>6.2140385663044466E-2</c:v>
                </c:pt>
                <c:pt idx="7">
                  <c:v>6.5094882861736536E-2</c:v>
                </c:pt>
                <c:pt idx="8">
                  <c:v>7.073554495126487E-2</c:v>
                </c:pt>
                <c:pt idx="9">
                  <c:v>7.7342000699603342E-2</c:v>
                </c:pt>
                <c:pt idx="10">
                  <c:v>6.827351347710961E-2</c:v>
                </c:pt>
                <c:pt idx="11">
                  <c:v>5.8844947253143848E-2</c:v>
                </c:pt>
                <c:pt idx="12">
                  <c:v>3.9890618635326287E-2</c:v>
                </c:pt>
                <c:pt idx="13">
                  <c:v>4.4589381729866318E-2</c:v>
                </c:pt>
                <c:pt idx="14">
                  <c:v>3.4609414079094861E-2</c:v>
                </c:pt>
                <c:pt idx="15">
                  <c:v>2.6317784584367291E-2</c:v>
                </c:pt>
                <c:pt idx="16">
                  <c:v>1.7459452098379034E-3</c:v>
                </c:pt>
                <c:pt idx="17">
                  <c:v>-1.4278759083404058E-2</c:v>
                </c:pt>
                <c:pt idx="18">
                  <c:v>-1.0191304138801609E-2</c:v>
                </c:pt>
                <c:pt idx="19">
                  <c:v>-2.2056149623456985E-2</c:v>
                </c:pt>
                <c:pt idx="20">
                  <c:v>-1.3499930288160444E-2</c:v>
                </c:pt>
                <c:pt idx="21">
                  <c:v>-4.2124220985201202E-2</c:v>
                </c:pt>
                <c:pt idx="22">
                  <c:v>-4.3941235119632341E-2</c:v>
                </c:pt>
                <c:pt idx="23">
                  <c:v>-5.4433536232067523E-2</c:v>
                </c:pt>
                <c:pt idx="24">
                  <c:v>-4.7634159858706296E-2</c:v>
                </c:pt>
                <c:pt idx="25">
                  <c:v>-5.4977907323431975E-2</c:v>
                </c:pt>
                <c:pt idx="26">
                  <c:v>-4.0736094243190205E-2</c:v>
                </c:pt>
                <c:pt idx="27">
                  <c:v>-3.9200737462234812E-2</c:v>
                </c:pt>
                <c:pt idx="28">
                  <c:v>-3.8507134864465956E-2</c:v>
                </c:pt>
                <c:pt idx="29">
                  <c:v>-4.5245809077742748E-2</c:v>
                </c:pt>
                <c:pt idx="30">
                  <c:v>-4.9127057756764986E-2</c:v>
                </c:pt>
                <c:pt idx="31">
                  <c:v>-3.9758586910673285E-2</c:v>
                </c:pt>
                <c:pt idx="32">
                  <c:v>-3.2164791917932048E-2</c:v>
                </c:pt>
                <c:pt idx="33">
                  <c:v>-2.3548410172407226E-2</c:v>
                </c:pt>
                <c:pt idx="34">
                  <c:v>-1.9788991368683652E-2</c:v>
                </c:pt>
                <c:pt idx="35">
                  <c:v>-7.1965089398358436E-3</c:v>
                </c:pt>
                <c:pt idx="36">
                  <c:v>-8.0542020414573357E-3</c:v>
                </c:pt>
                <c:pt idx="37">
                  <c:v>-7.0034984770048726E-3</c:v>
                </c:pt>
                <c:pt idx="38">
                  <c:v>-1.0933779799825778E-2</c:v>
                </c:pt>
                <c:pt idx="39">
                  <c:v>-2.8305050981611212E-3</c:v>
                </c:pt>
                <c:pt idx="40">
                  <c:v>-3.661218364143088E-2</c:v>
                </c:pt>
                <c:pt idx="41">
                  <c:v>-2.9335290333293386E-2</c:v>
                </c:pt>
                <c:pt idx="42">
                  <c:v>-2.6598348210871786E-2</c:v>
                </c:pt>
                <c:pt idx="43">
                  <c:v>-2.7272876557093994E-2</c:v>
                </c:pt>
                <c:pt idx="44">
                  <c:v>-3.5186202408421838E-2</c:v>
                </c:pt>
                <c:pt idx="45">
                  <c:v>2.1845493632343775E-3</c:v>
                </c:pt>
                <c:pt idx="46">
                  <c:v>-9.4470209852323232E-3</c:v>
                </c:pt>
                <c:pt idx="47">
                  <c:v>-1.3465488473980918E-2</c:v>
                </c:pt>
                <c:pt idx="48">
                  <c:v>-1.9455958933001644E-2</c:v>
                </c:pt>
                <c:pt idx="49">
                  <c:v>-1.8774106273082965E-2</c:v>
                </c:pt>
                <c:pt idx="50">
                  <c:v>-2.7158307404439135E-2</c:v>
                </c:pt>
                <c:pt idx="51">
                  <c:v>-3.1231879636244908E-2</c:v>
                </c:pt>
                <c:pt idx="52">
                  <c:v>-3.7884892683080928E-2</c:v>
                </c:pt>
                <c:pt idx="53">
                  <c:v>-3.2723643936079364E-2</c:v>
                </c:pt>
                <c:pt idx="54">
                  <c:v>-2.9843460061550552E-2</c:v>
                </c:pt>
                <c:pt idx="55">
                  <c:v>-2.5979427409564014E-2</c:v>
                </c:pt>
                <c:pt idx="56">
                  <c:v>-2.8668776402668926E-2</c:v>
                </c:pt>
                <c:pt idx="57">
                  <c:v>-2.7103081376748189E-2</c:v>
                </c:pt>
                <c:pt idx="58">
                  <c:v>-2.4014360941733981E-2</c:v>
                </c:pt>
                <c:pt idx="59">
                  <c:v>-2.9197348628347913E-2</c:v>
                </c:pt>
                <c:pt idx="60">
                  <c:v>-3.1200246044378866E-2</c:v>
                </c:pt>
                <c:pt idx="61">
                  <c:v>-3.1616350429215824E-2</c:v>
                </c:pt>
                <c:pt idx="62">
                  <c:v>-3.7525833706855138E-2</c:v>
                </c:pt>
                <c:pt idx="63">
                  <c:v>-4.0711871974973134E-2</c:v>
                </c:pt>
                <c:pt idx="64">
                  <c:v>-3.9148562915836335E-2</c:v>
                </c:pt>
                <c:pt idx="65">
                  <c:v>-3.1689530611040025E-2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333-4049-A637-A8167DF4D967}"/>
            </c:ext>
          </c:extLst>
        </c:ser>
        <c:ser>
          <c:idx val="1"/>
          <c:order val="2"/>
          <c:tx>
            <c:v> 2020</c:v>
          </c:tx>
          <c:spPr>
            <a:ln w="508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'Excess M+F'!$A$33:$A$98</c:f>
              <c:numCache>
                <c:formatCode>General</c:formatCode>
                <c:ptCount val="66"/>
                <c:pt idx="0">
                  <c:v>30</c:v>
                </c:pt>
                <c:pt idx="1">
                  <c:v>31</c:v>
                </c:pt>
                <c:pt idx="2">
                  <c:v>32</c:v>
                </c:pt>
                <c:pt idx="3">
                  <c:v>33</c:v>
                </c:pt>
                <c:pt idx="4">
                  <c:v>34</c:v>
                </c:pt>
                <c:pt idx="5">
                  <c:v>35</c:v>
                </c:pt>
                <c:pt idx="6">
                  <c:v>36</c:v>
                </c:pt>
                <c:pt idx="7">
                  <c:v>37</c:v>
                </c:pt>
                <c:pt idx="8">
                  <c:v>38</c:v>
                </c:pt>
                <c:pt idx="9">
                  <c:v>39</c:v>
                </c:pt>
                <c:pt idx="10">
                  <c:v>40</c:v>
                </c:pt>
                <c:pt idx="11">
                  <c:v>41</c:v>
                </c:pt>
                <c:pt idx="12">
                  <c:v>42</c:v>
                </c:pt>
                <c:pt idx="13">
                  <c:v>43</c:v>
                </c:pt>
                <c:pt idx="14">
                  <c:v>44</c:v>
                </c:pt>
                <c:pt idx="15">
                  <c:v>45</c:v>
                </c:pt>
                <c:pt idx="16">
                  <c:v>46</c:v>
                </c:pt>
                <c:pt idx="17">
                  <c:v>47</c:v>
                </c:pt>
                <c:pt idx="18">
                  <c:v>48</c:v>
                </c:pt>
                <c:pt idx="19">
                  <c:v>49</c:v>
                </c:pt>
                <c:pt idx="20">
                  <c:v>50</c:v>
                </c:pt>
                <c:pt idx="21">
                  <c:v>51</c:v>
                </c:pt>
                <c:pt idx="22">
                  <c:v>52</c:v>
                </c:pt>
                <c:pt idx="23">
                  <c:v>53</c:v>
                </c:pt>
                <c:pt idx="24">
                  <c:v>54</c:v>
                </c:pt>
                <c:pt idx="25">
                  <c:v>55</c:v>
                </c:pt>
                <c:pt idx="26">
                  <c:v>56</c:v>
                </c:pt>
                <c:pt idx="27">
                  <c:v>57</c:v>
                </c:pt>
                <c:pt idx="28">
                  <c:v>58</c:v>
                </c:pt>
                <c:pt idx="29">
                  <c:v>59</c:v>
                </c:pt>
                <c:pt idx="30">
                  <c:v>60</c:v>
                </c:pt>
                <c:pt idx="31">
                  <c:v>61</c:v>
                </c:pt>
                <c:pt idx="32">
                  <c:v>62</c:v>
                </c:pt>
                <c:pt idx="33">
                  <c:v>63</c:v>
                </c:pt>
                <c:pt idx="34">
                  <c:v>64</c:v>
                </c:pt>
                <c:pt idx="35">
                  <c:v>65</c:v>
                </c:pt>
                <c:pt idx="36">
                  <c:v>66</c:v>
                </c:pt>
                <c:pt idx="37">
                  <c:v>67</c:v>
                </c:pt>
                <c:pt idx="38">
                  <c:v>68</c:v>
                </c:pt>
                <c:pt idx="39">
                  <c:v>69</c:v>
                </c:pt>
                <c:pt idx="40">
                  <c:v>70</c:v>
                </c:pt>
                <c:pt idx="41">
                  <c:v>71</c:v>
                </c:pt>
                <c:pt idx="42">
                  <c:v>72</c:v>
                </c:pt>
                <c:pt idx="43">
                  <c:v>73</c:v>
                </c:pt>
                <c:pt idx="44">
                  <c:v>74</c:v>
                </c:pt>
                <c:pt idx="45">
                  <c:v>75</c:v>
                </c:pt>
                <c:pt idx="46">
                  <c:v>76</c:v>
                </c:pt>
                <c:pt idx="47">
                  <c:v>77</c:v>
                </c:pt>
                <c:pt idx="48">
                  <c:v>78</c:v>
                </c:pt>
                <c:pt idx="49">
                  <c:v>79</c:v>
                </c:pt>
                <c:pt idx="50">
                  <c:v>80</c:v>
                </c:pt>
                <c:pt idx="51">
                  <c:v>81</c:v>
                </c:pt>
                <c:pt idx="52">
                  <c:v>82</c:v>
                </c:pt>
                <c:pt idx="53">
                  <c:v>83</c:v>
                </c:pt>
                <c:pt idx="54">
                  <c:v>84</c:v>
                </c:pt>
                <c:pt idx="55">
                  <c:v>85</c:v>
                </c:pt>
                <c:pt idx="56">
                  <c:v>86</c:v>
                </c:pt>
                <c:pt idx="57">
                  <c:v>87</c:v>
                </c:pt>
                <c:pt idx="58">
                  <c:v>88</c:v>
                </c:pt>
                <c:pt idx="59">
                  <c:v>89</c:v>
                </c:pt>
                <c:pt idx="60">
                  <c:v>90</c:v>
                </c:pt>
                <c:pt idx="61">
                  <c:v>91</c:v>
                </c:pt>
                <c:pt idx="62">
                  <c:v>92</c:v>
                </c:pt>
                <c:pt idx="63">
                  <c:v>93</c:v>
                </c:pt>
                <c:pt idx="64">
                  <c:v>94</c:v>
                </c:pt>
                <c:pt idx="65">
                  <c:v>95</c:v>
                </c:pt>
              </c:numCache>
            </c:numRef>
          </c:cat>
          <c:val>
            <c:numRef>
              <c:f>'Excess M+F'!$AS$33:$AS$98</c:f>
              <c:numCache>
                <c:formatCode>0.00%</c:formatCode>
                <c:ptCount val="66"/>
                <c:pt idx="0">
                  <c:v>6.7678090400193291E-2</c:v>
                </c:pt>
                <c:pt idx="1">
                  <c:v>9.0828643277319585E-2</c:v>
                </c:pt>
                <c:pt idx="2">
                  <c:v>0.11098401233346605</c:v>
                </c:pt>
                <c:pt idx="3">
                  <c:v>0.12645080896485189</c:v>
                </c:pt>
                <c:pt idx="4">
                  <c:v>0.13454141217264445</c:v>
                </c:pt>
                <c:pt idx="5">
                  <c:v>0.13643487829491904</c:v>
                </c:pt>
                <c:pt idx="6">
                  <c:v>0.12809584536698862</c:v>
                </c:pt>
                <c:pt idx="7">
                  <c:v>0.15534963230619031</c:v>
                </c:pt>
                <c:pt idx="8">
                  <c:v>0.15212747193214671</c:v>
                </c:pt>
                <c:pt idx="9">
                  <c:v>0.12799930560351194</c:v>
                </c:pt>
                <c:pt idx="10">
                  <c:v>0.12782845062614148</c:v>
                </c:pt>
                <c:pt idx="11">
                  <c:v>0.1378788625849712</c:v>
                </c:pt>
                <c:pt idx="12">
                  <c:v>0.12960014499827691</c:v>
                </c:pt>
                <c:pt idx="13">
                  <c:v>0.12554600633149937</c:v>
                </c:pt>
                <c:pt idx="14">
                  <c:v>0.11741981774853119</c:v>
                </c:pt>
                <c:pt idx="15">
                  <c:v>0.11459464093189328</c:v>
                </c:pt>
                <c:pt idx="16">
                  <c:v>0.16136305578442603</c:v>
                </c:pt>
                <c:pt idx="17">
                  <c:v>0.13770463966337809</c:v>
                </c:pt>
                <c:pt idx="18">
                  <c:v>0.12297506205425093</c:v>
                </c:pt>
                <c:pt idx="19">
                  <c:v>0.15765172290537283</c:v>
                </c:pt>
                <c:pt idx="20">
                  <c:v>0.14103444724865963</c:v>
                </c:pt>
                <c:pt idx="21">
                  <c:v>0.10113989193556235</c:v>
                </c:pt>
                <c:pt idx="22">
                  <c:v>6.8263625656607138E-2</c:v>
                </c:pt>
                <c:pt idx="23">
                  <c:v>1.5678535123616916E-2</c:v>
                </c:pt>
                <c:pt idx="24">
                  <c:v>-3.9583164351252462E-2</c:v>
                </c:pt>
                <c:pt idx="25">
                  <c:v>-6.4869418399106829E-2</c:v>
                </c:pt>
                <c:pt idx="26">
                  <c:v>-5.2863264190512071E-2</c:v>
                </c:pt>
                <c:pt idx="27">
                  <c:v>-4.3125141645932986E-2</c:v>
                </c:pt>
                <c:pt idx="28">
                  <c:v>-1.0074755866629726E-2</c:v>
                </c:pt>
                <c:pt idx="29">
                  <c:v>7.7154820319442815E-3</c:v>
                </c:pt>
                <c:pt idx="30">
                  <c:v>3.1103072936687536E-2</c:v>
                </c:pt>
                <c:pt idx="31">
                  <c:v>4.3654002162161587E-2</c:v>
                </c:pt>
                <c:pt idx="32">
                  <c:v>5.2590131439958311E-2</c:v>
                </c:pt>
                <c:pt idx="33">
                  <c:v>5.9529606667878009E-2</c:v>
                </c:pt>
                <c:pt idx="34">
                  <c:v>8.8898649039364855E-2</c:v>
                </c:pt>
                <c:pt idx="35">
                  <c:v>8.8480990242791629E-2</c:v>
                </c:pt>
                <c:pt idx="36">
                  <c:v>8.2112540098759318E-2</c:v>
                </c:pt>
                <c:pt idx="37">
                  <c:v>8.952859735688791E-2</c:v>
                </c:pt>
                <c:pt idx="38">
                  <c:v>0.10099394733769254</c:v>
                </c:pt>
                <c:pt idx="39">
                  <c:v>9.9773656288234022E-2</c:v>
                </c:pt>
                <c:pt idx="40">
                  <c:v>9.7654172460522132E-2</c:v>
                </c:pt>
                <c:pt idx="41">
                  <c:v>7.3821894308588348E-2</c:v>
                </c:pt>
                <c:pt idx="42">
                  <c:v>9.7445312693749744E-2</c:v>
                </c:pt>
                <c:pt idx="43">
                  <c:v>0.10323083620937505</c:v>
                </c:pt>
                <c:pt idx="44">
                  <c:v>0.10683349715766846</c:v>
                </c:pt>
                <c:pt idx="45">
                  <c:v>0.11851039498675367</c:v>
                </c:pt>
                <c:pt idx="46">
                  <c:v>0.16413105850615153</c:v>
                </c:pt>
                <c:pt idx="47">
                  <c:v>0.14825935137666404</c:v>
                </c:pt>
                <c:pt idx="48">
                  <c:v>0.13337206237202007</c:v>
                </c:pt>
                <c:pt idx="49">
                  <c:v>0.12089989471491365</c:v>
                </c:pt>
                <c:pt idx="50">
                  <c:v>0.11993388405061722</c:v>
                </c:pt>
                <c:pt idx="51">
                  <c:v>0.10538719626427806</c:v>
                </c:pt>
                <c:pt idx="52">
                  <c:v>8.8117274176100782E-2</c:v>
                </c:pt>
                <c:pt idx="53">
                  <c:v>9.024360457457932E-2</c:v>
                </c:pt>
                <c:pt idx="54">
                  <c:v>9.2210781433710948E-2</c:v>
                </c:pt>
                <c:pt idx="55">
                  <c:v>8.7782431265082519E-2</c:v>
                </c:pt>
                <c:pt idx="56">
                  <c:v>9.5374179729679529E-2</c:v>
                </c:pt>
                <c:pt idx="57">
                  <c:v>0.10080190420947537</c:v>
                </c:pt>
                <c:pt idx="58">
                  <c:v>9.7949838073685291E-2</c:v>
                </c:pt>
                <c:pt idx="59">
                  <c:v>9.393203546291555E-2</c:v>
                </c:pt>
                <c:pt idx="60">
                  <c:v>8.5309617418775657E-2</c:v>
                </c:pt>
                <c:pt idx="61">
                  <c:v>8.5082062379355866E-2</c:v>
                </c:pt>
                <c:pt idx="62">
                  <c:v>7.9006485979629976E-2</c:v>
                </c:pt>
                <c:pt idx="63">
                  <c:v>7.9696673175124216E-2</c:v>
                </c:pt>
                <c:pt idx="64">
                  <c:v>8.4465922913488325E-2</c:v>
                </c:pt>
                <c:pt idx="65">
                  <c:v>6.6092665372115583E-2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333-4049-A637-A8167DF4D967}"/>
            </c:ext>
          </c:extLst>
        </c:ser>
        <c:ser>
          <c:idx val="3"/>
          <c:order val="3"/>
          <c:tx>
            <c:v> 2021</c:v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'Excess M+F'!$A$33:$A$98</c:f>
              <c:numCache>
                <c:formatCode>General</c:formatCode>
                <c:ptCount val="66"/>
                <c:pt idx="0">
                  <c:v>30</c:v>
                </c:pt>
                <c:pt idx="1">
                  <c:v>31</c:v>
                </c:pt>
                <c:pt idx="2">
                  <c:v>32</c:v>
                </c:pt>
                <c:pt idx="3">
                  <c:v>33</c:v>
                </c:pt>
                <c:pt idx="4">
                  <c:v>34</c:v>
                </c:pt>
                <c:pt idx="5">
                  <c:v>35</c:v>
                </c:pt>
                <c:pt idx="6">
                  <c:v>36</c:v>
                </c:pt>
                <c:pt idx="7">
                  <c:v>37</c:v>
                </c:pt>
                <c:pt idx="8">
                  <c:v>38</c:v>
                </c:pt>
                <c:pt idx="9">
                  <c:v>39</c:v>
                </c:pt>
                <c:pt idx="10">
                  <c:v>40</c:v>
                </c:pt>
                <c:pt idx="11">
                  <c:v>41</c:v>
                </c:pt>
                <c:pt idx="12">
                  <c:v>42</c:v>
                </c:pt>
                <c:pt idx="13">
                  <c:v>43</c:v>
                </c:pt>
                <c:pt idx="14">
                  <c:v>44</c:v>
                </c:pt>
                <c:pt idx="15">
                  <c:v>45</c:v>
                </c:pt>
                <c:pt idx="16">
                  <c:v>46</c:v>
                </c:pt>
                <c:pt idx="17">
                  <c:v>47</c:v>
                </c:pt>
                <c:pt idx="18">
                  <c:v>48</c:v>
                </c:pt>
                <c:pt idx="19">
                  <c:v>49</c:v>
                </c:pt>
                <c:pt idx="20">
                  <c:v>50</c:v>
                </c:pt>
                <c:pt idx="21">
                  <c:v>51</c:v>
                </c:pt>
                <c:pt idx="22">
                  <c:v>52</c:v>
                </c:pt>
                <c:pt idx="23">
                  <c:v>53</c:v>
                </c:pt>
                <c:pt idx="24">
                  <c:v>54</c:v>
                </c:pt>
                <c:pt idx="25">
                  <c:v>55</c:v>
                </c:pt>
                <c:pt idx="26">
                  <c:v>56</c:v>
                </c:pt>
                <c:pt idx="27">
                  <c:v>57</c:v>
                </c:pt>
                <c:pt idx="28">
                  <c:v>58</c:v>
                </c:pt>
                <c:pt idx="29">
                  <c:v>59</c:v>
                </c:pt>
                <c:pt idx="30">
                  <c:v>60</c:v>
                </c:pt>
                <c:pt idx="31">
                  <c:v>61</c:v>
                </c:pt>
                <c:pt idx="32">
                  <c:v>62</c:v>
                </c:pt>
                <c:pt idx="33">
                  <c:v>63</c:v>
                </c:pt>
                <c:pt idx="34">
                  <c:v>64</c:v>
                </c:pt>
                <c:pt idx="35">
                  <c:v>65</c:v>
                </c:pt>
                <c:pt idx="36">
                  <c:v>66</c:v>
                </c:pt>
                <c:pt idx="37">
                  <c:v>67</c:v>
                </c:pt>
                <c:pt idx="38">
                  <c:v>68</c:v>
                </c:pt>
                <c:pt idx="39">
                  <c:v>69</c:v>
                </c:pt>
                <c:pt idx="40">
                  <c:v>70</c:v>
                </c:pt>
                <c:pt idx="41">
                  <c:v>71</c:v>
                </c:pt>
                <c:pt idx="42">
                  <c:v>72</c:v>
                </c:pt>
                <c:pt idx="43">
                  <c:v>73</c:v>
                </c:pt>
                <c:pt idx="44">
                  <c:v>74</c:v>
                </c:pt>
                <c:pt idx="45">
                  <c:v>75</c:v>
                </c:pt>
                <c:pt idx="46">
                  <c:v>76</c:v>
                </c:pt>
                <c:pt idx="47">
                  <c:v>77</c:v>
                </c:pt>
                <c:pt idx="48">
                  <c:v>78</c:v>
                </c:pt>
                <c:pt idx="49">
                  <c:v>79</c:v>
                </c:pt>
                <c:pt idx="50">
                  <c:v>80</c:v>
                </c:pt>
                <c:pt idx="51">
                  <c:v>81</c:v>
                </c:pt>
                <c:pt idx="52">
                  <c:v>82</c:v>
                </c:pt>
                <c:pt idx="53">
                  <c:v>83</c:v>
                </c:pt>
                <c:pt idx="54">
                  <c:v>84</c:v>
                </c:pt>
                <c:pt idx="55">
                  <c:v>85</c:v>
                </c:pt>
                <c:pt idx="56">
                  <c:v>86</c:v>
                </c:pt>
                <c:pt idx="57">
                  <c:v>87</c:v>
                </c:pt>
                <c:pt idx="58">
                  <c:v>88</c:v>
                </c:pt>
                <c:pt idx="59">
                  <c:v>89</c:v>
                </c:pt>
                <c:pt idx="60">
                  <c:v>90</c:v>
                </c:pt>
                <c:pt idx="61">
                  <c:v>91</c:v>
                </c:pt>
                <c:pt idx="62">
                  <c:v>92</c:v>
                </c:pt>
                <c:pt idx="63">
                  <c:v>93</c:v>
                </c:pt>
                <c:pt idx="64">
                  <c:v>94</c:v>
                </c:pt>
                <c:pt idx="65">
                  <c:v>95</c:v>
                </c:pt>
              </c:numCache>
            </c:numRef>
          </c:cat>
          <c:val>
            <c:numRef>
              <c:f>'Excess M+F'!$AT$33:$AT$98</c:f>
              <c:numCache>
                <c:formatCode>0.00%</c:formatCode>
                <c:ptCount val="66"/>
                <c:pt idx="0">
                  <c:v>0.13854616416612589</c:v>
                </c:pt>
                <c:pt idx="1">
                  <c:v>0.1332702410345106</c:v>
                </c:pt>
                <c:pt idx="2">
                  <c:v>0.13824221443888116</c:v>
                </c:pt>
                <c:pt idx="3">
                  <c:v>0.13629513417626943</c:v>
                </c:pt>
                <c:pt idx="4">
                  <c:v>0.12737996186188141</c:v>
                </c:pt>
                <c:pt idx="5">
                  <c:v>0.11272595010347232</c:v>
                </c:pt>
                <c:pt idx="6">
                  <c:v>0.10927572739791076</c:v>
                </c:pt>
                <c:pt idx="7">
                  <c:v>9.349149256008657E-2</c:v>
                </c:pt>
                <c:pt idx="8">
                  <c:v>0.10155325539082138</c:v>
                </c:pt>
                <c:pt idx="9">
                  <c:v>0.11534699194721877</c:v>
                </c:pt>
                <c:pt idx="10">
                  <c:v>0.10770710454571425</c:v>
                </c:pt>
                <c:pt idx="11">
                  <c:v>0.11584359173588275</c:v>
                </c:pt>
                <c:pt idx="12">
                  <c:v>0.11373727628476021</c:v>
                </c:pt>
                <c:pt idx="13">
                  <c:v>0.10679040353077424</c:v>
                </c:pt>
                <c:pt idx="14">
                  <c:v>0.10590707392129976</c:v>
                </c:pt>
                <c:pt idx="15">
                  <c:v>0.12839603121416338</c:v>
                </c:pt>
                <c:pt idx="16">
                  <c:v>0.15383523592744214</c:v>
                </c:pt>
                <c:pt idx="17">
                  <c:v>0.15539174533022124</c:v>
                </c:pt>
                <c:pt idx="18">
                  <c:v>0.15338793607730836</c:v>
                </c:pt>
                <c:pt idx="19">
                  <c:v>0.12913394592914154</c:v>
                </c:pt>
                <c:pt idx="20">
                  <c:v>0.14717391576179181</c:v>
                </c:pt>
                <c:pt idx="21">
                  <c:v>0.11195035999099534</c:v>
                </c:pt>
                <c:pt idx="22">
                  <c:v>8.4722883426245482E-2</c:v>
                </c:pt>
                <c:pt idx="23">
                  <c:v>8.9768960158242136E-2</c:v>
                </c:pt>
                <c:pt idx="24">
                  <c:v>8.7515244947241361E-2</c:v>
                </c:pt>
                <c:pt idx="25">
                  <c:v>8.2608754144671614E-2</c:v>
                </c:pt>
                <c:pt idx="26">
                  <c:v>8.1017544715909356E-2</c:v>
                </c:pt>
                <c:pt idx="27">
                  <c:v>7.145565047081108E-2</c:v>
                </c:pt>
                <c:pt idx="28">
                  <c:v>4.1997312968633863E-2</c:v>
                </c:pt>
                <c:pt idx="29">
                  <c:v>5.7183279606001503E-2</c:v>
                </c:pt>
                <c:pt idx="30">
                  <c:v>4.8003910564195493E-2</c:v>
                </c:pt>
                <c:pt idx="31">
                  <c:v>5.619326764603335E-2</c:v>
                </c:pt>
                <c:pt idx="32">
                  <c:v>7.7266647577892741E-2</c:v>
                </c:pt>
                <c:pt idx="33">
                  <c:v>9.4618639768416918E-2</c:v>
                </c:pt>
                <c:pt idx="34">
                  <c:v>0.10025460437654261</c:v>
                </c:pt>
                <c:pt idx="35">
                  <c:v>0.11469372528820906</c:v>
                </c:pt>
                <c:pt idx="36">
                  <c:v>0.126137767409883</c:v>
                </c:pt>
                <c:pt idx="37">
                  <c:v>0.14071333214396978</c:v>
                </c:pt>
                <c:pt idx="38">
                  <c:v>0.1662080924096033</c:v>
                </c:pt>
                <c:pt idx="39">
                  <c:v>0.1643519648200176</c:v>
                </c:pt>
                <c:pt idx="40">
                  <c:v>0.17021863039894311</c:v>
                </c:pt>
                <c:pt idx="41">
                  <c:v>0.16327832636144732</c:v>
                </c:pt>
                <c:pt idx="42">
                  <c:v>0.11246194292895166</c:v>
                </c:pt>
                <c:pt idx="43">
                  <c:v>0.12583948738702205</c:v>
                </c:pt>
                <c:pt idx="44">
                  <c:v>0.13413193260065476</c:v>
                </c:pt>
                <c:pt idx="45">
                  <c:v>0.12903031555331101</c:v>
                </c:pt>
                <c:pt idx="46">
                  <c:v>0.13388979244033986</c:v>
                </c:pt>
                <c:pt idx="47">
                  <c:v>0.17378651147091564</c:v>
                </c:pt>
                <c:pt idx="48">
                  <c:v>0.13862252901444919</c:v>
                </c:pt>
                <c:pt idx="49">
                  <c:v>0.12571693681309734</c:v>
                </c:pt>
                <c:pt idx="50">
                  <c:v>0.11063050146767131</c:v>
                </c:pt>
                <c:pt idx="51">
                  <c:v>9.9788390681965072E-2</c:v>
                </c:pt>
                <c:pt idx="52">
                  <c:v>7.6665497822853701E-2</c:v>
                </c:pt>
                <c:pt idx="53">
                  <c:v>7.4204685047733449E-2</c:v>
                </c:pt>
                <c:pt idx="54">
                  <c:v>6.7552953456596843E-2</c:v>
                </c:pt>
                <c:pt idx="55">
                  <c:v>7.0192553184664219E-2</c:v>
                </c:pt>
                <c:pt idx="56">
                  <c:v>6.3272610937749246E-2</c:v>
                </c:pt>
                <c:pt idx="57">
                  <c:v>7.3847043985478297E-2</c:v>
                </c:pt>
                <c:pt idx="58">
                  <c:v>6.2194598397583567E-2</c:v>
                </c:pt>
                <c:pt idx="59">
                  <c:v>5.7184370693467088E-2</c:v>
                </c:pt>
                <c:pt idx="60">
                  <c:v>5.366782451373505E-2</c:v>
                </c:pt>
                <c:pt idx="61">
                  <c:v>6.0845147854250811E-2</c:v>
                </c:pt>
                <c:pt idx="62">
                  <c:v>5.345337315500498E-2</c:v>
                </c:pt>
                <c:pt idx="63">
                  <c:v>4.8019546289692724E-2</c:v>
                </c:pt>
                <c:pt idx="64">
                  <c:v>5.3694628713476703E-2</c:v>
                </c:pt>
                <c:pt idx="65">
                  <c:v>5.8640781592138591E-2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333-4049-A637-A8167DF4D967}"/>
            </c:ext>
          </c:extLst>
        </c:ser>
        <c:ser>
          <c:idx val="4"/>
          <c:order val="4"/>
          <c:tx>
            <c:v>zero</c:v>
          </c:tx>
          <c:spPr>
            <a:ln w="47625" cap="rnd">
              <a:solidFill>
                <a:schemeClr val="tx1">
                  <a:alpha val="38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'Excess M+F'!$A$33:$A$98</c:f>
              <c:numCache>
                <c:formatCode>General</c:formatCode>
                <c:ptCount val="66"/>
                <c:pt idx="0">
                  <c:v>30</c:v>
                </c:pt>
                <c:pt idx="1">
                  <c:v>31</c:v>
                </c:pt>
                <c:pt idx="2">
                  <c:v>32</c:v>
                </c:pt>
                <c:pt idx="3">
                  <c:v>33</c:v>
                </c:pt>
                <c:pt idx="4">
                  <c:v>34</c:v>
                </c:pt>
                <c:pt idx="5">
                  <c:v>35</c:v>
                </c:pt>
                <c:pt idx="6">
                  <c:v>36</c:v>
                </c:pt>
                <c:pt idx="7">
                  <c:v>37</c:v>
                </c:pt>
                <c:pt idx="8">
                  <c:v>38</c:v>
                </c:pt>
                <c:pt idx="9">
                  <c:v>39</c:v>
                </c:pt>
                <c:pt idx="10">
                  <c:v>40</c:v>
                </c:pt>
                <c:pt idx="11">
                  <c:v>41</c:v>
                </c:pt>
                <c:pt idx="12">
                  <c:v>42</c:v>
                </c:pt>
                <c:pt idx="13">
                  <c:v>43</c:v>
                </c:pt>
                <c:pt idx="14">
                  <c:v>44</c:v>
                </c:pt>
                <c:pt idx="15">
                  <c:v>45</c:v>
                </c:pt>
                <c:pt idx="16">
                  <c:v>46</c:v>
                </c:pt>
                <c:pt idx="17">
                  <c:v>47</c:v>
                </c:pt>
                <c:pt idx="18">
                  <c:v>48</c:v>
                </c:pt>
                <c:pt idx="19">
                  <c:v>49</c:v>
                </c:pt>
                <c:pt idx="20">
                  <c:v>50</c:v>
                </c:pt>
                <c:pt idx="21">
                  <c:v>51</c:v>
                </c:pt>
                <c:pt idx="22">
                  <c:v>52</c:v>
                </c:pt>
                <c:pt idx="23">
                  <c:v>53</c:v>
                </c:pt>
                <c:pt idx="24">
                  <c:v>54</c:v>
                </c:pt>
                <c:pt idx="25">
                  <c:v>55</c:v>
                </c:pt>
                <c:pt idx="26">
                  <c:v>56</c:v>
                </c:pt>
                <c:pt idx="27">
                  <c:v>57</c:v>
                </c:pt>
                <c:pt idx="28">
                  <c:v>58</c:v>
                </c:pt>
                <c:pt idx="29">
                  <c:v>59</c:v>
                </c:pt>
                <c:pt idx="30">
                  <c:v>60</c:v>
                </c:pt>
                <c:pt idx="31">
                  <c:v>61</c:v>
                </c:pt>
                <c:pt idx="32">
                  <c:v>62</c:v>
                </c:pt>
                <c:pt idx="33">
                  <c:v>63</c:v>
                </c:pt>
                <c:pt idx="34">
                  <c:v>64</c:v>
                </c:pt>
                <c:pt idx="35">
                  <c:v>65</c:v>
                </c:pt>
                <c:pt idx="36">
                  <c:v>66</c:v>
                </c:pt>
                <c:pt idx="37">
                  <c:v>67</c:v>
                </c:pt>
                <c:pt idx="38">
                  <c:v>68</c:v>
                </c:pt>
                <c:pt idx="39">
                  <c:v>69</c:v>
                </c:pt>
                <c:pt idx="40">
                  <c:v>70</c:v>
                </c:pt>
                <c:pt idx="41">
                  <c:v>71</c:v>
                </c:pt>
                <c:pt idx="42">
                  <c:v>72</c:v>
                </c:pt>
                <c:pt idx="43">
                  <c:v>73</c:v>
                </c:pt>
                <c:pt idx="44">
                  <c:v>74</c:v>
                </c:pt>
                <c:pt idx="45">
                  <c:v>75</c:v>
                </c:pt>
                <c:pt idx="46">
                  <c:v>76</c:v>
                </c:pt>
                <c:pt idx="47">
                  <c:v>77</c:v>
                </c:pt>
                <c:pt idx="48">
                  <c:v>78</c:v>
                </c:pt>
                <c:pt idx="49">
                  <c:v>79</c:v>
                </c:pt>
                <c:pt idx="50">
                  <c:v>80</c:v>
                </c:pt>
                <c:pt idx="51">
                  <c:v>81</c:v>
                </c:pt>
                <c:pt idx="52">
                  <c:v>82</c:v>
                </c:pt>
                <c:pt idx="53">
                  <c:v>83</c:v>
                </c:pt>
                <c:pt idx="54">
                  <c:v>84</c:v>
                </c:pt>
                <c:pt idx="55">
                  <c:v>85</c:v>
                </c:pt>
                <c:pt idx="56">
                  <c:v>86</c:v>
                </c:pt>
                <c:pt idx="57">
                  <c:v>87</c:v>
                </c:pt>
                <c:pt idx="58">
                  <c:v>88</c:v>
                </c:pt>
                <c:pt idx="59">
                  <c:v>89</c:v>
                </c:pt>
                <c:pt idx="60">
                  <c:v>90</c:v>
                </c:pt>
                <c:pt idx="61">
                  <c:v>91</c:v>
                </c:pt>
                <c:pt idx="62">
                  <c:v>92</c:v>
                </c:pt>
                <c:pt idx="63">
                  <c:v>93</c:v>
                </c:pt>
                <c:pt idx="64">
                  <c:v>94</c:v>
                </c:pt>
                <c:pt idx="65">
                  <c:v>95</c:v>
                </c:pt>
              </c:numCache>
            </c:numRef>
          </c:cat>
          <c:val>
            <c:numRef>
              <c:f>'Excess M+F'!$BE$33:$BE$98</c:f>
              <c:numCache>
                <c:formatCode>General</c:formatCode>
                <c:ptCount val="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333-4049-A637-A8167DF4D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1638415"/>
        <c:axId val="1371587567"/>
      </c:lineChart>
      <c:catAx>
        <c:axId val="137163841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371587567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371587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371638415"/>
        <c:crosses val="autoZero"/>
        <c:crossBetween val="midCat"/>
      </c:valAx>
      <c:spPr>
        <a:solidFill>
          <a:schemeClr val="bg1"/>
        </a:solidFill>
        <a:ln>
          <a:solidFill>
            <a:schemeClr val="bg1"/>
          </a:solidFill>
        </a:ln>
        <a:effectLst/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1244369562974927"/>
          <c:y val="2.4291497975708502E-2"/>
          <c:w val="0.68755630437025061"/>
          <c:h val="5.20800790589435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85000"/>
      </a:schemeClr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800" b="1" i="0" u="none" strike="noStrike" baseline="0"/>
              <a:t>Cumulative mortality probability</a:t>
            </a:r>
            <a:endParaRPr lang="nl-NL" sz="1800" b="1"/>
          </a:p>
        </c:rich>
      </c:tx>
      <c:layout>
        <c:manualLayout>
          <c:xMode val="edge"/>
          <c:yMode val="edge"/>
          <c:x val="7.2957746478873223E-2"/>
          <c:y val="5.420054200542005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8.0164411666851523E-2"/>
          <c:y val="7.9760151932227991E-2"/>
          <c:w val="0.9078095541754464"/>
          <c:h val="0.850411198600175"/>
        </c:manualLayout>
      </c:layout>
      <c:lineChart>
        <c:grouping val="standard"/>
        <c:varyColors val="0"/>
        <c:ser>
          <c:idx val="0"/>
          <c:order val="0"/>
          <c:tx>
            <c:v>2000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Survive!$A$43:$A$103</c:f>
              <c:numCache>
                <c:formatCode>General</c:formatCode>
                <c:ptCount val="61"/>
                <c:pt idx="0">
                  <c:v>40</c:v>
                </c:pt>
                <c:pt idx="1">
                  <c:v>41</c:v>
                </c:pt>
                <c:pt idx="2">
                  <c:v>42</c:v>
                </c:pt>
                <c:pt idx="3">
                  <c:v>43</c:v>
                </c:pt>
                <c:pt idx="4">
                  <c:v>44</c:v>
                </c:pt>
                <c:pt idx="5">
                  <c:v>45</c:v>
                </c:pt>
                <c:pt idx="6">
                  <c:v>46</c:v>
                </c:pt>
                <c:pt idx="7">
                  <c:v>47</c:v>
                </c:pt>
                <c:pt idx="8">
                  <c:v>48</c:v>
                </c:pt>
                <c:pt idx="9">
                  <c:v>49</c:v>
                </c:pt>
                <c:pt idx="10">
                  <c:v>50</c:v>
                </c:pt>
                <c:pt idx="11">
                  <c:v>51</c:v>
                </c:pt>
                <c:pt idx="12">
                  <c:v>52</c:v>
                </c:pt>
                <c:pt idx="13">
                  <c:v>53</c:v>
                </c:pt>
                <c:pt idx="14">
                  <c:v>54</c:v>
                </c:pt>
                <c:pt idx="15">
                  <c:v>55</c:v>
                </c:pt>
                <c:pt idx="16">
                  <c:v>56</c:v>
                </c:pt>
                <c:pt idx="17">
                  <c:v>57</c:v>
                </c:pt>
                <c:pt idx="18">
                  <c:v>58</c:v>
                </c:pt>
                <c:pt idx="19">
                  <c:v>59</c:v>
                </c:pt>
                <c:pt idx="20">
                  <c:v>60</c:v>
                </c:pt>
                <c:pt idx="21">
                  <c:v>61</c:v>
                </c:pt>
                <c:pt idx="22">
                  <c:v>62</c:v>
                </c:pt>
                <c:pt idx="23">
                  <c:v>63</c:v>
                </c:pt>
                <c:pt idx="24">
                  <c:v>64</c:v>
                </c:pt>
                <c:pt idx="25">
                  <c:v>65</c:v>
                </c:pt>
                <c:pt idx="26">
                  <c:v>66</c:v>
                </c:pt>
                <c:pt idx="27">
                  <c:v>67</c:v>
                </c:pt>
                <c:pt idx="28">
                  <c:v>68</c:v>
                </c:pt>
                <c:pt idx="29">
                  <c:v>69</c:v>
                </c:pt>
                <c:pt idx="30">
                  <c:v>70</c:v>
                </c:pt>
                <c:pt idx="31">
                  <c:v>71</c:v>
                </c:pt>
                <c:pt idx="32">
                  <c:v>72</c:v>
                </c:pt>
                <c:pt idx="33">
                  <c:v>73</c:v>
                </c:pt>
                <c:pt idx="34">
                  <c:v>74</c:v>
                </c:pt>
                <c:pt idx="35">
                  <c:v>75</c:v>
                </c:pt>
                <c:pt idx="36">
                  <c:v>76</c:v>
                </c:pt>
                <c:pt idx="37">
                  <c:v>77</c:v>
                </c:pt>
                <c:pt idx="38">
                  <c:v>78</c:v>
                </c:pt>
                <c:pt idx="39">
                  <c:v>79</c:v>
                </c:pt>
                <c:pt idx="40">
                  <c:v>80</c:v>
                </c:pt>
                <c:pt idx="41">
                  <c:v>81</c:v>
                </c:pt>
                <c:pt idx="42">
                  <c:v>82</c:v>
                </c:pt>
                <c:pt idx="43">
                  <c:v>83</c:v>
                </c:pt>
                <c:pt idx="44">
                  <c:v>84</c:v>
                </c:pt>
                <c:pt idx="45">
                  <c:v>85</c:v>
                </c:pt>
                <c:pt idx="46">
                  <c:v>86</c:v>
                </c:pt>
                <c:pt idx="47">
                  <c:v>87</c:v>
                </c:pt>
                <c:pt idx="48">
                  <c:v>88</c:v>
                </c:pt>
                <c:pt idx="49">
                  <c:v>89</c:v>
                </c:pt>
                <c:pt idx="50">
                  <c:v>90</c:v>
                </c:pt>
                <c:pt idx="51">
                  <c:v>91</c:v>
                </c:pt>
                <c:pt idx="52">
                  <c:v>92</c:v>
                </c:pt>
                <c:pt idx="53">
                  <c:v>93</c:v>
                </c:pt>
                <c:pt idx="54">
                  <c:v>94</c:v>
                </c:pt>
                <c:pt idx="55">
                  <c:v>95</c:v>
                </c:pt>
                <c:pt idx="56">
                  <c:v>96</c:v>
                </c:pt>
                <c:pt idx="57">
                  <c:v>97</c:v>
                </c:pt>
                <c:pt idx="58">
                  <c:v>98</c:v>
                </c:pt>
                <c:pt idx="59">
                  <c:v>99</c:v>
                </c:pt>
                <c:pt idx="60">
                  <c:v>100</c:v>
                </c:pt>
              </c:numCache>
            </c:numRef>
          </c:cat>
          <c:val>
            <c:numRef>
              <c:f>Survive!$B$43:$B$103</c:f>
              <c:numCache>
                <c:formatCode>0.00%</c:formatCode>
                <c:ptCount val="61"/>
                <c:pt idx="0">
                  <c:v>2.2952440883768816E-2</c:v>
                </c:pt>
                <c:pt idx="1">
                  <c:v>2.4041501770104681E-2</c:v>
                </c:pt>
                <c:pt idx="2">
                  <c:v>2.5227034413475104E-2</c:v>
                </c:pt>
                <c:pt idx="3">
                  <c:v>2.6554787979857077E-2</c:v>
                </c:pt>
                <c:pt idx="4">
                  <c:v>2.8002815215069241E-2</c:v>
                </c:pt>
                <c:pt idx="5">
                  <c:v>2.9549674495802085E-2</c:v>
                </c:pt>
                <c:pt idx="6">
                  <c:v>3.1362155512740256E-2</c:v>
                </c:pt>
                <c:pt idx="7">
                  <c:v>3.3335443874757772E-2</c:v>
                </c:pt>
                <c:pt idx="8">
                  <c:v>3.5536350510861743E-2</c:v>
                </c:pt>
                <c:pt idx="9">
                  <c:v>3.794469932061327E-2</c:v>
                </c:pt>
                <c:pt idx="10">
                  <c:v>4.0629917879747381E-2</c:v>
                </c:pt>
                <c:pt idx="11">
                  <c:v>4.3679351658145335E-2</c:v>
                </c:pt>
                <c:pt idx="12">
                  <c:v>4.6961956309439896E-2</c:v>
                </c:pt>
                <c:pt idx="13">
                  <c:v>5.0664784067107872E-2</c:v>
                </c:pt>
                <c:pt idx="14">
                  <c:v>5.4788687267494626E-2</c:v>
                </c:pt>
                <c:pt idx="15">
                  <c:v>5.9312139639231667E-2</c:v>
                </c:pt>
                <c:pt idx="16">
                  <c:v>6.4236371526599043E-2</c:v>
                </c:pt>
                <c:pt idx="17">
                  <c:v>6.9706343798297085E-2</c:v>
                </c:pt>
                <c:pt idx="18">
                  <c:v>7.5679952215869373E-2</c:v>
                </c:pt>
                <c:pt idx="19">
                  <c:v>8.2204699064768461E-2</c:v>
                </c:pt>
                <c:pt idx="20">
                  <c:v>8.9210176766068253E-2</c:v>
                </c:pt>
                <c:pt idx="21">
                  <c:v>9.6665172584785269E-2</c:v>
                </c:pt>
                <c:pt idx="22">
                  <c:v>0.10475732849605422</c:v>
                </c:pt>
                <c:pt idx="23">
                  <c:v>0.11357867481640133</c:v>
                </c:pt>
                <c:pt idx="24">
                  <c:v>0.12312745724557134</c:v>
                </c:pt>
                <c:pt idx="25">
                  <c:v>0.13379688878595408</c:v>
                </c:pt>
                <c:pt idx="26">
                  <c:v>0.14550720064659697</c:v>
                </c:pt>
                <c:pt idx="27">
                  <c:v>0.15805365710727629</c:v>
                </c:pt>
                <c:pt idx="28">
                  <c:v>0.17172319040500095</c:v>
                </c:pt>
                <c:pt idx="29">
                  <c:v>0.18647249247600589</c:v>
                </c:pt>
                <c:pt idx="30">
                  <c:v>0.20230517271810988</c:v>
                </c:pt>
                <c:pt idx="31">
                  <c:v>0.2193075485082645</c:v>
                </c:pt>
                <c:pt idx="32">
                  <c:v>0.23753272244779328</c:v>
                </c:pt>
                <c:pt idx="33">
                  <c:v>0.25748622129312743</c:v>
                </c:pt>
                <c:pt idx="34">
                  <c:v>0.27961424332301915</c:v>
                </c:pt>
                <c:pt idx="35">
                  <c:v>0.30405971758448741</c:v>
                </c:pt>
                <c:pt idx="36">
                  <c:v>0.33098631123816169</c:v>
                </c:pt>
                <c:pt idx="37">
                  <c:v>0.3602494922651488</c:v>
                </c:pt>
                <c:pt idx="38">
                  <c:v>0.3921578688613318</c:v>
                </c:pt>
                <c:pt idx="39">
                  <c:v>0.42656539996043819</c:v>
                </c:pt>
                <c:pt idx="40">
                  <c:v>0.46334015932751865</c:v>
                </c:pt>
                <c:pt idx="41">
                  <c:v>0.50147461008772798</c:v>
                </c:pt>
                <c:pt idx="42">
                  <c:v>0.54058741996219384</c:v>
                </c:pt>
                <c:pt idx="43">
                  <c:v>0.58000774414897094</c:v>
                </c:pt>
                <c:pt idx="44">
                  <c:v>0.61933525340590589</c:v>
                </c:pt>
                <c:pt idx="45">
                  <c:v>0.65896436318674767</c:v>
                </c:pt>
                <c:pt idx="46">
                  <c:v>0.69754294837425768</c:v>
                </c:pt>
                <c:pt idx="47">
                  <c:v>0.73540172770177004</c:v>
                </c:pt>
                <c:pt idx="48">
                  <c:v>0.77188559112291188</c:v>
                </c:pt>
                <c:pt idx="49">
                  <c:v>0.80643196162313513</c:v>
                </c:pt>
                <c:pt idx="50">
                  <c:v>0.83924076939727377</c:v>
                </c:pt>
                <c:pt idx="51">
                  <c:v>0.86928821706018466</c:v>
                </c:pt>
                <c:pt idx="52">
                  <c:v>0.89602952447193729</c:v>
                </c:pt>
                <c:pt idx="53">
                  <c:v>0.91937247820276879</c:v>
                </c:pt>
                <c:pt idx="54">
                  <c:v>0.93897310353832997</c:v>
                </c:pt>
                <c:pt idx="55">
                  <c:v>0.95533733007129484</c:v>
                </c:pt>
                <c:pt idx="56">
                  <c:v>0.96826931798085281</c:v>
                </c:pt>
                <c:pt idx="57">
                  <c:v>0.97816416752382163</c:v>
                </c:pt>
                <c:pt idx="58">
                  <c:v>0.9855276713611022</c:v>
                </c:pt>
                <c:pt idx="59">
                  <c:v>0.9906674951765434</c:v>
                </c:pt>
                <c:pt idx="60">
                  <c:v>0.99423192267146954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84-AD46-9AB9-5BEA0185776B}"/>
            </c:ext>
          </c:extLst>
        </c:ser>
        <c:ser>
          <c:idx val="1"/>
          <c:order val="1"/>
          <c:tx>
            <c:v>2010</c:v>
          </c:tx>
          <c:spPr>
            <a:ln w="38100" cap="rnd">
              <a:solidFill>
                <a:srgbClr val="00B05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Survive!$A$43:$A$103</c:f>
              <c:numCache>
                <c:formatCode>General</c:formatCode>
                <c:ptCount val="61"/>
                <c:pt idx="0">
                  <c:v>40</c:v>
                </c:pt>
                <c:pt idx="1">
                  <c:v>41</c:v>
                </c:pt>
                <c:pt idx="2">
                  <c:v>42</c:v>
                </c:pt>
                <c:pt idx="3">
                  <c:v>43</c:v>
                </c:pt>
                <c:pt idx="4">
                  <c:v>44</c:v>
                </c:pt>
                <c:pt idx="5">
                  <c:v>45</c:v>
                </c:pt>
                <c:pt idx="6">
                  <c:v>46</c:v>
                </c:pt>
                <c:pt idx="7">
                  <c:v>47</c:v>
                </c:pt>
                <c:pt idx="8">
                  <c:v>48</c:v>
                </c:pt>
                <c:pt idx="9">
                  <c:v>49</c:v>
                </c:pt>
                <c:pt idx="10">
                  <c:v>50</c:v>
                </c:pt>
                <c:pt idx="11">
                  <c:v>51</c:v>
                </c:pt>
                <c:pt idx="12">
                  <c:v>52</c:v>
                </c:pt>
                <c:pt idx="13">
                  <c:v>53</c:v>
                </c:pt>
                <c:pt idx="14">
                  <c:v>54</c:v>
                </c:pt>
                <c:pt idx="15">
                  <c:v>55</c:v>
                </c:pt>
                <c:pt idx="16">
                  <c:v>56</c:v>
                </c:pt>
                <c:pt idx="17">
                  <c:v>57</c:v>
                </c:pt>
                <c:pt idx="18">
                  <c:v>58</c:v>
                </c:pt>
                <c:pt idx="19">
                  <c:v>59</c:v>
                </c:pt>
                <c:pt idx="20">
                  <c:v>60</c:v>
                </c:pt>
                <c:pt idx="21">
                  <c:v>61</c:v>
                </c:pt>
                <c:pt idx="22">
                  <c:v>62</c:v>
                </c:pt>
                <c:pt idx="23">
                  <c:v>63</c:v>
                </c:pt>
                <c:pt idx="24">
                  <c:v>64</c:v>
                </c:pt>
                <c:pt idx="25">
                  <c:v>65</c:v>
                </c:pt>
                <c:pt idx="26">
                  <c:v>66</c:v>
                </c:pt>
                <c:pt idx="27">
                  <c:v>67</c:v>
                </c:pt>
                <c:pt idx="28">
                  <c:v>68</c:v>
                </c:pt>
                <c:pt idx="29">
                  <c:v>69</c:v>
                </c:pt>
                <c:pt idx="30">
                  <c:v>70</c:v>
                </c:pt>
                <c:pt idx="31">
                  <c:v>71</c:v>
                </c:pt>
                <c:pt idx="32">
                  <c:v>72</c:v>
                </c:pt>
                <c:pt idx="33">
                  <c:v>73</c:v>
                </c:pt>
                <c:pt idx="34">
                  <c:v>74</c:v>
                </c:pt>
                <c:pt idx="35">
                  <c:v>75</c:v>
                </c:pt>
                <c:pt idx="36">
                  <c:v>76</c:v>
                </c:pt>
                <c:pt idx="37">
                  <c:v>77</c:v>
                </c:pt>
                <c:pt idx="38">
                  <c:v>78</c:v>
                </c:pt>
                <c:pt idx="39">
                  <c:v>79</c:v>
                </c:pt>
                <c:pt idx="40">
                  <c:v>80</c:v>
                </c:pt>
                <c:pt idx="41">
                  <c:v>81</c:v>
                </c:pt>
                <c:pt idx="42">
                  <c:v>82</c:v>
                </c:pt>
                <c:pt idx="43">
                  <c:v>83</c:v>
                </c:pt>
                <c:pt idx="44">
                  <c:v>84</c:v>
                </c:pt>
                <c:pt idx="45">
                  <c:v>85</c:v>
                </c:pt>
                <c:pt idx="46">
                  <c:v>86</c:v>
                </c:pt>
                <c:pt idx="47">
                  <c:v>87</c:v>
                </c:pt>
                <c:pt idx="48">
                  <c:v>88</c:v>
                </c:pt>
                <c:pt idx="49">
                  <c:v>89</c:v>
                </c:pt>
                <c:pt idx="50">
                  <c:v>90</c:v>
                </c:pt>
                <c:pt idx="51">
                  <c:v>91</c:v>
                </c:pt>
                <c:pt idx="52">
                  <c:v>92</c:v>
                </c:pt>
                <c:pt idx="53">
                  <c:v>93</c:v>
                </c:pt>
                <c:pt idx="54">
                  <c:v>94</c:v>
                </c:pt>
                <c:pt idx="55">
                  <c:v>95</c:v>
                </c:pt>
                <c:pt idx="56">
                  <c:v>96</c:v>
                </c:pt>
                <c:pt idx="57">
                  <c:v>97</c:v>
                </c:pt>
                <c:pt idx="58">
                  <c:v>98</c:v>
                </c:pt>
                <c:pt idx="59">
                  <c:v>99</c:v>
                </c:pt>
                <c:pt idx="60">
                  <c:v>100</c:v>
                </c:pt>
              </c:numCache>
            </c:numRef>
          </c:cat>
          <c:val>
            <c:numRef>
              <c:f>Survive!$L$43:$L$103</c:f>
              <c:numCache>
                <c:formatCode>0.00%</c:formatCode>
                <c:ptCount val="61"/>
                <c:pt idx="0">
                  <c:v>1.9803934598371684E-2</c:v>
                </c:pt>
                <c:pt idx="1">
                  <c:v>2.074536666920429E-2</c:v>
                </c:pt>
                <c:pt idx="2">
                  <c:v>2.1770351360930106E-2</c:v>
                </c:pt>
                <c:pt idx="3">
                  <c:v>2.2918490176839702E-2</c:v>
                </c:pt>
                <c:pt idx="4">
                  <c:v>2.4170868636531301E-2</c:v>
                </c:pt>
                <c:pt idx="5">
                  <c:v>2.5509001253282544E-2</c:v>
                </c:pt>
                <c:pt idx="6">
                  <c:v>2.7077259449915153E-2</c:v>
                </c:pt>
                <c:pt idx="7">
                  <c:v>2.8785098948680456E-2</c:v>
                </c:pt>
                <c:pt idx="8">
                  <c:v>3.0690475163135989E-2</c:v>
                </c:pt>
                <c:pt idx="9">
                  <c:v>3.2776097078122395E-2</c:v>
                </c:pt>
                <c:pt idx="10">
                  <c:v>3.5102292526291219E-2</c:v>
                </c:pt>
                <c:pt idx="11">
                  <c:v>3.7745029177325716E-2</c:v>
                </c:pt>
                <c:pt idx="12">
                  <c:v>4.059109400600714E-2</c:v>
                </c:pt>
                <c:pt idx="13">
                  <c:v>4.3803027886638146E-2</c:v>
                </c:pt>
                <c:pt idx="14">
                  <c:v>4.7382144204459013E-2</c:v>
                </c:pt>
                <c:pt idx="15">
                  <c:v>5.1310396800801239E-2</c:v>
                </c:pt>
                <c:pt idx="16">
                  <c:v>5.5589538572749453E-2</c:v>
                </c:pt>
                <c:pt idx="17">
                  <c:v>6.0346387190517894E-2</c:v>
                </c:pt>
                <c:pt idx="18">
                  <c:v>6.5545437934080866E-2</c:v>
                </c:pt>
                <c:pt idx="19">
                  <c:v>7.1270021334931266E-2</c:v>
                </c:pt>
                <c:pt idx="20">
                  <c:v>7.7492340341211524E-2</c:v>
                </c:pt>
                <c:pt idx="21">
                  <c:v>8.4155605069099901E-2</c:v>
                </c:pt>
                <c:pt idx="22">
                  <c:v>9.1455929831418981E-2</c:v>
                </c:pt>
                <c:pt idx="23">
                  <c:v>9.9411146631882552E-2</c:v>
                </c:pt>
                <c:pt idx="24">
                  <c:v>0.10793495574641905</c:v>
                </c:pt>
                <c:pt idx="25">
                  <c:v>0.11738825067486984</c:v>
                </c:pt>
                <c:pt idx="26">
                  <c:v>0.12768115528381763</c:v>
                </c:pt>
                <c:pt idx="27">
                  <c:v>0.13867959798196722</c:v>
                </c:pt>
                <c:pt idx="28">
                  <c:v>0.1506663196764311</c:v>
                </c:pt>
                <c:pt idx="29">
                  <c:v>0.16370876155170122</c:v>
                </c:pt>
                <c:pt idx="30">
                  <c:v>0.17781426577698672</c:v>
                </c:pt>
                <c:pt idx="31">
                  <c:v>0.19308048615891396</c:v>
                </c:pt>
                <c:pt idx="32">
                  <c:v>0.2094879214603344</c:v>
                </c:pt>
                <c:pt idx="33">
                  <c:v>0.22745986636152427</c:v>
                </c:pt>
                <c:pt idx="34">
                  <c:v>0.2472066407526563</c:v>
                </c:pt>
                <c:pt idx="35">
                  <c:v>0.26881510337484638</c:v>
                </c:pt>
                <c:pt idx="36">
                  <c:v>0.29241955467584479</c:v>
                </c:pt>
                <c:pt idx="37">
                  <c:v>0.31798500555604231</c:v>
                </c:pt>
                <c:pt idx="38">
                  <c:v>0.34592306663909467</c:v>
                </c:pt>
                <c:pt idx="39">
                  <c:v>0.37636537796453479</c:v>
                </c:pt>
                <c:pt idx="40">
                  <c:v>0.40952889553127247</c:v>
                </c:pt>
                <c:pt idx="41">
                  <c:v>0.44473941605745976</c:v>
                </c:pt>
                <c:pt idx="42">
                  <c:v>0.48199327596211966</c:v>
                </c:pt>
                <c:pt idx="43">
                  <c:v>0.52080955482227775</c:v>
                </c:pt>
                <c:pt idx="44">
                  <c:v>0.56093514254786225</c:v>
                </c:pt>
                <c:pt idx="45">
                  <c:v>0.60271339059192586</c:v>
                </c:pt>
                <c:pt idx="46">
                  <c:v>0.64472955046099412</c:v>
                </c:pt>
                <c:pt idx="47">
                  <c:v>0.68702125574477979</c:v>
                </c:pt>
                <c:pt idx="48">
                  <c:v>0.72864107229253727</c:v>
                </c:pt>
                <c:pt idx="49">
                  <c:v>0.7686880478889242</c:v>
                </c:pt>
                <c:pt idx="50">
                  <c:v>0.80719275778012056</c:v>
                </c:pt>
                <c:pt idx="51">
                  <c:v>0.84272800402707648</c:v>
                </c:pt>
                <c:pt idx="52">
                  <c:v>0.87472803527900567</c:v>
                </c:pt>
                <c:pt idx="53">
                  <c:v>0.90282275417880098</c:v>
                </c:pt>
                <c:pt idx="54">
                  <c:v>0.92644663277540762</c:v>
                </c:pt>
                <c:pt idx="55">
                  <c:v>0.94616980457854161</c:v>
                </c:pt>
                <c:pt idx="56">
                  <c:v>0.96175623139697131</c:v>
                </c:pt>
                <c:pt idx="57">
                  <c:v>0.97368211234887569</c:v>
                </c:pt>
                <c:pt idx="58">
                  <c:v>0.9825570598426151</c:v>
                </c:pt>
                <c:pt idx="59">
                  <c:v>0.98875189147401388</c:v>
                </c:pt>
                <c:pt idx="60">
                  <c:v>0.99304795861294182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84-AD46-9AB9-5BEA0185776B}"/>
            </c:ext>
          </c:extLst>
        </c:ser>
        <c:ser>
          <c:idx val="2"/>
          <c:order val="2"/>
          <c:tx>
            <c:v>2020</c:v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Survive!$A$43:$A$103</c:f>
              <c:numCache>
                <c:formatCode>General</c:formatCode>
                <c:ptCount val="61"/>
                <c:pt idx="0">
                  <c:v>40</c:v>
                </c:pt>
                <c:pt idx="1">
                  <c:v>41</c:v>
                </c:pt>
                <c:pt idx="2">
                  <c:v>42</c:v>
                </c:pt>
                <c:pt idx="3">
                  <c:v>43</c:v>
                </c:pt>
                <c:pt idx="4">
                  <c:v>44</c:v>
                </c:pt>
                <c:pt idx="5">
                  <c:v>45</c:v>
                </c:pt>
                <c:pt idx="6">
                  <c:v>46</c:v>
                </c:pt>
                <c:pt idx="7">
                  <c:v>47</c:v>
                </c:pt>
                <c:pt idx="8">
                  <c:v>48</c:v>
                </c:pt>
                <c:pt idx="9">
                  <c:v>49</c:v>
                </c:pt>
                <c:pt idx="10">
                  <c:v>50</c:v>
                </c:pt>
                <c:pt idx="11">
                  <c:v>51</c:v>
                </c:pt>
                <c:pt idx="12">
                  <c:v>52</c:v>
                </c:pt>
                <c:pt idx="13">
                  <c:v>53</c:v>
                </c:pt>
                <c:pt idx="14">
                  <c:v>54</c:v>
                </c:pt>
                <c:pt idx="15">
                  <c:v>55</c:v>
                </c:pt>
                <c:pt idx="16">
                  <c:v>56</c:v>
                </c:pt>
                <c:pt idx="17">
                  <c:v>57</c:v>
                </c:pt>
                <c:pt idx="18">
                  <c:v>58</c:v>
                </c:pt>
                <c:pt idx="19">
                  <c:v>59</c:v>
                </c:pt>
                <c:pt idx="20">
                  <c:v>60</c:v>
                </c:pt>
                <c:pt idx="21">
                  <c:v>61</c:v>
                </c:pt>
                <c:pt idx="22">
                  <c:v>62</c:v>
                </c:pt>
                <c:pt idx="23">
                  <c:v>63</c:v>
                </c:pt>
                <c:pt idx="24">
                  <c:v>64</c:v>
                </c:pt>
                <c:pt idx="25">
                  <c:v>65</c:v>
                </c:pt>
                <c:pt idx="26">
                  <c:v>66</c:v>
                </c:pt>
                <c:pt idx="27">
                  <c:v>67</c:v>
                </c:pt>
                <c:pt idx="28">
                  <c:v>68</c:v>
                </c:pt>
                <c:pt idx="29">
                  <c:v>69</c:v>
                </c:pt>
                <c:pt idx="30">
                  <c:v>70</c:v>
                </c:pt>
                <c:pt idx="31">
                  <c:v>71</c:v>
                </c:pt>
                <c:pt idx="32">
                  <c:v>72</c:v>
                </c:pt>
                <c:pt idx="33">
                  <c:v>73</c:v>
                </c:pt>
                <c:pt idx="34">
                  <c:v>74</c:v>
                </c:pt>
                <c:pt idx="35">
                  <c:v>75</c:v>
                </c:pt>
                <c:pt idx="36">
                  <c:v>76</c:v>
                </c:pt>
                <c:pt idx="37">
                  <c:v>77</c:v>
                </c:pt>
                <c:pt idx="38">
                  <c:v>78</c:v>
                </c:pt>
                <c:pt idx="39">
                  <c:v>79</c:v>
                </c:pt>
                <c:pt idx="40">
                  <c:v>80</c:v>
                </c:pt>
                <c:pt idx="41">
                  <c:v>81</c:v>
                </c:pt>
                <c:pt idx="42">
                  <c:v>82</c:v>
                </c:pt>
                <c:pt idx="43">
                  <c:v>83</c:v>
                </c:pt>
                <c:pt idx="44">
                  <c:v>84</c:v>
                </c:pt>
                <c:pt idx="45">
                  <c:v>85</c:v>
                </c:pt>
                <c:pt idx="46">
                  <c:v>86</c:v>
                </c:pt>
                <c:pt idx="47">
                  <c:v>87</c:v>
                </c:pt>
                <c:pt idx="48">
                  <c:v>88</c:v>
                </c:pt>
                <c:pt idx="49">
                  <c:v>89</c:v>
                </c:pt>
                <c:pt idx="50">
                  <c:v>90</c:v>
                </c:pt>
                <c:pt idx="51">
                  <c:v>91</c:v>
                </c:pt>
                <c:pt idx="52">
                  <c:v>92</c:v>
                </c:pt>
                <c:pt idx="53">
                  <c:v>93</c:v>
                </c:pt>
                <c:pt idx="54">
                  <c:v>94</c:v>
                </c:pt>
                <c:pt idx="55">
                  <c:v>95</c:v>
                </c:pt>
                <c:pt idx="56">
                  <c:v>96</c:v>
                </c:pt>
                <c:pt idx="57">
                  <c:v>97</c:v>
                </c:pt>
                <c:pt idx="58">
                  <c:v>98</c:v>
                </c:pt>
                <c:pt idx="59">
                  <c:v>99</c:v>
                </c:pt>
                <c:pt idx="60">
                  <c:v>100</c:v>
                </c:pt>
              </c:numCache>
            </c:numRef>
          </c:cat>
          <c:val>
            <c:numRef>
              <c:f>Survive!$V$43:$V$103</c:f>
              <c:numCache>
                <c:formatCode>0.00%</c:formatCode>
                <c:ptCount val="61"/>
                <c:pt idx="0">
                  <c:v>1.7084157253661705E-2</c:v>
                </c:pt>
                <c:pt idx="1">
                  <c:v>1.7897609282478199E-2</c:v>
                </c:pt>
                <c:pt idx="2">
                  <c:v>1.8783373414097967E-2</c:v>
                </c:pt>
                <c:pt idx="3">
                  <c:v>1.97757078314886E-2</c:v>
                </c:pt>
                <c:pt idx="4">
                  <c:v>2.0858312344393795E-2</c:v>
                </c:pt>
                <c:pt idx="5">
                  <c:v>2.2015251438649106E-2</c:v>
                </c:pt>
                <c:pt idx="6">
                  <c:v>2.3371412884694038E-2</c:v>
                </c:pt>
                <c:pt idx="7">
                  <c:v>2.4848607477157874E-2</c:v>
                </c:pt>
                <c:pt idx="8">
                  <c:v>2.6497062207872183E-2</c:v>
                </c:pt>
                <c:pt idx="9">
                  <c:v>2.8301948910188526E-2</c:v>
                </c:pt>
                <c:pt idx="10">
                  <c:v>3.031562721060627E-2</c:v>
                </c:pt>
                <c:pt idx="11">
                  <c:v>3.2604083319903492E-2</c:v>
                </c:pt>
                <c:pt idx="12">
                  <c:v>3.5069546111202034E-2</c:v>
                </c:pt>
                <c:pt idx="13">
                  <c:v>3.7853092360870068E-2</c:v>
                </c:pt>
                <c:pt idx="14">
                  <c:v>4.0956289845139403E-2</c:v>
                </c:pt>
                <c:pt idx="15">
                  <c:v>4.4363968763254123E-2</c:v>
                </c:pt>
                <c:pt idx="16">
                  <c:v>4.8078163136072653E-2</c:v>
                </c:pt>
                <c:pt idx="17">
                  <c:v>5.2209583715401471E-2</c:v>
                </c:pt>
                <c:pt idx="18">
                  <c:v>5.6728228047247607E-2</c:v>
                </c:pt>
                <c:pt idx="19">
                  <c:v>6.1743536384732151E-2</c:v>
                </c:pt>
                <c:pt idx="20">
                  <c:v>6.7263888163060781E-2</c:v>
                </c:pt>
                <c:pt idx="21">
                  <c:v>7.321755280301924E-2</c:v>
                </c:pt>
                <c:pt idx="22">
                  <c:v>7.980545028765669E-2</c:v>
                </c:pt>
                <c:pt idx="23">
                  <c:v>8.698590090793909E-2</c:v>
                </c:pt>
                <c:pt idx="24">
                  <c:v>9.4606433630493383E-2</c:v>
                </c:pt>
                <c:pt idx="25">
                  <c:v>0.10299845866682858</c:v>
                </c:pt>
                <c:pt idx="26">
                  <c:v>0.11206158682195354</c:v>
                </c:pt>
                <c:pt idx="27">
                  <c:v>0.12171784115512628</c:v>
                </c:pt>
                <c:pt idx="28">
                  <c:v>0.13224376847278113</c:v>
                </c:pt>
                <c:pt idx="29">
                  <c:v>0.14379417857454324</c:v>
                </c:pt>
                <c:pt idx="30">
                  <c:v>0.15637847229705712</c:v>
                </c:pt>
                <c:pt idx="31">
                  <c:v>0.17009842327988237</c:v>
                </c:pt>
                <c:pt idx="32">
                  <c:v>0.1848729398109866</c:v>
                </c:pt>
                <c:pt idx="33">
                  <c:v>0.20105280002877732</c:v>
                </c:pt>
                <c:pt idx="34">
                  <c:v>0.21865505908306596</c:v>
                </c:pt>
                <c:pt idx="35">
                  <c:v>0.23772422009603086</c:v>
                </c:pt>
                <c:pt idx="36">
                  <c:v>0.25836971616406279</c:v>
                </c:pt>
                <c:pt idx="37">
                  <c:v>0.28062265129525027</c:v>
                </c:pt>
                <c:pt idx="38">
                  <c:v>0.30494062541336653</c:v>
                </c:pt>
                <c:pt idx="39">
                  <c:v>0.33163709574231698</c:v>
                </c:pt>
                <c:pt idx="40">
                  <c:v>0.36118490414097809</c:v>
                </c:pt>
                <c:pt idx="41">
                  <c:v>0.39320940235653362</c:v>
                </c:pt>
                <c:pt idx="42">
                  <c:v>0.42806478981013757</c:v>
                </c:pt>
                <c:pt idx="43">
                  <c:v>0.46552682315159977</c:v>
                </c:pt>
                <c:pt idx="44">
                  <c:v>0.50557294140888032</c:v>
                </c:pt>
                <c:pt idx="45">
                  <c:v>0.54859197598702825</c:v>
                </c:pt>
                <c:pt idx="46">
                  <c:v>0.59323513653068716</c:v>
                </c:pt>
                <c:pt idx="47">
                  <c:v>0.63929556606820981</c:v>
                </c:pt>
                <c:pt idx="48">
                  <c:v>0.68556445766545171</c:v>
                </c:pt>
                <c:pt idx="49">
                  <c:v>0.7307973535178991</c:v>
                </c:pt>
                <c:pt idx="50">
                  <c:v>0.77481641656613343</c:v>
                </c:pt>
                <c:pt idx="51">
                  <c:v>0.81574669300697999</c:v>
                </c:pt>
                <c:pt idx="52">
                  <c:v>0.85303358302763221</c:v>
                </c:pt>
                <c:pt idx="53">
                  <c:v>0.88595771717052496</c:v>
                </c:pt>
                <c:pt idx="54">
                  <c:v>0.91368150190713326</c:v>
                </c:pt>
                <c:pt idx="55">
                  <c:v>0.93682761515679136</c:v>
                </c:pt>
                <c:pt idx="56">
                  <c:v>0.95511905447993084</c:v>
                </c:pt>
                <c:pt idx="57">
                  <c:v>0.96911466298904791</c:v>
                </c:pt>
                <c:pt idx="58">
                  <c:v>0.97952985086173183</c:v>
                </c:pt>
                <c:pt idx="59">
                  <c:v>0.98679979080517111</c:v>
                </c:pt>
                <c:pt idx="60">
                  <c:v>0.99184143712444928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84-AD46-9AB9-5BEA0185776B}"/>
            </c:ext>
          </c:extLst>
        </c:ser>
        <c:ser>
          <c:idx val="4"/>
          <c:order val="3"/>
          <c:tx>
            <c:v>2030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Survive!$AF$43:$AF$103</c:f>
              <c:numCache>
                <c:formatCode>0.00%</c:formatCode>
                <c:ptCount val="61"/>
                <c:pt idx="0">
                  <c:v>1.4735545447716502E-2</c:v>
                </c:pt>
                <c:pt idx="1">
                  <c:v>1.5438145218932206E-2</c:v>
                </c:pt>
                <c:pt idx="2">
                  <c:v>1.6203290501286806E-2</c:v>
                </c:pt>
                <c:pt idx="3">
                  <c:v>1.7060600914486503E-2</c:v>
                </c:pt>
                <c:pt idx="4">
                  <c:v>1.7996029619516692E-2</c:v>
                </c:pt>
                <c:pt idx="5">
                  <c:v>1.8995840310757305E-2</c:v>
                </c:pt>
                <c:pt idx="6">
                  <c:v>2.0168007978825273E-2</c:v>
                </c:pt>
                <c:pt idx="7">
                  <c:v>2.1445033184894421E-2</c:v>
                </c:pt>
                <c:pt idx="8">
                  <c:v>2.2870410304178926E-2</c:v>
                </c:pt>
                <c:pt idx="9">
                  <c:v>2.4431415760891986E-2</c:v>
                </c:pt>
                <c:pt idx="10">
                  <c:v>2.6173447816903551E-2</c:v>
                </c:pt>
                <c:pt idx="11">
                  <c:v>2.8153758726555043E-2</c:v>
                </c:pt>
                <c:pt idx="12">
                  <c:v>3.0287940170156725E-2</c:v>
                </c:pt>
                <c:pt idx="13">
                  <c:v>3.2698316215829255E-2</c:v>
                </c:pt>
                <c:pt idx="14">
                  <c:v>3.5386565553095377E-2</c:v>
                </c:pt>
                <c:pt idx="15">
                  <c:v>3.8339903528356263E-2</c:v>
                </c:pt>
                <c:pt idx="16">
                  <c:v>4.1560477545480271E-2</c:v>
                </c:pt>
                <c:pt idx="17">
                  <c:v>4.5144761520266224E-2</c:v>
                </c:pt>
                <c:pt idx="18">
                  <c:v>4.9067351895763715E-2</c:v>
                </c:pt>
                <c:pt idx="19">
                  <c:v>5.3455855272783522E-2</c:v>
                </c:pt>
                <c:pt idx="20">
                  <c:v>5.8348924676991376E-2</c:v>
                </c:pt>
                <c:pt idx="21">
                  <c:v>6.3668194271020981E-2</c:v>
                </c:pt>
                <c:pt idx="22">
                  <c:v>6.9616661146375519E-2</c:v>
                </c:pt>
                <c:pt idx="23">
                  <c:v>7.6105657162377036E-2</c:v>
                </c:pt>
                <c:pt idx="24">
                  <c:v>8.2931722032558122E-2</c:v>
                </c:pt>
                <c:pt idx="25">
                  <c:v>9.0399338971686657E-2</c:v>
                </c:pt>
                <c:pt idx="26">
                  <c:v>9.839768852102522E-2</c:v>
                </c:pt>
                <c:pt idx="27">
                  <c:v>0.10689322647702744</c:v>
                </c:pt>
                <c:pt idx="28">
                  <c:v>0.11615521854323461</c:v>
                </c:pt>
                <c:pt idx="29">
                  <c:v>0.12640705322070442</c:v>
                </c:pt>
                <c:pt idx="30">
                  <c:v>0.13765899129808201</c:v>
                </c:pt>
                <c:pt idx="31">
                  <c:v>0.15001164959908209</c:v>
                </c:pt>
                <c:pt idx="32">
                  <c:v>0.16333183292655107</c:v>
                </c:pt>
                <c:pt idx="33">
                  <c:v>0.1779069169644571</c:v>
                </c:pt>
                <c:pt idx="34">
                  <c:v>0.19359807767708753</c:v>
                </c:pt>
                <c:pt idx="35">
                  <c:v>0.21042024460216535</c:v>
                </c:pt>
                <c:pt idx="36">
                  <c:v>0.22846393838010529</c:v>
                </c:pt>
                <c:pt idx="37">
                  <c:v>0.24779641314135648</c:v>
                </c:pt>
                <c:pt idx="38">
                  <c:v>0.26888267243369024</c:v>
                </c:pt>
                <c:pt idx="39">
                  <c:v>0.29214450566895417</c:v>
                </c:pt>
                <c:pt idx="40">
                  <c:v>0.31822905767559401</c:v>
                </c:pt>
                <c:pt idx="41">
                  <c:v>0.34701437574056448</c:v>
                </c:pt>
                <c:pt idx="42">
                  <c:v>0.37916670123350826</c:v>
                </c:pt>
                <c:pt idx="43">
                  <c:v>0.41474579788803279</c:v>
                </c:pt>
                <c:pt idx="44">
                  <c:v>0.45400720694192498</c:v>
                </c:pt>
                <c:pt idx="45">
                  <c:v>0.4974652947793281</c:v>
                </c:pt>
                <c:pt idx="46">
                  <c:v>0.54395243166442997</c:v>
                </c:pt>
                <c:pt idx="47">
                  <c:v>0.59308605281869387</c:v>
                </c:pt>
                <c:pt idx="48">
                  <c:v>0.64344464725560702</c:v>
                </c:pt>
                <c:pt idx="49">
                  <c:v>0.69345600431495025</c:v>
                </c:pt>
                <c:pt idx="50">
                  <c:v>0.742703818304976</c:v>
                </c:pt>
                <c:pt idx="51">
                  <c:v>0.78883356660678117</c:v>
                </c:pt>
                <c:pt idx="52">
                  <c:v>0.83133644980317278</c:v>
                </c:pt>
                <c:pt idx="53">
                  <c:v>0.86908005477105044</c:v>
                </c:pt>
                <c:pt idx="54">
                  <c:v>0.90090681489197166</c:v>
                </c:pt>
                <c:pt idx="55">
                  <c:v>0.92747843204768421</c:v>
                </c:pt>
                <c:pt idx="56">
                  <c:v>0.94847690888390157</c:v>
                </c:pt>
                <c:pt idx="57">
                  <c:v>0.96454379437583115</c:v>
                </c:pt>
                <c:pt idx="58">
                  <c:v>0.97650037567190962</c:v>
                </c:pt>
                <c:pt idx="59">
                  <c:v>0.98484622876778283</c:v>
                </c:pt>
                <c:pt idx="60">
                  <c:v>0.99063401241791016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484-AD46-9AB9-5BEA0185776B}"/>
            </c:ext>
          </c:extLst>
        </c:ser>
        <c:ser>
          <c:idx val="3"/>
          <c:order val="4"/>
          <c:tx>
            <c:v>50%</c:v>
          </c:tx>
          <c:spPr>
            <a:ln w="28575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Survive!$BA$43:$BA$103</c:f>
              <c:numCache>
                <c:formatCode>0%</c:formatCode>
                <c:ptCount val="61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0.5</c:v>
                </c:pt>
                <c:pt idx="11">
                  <c:v>0.5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  <c:pt idx="17">
                  <c:v>0.5</c:v>
                </c:pt>
                <c:pt idx="18">
                  <c:v>0.5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</c:v>
                </c:pt>
                <c:pt idx="24">
                  <c:v>0.5</c:v>
                </c:pt>
                <c:pt idx="25">
                  <c:v>0.5</c:v>
                </c:pt>
                <c:pt idx="26">
                  <c:v>0.5</c:v>
                </c:pt>
                <c:pt idx="27">
                  <c:v>0.5</c:v>
                </c:pt>
                <c:pt idx="28">
                  <c:v>0.5</c:v>
                </c:pt>
                <c:pt idx="29">
                  <c:v>0.5</c:v>
                </c:pt>
                <c:pt idx="30">
                  <c:v>0.5</c:v>
                </c:pt>
                <c:pt idx="31">
                  <c:v>0.5</c:v>
                </c:pt>
                <c:pt idx="32">
                  <c:v>0.5</c:v>
                </c:pt>
                <c:pt idx="33">
                  <c:v>0.5</c:v>
                </c:pt>
                <c:pt idx="34">
                  <c:v>0.5</c:v>
                </c:pt>
                <c:pt idx="35">
                  <c:v>0.5</c:v>
                </c:pt>
                <c:pt idx="36">
                  <c:v>0.5</c:v>
                </c:pt>
                <c:pt idx="37">
                  <c:v>0.5</c:v>
                </c:pt>
                <c:pt idx="38">
                  <c:v>0.5</c:v>
                </c:pt>
                <c:pt idx="39">
                  <c:v>0.5</c:v>
                </c:pt>
                <c:pt idx="40">
                  <c:v>0.5</c:v>
                </c:pt>
                <c:pt idx="41">
                  <c:v>0.5</c:v>
                </c:pt>
                <c:pt idx="42">
                  <c:v>0.5</c:v>
                </c:pt>
                <c:pt idx="43">
                  <c:v>0.5</c:v>
                </c:pt>
                <c:pt idx="44">
                  <c:v>0.5</c:v>
                </c:pt>
                <c:pt idx="45">
                  <c:v>0.5</c:v>
                </c:pt>
                <c:pt idx="46">
                  <c:v>0.5</c:v>
                </c:pt>
                <c:pt idx="47">
                  <c:v>0.5</c:v>
                </c:pt>
                <c:pt idx="48">
                  <c:v>0.5</c:v>
                </c:pt>
                <c:pt idx="49">
                  <c:v>0.5</c:v>
                </c:pt>
                <c:pt idx="50">
                  <c:v>0.5</c:v>
                </c:pt>
                <c:pt idx="51">
                  <c:v>0.5</c:v>
                </c:pt>
                <c:pt idx="52">
                  <c:v>0.5</c:v>
                </c:pt>
                <c:pt idx="53">
                  <c:v>0.5</c:v>
                </c:pt>
                <c:pt idx="54">
                  <c:v>0.5</c:v>
                </c:pt>
                <c:pt idx="55">
                  <c:v>0.5</c:v>
                </c:pt>
                <c:pt idx="56">
                  <c:v>0.5</c:v>
                </c:pt>
                <c:pt idx="57">
                  <c:v>0.5</c:v>
                </c:pt>
                <c:pt idx="58">
                  <c:v>0.5</c:v>
                </c:pt>
                <c:pt idx="59">
                  <c:v>0.5</c:v>
                </c:pt>
                <c:pt idx="60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484-AD46-9AB9-5BEA01857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0639888"/>
        <c:axId val="667260592"/>
      </c:lineChart>
      <c:catAx>
        <c:axId val="770639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667260592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667260592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70639888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48701411223244973"/>
          <c:y val="1.3482491517828562E-2"/>
          <c:w val="0.51298588776755016"/>
          <c:h val="5.55651580137848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800" b="1"/>
              <a:t>Verschuiving sterfte</a:t>
            </a:r>
          </a:p>
        </c:rich>
      </c:tx>
      <c:layout>
        <c:manualLayout>
          <c:xMode val="edge"/>
          <c:yMode val="edge"/>
          <c:x val="6.4274406332453821E-2"/>
          <c:y val="1.63043478260869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6.9284828842304996E-2"/>
          <c:y val="8.8569411160561454E-2"/>
          <c:w val="0.90778121732144945"/>
          <c:h val="0.84839181787059215"/>
        </c:manualLayout>
      </c:layout>
      <c:lineChart>
        <c:grouping val="standard"/>
        <c:varyColors val="0"/>
        <c:ser>
          <c:idx val="0"/>
          <c:order val="0"/>
          <c:tx>
            <c:v> 2020</c:v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Survive!$A$273:$A$318</c:f>
              <c:numCache>
                <c:formatCode>General</c:formatCode>
                <c:ptCount val="46"/>
                <c:pt idx="0">
                  <c:v>50</c:v>
                </c:pt>
                <c:pt idx="1">
                  <c:v>51</c:v>
                </c:pt>
                <c:pt idx="2">
                  <c:v>52</c:v>
                </c:pt>
                <c:pt idx="3">
                  <c:v>53</c:v>
                </c:pt>
                <c:pt idx="4">
                  <c:v>54</c:v>
                </c:pt>
                <c:pt idx="5">
                  <c:v>55</c:v>
                </c:pt>
                <c:pt idx="6">
                  <c:v>56</c:v>
                </c:pt>
                <c:pt idx="7">
                  <c:v>57</c:v>
                </c:pt>
                <c:pt idx="8">
                  <c:v>58</c:v>
                </c:pt>
                <c:pt idx="9">
                  <c:v>59</c:v>
                </c:pt>
                <c:pt idx="10">
                  <c:v>60</c:v>
                </c:pt>
                <c:pt idx="11">
                  <c:v>61</c:v>
                </c:pt>
                <c:pt idx="12">
                  <c:v>62</c:v>
                </c:pt>
                <c:pt idx="13">
                  <c:v>63</c:v>
                </c:pt>
                <c:pt idx="14">
                  <c:v>64</c:v>
                </c:pt>
                <c:pt idx="15">
                  <c:v>65</c:v>
                </c:pt>
                <c:pt idx="16">
                  <c:v>66</c:v>
                </c:pt>
                <c:pt idx="17">
                  <c:v>67</c:v>
                </c:pt>
                <c:pt idx="18">
                  <c:v>68</c:v>
                </c:pt>
                <c:pt idx="19">
                  <c:v>69</c:v>
                </c:pt>
                <c:pt idx="20">
                  <c:v>70</c:v>
                </c:pt>
                <c:pt idx="21">
                  <c:v>71</c:v>
                </c:pt>
                <c:pt idx="22">
                  <c:v>72</c:v>
                </c:pt>
                <c:pt idx="23">
                  <c:v>73</c:v>
                </c:pt>
                <c:pt idx="24">
                  <c:v>74</c:v>
                </c:pt>
                <c:pt idx="25">
                  <c:v>75</c:v>
                </c:pt>
                <c:pt idx="26">
                  <c:v>76</c:v>
                </c:pt>
                <c:pt idx="27">
                  <c:v>77</c:v>
                </c:pt>
                <c:pt idx="28">
                  <c:v>78</c:v>
                </c:pt>
                <c:pt idx="29">
                  <c:v>79</c:v>
                </c:pt>
                <c:pt idx="30">
                  <c:v>80</c:v>
                </c:pt>
                <c:pt idx="31">
                  <c:v>81</c:v>
                </c:pt>
                <c:pt idx="32">
                  <c:v>82</c:v>
                </c:pt>
                <c:pt idx="33">
                  <c:v>83</c:v>
                </c:pt>
                <c:pt idx="34">
                  <c:v>84</c:v>
                </c:pt>
                <c:pt idx="35">
                  <c:v>85</c:v>
                </c:pt>
                <c:pt idx="36">
                  <c:v>86</c:v>
                </c:pt>
                <c:pt idx="37">
                  <c:v>87</c:v>
                </c:pt>
                <c:pt idx="38">
                  <c:v>88</c:v>
                </c:pt>
                <c:pt idx="39">
                  <c:v>89</c:v>
                </c:pt>
                <c:pt idx="40">
                  <c:v>90</c:v>
                </c:pt>
                <c:pt idx="41">
                  <c:v>91</c:v>
                </c:pt>
                <c:pt idx="42">
                  <c:v>92</c:v>
                </c:pt>
                <c:pt idx="43">
                  <c:v>93</c:v>
                </c:pt>
                <c:pt idx="44">
                  <c:v>94</c:v>
                </c:pt>
                <c:pt idx="45">
                  <c:v>95</c:v>
                </c:pt>
              </c:numCache>
            </c:numRef>
          </c:cat>
          <c:val>
            <c:numRef>
              <c:f>Survive!$V$273:$V$318</c:f>
              <c:numCache>
                <c:formatCode>0.0</c:formatCode>
                <c:ptCount val="46"/>
                <c:pt idx="0">
                  <c:v>8.5609891871336377</c:v>
                </c:pt>
                <c:pt idx="1">
                  <c:v>8.0102533452532771</c:v>
                </c:pt>
                <c:pt idx="2">
                  <c:v>7.4222110323795265</c:v>
                </c:pt>
                <c:pt idx="3">
                  <c:v>6.274657198722859</c:v>
                </c:pt>
                <c:pt idx="4">
                  <c:v>4.7458513762223555</c:v>
                </c:pt>
                <c:pt idx="5">
                  <c:v>3.0233851864549819</c:v>
                </c:pt>
                <c:pt idx="6">
                  <c:v>1.4325241711874843</c:v>
                </c:pt>
                <c:pt idx="7">
                  <c:v>-0.20467753130767594</c:v>
                </c:pt>
                <c:pt idx="8">
                  <c:v>-1.3735038307355656</c:v>
                </c:pt>
                <c:pt idx="9">
                  <c:v>-2.1161648887912881</c:v>
                </c:pt>
                <c:pt idx="10">
                  <c:v>-2.7085029403549692</c:v>
                </c:pt>
                <c:pt idx="11">
                  <c:v>-2.8501452481822618</c:v>
                </c:pt>
                <c:pt idx="12">
                  <c:v>-3.1421750061478106</c:v>
                </c:pt>
                <c:pt idx="13">
                  <c:v>-3.1293354904920103</c:v>
                </c:pt>
                <c:pt idx="14">
                  <c:v>-2.3539848007956428</c:v>
                </c:pt>
                <c:pt idx="15">
                  <c:v>-2.1319705420680428</c:v>
                </c:pt>
                <c:pt idx="16">
                  <c:v>-1.9700551270079618</c:v>
                </c:pt>
                <c:pt idx="17">
                  <c:v>-1.3336435857041067</c:v>
                </c:pt>
                <c:pt idx="18">
                  <c:v>-0.62620275358630217</c:v>
                </c:pt>
                <c:pt idx="19">
                  <c:v>-0.35644479419094155</c:v>
                </c:pt>
                <c:pt idx="20">
                  <c:v>-0.3876081815583195</c:v>
                </c:pt>
                <c:pt idx="21">
                  <c:v>-0.14468253128486935</c:v>
                </c:pt>
                <c:pt idx="22">
                  <c:v>0.26732599586002015</c:v>
                </c:pt>
                <c:pt idx="23">
                  <c:v>0.38076574305222138</c:v>
                </c:pt>
                <c:pt idx="24">
                  <c:v>0.42295835546861932</c:v>
                </c:pt>
                <c:pt idx="25">
                  <c:v>1.0207763513142376</c:v>
                </c:pt>
                <c:pt idx="26">
                  <c:v>2.0791822057602198</c:v>
                </c:pt>
                <c:pt idx="27">
                  <c:v>2.9525216811412127</c:v>
                </c:pt>
                <c:pt idx="28">
                  <c:v>3.5482168533066147</c:v>
                </c:pt>
                <c:pt idx="29">
                  <c:v>3.9047812239507134</c:v>
                </c:pt>
                <c:pt idx="30">
                  <c:v>4.1251861983054567</c:v>
                </c:pt>
                <c:pt idx="31">
                  <c:v>4.1338337302308892</c:v>
                </c:pt>
                <c:pt idx="32">
                  <c:v>3.9481442957703736</c:v>
                </c:pt>
                <c:pt idx="33">
                  <c:v>3.9137372964983155</c:v>
                </c:pt>
                <c:pt idx="34">
                  <c:v>3.7584638447646372</c:v>
                </c:pt>
                <c:pt idx="35">
                  <c:v>3.3161096813546918</c:v>
                </c:pt>
                <c:pt idx="36">
                  <c:v>3.1865560609218084</c:v>
                </c:pt>
                <c:pt idx="37">
                  <c:v>3.1491699454735151</c:v>
                </c:pt>
                <c:pt idx="38">
                  <c:v>3.2296081323416699</c:v>
                </c:pt>
                <c:pt idx="39">
                  <c:v>3.4659387645577215</c:v>
                </c:pt>
                <c:pt idx="40">
                  <c:v>3.5238688311685036</c:v>
                </c:pt>
                <c:pt idx="41">
                  <c:v>3.5782018660750272</c:v>
                </c:pt>
                <c:pt idx="42">
                  <c:v>3.4742341693243648</c:v>
                </c:pt>
                <c:pt idx="43">
                  <c:v>3.491273490279688</c:v>
                </c:pt>
                <c:pt idx="44">
                  <c:v>3.8560756013012201</c:v>
                </c:pt>
                <c:pt idx="45">
                  <c:v>3.9566372035270501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545-0C4C-9F45-24FE70C022A7}"/>
            </c:ext>
          </c:extLst>
        </c:ser>
        <c:ser>
          <c:idx val="2"/>
          <c:order val="1"/>
          <c:tx>
            <c:v> 2021</c:v>
          </c:tx>
          <c:spPr>
            <a:ln w="508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Survive!$A$273:$A$318</c:f>
              <c:numCache>
                <c:formatCode>General</c:formatCode>
                <c:ptCount val="46"/>
                <c:pt idx="0">
                  <c:v>50</c:v>
                </c:pt>
                <c:pt idx="1">
                  <c:v>51</c:v>
                </c:pt>
                <c:pt idx="2">
                  <c:v>52</c:v>
                </c:pt>
                <c:pt idx="3">
                  <c:v>53</c:v>
                </c:pt>
                <c:pt idx="4">
                  <c:v>54</c:v>
                </c:pt>
                <c:pt idx="5">
                  <c:v>55</c:v>
                </c:pt>
                <c:pt idx="6">
                  <c:v>56</c:v>
                </c:pt>
                <c:pt idx="7">
                  <c:v>57</c:v>
                </c:pt>
                <c:pt idx="8">
                  <c:v>58</c:v>
                </c:pt>
                <c:pt idx="9">
                  <c:v>59</c:v>
                </c:pt>
                <c:pt idx="10">
                  <c:v>60</c:v>
                </c:pt>
                <c:pt idx="11">
                  <c:v>61</c:v>
                </c:pt>
                <c:pt idx="12">
                  <c:v>62</c:v>
                </c:pt>
                <c:pt idx="13">
                  <c:v>63</c:v>
                </c:pt>
                <c:pt idx="14">
                  <c:v>64</c:v>
                </c:pt>
                <c:pt idx="15">
                  <c:v>65</c:v>
                </c:pt>
                <c:pt idx="16">
                  <c:v>66</c:v>
                </c:pt>
                <c:pt idx="17">
                  <c:v>67</c:v>
                </c:pt>
                <c:pt idx="18">
                  <c:v>68</c:v>
                </c:pt>
                <c:pt idx="19">
                  <c:v>69</c:v>
                </c:pt>
                <c:pt idx="20">
                  <c:v>70</c:v>
                </c:pt>
                <c:pt idx="21">
                  <c:v>71</c:v>
                </c:pt>
                <c:pt idx="22">
                  <c:v>72</c:v>
                </c:pt>
                <c:pt idx="23">
                  <c:v>73</c:v>
                </c:pt>
                <c:pt idx="24">
                  <c:v>74</c:v>
                </c:pt>
                <c:pt idx="25">
                  <c:v>75</c:v>
                </c:pt>
                <c:pt idx="26">
                  <c:v>76</c:v>
                </c:pt>
                <c:pt idx="27">
                  <c:v>77</c:v>
                </c:pt>
                <c:pt idx="28">
                  <c:v>78</c:v>
                </c:pt>
                <c:pt idx="29">
                  <c:v>79</c:v>
                </c:pt>
                <c:pt idx="30">
                  <c:v>80</c:v>
                </c:pt>
                <c:pt idx="31">
                  <c:v>81</c:v>
                </c:pt>
                <c:pt idx="32">
                  <c:v>82</c:v>
                </c:pt>
                <c:pt idx="33">
                  <c:v>83</c:v>
                </c:pt>
                <c:pt idx="34">
                  <c:v>84</c:v>
                </c:pt>
                <c:pt idx="35">
                  <c:v>85</c:v>
                </c:pt>
                <c:pt idx="36">
                  <c:v>86</c:v>
                </c:pt>
                <c:pt idx="37">
                  <c:v>87</c:v>
                </c:pt>
                <c:pt idx="38">
                  <c:v>88</c:v>
                </c:pt>
                <c:pt idx="39">
                  <c:v>89</c:v>
                </c:pt>
                <c:pt idx="40">
                  <c:v>90</c:v>
                </c:pt>
                <c:pt idx="41">
                  <c:v>91</c:v>
                </c:pt>
                <c:pt idx="42">
                  <c:v>92</c:v>
                </c:pt>
                <c:pt idx="43">
                  <c:v>93</c:v>
                </c:pt>
                <c:pt idx="44">
                  <c:v>94</c:v>
                </c:pt>
                <c:pt idx="45">
                  <c:v>95</c:v>
                </c:pt>
              </c:numCache>
            </c:numRef>
          </c:cat>
          <c:val>
            <c:numRef>
              <c:f>Survive!$W$273:$W$318</c:f>
              <c:numCache>
                <c:formatCode>0.0</c:formatCode>
                <c:ptCount val="46"/>
                <c:pt idx="0">
                  <c:v>8.9218313792489639</c:v>
                </c:pt>
                <c:pt idx="1">
                  <c:v>8.7134614998787505</c:v>
                </c:pt>
                <c:pt idx="2">
                  <c:v>7.6826541008248048</c:v>
                </c:pt>
                <c:pt idx="3">
                  <c:v>6.6566279908454007</c:v>
                </c:pt>
                <c:pt idx="4">
                  <c:v>5.8301575821426876</c:v>
                </c:pt>
                <c:pt idx="5">
                  <c:v>5.1257012060276219</c:v>
                </c:pt>
                <c:pt idx="6">
                  <c:v>4.9545709373654043</c:v>
                </c:pt>
                <c:pt idx="7">
                  <c:v>4.7336314576493077</c:v>
                </c:pt>
                <c:pt idx="8">
                  <c:v>4.2154710935133837</c:v>
                </c:pt>
                <c:pt idx="9">
                  <c:v>3.8237230699678553</c:v>
                </c:pt>
                <c:pt idx="10">
                  <c:v>3.5767225779136624</c:v>
                </c:pt>
                <c:pt idx="11">
                  <c:v>3.2013528296267828</c:v>
                </c:pt>
                <c:pt idx="12">
                  <c:v>2.9594347711081044</c:v>
                </c:pt>
                <c:pt idx="13">
                  <c:v>2.9280945337290873</c:v>
                </c:pt>
                <c:pt idx="14">
                  <c:v>3.0658805019863009</c:v>
                </c:pt>
                <c:pt idx="15">
                  <c:v>3.5783971215519488</c:v>
                </c:pt>
                <c:pt idx="16">
                  <c:v>4.0521190875002304</c:v>
                </c:pt>
                <c:pt idx="17">
                  <c:v>4.4715999076900035</c:v>
                </c:pt>
                <c:pt idx="18">
                  <c:v>4.8813074395575056</c:v>
                </c:pt>
                <c:pt idx="19">
                  <c:v>5.2531506979958245</c:v>
                </c:pt>
                <c:pt idx="20">
                  <c:v>5.7756679111766465</c:v>
                </c:pt>
                <c:pt idx="21">
                  <c:v>6.2708966172061196</c:v>
                </c:pt>
                <c:pt idx="22">
                  <c:v>6.3188558561342081</c:v>
                </c:pt>
                <c:pt idx="23">
                  <c:v>6.1123097171684586</c:v>
                </c:pt>
                <c:pt idx="24">
                  <c:v>6.0537965961019458</c:v>
                </c:pt>
                <c:pt idx="25">
                  <c:v>6.0004938532695853</c:v>
                </c:pt>
                <c:pt idx="26">
                  <c:v>6.5482117629512322</c:v>
                </c:pt>
                <c:pt idx="27">
                  <c:v>7.2906089976456281</c:v>
                </c:pt>
                <c:pt idx="28">
                  <c:v>7.4076877020060872</c:v>
                </c:pt>
                <c:pt idx="29">
                  <c:v>7.2149098158968368</c:v>
                </c:pt>
                <c:pt idx="30">
                  <c:v>7.0292237928163699</c:v>
                </c:pt>
                <c:pt idx="31">
                  <c:v>6.7380561590429844</c:v>
                </c:pt>
                <c:pt idx="32">
                  <c:v>6.2588903826404296</c:v>
                </c:pt>
                <c:pt idx="33">
                  <c:v>5.5406136446452807</c:v>
                </c:pt>
                <c:pt idx="34">
                  <c:v>4.8129919963643273</c:v>
                </c:pt>
                <c:pt idx="35">
                  <c:v>4.1965066535885027</c:v>
                </c:pt>
                <c:pt idx="36">
                  <c:v>3.6444718929876347</c:v>
                </c:pt>
                <c:pt idx="37">
                  <c:v>3.1901548982162846</c:v>
                </c:pt>
                <c:pt idx="38">
                  <c:v>2.781162389459507</c:v>
                </c:pt>
                <c:pt idx="39">
                  <c:v>2.4056992548034994</c:v>
                </c:pt>
                <c:pt idx="40">
                  <c:v>2.0979218914161457</c:v>
                </c:pt>
                <c:pt idx="41">
                  <c:v>1.9037852355625868</c:v>
                </c:pt>
                <c:pt idx="42">
                  <c:v>1.6363058414669118</c:v>
                </c:pt>
                <c:pt idx="43">
                  <c:v>1.5018535099452657</c:v>
                </c:pt>
                <c:pt idx="44">
                  <c:v>1.6339452059158028</c:v>
                </c:pt>
                <c:pt idx="45">
                  <c:v>1.6429370926136935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3545-0C4C-9F45-24FE70C022A7}"/>
            </c:ext>
          </c:extLst>
        </c:ser>
        <c:ser>
          <c:idx val="3"/>
          <c:order val="2"/>
          <c:tx>
            <c:v> 2022</c:v>
          </c:tx>
          <c:spPr>
            <a:ln w="254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Survive!$A$273:$A$318</c:f>
              <c:numCache>
                <c:formatCode>General</c:formatCode>
                <c:ptCount val="46"/>
                <c:pt idx="0">
                  <c:v>50</c:v>
                </c:pt>
                <c:pt idx="1">
                  <c:v>51</c:v>
                </c:pt>
                <c:pt idx="2">
                  <c:v>52</c:v>
                </c:pt>
                <c:pt idx="3">
                  <c:v>53</c:v>
                </c:pt>
                <c:pt idx="4">
                  <c:v>54</c:v>
                </c:pt>
                <c:pt idx="5">
                  <c:v>55</c:v>
                </c:pt>
                <c:pt idx="6">
                  <c:v>56</c:v>
                </c:pt>
                <c:pt idx="7">
                  <c:v>57</c:v>
                </c:pt>
                <c:pt idx="8">
                  <c:v>58</c:v>
                </c:pt>
                <c:pt idx="9">
                  <c:v>59</c:v>
                </c:pt>
                <c:pt idx="10">
                  <c:v>60</c:v>
                </c:pt>
                <c:pt idx="11">
                  <c:v>61</c:v>
                </c:pt>
                <c:pt idx="12">
                  <c:v>62</c:v>
                </c:pt>
                <c:pt idx="13">
                  <c:v>63</c:v>
                </c:pt>
                <c:pt idx="14">
                  <c:v>64</c:v>
                </c:pt>
                <c:pt idx="15">
                  <c:v>65</c:v>
                </c:pt>
                <c:pt idx="16">
                  <c:v>66</c:v>
                </c:pt>
                <c:pt idx="17">
                  <c:v>67</c:v>
                </c:pt>
                <c:pt idx="18">
                  <c:v>68</c:v>
                </c:pt>
                <c:pt idx="19">
                  <c:v>69</c:v>
                </c:pt>
                <c:pt idx="20">
                  <c:v>70</c:v>
                </c:pt>
                <c:pt idx="21">
                  <c:v>71</c:v>
                </c:pt>
                <c:pt idx="22">
                  <c:v>72</c:v>
                </c:pt>
                <c:pt idx="23">
                  <c:v>73</c:v>
                </c:pt>
                <c:pt idx="24">
                  <c:v>74</c:v>
                </c:pt>
                <c:pt idx="25">
                  <c:v>75</c:v>
                </c:pt>
                <c:pt idx="26">
                  <c:v>76</c:v>
                </c:pt>
                <c:pt idx="27">
                  <c:v>77</c:v>
                </c:pt>
                <c:pt idx="28">
                  <c:v>78</c:v>
                </c:pt>
                <c:pt idx="29">
                  <c:v>79</c:v>
                </c:pt>
                <c:pt idx="30">
                  <c:v>80</c:v>
                </c:pt>
                <c:pt idx="31">
                  <c:v>81</c:v>
                </c:pt>
                <c:pt idx="32">
                  <c:v>82</c:v>
                </c:pt>
                <c:pt idx="33">
                  <c:v>83</c:v>
                </c:pt>
                <c:pt idx="34">
                  <c:v>84</c:v>
                </c:pt>
                <c:pt idx="35">
                  <c:v>85</c:v>
                </c:pt>
                <c:pt idx="36">
                  <c:v>86</c:v>
                </c:pt>
                <c:pt idx="37">
                  <c:v>87</c:v>
                </c:pt>
                <c:pt idx="38">
                  <c:v>88</c:v>
                </c:pt>
                <c:pt idx="39">
                  <c:v>89</c:v>
                </c:pt>
                <c:pt idx="40">
                  <c:v>90</c:v>
                </c:pt>
                <c:pt idx="41">
                  <c:v>91</c:v>
                </c:pt>
                <c:pt idx="42">
                  <c:v>92</c:v>
                </c:pt>
                <c:pt idx="43">
                  <c:v>93</c:v>
                </c:pt>
                <c:pt idx="44">
                  <c:v>94</c:v>
                </c:pt>
                <c:pt idx="45">
                  <c:v>95</c:v>
                </c:pt>
              </c:numCache>
            </c:numRef>
          </c:cat>
          <c:val>
            <c:numRef>
              <c:f>Survive!$X$273:$X$318</c:f>
              <c:numCache>
                <c:formatCode>0.0</c:formatCode>
                <c:ptCount val="46"/>
                <c:pt idx="0">
                  <c:v>11.035349089476751</c:v>
                </c:pt>
                <c:pt idx="1">
                  <c:v>10.311971018391255</c:v>
                </c:pt>
                <c:pt idx="2">
                  <c:v>9.5952735076977351</c:v>
                </c:pt>
                <c:pt idx="3">
                  <c:v>8.5383656413466245</c:v>
                </c:pt>
                <c:pt idx="4">
                  <c:v>7.5673836491692361</c:v>
                </c:pt>
                <c:pt idx="5">
                  <c:v>6.8756824414417181</c:v>
                </c:pt>
                <c:pt idx="6">
                  <c:v>6.0822439245018973</c:v>
                </c:pt>
                <c:pt idx="7">
                  <c:v>4.9909125465247683</c:v>
                </c:pt>
                <c:pt idx="8">
                  <c:v>4.1178061436949083</c:v>
                </c:pt>
                <c:pt idx="9">
                  <c:v>3.1352929620351508</c:v>
                </c:pt>
                <c:pt idx="10">
                  <c:v>2.1227885473603703</c:v>
                </c:pt>
                <c:pt idx="11">
                  <c:v>1.3703725817227084</c:v>
                </c:pt>
                <c:pt idx="12">
                  <c:v>0.58182826353432981</c:v>
                </c:pt>
                <c:pt idx="13">
                  <c:v>0.17612056788900637</c:v>
                </c:pt>
                <c:pt idx="14">
                  <c:v>0.18612574626706949</c:v>
                </c:pt>
                <c:pt idx="15">
                  <c:v>0.16711328280107318</c:v>
                </c:pt>
                <c:pt idx="16">
                  <c:v>0.2695894171825689</c:v>
                </c:pt>
                <c:pt idx="17">
                  <c:v>0.76239425795237503</c:v>
                </c:pt>
                <c:pt idx="18">
                  <c:v>1.2052228395445519</c:v>
                </c:pt>
                <c:pt idx="19">
                  <c:v>1.5627664235953991</c:v>
                </c:pt>
                <c:pt idx="20">
                  <c:v>1.9134735162046039</c:v>
                </c:pt>
                <c:pt idx="21">
                  <c:v>2.082938512527639</c:v>
                </c:pt>
                <c:pt idx="22">
                  <c:v>2.3016969540589289</c:v>
                </c:pt>
                <c:pt idx="23">
                  <c:v>2.3960302811679983</c:v>
                </c:pt>
                <c:pt idx="24">
                  <c:v>2.5796072676668924</c:v>
                </c:pt>
                <c:pt idx="25">
                  <c:v>2.9492509880318418</c:v>
                </c:pt>
                <c:pt idx="26">
                  <c:v>3.2748336380312191</c:v>
                </c:pt>
                <c:pt idx="27">
                  <c:v>3.8785857227387921</c:v>
                </c:pt>
                <c:pt idx="28">
                  <c:v>4.4595636484243428</c:v>
                </c:pt>
                <c:pt idx="29">
                  <c:v>4.5357986095772995</c:v>
                </c:pt>
                <c:pt idx="30">
                  <c:v>4.2544983176610875</c:v>
                </c:pt>
                <c:pt idx="31">
                  <c:v>3.7523795390191288</c:v>
                </c:pt>
                <c:pt idx="32">
                  <c:v>3.3113667399376538</c:v>
                </c:pt>
                <c:pt idx="33">
                  <c:v>2.7518964761831568</c:v>
                </c:pt>
                <c:pt idx="34">
                  <c:v>1.9762460786089446</c:v>
                </c:pt>
                <c:pt idx="35">
                  <c:v>1.2511626017250022</c:v>
                </c:pt>
                <c:pt idx="36">
                  <c:v>0.73174986979776424</c:v>
                </c:pt>
                <c:pt idx="37">
                  <c:v>0.22438194657963648</c:v>
                </c:pt>
                <c:pt idx="38">
                  <c:v>-3.7696705811627942E-2</c:v>
                </c:pt>
                <c:pt idx="39">
                  <c:v>-0.15311971082774825</c:v>
                </c:pt>
                <c:pt idx="40">
                  <c:v>-0.35710954305828052</c:v>
                </c:pt>
                <c:pt idx="41">
                  <c:v>-0.33247755503798471</c:v>
                </c:pt>
                <c:pt idx="42">
                  <c:v>-0.3417330081913767</c:v>
                </c:pt>
                <c:pt idx="43">
                  <c:v>-3.6328092031029324E-2</c:v>
                </c:pt>
                <c:pt idx="44">
                  <c:v>0.36249092809466171</c:v>
                </c:pt>
                <c:pt idx="45">
                  <c:v>0.74858024318853644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545-0C4C-9F45-24FE70C022A7}"/>
            </c:ext>
          </c:extLst>
        </c:ser>
        <c:ser>
          <c:idx val="5"/>
          <c:order val="3"/>
          <c:tx>
            <c:v> 2023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Survive!$A$273:$A$318</c:f>
              <c:numCache>
                <c:formatCode>General</c:formatCode>
                <c:ptCount val="46"/>
                <c:pt idx="0">
                  <c:v>50</c:v>
                </c:pt>
                <c:pt idx="1">
                  <c:v>51</c:v>
                </c:pt>
                <c:pt idx="2">
                  <c:v>52</c:v>
                </c:pt>
                <c:pt idx="3">
                  <c:v>53</c:v>
                </c:pt>
                <c:pt idx="4">
                  <c:v>54</c:v>
                </c:pt>
                <c:pt idx="5">
                  <c:v>55</c:v>
                </c:pt>
                <c:pt idx="6">
                  <c:v>56</c:v>
                </c:pt>
                <c:pt idx="7">
                  <c:v>57</c:v>
                </c:pt>
                <c:pt idx="8">
                  <c:v>58</c:v>
                </c:pt>
                <c:pt idx="9">
                  <c:v>59</c:v>
                </c:pt>
                <c:pt idx="10">
                  <c:v>60</c:v>
                </c:pt>
                <c:pt idx="11">
                  <c:v>61</c:v>
                </c:pt>
                <c:pt idx="12">
                  <c:v>62</c:v>
                </c:pt>
                <c:pt idx="13">
                  <c:v>63</c:v>
                </c:pt>
                <c:pt idx="14">
                  <c:v>64</c:v>
                </c:pt>
                <c:pt idx="15">
                  <c:v>65</c:v>
                </c:pt>
                <c:pt idx="16">
                  <c:v>66</c:v>
                </c:pt>
                <c:pt idx="17">
                  <c:v>67</c:v>
                </c:pt>
                <c:pt idx="18">
                  <c:v>68</c:v>
                </c:pt>
                <c:pt idx="19">
                  <c:v>69</c:v>
                </c:pt>
                <c:pt idx="20">
                  <c:v>70</c:v>
                </c:pt>
                <c:pt idx="21">
                  <c:v>71</c:v>
                </c:pt>
                <c:pt idx="22">
                  <c:v>72</c:v>
                </c:pt>
                <c:pt idx="23">
                  <c:v>73</c:v>
                </c:pt>
                <c:pt idx="24">
                  <c:v>74</c:v>
                </c:pt>
                <c:pt idx="25">
                  <c:v>75</c:v>
                </c:pt>
                <c:pt idx="26">
                  <c:v>76</c:v>
                </c:pt>
                <c:pt idx="27">
                  <c:v>77</c:v>
                </c:pt>
                <c:pt idx="28">
                  <c:v>78</c:v>
                </c:pt>
                <c:pt idx="29">
                  <c:v>79</c:v>
                </c:pt>
                <c:pt idx="30">
                  <c:v>80</c:v>
                </c:pt>
                <c:pt idx="31">
                  <c:v>81</c:v>
                </c:pt>
                <c:pt idx="32">
                  <c:v>82</c:v>
                </c:pt>
                <c:pt idx="33">
                  <c:v>83</c:v>
                </c:pt>
                <c:pt idx="34">
                  <c:v>84</c:v>
                </c:pt>
                <c:pt idx="35">
                  <c:v>85</c:v>
                </c:pt>
                <c:pt idx="36">
                  <c:v>86</c:v>
                </c:pt>
                <c:pt idx="37">
                  <c:v>87</c:v>
                </c:pt>
                <c:pt idx="38">
                  <c:v>88</c:v>
                </c:pt>
                <c:pt idx="39">
                  <c:v>89</c:v>
                </c:pt>
                <c:pt idx="40">
                  <c:v>90</c:v>
                </c:pt>
                <c:pt idx="41">
                  <c:v>91</c:v>
                </c:pt>
                <c:pt idx="42">
                  <c:v>92</c:v>
                </c:pt>
                <c:pt idx="43">
                  <c:v>93</c:v>
                </c:pt>
                <c:pt idx="44">
                  <c:v>94</c:v>
                </c:pt>
                <c:pt idx="45">
                  <c:v>95</c:v>
                </c:pt>
              </c:numCache>
            </c:numRef>
          </c:cat>
          <c:val>
            <c:numRef>
              <c:f>Survive!$Y$273:$Y$318</c:f>
              <c:numCache>
                <c:formatCode>0.0</c:formatCode>
                <c:ptCount val="46"/>
                <c:pt idx="0">
                  <c:v>12.020966446475587</c:v>
                </c:pt>
                <c:pt idx="1">
                  <c:v>10.928089342984855</c:v>
                </c:pt>
                <c:pt idx="2">
                  <c:v>9.4544419432782298</c:v>
                </c:pt>
                <c:pt idx="3">
                  <c:v>8.1888782560756734</c:v>
                </c:pt>
                <c:pt idx="4">
                  <c:v>6.6168113556212109</c:v>
                </c:pt>
                <c:pt idx="5">
                  <c:v>5.0311974247698563</c:v>
                </c:pt>
                <c:pt idx="6">
                  <c:v>3.6860229170290952</c:v>
                </c:pt>
                <c:pt idx="7">
                  <c:v>2.676582049726222</c:v>
                </c:pt>
                <c:pt idx="8">
                  <c:v>2.0219953472979304</c:v>
                </c:pt>
                <c:pt idx="9">
                  <c:v>1.2977368628271244</c:v>
                </c:pt>
                <c:pt idx="10">
                  <c:v>0.60107304019526464</c:v>
                </c:pt>
                <c:pt idx="11">
                  <c:v>-9.5693785300931339E-2</c:v>
                </c:pt>
                <c:pt idx="12">
                  <c:v>-0.95951852519779546</c:v>
                </c:pt>
                <c:pt idx="13">
                  <c:v>-1.5094470024613666</c:v>
                </c:pt>
                <c:pt idx="14">
                  <c:v>-1.310246987193505</c:v>
                </c:pt>
                <c:pt idx="15">
                  <c:v>-1.3481309416651361</c:v>
                </c:pt>
                <c:pt idx="16">
                  <c:v>-1.3517725154198927</c:v>
                </c:pt>
                <c:pt idx="17">
                  <c:v>-0.67351183556617522</c:v>
                </c:pt>
                <c:pt idx="18">
                  <c:v>8.3902190772080554E-2</c:v>
                </c:pt>
                <c:pt idx="19">
                  <c:v>0.73077374097089709</c:v>
                </c:pt>
                <c:pt idx="20">
                  <c:v>1.067681660889408</c:v>
                </c:pt>
                <c:pt idx="21">
                  <c:v>1.1019256912785713</c:v>
                </c:pt>
                <c:pt idx="22">
                  <c:v>1.3580287682819356</c:v>
                </c:pt>
                <c:pt idx="23">
                  <c:v>1.5225910759974899</c:v>
                </c:pt>
                <c:pt idx="24">
                  <c:v>1.6932546464084117</c:v>
                </c:pt>
                <c:pt idx="25">
                  <c:v>1.7936102692219227</c:v>
                </c:pt>
                <c:pt idx="26">
                  <c:v>2.1082674419177301</c:v>
                </c:pt>
                <c:pt idx="27">
                  <c:v>2.5260102778836044</c:v>
                </c:pt>
                <c:pt idx="28">
                  <c:v>2.9437567823517758</c:v>
                </c:pt>
                <c:pt idx="29">
                  <c:v>3.3236364564197376</c:v>
                </c:pt>
                <c:pt idx="30">
                  <c:v>3.3098632029505315</c:v>
                </c:pt>
                <c:pt idx="31">
                  <c:v>3.1452020427222704</c:v>
                </c:pt>
                <c:pt idx="32">
                  <c:v>2.8853962240496709</c:v>
                </c:pt>
                <c:pt idx="33">
                  <c:v>2.6114112037193573</c:v>
                </c:pt>
                <c:pt idx="34">
                  <c:v>1.8726040629886331</c:v>
                </c:pt>
                <c:pt idx="35">
                  <c:v>0.85206998502627207</c:v>
                </c:pt>
                <c:pt idx="36">
                  <c:v>0.1176917841435382</c:v>
                </c:pt>
                <c:pt idx="37">
                  <c:v>-0.74850631707445781</c:v>
                </c:pt>
                <c:pt idx="38">
                  <c:v>-1.5192770336989068</c:v>
                </c:pt>
                <c:pt idx="39">
                  <c:v>-1.7810761388789362</c:v>
                </c:pt>
                <c:pt idx="40">
                  <c:v>-1.9322312300265883</c:v>
                </c:pt>
                <c:pt idx="41">
                  <c:v>-1.9166609853095611</c:v>
                </c:pt>
                <c:pt idx="42">
                  <c:v>-1.7589128282418367</c:v>
                </c:pt>
                <c:pt idx="43">
                  <c:v>-1.7713224032968069</c:v>
                </c:pt>
                <c:pt idx="44">
                  <c:v>-1.6770828592339329</c:v>
                </c:pt>
                <c:pt idx="45">
                  <c:v>-1.5051037146480573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545-0C4C-9F45-24FE70C022A7}"/>
            </c:ext>
          </c:extLst>
        </c:ser>
        <c:ser>
          <c:idx val="1"/>
          <c:order val="4"/>
          <c:tx>
            <c:v> 2024</c:v>
          </c:tx>
          <c:spPr>
            <a:ln w="254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Survive!$A$273:$A$318</c:f>
              <c:numCache>
                <c:formatCode>General</c:formatCode>
                <c:ptCount val="46"/>
                <c:pt idx="0">
                  <c:v>50</c:v>
                </c:pt>
                <c:pt idx="1">
                  <c:v>51</c:v>
                </c:pt>
                <c:pt idx="2">
                  <c:v>52</c:v>
                </c:pt>
                <c:pt idx="3">
                  <c:v>53</c:v>
                </c:pt>
                <c:pt idx="4">
                  <c:v>54</c:v>
                </c:pt>
                <c:pt idx="5">
                  <c:v>55</c:v>
                </c:pt>
                <c:pt idx="6">
                  <c:v>56</c:v>
                </c:pt>
                <c:pt idx="7">
                  <c:v>57</c:v>
                </c:pt>
                <c:pt idx="8">
                  <c:v>58</c:v>
                </c:pt>
                <c:pt idx="9">
                  <c:v>59</c:v>
                </c:pt>
                <c:pt idx="10">
                  <c:v>60</c:v>
                </c:pt>
                <c:pt idx="11">
                  <c:v>61</c:v>
                </c:pt>
                <c:pt idx="12">
                  <c:v>62</c:v>
                </c:pt>
                <c:pt idx="13">
                  <c:v>63</c:v>
                </c:pt>
                <c:pt idx="14">
                  <c:v>64</c:v>
                </c:pt>
                <c:pt idx="15">
                  <c:v>65</c:v>
                </c:pt>
                <c:pt idx="16">
                  <c:v>66</c:v>
                </c:pt>
                <c:pt idx="17">
                  <c:v>67</c:v>
                </c:pt>
                <c:pt idx="18">
                  <c:v>68</c:v>
                </c:pt>
                <c:pt idx="19">
                  <c:v>69</c:v>
                </c:pt>
                <c:pt idx="20">
                  <c:v>70</c:v>
                </c:pt>
                <c:pt idx="21">
                  <c:v>71</c:v>
                </c:pt>
                <c:pt idx="22">
                  <c:v>72</c:v>
                </c:pt>
                <c:pt idx="23">
                  <c:v>73</c:v>
                </c:pt>
                <c:pt idx="24">
                  <c:v>74</c:v>
                </c:pt>
                <c:pt idx="25">
                  <c:v>75</c:v>
                </c:pt>
                <c:pt idx="26">
                  <c:v>76</c:v>
                </c:pt>
                <c:pt idx="27">
                  <c:v>77</c:v>
                </c:pt>
                <c:pt idx="28">
                  <c:v>78</c:v>
                </c:pt>
                <c:pt idx="29">
                  <c:v>79</c:v>
                </c:pt>
                <c:pt idx="30">
                  <c:v>80</c:v>
                </c:pt>
                <c:pt idx="31">
                  <c:v>81</c:v>
                </c:pt>
                <c:pt idx="32">
                  <c:v>82</c:v>
                </c:pt>
                <c:pt idx="33">
                  <c:v>83</c:v>
                </c:pt>
                <c:pt idx="34">
                  <c:v>84</c:v>
                </c:pt>
                <c:pt idx="35">
                  <c:v>85</c:v>
                </c:pt>
                <c:pt idx="36">
                  <c:v>86</c:v>
                </c:pt>
                <c:pt idx="37">
                  <c:v>87</c:v>
                </c:pt>
                <c:pt idx="38">
                  <c:v>88</c:v>
                </c:pt>
                <c:pt idx="39">
                  <c:v>89</c:v>
                </c:pt>
                <c:pt idx="40">
                  <c:v>90</c:v>
                </c:pt>
                <c:pt idx="41">
                  <c:v>91</c:v>
                </c:pt>
                <c:pt idx="42">
                  <c:v>92</c:v>
                </c:pt>
                <c:pt idx="43">
                  <c:v>93</c:v>
                </c:pt>
                <c:pt idx="44">
                  <c:v>94</c:v>
                </c:pt>
                <c:pt idx="45">
                  <c:v>95</c:v>
                </c:pt>
              </c:numCache>
            </c:numRef>
          </c:cat>
          <c:val>
            <c:numRef>
              <c:f>Survive!$Z$273:$Z$318</c:f>
              <c:numCache>
                <c:formatCode>0.0</c:formatCode>
                <c:ptCount val="46"/>
                <c:pt idx="0">
                  <c:v>14.76495382952444</c:v>
                </c:pt>
                <c:pt idx="1">
                  <c:v>13.281863422114956</c:v>
                </c:pt>
                <c:pt idx="2">
                  <c:v>11.726003916667088</c:v>
                </c:pt>
                <c:pt idx="3">
                  <c:v>10.486136289468577</c:v>
                </c:pt>
                <c:pt idx="4">
                  <c:v>9.28212875887432</c:v>
                </c:pt>
                <c:pt idx="5">
                  <c:v>8.1702965858242909</c:v>
                </c:pt>
                <c:pt idx="6">
                  <c:v>6.70682854181171</c:v>
                </c:pt>
                <c:pt idx="7">
                  <c:v>5.2854962790330662</c:v>
                </c:pt>
                <c:pt idx="8">
                  <c:v>4.1704588926537136</c:v>
                </c:pt>
                <c:pt idx="9">
                  <c:v>3.0005851737794722</c:v>
                </c:pt>
                <c:pt idx="10">
                  <c:v>1.7967687159377324</c:v>
                </c:pt>
                <c:pt idx="11">
                  <c:v>0.74745353536294001</c:v>
                </c:pt>
                <c:pt idx="12">
                  <c:v>-0.18818286305884918</c:v>
                </c:pt>
                <c:pt idx="13">
                  <c:v>-0.83032882984320777</c:v>
                </c:pt>
                <c:pt idx="14">
                  <c:v>-0.93536838624659269</c:v>
                </c:pt>
                <c:pt idx="15">
                  <c:v>-1.0838175299404387</c:v>
                </c:pt>
                <c:pt idx="16">
                  <c:v>-1.0138241065964269</c:v>
                </c:pt>
                <c:pt idx="17">
                  <c:v>-0.5254819498752209</c:v>
                </c:pt>
                <c:pt idx="18">
                  <c:v>-1.5788843846449362E-2</c:v>
                </c:pt>
                <c:pt idx="19">
                  <c:v>0.51502505881145877</c:v>
                </c:pt>
                <c:pt idx="20">
                  <c:v>0.96127377832890226</c:v>
                </c:pt>
                <c:pt idx="21">
                  <c:v>1.3844295060864706</c:v>
                </c:pt>
                <c:pt idx="22">
                  <c:v>1.8878458697383158</c:v>
                </c:pt>
                <c:pt idx="23">
                  <c:v>1.9080074483920497</c:v>
                </c:pt>
                <c:pt idx="24">
                  <c:v>1.8450151281258726</c:v>
                </c:pt>
                <c:pt idx="25">
                  <c:v>2.0652263265549338</c:v>
                </c:pt>
                <c:pt idx="26">
                  <c:v>2.4488149972548094</c:v>
                </c:pt>
                <c:pt idx="27">
                  <c:v>2.9833607688180952</c:v>
                </c:pt>
                <c:pt idx="28">
                  <c:v>3.1151980716783578</c:v>
                </c:pt>
                <c:pt idx="29">
                  <c:v>3.4244800403712401</c:v>
                </c:pt>
                <c:pt idx="30">
                  <c:v>3.7830884107177107</c:v>
                </c:pt>
                <c:pt idx="31">
                  <c:v>3.3459564861173128</c:v>
                </c:pt>
                <c:pt idx="32">
                  <c:v>2.7677389232461711</c:v>
                </c:pt>
                <c:pt idx="33">
                  <c:v>2.3295125827035696</c:v>
                </c:pt>
                <c:pt idx="34">
                  <c:v>1.6421570654663511</c:v>
                </c:pt>
                <c:pt idx="35">
                  <c:v>0.79901169899000624</c:v>
                </c:pt>
                <c:pt idx="36">
                  <c:v>0.13781596054740808</c:v>
                </c:pt>
                <c:pt idx="37">
                  <c:v>-0.58565269276630338</c:v>
                </c:pt>
                <c:pt idx="38">
                  <c:v>-1.1764169492699881</c:v>
                </c:pt>
                <c:pt idx="39">
                  <c:v>-1.4138283559133373</c:v>
                </c:pt>
                <c:pt idx="40">
                  <c:v>-1.5593880888733052</c:v>
                </c:pt>
                <c:pt idx="41">
                  <c:v>-1.5927212637623875</c:v>
                </c:pt>
                <c:pt idx="42">
                  <c:v>-1.6065916507392402</c:v>
                </c:pt>
                <c:pt idx="43">
                  <c:v>-1.5857701778705213</c:v>
                </c:pt>
                <c:pt idx="44">
                  <c:v>-1.4919226926696667</c:v>
                </c:pt>
                <c:pt idx="45">
                  <c:v>-1.5309268065521495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545-0C4C-9F45-24FE70C022A7}"/>
            </c:ext>
          </c:extLst>
        </c:ser>
        <c:ser>
          <c:idx val="4"/>
          <c:order val="5"/>
          <c:tx>
            <c:v>zero</c:v>
          </c:tx>
          <c:spPr>
            <a:ln w="38100" cap="rnd">
              <a:solidFill>
                <a:schemeClr val="tx1">
                  <a:alpha val="38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Survive!$A$273:$A$318</c:f>
              <c:numCache>
                <c:formatCode>General</c:formatCode>
                <c:ptCount val="46"/>
                <c:pt idx="0">
                  <c:v>50</c:v>
                </c:pt>
                <c:pt idx="1">
                  <c:v>51</c:v>
                </c:pt>
                <c:pt idx="2">
                  <c:v>52</c:v>
                </c:pt>
                <c:pt idx="3">
                  <c:v>53</c:v>
                </c:pt>
                <c:pt idx="4">
                  <c:v>54</c:v>
                </c:pt>
                <c:pt idx="5">
                  <c:v>55</c:v>
                </c:pt>
                <c:pt idx="6">
                  <c:v>56</c:v>
                </c:pt>
                <c:pt idx="7">
                  <c:v>57</c:v>
                </c:pt>
                <c:pt idx="8">
                  <c:v>58</c:v>
                </c:pt>
                <c:pt idx="9">
                  <c:v>59</c:v>
                </c:pt>
                <c:pt idx="10">
                  <c:v>60</c:v>
                </c:pt>
                <c:pt idx="11">
                  <c:v>61</c:v>
                </c:pt>
                <c:pt idx="12">
                  <c:v>62</c:v>
                </c:pt>
                <c:pt idx="13">
                  <c:v>63</c:v>
                </c:pt>
                <c:pt idx="14">
                  <c:v>64</c:v>
                </c:pt>
                <c:pt idx="15">
                  <c:v>65</c:v>
                </c:pt>
                <c:pt idx="16">
                  <c:v>66</c:v>
                </c:pt>
                <c:pt idx="17">
                  <c:v>67</c:v>
                </c:pt>
                <c:pt idx="18">
                  <c:v>68</c:v>
                </c:pt>
                <c:pt idx="19">
                  <c:v>69</c:v>
                </c:pt>
                <c:pt idx="20">
                  <c:v>70</c:v>
                </c:pt>
                <c:pt idx="21">
                  <c:v>71</c:v>
                </c:pt>
                <c:pt idx="22">
                  <c:v>72</c:v>
                </c:pt>
                <c:pt idx="23">
                  <c:v>73</c:v>
                </c:pt>
                <c:pt idx="24">
                  <c:v>74</c:v>
                </c:pt>
                <c:pt idx="25">
                  <c:v>75</c:v>
                </c:pt>
                <c:pt idx="26">
                  <c:v>76</c:v>
                </c:pt>
                <c:pt idx="27">
                  <c:v>77</c:v>
                </c:pt>
                <c:pt idx="28">
                  <c:v>78</c:v>
                </c:pt>
                <c:pt idx="29">
                  <c:v>79</c:v>
                </c:pt>
                <c:pt idx="30">
                  <c:v>80</c:v>
                </c:pt>
                <c:pt idx="31">
                  <c:v>81</c:v>
                </c:pt>
                <c:pt idx="32">
                  <c:v>82</c:v>
                </c:pt>
                <c:pt idx="33">
                  <c:v>83</c:v>
                </c:pt>
                <c:pt idx="34">
                  <c:v>84</c:v>
                </c:pt>
                <c:pt idx="35">
                  <c:v>85</c:v>
                </c:pt>
                <c:pt idx="36">
                  <c:v>86</c:v>
                </c:pt>
                <c:pt idx="37">
                  <c:v>87</c:v>
                </c:pt>
                <c:pt idx="38">
                  <c:v>88</c:v>
                </c:pt>
                <c:pt idx="39">
                  <c:v>89</c:v>
                </c:pt>
                <c:pt idx="40">
                  <c:v>90</c:v>
                </c:pt>
                <c:pt idx="41">
                  <c:v>91</c:v>
                </c:pt>
                <c:pt idx="42">
                  <c:v>92</c:v>
                </c:pt>
                <c:pt idx="43">
                  <c:v>93</c:v>
                </c:pt>
                <c:pt idx="44">
                  <c:v>94</c:v>
                </c:pt>
                <c:pt idx="45">
                  <c:v>95</c:v>
                </c:pt>
              </c:numCache>
            </c:numRef>
          </c:cat>
          <c:val>
            <c:numRef>
              <c:f>'Excess male'!$BE$3:$BE$48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45-0C4C-9F45-24FE70C02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9396096"/>
        <c:axId val="409567328"/>
      </c:lineChart>
      <c:catAx>
        <c:axId val="409396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09567328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409567328"/>
        <c:scaling>
          <c:orientation val="minMax"/>
          <c:max val="8"/>
          <c:min val="-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NL" sz="1200"/>
                  <a:t>maanden verschoven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09396096"/>
        <c:crosses val="autoZero"/>
        <c:crossBetween val="midCat"/>
        <c:majorUnit val="1"/>
      </c:valAx>
      <c:spPr>
        <a:solidFill>
          <a:schemeClr val="bg1"/>
        </a:solidFill>
        <a:ln>
          <a:noFill/>
        </a:ln>
        <a:effectLst/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.53171850220569394"/>
          <c:y val="2.1739130434782608E-2"/>
          <c:w val="0.46828155182502335"/>
          <c:h val="5.49732770697920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  <c:userShapes r:id="rId3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800" b="1" i="0" u="none" strike="noStrike" baseline="0"/>
              <a:t>Cumulative survival</a:t>
            </a:r>
            <a:endParaRPr lang="nl-NL" sz="1800" b="1"/>
          </a:p>
        </c:rich>
      </c:tx>
      <c:layout>
        <c:manualLayout>
          <c:xMode val="edge"/>
          <c:yMode val="edge"/>
          <c:x val="7.2957746478873223E-2"/>
          <c:y val="5.420054200542005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8.0164411666851523E-2"/>
          <c:y val="7.9760151932227991E-2"/>
          <c:w val="0.9078095541754464"/>
          <c:h val="0.850411198600175"/>
        </c:manualLayout>
      </c:layout>
      <c:lineChart>
        <c:grouping val="standard"/>
        <c:varyColors val="0"/>
        <c:ser>
          <c:idx val="0"/>
          <c:order val="0"/>
          <c:tx>
            <c:v>2000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Survive!$A$43:$A$103</c:f>
              <c:numCache>
                <c:formatCode>General</c:formatCode>
                <c:ptCount val="61"/>
                <c:pt idx="0">
                  <c:v>40</c:v>
                </c:pt>
                <c:pt idx="1">
                  <c:v>41</c:v>
                </c:pt>
                <c:pt idx="2">
                  <c:v>42</c:v>
                </c:pt>
                <c:pt idx="3">
                  <c:v>43</c:v>
                </c:pt>
                <c:pt idx="4">
                  <c:v>44</c:v>
                </c:pt>
                <c:pt idx="5">
                  <c:v>45</c:v>
                </c:pt>
                <c:pt idx="6">
                  <c:v>46</c:v>
                </c:pt>
                <c:pt idx="7">
                  <c:v>47</c:v>
                </c:pt>
                <c:pt idx="8">
                  <c:v>48</c:v>
                </c:pt>
                <c:pt idx="9">
                  <c:v>49</c:v>
                </c:pt>
                <c:pt idx="10">
                  <c:v>50</c:v>
                </c:pt>
                <c:pt idx="11">
                  <c:v>51</c:v>
                </c:pt>
                <c:pt idx="12">
                  <c:v>52</c:v>
                </c:pt>
                <c:pt idx="13">
                  <c:v>53</c:v>
                </c:pt>
                <c:pt idx="14">
                  <c:v>54</c:v>
                </c:pt>
                <c:pt idx="15">
                  <c:v>55</c:v>
                </c:pt>
                <c:pt idx="16">
                  <c:v>56</c:v>
                </c:pt>
                <c:pt idx="17">
                  <c:v>57</c:v>
                </c:pt>
                <c:pt idx="18">
                  <c:v>58</c:v>
                </c:pt>
                <c:pt idx="19">
                  <c:v>59</c:v>
                </c:pt>
                <c:pt idx="20">
                  <c:v>60</c:v>
                </c:pt>
                <c:pt idx="21">
                  <c:v>61</c:v>
                </c:pt>
                <c:pt idx="22">
                  <c:v>62</c:v>
                </c:pt>
                <c:pt idx="23">
                  <c:v>63</c:v>
                </c:pt>
                <c:pt idx="24">
                  <c:v>64</c:v>
                </c:pt>
                <c:pt idx="25">
                  <c:v>65</c:v>
                </c:pt>
                <c:pt idx="26">
                  <c:v>66</c:v>
                </c:pt>
                <c:pt idx="27">
                  <c:v>67</c:v>
                </c:pt>
                <c:pt idx="28">
                  <c:v>68</c:v>
                </c:pt>
                <c:pt idx="29">
                  <c:v>69</c:v>
                </c:pt>
                <c:pt idx="30">
                  <c:v>70</c:v>
                </c:pt>
                <c:pt idx="31">
                  <c:v>71</c:v>
                </c:pt>
                <c:pt idx="32">
                  <c:v>72</c:v>
                </c:pt>
                <c:pt idx="33">
                  <c:v>73</c:v>
                </c:pt>
                <c:pt idx="34">
                  <c:v>74</c:v>
                </c:pt>
                <c:pt idx="35">
                  <c:v>75</c:v>
                </c:pt>
                <c:pt idx="36">
                  <c:v>76</c:v>
                </c:pt>
                <c:pt idx="37">
                  <c:v>77</c:v>
                </c:pt>
                <c:pt idx="38">
                  <c:v>78</c:v>
                </c:pt>
                <c:pt idx="39">
                  <c:v>79</c:v>
                </c:pt>
                <c:pt idx="40">
                  <c:v>80</c:v>
                </c:pt>
                <c:pt idx="41">
                  <c:v>81</c:v>
                </c:pt>
                <c:pt idx="42">
                  <c:v>82</c:v>
                </c:pt>
                <c:pt idx="43">
                  <c:v>83</c:v>
                </c:pt>
                <c:pt idx="44">
                  <c:v>84</c:v>
                </c:pt>
                <c:pt idx="45">
                  <c:v>85</c:v>
                </c:pt>
                <c:pt idx="46">
                  <c:v>86</c:v>
                </c:pt>
                <c:pt idx="47">
                  <c:v>87</c:v>
                </c:pt>
                <c:pt idx="48">
                  <c:v>88</c:v>
                </c:pt>
                <c:pt idx="49">
                  <c:v>89</c:v>
                </c:pt>
                <c:pt idx="50">
                  <c:v>90</c:v>
                </c:pt>
                <c:pt idx="51">
                  <c:v>91</c:v>
                </c:pt>
                <c:pt idx="52">
                  <c:v>92</c:v>
                </c:pt>
                <c:pt idx="53">
                  <c:v>93</c:v>
                </c:pt>
                <c:pt idx="54">
                  <c:v>94</c:v>
                </c:pt>
                <c:pt idx="55">
                  <c:v>95</c:v>
                </c:pt>
                <c:pt idx="56">
                  <c:v>96</c:v>
                </c:pt>
                <c:pt idx="57">
                  <c:v>97</c:v>
                </c:pt>
                <c:pt idx="58">
                  <c:v>98</c:v>
                </c:pt>
                <c:pt idx="59">
                  <c:v>99</c:v>
                </c:pt>
                <c:pt idx="60">
                  <c:v>100</c:v>
                </c:pt>
              </c:numCache>
            </c:numRef>
          </c:cat>
          <c:val>
            <c:numRef>
              <c:f>Survive!$B$371:$B$431</c:f>
              <c:numCache>
                <c:formatCode>0.00%</c:formatCode>
                <c:ptCount val="61"/>
                <c:pt idx="0">
                  <c:v>0.9770475591162312</c:v>
                </c:pt>
                <c:pt idx="1">
                  <c:v>0.97595849822989533</c:v>
                </c:pt>
                <c:pt idx="2">
                  <c:v>0.97477296558652493</c:v>
                </c:pt>
                <c:pt idx="3">
                  <c:v>0.97344521202014289</c:v>
                </c:pt>
                <c:pt idx="4">
                  <c:v>0.9719971847849308</c:v>
                </c:pt>
                <c:pt idx="5">
                  <c:v>0.97045032550419796</c:v>
                </c:pt>
                <c:pt idx="6">
                  <c:v>0.96863784448725976</c:v>
                </c:pt>
                <c:pt idx="7">
                  <c:v>0.96666455612524227</c:v>
                </c:pt>
                <c:pt idx="8">
                  <c:v>0.96446364948913821</c:v>
                </c:pt>
                <c:pt idx="9">
                  <c:v>0.96205530067938672</c:v>
                </c:pt>
                <c:pt idx="10">
                  <c:v>0.95937008212025265</c:v>
                </c:pt>
                <c:pt idx="11">
                  <c:v>0.95632064834185471</c:v>
                </c:pt>
                <c:pt idx="12">
                  <c:v>0.95303804369056011</c:v>
                </c:pt>
                <c:pt idx="13">
                  <c:v>0.94933521593289216</c:v>
                </c:pt>
                <c:pt idx="14">
                  <c:v>0.94521131273250536</c:v>
                </c:pt>
                <c:pt idx="15">
                  <c:v>0.94068786036076835</c:v>
                </c:pt>
                <c:pt idx="16">
                  <c:v>0.935763628473401</c:v>
                </c:pt>
                <c:pt idx="17">
                  <c:v>0.9302936562017029</c:v>
                </c:pt>
                <c:pt idx="18">
                  <c:v>0.92432004778413068</c:v>
                </c:pt>
                <c:pt idx="19">
                  <c:v>0.91779530093523154</c:v>
                </c:pt>
                <c:pt idx="20">
                  <c:v>0.91078982323393176</c:v>
                </c:pt>
                <c:pt idx="21">
                  <c:v>0.90333482741521476</c:v>
                </c:pt>
                <c:pt idx="22">
                  <c:v>0.89524267150394576</c:v>
                </c:pt>
                <c:pt idx="23">
                  <c:v>0.88642132518359862</c:v>
                </c:pt>
                <c:pt idx="24">
                  <c:v>0.87687254275442861</c:v>
                </c:pt>
                <c:pt idx="25">
                  <c:v>0.86620311121404592</c:v>
                </c:pt>
                <c:pt idx="26">
                  <c:v>0.85449279935340305</c:v>
                </c:pt>
                <c:pt idx="27">
                  <c:v>0.84194634289272374</c:v>
                </c:pt>
                <c:pt idx="28">
                  <c:v>0.82827680959499905</c:v>
                </c:pt>
                <c:pt idx="29">
                  <c:v>0.81352750752399405</c:v>
                </c:pt>
                <c:pt idx="30">
                  <c:v>0.79769482728189012</c:v>
                </c:pt>
                <c:pt idx="31">
                  <c:v>0.7806924514917355</c:v>
                </c:pt>
                <c:pt idx="32">
                  <c:v>0.76246727755220678</c:v>
                </c:pt>
                <c:pt idx="33">
                  <c:v>0.74251377870687252</c:v>
                </c:pt>
                <c:pt idx="34">
                  <c:v>0.7203857566769809</c:v>
                </c:pt>
                <c:pt idx="35">
                  <c:v>0.69594028241551253</c:v>
                </c:pt>
                <c:pt idx="36">
                  <c:v>0.66901368876183831</c:v>
                </c:pt>
                <c:pt idx="37">
                  <c:v>0.6397505077348512</c:v>
                </c:pt>
                <c:pt idx="38">
                  <c:v>0.60784213113866814</c:v>
                </c:pt>
                <c:pt idx="39">
                  <c:v>0.57343460003956181</c:v>
                </c:pt>
                <c:pt idx="40">
                  <c:v>0.5366598406724814</c:v>
                </c:pt>
                <c:pt idx="41">
                  <c:v>0.49852538991227202</c:v>
                </c:pt>
                <c:pt idx="42">
                  <c:v>0.45941258003780616</c:v>
                </c:pt>
                <c:pt idx="43">
                  <c:v>0.41999225585102906</c:v>
                </c:pt>
                <c:pt idx="44">
                  <c:v>0.38066474659409411</c:v>
                </c:pt>
                <c:pt idx="45">
                  <c:v>0.34103563681325233</c:v>
                </c:pt>
                <c:pt idx="46">
                  <c:v>0.30245705162574232</c:v>
                </c:pt>
                <c:pt idx="47">
                  <c:v>0.26459827229822996</c:v>
                </c:pt>
                <c:pt idx="48">
                  <c:v>0.22811440887708812</c:v>
                </c:pt>
                <c:pt idx="49">
                  <c:v>0.19356803837686487</c:v>
                </c:pt>
                <c:pt idx="50">
                  <c:v>0.16075923060272623</c:v>
                </c:pt>
                <c:pt idx="51">
                  <c:v>0.13071178293981534</c:v>
                </c:pt>
                <c:pt idx="52">
                  <c:v>0.10397047552806271</c:v>
                </c:pt>
                <c:pt idx="53">
                  <c:v>8.0627521797231205E-2</c:v>
                </c:pt>
                <c:pt idx="54">
                  <c:v>6.1026896461670033E-2</c:v>
                </c:pt>
                <c:pt idx="55">
                  <c:v>4.4662669928705157E-2</c:v>
                </c:pt>
                <c:pt idx="56">
                  <c:v>3.1730682019147194E-2</c:v>
                </c:pt>
                <c:pt idx="57">
                  <c:v>2.1835832476178374E-2</c:v>
                </c:pt>
                <c:pt idx="58">
                  <c:v>1.4472328638897802E-2</c:v>
                </c:pt>
                <c:pt idx="59">
                  <c:v>9.3325048234565999E-3</c:v>
                </c:pt>
                <c:pt idx="60">
                  <c:v>5.7680773285304632E-3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CF-7745-AA98-2EAE15BC6986}"/>
            </c:ext>
          </c:extLst>
        </c:ser>
        <c:ser>
          <c:idx val="1"/>
          <c:order val="1"/>
          <c:tx>
            <c:v>2010</c:v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Survive!$A$43:$A$103</c:f>
              <c:numCache>
                <c:formatCode>General</c:formatCode>
                <c:ptCount val="61"/>
                <c:pt idx="0">
                  <c:v>40</c:v>
                </c:pt>
                <c:pt idx="1">
                  <c:v>41</c:v>
                </c:pt>
                <c:pt idx="2">
                  <c:v>42</c:v>
                </c:pt>
                <c:pt idx="3">
                  <c:v>43</c:v>
                </c:pt>
                <c:pt idx="4">
                  <c:v>44</c:v>
                </c:pt>
                <c:pt idx="5">
                  <c:v>45</c:v>
                </c:pt>
                <c:pt idx="6">
                  <c:v>46</c:v>
                </c:pt>
                <c:pt idx="7">
                  <c:v>47</c:v>
                </c:pt>
                <c:pt idx="8">
                  <c:v>48</c:v>
                </c:pt>
                <c:pt idx="9">
                  <c:v>49</c:v>
                </c:pt>
                <c:pt idx="10">
                  <c:v>50</c:v>
                </c:pt>
                <c:pt idx="11">
                  <c:v>51</c:v>
                </c:pt>
                <c:pt idx="12">
                  <c:v>52</c:v>
                </c:pt>
                <c:pt idx="13">
                  <c:v>53</c:v>
                </c:pt>
                <c:pt idx="14">
                  <c:v>54</c:v>
                </c:pt>
                <c:pt idx="15">
                  <c:v>55</c:v>
                </c:pt>
                <c:pt idx="16">
                  <c:v>56</c:v>
                </c:pt>
                <c:pt idx="17">
                  <c:v>57</c:v>
                </c:pt>
                <c:pt idx="18">
                  <c:v>58</c:v>
                </c:pt>
                <c:pt idx="19">
                  <c:v>59</c:v>
                </c:pt>
                <c:pt idx="20">
                  <c:v>60</c:v>
                </c:pt>
                <c:pt idx="21">
                  <c:v>61</c:v>
                </c:pt>
                <c:pt idx="22">
                  <c:v>62</c:v>
                </c:pt>
                <c:pt idx="23">
                  <c:v>63</c:v>
                </c:pt>
                <c:pt idx="24">
                  <c:v>64</c:v>
                </c:pt>
                <c:pt idx="25">
                  <c:v>65</c:v>
                </c:pt>
                <c:pt idx="26">
                  <c:v>66</c:v>
                </c:pt>
                <c:pt idx="27">
                  <c:v>67</c:v>
                </c:pt>
                <c:pt idx="28">
                  <c:v>68</c:v>
                </c:pt>
                <c:pt idx="29">
                  <c:v>69</c:v>
                </c:pt>
                <c:pt idx="30">
                  <c:v>70</c:v>
                </c:pt>
                <c:pt idx="31">
                  <c:v>71</c:v>
                </c:pt>
                <c:pt idx="32">
                  <c:v>72</c:v>
                </c:pt>
                <c:pt idx="33">
                  <c:v>73</c:v>
                </c:pt>
                <c:pt idx="34">
                  <c:v>74</c:v>
                </c:pt>
                <c:pt idx="35">
                  <c:v>75</c:v>
                </c:pt>
                <c:pt idx="36">
                  <c:v>76</c:v>
                </c:pt>
                <c:pt idx="37">
                  <c:v>77</c:v>
                </c:pt>
                <c:pt idx="38">
                  <c:v>78</c:v>
                </c:pt>
                <c:pt idx="39">
                  <c:v>79</c:v>
                </c:pt>
                <c:pt idx="40">
                  <c:v>80</c:v>
                </c:pt>
                <c:pt idx="41">
                  <c:v>81</c:v>
                </c:pt>
                <c:pt idx="42">
                  <c:v>82</c:v>
                </c:pt>
                <c:pt idx="43">
                  <c:v>83</c:v>
                </c:pt>
                <c:pt idx="44">
                  <c:v>84</c:v>
                </c:pt>
                <c:pt idx="45">
                  <c:v>85</c:v>
                </c:pt>
                <c:pt idx="46">
                  <c:v>86</c:v>
                </c:pt>
                <c:pt idx="47">
                  <c:v>87</c:v>
                </c:pt>
                <c:pt idx="48">
                  <c:v>88</c:v>
                </c:pt>
                <c:pt idx="49">
                  <c:v>89</c:v>
                </c:pt>
                <c:pt idx="50">
                  <c:v>90</c:v>
                </c:pt>
                <c:pt idx="51">
                  <c:v>91</c:v>
                </c:pt>
                <c:pt idx="52">
                  <c:v>92</c:v>
                </c:pt>
                <c:pt idx="53">
                  <c:v>93</c:v>
                </c:pt>
                <c:pt idx="54">
                  <c:v>94</c:v>
                </c:pt>
                <c:pt idx="55">
                  <c:v>95</c:v>
                </c:pt>
                <c:pt idx="56">
                  <c:v>96</c:v>
                </c:pt>
                <c:pt idx="57">
                  <c:v>97</c:v>
                </c:pt>
                <c:pt idx="58">
                  <c:v>98</c:v>
                </c:pt>
                <c:pt idx="59">
                  <c:v>99</c:v>
                </c:pt>
                <c:pt idx="60">
                  <c:v>100</c:v>
                </c:pt>
              </c:numCache>
            </c:numRef>
          </c:cat>
          <c:val>
            <c:numRef>
              <c:f>Survive!$L$371:$L$431</c:f>
              <c:numCache>
                <c:formatCode>0.00%</c:formatCode>
                <c:ptCount val="61"/>
                <c:pt idx="0">
                  <c:v>0.98019606540162829</c:v>
                </c:pt>
                <c:pt idx="1">
                  <c:v>0.97925463333079565</c:v>
                </c:pt>
                <c:pt idx="2">
                  <c:v>0.97822964863906992</c:v>
                </c:pt>
                <c:pt idx="3">
                  <c:v>0.97708150982316033</c:v>
                </c:pt>
                <c:pt idx="4">
                  <c:v>0.97582913136346872</c:v>
                </c:pt>
                <c:pt idx="5">
                  <c:v>0.97449099874671741</c:v>
                </c:pt>
                <c:pt idx="6">
                  <c:v>0.97292274055008487</c:v>
                </c:pt>
                <c:pt idx="7">
                  <c:v>0.97121490105131958</c:v>
                </c:pt>
                <c:pt idx="8">
                  <c:v>0.96930952483686406</c:v>
                </c:pt>
                <c:pt idx="9">
                  <c:v>0.96722390292187765</c:v>
                </c:pt>
                <c:pt idx="10">
                  <c:v>0.96489770747370873</c:v>
                </c:pt>
                <c:pt idx="11">
                  <c:v>0.9622549708226743</c:v>
                </c:pt>
                <c:pt idx="12">
                  <c:v>0.95940890599399287</c:v>
                </c:pt>
                <c:pt idx="13">
                  <c:v>0.95619697211336185</c:v>
                </c:pt>
                <c:pt idx="14">
                  <c:v>0.95261785579554104</c:v>
                </c:pt>
                <c:pt idx="15">
                  <c:v>0.94868960319919871</c:v>
                </c:pt>
                <c:pt idx="16">
                  <c:v>0.9444104614272506</c:v>
                </c:pt>
                <c:pt idx="17">
                  <c:v>0.93965361280948212</c:v>
                </c:pt>
                <c:pt idx="18">
                  <c:v>0.93445456206591915</c:v>
                </c:pt>
                <c:pt idx="19">
                  <c:v>0.92872997866506868</c:v>
                </c:pt>
                <c:pt idx="20">
                  <c:v>0.92250765965878845</c:v>
                </c:pt>
                <c:pt idx="21">
                  <c:v>0.91584439493090009</c:v>
                </c:pt>
                <c:pt idx="22">
                  <c:v>0.90854407016858096</c:v>
                </c:pt>
                <c:pt idx="23">
                  <c:v>0.90058885336811745</c:v>
                </c:pt>
                <c:pt idx="24">
                  <c:v>0.89206504425358091</c:v>
                </c:pt>
                <c:pt idx="25">
                  <c:v>0.8826117493251302</c:v>
                </c:pt>
                <c:pt idx="26">
                  <c:v>0.87231884471618237</c:v>
                </c:pt>
                <c:pt idx="27">
                  <c:v>0.86132040201803273</c:v>
                </c:pt>
                <c:pt idx="28">
                  <c:v>0.84933368032356893</c:v>
                </c:pt>
                <c:pt idx="29">
                  <c:v>0.83629123844829878</c:v>
                </c:pt>
                <c:pt idx="30">
                  <c:v>0.82218573422301322</c:v>
                </c:pt>
                <c:pt idx="31">
                  <c:v>0.80691951384108607</c:v>
                </c:pt>
                <c:pt idx="32">
                  <c:v>0.79051207853966554</c:v>
                </c:pt>
                <c:pt idx="33">
                  <c:v>0.77254013363847573</c:v>
                </c:pt>
                <c:pt idx="34">
                  <c:v>0.7527933592473437</c:v>
                </c:pt>
                <c:pt idx="35">
                  <c:v>0.73118489662515362</c:v>
                </c:pt>
                <c:pt idx="36">
                  <c:v>0.70758044532415521</c:v>
                </c:pt>
                <c:pt idx="37">
                  <c:v>0.68201499444395774</c:v>
                </c:pt>
                <c:pt idx="38">
                  <c:v>0.65407693336090533</c:v>
                </c:pt>
                <c:pt idx="39">
                  <c:v>0.62363462203546516</c:v>
                </c:pt>
                <c:pt idx="40">
                  <c:v>0.59047110446872753</c:v>
                </c:pt>
                <c:pt idx="41">
                  <c:v>0.55526058394254019</c:v>
                </c:pt>
                <c:pt idx="42">
                  <c:v>0.51800672403788028</c:v>
                </c:pt>
                <c:pt idx="43">
                  <c:v>0.47919044517772225</c:v>
                </c:pt>
                <c:pt idx="44">
                  <c:v>0.43906485745213775</c:v>
                </c:pt>
                <c:pt idx="45">
                  <c:v>0.39728660940807414</c:v>
                </c:pt>
                <c:pt idx="46">
                  <c:v>0.35527044953900588</c:v>
                </c:pt>
                <c:pt idx="47">
                  <c:v>0.31297874425522021</c:v>
                </c:pt>
                <c:pt idx="48">
                  <c:v>0.27135892770746273</c:v>
                </c:pt>
                <c:pt idx="49">
                  <c:v>0.2313119521110758</c:v>
                </c:pt>
                <c:pt idx="50">
                  <c:v>0.19280724221987944</c:v>
                </c:pt>
                <c:pt idx="51">
                  <c:v>0.15727199597292352</c:v>
                </c:pt>
                <c:pt idx="52">
                  <c:v>0.12527196472099433</c:v>
                </c:pt>
                <c:pt idx="53">
                  <c:v>9.7177245821199021E-2</c:v>
                </c:pt>
                <c:pt idx="54">
                  <c:v>7.3553367224592381E-2</c:v>
                </c:pt>
                <c:pt idx="55">
                  <c:v>5.3830195421458393E-2</c:v>
                </c:pt>
                <c:pt idx="56">
                  <c:v>3.8243768603028694E-2</c:v>
                </c:pt>
                <c:pt idx="57">
                  <c:v>2.6317887651124305E-2</c:v>
                </c:pt>
                <c:pt idx="58">
                  <c:v>1.7442940157384901E-2</c:v>
                </c:pt>
                <c:pt idx="59">
                  <c:v>1.1248108525986122E-2</c:v>
                </c:pt>
                <c:pt idx="60">
                  <c:v>6.9520413870581832E-3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CF-7745-AA98-2EAE15BC6986}"/>
            </c:ext>
          </c:extLst>
        </c:ser>
        <c:ser>
          <c:idx val="2"/>
          <c:order val="2"/>
          <c:tx>
            <c:v>2020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Survive!$A$43:$A$103</c:f>
              <c:numCache>
                <c:formatCode>General</c:formatCode>
                <c:ptCount val="61"/>
                <c:pt idx="0">
                  <c:v>40</c:v>
                </c:pt>
                <c:pt idx="1">
                  <c:v>41</c:v>
                </c:pt>
                <c:pt idx="2">
                  <c:v>42</c:v>
                </c:pt>
                <c:pt idx="3">
                  <c:v>43</c:v>
                </c:pt>
                <c:pt idx="4">
                  <c:v>44</c:v>
                </c:pt>
                <c:pt idx="5">
                  <c:v>45</c:v>
                </c:pt>
                <c:pt idx="6">
                  <c:v>46</c:v>
                </c:pt>
                <c:pt idx="7">
                  <c:v>47</c:v>
                </c:pt>
                <c:pt idx="8">
                  <c:v>48</c:v>
                </c:pt>
                <c:pt idx="9">
                  <c:v>49</c:v>
                </c:pt>
                <c:pt idx="10">
                  <c:v>50</c:v>
                </c:pt>
                <c:pt idx="11">
                  <c:v>51</c:v>
                </c:pt>
                <c:pt idx="12">
                  <c:v>52</c:v>
                </c:pt>
                <c:pt idx="13">
                  <c:v>53</c:v>
                </c:pt>
                <c:pt idx="14">
                  <c:v>54</c:v>
                </c:pt>
                <c:pt idx="15">
                  <c:v>55</c:v>
                </c:pt>
                <c:pt idx="16">
                  <c:v>56</c:v>
                </c:pt>
                <c:pt idx="17">
                  <c:v>57</c:v>
                </c:pt>
                <c:pt idx="18">
                  <c:v>58</c:v>
                </c:pt>
                <c:pt idx="19">
                  <c:v>59</c:v>
                </c:pt>
                <c:pt idx="20">
                  <c:v>60</c:v>
                </c:pt>
                <c:pt idx="21">
                  <c:v>61</c:v>
                </c:pt>
                <c:pt idx="22">
                  <c:v>62</c:v>
                </c:pt>
                <c:pt idx="23">
                  <c:v>63</c:v>
                </c:pt>
                <c:pt idx="24">
                  <c:v>64</c:v>
                </c:pt>
                <c:pt idx="25">
                  <c:v>65</c:v>
                </c:pt>
                <c:pt idx="26">
                  <c:v>66</c:v>
                </c:pt>
                <c:pt idx="27">
                  <c:v>67</c:v>
                </c:pt>
                <c:pt idx="28">
                  <c:v>68</c:v>
                </c:pt>
                <c:pt idx="29">
                  <c:v>69</c:v>
                </c:pt>
                <c:pt idx="30">
                  <c:v>70</c:v>
                </c:pt>
                <c:pt idx="31">
                  <c:v>71</c:v>
                </c:pt>
                <c:pt idx="32">
                  <c:v>72</c:v>
                </c:pt>
                <c:pt idx="33">
                  <c:v>73</c:v>
                </c:pt>
                <c:pt idx="34">
                  <c:v>74</c:v>
                </c:pt>
                <c:pt idx="35">
                  <c:v>75</c:v>
                </c:pt>
                <c:pt idx="36">
                  <c:v>76</c:v>
                </c:pt>
                <c:pt idx="37">
                  <c:v>77</c:v>
                </c:pt>
                <c:pt idx="38">
                  <c:v>78</c:v>
                </c:pt>
                <c:pt idx="39">
                  <c:v>79</c:v>
                </c:pt>
                <c:pt idx="40">
                  <c:v>80</c:v>
                </c:pt>
                <c:pt idx="41">
                  <c:v>81</c:v>
                </c:pt>
                <c:pt idx="42">
                  <c:v>82</c:v>
                </c:pt>
                <c:pt idx="43">
                  <c:v>83</c:v>
                </c:pt>
                <c:pt idx="44">
                  <c:v>84</c:v>
                </c:pt>
                <c:pt idx="45">
                  <c:v>85</c:v>
                </c:pt>
                <c:pt idx="46">
                  <c:v>86</c:v>
                </c:pt>
                <c:pt idx="47">
                  <c:v>87</c:v>
                </c:pt>
                <c:pt idx="48">
                  <c:v>88</c:v>
                </c:pt>
                <c:pt idx="49">
                  <c:v>89</c:v>
                </c:pt>
                <c:pt idx="50">
                  <c:v>90</c:v>
                </c:pt>
                <c:pt idx="51">
                  <c:v>91</c:v>
                </c:pt>
                <c:pt idx="52">
                  <c:v>92</c:v>
                </c:pt>
                <c:pt idx="53">
                  <c:v>93</c:v>
                </c:pt>
                <c:pt idx="54">
                  <c:v>94</c:v>
                </c:pt>
                <c:pt idx="55">
                  <c:v>95</c:v>
                </c:pt>
                <c:pt idx="56">
                  <c:v>96</c:v>
                </c:pt>
                <c:pt idx="57">
                  <c:v>97</c:v>
                </c:pt>
                <c:pt idx="58">
                  <c:v>98</c:v>
                </c:pt>
                <c:pt idx="59">
                  <c:v>99</c:v>
                </c:pt>
                <c:pt idx="60">
                  <c:v>100</c:v>
                </c:pt>
              </c:numCache>
            </c:numRef>
          </c:cat>
          <c:val>
            <c:numRef>
              <c:f>Survive!$V$371:$V$431</c:f>
              <c:numCache>
                <c:formatCode>0.00%</c:formatCode>
                <c:ptCount val="61"/>
                <c:pt idx="0">
                  <c:v>0.98291584274633825</c:v>
                </c:pt>
                <c:pt idx="1">
                  <c:v>0.98210239071752181</c:v>
                </c:pt>
                <c:pt idx="2">
                  <c:v>0.98121662658590203</c:v>
                </c:pt>
                <c:pt idx="3">
                  <c:v>0.98022429216851137</c:v>
                </c:pt>
                <c:pt idx="4">
                  <c:v>0.97914168765560616</c:v>
                </c:pt>
                <c:pt idx="5">
                  <c:v>0.97798474856135087</c:v>
                </c:pt>
                <c:pt idx="6">
                  <c:v>0.97662858711530598</c:v>
                </c:pt>
                <c:pt idx="7">
                  <c:v>0.97515139252284211</c:v>
                </c:pt>
                <c:pt idx="8">
                  <c:v>0.97350293779212782</c:v>
                </c:pt>
                <c:pt idx="9">
                  <c:v>0.97169805108981144</c:v>
                </c:pt>
                <c:pt idx="10">
                  <c:v>0.96968437278939368</c:v>
                </c:pt>
                <c:pt idx="11">
                  <c:v>0.9673959166800965</c:v>
                </c:pt>
                <c:pt idx="12">
                  <c:v>0.96493045388879795</c:v>
                </c:pt>
                <c:pt idx="13">
                  <c:v>0.96214690763912991</c:v>
                </c:pt>
                <c:pt idx="14">
                  <c:v>0.95904371015486056</c:v>
                </c:pt>
                <c:pt idx="15">
                  <c:v>0.9556360312367459</c:v>
                </c:pt>
                <c:pt idx="16">
                  <c:v>0.9519218368639274</c:v>
                </c:pt>
                <c:pt idx="17">
                  <c:v>0.94779041628459848</c:v>
                </c:pt>
                <c:pt idx="18">
                  <c:v>0.94327177195275236</c:v>
                </c:pt>
                <c:pt idx="19">
                  <c:v>0.93825646361526782</c:v>
                </c:pt>
                <c:pt idx="20">
                  <c:v>0.93273611183693927</c:v>
                </c:pt>
                <c:pt idx="21">
                  <c:v>0.92678244719698077</c:v>
                </c:pt>
                <c:pt idx="22">
                  <c:v>0.92019454971234327</c:v>
                </c:pt>
                <c:pt idx="23">
                  <c:v>0.91301409909206088</c:v>
                </c:pt>
                <c:pt idx="24">
                  <c:v>0.90539356636950663</c:v>
                </c:pt>
                <c:pt idx="25">
                  <c:v>0.89700154133317145</c:v>
                </c:pt>
                <c:pt idx="26">
                  <c:v>0.88793841317804645</c:v>
                </c:pt>
                <c:pt idx="27">
                  <c:v>0.87828215884487371</c:v>
                </c:pt>
                <c:pt idx="28">
                  <c:v>0.86775623152721892</c:v>
                </c:pt>
                <c:pt idx="29">
                  <c:v>0.85620582142545676</c:v>
                </c:pt>
                <c:pt idx="30">
                  <c:v>0.84362152770294285</c:v>
                </c:pt>
                <c:pt idx="31">
                  <c:v>0.82990157672011766</c:v>
                </c:pt>
                <c:pt idx="32">
                  <c:v>0.81512706018901337</c:v>
                </c:pt>
                <c:pt idx="33">
                  <c:v>0.79894719997122265</c:v>
                </c:pt>
                <c:pt idx="34">
                  <c:v>0.78134494091693407</c:v>
                </c:pt>
                <c:pt idx="35">
                  <c:v>0.76227577990396911</c:v>
                </c:pt>
                <c:pt idx="36">
                  <c:v>0.74163028383593721</c:v>
                </c:pt>
                <c:pt idx="37">
                  <c:v>0.71937734870474968</c:v>
                </c:pt>
                <c:pt idx="38">
                  <c:v>0.69505937458663347</c:v>
                </c:pt>
                <c:pt idx="39">
                  <c:v>0.66836290425768308</c:v>
                </c:pt>
                <c:pt idx="40">
                  <c:v>0.63881509585902196</c:v>
                </c:pt>
                <c:pt idx="41">
                  <c:v>0.60679059764346643</c:v>
                </c:pt>
                <c:pt idx="42">
                  <c:v>0.57193521018986249</c:v>
                </c:pt>
                <c:pt idx="43">
                  <c:v>0.53447317684840023</c:v>
                </c:pt>
                <c:pt idx="44">
                  <c:v>0.49442705859111968</c:v>
                </c:pt>
                <c:pt idx="45">
                  <c:v>0.45140802401297175</c:v>
                </c:pt>
                <c:pt idx="46">
                  <c:v>0.40676486346931284</c:v>
                </c:pt>
                <c:pt idx="47">
                  <c:v>0.36070443393179019</c:v>
                </c:pt>
                <c:pt idx="48">
                  <c:v>0.31443554233454829</c:v>
                </c:pt>
                <c:pt idx="49">
                  <c:v>0.2692026464821009</c:v>
                </c:pt>
                <c:pt idx="50">
                  <c:v>0.22518358343386657</c:v>
                </c:pt>
                <c:pt idx="51">
                  <c:v>0.18425330699302001</c:v>
                </c:pt>
                <c:pt idx="52">
                  <c:v>0.14696641697236779</c:v>
                </c:pt>
                <c:pt idx="53">
                  <c:v>0.11404228282947504</c:v>
                </c:pt>
                <c:pt idx="54">
                  <c:v>8.6318498092866736E-2</c:v>
                </c:pt>
                <c:pt idx="55">
                  <c:v>6.317238484320864E-2</c:v>
                </c:pt>
                <c:pt idx="56">
                  <c:v>4.488094552006916E-2</c:v>
                </c:pt>
                <c:pt idx="57">
                  <c:v>3.0885337010952085E-2</c:v>
                </c:pt>
                <c:pt idx="58">
                  <c:v>2.0470149138268168E-2</c:v>
                </c:pt>
                <c:pt idx="59">
                  <c:v>1.3200209194828894E-2</c:v>
                </c:pt>
                <c:pt idx="60">
                  <c:v>8.1585628755507233E-3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CF-7745-AA98-2EAE15BC6986}"/>
            </c:ext>
          </c:extLst>
        </c:ser>
        <c:ser>
          <c:idx val="4"/>
          <c:order val="3"/>
          <c:tx>
            <c:v>2030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Survive!$AF$371:$AF$431</c:f>
              <c:numCache>
                <c:formatCode>0.00%</c:formatCode>
                <c:ptCount val="61"/>
                <c:pt idx="0">
                  <c:v>0.98526445455228351</c:v>
                </c:pt>
                <c:pt idx="1">
                  <c:v>0.98456185478106784</c:v>
                </c:pt>
                <c:pt idx="2">
                  <c:v>0.98379670949871323</c:v>
                </c:pt>
                <c:pt idx="3">
                  <c:v>0.98293939908551353</c:v>
                </c:pt>
                <c:pt idx="4">
                  <c:v>0.98200397038048326</c:v>
                </c:pt>
                <c:pt idx="5">
                  <c:v>0.98100415968924271</c:v>
                </c:pt>
                <c:pt idx="6">
                  <c:v>0.97983199202117477</c:v>
                </c:pt>
                <c:pt idx="7">
                  <c:v>0.97855496681510556</c:v>
                </c:pt>
                <c:pt idx="8">
                  <c:v>0.97712958969582109</c:v>
                </c:pt>
                <c:pt idx="9">
                  <c:v>0.97556858423910797</c:v>
                </c:pt>
                <c:pt idx="10">
                  <c:v>0.97382655218309644</c:v>
                </c:pt>
                <c:pt idx="11">
                  <c:v>0.97184624127344499</c:v>
                </c:pt>
                <c:pt idx="12">
                  <c:v>0.96971205982984332</c:v>
                </c:pt>
                <c:pt idx="13">
                  <c:v>0.9673016837841707</c:v>
                </c:pt>
                <c:pt idx="14">
                  <c:v>0.96461343444690462</c:v>
                </c:pt>
                <c:pt idx="15">
                  <c:v>0.96166009647164374</c:v>
                </c:pt>
                <c:pt idx="16">
                  <c:v>0.95843952245451969</c:v>
                </c:pt>
                <c:pt idx="17">
                  <c:v>0.95485523847973375</c:v>
                </c:pt>
                <c:pt idx="18">
                  <c:v>0.95093264810423628</c:v>
                </c:pt>
                <c:pt idx="19">
                  <c:v>0.94654414472721649</c:v>
                </c:pt>
                <c:pt idx="20">
                  <c:v>0.94165107532300862</c:v>
                </c:pt>
                <c:pt idx="21">
                  <c:v>0.93633180572897901</c:v>
                </c:pt>
                <c:pt idx="22">
                  <c:v>0.93038333885362445</c:v>
                </c:pt>
                <c:pt idx="23">
                  <c:v>0.92389434283762295</c:v>
                </c:pt>
                <c:pt idx="24">
                  <c:v>0.91706827796744184</c:v>
                </c:pt>
                <c:pt idx="25">
                  <c:v>0.90960066102831338</c:v>
                </c:pt>
                <c:pt idx="26">
                  <c:v>0.90160231147897474</c:v>
                </c:pt>
                <c:pt idx="27">
                  <c:v>0.89310677352297252</c:v>
                </c:pt>
                <c:pt idx="28">
                  <c:v>0.88384478145676537</c:v>
                </c:pt>
                <c:pt idx="29">
                  <c:v>0.87359294677929555</c:v>
                </c:pt>
                <c:pt idx="30">
                  <c:v>0.86234100870191799</c:v>
                </c:pt>
                <c:pt idx="31">
                  <c:v>0.84998835040091791</c:v>
                </c:pt>
                <c:pt idx="32">
                  <c:v>0.83666816707344893</c:v>
                </c:pt>
                <c:pt idx="33">
                  <c:v>0.82209308303554285</c:v>
                </c:pt>
                <c:pt idx="34">
                  <c:v>0.80640192232291241</c:v>
                </c:pt>
                <c:pt idx="35">
                  <c:v>0.78957975539783465</c:v>
                </c:pt>
                <c:pt idx="36">
                  <c:v>0.77153606161989474</c:v>
                </c:pt>
                <c:pt idx="37">
                  <c:v>0.75220358685864352</c:v>
                </c:pt>
                <c:pt idx="38">
                  <c:v>0.73111732756630976</c:v>
                </c:pt>
                <c:pt idx="39">
                  <c:v>0.70785549433104578</c:v>
                </c:pt>
                <c:pt idx="40">
                  <c:v>0.68177094232440605</c:v>
                </c:pt>
                <c:pt idx="41">
                  <c:v>0.65298562425943552</c:v>
                </c:pt>
                <c:pt idx="42">
                  <c:v>0.62083329876649174</c:v>
                </c:pt>
                <c:pt idx="43">
                  <c:v>0.58525420211196721</c:v>
                </c:pt>
                <c:pt idx="44">
                  <c:v>0.54599279305807502</c:v>
                </c:pt>
                <c:pt idx="45">
                  <c:v>0.5025347052206719</c:v>
                </c:pt>
                <c:pt idx="46">
                  <c:v>0.45604756833557003</c:v>
                </c:pt>
                <c:pt idx="47">
                  <c:v>0.40691394718130613</c:v>
                </c:pt>
                <c:pt idx="48">
                  <c:v>0.35655535274439298</c:v>
                </c:pt>
                <c:pt idx="49">
                  <c:v>0.30654399568504975</c:v>
                </c:pt>
                <c:pt idx="50">
                  <c:v>0.257296181695024</c:v>
                </c:pt>
                <c:pt idx="51">
                  <c:v>0.21116643339321883</c:v>
                </c:pt>
                <c:pt idx="52">
                  <c:v>0.16866355019682722</c:v>
                </c:pt>
                <c:pt idx="53">
                  <c:v>0.13091994522894956</c:v>
                </c:pt>
                <c:pt idx="54">
                  <c:v>9.9093185108028337E-2</c:v>
                </c:pt>
                <c:pt idx="55">
                  <c:v>7.2521567952315791E-2</c:v>
                </c:pt>
                <c:pt idx="56">
                  <c:v>5.152309111609843E-2</c:v>
                </c:pt>
                <c:pt idx="57">
                  <c:v>3.5456205624168846E-2</c:v>
                </c:pt>
                <c:pt idx="58">
                  <c:v>2.3499624328090385E-2</c:v>
                </c:pt>
                <c:pt idx="59">
                  <c:v>1.5153771232217172E-2</c:v>
                </c:pt>
                <c:pt idx="60">
                  <c:v>9.3659875820898408E-3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CF-7745-AA98-2EAE15BC6986}"/>
            </c:ext>
          </c:extLst>
        </c:ser>
        <c:ser>
          <c:idx val="3"/>
          <c:order val="4"/>
          <c:tx>
            <c:v>50%</c:v>
          </c:tx>
          <c:spPr>
            <a:ln w="28575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Survive!$BA$43:$BA$103</c:f>
              <c:numCache>
                <c:formatCode>0%</c:formatCode>
                <c:ptCount val="61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0.5</c:v>
                </c:pt>
                <c:pt idx="11">
                  <c:v>0.5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  <c:pt idx="17">
                  <c:v>0.5</c:v>
                </c:pt>
                <c:pt idx="18">
                  <c:v>0.5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</c:v>
                </c:pt>
                <c:pt idx="24">
                  <c:v>0.5</c:v>
                </c:pt>
                <c:pt idx="25">
                  <c:v>0.5</c:v>
                </c:pt>
                <c:pt idx="26">
                  <c:v>0.5</c:v>
                </c:pt>
                <c:pt idx="27">
                  <c:v>0.5</c:v>
                </c:pt>
                <c:pt idx="28">
                  <c:v>0.5</c:v>
                </c:pt>
                <c:pt idx="29">
                  <c:v>0.5</c:v>
                </c:pt>
                <c:pt idx="30">
                  <c:v>0.5</c:v>
                </c:pt>
                <c:pt idx="31">
                  <c:v>0.5</c:v>
                </c:pt>
                <c:pt idx="32">
                  <c:v>0.5</c:v>
                </c:pt>
                <c:pt idx="33">
                  <c:v>0.5</c:v>
                </c:pt>
                <c:pt idx="34">
                  <c:v>0.5</c:v>
                </c:pt>
                <c:pt idx="35">
                  <c:v>0.5</c:v>
                </c:pt>
                <c:pt idx="36">
                  <c:v>0.5</c:v>
                </c:pt>
                <c:pt idx="37">
                  <c:v>0.5</c:v>
                </c:pt>
                <c:pt idx="38">
                  <c:v>0.5</c:v>
                </c:pt>
                <c:pt idx="39">
                  <c:v>0.5</c:v>
                </c:pt>
                <c:pt idx="40">
                  <c:v>0.5</c:v>
                </c:pt>
                <c:pt idx="41">
                  <c:v>0.5</c:v>
                </c:pt>
                <c:pt idx="42">
                  <c:v>0.5</c:v>
                </c:pt>
                <c:pt idx="43">
                  <c:v>0.5</c:v>
                </c:pt>
                <c:pt idx="44">
                  <c:v>0.5</c:v>
                </c:pt>
                <c:pt idx="45">
                  <c:v>0.5</c:v>
                </c:pt>
                <c:pt idx="46">
                  <c:v>0.5</c:v>
                </c:pt>
                <c:pt idx="47">
                  <c:v>0.5</c:v>
                </c:pt>
                <c:pt idx="48">
                  <c:v>0.5</c:v>
                </c:pt>
                <c:pt idx="49">
                  <c:v>0.5</c:v>
                </c:pt>
                <c:pt idx="50">
                  <c:v>0.5</c:v>
                </c:pt>
                <c:pt idx="51">
                  <c:v>0.5</c:v>
                </c:pt>
                <c:pt idx="52">
                  <c:v>0.5</c:v>
                </c:pt>
                <c:pt idx="53">
                  <c:v>0.5</c:v>
                </c:pt>
                <c:pt idx="54">
                  <c:v>0.5</c:v>
                </c:pt>
                <c:pt idx="55">
                  <c:v>0.5</c:v>
                </c:pt>
                <c:pt idx="56">
                  <c:v>0.5</c:v>
                </c:pt>
                <c:pt idx="57">
                  <c:v>0.5</c:v>
                </c:pt>
                <c:pt idx="58">
                  <c:v>0.5</c:v>
                </c:pt>
                <c:pt idx="59">
                  <c:v>0.5</c:v>
                </c:pt>
                <c:pt idx="60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0CF-7745-AA98-2EAE15BC6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0639888"/>
        <c:axId val="667260592"/>
      </c:lineChart>
      <c:catAx>
        <c:axId val="770639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667260592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667260592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70639888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48701411223244973"/>
          <c:y val="1.3482491517828562E-2"/>
          <c:w val="0.51298588776755016"/>
          <c:h val="5.55651580137848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800" b="1"/>
              <a:t>Life expectancy</a:t>
            </a:r>
          </a:p>
        </c:rich>
      </c:tx>
      <c:layout>
        <c:manualLayout>
          <c:xMode val="edge"/>
          <c:yMode val="edge"/>
          <c:x val="0.39178000055646756"/>
          <c:y val="8.13008130081300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6.3536073008541777E-2"/>
          <c:y val="8.247017903249898E-2"/>
          <c:w val="0.904379121337748"/>
          <c:h val="0.85312122570044591"/>
        </c:manualLayout>
      </c:layout>
      <c:lineChart>
        <c:grouping val="standard"/>
        <c:varyColors val="0"/>
        <c:ser>
          <c:idx val="0"/>
          <c:order val="0"/>
          <c:tx>
            <c:v>M model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'LifeExp M'!$B$1:$AF$1</c:f>
              <c:numCache>
                <c:formatCode>General</c:formatCode>
                <c:ptCount val="3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</c:numCache>
            </c:numRef>
          </c:cat>
          <c:val>
            <c:numRef>
              <c:f>'LifeExp M'!$B$107:$AF$107</c:f>
              <c:numCache>
                <c:formatCode>0.0</c:formatCode>
                <c:ptCount val="31"/>
                <c:pt idx="0">
                  <c:v>76.406115831042328</c:v>
                </c:pt>
                <c:pt idx="1">
                  <c:v>76.58345222579149</c:v>
                </c:pt>
                <c:pt idx="2">
                  <c:v>76.759919521186248</c:v>
                </c:pt>
                <c:pt idx="3">
                  <c:v>76.935491440993573</c:v>
                </c:pt>
                <c:pt idx="4">
                  <c:v>77.110142459348722</c:v>
                </c:pt>
                <c:pt idx="5">
                  <c:v>77.283847816134738</c:v>
                </c:pt>
                <c:pt idx="6">
                  <c:v>77.456583530368533</c:v>
                </c:pt>
                <c:pt idx="7">
                  <c:v>77.628326411658463</c:v>
                </c:pt>
                <c:pt idx="8">
                  <c:v>77.799054069797592</c:v>
                </c:pt>
                <c:pt idx="9">
                  <c:v>77.968744922562053</c:v>
                </c:pt>
                <c:pt idx="10">
                  <c:v>78.137378201780763</c:v>
                </c:pt>
                <c:pt idx="11">
                  <c:v>78.304933957750492</c:v>
                </c:pt>
                <c:pt idx="12">
                  <c:v>78.471393062063285</c:v>
                </c:pt>
                <c:pt idx="13">
                  <c:v>78.636737208921147</c:v>
                </c:pt>
                <c:pt idx="14">
                  <c:v>78.800948915008021</c:v>
                </c:pt>
                <c:pt idx="15">
                  <c:v>78.964011517990429</c:v>
                </c:pt>
                <c:pt idx="16">
                  <c:v>79.125909173719606</c:v>
                </c:pt>
                <c:pt idx="17">
                  <c:v>79.286626852204932</c:v>
                </c:pt>
                <c:pt idx="18">
                  <c:v>79.446150332428061</c:v>
                </c:pt>
                <c:pt idx="19">
                  <c:v>79.604466196067861</c:v>
                </c:pt>
                <c:pt idx="20" formatCode="0.00">
                  <c:v>79.761561820204349</c:v>
                </c:pt>
                <c:pt idx="21">
                  <c:v>79.917425369066692</c:v>
                </c:pt>
                <c:pt idx="22">
                  <c:v>80.072045784891969</c:v>
                </c:pt>
                <c:pt idx="23">
                  <c:v>80.22541277795743</c:v>
                </c:pt>
                <c:pt idx="24">
                  <c:v>80.377516815849006</c:v>
                </c:pt>
                <c:pt idx="25">
                  <c:v>80.528349112025964</c:v>
                </c:pt>
                <c:pt idx="26">
                  <c:v>80.677901613739934</c:v>
                </c:pt>
                <c:pt idx="27">
                  <c:v>80.826166989365589</c:v>
                </c:pt>
                <c:pt idx="28">
                  <c:v>80.973138615197485</c:v>
                </c:pt>
                <c:pt idx="29">
                  <c:v>81.11881056176523</c:v>
                </c:pt>
                <c:pt idx="30">
                  <c:v>81.2631775797188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9A-8848-9E74-97F975FD17BE}"/>
            </c:ext>
          </c:extLst>
        </c:ser>
        <c:ser>
          <c:idx val="1"/>
          <c:order val="1"/>
          <c:tx>
            <c:v>M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rgbClr val="0070C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'LifeExp M'!$B$217:$AF$217</c:f>
              <c:numCache>
                <c:formatCode>0.0</c:formatCode>
                <c:ptCount val="31"/>
                <c:pt idx="0">
                  <c:v>74.716622947971871</c:v>
                </c:pt>
                <c:pt idx="1">
                  <c:v>74.866368220262885</c:v>
                </c:pt>
                <c:pt idx="2">
                  <c:v>75.073632946544265</c:v>
                </c:pt>
                <c:pt idx="3">
                  <c:v>75.327834947297916</c:v>
                </c:pt>
                <c:pt idx="4">
                  <c:v>76.01015382227456</c:v>
                </c:pt>
                <c:pt idx="5">
                  <c:v>76.300517124572082</c:v>
                </c:pt>
                <c:pt idx="6">
                  <c:v>76.755770835345061</c:v>
                </c:pt>
                <c:pt idx="7">
                  <c:v>77.155134901535448</c:v>
                </c:pt>
                <c:pt idx="8">
                  <c:v>77.498903658013077</c:v>
                </c:pt>
                <c:pt idx="9">
                  <c:v>77.701718480873211</c:v>
                </c:pt>
                <c:pt idx="10">
                  <c:v>77.957668356813841</c:v>
                </c:pt>
                <c:pt idx="11">
                  <c:v>78.371381141429552</c:v>
                </c:pt>
                <c:pt idx="12">
                  <c:v>78.325897605019065</c:v>
                </c:pt>
                <c:pt idx="13">
                  <c:v>78.601542082830605</c:v>
                </c:pt>
                <c:pt idx="14">
                  <c:v>79.055547623987295</c:v>
                </c:pt>
                <c:pt idx="15">
                  <c:v>78.947872551932491</c:v>
                </c:pt>
                <c:pt idx="16">
                  <c:v>79.081958814146176</c:v>
                </c:pt>
                <c:pt idx="17">
                  <c:v>79.243609837932624</c:v>
                </c:pt>
                <c:pt idx="18">
                  <c:v>79.346272950271199</c:v>
                </c:pt>
                <c:pt idx="19">
                  <c:v>79.64114294651614</c:v>
                </c:pt>
                <c:pt idx="20">
                  <c:v>78.823309949061269</c:v>
                </c:pt>
                <c:pt idx="21">
                  <c:v>78.882421071726711</c:v>
                </c:pt>
                <c:pt idx="22">
                  <c:v>79.32989012323398</c:v>
                </c:pt>
                <c:pt idx="23">
                  <c:v>79.479950617066038</c:v>
                </c:pt>
                <c:pt idx="24">
                  <c:v>79.731547024718068</c:v>
                </c:pt>
                <c:pt idx="25">
                  <c:v>79.853906532346826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9A-8848-9E74-97F975FD17BE}"/>
            </c:ext>
          </c:extLst>
        </c:ser>
        <c:ser>
          <c:idx val="2"/>
          <c:order val="2"/>
          <c:tx>
            <c:v>F Model</c:v>
          </c:tx>
          <c:spPr>
            <a:ln w="28575" cap="rnd">
              <a:solidFill>
                <a:srgbClr val="E353CD"/>
              </a:solidFill>
              <a:round/>
            </a:ln>
            <a:effectLst/>
          </c:spPr>
          <c:marker>
            <c:symbol val="none"/>
          </c:marker>
          <c:val>
            <c:numRef>
              <c:f>'LifeExp F'!$B$107:$AF$107</c:f>
              <c:numCache>
                <c:formatCode>0.0</c:formatCode>
                <c:ptCount val="31"/>
                <c:pt idx="0">
                  <c:v>81.176105095862511</c:v>
                </c:pt>
                <c:pt idx="1">
                  <c:v>81.262780132888324</c:v>
                </c:pt>
                <c:pt idx="2">
                  <c:v>81.34879440909485</c:v>
                </c:pt>
                <c:pt idx="3">
                  <c:v>81.434152393683107</c:v>
                </c:pt>
                <c:pt idx="4">
                  <c:v>81.518858541782066</c:v>
                </c:pt>
                <c:pt idx="5">
                  <c:v>81.602917294224468</c:v>
                </c:pt>
                <c:pt idx="6">
                  <c:v>81.68633307732587</c:v>
                </c:pt>
                <c:pt idx="7">
                  <c:v>81.769110302667031</c:v>
                </c:pt>
                <c:pt idx="8">
                  <c:v>81.851253366878623</c:v>
                </c:pt>
                <c:pt idx="9">
                  <c:v>81.932766651429731</c:v>
                </c:pt>
                <c:pt idx="10">
                  <c:v>82.013654522419245</c:v>
                </c:pt>
                <c:pt idx="11">
                  <c:v>82.093921330370605</c:v>
                </c:pt>
                <c:pt idx="12">
                  <c:v>82.173571410030135</c:v>
                </c:pt>
                <c:pt idx="13">
                  <c:v>82.25260908016854</c:v>
                </c:pt>
                <c:pt idx="14">
                  <c:v>82.33103864338571</c:v>
                </c:pt>
                <c:pt idx="15">
                  <c:v>82.408864385919657</c:v>
                </c:pt>
                <c:pt idx="16">
                  <c:v>82.486090577458839</c:v>
                </c:pt>
                <c:pt idx="17">
                  <c:v>82.562721470957726</c:v>
                </c:pt>
                <c:pt idx="18">
                  <c:v>82.638761302456487</c:v>
                </c:pt>
                <c:pt idx="19">
                  <c:v>82.714214290904508</c:v>
                </c:pt>
                <c:pt idx="20">
                  <c:v>82.789084637987287</c:v>
                </c:pt>
                <c:pt idx="21">
                  <c:v>82.863376527957499</c:v>
                </c:pt>
                <c:pt idx="22">
                  <c:v>82.937094127469763</c:v>
                </c:pt>
                <c:pt idx="23">
                  <c:v>83.010241585419493</c:v>
                </c:pt>
                <c:pt idx="24">
                  <c:v>83.082823032785299</c:v>
                </c:pt>
                <c:pt idx="25">
                  <c:v>83.154842582475595</c:v>
                </c:pt>
                <c:pt idx="26">
                  <c:v>83.226304329179399</c:v>
                </c:pt>
                <c:pt idx="27">
                  <c:v>83.297212349220061</c:v>
                </c:pt>
                <c:pt idx="28">
                  <c:v>83.367570700414859</c:v>
                </c:pt>
                <c:pt idx="29">
                  <c:v>83.437383421936801</c:v>
                </c:pt>
                <c:pt idx="30">
                  <c:v>83.50665453418101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9A-8848-9E74-97F975FD17BE}"/>
            </c:ext>
          </c:extLst>
        </c:ser>
        <c:ser>
          <c:idx val="3"/>
          <c:order val="3"/>
          <c:tx>
            <c:v>F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rgbClr val="E353CD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'LifeExp F'!$B$217:$AF$217</c:f>
              <c:numCache>
                <c:formatCode>0.0</c:formatCode>
                <c:ptCount val="31"/>
                <c:pt idx="0">
                  <c:v>79.744925857087665</c:v>
                </c:pt>
                <c:pt idx="1">
                  <c:v>79.821153587387244</c:v>
                </c:pt>
                <c:pt idx="2">
                  <c:v>79.814600751318409</c:v>
                </c:pt>
                <c:pt idx="3">
                  <c:v>80.092803656010844</c:v>
                </c:pt>
                <c:pt idx="4">
                  <c:v>80.628837975715427</c:v>
                </c:pt>
                <c:pt idx="5">
                  <c:v>80.719385272639357</c:v>
                </c:pt>
                <c:pt idx="6">
                  <c:v>81.063442634236054</c:v>
                </c:pt>
                <c:pt idx="7">
                  <c:v>81.523596405238848</c:v>
                </c:pt>
                <c:pt idx="8">
                  <c:v>81.464591120349269</c:v>
                </c:pt>
                <c:pt idx="9">
                  <c:v>81.841464117584991</c:v>
                </c:pt>
                <c:pt idx="10">
                  <c:v>81.9175549901111</c:v>
                </c:pt>
                <c:pt idx="11">
                  <c:v>82.081479930435819</c:v>
                </c:pt>
                <c:pt idx="12">
                  <c:v>82.037213200071335</c:v>
                </c:pt>
                <c:pt idx="13">
                  <c:v>82.24892998560027</c:v>
                </c:pt>
                <c:pt idx="14">
                  <c:v>82.516924328937961</c:v>
                </c:pt>
                <c:pt idx="15">
                  <c:v>82.374580386419467</c:v>
                </c:pt>
                <c:pt idx="16">
                  <c:v>82.349764634677371</c:v>
                </c:pt>
                <c:pt idx="17">
                  <c:v>82.557433559160273</c:v>
                </c:pt>
                <c:pt idx="18">
                  <c:v>82.572027683757909</c:v>
                </c:pt>
                <c:pt idx="19">
                  <c:v>82.786919442951913</c:v>
                </c:pt>
                <c:pt idx="20">
                  <c:v>82.275775007244292</c:v>
                </c:pt>
                <c:pt idx="21">
                  <c:v>82.233678014151337</c:v>
                </c:pt>
                <c:pt idx="22">
                  <c:v>82.367847217860231</c:v>
                </c:pt>
                <c:pt idx="23">
                  <c:v>82.572437732950505</c:v>
                </c:pt>
                <c:pt idx="24">
                  <c:v>82.517186635167079</c:v>
                </c:pt>
                <c:pt idx="25">
                  <c:v>82.706447977311726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9A-8848-9E74-97F975FD17BE}"/>
            </c:ext>
          </c:extLst>
        </c:ser>
        <c:ser>
          <c:idx val="4"/>
          <c:order val="4"/>
          <c:tx>
            <c:v>M+F model</c:v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'LifeExp M'!$B$108:$AF$108</c:f>
              <c:numCache>
                <c:formatCode>0.0</c:formatCode>
                <c:ptCount val="31"/>
                <c:pt idx="0">
                  <c:v>78.791110463452412</c:v>
                </c:pt>
                <c:pt idx="1">
                  <c:v>78.9231161793399</c:v>
                </c:pt>
                <c:pt idx="2">
                  <c:v>79.054356965140556</c:v>
                </c:pt>
                <c:pt idx="3">
                  <c:v>79.18482191733834</c:v>
                </c:pt>
                <c:pt idx="4">
                  <c:v>79.314500500565401</c:v>
                </c:pt>
                <c:pt idx="5">
                  <c:v>79.443382555179596</c:v>
                </c:pt>
                <c:pt idx="6">
                  <c:v>79.571458303847209</c:v>
                </c:pt>
                <c:pt idx="7">
                  <c:v>79.698718357162747</c:v>
                </c:pt>
                <c:pt idx="8">
                  <c:v>79.8251537183381</c:v>
                </c:pt>
                <c:pt idx="9">
                  <c:v>79.950755786995899</c:v>
                </c:pt>
                <c:pt idx="10">
                  <c:v>80.075516362100004</c:v>
                </c:pt>
                <c:pt idx="11">
                  <c:v>80.199427644060549</c:v>
                </c:pt>
                <c:pt idx="12">
                  <c:v>80.32248223604671</c:v>
                </c:pt>
                <c:pt idx="13">
                  <c:v>80.444673144544851</c:v>
                </c:pt>
                <c:pt idx="14">
                  <c:v>80.565993779196873</c:v>
                </c:pt>
                <c:pt idx="15">
                  <c:v>80.686437951955043</c:v>
                </c:pt>
                <c:pt idx="16">
                  <c:v>80.805999875589222</c:v>
                </c:pt>
                <c:pt idx="17">
                  <c:v>80.924674161581322</c:v>
                </c:pt>
                <c:pt idx="18">
                  <c:v>81.042455817442274</c:v>
                </c:pt>
                <c:pt idx="19">
                  <c:v>81.159340243486184</c:v>
                </c:pt>
                <c:pt idx="20" formatCode="0.00">
                  <c:v>81.275323229095818</c:v>
                </c:pt>
                <c:pt idx="21">
                  <c:v>81.390400948512095</c:v>
                </c:pt>
                <c:pt idx="22">
                  <c:v>81.504569956180859</c:v>
                </c:pt>
                <c:pt idx="23">
                  <c:v>81.617827181688455</c:v>
                </c:pt>
                <c:pt idx="24">
                  <c:v>81.730169924317153</c:v>
                </c:pt>
                <c:pt idx="25">
                  <c:v>81.841595847250773</c:v>
                </c:pt>
                <c:pt idx="26">
                  <c:v>81.952102971459666</c:v>
                </c:pt>
                <c:pt idx="27">
                  <c:v>82.061689669292832</c:v>
                </c:pt>
                <c:pt idx="28">
                  <c:v>82.170354657806172</c:v>
                </c:pt>
                <c:pt idx="29">
                  <c:v>82.278096991851015</c:v>
                </c:pt>
                <c:pt idx="30">
                  <c:v>82.384916056949905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79A-8848-9E74-97F975FD17BE}"/>
            </c:ext>
          </c:extLst>
        </c:ser>
        <c:ser>
          <c:idx val="5"/>
          <c:order val="5"/>
          <c:tx>
            <c:v>M+F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'LifeExp M'!$B$218:$AF$218</c:f>
              <c:numCache>
                <c:formatCode>0.0</c:formatCode>
                <c:ptCount val="31"/>
                <c:pt idx="0">
                  <c:v>77.230774402529761</c:v>
                </c:pt>
                <c:pt idx="1">
                  <c:v>77.343760903825057</c:v>
                </c:pt>
                <c:pt idx="2">
                  <c:v>77.444116848931344</c:v>
                </c:pt>
                <c:pt idx="3">
                  <c:v>77.71031930165438</c:v>
                </c:pt>
                <c:pt idx="4">
                  <c:v>78.319495898995001</c:v>
                </c:pt>
                <c:pt idx="5">
                  <c:v>78.509951198605719</c:v>
                </c:pt>
                <c:pt idx="6">
                  <c:v>78.909606734790557</c:v>
                </c:pt>
                <c:pt idx="7">
                  <c:v>79.339365653387148</c:v>
                </c:pt>
                <c:pt idx="8">
                  <c:v>79.48174738918118</c:v>
                </c:pt>
                <c:pt idx="9">
                  <c:v>79.771591299229101</c:v>
                </c:pt>
                <c:pt idx="10">
                  <c:v>79.93761167346247</c:v>
                </c:pt>
                <c:pt idx="11">
                  <c:v>80.226430535932678</c:v>
                </c:pt>
                <c:pt idx="12">
                  <c:v>80.1815554025452</c:v>
                </c:pt>
                <c:pt idx="13">
                  <c:v>80.42523603421543</c:v>
                </c:pt>
                <c:pt idx="14">
                  <c:v>80.786235976462621</c:v>
                </c:pt>
                <c:pt idx="15">
                  <c:v>80.661226469175972</c:v>
                </c:pt>
                <c:pt idx="16">
                  <c:v>80.715861724411781</c:v>
                </c:pt>
                <c:pt idx="17">
                  <c:v>80.900521698546441</c:v>
                </c:pt>
                <c:pt idx="18">
                  <c:v>80.959150317014547</c:v>
                </c:pt>
                <c:pt idx="19">
                  <c:v>81.214031194734019</c:v>
                </c:pt>
                <c:pt idx="20">
                  <c:v>80.549542478152773</c:v>
                </c:pt>
                <c:pt idx="21">
                  <c:v>80.558049542939017</c:v>
                </c:pt>
                <c:pt idx="22">
                  <c:v>80.848868670547105</c:v>
                </c:pt>
                <c:pt idx="23">
                  <c:v>81.026194175008271</c:v>
                </c:pt>
                <c:pt idx="24">
                  <c:v>81.124366829942574</c:v>
                </c:pt>
                <c:pt idx="25">
                  <c:v>81.280177254829283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9A-8848-9E74-97F975FD1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489744"/>
        <c:axId val="122222720"/>
      </c:lineChart>
      <c:catAx>
        <c:axId val="394489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22222720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22222720"/>
        <c:scaling>
          <c:orientation val="minMax"/>
          <c:min val="7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394489744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800" b="1"/>
              <a:t>Mortality males 70 years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7.7865529617985027E-2"/>
          <c:y val="9.6495351154819137E-2"/>
          <c:w val="0.88300005564675443"/>
          <c:h val="0.82864126685137929"/>
        </c:manualLayout>
      </c:layout>
      <c:lineChart>
        <c:grouping val="standard"/>
        <c:varyColors val="0"/>
        <c:ser>
          <c:idx val="0"/>
          <c:order val="0"/>
          <c:tx>
            <c:v>kans</c:v>
          </c:tx>
          <c:spPr>
            <a:ln w="3175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41275">
                <a:solidFill>
                  <a:srgbClr val="0070C0"/>
                </a:solidFill>
              </a:ln>
              <a:effectLst/>
            </c:spPr>
          </c:marker>
          <c:cat>
            <c:numRef>
              <c:f>'Mortality male'!$L$2:$AA$2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'Mortality male'!$L$73:$AA$73</c:f>
              <c:numCache>
                <c:formatCode>0.00%</c:formatCode>
                <c:ptCount val="16"/>
                <c:pt idx="0">
                  <c:v>2.0576556895508288E-2</c:v>
                </c:pt>
                <c:pt idx="1">
                  <c:v>2.0029343279877956E-2</c:v>
                </c:pt>
                <c:pt idx="2">
                  <c:v>2.0624644433722444E-2</c:v>
                </c:pt>
                <c:pt idx="3">
                  <c:v>2.0382785467128028E-2</c:v>
                </c:pt>
                <c:pt idx="4">
                  <c:v>1.9501790203397578E-2</c:v>
                </c:pt>
                <c:pt idx="5">
                  <c:v>2.0548987772083818E-2</c:v>
                </c:pt>
                <c:pt idx="6">
                  <c:v>1.8195389491675772E-2</c:v>
                </c:pt>
                <c:pt idx="7">
                  <c:v>1.7484004498587103E-2</c:v>
                </c:pt>
                <c:pt idx="8">
                  <c:v>1.8111650677089502E-2</c:v>
                </c:pt>
                <c:pt idx="9">
                  <c:v>1.7404819004292024E-2</c:v>
                </c:pt>
                <c:pt idx="10">
                  <c:v>1.8644864999128003E-2</c:v>
                </c:pt>
                <c:pt idx="11">
                  <c:v>2.0339128200736491E-2</c:v>
                </c:pt>
                <c:pt idx="12">
                  <c:v>1.8211595846738503E-2</c:v>
                </c:pt>
                <c:pt idx="13">
                  <c:v>1.7528033314801801E-2</c:v>
                </c:pt>
                <c:pt idx="14">
                  <c:v>1.6922031062071852E-2</c:v>
                </c:pt>
                <c:pt idx="15">
                  <c:v>1.6798808752941475E-2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0D-C84A-ACC0-7CF73FB3B663}"/>
            </c:ext>
          </c:extLst>
        </c:ser>
        <c:ser>
          <c:idx val="2"/>
          <c:order val="1"/>
          <c:spPr>
            <a:ln w="381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'Risk male'!$L$73:$AA$73</c:f>
              <c:numCache>
                <c:formatCode>0.000%</c:formatCode>
                <c:ptCount val="16"/>
                <c:pt idx="0">
                  <c:v>2.1031277545200663E-2</c:v>
                </c:pt>
                <c:pt idx="1">
                  <c:v>2.0619253078440241E-2</c:v>
                </c:pt>
                <c:pt idx="2">
                  <c:v>2.0215300596885869E-2</c:v>
                </c:pt>
                <c:pt idx="3">
                  <c:v>1.9819261962003495E-2</c:v>
                </c:pt>
                <c:pt idx="4">
                  <c:v>1.9430982133356419E-2</c:v>
                </c:pt>
                <c:pt idx="5">
                  <c:v>1.9050309107910352E-2</c:v>
                </c:pt>
                <c:pt idx="6">
                  <c:v>1.8677093860527568E-2</c:v>
                </c:pt>
                <c:pt idx="7">
                  <c:v>1.831119028562685E-2</c:v>
                </c:pt>
                <c:pt idx="8">
                  <c:v>1.7952455139986313E-2</c:v>
                </c:pt>
                <c:pt idx="9">
                  <c:v>1.760074798666689E-2</c:v>
                </c:pt>
                <c:pt idx="10">
                  <c:v>1.7255931140034295E-2</c:v>
                </c:pt>
                <c:pt idx="11">
                  <c:v>1.691786961185815E-2</c:v>
                </c:pt>
                <c:pt idx="12">
                  <c:v>1.6586431058467039E-2</c:v>
                </c:pt>
                <c:pt idx="13">
                  <c:v>1.6261485728938881E-2</c:v>
                </c:pt>
                <c:pt idx="14">
                  <c:v>1.5942906414306266E-2</c:v>
                </c:pt>
                <c:pt idx="15">
                  <c:v>1.5630568397756964E-2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0D-C84A-ACC0-7CF73FB3B663}"/>
            </c:ext>
          </c:extLst>
        </c:ser>
        <c:ser>
          <c:idx val="1"/>
          <c:order val="2"/>
          <c:tx>
            <c:v>Model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10"/>
            <c:spPr>
              <a:noFill/>
              <a:ln w="4127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val>
            <c:numRef>
              <c:f>'Mortality male'!$L$73:$U$73</c:f>
              <c:numCache>
                <c:formatCode>0.00%</c:formatCode>
                <c:ptCount val="10"/>
                <c:pt idx="0">
                  <c:v>2.0576556895508288E-2</c:v>
                </c:pt>
                <c:pt idx="1">
                  <c:v>2.0029343279877956E-2</c:v>
                </c:pt>
                <c:pt idx="2">
                  <c:v>2.0624644433722444E-2</c:v>
                </c:pt>
                <c:pt idx="3">
                  <c:v>2.0382785467128028E-2</c:v>
                </c:pt>
                <c:pt idx="4">
                  <c:v>1.9501790203397578E-2</c:v>
                </c:pt>
                <c:pt idx="5">
                  <c:v>2.0548987772083818E-2</c:v>
                </c:pt>
                <c:pt idx="6">
                  <c:v>1.8195389491675772E-2</c:v>
                </c:pt>
                <c:pt idx="7">
                  <c:v>1.7484004498587103E-2</c:v>
                </c:pt>
                <c:pt idx="8">
                  <c:v>1.8111650677089502E-2</c:v>
                </c:pt>
                <c:pt idx="9">
                  <c:v>1.7404819004292024E-2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B0-E748-AC44-84A9DAEC6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4385279"/>
        <c:axId val="454927343"/>
      </c:lineChart>
      <c:catAx>
        <c:axId val="17243852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54927343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454927343"/>
        <c:scaling>
          <c:orientation val="minMax"/>
          <c:max val="2.4000000000000004E-2"/>
          <c:min val="1.2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24385279"/>
        <c:crosses val="autoZero"/>
        <c:crossBetween val="midCat"/>
      </c:valAx>
      <c:spPr>
        <a:solidFill>
          <a:schemeClr val="bg1"/>
        </a:solidFill>
        <a:ln w="19050">
          <a:solidFill>
            <a:schemeClr val="bg1">
              <a:lumMod val="50000"/>
            </a:schemeClr>
          </a:solidFill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800" b="1"/>
              <a:t>Mortality male 60-69 years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520658857572132"/>
          <c:y val="9.7994572712309269E-2"/>
          <c:w val="0.85924570824406665"/>
          <c:h val="0.83647359757996353"/>
        </c:manualLayout>
      </c:layout>
      <c:lineChart>
        <c:grouping val="standard"/>
        <c:varyColors val="0"/>
        <c:ser>
          <c:idx val="0"/>
          <c:order val="0"/>
          <c:tx>
            <c:v>Mort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41275">
                <a:solidFill>
                  <a:srgbClr val="0070C0"/>
                </a:solidFill>
              </a:ln>
              <a:effectLst/>
            </c:spPr>
          </c:marker>
          <c:cat>
            <c:numRef>
              <c:f>'Mortality male'!$L$2:$AA$2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'Mortality male'!$L$122:$AA$122</c:f>
              <c:numCache>
                <c:formatCode>0.0</c:formatCode>
                <c:ptCount val="16"/>
                <c:pt idx="0">
                  <c:v>1283.4030532928582</c:v>
                </c:pt>
                <c:pt idx="1">
                  <c:v>1206.6894275176196</c:v>
                </c:pt>
                <c:pt idx="2">
                  <c:v>1224.3091198422126</c:v>
                </c:pt>
                <c:pt idx="3">
                  <c:v>1226.1398576343315</c:v>
                </c:pt>
                <c:pt idx="4">
                  <c:v>1179.4349675284705</c:v>
                </c:pt>
                <c:pt idx="5">
                  <c:v>1210.7604238503582</c:v>
                </c:pt>
                <c:pt idx="6">
                  <c:v>1198.0052087182987</c:v>
                </c:pt>
                <c:pt idx="7">
                  <c:v>1164.3249505203457</c:v>
                </c:pt>
                <c:pt idx="8">
                  <c:v>1162.6685803803507</c:v>
                </c:pt>
                <c:pt idx="9">
                  <c:v>1094.9580818024174</c:v>
                </c:pt>
                <c:pt idx="10">
                  <c:v>1167.0246505678567</c:v>
                </c:pt>
                <c:pt idx="11">
                  <c:v>1188.3760614137136</c:v>
                </c:pt>
                <c:pt idx="12">
                  <c:v>1113.7863221158264</c:v>
                </c:pt>
                <c:pt idx="13">
                  <c:v>1086.6275895189037</c:v>
                </c:pt>
                <c:pt idx="14">
                  <c:v>1053.6757786351127</c:v>
                </c:pt>
                <c:pt idx="15">
                  <c:v>1025.5444718857993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77-8244-9AC9-6D35CFFEE20F}"/>
            </c:ext>
          </c:extLst>
        </c:ser>
        <c:ser>
          <c:idx val="1"/>
          <c:order val="1"/>
          <c:tx>
            <c:v>Baseline</c:v>
          </c:tx>
          <c:spPr>
            <a:ln w="381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'Mortality male'!$L$2:$AA$2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'Mortality male'!$L$123:$AA$123</c:f>
              <c:numCache>
                <c:formatCode>0.0</c:formatCode>
                <c:ptCount val="16"/>
                <c:pt idx="0">
                  <c:v>1272.2268440631794</c:v>
                </c:pt>
                <c:pt idx="1">
                  <c:v>1257.8295755969721</c:v>
                </c:pt>
                <c:pt idx="2">
                  <c:v>1246.6216520651806</c:v>
                </c:pt>
                <c:pt idx="3">
                  <c:v>1235.3639196599308</c:v>
                </c:pt>
                <c:pt idx="4">
                  <c:v>1222.1113698034858</c:v>
                </c:pt>
                <c:pt idx="5">
                  <c:v>1208.7733114882196</c:v>
                </c:pt>
                <c:pt idx="6">
                  <c:v>1198.6737436478936</c:v>
                </c:pt>
                <c:pt idx="7">
                  <c:v>1168.6925862750702</c:v>
                </c:pt>
                <c:pt idx="8">
                  <c:v>1140.0416026725195</c:v>
                </c:pt>
                <c:pt idx="9">
                  <c:v>1113.7827269859238</c:v>
                </c:pt>
                <c:pt idx="10">
                  <c:v>1090.5195975436845</c:v>
                </c:pt>
                <c:pt idx="11">
                  <c:v>1068.6363706645413</c:v>
                </c:pt>
                <c:pt idx="12">
                  <c:v>1048.4861875937431</c:v>
                </c:pt>
                <c:pt idx="13">
                  <c:v>1027.7550151814175</c:v>
                </c:pt>
                <c:pt idx="14">
                  <c:v>1008.5857295927404</c:v>
                </c:pt>
                <c:pt idx="15">
                  <c:v>991.58768961631563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77-8244-9AC9-6D35CFFEE20F}"/>
            </c:ext>
          </c:extLst>
        </c:ser>
        <c:ser>
          <c:idx val="2"/>
          <c:order val="2"/>
          <c:tx>
            <c:v>Fits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0"/>
            <c:spPr>
              <a:noFill/>
              <a:ln w="4127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'Mortality male'!$L$122:$U$122</c:f>
              <c:numCache>
                <c:formatCode>0.0</c:formatCode>
                <c:ptCount val="10"/>
                <c:pt idx="0">
                  <c:v>1283.4030532928582</c:v>
                </c:pt>
                <c:pt idx="1">
                  <c:v>1206.6894275176196</c:v>
                </c:pt>
                <c:pt idx="2">
                  <c:v>1224.3091198422126</c:v>
                </c:pt>
                <c:pt idx="3">
                  <c:v>1226.1398576343315</c:v>
                </c:pt>
                <c:pt idx="4">
                  <c:v>1179.4349675284705</c:v>
                </c:pt>
                <c:pt idx="5">
                  <c:v>1210.7604238503582</c:v>
                </c:pt>
                <c:pt idx="6">
                  <c:v>1198.0052087182987</c:v>
                </c:pt>
                <c:pt idx="7">
                  <c:v>1164.3249505203457</c:v>
                </c:pt>
                <c:pt idx="8">
                  <c:v>1162.6685803803507</c:v>
                </c:pt>
                <c:pt idx="9">
                  <c:v>1094.9580818024174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77-8244-9AC9-6D35CFFEE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4912624"/>
        <c:axId val="1926914208"/>
      </c:lineChart>
      <c:catAx>
        <c:axId val="19249126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92691420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926914208"/>
        <c:scaling>
          <c:orientation val="minMax"/>
          <c:max val="1400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/100K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924912624"/>
        <c:crosses val="autoZero"/>
        <c:crossBetween val="midCat"/>
      </c:valAx>
      <c:spPr>
        <a:solidFill>
          <a:schemeClr val="bg1"/>
        </a:solidFill>
        <a:ln w="19050">
          <a:solidFill>
            <a:schemeClr val="bg1">
              <a:lumMod val="50000"/>
            </a:schemeClr>
          </a:solidFill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800" b="1"/>
              <a:t>Mortality women 20-40 years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520658857572132"/>
          <c:y val="9.7994572712309269E-2"/>
          <c:w val="0.85924570824406665"/>
          <c:h val="0.83647359757996353"/>
        </c:manualLayout>
      </c:layout>
      <c:lineChart>
        <c:grouping val="standard"/>
        <c:varyColors val="0"/>
        <c:ser>
          <c:idx val="0"/>
          <c:order val="0"/>
          <c:spPr>
            <a:ln w="6350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41275">
                <a:solidFill>
                  <a:schemeClr val="accent1"/>
                </a:solidFill>
              </a:ln>
              <a:effectLst/>
            </c:spPr>
          </c:marker>
          <c:cat>
            <c:numRef>
              <c:f>'Mortality female'!$L$2:$AA$2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'Mortality female'!$L$111:$AA$111</c:f>
              <c:numCache>
                <c:formatCode>0.0</c:formatCode>
                <c:ptCount val="16"/>
                <c:pt idx="0">
                  <c:v>36.221797685541034</c:v>
                </c:pt>
                <c:pt idx="1">
                  <c:v>37.656335712883511</c:v>
                </c:pt>
                <c:pt idx="2">
                  <c:v>33.973412112259972</c:v>
                </c:pt>
                <c:pt idx="3">
                  <c:v>32.766418597959294</c:v>
                </c:pt>
                <c:pt idx="4">
                  <c:v>32.351599222633311</c:v>
                </c:pt>
                <c:pt idx="5">
                  <c:v>30.551241607087888</c:v>
                </c:pt>
                <c:pt idx="6">
                  <c:v>35.641622792978737</c:v>
                </c:pt>
                <c:pt idx="7">
                  <c:v>30.240236821131731</c:v>
                </c:pt>
                <c:pt idx="8">
                  <c:v>30.546054587913929</c:v>
                </c:pt>
                <c:pt idx="9">
                  <c:v>32.57201788532165</c:v>
                </c:pt>
                <c:pt idx="10">
                  <c:v>33.043682521206684</c:v>
                </c:pt>
                <c:pt idx="11">
                  <c:v>35.198980575023739</c:v>
                </c:pt>
                <c:pt idx="12">
                  <c:v>33.797370522060966</c:v>
                </c:pt>
                <c:pt idx="13">
                  <c:v>33.050107080268319</c:v>
                </c:pt>
                <c:pt idx="14">
                  <c:v>35.20752538286132</c:v>
                </c:pt>
                <c:pt idx="15">
                  <c:v>35.501006250954681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43-9748-BD60-ED624E6E7206}"/>
            </c:ext>
          </c:extLst>
        </c:ser>
        <c:ser>
          <c:idx val="1"/>
          <c:order val="1"/>
          <c:spPr>
            <a:ln w="381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'Mortality female'!$L$2:$AA$2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'Mortality female'!$L$112:$AA$112</c:f>
              <c:numCache>
                <c:formatCode>0.0</c:formatCode>
                <c:ptCount val="16"/>
                <c:pt idx="0">
                  <c:v>36.030218453482554</c:v>
                </c:pt>
                <c:pt idx="1">
                  <c:v>35.09525862851946</c:v>
                </c:pt>
                <c:pt idx="2">
                  <c:v>34.222101829339096</c:v>
                </c:pt>
                <c:pt idx="3">
                  <c:v>33.430347493447528</c:v>
                </c:pt>
                <c:pt idx="4">
                  <c:v>32.767470806425131</c:v>
                </c:pt>
                <c:pt idx="5">
                  <c:v>32.182378916834992</c:v>
                </c:pt>
                <c:pt idx="6">
                  <c:v>31.679266309130856</c:v>
                </c:pt>
                <c:pt idx="7">
                  <c:v>31.210840959481832</c:v>
                </c:pt>
                <c:pt idx="8">
                  <c:v>30.751895948445984</c:v>
                </c:pt>
                <c:pt idx="9">
                  <c:v>30.298188969854287</c:v>
                </c:pt>
                <c:pt idx="10">
                  <c:v>29.865700172327813</c:v>
                </c:pt>
                <c:pt idx="11">
                  <c:v>29.399440132982203</c:v>
                </c:pt>
                <c:pt idx="12">
                  <c:v>28.934460308315987</c:v>
                </c:pt>
                <c:pt idx="13">
                  <c:v>28.548437918419783</c:v>
                </c:pt>
                <c:pt idx="14">
                  <c:v>28.208438476032203</c:v>
                </c:pt>
                <c:pt idx="15">
                  <c:v>27.935569748280582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743-9748-BD60-ED624E6E7206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circle"/>
            <c:size val="10"/>
            <c:spPr>
              <a:noFill/>
              <a:ln w="2857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val>
            <c:numRef>
              <c:f>'Mortality female'!$L$111:$U$111</c:f>
              <c:numCache>
                <c:formatCode>0.0</c:formatCode>
                <c:ptCount val="10"/>
                <c:pt idx="0">
                  <c:v>36.221797685541034</c:v>
                </c:pt>
                <c:pt idx="1">
                  <c:v>37.656335712883511</c:v>
                </c:pt>
                <c:pt idx="2">
                  <c:v>33.973412112259972</c:v>
                </c:pt>
                <c:pt idx="3">
                  <c:v>32.766418597959294</c:v>
                </c:pt>
                <c:pt idx="4">
                  <c:v>32.351599222633311</c:v>
                </c:pt>
                <c:pt idx="5">
                  <c:v>30.551241607087888</c:v>
                </c:pt>
                <c:pt idx="6">
                  <c:v>35.641622792978737</c:v>
                </c:pt>
                <c:pt idx="7">
                  <c:v>30.240236821131731</c:v>
                </c:pt>
                <c:pt idx="8">
                  <c:v>30.546054587913929</c:v>
                </c:pt>
                <c:pt idx="9">
                  <c:v>32.57201788532165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E6-674E-A64A-00D58A678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4912624"/>
        <c:axId val="1926914208"/>
      </c:lineChart>
      <c:catAx>
        <c:axId val="19249126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92691420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926914208"/>
        <c:scaling>
          <c:orientation val="minMax"/>
          <c:max val="40"/>
          <c:min val="2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/100K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924912624"/>
        <c:crosses val="autoZero"/>
        <c:crossBetween val="midCat"/>
      </c:valAx>
      <c:spPr>
        <a:solidFill>
          <a:schemeClr val="bg1"/>
        </a:solidFill>
        <a:ln w="19050">
          <a:solidFill>
            <a:schemeClr val="bg1">
              <a:lumMod val="50000"/>
            </a:schemeClr>
          </a:solidFill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8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</a:rPr>
              <a:t>Annual decrease in mortality</a:t>
            </a:r>
          </a:p>
        </c:rich>
      </c:tx>
      <c:layout>
        <c:manualLayout>
          <c:xMode val="edge"/>
          <c:yMode val="edge"/>
          <c:x val="7.5479340855588953E-2"/>
          <c:y val="1.87793427230046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5.8967448656546795E-2"/>
          <c:y val="0.10317720848274248"/>
          <c:w val="0.9089500771166491"/>
          <c:h val="0.82421475484578499"/>
        </c:manualLayout>
      </c:layout>
      <c:lineChart>
        <c:grouping val="standard"/>
        <c:varyColors val="0"/>
        <c:ser>
          <c:idx val="2"/>
          <c:order val="0"/>
          <c:tx>
            <c:v>zero</c:v>
          </c:tx>
          <c:spPr>
            <a:ln w="4445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'Model male'!$A$3:$A$103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'Model male'!$E$3:$E$103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04-F947-82E8-1F5A59BA9AC2}"/>
            </c:ext>
          </c:extLst>
        </c:ser>
        <c:ser>
          <c:idx val="0"/>
          <c:order val="1"/>
          <c:tx>
            <c:v> M</c:v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'Model male'!$A$3:$A$103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'Model male'!$B$3:$B$103</c:f>
              <c:numCache>
                <c:formatCode>0.00%</c:formatCode>
                <c:ptCount val="101"/>
                <c:pt idx="0">
                  <c:v>2.9520578487757243E-2</c:v>
                </c:pt>
                <c:pt idx="1">
                  <c:v>3.3743309425215973E-2</c:v>
                </c:pt>
                <c:pt idx="2">
                  <c:v>2.6056597029011308E-2</c:v>
                </c:pt>
                <c:pt idx="3">
                  <c:v>3.1461797425886284E-2</c:v>
                </c:pt>
                <c:pt idx="4">
                  <c:v>2.7792561492452794E-2</c:v>
                </c:pt>
                <c:pt idx="5">
                  <c:v>2.0221850267398644E-2</c:v>
                </c:pt>
                <c:pt idx="6">
                  <c:v>3.4752286193433068E-2</c:v>
                </c:pt>
                <c:pt idx="7">
                  <c:v>5.831157436562151E-2</c:v>
                </c:pt>
                <c:pt idx="8">
                  <c:v>6.9054335520097876E-2</c:v>
                </c:pt>
                <c:pt idx="9">
                  <c:v>7.1567541543965052E-2</c:v>
                </c:pt>
                <c:pt idx="10">
                  <c:v>7.3225748652516742E-2</c:v>
                </c:pt>
                <c:pt idx="11">
                  <c:v>5.9144981619187575E-2</c:v>
                </c:pt>
                <c:pt idx="12">
                  <c:v>3.6183814215648757E-2</c:v>
                </c:pt>
                <c:pt idx="13">
                  <c:v>1.2625703365137353E-2</c:v>
                </c:pt>
                <c:pt idx="14">
                  <c:v>2.3942239043558966E-2</c:v>
                </c:pt>
                <c:pt idx="15">
                  <c:v>1.440941379655547E-2</c:v>
                </c:pt>
                <c:pt idx="16">
                  <c:v>1.3816567869279206E-2</c:v>
                </c:pt>
                <c:pt idx="17">
                  <c:v>1.2087897471569908E-2</c:v>
                </c:pt>
                <c:pt idx="18">
                  <c:v>2.1400117893288884E-2</c:v>
                </c:pt>
                <c:pt idx="19">
                  <c:v>1.3391067682071101E-2</c:v>
                </c:pt>
                <c:pt idx="20">
                  <c:v>1.5156811348453703E-2</c:v>
                </c:pt>
                <c:pt idx="21">
                  <c:v>1.1149937144931399E-2</c:v>
                </c:pt>
                <c:pt idx="22">
                  <c:v>1.4600616733352445E-2</c:v>
                </c:pt>
                <c:pt idx="23">
                  <c:v>9.7825251052102713E-3</c:v>
                </c:pt>
                <c:pt idx="24">
                  <c:v>7.5027050129053974E-3</c:v>
                </c:pt>
                <c:pt idx="25">
                  <c:v>4.1204435484596402E-3</c:v>
                </c:pt>
                <c:pt idx="26">
                  <c:v>-3.1733573600765119E-3</c:v>
                </c:pt>
                <c:pt idx="27">
                  <c:v>2.6836736115570803E-3</c:v>
                </c:pt>
                <c:pt idx="28">
                  <c:v>1.2147266910922383E-4</c:v>
                </c:pt>
                <c:pt idx="29">
                  <c:v>-7.9207010663928656E-4</c:v>
                </c:pt>
                <c:pt idx="30">
                  <c:v>2.9287114968417072E-3</c:v>
                </c:pt>
                <c:pt idx="31">
                  <c:v>7.229102587055114E-3</c:v>
                </c:pt>
                <c:pt idx="32">
                  <c:v>5.9139826706873233E-3</c:v>
                </c:pt>
                <c:pt idx="33">
                  <c:v>7.6877988326714553E-3</c:v>
                </c:pt>
                <c:pt idx="34">
                  <c:v>2.0766692952388643E-3</c:v>
                </c:pt>
                <c:pt idx="35">
                  <c:v>2.3055540423819743E-3</c:v>
                </c:pt>
                <c:pt idx="36">
                  <c:v>2.9291443384963367E-3</c:v>
                </c:pt>
                <c:pt idx="37">
                  <c:v>1.5899771274643371E-3</c:v>
                </c:pt>
                <c:pt idx="38">
                  <c:v>9.4827283232880033E-3</c:v>
                </c:pt>
                <c:pt idx="39">
                  <c:v>1.6516367661432829E-2</c:v>
                </c:pt>
                <c:pt idx="40">
                  <c:v>1.5911776323376592E-2</c:v>
                </c:pt>
                <c:pt idx="41">
                  <c:v>1.3661459087597527E-2</c:v>
                </c:pt>
                <c:pt idx="42">
                  <c:v>9.4843197051184269E-3</c:v>
                </c:pt>
                <c:pt idx="43">
                  <c:v>5.2617213837192756E-3</c:v>
                </c:pt>
                <c:pt idx="44">
                  <c:v>5.6900961639627656E-3</c:v>
                </c:pt>
                <c:pt idx="45">
                  <c:v>8.4134680382190741E-3</c:v>
                </c:pt>
                <c:pt idx="46">
                  <c:v>1.3461560928000993E-2</c:v>
                </c:pt>
                <c:pt idx="47">
                  <c:v>1.7650389693493751E-2</c:v>
                </c:pt>
                <c:pt idx="48">
                  <c:v>2.2641772764749324E-2</c:v>
                </c:pt>
                <c:pt idx="49">
                  <c:v>2.2870289914398212E-2</c:v>
                </c:pt>
                <c:pt idx="50">
                  <c:v>2.5212300615711447E-2</c:v>
                </c:pt>
                <c:pt idx="51">
                  <c:v>2.3960782060675867E-2</c:v>
                </c:pt>
                <c:pt idx="52">
                  <c:v>2.4639293590356215E-2</c:v>
                </c:pt>
                <c:pt idx="53">
                  <c:v>2.3241123318064494E-2</c:v>
                </c:pt>
                <c:pt idx="54">
                  <c:v>2.5419779648599095E-2</c:v>
                </c:pt>
                <c:pt idx="55">
                  <c:v>2.4845695913304544E-2</c:v>
                </c:pt>
                <c:pt idx="56">
                  <c:v>2.5450303957927689E-2</c:v>
                </c:pt>
                <c:pt idx="57">
                  <c:v>2.448374238737816E-2</c:v>
                </c:pt>
                <c:pt idx="58">
                  <c:v>2.2361971325457586E-2</c:v>
                </c:pt>
                <c:pt idx="59">
                  <c:v>1.8776783386640017E-2</c:v>
                </c:pt>
                <c:pt idx="60">
                  <c:v>1.6385517355622325E-2</c:v>
                </c:pt>
                <c:pt idx="61">
                  <c:v>1.6042511980381535E-2</c:v>
                </c:pt>
                <c:pt idx="62">
                  <c:v>1.4786903325725853E-2</c:v>
                </c:pt>
                <c:pt idx="63">
                  <c:v>1.58805285767466E-2</c:v>
                </c:pt>
                <c:pt idx="64">
                  <c:v>1.7947283734790709E-2</c:v>
                </c:pt>
                <c:pt idx="65">
                  <c:v>1.9491110412593993E-2</c:v>
                </c:pt>
                <c:pt idx="66">
                  <c:v>1.9620081450369309E-2</c:v>
                </c:pt>
                <c:pt idx="67">
                  <c:v>2.0899724484506721E-2</c:v>
                </c:pt>
                <c:pt idx="68">
                  <c:v>2.0907766811815165E-2</c:v>
                </c:pt>
                <c:pt idx="69">
                  <c:v>2.0393429404087171E-2</c:v>
                </c:pt>
                <c:pt idx="70">
                  <c:v>1.963909511278239E-2</c:v>
                </c:pt>
                <c:pt idx="71">
                  <c:v>1.9915010710471859E-2</c:v>
                </c:pt>
                <c:pt idx="72">
                  <c:v>1.8659899734991603E-2</c:v>
                </c:pt>
                <c:pt idx="73">
                  <c:v>1.9218623202658769E-2</c:v>
                </c:pt>
                <c:pt idx="74">
                  <c:v>2.0504722554806398E-2</c:v>
                </c:pt>
                <c:pt idx="75">
                  <c:v>2.2408641274971886E-2</c:v>
                </c:pt>
                <c:pt idx="76">
                  <c:v>2.3751168742690565E-2</c:v>
                </c:pt>
                <c:pt idx="77">
                  <c:v>2.5378494999760859E-2</c:v>
                </c:pt>
                <c:pt idx="78">
                  <c:v>2.5286579011722599E-2</c:v>
                </c:pt>
                <c:pt idx="79">
                  <c:v>2.4574520595695093E-2</c:v>
                </c:pt>
                <c:pt idx="80">
                  <c:v>2.328640736345311E-2</c:v>
                </c:pt>
                <c:pt idx="81">
                  <c:v>2.0658357041691722E-2</c:v>
                </c:pt>
                <c:pt idx="82">
                  <c:v>1.9122853641549531E-2</c:v>
                </c:pt>
                <c:pt idx="83">
                  <c:v>1.5814548250658089E-2</c:v>
                </c:pt>
                <c:pt idx="84">
                  <c:v>1.3467128958467245E-2</c:v>
                </c:pt>
                <c:pt idx="85">
                  <c:v>1.0485062018218194E-2</c:v>
                </c:pt>
                <c:pt idx="86">
                  <c:v>8.2859039101050858E-3</c:v>
                </c:pt>
                <c:pt idx="87">
                  <c:v>5.5002697020484215E-3</c:v>
                </c:pt>
                <c:pt idx="88">
                  <c:v>5.1153900453740908E-3</c:v>
                </c:pt>
                <c:pt idx="89">
                  <c:v>3.780097943641203E-3</c:v>
                </c:pt>
                <c:pt idx="90">
                  <c:v>3.2249995364751483E-3</c:v>
                </c:pt>
                <c:pt idx="91">
                  <c:v>2.1493519794574256E-3</c:v>
                </c:pt>
                <c:pt idx="92">
                  <c:v>2.170445660861442E-3</c:v>
                </c:pt>
                <c:pt idx="93">
                  <c:v>2.0019562575587235E-3</c:v>
                </c:pt>
                <c:pt idx="94">
                  <c:v>1.3927814449102849E-3</c:v>
                </c:pt>
                <c:pt idx="95">
                  <c:v>2.1164507939608335E-3</c:v>
                </c:pt>
                <c:pt idx="96">
                  <c:v>3.8719791272583404E-3</c:v>
                </c:pt>
                <c:pt idx="97">
                  <c:v>7.2803879849925313E-3</c:v>
                </c:pt>
                <c:pt idx="98">
                  <c:v>7.2007882376057264E-3</c:v>
                </c:pt>
                <c:pt idx="99">
                  <c:v>1.2210600092705026E-2</c:v>
                </c:pt>
                <c:pt idx="100">
                  <c:v>2.3920555499228446E-2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C0B-E545-9B4C-E218DEF36139}"/>
            </c:ext>
          </c:extLst>
        </c:ser>
        <c:ser>
          <c:idx val="1"/>
          <c:order val="2"/>
          <c:tx>
            <c:v> F</c:v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'Model male'!$A$3:$A$103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'Model female'!$B$3:$B$103</c:f>
              <c:numCache>
                <c:formatCode>0.00%</c:formatCode>
                <c:ptCount val="101"/>
                <c:pt idx="0">
                  <c:v>1.3822820729061491E-2</c:v>
                </c:pt>
                <c:pt idx="1">
                  <c:v>8.7439133841358263E-3</c:v>
                </c:pt>
                <c:pt idx="2">
                  <c:v>1.4391359497705758E-2</c:v>
                </c:pt>
                <c:pt idx="3">
                  <c:v>1.7271811445720986E-2</c:v>
                </c:pt>
                <c:pt idx="4">
                  <c:v>2.6557401647130496E-2</c:v>
                </c:pt>
                <c:pt idx="5">
                  <c:v>2.3454321654154175E-2</c:v>
                </c:pt>
                <c:pt idx="6">
                  <c:v>2.0205521081963496E-2</c:v>
                </c:pt>
                <c:pt idx="7">
                  <c:v>-2.9559320357097629E-3</c:v>
                </c:pt>
                <c:pt idx="8">
                  <c:v>3.5563402146896461E-3</c:v>
                </c:pt>
                <c:pt idx="9">
                  <c:v>2.2186935134653529E-2</c:v>
                </c:pt>
                <c:pt idx="10">
                  <c:v>2.1382071713344386E-2</c:v>
                </c:pt>
                <c:pt idx="11">
                  <c:v>4.4443291103705374E-2</c:v>
                </c:pt>
                <c:pt idx="12">
                  <c:v>5.8684507278469522E-2</c:v>
                </c:pt>
                <c:pt idx="13">
                  <c:v>4.2007123125538559E-2</c:v>
                </c:pt>
                <c:pt idx="14">
                  <c:v>8.6620883258818893E-3</c:v>
                </c:pt>
                <c:pt idx="15">
                  <c:v>-6.4780333651248689E-4</c:v>
                </c:pt>
                <c:pt idx="16">
                  <c:v>-2.1262156256131259E-2</c:v>
                </c:pt>
                <c:pt idx="17">
                  <c:v>-1.5177681817698963E-2</c:v>
                </c:pt>
                <c:pt idx="18">
                  <c:v>-1.7707972424223728E-2</c:v>
                </c:pt>
                <c:pt idx="19">
                  <c:v>-6.722441663865375E-3</c:v>
                </c:pt>
                <c:pt idx="20">
                  <c:v>-5.1313461214372857E-3</c:v>
                </c:pt>
                <c:pt idx="21">
                  <c:v>-1.0555109977312016E-2</c:v>
                </c:pt>
                <c:pt idx="22">
                  <c:v>-1.0676944163850122E-2</c:v>
                </c:pt>
                <c:pt idx="23">
                  <c:v>-2.8695190778056379E-3</c:v>
                </c:pt>
                <c:pt idx="24">
                  <c:v>-5.0285514672698817E-3</c:v>
                </c:pt>
                <c:pt idx="25">
                  <c:v>-1.4400134882732729E-3</c:v>
                </c:pt>
                <c:pt idx="26">
                  <c:v>-1.4956321258063898E-3</c:v>
                </c:pt>
                <c:pt idx="27">
                  <c:v>-2.5630021815525872E-3</c:v>
                </c:pt>
                <c:pt idx="28">
                  <c:v>7.5816957916730043E-4</c:v>
                </c:pt>
                <c:pt idx="29">
                  <c:v>3.1588446576210627E-3</c:v>
                </c:pt>
                <c:pt idx="30">
                  <c:v>4.7657714818483132E-3</c:v>
                </c:pt>
                <c:pt idx="31">
                  <c:v>1.1668796386758551E-2</c:v>
                </c:pt>
                <c:pt idx="32">
                  <c:v>6.7827722114549571E-3</c:v>
                </c:pt>
                <c:pt idx="33">
                  <c:v>4.7631002686845392E-3</c:v>
                </c:pt>
                <c:pt idx="34">
                  <c:v>7.4842394108747268E-3</c:v>
                </c:pt>
                <c:pt idx="35">
                  <c:v>1.2632837889573478E-2</c:v>
                </c:pt>
                <c:pt idx="36">
                  <c:v>1.630176655178428E-2</c:v>
                </c:pt>
                <c:pt idx="37">
                  <c:v>2.1399506394075285E-2</c:v>
                </c:pt>
                <c:pt idx="38">
                  <c:v>2.6549085016862928E-2</c:v>
                </c:pt>
                <c:pt idx="39">
                  <c:v>2.6223891443463931E-2</c:v>
                </c:pt>
                <c:pt idx="40">
                  <c:v>2.2766282033405694E-2</c:v>
                </c:pt>
                <c:pt idx="41">
                  <c:v>2.4961094376262039E-2</c:v>
                </c:pt>
                <c:pt idx="42">
                  <c:v>2.4333027230498794E-2</c:v>
                </c:pt>
                <c:pt idx="43">
                  <c:v>2.5730148227627647E-2</c:v>
                </c:pt>
                <c:pt idx="44">
                  <c:v>2.5701513316491842E-2</c:v>
                </c:pt>
                <c:pt idx="45">
                  <c:v>2.9616999061012228E-2</c:v>
                </c:pt>
                <c:pt idx="46">
                  <c:v>3.2037276427231309E-2</c:v>
                </c:pt>
                <c:pt idx="47">
                  <c:v>3.4812783466385833E-2</c:v>
                </c:pt>
                <c:pt idx="48">
                  <c:v>3.4746603511474738E-2</c:v>
                </c:pt>
                <c:pt idx="49">
                  <c:v>3.5072853939813187E-2</c:v>
                </c:pt>
                <c:pt idx="50">
                  <c:v>3.2970912329987834E-2</c:v>
                </c:pt>
                <c:pt idx="51">
                  <c:v>3.1549028862742023E-2</c:v>
                </c:pt>
                <c:pt idx="52">
                  <c:v>3.0307998146832049E-2</c:v>
                </c:pt>
                <c:pt idx="53">
                  <c:v>2.8151188126271265E-2</c:v>
                </c:pt>
                <c:pt idx="54">
                  <c:v>2.6423123953496774E-2</c:v>
                </c:pt>
                <c:pt idx="55">
                  <c:v>2.4672239940779384E-2</c:v>
                </c:pt>
                <c:pt idx="56">
                  <c:v>2.1239756710890845E-2</c:v>
                </c:pt>
                <c:pt idx="57">
                  <c:v>1.8629713436258299E-2</c:v>
                </c:pt>
                <c:pt idx="58">
                  <c:v>1.6356678626754828E-2</c:v>
                </c:pt>
                <c:pt idx="59">
                  <c:v>1.2930179286156473E-2</c:v>
                </c:pt>
                <c:pt idx="60">
                  <c:v>1.0534080306869087E-2</c:v>
                </c:pt>
                <c:pt idx="61">
                  <c:v>7.9457669710008005E-3</c:v>
                </c:pt>
                <c:pt idx="62">
                  <c:v>5.4387354023368584E-3</c:v>
                </c:pt>
                <c:pt idx="63">
                  <c:v>4.5818142473617041E-3</c:v>
                </c:pt>
                <c:pt idx="64">
                  <c:v>5.3593745626776546E-3</c:v>
                </c:pt>
                <c:pt idx="65">
                  <c:v>5.5942574243299514E-3</c:v>
                </c:pt>
                <c:pt idx="66">
                  <c:v>5.3355446454833588E-3</c:v>
                </c:pt>
                <c:pt idx="67">
                  <c:v>7.8085396700253717E-3</c:v>
                </c:pt>
                <c:pt idx="68">
                  <c:v>6.6209802514970439E-3</c:v>
                </c:pt>
                <c:pt idx="69">
                  <c:v>4.9751857896479512E-3</c:v>
                </c:pt>
                <c:pt idx="70">
                  <c:v>4.3027910363794275E-3</c:v>
                </c:pt>
                <c:pt idx="71">
                  <c:v>4.3445584746645283E-3</c:v>
                </c:pt>
                <c:pt idx="72">
                  <c:v>3.3586328919814612E-3</c:v>
                </c:pt>
                <c:pt idx="73">
                  <c:v>4.7500744296889996E-3</c:v>
                </c:pt>
                <c:pt idx="74">
                  <c:v>5.8189108246257115E-3</c:v>
                </c:pt>
                <c:pt idx="75">
                  <c:v>7.3952007154930444E-3</c:v>
                </c:pt>
                <c:pt idx="76">
                  <c:v>8.3090824721977485E-3</c:v>
                </c:pt>
                <c:pt idx="77">
                  <c:v>9.079151128848606E-3</c:v>
                </c:pt>
                <c:pt idx="78">
                  <c:v>1.0787703045810226E-2</c:v>
                </c:pt>
                <c:pt idx="79">
                  <c:v>1.1884218573220751E-2</c:v>
                </c:pt>
                <c:pt idx="80">
                  <c:v>1.2207583397110588E-2</c:v>
                </c:pt>
                <c:pt idx="81">
                  <c:v>1.2528767273104147E-2</c:v>
                </c:pt>
                <c:pt idx="82">
                  <c:v>1.1821202809927378E-2</c:v>
                </c:pt>
                <c:pt idx="83">
                  <c:v>9.8065596138938727E-3</c:v>
                </c:pt>
                <c:pt idx="84">
                  <c:v>7.853617162993376E-3</c:v>
                </c:pt>
                <c:pt idx="85">
                  <c:v>6.8874170183721439E-3</c:v>
                </c:pt>
                <c:pt idx="86">
                  <c:v>4.7154502174268087E-3</c:v>
                </c:pt>
                <c:pt idx="87">
                  <c:v>3.0517641000751272E-3</c:v>
                </c:pt>
                <c:pt idx="88">
                  <c:v>2.1023294004128834E-3</c:v>
                </c:pt>
                <c:pt idx="89">
                  <c:v>9.3807178400340252E-4</c:v>
                </c:pt>
                <c:pt idx="90">
                  <c:v>-1.0593938015919235E-3</c:v>
                </c:pt>
                <c:pt idx="91">
                  <c:v>-2.0265253136755312E-3</c:v>
                </c:pt>
                <c:pt idx="92">
                  <c:v>-3.1502113852497349E-3</c:v>
                </c:pt>
                <c:pt idx="93">
                  <c:v>-3.5245259399476758E-3</c:v>
                </c:pt>
                <c:pt idx="94">
                  <c:v>-4.1435624609591493E-3</c:v>
                </c:pt>
                <c:pt idx="95">
                  <c:v>-4.6244543890621159E-3</c:v>
                </c:pt>
                <c:pt idx="96">
                  <c:v>-2.781505795021566E-3</c:v>
                </c:pt>
                <c:pt idx="97">
                  <c:v>-4.7318456825884425E-4</c:v>
                </c:pt>
                <c:pt idx="98">
                  <c:v>9.8876539846426414E-4</c:v>
                </c:pt>
                <c:pt idx="99">
                  <c:v>7.0096446903340492E-3</c:v>
                </c:pt>
                <c:pt idx="100">
                  <c:v>1.4722176441371859E-2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C0B-E545-9B4C-E218DEF36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6980735"/>
        <c:axId val="524103839"/>
      </c:lineChart>
      <c:catAx>
        <c:axId val="71698073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24103839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524103839"/>
        <c:scaling>
          <c:orientation val="minMax"/>
          <c:max val="0.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16980735"/>
        <c:crosses val="autoZero"/>
        <c:crossBetween val="midCat"/>
        <c:majorUnit val="0.01"/>
      </c:valAx>
      <c:spPr>
        <a:solidFill>
          <a:schemeClr val="bg1"/>
        </a:solidFill>
        <a:ln>
          <a:noFill/>
        </a:ln>
        <a:effectLst/>
      </c:spPr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0.65277895814735287"/>
          <c:y val="2.2190943126024706E-2"/>
          <c:w val="0.3087233540251913"/>
          <c:h val="5.54899683547675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800" b="1">
                <a:effectLst/>
              </a:rPr>
              <a:t>Annual decrease in mortality (model)</a:t>
            </a:r>
          </a:p>
        </c:rich>
      </c:tx>
      <c:layout>
        <c:manualLayout>
          <c:xMode val="edge"/>
          <c:yMode val="edge"/>
          <c:x val="0.10193434154064075"/>
          <c:y val="1.87793135912358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5.8967448656546795E-2"/>
          <c:y val="0.10317720848274248"/>
          <c:w val="0.9089500771166491"/>
          <c:h val="0.82421475484578499"/>
        </c:manualLayout>
      </c:layout>
      <c:lineChart>
        <c:grouping val="standard"/>
        <c:varyColors val="0"/>
        <c:ser>
          <c:idx val="2"/>
          <c:order val="0"/>
          <c:tx>
            <c:v>zero</c:v>
          </c:tx>
          <c:spPr>
            <a:ln w="444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'Model male'!$A$53:$A$103</c:f>
              <c:numCache>
                <c:formatCode>General</c:formatCode>
                <c:ptCount val="51"/>
                <c:pt idx="0">
                  <c:v>50</c:v>
                </c:pt>
                <c:pt idx="1">
                  <c:v>51</c:v>
                </c:pt>
                <c:pt idx="2">
                  <c:v>52</c:v>
                </c:pt>
                <c:pt idx="3">
                  <c:v>53</c:v>
                </c:pt>
                <c:pt idx="4">
                  <c:v>54</c:v>
                </c:pt>
                <c:pt idx="5">
                  <c:v>55</c:v>
                </c:pt>
                <c:pt idx="6">
                  <c:v>56</c:v>
                </c:pt>
                <c:pt idx="7">
                  <c:v>57</c:v>
                </c:pt>
                <c:pt idx="8">
                  <c:v>58</c:v>
                </c:pt>
                <c:pt idx="9">
                  <c:v>59</c:v>
                </c:pt>
                <c:pt idx="10">
                  <c:v>60</c:v>
                </c:pt>
                <c:pt idx="11">
                  <c:v>61</c:v>
                </c:pt>
                <c:pt idx="12">
                  <c:v>62</c:v>
                </c:pt>
                <c:pt idx="13">
                  <c:v>63</c:v>
                </c:pt>
                <c:pt idx="14">
                  <c:v>64</c:v>
                </c:pt>
                <c:pt idx="15">
                  <c:v>65</c:v>
                </c:pt>
                <c:pt idx="16">
                  <c:v>66</c:v>
                </c:pt>
                <c:pt idx="17">
                  <c:v>67</c:v>
                </c:pt>
                <c:pt idx="18">
                  <c:v>68</c:v>
                </c:pt>
                <c:pt idx="19">
                  <c:v>69</c:v>
                </c:pt>
                <c:pt idx="20">
                  <c:v>70</c:v>
                </c:pt>
                <c:pt idx="21">
                  <c:v>71</c:v>
                </c:pt>
                <c:pt idx="22">
                  <c:v>72</c:v>
                </c:pt>
                <c:pt idx="23">
                  <c:v>73</c:v>
                </c:pt>
                <c:pt idx="24">
                  <c:v>74</c:v>
                </c:pt>
                <c:pt idx="25">
                  <c:v>75</c:v>
                </c:pt>
                <c:pt idx="26">
                  <c:v>76</c:v>
                </c:pt>
                <c:pt idx="27">
                  <c:v>77</c:v>
                </c:pt>
                <c:pt idx="28">
                  <c:v>78</c:v>
                </c:pt>
                <c:pt idx="29">
                  <c:v>79</c:v>
                </c:pt>
                <c:pt idx="30">
                  <c:v>80</c:v>
                </c:pt>
                <c:pt idx="31">
                  <c:v>81</c:v>
                </c:pt>
                <c:pt idx="32">
                  <c:v>82</c:v>
                </c:pt>
                <c:pt idx="33">
                  <c:v>83</c:v>
                </c:pt>
                <c:pt idx="34">
                  <c:v>84</c:v>
                </c:pt>
                <c:pt idx="35">
                  <c:v>85</c:v>
                </c:pt>
                <c:pt idx="36">
                  <c:v>86</c:v>
                </c:pt>
                <c:pt idx="37">
                  <c:v>87</c:v>
                </c:pt>
                <c:pt idx="38">
                  <c:v>88</c:v>
                </c:pt>
                <c:pt idx="39">
                  <c:v>89</c:v>
                </c:pt>
                <c:pt idx="40">
                  <c:v>90</c:v>
                </c:pt>
                <c:pt idx="41">
                  <c:v>91</c:v>
                </c:pt>
                <c:pt idx="42">
                  <c:v>92</c:v>
                </c:pt>
                <c:pt idx="43">
                  <c:v>93</c:v>
                </c:pt>
                <c:pt idx="44">
                  <c:v>94</c:v>
                </c:pt>
                <c:pt idx="45">
                  <c:v>95</c:v>
                </c:pt>
                <c:pt idx="46">
                  <c:v>96</c:v>
                </c:pt>
                <c:pt idx="47">
                  <c:v>97</c:v>
                </c:pt>
                <c:pt idx="48">
                  <c:v>98</c:v>
                </c:pt>
                <c:pt idx="49">
                  <c:v>99</c:v>
                </c:pt>
                <c:pt idx="50">
                  <c:v>100</c:v>
                </c:pt>
              </c:numCache>
            </c:numRef>
          </c:cat>
          <c:val>
            <c:numRef>
              <c:f>'Model male'!$E$53:$E$103</c:f>
              <c:numCache>
                <c:formatCode>General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4C-594E-A5A9-0BF91C86FFCD}"/>
            </c:ext>
          </c:extLst>
        </c:ser>
        <c:ser>
          <c:idx val="0"/>
          <c:order val="1"/>
          <c:tx>
            <c:v> M</c:v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'Model male'!$A$53:$A$103</c:f>
              <c:numCache>
                <c:formatCode>General</c:formatCode>
                <c:ptCount val="51"/>
                <c:pt idx="0">
                  <c:v>50</c:v>
                </c:pt>
                <c:pt idx="1">
                  <c:v>51</c:v>
                </c:pt>
                <c:pt idx="2">
                  <c:v>52</c:v>
                </c:pt>
                <c:pt idx="3">
                  <c:v>53</c:v>
                </c:pt>
                <c:pt idx="4">
                  <c:v>54</c:v>
                </c:pt>
                <c:pt idx="5">
                  <c:v>55</c:v>
                </c:pt>
                <c:pt idx="6">
                  <c:v>56</c:v>
                </c:pt>
                <c:pt idx="7">
                  <c:v>57</c:v>
                </c:pt>
                <c:pt idx="8">
                  <c:v>58</c:v>
                </c:pt>
                <c:pt idx="9">
                  <c:v>59</c:v>
                </c:pt>
                <c:pt idx="10">
                  <c:v>60</c:v>
                </c:pt>
                <c:pt idx="11">
                  <c:v>61</c:v>
                </c:pt>
                <c:pt idx="12">
                  <c:v>62</c:v>
                </c:pt>
                <c:pt idx="13">
                  <c:v>63</c:v>
                </c:pt>
                <c:pt idx="14">
                  <c:v>64</c:v>
                </c:pt>
                <c:pt idx="15">
                  <c:v>65</c:v>
                </c:pt>
                <c:pt idx="16">
                  <c:v>66</c:v>
                </c:pt>
                <c:pt idx="17">
                  <c:v>67</c:v>
                </c:pt>
                <c:pt idx="18">
                  <c:v>68</c:v>
                </c:pt>
                <c:pt idx="19">
                  <c:v>69</c:v>
                </c:pt>
                <c:pt idx="20">
                  <c:v>70</c:v>
                </c:pt>
                <c:pt idx="21">
                  <c:v>71</c:v>
                </c:pt>
                <c:pt idx="22">
                  <c:v>72</c:v>
                </c:pt>
                <c:pt idx="23">
                  <c:v>73</c:v>
                </c:pt>
                <c:pt idx="24">
                  <c:v>74</c:v>
                </c:pt>
                <c:pt idx="25">
                  <c:v>75</c:v>
                </c:pt>
                <c:pt idx="26">
                  <c:v>76</c:v>
                </c:pt>
                <c:pt idx="27">
                  <c:v>77</c:v>
                </c:pt>
                <c:pt idx="28">
                  <c:v>78</c:v>
                </c:pt>
                <c:pt idx="29">
                  <c:v>79</c:v>
                </c:pt>
                <c:pt idx="30">
                  <c:v>80</c:v>
                </c:pt>
                <c:pt idx="31">
                  <c:v>81</c:v>
                </c:pt>
                <c:pt idx="32">
                  <c:v>82</c:v>
                </c:pt>
                <c:pt idx="33">
                  <c:v>83</c:v>
                </c:pt>
                <c:pt idx="34">
                  <c:v>84</c:v>
                </c:pt>
                <c:pt idx="35">
                  <c:v>85</c:v>
                </c:pt>
                <c:pt idx="36">
                  <c:v>86</c:v>
                </c:pt>
                <c:pt idx="37">
                  <c:v>87</c:v>
                </c:pt>
                <c:pt idx="38">
                  <c:v>88</c:v>
                </c:pt>
                <c:pt idx="39">
                  <c:v>89</c:v>
                </c:pt>
                <c:pt idx="40">
                  <c:v>90</c:v>
                </c:pt>
                <c:pt idx="41">
                  <c:v>91</c:v>
                </c:pt>
                <c:pt idx="42">
                  <c:v>92</c:v>
                </c:pt>
                <c:pt idx="43">
                  <c:v>93</c:v>
                </c:pt>
                <c:pt idx="44">
                  <c:v>94</c:v>
                </c:pt>
                <c:pt idx="45">
                  <c:v>95</c:v>
                </c:pt>
                <c:pt idx="46">
                  <c:v>96</c:v>
                </c:pt>
                <c:pt idx="47">
                  <c:v>97</c:v>
                </c:pt>
                <c:pt idx="48">
                  <c:v>98</c:v>
                </c:pt>
                <c:pt idx="49">
                  <c:v>99</c:v>
                </c:pt>
                <c:pt idx="50">
                  <c:v>100</c:v>
                </c:pt>
              </c:numCache>
            </c:numRef>
          </c:cat>
          <c:val>
            <c:numRef>
              <c:f>'Model male'!$D$53:$D$103</c:f>
              <c:numCache>
                <c:formatCode>0.00%</c:formatCode>
                <c:ptCount val="51"/>
                <c:pt idx="0">
                  <c:v>1.4999999999999999E-2</c:v>
                </c:pt>
                <c:pt idx="1">
                  <c:v>1.4999999999999999E-2</c:v>
                </c:pt>
                <c:pt idx="2">
                  <c:v>1.4999999999999999E-2</c:v>
                </c:pt>
                <c:pt idx="3">
                  <c:v>1.4999999999999999E-2</c:v>
                </c:pt>
                <c:pt idx="4">
                  <c:v>1.4999999999999999E-2</c:v>
                </c:pt>
                <c:pt idx="5">
                  <c:v>1.4999999999999999E-2</c:v>
                </c:pt>
                <c:pt idx="6">
                  <c:v>1.4999999999999999E-2</c:v>
                </c:pt>
                <c:pt idx="7">
                  <c:v>1.4999999999999999E-2</c:v>
                </c:pt>
                <c:pt idx="8">
                  <c:v>1.4999999999999999E-2</c:v>
                </c:pt>
                <c:pt idx="9">
                  <c:v>1.4999999999999999E-2</c:v>
                </c:pt>
                <c:pt idx="10">
                  <c:v>1.4999999999999999E-2</c:v>
                </c:pt>
                <c:pt idx="11">
                  <c:v>1.5738310887243239E-2</c:v>
                </c:pt>
                <c:pt idx="12">
                  <c:v>1.5569981294284663E-2</c:v>
                </c:pt>
                <c:pt idx="13">
                  <c:v>1.6204905212421055E-2</c:v>
                </c:pt>
                <c:pt idx="14">
                  <c:v>1.7772974241377099E-2</c:v>
                </c:pt>
                <c:pt idx="15">
                  <c:v>1.9019491865918003E-2</c:v>
                </c:pt>
                <c:pt idx="16">
                  <c:v>2.0003638782490007E-2</c:v>
                </c:pt>
                <c:pt idx="17">
                  <c:v>2.0475857582230399E-2</c:v>
                </c:pt>
                <c:pt idx="18">
                  <c:v>2.0733640233469686E-2</c:v>
                </c:pt>
                <c:pt idx="19">
                  <c:v>2.0313430442894909E-2</c:v>
                </c:pt>
                <c:pt idx="20">
                  <c:v>1.998251174244714E-2</c:v>
                </c:pt>
                <c:pt idx="21">
                  <c:v>1.9404668519415285E-2</c:v>
                </c:pt>
                <c:pt idx="22">
                  <c:v>1.9264511216040742E-2</c:v>
                </c:pt>
                <c:pt idx="23">
                  <c:v>1.9461081830818922E-2</c:v>
                </c:pt>
                <c:pt idx="24">
                  <c:v>2.0710662344145685E-2</c:v>
                </c:pt>
                <c:pt idx="25">
                  <c:v>2.2221510857489617E-2</c:v>
                </c:pt>
                <c:pt idx="26">
                  <c:v>2.3846101672474435E-2</c:v>
                </c:pt>
                <c:pt idx="27">
                  <c:v>2.480541425139134E-2</c:v>
                </c:pt>
                <c:pt idx="28">
                  <c:v>2.5079864869059516E-2</c:v>
                </c:pt>
                <c:pt idx="29">
                  <c:v>2.43825023236236E-2</c:v>
                </c:pt>
                <c:pt idx="30">
                  <c:v>2.283976166694664E-2</c:v>
                </c:pt>
                <c:pt idx="31">
                  <c:v>2.1022539348898122E-2</c:v>
                </c:pt>
                <c:pt idx="32">
                  <c:v>1.8531919644633115E-2</c:v>
                </c:pt>
                <c:pt idx="33">
                  <c:v>1.6134843616891621E-2</c:v>
                </c:pt>
                <c:pt idx="34">
                  <c:v>1.3255579742447843E-2</c:v>
                </c:pt>
                <c:pt idx="35">
                  <c:v>1.0746031628930175E-2</c:v>
                </c:pt>
                <c:pt idx="36">
                  <c:v>8.0904118767905677E-3</c:v>
                </c:pt>
                <c:pt idx="37">
                  <c:v>6.3005212191758657E-3</c:v>
                </c:pt>
                <c:pt idx="38">
                  <c:v>4.7985858970212387E-3</c:v>
                </c:pt>
                <c:pt idx="39">
                  <c:v>4.040162508496814E-3</c:v>
                </c:pt>
                <c:pt idx="40">
                  <c:v>3.051483153191259E-3</c:v>
                </c:pt>
                <c:pt idx="41">
                  <c:v>2.5149323922646718E-3</c:v>
                </c:pt>
                <c:pt idx="42">
                  <c:v>1E-3</c:v>
                </c:pt>
                <c:pt idx="43">
                  <c:v>2.0000000000000001E-4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937-D742-AB84-041F717F9D06}"/>
            </c:ext>
          </c:extLst>
        </c:ser>
        <c:ser>
          <c:idx val="1"/>
          <c:order val="2"/>
          <c:tx>
            <c:v> F</c:v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'Model male'!$A$53:$A$103</c:f>
              <c:numCache>
                <c:formatCode>General</c:formatCode>
                <c:ptCount val="51"/>
                <c:pt idx="0">
                  <c:v>50</c:v>
                </c:pt>
                <c:pt idx="1">
                  <c:v>51</c:v>
                </c:pt>
                <c:pt idx="2">
                  <c:v>52</c:v>
                </c:pt>
                <c:pt idx="3">
                  <c:v>53</c:v>
                </c:pt>
                <c:pt idx="4">
                  <c:v>54</c:v>
                </c:pt>
                <c:pt idx="5">
                  <c:v>55</c:v>
                </c:pt>
                <c:pt idx="6">
                  <c:v>56</c:v>
                </c:pt>
                <c:pt idx="7">
                  <c:v>57</c:v>
                </c:pt>
                <c:pt idx="8">
                  <c:v>58</c:v>
                </c:pt>
                <c:pt idx="9">
                  <c:v>59</c:v>
                </c:pt>
                <c:pt idx="10">
                  <c:v>60</c:v>
                </c:pt>
                <c:pt idx="11">
                  <c:v>61</c:v>
                </c:pt>
                <c:pt idx="12">
                  <c:v>62</c:v>
                </c:pt>
                <c:pt idx="13">
                  <c:v>63</c:v>
                </c:pt>
                <c:pt idx="14">
                  <c:v>64</c:v>
                </c:pt>
                <c:pt idx="15">
                  <c:v>65</c:v>
                </c:pt>
                <c:pt idx="16">
                  <c:v>66</c:v>
                </c:pt>
                <c:pt idx="17">
                  <c:v>67</c:v>
                </c:pt>
                <c:pt idx="18">
                  <c:v>68</c:v>
                </c:pt>
                <c:pt idx="19">
                  <c:v>69</c:v>
                </c:pt>
                <c:pt idx="20">
                  <c:v>70</c:v>
                </c:pt>
                <c:pt idx="21">
                  <c:v>71</c:v>
                </c:pt>
                <c:pt idx="22">
                  <c:v>72</c:v>
                </c:pt>
                <c:pt idx="23">
                  <c:v>73</c:v>
                </c:pt>
                <c:pt idx="24">
                  <c:v>74</c:v>
                </c:pt>
                <c:pt idx="25">
                  <c:v>75</c:v>
                </c:pt>
                <c:pt idx="26">
                  <c:v>76</c:v>
                </c:pt>
                <c:pt idx="27">
                  <c:v>77</c:v>
                </c:pt>
                <c:pt idx="28">
                  <c:v>78</c:v>
                </c:pt>
                <c:pt idx="29">
                  <c:v>79</c:v>
                </c:pt>
                <c:pt idx="30">
                  <c:v>80</c:v>
                </c:pt>
                <c:pt idx="31">
                  <c:v>81</c:v>
                </c:pt>
                <c:pt idx="32">
                  <c:v>82</c:v>
                </c:pt>
                <c:pt idx="33">
                  <c:v>83</c:v>
                </c:pt>
                <c:pt idx="34">
                  <c:v>84</c:v>
                </c:pt>
                <c:pt idx="35">
                  <c:v>85</c:v>
                </c:pt>
                <c:pt idx="36">
                  <c:v>86</c:v>
                </c:pt>
                <c:pt idx="37">
                  <c:v>87</c:v>
                </c:pt>
                <c:pt idx="38">
                  <c:v>88</c:v>
                </c:pt>
                <c:pt idx="39">
                  <c:v>89</c:v>
                </c:pt>
                <c:pt idx="40">
                  <c:v>90</c:v>
                </c:pt>
                <c:pt idx="41">
                  <c:v>91</c:v>
                </c:pt>
                <c:pt idx="42">
                  <c:v>92</c:v>
                </c:pt>
                <c:pt idx="43">
                  <c:v>93</c:v>
                </c:pt>
                <c:pt idx="44">
                  <c:v>94</c:v>
                </c:pt>
                <c:pt idx="45">
                  <c:v>95</c:v>
                </c:pt>
                <c:pt idx="46">
                  <c:v>96</c:v>
                </c:pt>
                <c:pt idx="47">
                  <c:v>97</c:v>
                </c:pt>
                <c:pt idx="48">
                  <c:v>98</c:v>
                </c:pt>
                <c:pt idx="49">
                  <c:v>99</c:v>
                </c:pt>
                <c:pt idx="50">
                  <c:v>100</c:v>
                </c:pt>
              </c:numCache>
            </c:numRef>
          </c:cat>
          <c:val>
            <c:numRef>
              <c:f>'Model female'!$D$53:$D$103</c:f>
              <c:numCache>
                <c:formatCode>0.00%</c:formatCode>
                <c:ptCount val="51"/>
                <c:pt idx="0">
                  <c:v>1.4999999999999999E-2</c:v>
                </c:pt>
                <c:pt idx="1">
                  <c:v>1.4999999999999999E-2</c:v>
                </c:pt>
                <c:pt idx="2">
                  <c:v>1.4999999999999999E-2</c:v>
                </c:pt>
                <c:pt idx="3">
                  <c:v>1.4999999999999999E-2</c:v>
                </c:pt>
                <c:pt idx="4">
                  <c:v>1.4999999999999999E-2</c:v>
                </c:pt>
                <c:pt idx="5">
                  <c:v>1.4999999999999999E-2</c:v>
                </c:pt>
                <c:pt idx="6">
                  <c:v>1.4999999999999999E-2</c:v>
                </c:pt>
                <c:pt idx="7">
                  <c:v>1.4999999999999999E-2</c:v>
                </c:pt>
                <c:pt idx="8">
                  <c:v>1.4999999999999999E-2</c:v>
                </c:pt>
                <c:pt idx="9">
                  <c:v>1.3273646073260129E-2</c:v>
                </c:pt>
                <c:pt idx="10">
                  <c:v>1.0470008854675453E-2</c:v>
                </c:pt>
                <c:pt idx="11">
                  <c:v>7.972860893402248E-3</c:v>
                </c:pt>
                <c:pt idx="12">
                  <c:v>5.9887722068997879E-3</c:v>
                </c:pt>
                <c:pt idx="13">
                  <c:v>5.1266414041254054E-3</c:v>
                </c:pt>
                <c:pt idx="14">
                  <c:v>5.1784820781231033E-3</c:v>
                </c:pt>
                <c:pt idx="15">
                  <c:v>5.4297255441636549E-3</c:v>
                </c:pt>
                <c:pt idx="16">
                  <c:v>6.2461139132795607E-3</c:v>
                </c:pt>
                <c:pt idx="17">
                  <c:v>6.5883548556685918E-3</c:v>
                </c:pt>
                <c:pt idx="18">
                  <c:v>6.4682352370567893E-3</c:v>
                </c:pt>
                <c:pt idx="19">
                  <c:v>5.2996523591748073E-3</c:v>
                </c:pt>
                <c:pt idx="20">
                  <c:v>4.5408451002306354E-3</c:v>
                </c:pt>
                <c:pt idx="21">
                  <c:v>4.0019941343418059E-3</c:v>
                </c:pt>
                <c:pt idx="22">
                  <c:v>4.1510885987783297E-3</c:v>
                </c:pt>
                <c:pt idx="23">
                  <c:v>4.6425393820987244E-3</c:v>
                </c:pt>
                <c:pt idx="24">
                  <c:v>5.9880619899359182E-3</c:v>
                </c:pt>
                <c:pt idx="25">
                  <c:v>7.1743980041055018E-3</c:v>
                </c:pt>
                <c:pt idx="26">
                  <c:v>8.261144772179799E-3</c:v>
                </c:pt>
                <c:pt idx="27">
                  <c:v>9.3919788822855264E-3</c:v>
                </c:pt>
                <c:pt idx="28">
                  <c:v>1.0583690915959862E-2</c:v>
                </c:pt>
                <c:pt idx="29">
                  <c:v>1.1626501672047188E-2</c:v>
                </c:pt>
                <c:pt idx="30">
                  <c:v>1.2206856414478495E-2</c:v>
                </c:pt>
                <c:pt idx="31">
                  <c:v>1.218585116004737E-2</c:v>
                </c:pt>
                <c:pt idx="32">
                  <c:v>1.1385509898975132E-2</c:v>
                </c:pt>
                <c:pt idx="33">
                  <c:v>9.8271265289382095E-3</c:v>
                </c:pt>
                <c:pt idx="34">
                  <c:v>8.1825312650864648E-3</c:v>
                </c:pt>
                <c:pt idx="35">
                  <c:v>6.4854947995974426E-3</c:v>
                </c:pt>
                <c:pt idx="36">
                  <c:v>4.8848771119580263E-3</c:v>
                </c:pt>
                <c:pt idx="37">
                  <c:v>3.2898479059716066E-3</c:v>
                </c:pt>
                <c:pt idx="38">
                  <c:v>2.0307217614971376E-3</c:v>
                </c:pt>
                <c:pt idx="39">
                  <c:v>6.603357942747875E-4</c:v>
                </c:pt>
                <c:pt idx="40">
                  <c:v>2.0000000000000001E-4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937-D742-AB84-041F717F9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6980735"/>
        <c:axId val="524103839"/>
      </c:lineChart>
      <c:catAx>
        <c:axId val="71698073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24103839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524103839"/>
        <c:scaling>
          <c:orientation val="minMax"/>
          <c:max val="0.0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16980735"/>
        <c:crosses val="autoZero"/>
        <c:crossBetween val="midCat"/>
        <c:majorUnit val="5.0000000000000001E-3"/>
      </c:valAx>
      <c:spPr>
        <a:solidFill>
          <a:schemeClr val="bg1"/>
        </a:solidFill>
        <a:ln>
          <a:noFill/>
        </a:ln>
        <a:effectLst/>
      </c:spPr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0.68985128663040829"/>
          <c:y val="2.2190923317683891E-2"/>
          <c:w val="0.31014873140857391"/>
          <c:h val="5.57161502909962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800" b="1"/>
              <a:t>Relative mortality male</a:t>
            </a:r>
          </a:p>
        </c:rich>
      </c:tx>
      <c:layout>
        <c:manualLayout>
          <c:xMode val="edge"/>
          <c:yMode val="edge"/>
          <c:x val="0.33243881553658328"/>
          <c:y val="1.08146680961330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5.8430330569912238E-2"/>
          <c:y val="8.1300813008130079E-2"/>
          <c:w val="0.91867092164140263"/>
          <c:h val="0.85583125280071704"/>
        </c:manualLayout>
      </c:layout>
      <c:lineChart>
        <c:grouping val="standard"/>
        <c:varyColors val="0"/>
        <c:ser>
          <c:idx val="0"/>
          <c:order val="0"/>
          <c:tx>
            <c:v>40-50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'Risk male'!$B$1:$AA$1</c:f>
              <c:numCache>
                <c:formatCode>General</c:formatCod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</c:numCache>
            </c:numRef>
          </c:cat>
          <c:val>
            <c:numRef>
              <c:f>'Risk male'!$B$115:$AA$115</c:f>
              <c:numCache>
                <c:formatCode>0.00%</c:formatCode>
                <c:ptCount val="26"/>
                <c:pt idx="0">
                  <c:v>0.32695074536950952</c:v>
                </c:pt>
                <c:pt idx="1">
                  <c:v>0.30734063583202964</c:v>
                </c:pt>
                <c:pt idx="2">
                  <c:v>0.28802033086899503</c:v>
                </c:pt>
                <c:pt idx="3">
                  <c:v>0.26898554765418226</c:v>
                </c:pt>
                <c:pt idx="4">
                  <c:v>0.25023206665436692</c:v>
                </c:pt>
                <c:pt idx="5">
                  <c:v>0.23175573069395772</c:v>
                </c:pt>
                <c:pt idx="6">
                  <c:v>0.21355244403345597</c:v>
                </c:pt>
                <c:pt idx="7">
                  <c:v>0.19561817146153349</c:v>
                </c:pt>
                <c:pt idx="8">
                  <c:v>0.17794893740052542</c:v>
                </c:pt>
                <c:pt idx="9">
                  <c:v>0.16054082502514833</c:v>
                </c:pt>
                <c:pt idx="10">
                  <c:v>0.14338997539423493</c:v>
                </c:pt>
                <c:pt idx="11">
                  <c:v>0.12649258659530549</c:v>
                </c:pt>
                <c:pt idx="12">
                  <c:v>0.10984491290177933</c:v>
                </c:pt>
                <c:pt idx="13">
                  <c:v>9.3443263942639687E-2</c:v>
                </c:pt>
                <c:pt idx="14">
                  <c:v>7.7284003884374286E-2</c:v>
                </c:pt>
                <c:pt idx="15">
                  <c:v>6.1363550624999208E-2</c:v>
                </c:pt>
                <c:pt idx="16">
                  <c:v>4.5678374999999605E-2</c:v>
                </c:pt>
                <c:pt idx="17">
                  <c:v>3.0224999999999724E-2</c:v>
                </c:pt>
                <c:pt idx="18">
                  <c:v>1.4999999999999902E-2</c:v>
                </c:pt>
                <c:pt idx="19">
                  <c:v>0</c:v>
                </c:pt>
                <c:pt idx="20">
                  <c:v>-1.4778325123152802E-2</c:v>
                </c:pt>
                <c:pt idx="21">
                  <c:v>-2.9338251352859612E-2</c:v>
                </c:pt>
                <c:pt idx="22">
                  <c:v>-4.3683006258974699E-2</c:v>
                </c:pt>
                <c:pt idx="23">
                  <c:v>-5.7815769713275511E-2</c:v>
                </c:pt>
                <c:pt idx="24">
                  <c:v>-7.1739674594360037E-2</c:v>
                </c:pt>
                <c:pt idx="25">
                  <c:v>-8.5457807482127945E-2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3D-654A-BCC9-477FB5038C9B}"/>
            </c:ext>
          </c:extLst>
        </c:ser>
        <c:ser>
          <c:idx val="1"/>
          <c:order val="1"/>
          <c:tx>
            <c:v>50-60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'Risk male'!$B$116:$AA$116</c:f>
              <c:numCache>
                <c:formatCode>0.00%</c:formatCode>
                <c:ptCount val="26"/>
                <c:pt idx="0">
                  <c:v>0.32695074536950974</c:v>
                </c:pt>
                <c:pt idx="1">
                  <c:v>0.30734063583202942</c:v>
                </c:pt>
                <c:pt idx="2">
                  <c:v>0.28802033086899459</c:v>
                </c:pt>
                <c:pt idx="3">
                  <c:v>0.26898554765418203</c:v>
                </c:pt>
                <c:pt idx="4">
                  <c:v>0.25023206665436692</c:v>
                </c:pt>
                <c:pt idx="5">
                  <c:v>0.23175573069395772</c:v>
                </c:pt>
                <c:pt idx="6">
                  <c:v>0.21355244403345597</c:v>
                </c:pt>
                <c:pt idx="7">
                  <c:v>0.19561817146153326</c:v>
                </c:pt>
                <c:pt idx="8">
                  <c:v>0.17794893740052542</c:v>
                </c:pt>
                <c:pt idx="9">
                  <c:v>0.16054082502514833</c:v>
                </c:pt>
                <c:pt idx="10">
                  <c:v>0.14338997539423515</c:v>
                </c:pt>
                <c:pt idx="11">
                  <c:v>0.12649258659530549</c:v>
                </c:pt>
                <c:pt idx="12">
                  <c:v>0.10984491290177911</c:v>
                </c:pt>
                <c:pt idx="13">
                  <c:v>9.3443263942639687E-2</c:v>
                </c:pt>
                <c:pt idx="14">
                  <c:v>7.7284003884374064E-2</c:v>
                </c:pt>
                <c:pt idx="15">
                  <c:v>6.1363550624999652E-2</c:v>
                </c:pt>
                <c:pt idx="16">
                  <c:v>4.5678374999999383E-2</c:v>
                </c:pt>
                <c:pt idx="17">
                  <c:v>3.0224999999999502E-2</c:v>
                </c:pt>
                <c:pt idx="18">
                  <c:v>1.499999999999968E-2</c:v>
                </c:pt>
                <c:pt idx="19">
                  <c:v>0</c:v>
                </c:pt>
                <c:pt idx="20">
                  <c:v>-1.4778325123152802E-2</c:v>
                </c:pt>
                <c:pt idx="21">
                  <c:v>-2.9338251352859723E-2</c:v>
                </c:pt>
                <c:pt idx="22">
                  <c:v>-4.3683006258974921E-2</c:v>
                </c:pt>
                <c:pt idx="23">
                  <c:v>-5.78157697132754E-2</c:v>
                </c:pt>
                <c:pt idx="24">
                  <c:v>-7.1739674594360259E-2</c:v>
                </c:pt>
                <c:pt idx="25">
                  <c:v>-8.5457807482128056E-2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3D-654A-BCC9-477FB5038C9B}"/>
            </c:ext>
          </c:extLst>
        </c:ser>
        <c:ser>
          <c:idx val="2"/>
          <c:order val="2"/>
          <c:tx>
            <c:v>60-70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'Risk male'!$B$117:$AA$117</c:f>
              <c:numCache>
                <c:formatCode>0.00%</c:formatCode>
                <c:ptCount val="26"/>
                <c:pt idx="0">
                  <c:v>0.42117731146934201</c:v>
                </c:pt>
                <c:pt idx="1">
                  <c:v>0.3950765858726113</c:v>
                </c:pt>
                <c:pt idx="2">
                  <c:v>0.36946081413611442</c:v>
                </c:pt>
                <c:pt idx="3">
                  <c:v>0.34432089131954657</c:v>
                </c:pt>
                <c:pt idx="4">
                  <c:v>0.31964788500901453</c:v>
                </c:pt>
                <c:pt idx="5">
                  <c:v>0.29543303202152371</c:v>
                </c:pt>
                <c:pt idx="6">
                  <c:v>0.27166773517285159</c:v>
                </c:pt>
                <c:pt idx="7">
                  <c:v>0.24834356010758318</c:v>
                </c:pt>
                <c:pt idx="8">
                  <c:v>0.22545223219010224</c:v>
                </c:pt>
                <c:pt idx="9">
                  <c:v>0.20298563345536635</c:v>
                </c:pt>
                <c:pt idx="10">
                  <c:v>0.18093579961829565</c:v>
                </c:pt>
                <c:pt idx="11">
                  <c:v>0.15929491714065724</c:v>
                </c:pt>
                <c:pt idx="12">
                  <c:v>0.13805532035432422</c:v>
                </c:pt>
                <c:pt idx="13">
                  <c:v>0.11720948863982072</c:v>
                </c:pt>
                <c:pt idx="14">
                  <c:v>9.6750043659084239E-2</c:v>
                </c:pt>
                <c:pt idx="15">
                  <c:v>7.666974664139925E-2</c:v>
                </c:pt>
                <c:pt idx="16">
                  <c:v>5.6961495721471023E-2</c:v>
                </c:pt>
                <c:pt idx="17">
                  <c:v>3.7618323328632908E-2</c:v>
                </c:pt>
                <c:pt idx="18">
                  <c:v>1.8633393626200201E-2</c:v>
                </c:pt>
                <c:pt idx="19">
                  <c:v>0</c:v>
                </c:pt>
                <c:pt idx="20">
                  <c:v>-1.8288437404872737E-2</c:v>
                </c:pt>
                <c:pt idx="21">
                  <c:v>-3.6238374100005299E-2</c:v>
                </c:pt>
                <c:pt idx="22">
                  <c:v>-5.3856143623235542E-2</c:v>
                </c:pt>
                <c:pt idx="23">
                  <c:v>-7.1147959862735699E-2</c:v>
                </c:pt>
                <c:pt idx="24">
                  <c:v>-8.8119919336491548E-2</c:v>
                </c:pt>
                <c:pt idx="25">
                  <c:v>-0.10477800342803378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3D-654A-BCC9-477FB5038C9B}"/>
            </c:ext>
          </c:extLst>
        </c:ser>
        <c:ser>
          <c:idx val="3"/>
          <c:order val="3"/>
          <c:tx>
            <c:v>70-80</c:v>
          </c:tx>
          <c:spPr>
            <a:ln w="508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'Risk male'!$B$118:$AA$118</c:f>
              <c:numCache>
                <c:formatCode>0.00%</c:formatCode>
                <c:ptCount val="26"/>
                <c:pt idx="0">
                  <c:v>0.52920283017003111</c:v>
                </c:pt>
                <c:pt idx="1">
                  <c:v>0.49533096511964958</c:v>
                </c:pt>
                <c:pt idx="2">
                  <c:v>0.46221646443650521</c:v>
                </c:pt>
                <c:pt idx="3">
                  <c:v>0.42984224416576944</c:v>
                </c:pt>
                <c:pt idx="4">
                  <c:v>0.39819160884546911</c:v>
                </c:pt>
                <c:pt idx="5">
                  <c:v>0.36724824260699496</c:v>
                </c:pt>
                <c:pt idx="6">
                  <c:v>0.33699620048082513</c:v>
                </c:pt>
                <c:pt idx="7">
                  <c:v>0.30741989990270135</c:v>
                </c:pt>
                <c:pt idx="8">
                  <c:v>0.27850411241561579</c:v>
                </c:pt>
                <c:pt idx="9">
                  <c:v>0.25023395556305705</c:v>
                </c:pt>
                <c:pt idx="10">
                  <c:v>0.22259488496909419</c:v>
                </c:pt>
                <c:pt idx="11">
                  <c:v>0.19557268660095395</c:v>
                </c:pt>
                <c:pt idx="12">
                  <c:v>0.16915346920986973</c:v>
                </c:pt>
                <c:pt idx="13">
                  <c:v>0.14332365694606963</c:v>
                </c:pt>
                <c:pt idx="14">
                  <c:v>0.11806998214386244</c:v>
                </c:pt>
                <c:pt idx="15">
                  <c:v>9.3379478272887173E-2</c:v>
                </c:pt>
                <c:pt idx="16">
                  <c:v>6.9239473051669442E-2</c:v>
                </c:pt>
                <c:pt idx="17">
                  <c:v>4.5637581719733866E-2</c:v>
                </c:pt>
                <c:pt idx="18">
                  <c:v>2.2561700464587275E-2</c:v>
                </c:pt>
                <c:pt idx="19">
                  <c:v>0</c:v>
                </c:pt>
                <c:pt idx="20">
                  <c:v>-2.2059080707930279E-2</c:v>
                </c:pt>
                <c:pt idx="21">
                  <c:v>-4.3626840570347603E-2</c:v>
                </c:pt>
                <c:pt idx="22">
                  <c:v>-6.471432236418162E-2</c:v>
                </c:pt>
                <c:pt idx="23">
                  <c:v>-8.533231858293544E-2</c:v>
                </c:pt>
                <c:pt idx="24">
                  <c:v>-0.10549137715290013</c:v>
                </c:pt>
                <c:pt idx="25">
                  <c:v>-0.12520180701791372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3D-654A-BCC9-477FB5038C9B}"/>
            </c:ext>
          </c:extLst>
        </c:ser>
        <c:ser>
          <c:idx val="4"/>
          <c:order val="4"/>
          <c:tx>
            <c:v>80-90</c:v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'Risk male'!$B$119:$AA$119</c:f>
              <c:numCache>
                <c:formatCode>0.00%</c:formatCode>
                <c:ptCount val="26"/>
                <c:pt idx="0">
                  <c:v>0.22418409409459938</c:v>
                </c:pt>
                <c:pt idx="1">
                  <c:v>0.21081070944685809</c:v>
                </c:pt>
                <c:pt idx="2">
                  <c:v>0.19762933662167659</c:v>
                </c:pt>
                <c:pt idx="3">
                  <c:v>0.18463673255260082</c:v>
                </c:pt>
                <c:pt idx="4">
                  <c:v>0.17182971391486301</c:v>
                </c:pt>
                <c:pt idx="5">
                  <c:v>0.15920515596980045</c:v>
                </c:pt>
                <c:pt idx="6">
                  <c:v>0.14675999143231877</c:v>
                </c:pt>
                <c:pt idx="7">
                  <c:v>0.13449120936092385</c:v>
                </c:pt>
                <c:pt idx="8">
                  <c:v>0.1223958540698733</c:v>
                </c:pt>
                <c:pt idx="9">
                  <c:v>0.11047102406298848</c:v>
                </c:pt>
                <c:pt idx="10">
                  <c:v>9.8713870988690777E-2</c:v>
                </c:pt>
                <c:pt idx="11">
                  <c:v>8.7121598615832463E-2</c:v>
                </c:pt>
                <c:pt idx="12">
                  <c:v>7.569146182989317E-2</c:v>
                </c:pt>
                <c:pt idx="13">
                  <c:v>6.4420765649134903E-2</c:v>
                </c:pt>
                <c:pt idx="14">
                  <c:v>5.3306864260306952E-2</c:v>
                </c:pt>
                <c:pt idx="15">
                  <c:v>4.2347160073501477E-2</c:v>
                </c:pt>
                <c:pt idx="16">
                  <c:v>3.1539102795777652E-2</c:v>
                </c:pt>
                <c:pt idx="17">
                  <c:v>2.0880188523165533E-2</c:v>
                </c:pt>
                <c:pt idx="18">
                  <c:v>1.0367958850683534E-2</c:v>
                </c:pt>
                <c:pt idx="19">
                  <c:v>0</c:v>
                </c:pt>
                <c:pt idx="20">
                  <c:v>-1.0226058035617602E-2</c:v>
                </c:pt>
                <c:pt idx="21">
                  <c:v>-2.0312542329414596E-2</c:v>
                </c:pt>
                <c:pt idx="22">
                  <c:v>-3.0261737842668834E-2</c:v>
                </c:pt>
                <c:pt idx="23">
                  <c:v>-4.0075888229951229E-2</c:v>
                </c:pt>
                <c:pt idx="24">
                  <c:v>-4.9757196628455458E-2</c:v>
                </c:pt>
                <c:pt idx="25">
                  <c:v>-5.9307826431724942E-2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3D-654A-BCC9-477FB5038C9B}"/>
            </c:ext>
          </c:extLst>
        </c:ser>
        <c:ser>
          <c:idx val="5"/>
          <c:order val="5"/>
          <c:tx>
            <c:v>90-100</c:v>
          </c:tx>
          <c:spPr>
            <a:ln w="508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'Risk male'!$B$120:$AA$120</c:f>
              <c:numCache>
                <c:formatCode>0.00%</c:formatCode>
                <c:ptCount val="26"/>
                <c:pt idx="0">
                  <c:v>9.310935671998255E-3</c:v>
                </c:pt>
                <c:pt idx="1">
                  <c:v>8.8101955944854815E-3</c:v>
                </c:pt>
                <c:pt idx="2">
                  <c:v>8.3106615370878156E-3</c:v>
                </c:pt>
                <c:pt idx="3">
                  <c:v>7.8123302609967027E-3</c:v>
                </c:pt>
                <c:pt idx="4">
                  <c:v>7.3151985364499073E-3</c:v>
                </c:pt>
                <c:pt idx="5">
                  <c:v>6.8192631427064221E-3</c:v>
                </c:pt>
                <c:pt idx="6">
                  <c:v>6.3245208680191567E-3</c:v>
                </c:pt>
                <c:pt idx="7">
                  <c:v>5.8309685096114006E-3</c:v>
                </c:pt>
                <c:pt idx="8">
                  <c:v>5.3386028736499558E-3</c:v>
                </c:pt>
                <c:pt idx="9">
                  <c:v>4.847420775220268E-3</c:v>
                </c:pt>
                <c:pt idx="10">
                  <c:v>4.3574190383002254E-3</c:v>
                </c:pt>
                <c:pt idx="11">
                  <c:v>3.8685944957361773E-3</c:v>
                </c:pt>
                <c:pt idx="12">
                  <c:v>3.3809439892167337E-3</c:v>
                </c:pt>
                <c:pt idx="13">
                  <c:v>2.8944643692474514E-3</c:v>
                </c:pt>
                <c:pt idx="14">
                  <c:v>2.409152495127298E-3</c:v>
                </c:pt>
                <c:pt idx="15">
                  <c:v>1.9250052349206737E-3</c:v>
                </c:pt>
                <c:pt idx="16">
                  <c:v>1.4420194654358731E-3</c:v>
                </c:pt>
                <c:pt idx="17">
                  <c:v>9.6019207219777414E-4</c:v>
                </c:pt>
                <c:pt idx="18">
                  <c:v>4.7951994942407872E-4</c:v>
                </c:pt>
                <c:pt idx="19">
                  <c:v>0</c:v>
                </c:pt>
                <c:pt idx="20">
                  <c:v>-4.7837086454538547E-4</c:v>
                </c:pt>
                <c:pt idx="21">
                  <c:v>-9.5559572406445081E-4</c:v>
                </c:pt>
                <c:pt idx="22">
                  <c:v>-1.431677649816554E-3</c:v>
                </c:pt>
                <c:pt idx="23">
                  <c:v>-1.9066197044900202E-3</c:v>
                </c:pt>
                <c:pt idx="24">
                  <c:v>-2.380424942228343E-3</c:v>
                </c:pt>
                <c:pt idx="25">
                  <c:v>-2.8530964086542765E-3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3D-654A-BCC9-477FB5038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2086863"/>
        <c:axId val="1976562144"/>
      </c:lineChart>
      <c:catAx>
        <c:axId val="4320868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976562144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976562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32086863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393302027979856"/>
          <c:y val="8.9963988006788551E-2"/>
          <c:w val="0.22906614866974231"/>
          <c:h val="0.21056392959054984"/>
        </c:manualLayout>
      </c:layout>
      <c:overlay val="0"/>
      <c:spPr>
        <a:solidFill>
          <a:schemeClr val="bg1">
            <a:lumMod val="85000"/>
            <a:alpha val="76000"/>
          </a:schemeClr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800" b="1"/>
              <a:t>Excess</a:t>
            </a:r>
            <a:r>
              <a:rPr lang="nl-NL" sz="1800" b="1" baseline="0"/>
              <a:t> m</a:t>
            </a:r>
            <a:r>
              <a:rPr lang="nl-NL" sz="1800" b="1"/>
              <a:t>ortality male 60-70 years (rel. 2019)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'Risk male'!$B$1:$AA$1</c:f>
              <c:numCache>
                <c:formatCode>General</c:formatCod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</c:numCache>
            </c:numRef>
          </c:cat>
          <c:val>
            <c:numRef>
              <c:f>'Risk male'!$B$117:$AA$117</c:f>
              <c:numCache>
                <c:formatCode>0.00%</c:formatCode>
                <c:ptCount val="26"/>
                <c:pt idx="0">
                  <c:v>0.42117731146934201</c:v>
                </c:pt>
                <c:pt idx="1">
                  <c:v>0.3950765858726113</c:v>
                </c:pt>
                <c:pt idx="2">
                  <c:v>0.36946081413611442</c:v>
                </c:pt>
                <c:pt idx="3">
                  <c:v>0.34432089131954657</c:v>
                </c:pt>
                <c:pt idx="4">
                  <c:v>0.31964788500901453</c:v>
                </c:pt>
                <c:pt idx="5">
                  <c:v>0.29543303202152371</c:v>
                </c:pt>
                <c:pt idx="6">
                  <c:v>0.27166773517285159</c:v>
                </c:pt>
                <c:pt idx="7">
                  <c:v>0.24834356010758318</c:v>
                </c:pt>
                <c:pt idx="8">
                  <c:v>0.22545223219010224</c:v>
                </c:pt>
                <c:pt idx="9">
                  <c:v>0.20298563345536635</c:v>
                </c:pt>
                <c:pt idx="10">
                  <c:v>0.18093579961829565</c:v>
                </c:pt>
                <c:pt idx="11">
                  <c:v>0.15929491714065724</c:v>
                </c:pt>
                <c:pt idx="12">
                  <c:v>0.13805532035432422</c:v>
                </c:pt>
                <c:pt idx="13">
                  <c:v>0.11720948863982072</c:v>
                </c:pt>
                <c:pt idx="14">
                  <c:v>9.6750043659084239E-2</c:v>
                </c:pt>
                <c:pt idx="15">
                  <c:v>7.666974664139925E-2</c:v>
                </c:pt>
                <c:pt idx="16">
                  <c:v>5.6961495721471023E-2</c:v>
                </c:pt>
                <c:pt idx="17">
                  <c:v>3.7618323328632908E-2</c:v>
                </c:pt>
                <c:pt idx="18">
                  <c:v>1.8633393626200201E-2</c:v>
                </c:pt>
                <c:pt idx="19">
                  <c:v>0</c:v>
                </c:pt>
                <c:pt idx="20">
                  <c:v>-1.8288437404872737E-2</c:v>
                </c:pt>
                <c:pt idx="21">
                  <c:v>-3.6238374100005299E-2</c:v>
                </c:pt>
                <c:pt idx="22">
                  <c:v>-5.3856143623235542E-2</c:v>
                </c:pt>
                <c:pt idx="23">
                  <c:v>-7.1147959862735699E-2</c:v>
                </c:pt>
                <c:pt idx="24">
                  <c:v>-8.8119919336491548E-2</c:v>
                </c:pt>
                <c:pt idx="25">
                  <c:v>-0.10477800342803378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FC-D641-A0DF-604481A1E826}"/>
            </c:ext>
          </c:extLst>
        </c:ser>
        <c:ser>
          <c:idx val="1"/>
          <c:order val="1"/>
          <c:spPr>
            <a:ln w="28575" cap="rnd">
              <a:noFill/>
              <a:round/>
            </a:ln>
            <a:effectLst/>
          </c:spPr>
          <c:marker>
            <c:symbol val="circle"/>
            <c:size val="10"/>
            <c:spPr>
              <a:noFill/>
              <a:ln w="38100">
                <a:solidFill>
                  <a:srgbClr val="0070C0"/>
                </a:solidFill>
              </a:ln>
              <a:effectLst/>
            </c:spPr>
          </c:marker>
          <c:val>
            <c:numRef>
              <c:f>'Mortality male'!$B$117:$AA$117</c:f>
              <c:numCache>
                <c:formatCode>0.00%</c:formatCode>
                <c:ptCount val="26"/>
                <c:pt idx="0">
                  <c:v>0.7034630309432055</c:v>
                </c:pt>
                <c:pt idx="1">
                  <c:v>0.6468938612862094</c:v>
                </c:pt>
                <c:pt idx="2">
                  <c:v>0.62183831286864333</c:v>
                </c:pt>
                <c:pt idx="3">
                  <c:v>0.54229279558881904</c:v>
                </c:pt>
                <c:pt idx="4">
                  <c:v>0.4770666930815759</c:v>
                </c:pt>
                <c:pt idx="5">
                  <c:v>0.42181078622185475</c:v>
                </c:pt>
                <c:pt idx="6">
                  <c:v>0.34983441794087478</c:v>
                </c:pt>
                <c:pt idx="7">
                  <c:v>0.30215024786538791</c:v>
                </c:pt>
                <c:pt idx="8">
                  <c:v>0.25285616304623848</c:v>
                </c:pt>
                <c:pt idx="9">
                  <c:v>0.24631563159731407</c:v>
                </c:pt>
                <c:pt idx="10">
                  <c:v>0.23784003759104966</c:v>
                </c:pt>
                <c:pt idx="11">
                  <c:v>0.14801529024576077</c:v>
                </c:pt>
                <c:pt idx="12">
                  <c:v>0.15439336633571554</c:v>
                </c:pt>
                <c:pt idx="13">
                  <c:v>0.14386709708147194</c:v>
                </c:pt>
                <c:pt idx="14">
                  <c:v>8.6414745216574662E-2</c:v>
                </c:pt>
                <c:pt idx="15">
                  <c:v>9.7800110428176712E-2</c:v>
                </c:pt>
                <c:pt idx="16">
                  <c:v>9.5345375046518077E-2</c:v>
                </c:pt>
                <c:pt idx="17">
                  <c:v>4.9383403344681609E-2</c:v>
                </c:pt>
                <c:pt idx="18">
                  <c:v>5.355263677969524E-2</c:v>
                </c:pt>
                <c:pt idx="19">
                  <c:v>0</c:v>
                </c:pt>
                <c:pt idx="20">
                  <c:v>7.2057243938924209E-2</c:v>
                </c:pt>
                <c:pt idx="21">
                  <c:v>8.6206573222116889E-2</c:v>
                </c:pt>
                <c:pt idx="22">
                  <c:v>2.7366011574648352E-2</c:v>
                </c:pt>
                <c:pt idx="23">
                  <c:v>6.6834982045607116E-3</c:v>
                </c:pt>
                <c:pt idx="24">
                  <c:v>-2.1271981801842421E-2</c:v>
                </c:pt>
                <c:pt idx="25">
                  <c:v>-5.1978023766408477E-2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FC-D641-A0DF-604481A1E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1044544"/>
        <c:axId val="363507216"/>
      </c:lineChart>
      <c:catAx>
        <c:axId val="4410445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363507216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36350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41044544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4" Type="http://schemas.openxmlformats.org/officeDocument/2006/relationships/chart" Target="../charts/chart1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234950</xdr:colOff>
      <xdr:row>111</xdr:row>
      <xdr:rowOff>57150</xdr:rowOff>
    </xdr:from>
    <xdr:to>
      <xdr:col>19</xdr:col>
      <xdr:colOff>12700</xdr:colOff>
      <xdr:row>134</xdr:row>
      <xdr:rowOff>38100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675C3450-323D-71D3-2D47-F160B3B8171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184150</xdr:colOff>
      <xdr:row>109</xdr:row>
      <xdr:rowOff>31750</xdr:rowOff>
    </xdr:from>
    <xdr:to>
      <xdr:col>29</xdr:col>
      <xdr:colOff>25400</xdr:colOff>
      <xdr:row>132</xdr:row>
      <xdr:rowOff>63500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C8BC130A-A416-D254-AC24-4DB4796418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0</xdr:colOff>
      <xdr:row>109</xdr:row>
      <xdr:rowOff>0</xdr:rowOff>
    </xdr:from>
    <xdr:to>
      <xdr:col>38</xdr:col>
      <xdr:colOff>672091</xdr:colOff>
      <xdr:row>132</xdr:row>
      <xdr:rowOff>31750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0D825587-4859-3F46-BA3E-4E03141F0D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48</xdr:col>
      <xdr:colOff>495300</xdr:colOff>
      <xdr:row>109</xdr:row>
      <xdr:rowOff>38100</xdr:rowOff>
    </xdr:from>
    <xdr:to>
      <xdr:col>57</xdr:col>
      <xdr:colOff>341891</xdr:colOff>
      <xdr:row>132</xdr:row>
      <xdr:rowOff>69850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063C1A35-284B-0949-99BB-72C4A90172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39</xdr:col>
      <xdr:colOff>165100</xdr:colOff>
      <xdr:row>109</xdr:row>
      <xdr:rowOff>25400</xdr:rowOff>
    </xdr:from>
    <xdr:to>
      <xdr:col>48</xdr:col>
      <xdr:colOff>11691</xdr:colOff>
      <xdr:row>132</xdr:row>
      <xdr:rowOff>57150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045AE274-CB31-5342-B405-7D4757B1E0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184150</xdr:colOff>
      <xdr:row>109</xdr:row>
      <xdr:rowOff>31750</xdr:rowOff>
    </xdr:from>
    <xdr:to>
      <xdr:col>29</xdr:col>
      <xdr:colOff>25400</xdr:colOff>
      <xdr:row>132</xdr:row>
      <xdr:rowOff>63500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A098F608-F67C-7B42-A761-0979532B24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0</xdr:colOff>
      <xdr:row>109</xdr:row>
      <xdr:rowOff>0</xdr:rowOff>
    </xdr:from>
    <xdr:to>
      <xdr:col>38</xdr:col>
      <xdr:colOff>666750</xdr:colOff>
      <xdr:row>132</xdr:row>
      <xdr:rowOff>31750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6D23446C-0DD3-7F4A-8118-3AB835FA68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184150</xdr:colOff>
      <xdr:row>109</xdr:row>
      <xdr:rowOff>31750</xdr:rowOff>
    </xdr:from>
    <xdr:to>
      <xdr:col>29</xdr:col>
      <xdr:colOff>25400</xdr:colOff>
      <xdr:row>132</xdr:row>
      <xdr:rowOff>63500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2466605C-1DFE-9044-929B-E9DD4E8C94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901700</xdr:colOff>
      <xdr:row>109</xdr:row>
      <xdr:rowOff>12700</xdr:rowOff>
    </xdr:from>
    <xdr:to>
      <xdr:col>10</xdr:col>
      <xdr:colOff>590550</xdr:colOff>
      <xdr:row>132</xdr:row>
      <xdr:rowOff>44450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01973393-2D53-7B4E-A8C6-7E2C89B53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134</xdr:row>
      <xdr:rowOff>0</xdr:rowOff>
    </xdr:from>
    <xdr:to>
      <xdr:col>10</xdr:col>
      <xdr:colOff>666750</xdr:colOff>
      <xdr:row>157</xdr:row>
      <xdr:rowOff>31750</xdr:rowOff>
    </xdr:to>
    <xdr:graphicFrame macro="">
      <xdr:nvGraphicFramePr>
        <xdr:cNvPr id="6" name="Grafiek 5">
          <a:extLst>
            <a:ext uri="{FF2B5EF4-FFF2-40B4-BE49-F238E27FC236}">
              <a16:creationId xmlns:a16="http://schemas.microsoft.com/office/drawing/2014/main" id="{53A2E58F-9758-F34E-9028-EB036F2BE6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50800</xdr:colOff>
      <xdr:row>108</xdr:row>
      <xdr:rowOff>177800</xdr:rowOff>
    </xdr:from>
    <xdr:to>
      <xdr:col>19</xdr:col>
      <xdr:colOff>717550</xdr:colOff>
      <xdr:row>132</xdr:row>
      <xdr:rowOff>6350</xdr:rowOff>
    </xdr:to>
    <xdr:graphicFrame macro="">
      <xdr:nvGraphicFramePr>
        <xdr:cNvPr id="7" name="Grafiek 6">
          <a:extLst>
            <a:ext uri="{FF2B5EF4-FFF2-40B4-BE49-F238E27FC236}">
              <a16:creationId xmlns:a16="http://schemas.microsoft.com/office/drawing/2014/main" id="{DF263131-D7BD-E748-8109-EE30352E94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67734</xdr:colOff>
      <xdr:row>4</xdr:row>
      <xdr:rowOff>194733</xdr:rowOff>
    </xdr:from>
    <xdr:to>
      <xdr:col>41</xdr:col>
      <xdr:colOff>677334</xdr:colOff>
      <xdr:row>27</xdr:row>
      <xdr:rowOff>207433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55D9947A-8284-B731-D463-05F03566CF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44450</xdr:colOff>
      <xdr:row>32</xdr:row>
      <xdr:rowOff>8468</xdr:rowOff>
    </xdr:from>
    <xdr:to>
      <xdr:col>41</xdr:col>
      <xdr:colOff>681567</xdr:colOff>
      <xdr:row>55</xdr:row>
      <xdr:rowOff>8467</xdr:rowOff>
    </xdr:to>
    <xdr:graphicFrame macro="">
      <xdr:nvGraphicFramePr>
        <xdr:cNvPr id="6" name="Grafiek 5">
          <a:extLst>
            <a:ext uri="{FF2B5EF4-FFF2-40B4-BE49-F238E27FC236}">
              <a16:creationId xmlns:a16="http://schemas.microsoft.com/office/drawing/2014/main" id="{CDE8CA9E-7FE1-90AC-A003-89B22F6AD9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33</xdr:col>
      <xdr:colOff>0</xdr:colOff>
      <xdr:row>330</xdr:row>
      <xdr:rowOff>0</xdr:rowOff>
    </xdr:from>
    <xdr:to>
      <xdr:col>41</xdr:col>
      <xdr:colOff>609600</xdr:colOff>
      <xdr:row>353</xdr:row>
      <xdr:rowOff>12700</xdr:rowOff>
    </xdr:to>
    <xdr:graphicFrame macro="">
      <xdr:nvGraphicFramePr>
        <xdr:cNvPr id="7" name="Grafiek 6">
          <a:extLst>
            <a:ext uri="{FF2B5EF4-FFF2-40B4-BE49-F238E27FC236}">
              <a16:creationId xmlns:a16="http://schemas.microsoft.com/office/drawing/2014/main" id="{423F728C-6349-B346-AF9F-E6401B87F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0.91458</cdr:x>
      <cdr:y>0.38043</cdr:y>
    </cdr:from>
    <cdr:to>
      <cdr:x>0.98171</cdr:x>
      <cdr:y>0.55978</cdr:y>
    </cdr:to>
    <cdr:sp macro="" textlink="">
      <cdr:nvSpPr>
        <cdr:cNvPr id="2" name="Pijl links 1">
          <a:extLst xmlns:a="http://schemas.openxmlformats.org/drawingml/2006/main">
            <a:ext uri="{FF2B5EF4-FFF2-40B4-BE49-F238E27FC236}">
              <a16:creationId xmlns:a16="http://schemas.microsoft.com/office/drawing/2014/main" id="{18CC7F21-9C33-28C3-996F-DF73277E2B11}"/>
            </a:ext>
          </a:extLst>
        </cdr:cNvPr>
        <cdr:cNvSpPr/>
      </cdr:nvSpPr>
      <cdr:spPr>
        <a:xfrm xmlns:a="http://schemas.openxmlformats.org/drawingml/2006/main" rot="5400000">
          <a:off x="6426454" y="1954784"/>
          <a:ext cx="838200" cy="484632"/>
        </a:xfrm>
        <a:prstGeom xmlns:a="http://schemas.openxmlformats.org/drawingml/2006/main" prst="rightArrow">
          <a:avLst/>
        </a:prstGeom>
        <a:solidFill xmlns:a="http://schemas.openxmlformats.org/drawingml/2006/main">
          <a:srgbClr val="00B050">
            <a:alpha val="28000"/>
          </a:srgbClr>
        </a:solidFill>
        <a:ln xmlns:a="http://schemas.openxmlformats.org/drawingml/2006/main" w="50800">
          <a:solidFill>
            <a:srgbClr val="00B050"/>
          </a:solidFill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r>
            <a:rPr lang="nl-NL" sz="1400" b="1" kern="1200">
              <a:solidFill>
                <a:schemeClr val="tx1"/>
              </a:solidFill>
            </a:rPr>
            <a:t>85</a:t>
          </a:r>
          <a:r>
            <a:rPr lang="nl-NL" kern="1200">
              <a:solidFill>
                <a:schemeClr val="tx1"/>
              </a:solidFill>
            </a:rPr>
            <a:t>+</a:t>
          </a:r>
        </a:p>
      </cdr:txBody>
    </cdr:sp>
  </cdr:relSizeAnchor>
  <cdr:relSizeAnchor xmlns:cdr="http://schemas.openxmlformats.org/drawingml/2006/chartDrawing">
    <cdr:from>
      <cdr:x>0.61038</cdr:x>
      <cdr:y>0.16848</cdr:y>
    </cdr:from>
    <cdr:to>
      <cdr:x>0.6775</cdr:x>
      <cdr:y>0.56522</cdr:y>
    </cdr:to>
    <cdr:sp macro="" textlink="">
      <cdr:nvSpPr>
        <cdr:cNvPr id="3" name="Pijl links 2">
          <a:extLst xmlns:a="http://schemas.openxmlformats.org/drawingml/2006/main">
            <a:ext uri="{FF2B5EF4-FFF2-40B4-BE49-F238E27FC236}">
              <a16:creationId xmlns:a16="http://schemas.microsoft.com/office/drawing/2014/main" id="{48873E01-53E6-5DC1-3C8F-F442FC4F6094}"/>
            </a:ext>
          </a:extLst>
        </cdr:cNvPr>
        <cdr:cNvSpPr/>
      </cdr:nvSpPr>
      <cdr:spPr>
        <a:xfrm xmlns:a="http://schemas.openxmlformats.org/drawingml/2006/main" rot="16200000">
          <a:off x="3722116" y="1472184"/>
          <a:ext cx="1854200" cy="484632"/>
        </a:xfrm>
        <a:prstGeom xmlns:a="http://schemas.openxmlformats.org/drawingml/2006/main" prst="rightArrow">
          <a:avLst/>
        </a:prstGeom>
        <a:solidFill xmlns:a="http://schemas.openxmlformats.org/drawingml/2006/main">
          <a:srgbClr val="FF0000">
            <a:alpha val="28000"/>
          </a:srgbClr>
        </a:solidFill>
        <a:ln xmlns:a="http://schemas.openxmlformats.org/drawingml/2006/main" w="50800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nl-NL" sz="1400" b="1" kern="1200">
              <a:solidFill>
                <a:schemeClr val="tx1"/>
              </a:solidFill>
            </a:rPr>
            <a:t>80-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749300</xdr:colOff>
      <xdr:row>219</xdr:row>
      <xdr:rowOff>114300</xdr:rowOff>
    </xdr:from>
    <xdr:to>
      <xdr:col>15</xdr:col>
      <xdr:colOff>508000</xdr:colOff>
      <xdr:row>242</xdr:row>
      <xdr:rowOff>127000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9A283AB3-8EEC-7EED-D31D-018CDDAA0A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0.24912</cdr:x>
      <cdr:y>0.20054</cdr:y>
    </cdr:from>
    <cdr:to>
      <cdr:x>0.36926</cdr:x>
      <cdr:y>0.25474</cdr:y>
    </cdr:to>
    <cdr:sp macro="" textlink="">
      <cdr:nvSpPr>
        <cdr:cNvPr id="2" name="Tekstvak 1">
          <a:extLst xmlns:a="http://schemas.openxmlformats.org/drawingml/2006/main">
            <a:ext uri="{FF2B5EF4-FFF2-40B4-BE49-F238E27FC236}">
              <a16:creationId xmlns:a16="http://schemas.microsoft.com/office/drawing/2014/main" id="{16178C60-D147-807B-725C-6E6F5C451C89}"/>
            </a:ext>
          </a:extLst>
        </cdr:cNvPr>
        <cdr:cNvSpPr txBox="1"/>
      </cdr:nvSpPr>
      <cdr:spPr>
        <a:xfrm xmlns:a="http://schemas.openxmlformats.org/drawingml/2006/main" rot="21136403">
          <a:off x="1790700" y="939798"/>
          <a:ext cx="863600" cy="254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nl-NL" sz="1200" kern="1200"/>
            <a:t>female</a:t>
          </a:r>
        </a:p>
      </cdr:txBody>
    </cdr:sp>
  </cdr:relSizeAnchor>
  <cdr:relSizeAnchor xmlns:cdr="http://schemas.openxmlformats.org/drawingml/2006/chartDrawing">
    <cdr:from>
      <cdr:x>0.26325</cdr:x>
      <cdr:y>0.53659</cdr:y>
    </cdr:from>
    <cdr:to>
      <cdr:x>0.38339</cdr:x>
      <cdr:y>0.59079</cdr:y>
    </cdr:to>
    <cdr:sp macro="" textlink="">
      <cdr:nvSpPr>
        <cdr:cNvPr id="3" name="Tekstvak 1">
          <a:extLst xmlns:a="http://schemas.openxmlformats.org/drawingml/2006/main">
            <a:ext uri="{FF2B5EF4-FFF2-40B4-BE49-F238E27FC236}">
              <a16:creationId xmlns:a16="http://schemas.microsoft.com/office/drawing/2014/main" id="{D6FAE735-0AEF-93EC-BA78-83F63F386952}"/>
            </a:ext>
          </a:extLst>
        </cdr:cNvPr>
        <cdr:cNvSpPr txBox="1"/>
      </cdr:nvSpPr>
      <cdr:spPr>
        <a:xfrm xmlns:a="http://schemas.openxmlformats.org/drawingml/2006/main" rot="20677444">
          <a:off x="1892301" y="2514600"/>
          <a:ext cx="863600" cy="254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200" kern="1200"/>
            <a:t>male</a:t>
          </a:r>
        </a:p>
      </cdr:txBody>
    </cdr:sp>
  </cdr:relSizeAnchor>
  <cdr:relSizeAnchor xmlns:cdr="http://schemas.openxmlformats.org/drawingml/2006/chartDrawing">
    <cdr:from>
      <cdr:x>0.27032</cdr:x>
      <cdr:y>0.36585</cdr:y>
    </cdr:from>
    <cdr:to>
      <cdr:x>0.39046</cdr:x>
      <cdr:y>0.42005</cdr:y>
    </cdr:to>
    <cdr:sp macro="" textlink="">
      <cdr:nvSpPr>
        <cdr:cNvPr id="4" name="Tekstvak 1">
          <a:extLst xmlns:a="http://schemas.openxmlformats.org/drawingml/2006/main">
            <a:ext uri="{FF2B5EF4-FFF2-40B4-BE49-F238E27FC236}">
              <a16:creationId xmlns:a16="http://schemas.microsoft.com/office/drawing/2014/main" id="{D6FAE735-0AEF-93EC-BA78-83F63F386952}"/>
            </a:ext>
          </a:extLst>
        </cdr:cNvPr>
        <cdr:cNvSpPr txBox="1"/>
      </cdr:nvSpPr>
      <cdr:spPr>
        <a:xfrm xmlns:a="http://schemas.openxmlformats.org/drawingml/2006/main" rot="20931045">
          <a:off x="1943099" y="1714500"/>
          <a:ext cx="863600" cy="254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200" kern="1200"/>
            <a:t>all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119</xdr:row>
      <xdr:rowOff>0</xdr:rowOff>
    </xdr:from>
    <xdr:to>
      <xdr:col>19</xdr:col>
      <xdr:colOff>586126</xdr:colOff>
      <xdr:row>142</xdr:row>
      <xdr:rowOff>97818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9F5196EA-A266-994E-816D-FB07DB41BC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125</xdr:row>
      <xdr:rowOff>101600</xdr:rowOff>
    </xdr:from>
    <xdr:to>
      <xdr:col>20</xdr:col>
      <xdr:colOff>622300</xdr:colOff>
      <xdr:row>147</xdr:row>
      <xdr:rowOff>196850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A4942439-5E77-E74E-A6AD-7DFA7C136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673100</xdr:colOff>
      <xdr:row>125</xdr:row>
      <xdr:rowOff>114300</xdr:rowOff>
    </xdr:from>
    <xdr:to>
      <xdr:col>10</xdr:col>
      <xdr:colOff>431800</xdr:colOff>
      <xdr:row>147</xdr:row>
      <xdr:rowOff>139700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049C76AD-ACAD-C245-ADE7-50139E4DAE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0.10601</cdr:x>
      <cdr:y>0.39266</cdr:y>
    </cdr:from>
    <cdr:to>
      <cdr:x>0.88693</cdr:x>
      <cdr:y>0.79661</cdr:y>
    </cdr:to>
    <cdr:cxnSp macro="">
      <cdr:nvCxnSpPr>
        <cdr:cNvPr id="3" name="Rechte verbindingslijn 2">
          <a:extLst xmlns:a="http://schemas.openxmlformats.org/drawingml/2006/main">
            <a:ext uri="{FF2B5EF4-FFF2-40B4-BE49-F238E27FC236}">
              <a16:creationId xmlns:a16="http://schemas.microsoft.com/office/drawing/2014/main" id="{C13C0770-E9E0-6ABA-E6FD-76259A3F5EC7}"/>
            </a:ext>
          </a:extLst>
        </cdr:cNvPr>
        <cdr:cNvCxnSpPr/>
      </cdr:nvCxnSpPr>
      <cdr:spPr>
        <a:xfrm xmlns:a="http://schemas.openxmlformats.org/drawingml/2006/main">
          <a:off x="762000" y="1765300"/>
          <a:ext cx="5613400" cy="1816100"/>
        </a:xfrm>
        <a:prstGeom xmlns:a="http://schemas.openxmlformats.org/drawingml/2006/main" prst="line">
          <a:avLst/>
        </a:prstGeom>
        <a:ln xmlns:a="http://schemas.openxmlformats.org/drawingml/2006/main" w="19050">
          <a:prstDash val="sysDash"/>
          <a:tailEnd type="stealth" w="lg" len="lg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0.69788</cdr:x>
      <cdr:y>0.67797</cdr:y>
    </cdr:from>
    <cdr:to>
      <cdr:x>0.82332</cdr:x>
      <cdr:y>0.74011</cdr:y>
    </cdr:to>
    <cdr:sp macro="" textlink="">
      <cdr:nvSpPr>
        <cdr:cNvPr id="6" name="Tekstvak 5">
          <a:extLst xmlns:a="http://schemas.openxmlformats.org/drawingml/2006/main">
            <a:ext uri="{FF2B5EF4-FFF2-40B4-BE49-F238E27FC236}">
              <a16:creationId xmlns:a16="http://schemas.microsoft.com/office/drawing/2014/main" id="{BEB20793-4214-D399-4580-D2BF2F854383}"/>
            </a:ext>
          </a:extLst>
        </cdr:cNvPr>
        <cdr:cNvSpPr txBox="1"/>
      </cdr:nvSpPr>
      <cdr:spPr>
        <a:xfrm xmlns:a="http://schemas.openxmlformats.org/drawingml/2006/main" rot="1048522">
          <a:off x="5016500" y="3048001"/>
          <a:ext cx="901700" cy="279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nl-NL" sz="1200" kern="1200"/>
            <a:t>trend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88900</xdr:colOff>
      <xdr:row>112</xdr:row>
      <xdr:rowOff>25400</xdr:rowOff>
    </xdr:from>
    <xdr:to>
      <xdr:col>24</xdr:col>
      <xdr:colOff>673100</xdr:colOff>
      <xdr:row>134</xdr:row>
      <xdr:rowOff>50800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380BBF8F-7146-3A6A-094C-DD144E7429C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673100</xdr:colOff>
      <xdr:row>108</xdr:row>
      <xdr:rowOff>19050</xdr:rowOff>
    </xdr:from>
    <xdr:to>
      <xdr:col>10</xdr:col>
      <xdr:colOff>279400</xdr:colOff>
      <xdr:row>131</xdr:row>
      <xdr:rowOff>38100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CD73FD05-09CB-7A4A-839E-5540D64A23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330200</xdr:colOff>
      <xdr:row>107</xdr:row>
      <xdr:rowOff>152400</xdr:rowOff>
    </xdr:from>
    <xdr:to>
      <xdr:col>19</xdr:col>
      <xdr:colOff>101600</xdr:colOff>
      <xdr:row>130</xdr:row>
      <xdr:rowOff>152400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C81F5B9A-DAD9-EF4C-BD12-A347FE7CEE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53</xdr:col>
      <xdr:colOff>430680</xdr:colOff>
      <xdr:row>4</xdr:row>
      <xdr:rowOff>101600</xdr:rowOff>
    </xdr:from>
    <xdr:to>
      <xdr:col>62</xdr:col>
      <xdr:colOff>212165</xdr:colOff>
      <xdr:row>27</xdr:row>
      <xdr:rowOff>114301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F33A3DE3-0A84-E7B9-88C0-5EF676E2761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781050</xdr:colOff>
      <xdr:row>121</xdr:row>
      <xdr:rowOff>120650</xdr:rowOff>
    </xdr:from>
    <xdr:to>
      <xdr:col>13</xdr:col>
      <xdr:colOff>584200</xdr:colOff>
      <xdr:row>144</xdr:row>
      <xdr:rowOff>76200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2B012A81-BED5-E548-A870-FE6A11B8A49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113</xdr:row>
      <xdr:rowOff>0</xdr:rowOff>
    </xdr:from>
    <xdr:to>
      <xdr:col>14</xdr:col>
      <xdr:colOff>590550</xdr:colOff>
      <xdr:row>134</xdr:row>
      <xdr:rowOff>171450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6D97C714-9734-EE46-BD6E-0F90BEC51C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0.23654</cdr:x>
      <cdr:y>0.7897</cdr:y>
    </cdr:from>
    <cdr:to>
      <cdr:x>0.44484</cdr:x>
      <cdr:y>0.86981</cdr:y>
    </cdr:to>
    <cdr:sp macro="" textlink="">
      <cdr:nvSpPr>
        <cdr:cNvPr id="2" name="Toelichting met afgeronde rechthoek 1">
          <a:extLst xmlns:a="http://schemas.openxmlformats.org/drawingml/2006/main">
            <a:ext uri="{FF2B5EF4-FFF2-40B4-BE49-F238E27FC236}">
              <a16:creationId xmlns:a16="http://schemas.microsoft.com/office/drawing/2014/main" id="{13698725-FB0B-54F3-8530-155FAC369A33}"/>
            </a:ext>
          </a:extLst>
        </cdr:cNvPr>
        <cdr:cNvSpPr/>
      </cdr:nvSpPr>
      <cdr:spPr>
        <a:xfrm xmlns:a="http://schemas.openxmlformats.org/drawingml/2006/main">
          <a:off x="1701800" y="3505200"/>
          <a:ext cx="1498600" cy="355600"/>
        </a:xfrm>
        <a:prstGeom xmlns:a="http://schemas.openxmlformats.org/drawingml/2006/main" prst="wedgeRoundRectCallout">
          <a:avLst>
            <a:gd name="adj1" fmla="val 15938"/>
            <a:gd name="adj2" fmla="val -229137"/>
            <a:gd name="adj3" fmla="val 16667"/>
          </a:avLst>
        </a:prstGeom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r>
            <a:rPr lang="nl-NL" sz="1200" kern="1200"/>
            <a:t>Born in 1945</a:t>
          </a:r>
        </a:p>
      </cdr:txBody>
    </cdr:sp>
  </cdr:relSizeAnchor>
  <cdr:relSizeAnchor xmlns:cdr="http://schemas.openxmlformats.org/drawingml/2006/chartDrawing">
    <cdr:from>
      <cdr:x>0.49426</cdr:x>
      <cdr:y>0.76395</cdr:y>
    </cdr:from>
    <cdr:to>
      <cdr:x>0.77317</cdr:x>
      <cdr:y>0.87268</cdr:y>
    </cdr:to>
    <cdr:sp macro="" textlink="">
      <cdr:nvSpPr>
        <cdr:cNvPr id="3" name="Toelichting met afgeronde rechthoek 2">
          <a:extLst xmlns:a="http://schemas.openxmlformats.org/drawingml/2006/main">
            <a:ext uri="{FF2B5EF4-FFF2-40B4-BE49-F238E27FC236}">
              <a16:creationId xmlns:a16="http://schemas.microsoft.com/office/drawing/2014/main" id="{465B8B7A-B634-80A8-D82E-38C0DF8CAE9A}"/>
            </a:ext>
          </a:extLst>
        </cdr:cNvPr>
        <cdr:cNvSpPr/>
      </cdr:nvSpPr>
      <cdr:spPr>
        <a:xfrm xmlns:a="http://schemas.openxmlformats.org/drawingml/2006/main">
          <a:off x="3556000" y="3390900"/>
          <a:ext cx="2006600" cy="482600"/>
        </a:xfrm>
        <a:prstGeom xmlns:a="http://schemas.openxmlformats.org/drawingml/2006/main" prst="wedgeRoundRectCallout">
          <a:avLst>
            <a:gd name="adj1" fmla="val -71480"/>
            <a:gd name="adj2" fmla="val -335904"/>
            <a:gd name="adj3" fmla="val 16667"/>
          </a:avLst>
        </a:prstGeom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nl-NL" sz="1200" kern="1200"/>
            <a:t>Age 70 on 31 december 2016</a:t>
          </a:r>
        </a:p>
      </cdr:txBody>
    </cdr:sp>
  </cdr:relSizeAnchor>
  <cdr:relSizeAnchor xmlns:cdr="http://schemas.openxmlformats.org/drawingml/2006/chartDrawing">
    <cdr:from>
      <cdr:x>0.5737</cdr:x>
      <cdr:y>0.56366</cdr:y>
    </cdr:from>
    <cdr:to>
      <cdr:x>0.8526</cdr:x>
      <cdr:y>0.67239</cdr:y>
    </cdr:to>
    <cdr:sp macro="" textlink="">
      <cdr:nvSpPr>
        <cdr:cNvPr id="4" name="Toelichting met afgeronde rechthoek 3">
          <a:extLst xmlns:a="http://schemas.openxmlformats.org/drawingml/2006/main">
            <a:ext uri="{FF2B5EF4-FFF2-40B4-BE49-F238E27FC236}">
              <a16:creationId xmlns:a16="http://schemas.microsoft.com/office/drawing/2014/main" id="{0732A8E8-EE23-8293-2B0D-1591DEB89F0D}"/>
            </a:ext>
          </a:extLst>
        </cdr:cNvPr>
        <cdr:cNvSpPr/>
      </cdr:nvSpPr>
      <cdr:spPr>
        <a:xfrm xmlns:a="http://schemas.openxmlformats.org/drawingml/2006/main">
          <a:off x="4127500" y="2501900"/>
          <a:ext cx="2006600" cy="482600"/>
        </a:xfrm>
        <a:prstGeom xmlns:a="http://schemas.openxmlformats.org/drawingml/2006/main" prst="wedgeRoundRectCallout">
          <a:avLst>
            <a:gd name="adj1" fmla="val -76543"/>
            <a:gd name="adj2" fmla="val -272745"/>
            <a:gd name="adj3" fmla="val 16667"/>
          </a:avLst>
        </a:prstGeom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nl-NL" sz="1200" kern="1200"/>
            <a:t>Age 70 on 31 december 2017</a:t>
          </a:r>
        </a:p>
      </cdr:txBody>
    </cdr:sp>
  </cdr:relSizeAnchor>
  <cdr:relSizeAnchor xmlns:cdr="http://schemas.openxmlformats.org/drawingml/2006/chartDrawing">
    <cdr:from>
      <cdr:x>0.10591</cdr:x>
      <cdr:y>0.20601</cdr:y>
    </cdr:from>
    <cdr:to>
      <cdr:x>0.31421</cdr:x>
      <cdr:y>0.28612</cdr:y>
    </cdr:to>
    <cdr:sp macro="" textlink="">
      <cdr:nvSpPr>
        <cdr:cNvPr id="5" name="Toelichting met afgeronde rechthoek 4">
          <a:extLst xmlns:a="http://schemas.openxmlformats.org/drawingml/2006/main">
            <a:ext uri="{FF2B5EF4-FFF2-40B4-BE49-F238E27FC236}">
              <a16:creationId xmlns:a16="http://schemas.microsoft.com/office/drawing/2014/main" id="{05B1EB33-6A39-D7F1-753C-1635BF692B02}"/>
            </a:ext>
          </a:extLst>
        </cdr:cNvPr>
        <cdr:cNvSpPr/>
      </cdr:nvSpPr>
      <cdr:spPr>
        <a:xfrm xmlns:a="http://schemas.openxmlformats.org/drawingml/2006/main">
          <a:off x="762000" y="914400"/>
          <a:ext cx="1498600" cy="355600"/>
        </a:xfrm>
        <a:prstGeom xmlns:a="http://schemas.openxmlformats.org/drawingml/2006/main" prst="wedgeRoundRectCallout">
          <a:avLst>
            <a:gd name="adj1" fmla="val 107463"/>
            <a:gd name="adj2" fmla="val -61280"/>
            <a:gd name="adj3" fmla="val 16667"/>
          </a:avLst>
        </a:prstGeom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nl-NL" sz="1200" kern="1200"/>
            <a:t>Born in 1946</a:t>
          </a:r>
        </a:p>
      </cdr:txBody>
    </cdr:sp>
  </cdr:relSizeAnchor>
</c:userShape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opendata.cbs.nl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58591-4BE9-B946-B5BB-595ED8754885}">
  <dimension ref="A1:BA118"/>
  <sheetViews>
    <sheetView zoomScaleNormal="100" workbookViewId="0">
      <pane xSplit="1" ySplit="2" topLeftCell="L99" activePane="bottomRight" state="frozen"/>
      <selection activeCell="AA106" sqref="AA106"/>
      <selection pane="topRight" activeCell="AA106" sqref="AA106"/>
      <selection pane="bottomLeft" activeCell="AA106" sqref="AA106"/>
      <selection pane="bottomRight" activeCell="AA121" sqref="AA121"/>
    </sheetView>
  </sheetViews>
  <sheetFormatPr baseColWidth="10" defaultRowHeight="16" x14ac:dyDescent="0.2"/>
  <cols>
    <col min="1" max="1" width="10.83203125" style="8"/>
    <col min="42" max="42" width="10.83203125" customWidth="1"/>
  </cols>
  <sheetData>
    <row r="1" spans="1:53" s="8" customForma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</row>
    <row r="2" spans="1:53" s="8" customFormat="1" x14ac:dyDescent="0.2">
      <c r="A2" s="1" t="s">
        <v>0</v>
      </c>
      <c r="B2" s="1">
        <v>2000</v>
      </c>
      <c r="C2" s="1">
        <f>B2+1</f>
        <v>2001</v>
      </c>
      <c r="D2" s="1">
        <f t="shared" ref="D2:K2" si="0">C2+1</f>
        <v>2002</v>
      </c>
      <c r="E2" s="1">
        <f t="shared" si="0"/>
        <v>2003</v>
      </c>
      <c r="F2" s="1">
        <f t="shared" si="0"/>
        <v>2004</v>
      </c>
      <c r="G2" s="1">
        <f t="shared" si="0"/>
        <v>2005</v>
      </c>
      <c r="H2" s="1">
        <f t="shared" si="0"/>
        <v>2006</v>
      </c>
      <c r="I2" s="1">
        <f t="shared" si="0"/>
        <v>2007</v>
      </c>
      <c r="J2" s="1">
        <f t="shared" si="0"/>
        <v>2008</v>
      </c>
      <c r="K2" s="1">
        <f t="shared" si="0"/>
        <v>2009</v>
      </c>
      <c r="L2" s="1">
        <v>2010</v>
      </c>
      <c r="M2" s="1">
        <v>2011</v>
      </c>
      <c r="N2" s="1">
        <v>2012</v>
      </c>
      <c r="O2" s="1">
        <v>2013</v>
      </c>
      <c r="P2" s="1">
        <v>2014</v>
      </c>
      <c r="Q2" s="1">
        <v>2015</v>
      </c>
      <c r="R2" s="1">
        <v>2016</v>
      </c>
      <c r="S2" s="1">
        <v>2017</v>
      </c>
      <c r="T2" s="1">
        <v>2018</v>
      </c>
      <c r="U2" s="1">
        <v>2019</v>
      </c>
      <c r="V2" s="1">
        <v>2020</v>
      </c>
      <c r="W2" s="1">
        <v>2021</v>
      </c>
      <c r="X2" s="1">
        <v>2022</v>
      </c>
      <c r="Y2" s="1">
        <v>2023</v>
      </c>
      <c r="Z2" s="1">
        <v>2024</v>
      </c>
      <c r="AA2" s="1">
        <v>2025</v>
      </c>
      <c r="AB2" s="1">
        <v>2026</v>
      </c>
      <c r="AC2" s="1">
        <v>2027</v>
      </c>
      <c r="AD2" s="1">
        <v>2028</v>
      </c>
      <c r="AE2" s="1">
        <v>2029</v>
      </c>
      <c r="AF2" s="1">
        <v>2030</v>
      </c>
      <c r="AG2" s="1">
        <v>2031</v>
      </c>
      <c r="AH2" s="1">
        <v>2032</v>
      </c>
      <c r="AI2" s="1">
        <v>2033</v>
      </c>
      <c r="AJ2" s="1">
        <v>2034</v>
      </c>
      <c r="AK2" s="1">
        <v>2035</v>
      </c>
      <c r="AL2" s="1">
        <v>2036</v>
      </c>
      <c r="AM2" s="1">
        <v>2037</v>
      </c>
      <c r="AN2" s="1">
        <v>2038</v>
      </c>
      <c r="AO2" s="1">
        <v>2039</v>
      </c>
      <c r="AP2" s="1">
        <f>AO2+1</f>
        <v>2040</v>
      </c>
      <c r="AQ2" s="1">
        <f t="shared" ref="AQ2:BA2" si="1">AP2+1</f>
        <v>2041</v>
      </c>
      <c r="AR2" s="1">
        <f t="shared" si="1"/>
        <v>2042</v>
      </c>
      <c r="AS2" s="1">
        <f t="shared" si="1"/>
        <v>2043</v>
      </c>
      <c r="AT2" s="1">
        <f t="shared" si="1"/>
        <v>2044</v>
      </c>
      <c r="AU2" s="1">
        <f t="shared" si="1"/>
        <v>2045</v>
      </c>
      <c r="AV2" s="1">
        <f t="shared" si="1"/>
        <v>2046</v>
      </c>
      <c r="AW2" s="1">
        <f t="shared" si="1"/>
        <v>2047</v>
      </c>
      <c r="AX2" s="1">
        <f t="shared" si="1"/>
        <v>2048</v>
      </c>
      <c r="AY2" s="1">
        <f t="shared" si="1"/>
        <v>2049</v>
      </c>
      <c r="AZ2" s="1">
        <f t="shared" si="1"/>
        <v>2050</v>
      </c>
      <c r="BA2" s="1">
        <f t="shared" si="1"/>
        <v>2051</v>
      </c>
    </row>
    <row r="3" spans="1:53" x14ac:dyDescent="0.2">
      <c r="A3" s="1">
        <v>0</v>
      </c>
      <c r="B3" s="9">
        <v>52928</v>
      </c>
      <c r="C3" s="9">
        <v>52250</v>
      </c>
      <c r="D3" s="9">
        <v>51909</v>
      </c>
      <c r="E3" s="9">
        <v>51555</v>
      </c>
      <c r="F3" s="9">
        <v>49535</v>
      </c>
      <c r="G3" s="9">
        <v>47952</v>
      </c>
      <c r="H3" s="9">
        <v>47314</v>
      </c>
      <c r="I3" s="9">
        <v>46106</v>
      </c>
      <c r="J3" s="9">
        <v>47345</v>
      </c>
      <c r="K3" s="9">
        <v>47200</v>
      </c>
      <c r="L3" s="9">
        <v>46946</v>
      </c>
      <c r="M3" s="9">
        <v>46047</v>
      </c>
      <c r="N3" s="9">
        <v>44978</v>
      </c>
      <c r="O3" s="9">
        <v>43881</v>
      </c>
      <c r="P3" s="9">
        <v>44600</v>
      </c>
      <c r="Q3" s="9">
        <v>43669</v>
      </c>
      <c r="R3" s="9">
        <v>44213</v>
      </c>
      <c r="S3" s="9">
        <v>43500</v>
      </c>
      <c r="T3" s="9">
        <v>43086</v>
      </c>
      <c r="U3" s="9">
        <v>43390</v>
      </c>
      <c r="V3" s="9">
        <v>43143</v>
      </c>
      <c r="W3" s="9">
        <v>45828</v>
      </c>
      <c r="X3" s="9">
        <v>42872</v>
      </c>
      <c r="Y3" s="9">
        <v>42118</v>
      </c>
      <c r="Z3" s="9">
        <v>42517</v>
      </c>
      <c r="AA3" s="9">
        <v>42594</v>
      </c>
      <c r="AB3" s="9">
        <f t="shared" ref="AB3:AF3" si="2">AA3*0.99</f>
        <v>42168.06</v>
      </c>
      <c r="AC3" s="9">
        <f t="shared" si="2"/>
        <v>41746.379399999998</v>
      </c>
      <c r="AD3" s="9">
        <f t="shared" si="2"/>
        <v>41328.915605999995</v>
      </c>
      <c r="AE3" s="9">
        <f t="shared" si="2"/>
        <v>40915.626449939991</v>
      </c>
      <c r="AF3" s="9">
        <f t="shared" si="2"/>
        <v>40506.470185440594</v>
      </c>
      <c r="AG3" s="9">
        <f t="shared" ref="AG3" si="3">AF3*0.99</f>
        <v>40101.40548358619</v>
      </c>
      <c r="AH3" s="9">
        <f t="shared" ref="AH3" si="4">AG3*0.99</f>
        <v>39700.391428750328</v>
      </c>
      <c r="AI3" s="9">
        <f t="shared" ref="AI3" si="5">AH3*0.99</f>
        <v>39303.387514462825</v>
      </c>
      <c r="AJ3" s="9">
        <f t="shared" ref="AJ3" si="6">AI3*0.99</f>
        <v>38910.3536393182</v>
      </c>
      <c r="AK3" s="9">
        <f t="shared" ref="AK3" si="7">AJ3*0.99</f>
        <v>38521.25010292502</v>
      </c>
      <c r="AL3" s="9">
        <f t="shared" ref="AL3" si="8">AK3*0.99</f>
        <v>38136.037601895769</v>
      </c>
      <c r="AM3" s="9">
        <f t="shared" ref="AM3" si="9">AL3*0.99</f>
        <v>37754.677225876811</v>
      </c>
      <c r="AN3" s="9">
        <f t="shared" ref="AN3" si="10">AM3*0.99</f>
        <v>37377.13045361804</v>
      </c>
      <c r="AO3" s="9">
        <f t="shared" ref="AO3" si="11">AN3*0.99</f>
        <v>37003.359149081858</v>
      </c>
      <c r="AP3" s="9">
        <f t="shared" ref="AP3" si="12">AO3*0.99</f>
        <v>36633.325557591037</v>
      </c>
      <c r="AQ3" s="9">
        <f t="shared" ref="AQ3" si="13">AP3*0.99</f>
        <v>36266.992302015125</v>
      </c>
      <c r="AR3" s="9">
        <f t="shared" ref="AR3" si="14">AQ3*0.99</f>
        <v>35904.322378994977</v>
      </c>
      <c r="AS3" s="9">
        <f t="shared" ref="AS3" si="15">AR3*0.99</f>
        <v>35545.279155205026</v>
      </c>
      <c r="AT3" s="9">
        <f t="shared" ref="AT3" si="16">AS3*0.99</f>
        <v>35189.826363652974</v>
      </c>
      <c r="AU3" s="9">
        <f t="shared" ref="AU3" si="17">AT3*0.99</f>
        <v>34837.928100016441</v>
      </c>
      <c r="AV3" s="9">
        <f t="shared" ref="AV3" si="18">AU3*0.99</f>
        <v>34489.54881901628</v>
      </c>
      <c r="AW3" s="9">
        <f t="shared" ref="AW3" si="19">AV3*0.99</f>
        <v>34144.653330826113</v>
      </c>
      <c r="AX3" s="9">
        <f t="shared" ref="AX3" si="20">AW3*0.99</f>
        <v>33803.206797517851</v>
      </c>
      <c r="AY3" s="9">
        <f t="shared" ref="AY3" si="21">AX3*0.99</f>
        <v>33465.174729542669</v>
      </c>
      <c r="AZ3" s="9">
        <f t="shared" ref="AZ3" si="22">AY3*0.99</f>
        <v>33130.522982247239</v>
      </c>
      <c r="BA3" s="9">
        <f t="shared" ref="BA3" si="23">AZ3*0.99</f>
        <v>32799.217752424767</v>
      </c>
    </row>
    <row r="4" spans="1:53" x14ac:dyDescent="0.2">
      <c r="A4" s="1">
        <v>1</v>
      </c>
      <c r="B4" s="9">
        <v>103850</v>
      </c>
      <c r="C4" s="9">
        <v>106183</v>
      </c>
      <c r="D4" s="9">
        <v>104726</v>
      </c>
      <c r="E4" s="9">
        <v>103942</v>
      </c>
      <c r="F4" s="9">
        <v>103155</v>
      </c>
      <c r="G4" s="9">
        <v>99063</v>
      </c>
      <c r="H4" s="9">
        <v>95891</v>
      </c>
      <c r="I4" s="9">
        <v>94682</v>
      </c>
      <c r="J4" s="9">
        <v>92409</v>
      </c>
      <c r="K4" s="9">
        <v>94857</v>
      </c>
      <c r="L4" s="9">
        <v>94592</v>
      </c>
      <c r="M4" s="9">
        <v>94084</v>
      </c>
      <c r="N4" s="9">
        <v>92231</v>
      </c>
      <c r="O4" s="9">
        <v>90070</v>
      </c>
      <c r="P4" s="9">
        <v>87915</v>
      </c>
      <c r="Q4" s="9">
        <v>89462</v>
      </c>
      <c r="R4" s="9">
        <v>87676</v>
      </c>
      <c r="S4" s="9">
        <v>88682</v>
      </c>
      <c r="T4" s="9">
        <v>87323</v>
      </c>
      <c r="U4" s="9">
        <v>86554</v>
      </c>
      <c r="V4" s="9">
        <v>87019</v>
      </c>
      <c r="W4" s="9">
        <v>86542</v>
      </c>
      <c r="X4" s="9">
        <v>92282</v>
      </c>
      <c r="Y4" s="9">
        <v>86111.5</v>
      </c>
      <c r="Z4" s="9">
        <v>84485</v>
      </c>
      <c r="AA4" s="9">
        <f ca="1">2*Z3-'Baseline male'!Z3</f>
        <v>84745.284781300841</v>
      </c>
      <c r="AB4" s="9">
        <f ca="1">2*AA3*(1-'Risk male'!AB3)</f>
        <v>84626.495292596301</v>
      </c>
      <c r="AC4" s="9">
        <f ca="1">2*AB3*(1-'Risk male'!AC3)</f>
        <v>83788.445457803275</v>
      </c>
      <c r="AD4" s="9">
        <f ca="1">2*AC3*(1-'Risk male'!AD3)</f>
        <v>82958.573778547041</v>
      </c>
      <c r="AE4" s="9">
        <f ca="1">2*AD3*(1-'Risk male'!AE3)</f>
        <v>82136.803457085291</v>
      </c>
      <c r="AF4" s="9">
        <f ca="1">2*AE3*(1-'Risk male'!AF3)</f>
        <v>81323.058340899137</v>
      </c>
      <c r="AG4" s="9">
        <f ca="1">2*AF3*(1-'Risk male'!AG3)</f>
        <v>80517.262919264394</v>
      </c>
      <c r="AH4" s="9">
        <f ca="1">2*AG3*(1-'Risk male'!AH3)</f>
        <v>79719.342319782605</v>
      </c>
      <c r="AI4" s="9">
        <f ca="1">2*AH3*(1-'Risk male'!AI3)</f>
        <v>78929.222304874173</v>
      </c>
      <c r="AJ4" s="9">
        <f ca="1">2*AI3*(1-'Risk male'!AJ3)</f>
        <v>78146.829268235786</v>
      </c>
      <c r="AK4" s="9">
        <f ca="1">2*AJ3*(1-'Risk male'!AK3)</f>
        <v>77372.090231264025</v>
      </c>
      <c r="AL4" s="9">
        <f ca="1">2*AK3*(1-'Risk male'!AL3)</f>
        <v>76604.932839447429</v>
      </c>
      <c r="AM4" s="9">
        <f ca="1">2*AL3*(1-'Risk male'!AM3)</f>
        <v>75845.285358728885</v>
      </c>
      <c r="AN4" s="9">
        <f ca="1">2*AM3*(1-'Risk male'!AN3)</f>
        <v>75093.076671840288</v>
      </c>
      <c r="AO4" s="9">
        <f ca="1">2*AN3*(1-'Risk male'!AO3)</f>
        <v>74348.236274611249</v>
      </c>
      <c r="AP4" s="9">
        <f ca="1">2*AO3*(1-'Risk male'!AP3)</f>
        <v>73610.694272253793</v>
      </c>
      <c r="AQ4" s="9">
        <f ca="1">2*AP3*(1-'Risk male'!AQ3)</f>
        <v>72880.381375624609</v>
      </c>
      <c r="AR4" s="9">
        <f ca="1">2*AQ3*(1-'Risk male'!AR3)</f>
        <v>72157.228897466804</v>
      </c>
      <c r="AS4" s="9">
        <f ca="1">2*AR3*(1-'Risk male'!AS3)</f>
        <v>71441.16874863251</v>
      </c>
      <c r="AT4" s="9">
        <f ca="1">2*AS3*(1-'Risk male'!AT3)</f>
        <v>70732.133434288015</v>
      </c>
      <c r="AU4" s="9">
        <f ca="1">2*AT3*(1-'Risk male'!AU3)</f>
        <v>70030.056050103172</v>
      </c>
      <c r="AV4" s="9">
        <f ca="1">2*AU3*(1-'Risk male'!AV3)</f>
        <v>69334.870278426228</v>
      </c>
      <c r="AW4" s="9">
        <f ca="1">2*AV3*(1-'Risk male'!AW3)</f>
        <v>68646.510384445777</v>
      </c>
      <c r="AX4" s="9">
        <f ca="1">2*AW3*(1-'Risk male'!AX3)</f>
        <v>67964.911212340987</v>
      </c>
      <c r="AY4" s="9">
        <f ca="1">2*AX3*(1-'Risk male'!AY3)</f>
        <v>67290.00818142177</v>
      </c>
      <c r="AZ4" s="9">
        <f ca="1">2*AY3*(1-'Risk male'!AZ3)</f>
        <v>66621.737282259943</v>
      </c>
      <c r="BA4" s="9">
        <f>2*AZ3*(1-'Risk male'!BA3)</f>
        <v>66261.045964494479</v>
      </c>
    </row>
    <row r="5" spans="1:53" x14ac:dyDescent="0.2">
      <c r="A5" s="1">
        <v>2</v>
      </c>
      <c r="B5" s="9">
        <v>103044</v>
      </c>
      <c r="C5" s="9">
        <v>104309</v>
      </c>
      <c r="D5" s="9">
        <v>106527</v>
      </c>
      <c r="E5" s="9">
        <v>104877</v>
      </c>
      <c r="F5" s="9">
        <v>103978</v>
      </c>
      <c r="G5" s="9">
        <v>103031</v>
      </c>
      <c r="H5" s="9">
        <v>98922</v>
      </c>
      <c r="I5" s="9">
        <v>95833</v>
      </c>
      <c r="J5" s="9">
        <v>94797</v>
      </c>
      <c r="K5" s="9">
        <v>92750</v>
      </c>
      <c r="L5" s="9">
        <v>95167</v>
      </c>
      <c r="M5" s="9">
        <v>94920</v>
      </c>
      <c r="N5" s="9">
        <v>94315</v>
      </c>
      <c r="O5" s="9">
        <v>92403</v>
      </c>
      <c r="P5" s="9">
        <v>90286</v>
      </c>
      <c r="Q5" s="9">
        <v>88288</v>
      </c>
      <c r="R5" s="9">
        <v>90035</v>
      </c>
      <c r="S5" s="9">
        <v>88305</v>
      </c>
      <c r="T5" s="9">
        <v>89171</v>
      </c>
      <c r="U5" s="9">
        <v>87935</v>
      </c>
      <c r="V5" s="9">
        <v>87070</v>
      </c>
      <c r="W5" s="9">
        <v>87468</v>
      </c>
      <c r="X5" s="9">
        <v>87331</v>
      </c>
      <c r="Y5" s="9">
        <v>93202.5</v>
      </c>
      <c r="Z5" s="9">
        <v>86672</v>
      </c>
      <c r="AA5" s="9">
        <f ca="1">Z4-'Baseline male'!Z4</f>
        <v>84467.556738617408</v>
      </c>
      <c r="AB5" s="9">
        <f ca="1">AA4*(1-'Risk male'!AB4)</f>
        <v>84728.301111439549</v>
      </c>
      <c r="AC5" s="9">
        <f ca="1">AB4*(1-'Risk male'!AC4)</f>
        <v>84609.786067526526</v>
      </c>
      <c r="AD5" s="9">
        <f ca="1">AC4*(1-'Risk male'!AD4)</f>
        <v>83772.146191924141</v>
      </c>
      <c r="AE5" s="9">
        <f ca="1">AD4*(1-'Risk male'!AE4)</f>
        <v>82942.674436738249</v>
      </c>
      <c r="AF5" s="9">
        <f ca="1">AE4*(1-'Risk male'!AF4)</f>
        <v>82121.294248960723</v>
      </c>
      <c r="AG5" s="9">
        <f ca="1">AF4*(1-'Risk male'!AG4)</f>
        <v>81307.929714874044</v>
      </c>
      <c r="AH5" s="9">
        <f ca="1">AG4*(1-'Risk male'!AH4)</f>
        <v>80502.505556764983</v>
      </c>
      <c r="AI5" s="9">
        <f ca="1">AH4*(1-'Risk male'!AI4)</f>
        <v>79704.947129594715</v>
      </c>
      <c r="AJ5" s="9">
        <f ca="1">AI4*(1-'Risk male'!AJ4)</f>
        <v>78915.180417627693</v>
      </c>
      <c r="AK5" s="9">
        <f ca="1">AJ4*(1-'Risk male'!AK4)</f>
        <v>78133.13203102164</v>
      </c>
      <c r="AL5" s="9">
        <f ca="1">AK4*(1-'Risk male'!AL4)</f>
        <v>77358.72920238052</v>
      </c>
      <c r="AM5" s="9">
        <f ca="1">AL4*(1-'Risk male'!AM4)</f>
        <v>76591.899783273053</v>
      </c>
      <c r="AN5" s="9">
        <f ca="1">AM4*(1-'Risk male'!AN4)</f>
        <v>75832.572240718437</v>
      </c>
      <c r="AO5" s="9">
        <f ca="1">AN4*(1-'Risk male'!AO4)</f>
        <v>75080.67565364136</v>
      </c>
      <c r="AP5" s="9">
        <f ca="1">AO4*(1-'Risk male'!AP4)</f>
        <v>74336.139709298412</v>
      </c>
      <c r="AQ5" s="9">
        <f ca="1">AP4*(1-'Risk male'!AQ4)</f>
        <v>73598.894699677534</v>
      </c>
      <c r="AR5" s="9">
        <f ca="1">AQ4*(1-'Risk male'!AR4)</f>
        <v>72868.871517872263</v>
      </c>
      <c r="AS5" s="9">
        <f ca="1">AR4*(1-'Risk male'!AS4)</f>
        <v>72146.001654432985</v>
      </c>
      <c r="AT5" s="9">
        <f ca="1">AS4*(1-'Risk male'!AT4)</f>
        <v>71430.21719369627</v>
      </c>
      <c r="AU5" s="9">
        <f ca="1">AT4*(1-'Risk male'!AU4)</f>
        <v>70721.450810094364</v>
      </c>
      <c r="AV5" s="9">
        <f ca="1">AU4*(1-'Risk male'!AV4)</f>
        <v>70019.635764446211</v>
      </c>
      <c r="AW5" s="9">
        <f ca="1">AV4*(1-'Risk male'!AW4)</f>
        <v>69324.705900231813</v>
      </c>
      <c r="AX5" s="9">
        <f ca="1">AW4*(1-'Risk male'!AX4)</f>
        <v>68636.595639851046</v>
      </c>
      <c r="AY5" s="9">
        <f ca="1">AX4*(1-'Risk male'!AY4)</f>
        <v>67955.239980868617</v>
      </c>
      <c r="AZ5" s="9">
        <f ca="1">AY4*(1-'Risk male'!AZ4)</f>
        <v>67280.57449224664</v>
      </c>
      <c r="BA5" s="9">
        <f ca="1">AZ4*(1-'Risk male'!BA4)</f>
        <v>66621.737282259943</v>
      </c>
    </row>
    <row r="6" spans="1:53" x14ac:dyDescent="0.2">
      <c r="A6" s="1">
        <v>3</v>
      </c>
      <c r="B6" s="9">
        <v>99370</v>
      </c>
      <c r="C6" s="9">
        <v>103372</v>
      </c>
      <c r="D6" s="9">
        <v>104476</v>
      </c>
      <c r="E6" s="9">
        <v>106473</v>
      </c>
      <c r="F6" s="9">
        <v>104687</v>
      </c>
      <c r="G6" s="9">
        <v>103712</v>
      </c>
      <c r="H6" s="9">
        <v>102683</v>
      </c>
      <c r="I6" s="9">
        <v>98689</v>
      </c>
      <c r="J6" s="9">
        <v>95838</v>
      </c>
      <c r="K6" s="9">
        <v>94957</v>
      </c>
      <c r="L6" s="9">
        <v>92978</v>
      </c>
      <c r="M6" s="9">
        <v>95397</v>
      </c>
      <c r="N6" s="9">
        <v>95064</v>
      </c>
      <c r="O6" s="9">
        <v>94352</v>
      </c>
      <c r="P6" s="9">
        <v>92531</v>
      </c>
      <c r="Q6" s="9">
        <v>90597</v>
      </c>
      <c r="R6" s="9">
        <v>88752</v>
      </c>
      <c r="S6" s="9">
        <v>90603</v>
      </c>
      <c r="T6" s="9">
        <v>88849</v>
      </c>
      <c r="U6" s="9">
        <v>89641</v>
      </c>
      <c r="V6" s="9">
        <v>88380</v>
      </c>
      <c r="W6" s="9">
        <v>87433</v>
      </c>
      <c r="X6" s="9">
        <v>88275</v>
      </c>
      <c r="Y6" s="9">
        <v>88163.5</v>
      </c>
      <c r="Z6" s="9">
        <v>93700</v>
      </c>
      <c r="AA6" s="9">
        <f ca="1">Z5-'Baseline male'!Z5</f>
        <v>86660.663683791397</v>
      </c>
      <c r="AB6" s="9">
        <f ca="1">AA5*(1-'Risk male'!AB5)</f>
        <v>84456.832882439936</v>
      </c>
      <c r="AC6" s="9">
        <f ca="1">AB5*(1-'Risk male'!AC5)</f>
        <v>84717.703121453349</v>
      </c>
      <c r="AD6" s="9">
        <f ca="1">AC5*(1-'Risk male'!AD5)</f>
        <v>84599.359303111749</v>
      </c>
      <c r="AE6" s="9">
        <f ca="1">AD5*(1-'Risk male'!AE5)</f>
        <v>83761.975217462896</v>
      </c>
      <c r="AF6" s="9">
        <f ca="1">AE5*(1-'Risk male'!AF5)</f>
        <v>82932.75299207514</v>
      </c>
      <c r="AG6" s="9">
        <f ca="1">AF5*(1-'Risk male'!AG5)</f>
        <v>82111.616226566402</v>
      </c>
      <c r="AH6" s="9">
        <f ca="1">AG5*(1-'Risk male'!AH5)</f>
        <v>81298.48915614697</v>
      </c>
      <c r="AI6" s="9">
        <f ca="1">AH5*(1-'Risk male'!AI5)</f>
        <v>80493.296648422023</v>
      </c>
      <c r="AJ6" s="9">
        <f ca="1">AI5*(1-'Risk male'!AJ5)</f>
        <v>79695.964200148228</v>
      </c>
      <c r="AK6" s="9">
        <f ca="1">AJ5*(1-'Risk male'!AK5)</f>
        <v>78906.417933947276</v>
      </c>
      <c r="AL6" s="9">
        <f ca="1">AK5*(1-'Risk male'!AL5)</f>
        <v>78124.584594978412</v>
      </c>
      <c r="AM6" s="9">
        <f ca="1">AL5*(1-'Risk male'!AM5)</f>
        <v>77350.391547571999</v>
      </c>
      <c r="AN6" s="9">
        <f ca="1">AM5*(1-'Risk male'!AN5)</f>
        <v>76583.766771826806</v>
      </c>
      <c r="AO6" s="9">
        <f ca="1">AN5*(1-'Risk male'!AO5)</f>
        <v>75824.638860172505</v>
      </c>
      <c r="AP6" s="9">
        <f ca="1">AO5*(1-'Risk male'!AP5)</f>
        <v>75072.937013899791</v>
      </c>
      <c r="AQ6" s="9">
        <f ca="1">AP5*(1-'Risk male'!AQ5)</f>
        <v>74328.591039659994</v>
      </c>
      <c r="AR6" s="9">
        <f ca="1">AQ5*(1-'Risk male'!AR5)</f>
        <v>73591.531345936091</v>
      </c>
      <c r="AS6" s="9">
        <f ca="1">AR5*(1-'Risk male'!AS5)</f>
        <v>72861.688939486688</v>
      </c>
      <c r="AT6" s="9">
        <f ca="1">AS5*(1-'Risk male'!AT5)</f>
        <v>72138.995421765547</v>
      </c>
      <c r="AU6" s="9">
        <f ca="1">AT5*(1-'Risk male'!AU5)</f>
        <v>71423.382985317381</v>
      </c>
      <c r="AV6" s="9">
        <f ca="1">AU5*(1-'Risk male'!AV5)</f>
        <v>70714.784410152366</v>
      </c>
      <c r="AW6" s="9">
        <f ca="1">AV5*(1-'Risk male'!AW5)</f>
        <v>70013.133060100517</v>
      </c>
      <c r="AX6" s="9">
        <f ca="1">AW5*(1-'Risk male'!AX5)</f>
        <v>69318.362879148044</v>
      </c>
      <c r="AY6" s="9">
        <f ca="1">AX5*(1-'Risk male'!AY5)</f>
        <v>68630.408387756499</v>
      </c>
      <c r="AZ6" s="9">
        <f ca="1">AY5*(1-'Risk male'!AZ5)</f>
        <v>67949.20467916684</v>
      </c>
      <c r="BA6" s="9">
        <f ca="1">AZ5*(1-'Risk male'!BA5)</f>
        <v>67280.57449224664</v>
      </c>
    </row>
    <row r="7" spans="1:53" x14ac:dyDescent="0.2">
      <c r="A7" s="1">
        <v>4</v>
      </c>
      <c r="B7" s="9">
        <v>99354</v>
      </c>
      <c r="C7" s="9">
        <v>99698</v>
      </c>
      <c r="D7" s="9">
        <v>103503</v>
      </c>
      <c r="E7" s="9">
        <v>104450</v>
      </c>
      <c r="F7" s="9">
        <v>106251</v>
      </c>
      <c r="G7" s="9">
        <v>104394</v>
      </c>
      <c r="H7" s="9">
        <v>103323</v>
      </c>
      <c r="I7" s="9">
        <v>102402</v>
      </c>
      <c r="J7" s="9">
        <v>98606</v>
      </c>
      <c r="K7" s="9">
        <v>95943</v>
      </c>
      <c r="L7" s="9">
        <v>95158</v>
      </c>
      <c r="M7" s="9">
        <v>93158</v>
      </c>
      <c r="N7" s="9">
        <v>95482</v>
      </c>
      <c r="O7" s="9">
        <v>95065</v>
      </c>
      <c r="P7" s="9">
        <v>94399</v>
      </c>
      <c r="Q7" s="9">
        <v>92780</v>
      </c>
      <c r="R7" s="9">
        <v>91087</v>
      </c>
      <c r="S7" s="9">
        <v>89310</v>
      </c>
      <c r="T7" s="9">
        <v>91096</v>
      </c>
      <c r="U7" s="9">
        <v>89390</v>
      </c>
      <c r="V7" s="9">
        <v>90053</v>
      </c>
      <c r="W7" s="9">
        <v>88788</v>
      </c>
      <c r="X7" s="9">
        <v>88288</v>
      </c>
      <c r="Y7" s="9">
        <v>89209.5</v>
      </c>
      <c r="Z7" s="9">
        <v>88706</v>
      </c>
      <c r="AA7" s="9">
        <f ca="1">Z6-'Baseline male'!Z6</f>
        <v>93689.824929982118</v>
      </c>
      <c r="AB7" s="9">
        <f ca="1">AA6*(1-'Risk male'!AB6)</f>
        <v>86651.529121499334</v>
      </c>
      <c r="AC7" s="9">
        <f ca="1">AB6*(1-'Risk male'!AC6)</f>
        <v>84448.062177918153</v>
      </c>
      <c r="AD7" s="9">
        <f ca="1">AC6*(1-'Risk male'!AD6)</f>
        <v>84709.035342664021</v>
      </c>
      <c r="AE7" s="9">
        <f ca="1">AD6*(1-'Risk male'!AE6)</f>
        <v>84590.831548826609</v>
      </c>
      <c r="AF7" s="9">
        <f ca="1">AE6*(1-'Risk male'!AF6)</f>
        <v>83753.656651359677</v>
      </c>
      <c r="AG7" s="9">
        <f ca="1">AF6*(1-'Risk male'!AG6)</f>
        <v>82924.638495112536</v>
      </c>
      <c r="AH7" s="9">
        <f ca="1">AG6*(1-'Risk male'!AH6)</f>
        <v>82103.700804485052</v>
      </c>
      <c r="AI7" s="9">
        <f ca="1">AH6*(1-'Risk male'!AI6)</f>
        <v>81290.767936446879</v>
      </c>
      <c r="AJ7" s="9">
        <f ca="1">AI6*(1-'Risk male'!AJ6)</f>
        <v>80485.764877412425</v>
      </c>
      <c r="AK7" s="9">
        <f ca="1">AJ6*(1-'Risk male'!AK6)</f>
        <v>79688.617240068183</v>
      </c>
      <c r="AL7" s="9">
        <f ca="1">AK6*(1-'Risk male'!AL6)</f>
        <v>78899.251260155404</v>
      </c>
      <c r="AM7" s="9">
        <f ca="1">AL6*(1-'Risk male'!AM6)</f>
        <v>78117.593793210064</v>
      </c>
      <c r="AN7" s="9">
        <f ca="1">AM6*(1-'Risk male'!AN6)</f>
        <v>77343.572311262251</v>
      </c>
      <c r="AO7" s="9">
        <f ca="1">AN6*(1-'Risk male'!AO6)</f>
        <v>76577.114899497843</v>
      </c>
      <c r="AP7" s="9">
        <f ca="1">AO6*(1-'Risk male'!AP6)</f>
        <v>75818.150252883715</v>
      </c>
      <c r="AQ7" s="9">
        <f ca="1">AP6*(1-'Risk male'!AQ6)</f>
        <v>75066.60767275923</v>
      </c>
      <c r="AR7" s="9">
        <f ca="1">AQ6*(1-'Risk male'!AR6)</f>
        <v>74322.417063395638</v>
      </c>
      <c r="AS7" s="9">
        <f ca="1">AR6*(1-'Risk male'!AS6)</f>
        <v>73585.508928525582</v>
      </c>
      <c r="AT7" s="9">
        <f ca="1">AS6*(1-'Risk male'!AT6)</f>
        <v>72855.814367844083</v>
      </c>
      <c r="AU7" s="9">
        <f ca="1">AT6*(1-'Risk male'!AU6)</f>
        <v>72133.265073483795</v>
      </c>
      <c r="AV7" s="9">
        <f ca="1">AU6*(1-'Risk male'!AV6)</f>
        <v>71417.793326465136</v>
      </c>
      <c r="AW7" s="9">
        <f ca="1">AV6*(1-'Risk male'!AW6)</f>
        <v>70709.331993123909</v>
      </c>
      <c r="AX7" s="9">
        <f ca="1">AW6*(1-'Risk male'!AX6)</f>
        <v>70007.814521517532</v>
      </c>
      <c r="AY7" s="9">
        <f ca="1">AX6*(1-'Risk male'!AY6)</f>
        <v>69313.174937811884</v>
      </c>
      <c r="AZ7" s="9">
        <f ca="1">AY6*(1-'Risk male'!AZ6)</f>
        <v>68625.347842649964</v>
      </c>
      <c r="BA7" s="9">
        <f ca="1">AZ6*(1-'Risk male'!BA6)</f>
        <v>67949.20467916684</v>
      </c>
    </row>
    <row r="8" spans="1:53" x14ac:dyDescent="0.2">
      <c r="A8" s="1">
        <v>5</v>
      </c>
      <c r="B8" s="9">
        <v>99041</v>
      </c>
      <c r="C8" s="9">
        <v>99736</v>
      </c>
      <c r="D8" s="9">
        <v>99855</v>
      </c>
      <c r="E8" s="9">
        <v>103425</v>
      </c>
      <c r="F8" s="9">
        <v>104247</v>
      </c>
      <c r="G8" s="9">
        <v>105897</v>
      </c>
      <c r="H8" s="9">
        <v>104000</v>
      </c>
      <c r="I8" s="9">
        <v>102985</v>
      </c>
      <c r="J8" s="9">
        <v>102289</v>
      </c>
      <c r="K8" s="9">
        <v>98662</v>
      </c>
      <c r="L8" s="9">
        <v>96018</v>
      </c>
      <c r="M8" s="9">
        <v>95293</v>
      </c>
      <c r="N8" s="9">
        <v>93214</v>
      </c>
      <c r="O8" s="9">
        <v>95427</v>
      </c>
      <c r="P8" s="9">
        <v>95115</v>
      </c>
      <c r="Q8" s="9">
        <v>94642</v>
      </c>
      <c r="R8" s="9">
        <v>93180</v>
      </c>
      <c r="S8" s="9">
        <v>91619</v>
      </c>
      <c r="T8" s="9">
        <v>89805</v>
      </c>
      <c r="U8" s="9">
        <v>91523</v>
      </c>
      <c r="V8" s="9">
        <v>89841</v>
      </c>
      <c r="W8" s="9">
        <v>90440</v>
      </c>
      <c r="X8" s="9">
        <v>89654</v>
      </c>
      <c r="Y8" s="9">
        <v>89198</v>
      </c>
      <c r="Z8" s="9">
        <v>89745</v>
      </c>
      <c r="AA8" s="9">
        <f ca="1">Z7-'Baseline male'!Z7</f>
        <v>88697.094714790728</v>
      </c>
      <c r="AB8" s="9">
        <f ca="1">AA7*(1-'Risk male'!AB7)</f>
        <v>93680.695257878295</v>
      </c>
      <c r="AC8" s="9">
        <f ca="1">AB7*(1-'Risk male'!AC7)</f>
        <v>86643.210086694424</v>
      </c>
      <c r="AD8" s="9">
        <f ca="1">AC7*(1-'Risk male'!AD7)</f>
        <v>84440.074503466225</v>
      </c>
      <c r="AE8" s="9">
        <f ca="1">AD7*(1-'Risk male'!AE7)</f>
        <v>84701.141392835314</v>
      </c>
      <c r="AF8" s="9">
        <f ca="1">AE7*(1-'Risk male'!AF7)</f>
        <v>84583.065110860087</v>
      </c>
      <c r="AG8" s="9">
        <f ca="1">AF7*(1-'Risk male'!AG7)</f>
        <v>83746.080714987431</v>
      </c>
      <c r="AH8" s="9">
        <f ca="1">AG7*(1-'Risk male'!AH7)</f>
        <v>82917.24839901278</v>
      </c>
      <c r="AI8" s="9">
        <f ca="1">AH7*(1-'Risk male'!AI7)</f>
        <v>82096.49200094337</v>
      </c>
      <c r="AJ8" s="9">
        <f ca="1">AI7*(1-'Risk male'!AJ7)</f>
        <v>81283.735988605011</v>
      </c>
      <c r="AK8" s="9">
        <f ca="1">AJ7*(1-'Risk male'!AK7)</f>
        <v>80478.905456582943</v>
      </c>
      <c r="AL8" s="9">
        <f ca="1">AK7*(1-'Risk male'!AL7)</f>
        <v>79681.926123113532</v>
      </c>
      <c r="AM8" s="9">
        <f ca="1">AL7*(1-'Risk male'!AM7)</f>
        <v>78892.724326929849</v>
      </c>
      <c r="AN8" s="9">
        <f ca="1">AM7*(1-'Risk male'!AN7)</f>
        <v>78111.227024063002</v>
      </c>
      <c r="AO8" s="9">
        <f ca="1">AN7*(1-'Risk male'!AO7)</f>
        <v>77337.361784601439</v>
      </c>
      <c r="AP8" s="9">
        <f ca="1">AO7*(1-'Risk male'!AP7)</f>
        <v>76571.056789411174</v>
      </c>
      <c r="AQ8" s="9">
        <f ca="1">AP7*(1-'Risk male'!AQ7)</f>
        <v>75812.240826818088</v>
      </c>
      <c r="AR8" s="9">
        <f ca="1">AQ7*(1-'Risk male'!AR7)</f>
        <v>75060.843289255252</v>
      </c>
      <c r="AS8" s="9">
        <f ca="1">AR7*(1-'Risk male'!AS7)</f>
        <v>74316.794169876724</v>
      </c>
      <c r="AT8" s="9">
        <f ca="1">AS7*(1-'Risk male'!AT7)</f>
        <v>73580.024059140313</v>
      </c>
      <c r="AU8" s="9">
        <f ca="1">AT7*(1-'Risk male'!AU7)</f>
        <v>72850.464141360397</v>
      </c>
      <c r="AV8" s="9">
        <f ca="1">AU7*(1-'Risk male'!AV7)</f>
        <v>72128.046191233923</v>
      </c>
      <c r="AW8" s="9">
        <f ca="1">AV7*(1-'Risk male'!AW7)</f>
        <v>71412.702570339956</v>
      </c>
      <c r="AX8" s="9">
        <f ca="1">AW7*(1-'Risk male'!AX7)</f>
        <v>70704.366223615696</v>
      </c>
      <c r="AY8" s="9">
        <f ca="1">AX7*(1-'Risk male'!AY7)</f>
        <v>70002.970675809775</v>
      </c>
      <c r="AZ8" s="9">
        <f ca="1">AY7*(1-'Risk male'!AZ7)</f>
        <v>69308.450027915198</v>
      </c>
      <c r="BA8" s="9">
        <f ca="1">AZ7*(1-'Risk male'!BA7)</f>
        <v>68625.347842649964</v>
      </c>
    </row>
    <row r="9" spans="1:53" x14ac:dyDescent="0.2">
      <c r="A9" s="1">
        <v>6</v>
      </c>
      <c r="B9" s="9">
        <v>101765</v>
      </c>
      <c r="C9" s="9">
        <v>99344</v>
      </c>
      <c r="D9" s="9">
        <v>99873</v>
      </c>
      <c r="E9" s="9">
        <v>99819</v>
      </c>
      <c r="F9" s="9">
        <v>103251</v>
      </c>
      <c r="G9" s="9">
        <v>103894</v>
      </c>
      <c r="H9" s="9">
        <v>105493</v>
      </c>
      <c r="I9" s="9">
        <v>103672</v>
      </c>
      <c r="J9" s="9">
        <v>102811</v>
      </c>
      <c r="K9" s="9">
        <v>102300</v>
      </c>
      <c r="L9" s="9">
        <v>98723</v>
      </c>
      <c r="M9" s="9">
        <v>96059</v>
      </c>
      <c r="N9" s="9">
        <v>95333</v>
      </c>
      <c r="O9" s="9">
        <v>93208</v>
      </c>
      <c r="P9" s="9">
        <v>95420</v>
      </c>
      <c r="Q9" s="9">
        <v>95338</v>
      </c>
      <c r="R9" s="9">
        <v>95123</v>
      </c>
      <c r="S9" s="9">
        <v>93685</v>
      </c>
      <c r="T9" s="9">
        <v>92073</v>
      </c>
      <c r="U9" s="9">
        <v>90262</v>
      </c>
      <c r="V9" s="9">
        <v>91868</v>
      </c>
      <c r="W9" s="9">
        <v>90230</v>
      </c>
      <c r="X9" s="9">
        <v>91323</v>
      </c>
      <c r="Y9" s="9">
        <v>90618</v>
      </c>
      <c r="Z9" s="9">
        <v>89714</v>
      </c>
      <c r="AA9" s="9">
        <f ca="1">Z8-'Baseline male'!Z8</f>
        <v>89739.287856647978</v>
      </c>
      <c r="AB9" s="9">
        <f ca="1">AA8*(1-'Risk male'!AB8)</f>
        <v>88691.614896643572</v>
      </c>
      <c r="AC9" s="9">
        <f ca="1">AB8*(1-'Risk male'!AC8)</f>
        <v>93674.993079295877</v>
      </c>
      <c r="AD9" s="9">
        <f ca="1">AC8*(1-'Risk male'!AD8)</f>
        <v>86638.014205629821</v>
      </c>
      <c r="AE9" s="9">
        <f ca="1">AD8*(1-'Risk male'!AE8)</f>
        <v>84435.085575507808</v>
      </c>
      <c r="AF9" s="9">
        <f ca="1">AE8*(1-'Risk male'!AF8)</f>
        <v>84696.210996348193</v>
      </c>
      <c r="AG9" s="9">
        <f ca="1">AF8*(1-'Risk male'!AG8)</f>
        <v>84578.214348942711</v>
      </c>
      <c r="AH9" s="9">
        <f ca="1">AG8*(1-'Risk male'!AH8)</f>
        <v>83741.348930137276</v>
      </c>
      <c r="AI9" s="9">
        <f ca="1">AH8*(1-'Risk male'!AI8)</f>
        <v>82912.632680269016</v>
      </c>
      <c r="AJ9" s="9">
        <f ca="1">AI8*(1-'Risk male'!AJ8)</f>
        <v>82091.98950828232</v>
      </c>
      <c r="AK9" s="9">
        <f ca="1">AJ8*(1-'Risk male'!AK8)</f>
        <v>81279.34395122272</v>
      </c>
      <c r="AL9" s="9">
        <f ca="1">AK8*(1-'Risk male'!AL8)</f>
        <v>80474.621171218721</v>
      </c>
      <c r="AM9" s="9">
        <f ca="1">AL8*(1-'Risk male'!AM8)</f>
        <v>79677.746952413829</v>
      </c>
      <c r="AN9" s="9">
        <f ca="1">AM8*(1-'Risk male'!AN8)</f>
        <v>78888.64769785128</v>
      </c>
      <c r="AO9" s="9">
        <f ca="1">AN8*(1-'Risk male'!AO8)</f>
        <v>78107.250426313636</v>
      </c>
      <c r="AP9" s="9">
        <f ca="1">AO8*(1-'Risk male'!AP8)</f>
        <v>77333.482769119626</v>
      </c>
      <c r="AQ9" s="9">
        <f ca="1">AP8*(1-'Risk male'!AQ8)</f>
        <v>76567.27296688073</v>
      </c>
      <c r="AR9" s="9">
        <f ca="1">AQ8*(1-'Risk male'!AR8)</f>
        <v>75808.549866219269</v>
      </c>
      <c r="AS9" s="9">
        <f ca="1">AR8*(1-'Risk male'!AS8)</f>
        <v>75057.242916450457</v>
      </c>
      <c r="AT9" s="9">
        <f ca="1">AS8*(1-'Risk male'!AT8)</f>
        <v>74313.282166230259</v>
      </c>
      <c r="AU9" s="9">
        <f ca="1">AT8*(1-'Risk male'!AU8)</f>
        <v>73576.598260171275</v>
      </c>
      <c r="AV9" s="9">
        <f ca="1">AU8*(1-'Risk male'!AV8)</f>
        <v>72847.122435427984</v>
      </c>
      <c r="AW9" s="9">
        <f ca="1">AV8*(1-'Risk male'!AW8)</f>
        <v>72124.78651825439</v>
      </c>
      <c r="AX9" s="9">
        <f ca="1">AW8*(1-'Risk male'!AX8)</f>
        <v>71409.522920534451</v>
      </c>
      <c r="AY9" s="9">
        <f ca="1">AX8*(1-'Risk male'!AY8)</f>
        <v>70701.264636288237</v>
      </c>
      <c r="AZ9" s="9">
        <f ca="1">AY8*(1-'Risk male'!AZ8)</f>
        <v>69999.945238154673</v>
      </c>
      <c r="BA9" s="9">
        <f ca="1">AZ8*(1-'Risk male'!BA8)</f>
        <v>69308.450027915198</v>
      </c>
    </row>
    <row r="10" spans="1:53" x14ac:dyDescent="0.2">
      <c r="A10" s="1">
        <v>7</v>
      </c>
      <c r="B10" s="9">
        <v>101300</v>
      </c>
      <c r="C10" s="9">
        <v>102093</v>
      </c>
      <c r="D10" s="9">
        <v>99512</v>
      </c>
      <c r="E10" s="9">
        <v>99843</v>
      </c>
      <c r="F10" s="9">
        <v>99641</v>
      </c>
      <c r="G10" s="9">
        <v>102980</v>
      </c>
      <c r="H10" s="9">
        <v>103559</v>
      </c>
      <c r="I10" s="9">
        <v>105222</v>
      </c>
      <c r="J10" s="9">
        <v>103534</v>
      </c>
      <c r="K10" s="9">
        <v>102802</v>
      </c>
      <c r="L10" s="9">
        <v>102389</v>
      </c>
      <c r="M10" s="9">
        <v>98786</v>
      </c>
      <c r="N10" s="9">
        <v>96051</v>
      </c>
      <c r="O10" s="9">
        <v>95405</v>
      </c>
      <c r="P10" s="9">
        <v>93309</v>
      </c>
      <c r="Q10" s="9">
        <v>95688</v>
      </c>
      <c r="R10" s="9">
        <v>95766</v>
      </c>
      <c r="S10" s="9">
        <v>95723</v>
      </c>
      <c r="T10" s="9">
        <v>94155</v>
      </c>
      <c r="U10" s="9">
        <v>92517</v>
      </c>
      <c r="V10" s="9">
        <v>90715</v>
      </c>
      <c r="W10" s="9">
        <v>92276</v>
      </c>
      <c r="X10" s="9">
        <v>91128</v>
      </c>
      <c r="Y10" s="9">
        <v>92339.5</v>
      </c>
      <c r="Z10" s="9">
        <v>91242</v>
      </c>
      <c r="AA10" s="9">
        <f ca="1">Z9-'Baseline male'!Z9</f>
        <v>89707.401420986425</v>
      </c>
      <c r="AB10" s="9">
        <f ca="1">AA9*(1-'Risk male'!AB9)</f>
        <v>89732.881063017805</v>
      </c>
      <c r="AC10" s="9">
        <f ca="1">AB9*(1-'Risk male'!AC9)</f>
        <v>88685.376476262638</v>
      </c>
      <c r="AD10" s="9">
        <f ca="1">AC9*(1-'Risk male'!AD9)</f>
        <v>93668.501509939088</v>
      </c>
      <c r="AE10" s="9">
        <f ca="1">AD9*(1-'Risk male'!AE9)</f>
        <v>86632.099018626206</v>
      </c>
      <c r="AF10" s="9">
        <f ca="1">AE9*(1-'Risk male'!AF9)</f>
        <v>84429.405986693237</v>
      </c>
      <c r="AG10" s="9">
        <f ca="1">AF9*(1-'Risk male'!AG9)</f>
        <v>84690.598037126358</v>
      </c>
      <c r="AH10" s="9">
        <f ca="1">AG9*(1-'Risk male'!AH9)</f>
        <v>84572.692044127805</v>
      </c>
      <c r="AI10" s="9">
        <f ca="1">AH9*(1-'Risk male'!AI9)</f>
        <v>83735.962069092857</v>
      </c>
      <c r="AJ10" s="9">
        <f ca="1">AI9*(1-'Risk male'!AJ9)</f>
        <v>82907.377949328569</v>
      </c>
      <c r="AK10" s="9">
        <f ca="1">AJ9*(1-'Risk male'!AK9)</f>
        <v>82086.86367452312</v>
      </c>
      <c r="AL10" s="9">
        <f ca="1">AK9*(1-'Risk male'!AL9)</f>
        <v>81274.343860511115</v>
      </c>
      <c r="AM10" s="9">
        <f ca="1">AL9*(1-'Risk male'!AM9)</f>
        <v>80469.743746302309</v>
      </c>
      <c r="AN10" s="9">
        <f ca="1">AM9*(1-'Risk male'!AN9)</f>
        <v>79672.989191059285</v>
      </c>
      <c r="AO10" s="9">
        <f ca="1">AN9*(1-'Risk male'!AO9)</f>
        <v>78884.006671026858</v>
      </c>
      <c r="AP10" s="9">
        <f ca="1">AO9*(1-'Risk male'!AP9)</f>
        <v>78102.723276415258</v>
      </c>
      <c r="AQ10" s="9">
        <f ca="1">AP9*(1-'Risk male'!AQ9)</f>
        <v>77329.066708239479</v>
      </c>
      <c r="AR10" s="9">
        <f ca="1">AQ9*(1-'Risk male'!AR9)</f>
        <v>76562.965275117487</v>
      </c>
      <c r="AS10" s="9">
        <f ca="1">AR9*(1-'Risk male'!AS9)</f>
        <v>75804.347890028846</v>
      </c>
      <c r="AT10" s="9">
        <f ca="1">AS9*(1-'Risk male'!AT9)</f>
        <v>75053.144067036381</v>
      </c>
      <c r="AU10" s="9">
        <f ca="1">AT9*(1-'Risk male'!AU9)</f>
        <v>74309.283917972745</v>
      </c>
      <c r="AV10" s="9">
        <f ca="1">AU9*(1-'Risk male'!AV9)</f>
        <v>73572.698149094023</v>
      </c>
      <c r="AW10" s="9">
        <f ca="1">AV9*(1-'Risk male'!AW9)</f>
        <v>72843.318057701908</v>
      </c>
      <c r="AX10" s="9">
        <f ca="1">AW9*(1-'Risk male'!AX9)</f>
        <v>72121.07552873723</v>
      </c>
      <c r="AY10" s="9">
        <f ca="1">AX9*(1-'Risk male'!AY9)</f>
        <v>71405.903031345704</v>
      </c>
      <c r="AZ10" s="9">
        <f ca="1">AY9*(1-'Risk male'!AZ9)</f>
        <v>70697.733615418198</v>
      </c>
      <c r="BA10" s="9">
        <f ca="1">AZ9*(1-'Risk male'!BA9)</f>
        <v>69999.945238154673</v>
      </c>
    </row>
    <row r="11" spans="1:53" x14ac:dyDescent="0.2">
      <c r="A11" s="1">
        <v>8</v>
      </c>
      <c r="B11" s="9">
        <v>102556</v>
      </c>
      <c r="C11" s="9">
        <v>101661</v>
      </c>
      <c r="D11" s="9">
        <v>102279</v>
      </c>
      <c r="E11" s="9">
        <v>99531</v>
      </c>
      <c r="F11" s="9">
        <v>99742</v>
      </c>
      <c r="G11" s="9">
        <v>99367</v>
      </c>
      <c r="H11" s="9">
        <v>102660</v>
      </c>
      <c r="I11" s="9">
        <v>103329</v>
      </c>
      <c r="J11" s="9">
        <v>105158</v>
      </c>
      <c r="K11" s="9">
        <v>103559</v>
      </c>
      <c r="L11" s="9">
        <v>102871</v>
      </c>
      <c r="M11" s="9">
        <v>102482</v>
      </c>
      <c r="N11" s="9">
        <v>98819</v>
      </c>
      <c r="O11" s="9">
        <v>96063</v>
      </c>
      <c r="P11" s="9">
        <v>95583</v>
      </c>
      <c r="Q11" s="9">
        <v>93560</v>
      </c>
      <c r="R11" s="9">
        <v>96188</v>
      </c>
      <c r="S11" s="9">
        <v>96327</v>
      </c>
      <c r="T11" s="9">
        <v>96255</v>
      </c>
      <c r="U11" s="9">
        <v>94612</v>
      </c>
      <c r="V11" s="9">
        <v>92971</v>
      </c>
      <c r="W11" s="9">
        <v>91119</v>
      </c>
      <c r="X11" s="9">
        <v>93231</v>
      </c>
      <c r="Y11" s="9">
        <v>92141</v>
      </c>
      <c r="Z11" s="9">
        <v>92988</v>
      </c>
      <c r="AA11" s="9">
        <f ca="1">Z10-'Baseline male'!Z10</f>
        <v>91236.590961987138</v>
      </c>
      <c r="AB11" s="9">
        <f ca="1">AA10*(1-'Risk male'!AB10)</f>
        <v>89702.239380229104</v>
      </c>
      <c r="AC11" s="9">
        <f ca="1">AB10*(1-'Risk male'!AC10)</f>
        <v>89727.793864067498</v>
      </c>
      <c r="AD11" s="9">
        <f ca="1">AC10*(1-'Risk male'!AD10)</f>
        <v>88680.422965827966</v>
      </c>
      <c r="AE11" s="9">
        <f ca="1">AD10*(1-'Risk male'!AE10)</f>
        <v>93663.346985554599</v>
      </c>
      <c r="AF11" s="9">
        <f ca="1">AE10*(1-'Risk male'!AF10)</f>
        <v>86627.40215640371</v>
      </c>
      <c r="AG11" s="9">
        <f ca="1">AF10*(1-'Risk male'!AG10)</f>
        <v>84424.896192997126</v>
      </c>
      <c r="AH11" s="9">
        <f ca="1">AG10*(1-'Risk male'!AH10)</f>
        <v>84686.141145244444</v>
      </c>
      <c r="AI11" s="9">
        <f ca="1">AH10*(1-'Risk male'!AI10)</f>
        <v>84568.307130816887</v>
      </c>
      <c r="AJ11" s="9">
        <f ca="1">AI10*(1-'Risk male'!AJ10)</f>
        <v>83731.68469899414</v>
      </c>
      <c r="AK11" s="9">
        <f ca="1">AJ10*(1-'Risk male'!AK10)</f>
        <v>82903.205491530854</v>
      </c>
      <c r="AL11" s="9">
        <f ca="1">AK10*(1-'Risk male'!AL10)</f>
        <v>82082.793562216044</v>
      </c>
      <c r="AM11" s="9">
        <f ca="1">AL10*(1-'Risk male'!AM10)</f>
        <v>81270.373589433657</v>
      </c>
      <c r="AN11" s="9">
        <f ca="1">AM10*(1-'Risk male'!AN10)</f>
        <v>80465.870873228399</v>
      </c>
      <c r="AO11" s="9">
        <f ca="1">AN10*(1-'Risk male'!AO10)</f>
        <v>79669.211332319668</v>
      </c>
      <c r="AP11" s="9">
        <f ca="1">AO10*(1-'Risk male'!AP10)</f>
        <v>78880.321501066472</v>
      </c>
      <c r="AQ11" s="9">
        <f ca="1">AP10*(1-'Risk male'!AQ10)</f>
        <v>78099.128526385059</v>
      </c>
      <c r="AR11" s="9">
        <f ca="1">AQ10*(1-'Risk male'!AR10)</f>
        <v>77325.560164622206</v>
      </c>
      <c r="AS11" s="9">
        <f ca="1">AR10*(1-'Risk male'!AS10)</f>
        <v>76559.544778386218</v>
      </c>
      <c r="AT11" s="9">
        <f ca="1">AS10*(1-'Risk male'!AT10)</f>
        <v>75801.01133333797</v>
      </c>
      <c r="AU11" s="9">
        <f ca="1">AT10*(1-'Risk male'!AU10)</f>
        <v>75049.889394943792</v>
      </c>
      <c r="AV11" s="9">
        <f ca="1">AU10*(1-'Risk male'!AV10)</f>
        <v>74306.109125192888</v>
      </c>
      <c r="AW11" s="9">
        <f ca="1">AV10*(1-'Risk male'!AW10)</f>
        <v>73569.601279280832</v>
      </c>
      <c r="AX11" s="9">
        <f ca="1">AW10*(1-'Risk male'!AX10)</f>
        <v>72840.297202261034</v>
      </c>
      <c r="AY11" s="9">
        <f ca="1">AX10*(1-'Risk male'!AY10)</f>
        <v>72118.128825666834</v>
      </c>
      <c r="AZ11" s="9">
        <f ca="1">AY10*(1-'Risk male'!AZ10)</f>
        <v>71403.02866410515</v>
      </c>
      <c r="BA11" s="9">
        <f ca="1">AZ10*(1-'Risk male'!BA10)</f>
        <v>70697.733615418198</v>
      </c>
    </row>
    <row r="12" spans="1:53" x14ac:dyDescent="0.2">
      <c r="A12" s="1">
        <v>9</v>
      </c>
      <c r="B12" s="9">
        <v>103622</v>
      </c>
      <c r="C12" s="9">
        <v>102914</v>
      </c>
      <c r="D12" s="9">
        <v>101901</v>
      </c>
      <c r="E12" s="9">
        <v>102281</v>
      </c>
      <c r="F12" s="9">
        <v>99409</v>
      </c>
      <c r="G12" s="9">
        <v>99571</v>
      </c>
      <c r="H12" s="9">
        <v>99143</v>
      </c>
      <c r="I12" s="9">
        <v>102446</v>
      </c>
      <c r="J12" s="9">
        <v>103265</v>
      </c>
      <c r="K12" s="9">
        <v>105251</v>
      </c>
      <c r="L12" s="9">
        <v>103673</v>
      </c>
      <c r="M12" s="9">
        <v>102944</v>
      </c>
      <c r="N12" s="9">
        <v>102526</v>
      </c>
      <c r="O12" s="9">
        <v>98883</v>
      </c>
      <c r="P12" s="9">
        <v>96219</v>
      </c>
      <c r="Q12" s="9">
        <v>95856</v>
      </c>
      <c r="R12" s="9">
        <v>94004</v>
      </c>
      <c r="S12" s="9">
        <v>96745</v>
      </c>
      <c r="T12" s="9">
        <v>96878</v>
      </c>
      <c r="U12" s="9">
        <v>96736</v>
      </c>
      <c r="V12" s="9">
        <v>95056</v>
      </c>
      <c r="W12" s="9">
        <v>93435</v>
      </c>
      <c r="X12" s="9">
        <v>92076</v>
      </c>
      <c r="Y12" s="9">
        <v>94258.5</v>
      </c>
      <c r="Z12" s="9">
        <v>92793</v>
      </c>
      <c r="AA12" s="9">
        <f ca="1">Z11-'Baseline male'!Z11</f>
        <v>92982.241315299951</v>
      </c>
      <c r="AB12" s="9">
        <f ca="1">AA11*(1-'Risk male'!AB11)</f>
        <v>91231.106508485507</v>
      </c>
      <c r="AC12" s="9">
        <f ca="1">AB11*(1-'Risk male'!AC11)</f>
        <v>89696.926848313538</v>
      </c>
      <c r="AD12" s="9">
        <f ca="1">AC11*(1-'Risk male'!AD11)</f>
        <v>89722.558351401312</v>
      </c>
      <c r="AE12" s="9">
        <f ca="1">AD11*(1-'Risk male'!AE11)</f>
        <v>88675.325035000904</v>
      </c>
      <c r="AF12" s="9">
        <f ca="1">AE11*(1-'Risk male'!AF11)</f>
        <v>93658.042175804658</v>
      </c>
      <c r="AG12" s="9">
        <f ca="1">AF11*(1-'Risk male'!AG11)</f>
        <v>86622.56834848717</v>
      </c>
      <c r="AH12" s="9">
        <f ca="1">AG11*(1-'Risk male'!AH11)</f>
        <v>84420.254904216476</v>
      </c>
      <c r="AI12" s="9">
        <f ca="1">AH11*(1-'Risk male'!AI11)</f>
        <v>84681.554297150782</v>
      </c>
      <c r="AJ12" s="9">
        <f ca="1">AI11*(1-'Risk male'!AJ11)</f>
        <v>84563.79435657039</v>
      </c>
      <c r="AK12" s="9">
        <f ca="1">AJ11*(1-'Risk male'!AK11)</f>
        <v>83727.282600469814</v>
      </c>
      <c r="AL12" s="9">
        <f ca="1">AK11*(1-'Risk male'!AL11)</f>
        <v>82898.911361316103</v>
      </c>
      <c r="AM12" s="9">
        <f ca="1">AL11*(1-'Risk male'!AM11)</f>
        <v>82078.604758857895</v>
      </c>
      <c r="AN12" s="9">
        <f ca="1">AM11*(1-'Risk male'!AN11)</f>
        <v>81266.287535842494</v>
      </c>
      <c r="AO12" s="9">
        <f ca="1">AN11*(1-'Risk male'!AO11)</f>
        <v>80461.885055119783</v>
      </c>
      <c r="AP12" s="9">
        <f ca="1">AO11*(1-'Risk male'!AP11)</f>
        <v>79665.323296693605</v>
      </c>
      <c r="AQ12" s="9">
        <f ca="1">AP11*(1-'Risk male'!AQ11)</f>
        <v>78876.528854723001</v>
      </c>
      <c r="AR12" s="9">
        <f ca="1">AQ11*(1-'Risk male'!AR11)</f>
        <v>78095.428934475553</v>
      </c>
      <c r="AS12" s="9">
        <f ca="1">AR11*(1-'Risk male'!AS11)</f>
        <v>77321.951349235271</v>
      </c>
      <c r="AT12" s="9">
        <f ca="1">AS11*(1-'Risk male'!AT11)</f>
        <v>76556.024517167636</v>
      </c>
      <c r="AU12" s="9">
        <f ca="1">AT11*(1-'Risk male'!AU11)</f>
        <v>75797.577458143671</v>
      </c>
      <c r="AV12" s="9">
        <f ca="1">AU11*(1-'Risk male'!AV11)</f>
        <v>75046.539790525261</v>
      </c>
      <c r="AW12" s="9">
        <f ca="1">AV11*(1-'Risk male'!AW11)</f>
        <v>74302.841727914085</v>
      </c>
      <c r="AX12" s="9">
        <f ca="1">AW11*(1-'Risk male'!AX11)</f>
        <v>73566.414075865949</v>
      </c>
      <c r="AY12" s="9">
        <f ca="1">AX11*(1-'Risk male'!AY11)</f>
        <v>72837.18822857234</v>
      </c>
      <c r="AZ12" s="9">
        <f ca="1">AY11*(1-'Risk male'!AZ11)</f>
        <v>72115.09616551199</v>
      </c>
      <c r="BA12" s="9">
        <f ca="1">AZ11*(1-'Risk male'!BA11)</f>
        <v>71403.02866410515</v>
      </c>
    </row>
    <row r="13" spans="1:53" x14ac:dyDescent="0.2">
      <c r="A13" s="1">
        <v>10</v>
      </c>
      <c r="B13" s="9">
        <v>104235</v>
      </c>
      <c r="C13" s="9">
        <v>104032</v>
      </c>
      <c r="D13" s="9">
        <v>103178</v>
      </c>
      <c r="E13" s="9">
        <v>101980</v>
      </c>
      <c r="F13" s="9">
        <v>102199</v>
      </c>
      <c r="G13" s="9">
        <v>99194</v>
      </c>
      <c r="H13" s="9">
        <v>99388</v>
      </c>
      <c r="I13" s="9">
        <v>99028</v>
      </c>
      <c r="J13" s="9">
        <v>102394</v>
      </c>
      <c r="K13" s="9">
        <v>103331</v>
      </c>
      <c r="L13" s="9">
        <v>105404</v>
      </c>
      <c r="M13" s="9">
        <v>103796</v>
      </c>
      <c r="N13" s="9">
        <v>103016</v>
      </c>
      <c r="O13" s="9">
        <v>102629</v>
      </c>
      <c r="P13" s="9">
        <v>99028</v>
      </c>
      <c r="Q13" s="9">
        <v>96526</v>
      </c>
      <c r="R13" s="9">
        <v>96271</v>
      </c>
      <c r="S13" s="9">
        <v>94558</v>
      </c>
      <c r="T13" s="9">
        <v>97278</v>
      </c>
      <c r="U13" s="9">
        <v>97424</v>
      </c>
      <c r="V13" s="9">
        <v>97203</v>
      </c>
      <c r="W13" s="9">
        <v>95486</v>
      </c>
      <c r="X13" s="9">
        <v>94442</v>
      </c>
      <c r="Y13" s="9">
        <v>93160</v>
      </c>
      <c r="Z13" s="9">
        <v>94939</v>
      </c>
      <c r="AA13" s="9">
        <f ca="1">Z12-'Baseline male'!Z12</f>
        <v>92788.25845850051</v>
      </c>
      <c r="AB13" s="9">
        <f ca="1">AA12*(1-'Risk male'!AB12)</f>
        <v>92977.629496171139</v>
      </c>
      <c r="AC13" s="9">
        <f ca="1">AB12*(1-'Risk male'!AC12)</f>
        <v>91226.648415158954</v>
      </c>
      <c r="AD13" s="9">
        <f ca="1">AC12*(1-'Risk male'!AD12)</f>
        <v>89692.608499345151</v>
      </c>
      <c r="AE13" s="9">
        <f ca="1">AD12*(1-'Risk male'!AE12)</f>
        <v>89718.302604636992</v>
      </c>
      <c r="AF13" s="9">
        <f ca="1">AE12*(1-'Risk male'!AF12)</f>
        <v>88671.181119645436</v>
      </c>
      <c r="AG13" s="9">
        <f ca="1">AF12*(1-'Risk male'!AG12)</f>
        <v>93653.730092725687</v>
      </c>
      <c r="AH13" s="9">
        <f ca="1">AG12*(1-'Risk male'!AH12)</f>
        <v>86618.639122039152</v>
      </c>
      <c r="AI13" s="9">
        <f ca="1">AH12*(1-'Risk male'!AI12)</f>
        <v>84416.482166452784</v>
      </c>
      <c r="AJ13" s="9">
        <f ca="1">AI12*(1-'Risk male'!AJ12)</f>
        <v>84677.825809246395</v>
      </c>
      <c r="AK13" s="9">
        <f ca="1">AJ12*(1-'Risk male'!AK12)</f>
        <v>84560.126077761408</v>
      </c>
      <c r="AL13" s="9">
        <f ca="1">AK12*(1-'Risk male'!AL12)</f>
        <v>83723.704283322761</v>
      </c>
      <c r="AM13" s="9">
        <f ca="1">AL12*(1-'Risk male'!AM12)</f>
        <v>82895.420805247588</v>
      </c>
      <c r="AN13" s="9">
        <f ca="1">AM12*(1-'Risk male'!AN12)</f>
        <v>82075.199816892229</v>
      </c>
      <c r="AO13" s="9">
        <f ca="1">AN12*(1-'Risk male'!AO12)</f>
        <v>81262.966113314382</v>
      </c>
      <c r="AP13" s="9">
        <f ca="1">AO12*(1-'Risk male'!AP12)</f>
        <v>80458.645108408251</v>
      </c>
      <c r="AQ13" s="9">
        <f ca="1">AP12*(1-'Risk male'!AQ12)</f>
        <v>79662.162831986076</v>
      </c>
      <c r="AR13" s="9">
        <f ca="1">AQ12*(1-'Risk male'!AR12)</f>
        <v>78873.445926809072</v>
      </c>
      <c r="AS13" s="9">
        <f ca="1">AR12*(1-'Risk male'!AS12)</f>
        <v>78092.421645569659</v>
      </c>
      <c r="AT13" s="9">
        <f ca="1">AS12*(1-'Risk male'!AT12)</f>
        <v>77319.017847827577</v>
      </c>
      <c r="AU13" s="9">
        <f ca="1">AT12*(1-'Risk male'!AU12)</f>
        <v>76553.16299690248</v>
      </c>
      <c r="AV13" s="9">
        <f ca="1">AU12*(1-'Risk male'!AV12)</f>
        <v>75794.78615672492</v>
      </c>
      <c r="AW13" s="9">
        <f ca="1">AV12*(1-'Risk male'!AW12)</f>
        <v>75043.816988647974</v>
      </c>
      <c r="AX13" s="9">
        <f ca="1">AW12*(1-'Risk male'!AX12)</f>
        <v>74300.185748221804</v>
      </c>
      <c r="AY13" s="9">
        <f ca="1">AX12*(1-'Risk male'!AY12)</f>
        <v>73563.823281933044</v>
      </c>
      <c r="AZ13" s="9">
        <f ca="1">AY12*(1-'Risk male'!AZ12)</f>
        <v>72834.661023910827</v>
      </c>
      <c r="BA13" s="9">
        <f ca="1">AZ12*(1-'Risk male'!BA12)</f>
        <v>72115.09616551199</v>
      </c>
    </row>
    <row r="14" spans="1:53" x14ac:dyDescent="0.2">
      <c r="A14" s="1">
        <v>11</v>
      </c>
      <c r="B14" s="9">
        <v>99475</v>
      </c>
      <c r="C14" s="9">
        <v>104628</v>
      </c>
      <c r="D14" s="9">
        <v>104331</v>
      </c>
      <c r="E14" s="9">
        <v>103297</v>
      </c>
      <c r="F14" s="9">
        <v>101917</v>
      </c>
      <c r="G14" s="9">
        <v>102079</v>
      </c>
      <c r="H14" s="9">
        <v>99020</v>
      </c>
      <c r="I14" s="9">
        <v>99303</v>
      </c>
      <c r="J14" s="9">
        <v>99051</v>
      </c>
      <c r="K14" s="9">
        <v>102500</v>
      </c>
      <c r="L14" s="9">
        <v>103433</v>
      </c>
      <c r="M14" s="9">
        <v>105524</v>
      </c>
      <c r="N14" s="9">
        <v>103897</v>
      </c>
      <c r="O14" s="9">
        <v>103099</v>
      </c>
      <c r="P14" s="9">
        <v>102817</v>
      </c>
      <c r="Q14" s="9">
        <v>99302</v>
      </c>
      <c r="R14" s="9">
        <v>96998</v>
      </c>
      <c r="S14" s="9">
        <v>96802</v>
      </c>
      <c r="T14" s="9">
        <v>95062</v>
      </c>
      <c r="U14" s="9">
        <v>97826</v>
      </c>
      <c r="V14" s="9">
        <v>97951</v>
      </c>
      <c r="W14" s="9">
        <v>97636</v>
      </c>
      <c r="X14" s="9">
        <v>96432</v>
      </c>
      <c r="Y14" s="9">
        <v>95556</v>
      </c>
      <c r="Z14" s="9">
        <v>93831</v>
      </c>
      <c r="AA14" s="9">
        <f ca="1">Z13-'Baseline male'!Z13</f>
        <v>94932.899614111069</v>
      </c>
      <c r="AB14" s="9">
        <f ca="1">AA13*(1-'Risk male'!AB13)</f>
        <v>92782.471190506811</v>
      </c>
      <c r="AC14" s="9">
        <f ca="1">AB13*(1-'Risk male'!AC13)</f>
        <v>92971.916117652348</v>
      </c>
      <c r="AD14" s="9">
        <f ca="1">AC13*(1-'Risk male'!AD13)</f>
        <v>91221.125476681525</v>
      </c>
      <c r="AE14" s="9">
        <f ca="1">AD13*(1-'Risk male'!AE13)</f>
        <v>89687.258680228857</v>
      </c>
      <c r="AF14" s="9">
        <f ca="1">AE13*(1-'Risk male'!AF13)</f>
        <v>89713.03033698097</v>
      </c>
      <c r="AG14" s="9">
        <f ca="1">AF13*(1-'Risk male'!AG13)</f>
        <v>88666.047391671673</v>
      </c>
      <c r="AH14" s="9">
        <f ca="1">AG13*(1-'Risk male'!AH13)</f>
        <v>93648.3880249184</v>
      </c>
      <c r="AI14" s="9">
        <f ca="1">AH13*(1-'Risk male'!AI13)</f>
        <v>86613.771356735568</v>
      </c>
      <c r="AJ14" s="9">
        <f ca="1">AI13*(1-'Risk male'!AJ13)</f>
        <v>84411.808265739775</v>
      </c>
      <c r="AK14" s="9">
        <f ca="1">AJ13*(1-'Risk male'!AK13)</f>
        <v>84673.206724943142</v>
      </c>
      <c r="AL14" s="9">
        <f ca="1">AK13*(1-'Risk male'!AL13)</f>
        <v>84555.581581298829</v>
      </c>
      <c r="AM14" s="9">
        <f ca="1">AL13*(1-'Risk male'!AM13)</f>
        <v>83719.271234231113</v>
      </c>
      <c r="AN14" s="9">
        <f ca="1">AM13*(1-'Risk male'!AN13)</f>
        <v>82891.096477484985</v>
      </c>
      <c r="AO14" s="9">
        <f ca="1">AN13*(1-'Risk male'!AO13)</f>
        <v>82070.981550820652</v>
      </c>
      <c r="AP14" s="9">
        <f ca="1">AO13*(1-'Risk male'!AP13)</f>
        <v>81258.851314092928</v>
      </c>
      <c r="AQ14" s="9">
        <f ca="1">AP13*(1-'Risk male'!AQ13)</f>
        <v>80454.631244424949</v>
      </c>
      <c r="AR14" s="9">
        <f ca="1">AQ13*(1-'Risk male'!AR13)</f>
        <v>79658.247433327153</v>
      </c>
      <c r="AS14" s="9">
        <f ca="1">AR13*(1-'Risk male'!AS13)</f>
        <v>78869.626583764926</v>
      </c>
      <c r="AT14" s="9">
        <f ca="1">AS13*(1-'Risk male'!AT13)</f>
        <v>78088.696007176608</v>
      </c>
      <c r="AU14" s="9">
        <f ca="1">AT13*(1-'Risk male'!AU13)</f>
        <v>77315.383620444569</v>
      </c>
      <c r="AV14" s="9">
        <f ca="1">AU13*(1-'Risk male'!AV13)</f>
        <v>76549.617942821962</v>
      </c>
      <c r="AW14" s="9">
        <f ca="1">AV13*(1-'Risk male'!AW13)</f>
        <v>75791.328092816984</v>
      </c>
      <c r="AX14" s="9">
        <f ca="1">AW13*(1-'Risk male'!AX13)</f>
        <v>75040.443785037147</v>
      </c>
      <c r="AY14" s="9">
        <f ca="1">AX13*(1-'Risk male'!AY13)</f>
        <v>74296.895326995436</v>
      </c>
      <c r="AZ14" s="9">
        <f ca="1">AY13*(1-'Risk male'!AZ13)</f>
        <v>73560.613615880939</v>
      </c>
      <c r="BA14" s="9">
        <f ca="1">AZ13*(1-'Risk male'!BA13)</f>
        <v>72834.661023910827</v>
      </c>
    </row>
    <row r="15" spans="1:53" x14ac:dyDescent="0.2">
      <c r="A15" s="1">
        <v>12</v>
      </c>
      <c r="B15" s="9">
        <v>98805</v>
      </c>
      <c r="C15" s="9">
        <v>99923</v>
      </c>
      <c r="D15" s="9">
        <v>104912</v>
      </c>
      <c r="E15" s="9">
        <v>104473</v>
      </c>
      <c r="F15" s="9">
        <v>103295</v>
      </c>
      <c r="G15" s="9">
        <v>101779</v>
      </c>
      <c r="H15" s="9">
        <v>101933</v>
      </c>
      <c r="I15" s="9">
        <v>98966</v>
      </c>
      <c r="J15" s="9">
        <v>99354</v>
      </c>
      <c r="K15" s="9">
        <v>99190</v>
      </c>
      <c r="L15" s="9">
        <v>102687</v>
      </c>
      <c r="M15" s="9">
        <v>103581</v>
      </c>
      <c r="N15" s="9">
        <v>105609</v>
      </c>
      <c r="O15" s="9">
        <v>104023</v>
      </c>
      <c r="P15" s="9">
        <v>103259</v>
      </c>
      <c r="Q15" s="9">
        <v>103074</v>
      </c>
      <c r="R15" s="9">
        <v>99774</v>
      </c>
      <c r="S15" s="9">
        <v>97563</v>
      </c>
      <c r="T15" s="9">
        <v>97289</v>
      </c>
      <c r="U15" s="9">
        <v>95533</v>
      </c>
      <c r="V15" s="9">
        <v>98337</v>
      </c>
      <c r="W15" s="9">
        <v>98463</v>
      </c>
      <c r="X15" s="9">
        <v>98577</v>
      </c>
      <c r="Y15" s="9">
        <v>97497</v>
      </c>
      <c r="Z15" s="9">
        <v>96218</v>
      </c>
      <c r="AA15" s="9">
        <f ca="1">Z14-'Baseline male'!Z14</f>
        <v>93824.067876128625</v>
      </c>
      <c r="AB15" s="9">
        <f ca="1">AA14*(1-'Risk male'!AB14)</f>
        <v>94926.091847925723</v>
      </c>
      <c r="AC15" s="9">
        <f ca="1">AB14*(1-'Risk male'!AC14)</f>
        <v>92775.915962856903</v>
      </c>
      <c r="AD15" s="9">
        <f ca="1">AC14*(1-'Risk male'!AD14)</f>
        <v>92965.444578507289</v>
      </c>
      <c r="AE15" s="9">
        <f ca="1">AD14*(1-'Risk male'!AE14)</f>
        <v>91214.869643133206</v>
      </c>
      <c r="AF15" s="9">
        <f ca="1">AE14*(1-'Risk male'!AF14)</f>
        <v>89681.198933594525</v>
      </c>
      <c r="AG15" s="9">
        <f ca="1">AF14*(1-'Risk male'!AG14)</f>
        <v>89707.058427715863</v>
      </c>
      <c r="AH15" s="9">
        <f ca="1">AG14*(1-'Risk male'!AH14)</f>
        <v>88660.232401561574</v>
      </c>
      <c r="AI15" s="9">
        <f ca="1">AH14*(1-'Risk male'!AI14)</f>
        <v>93642.337042434359</v>
      </c>
      <c r="AJ15" s="9">
        <f ca="1">AI14*(1-'Risk male'!AJ14)</f>
        <v>86608.25761402736</v>
      </c>
      <c r="AK15" s="9">
        <f ca="1">AJ14*(1-'Risk male'!AK14)</f>
        <v>84406.514110049844</v>
      </c>
      <c r="AL15" s="9">
        <f ca="1">AK14*(1-'Risk male'!AL14)</f>
        <v>84667.97465585178</v>
      </c>
      <c r="AM15" s="9">
        <f ca="1">AL14*(1-'Risk male'!AM14)</f>
        <v>84550.433994226289</v>
      </c>
      <c r="AN15" s="9">
        <f ca="1">AM14*(1-'Risk male'!AN14)</f>
        <v>83714.249880488438</v>
      </c>
      <c r="AO15" s="9">
        <f ca="1">AN14*(1-'Risk male'!AO14)</f>
        <v>82886.198269516099</v>
      </c>
      <c r="AP15" s="9">
        <f ca="1">AO14*(1-'Risk male'!AP14)</f>
        <v>82066.203476273397</v>
      </c>
      <c r="AQ15" s="9">
        <f ca="1">AP14*(1-'Risk male'!AQ14)</f>
        <v>81254.190433999713</v>
      </c>
      <c r="AR15" s="9">
        <f ca="1">AQ14*(1-'Risk male'!AR14)</f>
        <v>80450.084691426862</v>
      </c>
      <c r="AS15" s="9">
        <f ca="1">AR14*(1-'Risk male'!AS14)</f>
        <v>79653.812409940627</v>
      </c>
      <c r="AT15" s="9">
        <f ca="1">AS14*(1-'Risk male'!AT14)</f>
        <v>78865.300360689886</v>
      </c>
      <c r="AU15" s="9">
        <f ca="1">AT14*(1-'Risk male'!AU14)</f>
        <v>78084.475921645178</v>
      </c>
      <c r="AV15" s="9">
        <f ca="1">AU14*(1-'Risk male'!AV14)</f>
        <v>77311.267074609321</v>
      </c>
      <c r="AW15" s="9">
        <f ca="1">AV14*(1-'Risk male'!AW14)</f>
        <v>76545.60240218282</v>
      </c>
      <c r="AX15" s="9">
        <f ca="1">AW14*(1-'Risk male'!AX14)</f>
        <v>75787.411084685911</v>
      </c>
      <c r="AY15" s="9">
        <f ca="1">AX14*(1-'Risk male'!AY14)</f>
        <v>75036.622897039604</v>
      </c>
      <c r="AZ15" s="9">
        <f ca="1">AY14*(1-'Risk male'!AZ14)</f>
        <v>74293.168205607857</v>
      </c>
      <c r="BA15" s="9">
        <f ca="1">AZ14*(1-'Risk male'!BA14)</f>
        <v>73560.613615880939</v>
      </c>
    </row>
    <row r="16" spans="1:53" x14ac:dyDescent="0.2">
      <c r="A16" s="1">
        <v>13</v>
      </c>
      <c r="B16" s="9">
        <v>99565</v>
      </c>
      <c r="C16" s="9">
        <v>99214</v>
      </c>
      <c r="D16" s="9">
        <v>100300</v>
      </c>
      <c r="E16" s="9">
        <v>105073</v>
      </c>
      <c r="F16" s="9">
        <v>104486</v>
      </c>
      <c r="G16" s="9">
        <v>103196</v>
      </c>
      <c r="H16" s="9">
        <v>101651</v>
      </c>
      <c r="I16" s="9">
        <v>101856</v>
      </c>
      <c r="J16" s="9">
        <v>99040</v>
      </c>
      <c r="K16" s="9">
        <v>99489</v>
      </c>
      <c r="L16" s="9">
        <v>99376</v>
      </c>
      <c r="M16" s="9">
        <v>102859</v>
      </c>
      <c r="N16" s="9">
        <v>103706</v>
      </c>
      <c r="O16" s="9">
        <v>105741</v>
      </c>
      <c r="P16" s="9">
        <v>104165</v>
      </c>
      <c r="Q16" s="9">
        <v>103556</v>
      </c>
      <c r="R16" s="9">
        <v>103476</v>
      </c>
      <c r="S16" s="9">
        <v>100298</v>
      </c>
      <c r="T16" s="9">
        <v>98048</v>
      </c>
      <c r="U16" s="9">
        <v>97742</v>
      </c>
      <c r="V16" s="9">
        <v>96000</v>
      </c>
      <c r="W16" s="9">
        <v>98830</v>
      </c>
      <c r="X16" s="9">
        <v>99495</v>
      </c>
      <c r="Y16" s="9">
        <v>99602.5</v>
      </c>
      <c r="Z16" s="9">
        <v>98214</v>
      </c>
      <c r="AA16" s="9">
        <f ca="1">Z15-'Baseline male'!Z15</f>
        <v>96209.931968406818</v>
      </c>
      <c r="AB16" s="9">
        <f ca="1">AA15*(1-'Risk male'!AB15)</f>
        <v>93816.43139225812</v>
      </c>
      <c r="AC16" s="9">
        <f ca="1">AB15*(1-'Risk male'!AC15)</f>
        <v>94918.479848634059</v>
      </c>
      <c r="AD16" s="9">
        <f ca="1">AC15*(1-'Risk male'!AD15)</f>
        <v>92768.586327885001</v>
      </c>
      <c r="AE16" s="9">
        <f ca="1">AD15*(1-'Risk male'!AE15)</f>
        <v>92958.208511096236</v>
      </c>
      <c r="AF16" s="9">
        <f ca="1">AE15*(1-'Risk male'!AF15)</f>
        <v>91207.874756936493</v>
      </c>
      <c r="AG16" s="9">
        <f ca="1">AF15*(1-'Risk male'!AG15)</f>
        <v>89674.423292791078</v>
      </c>
      <c r="AH16" s="9">
        <f ca="1">AG15*(1-'Risk male'!AH15)</f>
        <v>89700.380994658262</v>
      </c>
      <c r="AI16" s="9">
        <f ca="1">AH15*(1-'Risk male'!AI15)</f>
        <v>88653.730419755142</v>
      </c>
      <c r="AJ16" s="9">
        <f ca="1">AI15*(1-'Risk male'!AJ15)</f>
        <v>93635.571181201274</v>
      </c>
      <c r="AK16" s="9">
        <f ca="1">AJ15*(1-'Risk male'!AK15)</f>
        <v>86602.092457581864</v>
      </c>
      <c r="AL16" s="9">
        <f ca="1">AK15*(1-'Risk male'!AL15)</f>
        <v>84400.594477867009</v>
      </c>
      <c r="AM16" s="9">
        <f ca="1">AL15*(1-'Risk male'!AM15)</f>
        <v>84662.124440048021</v>
      </c>
      <c r="AN16" s="9">
        <f ca="1">AM15*(1-'Risk male'!AN15)</f>
        <v>84544.678236376261</v>
      </c>
      <c r="AO16" s="9">
        <f ca="1">AN15*(1-'Risk male'!AO15)</f>
        <v>83708.63526497662</v>
      </c>
      <c r="AP16" s="9">
        <f ca="1">AO15*(1-'Risk male'!AP15)</f>
        <v>82880.721344322228</v>
      </c>
      <c r="AQ16" s="9">
        <f ca="1">AP15*(1-'Risk male'!AQ15)</f>
        <v>82060.860873450772</v>
      </c>
      <c r="AR16" s="9">
        <f ca="1">AQ15*(1-'Risk male'!AR15)</f>
        <v>81248.978867641476</v>
      </c>
      <c r="AS16" s="9">
        <f ca="1">AR15*(1-'Risk male'!AS15)</f>
        <v>80445.000955681026</v>
      </c>
      <c r="AT16" s="9">
        <f ca="1">AS15*(1-'Risk male'!AT15)</f>
        <v>79648.853377072504</v>
      </c>
      <c r="AU16" s="9">
        <f ca="1">AT15*(1-'Risk male'!AU15)</f>
        <v>78860.462979191027</v>
      </c>
      <c r="AV16" s="9">
        <f ca="1">AU15*(1-'Risk male'!AV15)</f>
        <v>78079.757214387457</v>
      </c>
      <c r="AW16" s="9">
        <f ca="1">AV15*(1-'Risk male'!AW15)</f>
        <v>77306.664137043408</v>
      </c>
      <c r="AX16" s="9">
        <f ca="1">AW15*(1-'Risk male'!AX15)</f>
        <v>76541.112400579674</v>
      </c>
      <c r="AY16" s="9">
        <f ca="1">AX15*(1-'Risk male'!AY15)</f>
        <v>75783.031254420595</v>
      </c>
      <c r="AZ16" s="9">
        <f ca="1">AY15*(1-'Risk male'!AZ15)</f>
        <v>75032.350540916203</v>
      </c>
      <c r="BA16" s="9">
        <f ca="1">AZ15*(1-'Risk male'!BA15)</f>
        <v>74293.168205607857</v>
      </c>
    </row>
    <row r="17" spans="1:53" x14ac:dyDescent="0.2">
      <c r="A17" s="1">
        <v>14</v>
      </c>
      <c r="B17" s="9">
        <v>98092</v>
      </c>
      <c r="C17" s="9">
        <v>99974</v>
      </c>
      <c r="D17" s="9">
        <v>99576</v>
      </c>
      <c r="E17" s="9">
        <v>100523</v>
      </c>
      <c r="F17" s="9">
        <v>105110</v>
      </c>
      <c r="G17" s="9">
        <v>104406</v>
      </c>
      <c r="H17" s="9">
        <v>103076</v>
      </c>
      <c r="I17" s="9">
        <v>101622</v>
      </c>
      <c r="J17" s="9">
        <v>101900</v>
      </c>
      <c r="K17" s="9">
        <v>99203</v>
      </c>
      <c r="L17" s="9">
        <v>99668</v>
      </c>
      <c r="M17" s="9">
        <v>99550</v>
      </c>
      <c r="N17" s="9">
        <v>102983</v>
      </c>
      <c r="O17" s="9">
        <v>103820</v>
      </c>
      <c r="P17" s="9">
        <v>105950</v>
      </c>
      <c r="Q17" s="9">
        <v>104398</v>
      </c>
      <c r="R17" s="9">
        <v>104005</v>
      </c>
      <c r="S17" s="9">
        <v>103957</v>
      </c>
      <c r="T17" s="9">
        <v>100759</v>
      </c>
      <c r="U17" s="9">
        <v>98491</v>
      </c>
      <c r="V17" s="9">
        <v>98189</v>
      </c>
      <c r="W17" s="9">
        <v>96479</v>
      </c>
      <c r="X17" s="9">
        <v>99838</v>
      </c>
      <c r="Y17" s="9">
        <v>100567</v>
      </c>
      <c r="Z17" s="9">
        <v>100313</v>
      </c>
      <c r="AA17" s="9">
        <f ca="1">Z16-'Baseline male'!Z16</f>
        <v>98205.381663304361</v>
      </c>
      <c r="AB17" s="9">
        <f ca="1">AA16*(1-'Risk male'!AB16)</f>
        <v>96201.737177425835</v>
      </c>
      <c r="AC17" s="9">
        <f ca="1">AB16*(1-'Risk male'!AC16)</f>
        <v>93808.55856286679</v>
      </c>
      <c r="AD17" s="9">
        <f ca="1">AC16*(1-'Risk male'!AD16)</f>
        <v>94910.632252167488</v>
      </c>
      <c r="AE17" s="9">
        <f ca="1">AD16*(1-'Risk male'!AE16)</f>
        <v>92761.029826173341</v>
      </c>
      <c r="AF17" s="9">
        <f ca="1">AE16*(1-'Risk male'!AF16)</f>
        <v>92950.748464336401</v>
      </c>
      <c r="AG17" s="9">
        <f ca="1">AF16*(1-'Risk male'!AG16)</f>
        <v>91200.663348422459</v>
      </c>
      <c r="AH17" s="9">
        <f ca="1">AG16*(1-'Risk male'!AH16)</f>
        <v>89667.437908356966</v>
      </c>
      <c r="AI17" s="9">
        <f ca="1">AH16*(1-'Risk male'!AI16)</f>
        <v>89693.496850356969</v>
      </c>
      <c r="AJ17" s="9">
        <f ca="1">AI16*(1-'Risk male'!AJ16)</f>
        <v>88647.027150721085</v>
      </c>
      <c r="AK17" s="9">
        <f ca="1">AJ16*(1-'Risk male'!AK16)</f>
        <v>93628.595856046668</v>
      </c>
      <c r="AL17" s="9">
        <f ca="1">AK16*(1-'Risk male'!AL16)</f>
        <v>86595.736427613709</v>
      </c>
      <c r="AM17" s="9">
        <f ca="1">AL16*(1-'Risk male'!AM16)</f>
        <v>84394.49156718317</v>
      </c>
      <c r="AN17" s="9">
        <f ca="1">AM16*(1-'Risk male'!AN16)</f>
        <v>84656.093088701222</v>
      </c>
      <c r="AO17" s="9">
        <f ca="1">AN16*(1-'Risk male'!AO16)</f>
        <v>84538.744261549393</v>
      </c>
      <c r="AP17" s="9">
        <f ca="1">AO16*(1-'Risk male'!AP16)</f>
        <v>83702.846796889862</v>
      </c>
      <c r="AQ17" s="9">
        <f ca="1">AP16*(1-'Risk male'!AQ16)</f>
        <v>82875.074824439158</v>
      </c>
      <c r="AR17" s="9">
        <f ca="1">AQ16*(1-'Risk male'!AR16)</f>
        <v>82055.352829893833</v>
      </c>
      <c r="AS17" s="9">
        <f ca="1">AR16*(1-'Risk male'!AS16)</f>
        <v>81243.605913096078</v>
      </c>
      <c r="AT17" s="9">
        <f ca="1">AS16*(1-'Risk male'!AT16)</f>
        <v>80439.759785349888</v>
      </c>
      <c r="AU17" s="9">
        <f ca="1">AT16*(1-'Risk male'!AU16)</f>
        <v>79643.740766678777</v>
      </c>
      <c r="AV17" s="9">
        <f ca="1">AU16*(1-'Risk male'!AV16)</f>
        <v>78855.475783029353</v>
      </c>
      <c r="AW17" s="9">
        <f ca="1">AV16*(1-'Risk male'!AW16)</f>
        <v>78074.892363421604</v>
      </c>
      <c r="AX17" s="9">
        <f ca="1">AW16*(1-'Risk male'!AX16)</f>
        <v>77301.91863704953</v>
      </c>
      <c r="AY17" s="9">
        <f ca="1">AX16*(1-'Risk male'!AY16)</f>
        <v>76536.483330334027</v>
      </c>
      <c r="AZ17" s="9">
        <f ca="1">AY16*(1-'Risk male'!AZ16)</f>
        <v>75778.515763930744</v>
      </c>
      <c r="BA17" s="9">
        <f ca="1">AZ16*(1-'Risk male'!BA16)</f>
        <v>75032.350540916203</v>
      </c>
    </row>
    <row r="18" spans="1:53" x14ac:dyDescent="0.2">
      <c r="A18" s="1">
        <v>15</v>
      </c>
      <c r="B18" s="9">
        <v>95703</v>
      </c>
      <c r="C18" s="9">
        <v>98654</v>
      </c>
      <c r="D18" s="9">
        <v>100451</v>
      </c>
      <c r="E18" s="9">
        <v>99841</v>
      </c>
      <c r="F18" s="9">
        <v>100585</v>
      </c>
      <c r="G18" s="9">
        <v>105043</v>
      </c>
      <c r="H18" s="9">
        <v>104298</v>
      </c>
      <c r="I18" s="9">
        <v>103049</v>
      </c>
      <c r="J18" s="9">
        <v>101685</v>
      </c>
      <c r="K18" s="9">
        <v>102093</v>
      </c>
      <c r="L18" s="9">
        <v>99381</v>
      </c>
      <c r="M18" s="9">
        <v>99858</v>
      </c>
      <c r="N18" s="9">
        <v>99668</v>
      </c>
      <c r="O18" s="9">
        <v>103125</v>
      </c>
      <c r="P18" s="9">
        <v>103991</v>
      </c>
      <c r="Q18" s="9">
        <v>106286</v>
      </c>
      <c r="R18" s="9">
        <v>104895</v>
      </c>
      <c r="S18" s="9">
        <v>104541</v>
      </c>
      <c r="T18" s="9">
        <v>104423</v>
      </c>
      <c r="U18" s="9">
        <v>101217</v>
      </c>
      <c r="V18" s="9">
        <v>98922</v>
      </c>
      <c r="W18" s="9">
        <v>98680</v>
      </c>
      <c r="X18" s="9">
        <v>97459</v>
      </c>
      <c r="Y18" s="9">
        <v>100968</v>
      </c>
      <c r="Z18" s="9">
        <v>101389</v>
      </c>
      <c r="AA18" s="9">
        <f ca="1">Z17-'Baseline male'!Z17</f>
        <v>100302.32985383148</v>
      </c>
      <c r="AB18" s="9">
        <f ca="1">AA17*(1-'Risk male'!AB17)</f>
        <v>98195.242167652395</v>
      </c>
      <c r="AC18" s="9">
        <f ca="1">AB17*(1-'Risk male'!AC17)</f>
        <v>96191.951341323918</v>
      </c>
      <c r="AD18" s="9">
        <f ca="1">AC17*(1-'Risk male'!AD17)</f>
        <v>93799.157186401339</v>
      </c>
      <c r="AE18" s="9">
        <f ca="1">AD17*(1-'Risk male'!AE17)</f>
        <v>94901.26099609572</v>
      </c>
      <c r="AF18" s="9">
        <f ca="1">AE17*(1-'Risk male'!AF17)</f>
        <v>92752.006171685221</v>
      </c>
      <c r="AG18" s="9">
        <f ca="1">AF17*(1-'Risk male'!AG17)</f>
        <v>92941.839981544297</v>
      </c>
      <c r="AH18" s="9">
        <f ca="1">AG17*(1-'Risk male'!AH17)</f>
        <v>91192.051769042417</v>
      </c>
      <c r="AI18" s="9">
        <f ca="1">AH17*(1-'Risk male'!AI17)</f>
        <v>89659.096228263297</v>
      </c>
      <c r="AJ18" s="9">
        <f ca="1">AI17*(1-'Risk male'!AJ17)</f>
        <v>89685.276057910349</v>
      </c>
      <c r="AK18" s="9">
        <f ca="1">AJ17*(1-'Risk male'!AK17)</f>
        <v>88639.022343800156</v>
      </c>
      <c r="AL18" s="9">
        <f ca="1">AK17*(1-'Risk male'!AL17)</f>
        <v>93620.266160015279</v>
      </c>
      <c r="AM18" s="9">
        <f ca="1">AL17*(1-'Risk male'!AM17)</f>
        <v>86588.146264471783</v>
      </c>
      <c r="AN18" s="9">
        <f ca="1">AM17*(1-'Risk male'!AN17)</f>
        <v>84387.203662908156</v>
      </c>
      <c r="AO18" s="9">
        <f ca="1">AN17*(1-'Risk male'!AO17)</f>
        <v>84648.890630642039</v>
      </c>
      <c r="AP18" s="9">
        <f ca="1">AO17*(1-'Risk male'!AP17)</f>
        <v>84531.658080135501</v>
      </c>
      <c r="AQ18" s="9">
        <f ca="1">AP17*(1-'Risk male'!AQ17)</f>
        <v>83695.93436825354</v>
      </c>
      <c r="AR18" s="9">
        <f ca="1">AQ17*(1-'Risk male'!AR17)</f>
        <v>82868.331899534009</v>
      </c>
      <c r="AS18" s="9">
        <f ca="1">AR17*(1-'Risk male'!AS17)</f>
        <v>82048.775263136937</v>
      </c>
      <c r="AT18" s="9">
        <f ca="1">AS17*(1-'Risk male'!AT17)</f>
        <v>81237.189659866184</v>
      </c>
      <c r="AU18" s="9">
        <f ca="1">AT17*(1-'Risk male'!AU17)</f>
        <v>80433.500899545354</v>
      </c>
      <c r="AV18" s="9">
        <f ca="1">AU17*(1-'Risk male'!AV17)</f>
        <v>79637.63539833395</v>
      </c>
      <c r="AW18" s="9">
        <f ca="1">AV17*(1-'Risk male'!AW17)</f>
        <v>78849.520175987971</v>
      </c>
      <c r="AX18" s="9">
        <f ca="1">AW17*(1-'Risk male'!AX17)</f>
        <v>78069.082853065876</v>
      </c>
      <c r="AY18" s="9">
        <f ca="1">AX17*(1-'Risk male'!AY17)</f>
        <v>77296.251648083649</v>
      </c>
      <c r="AZ18" s="9">
        <f ca="1">AY17*(1-'Risk male'!AZ17)</f>
        <v>76530.955374620724</v>
      </c>
      <c r="BA18" s="9">
        <f ca="1">AZ17*(1-'Risk male'!BA17)</f>
        <v>75778.515763930744</v>
      </c>
    </row>
    <row r="19" spans="1:53" x14ac:dyDescent="0.2">
      <c r="A19" s="1">
        <v>16</v>
      </c>
      <c r="B19" s="9">
        <v>94746</v>
      </c>
      <c r="C19" s="9">
        <v>96593</v>
      </c>
      <c r="D19" s="9">
        <v>99414</v>
      </c>
      <c r="E19" s="9">
        <v>100824</v>
      </c>
      <c r="F19" s="9">
        <v>99910</v>
      </c>
      <c r="G19" s="9">
        <v>100539</v>
      </c>
      <c r="H19" s="9">
        <v>104977</v>
      </c>
      <c r="I19" s="9">
        <v>104283</v>
      </c>
      <c r="J19" s="9">
        <v>103168</v>
      </c>
      <c r="K19" s="9">
        <v>101879</v>
      </c>
      <c r="L19" s="9">
        <v>102371</v>
      </c>
      <c r="M19" s="9">
        <v>99585</v>
      </c>
      <c r="N19" s="9">
        <v>100044</v>
      </c>
      <c r="O19" s="9">
        <v>99823</v>
      </c>
      <c r="P19" s="9">
        <v>103355</v>
      </c>
      <c r="Q19" s="9">
        <v>104471</v>
      </c>
      <c r="R19" s="9">
        <v>107046</v>
      </c>
      <c r="S19" s="9">
        <v>105596</v>
      </c>
      <c r="T19" s="9">
        <v>105052</v>
      </c>
      <c r="U19" s="9">
        <v>104997</v>
      </c>
      <c r="V19" s="9">
        <v>101706</v>
      </c>
      <c r="W19" s="9">
        <v>99452</v>
      </c>
      <c r="X19" s="9">
        <v>99729</v>
      </c>
      <c r="Y19" s="9">
        <v>98764.5</v>
      </c>
      <c r="Z19" s="9">
        <v>102107</v>
      </c>
      <c r="AA19" s="9">
        <f ca="1">Z18-'Baseline male'!Z18</f>
        <v>101374.30586626328</v>
      </c>
      <c r="AB19" s="9">
        <f ca="1">AA18*(1-'Risk male'!AB18)</f>
        <v>100288.21968906389</v>
      </c>
      <c r="AC19" s="9">
        <f ca="1">AB18*(1-'Risk male'!AC18)</f>
        <v>98181.63256432084</v>
      </c>
      <c r="AD19" s="9">
        <f ca="1">AC18*(1-'Risk male'!AD18)</f>
        <v>96178.816412781205</v>
      </c>
      <c r="AE19" s="9">
        <f ca="1">AD18*(1-'Risk male'!AE18)</f>
        <v>93786.538275513754</v>
      </c>
      <c r="AF19" s="9">
        <f ca="1">AE18*(1-'Risk male'!AF18)</f>
        <v>94888.682495397457</v>
      </c>
      <c r="AG19" s="9">
        <f ca="1">AF18*(1-'Risk male'!AG18)</f>
        <v>92739.894219023874</v>
      </c>
      <c r="AH19" s="9">
        <f ca="1">AG18*(1-'Risk male'!AH18)</f>
        <v>92929.882600292971</v>
      </c>
      <c r="AI19" s="9">
        <f ca="1">AH18*(1-'Risk male'!AI18)</f>
        <v>91180.492889030356</v>
      </c>
      <c r="AJ19" s="9">
        <f ca="1">AI18*(1-'Risk male'!AJ18)</f>
        <v>89647.899604553779</v>
      </c>
      <c r="AK19" s="9">
        <f ca="1">AJ18*(1-'Risk male'!AK18)</f>
        <v>89674.241680525709</v>
      </c>
      <c r="AL19" s="9">
        <f ca="1">AK18*(1-'Risk male'!AL18)</f>
        <v>88628.277858924586</v>
      </c>
      <c r="AM19" s="9">
        <f ca="1">AL18*(1-'Risk male'!AM18)</f>
        <v>93609.085576478945</v>
      </c>
      <c r="AN19" s="9">
        <f ca="1">AM18*(1-'Risk male'!AN18)</f>
        <v>86577.958309914204</v>
      </c>
      <c r="AO19" s="9">
        <f ca="1">AN18*(1-'Risk male'!AO18)</f>
        <v>84377.421404955254</v>
      </c>
      <c r="AP19" s="9">
        <f ca="1">AO18*(1-'Risk male'!AP18)</f>
        <v>84639.223051336085</v>
      </c>
      <c r="AQ19" s="9">
        <f ca="1">AP18*(1-'Risk male'!AQ18)</f>
        <v>84522.146562487746</v>
      </c>
      <c r="AR19" s="9">
        <f ca="1">AQ18*(1-'Risk male'!AR18)</f>
        <v>83686.656060999696</v>
      </c>
      <c r="AS19" s="9">
        <f ca="1">AR18*(1-'Risk male'!AS18)</f>
        <v>82859.281100066597</v>
      </c>
      <c r="AT19" s="9">
        <f ca="1">AS18*(1-'Risk male'!AT18)</f>
        <v>82039.946407688432</v>
      </c>
      <c r="AU19" s="9">
        <f ca="1">AT18*(1-'Risk male'!AU18)</f>
        <v>81228.577320152428</v>
      </c>
      <c r="AV19" s="9">
        <f ca="1">AU18*(1-'Risk male'!AV18)</f>
        <v>80425.099779489115</v>
      </c>
      <c r="AW19" s="9">
        <f ca="1">AV18*(1-'Risk male'!AW18)</f>
        <v>79629.440330866957</v>
      </c>
      <c r="AX19" s="9">
        <f ca="1">AW18*(1-'Risk male'!AX18)</f>
        <v>78841.526119929273</v>
      </c>
      <c r="AY19" s="9">
        <f ca="1">AX18*(1-'Risk male'!AY18)</f>
        <v>78061.284890075054</v>
      </c>
      <c r="AZ19" s="9">
        <f ca="1">AY18*(1-'Risk male'!AZ18)</f>
        <v>77288.644979686913</v>
      </c>
      <c r="BA19" s="9">
        <f ca="1">AZ18*(1-'Risk male'!BA18)</f>
        <v>76530.955374620724</v>
      </c>
    </row>
    <row r="20" spans="1:53" x14ac:dyDescent="0.2">
      <c r="A20" s="1">
        <v>17</v>
      </c>
      <c r="B20" s="9">
        <v>92747</v>
      </c>
      <c r="C20" s="9">
        <v>96008</v>
      </c>
      <c r="D20" s="9">
        <v>97657</v>
      </c>
      <c r="E20" s="9">
        <v>99981</v>
      </c>
      <c r="F20" s="9">
        <v>100902</v>
      </c>
      <c r="G20" s="9">
        <v>99877</v>
      </c>
      <c r="H20" s="9">
        <v>100500</v>
      </c>
      <c r="I20" s="9">
        <v>105020</v>
      </c>
      <c r="J20" s="9">
        <v>104407</v>
      </c>
      <c r="K20" s="9">
        <v>103453</v>
      </c>
      <c r="L20" s="9">
        <v>102246</v>
      </c>
      <c r="M20" s="9">
        <v>102681</v>
      </c>
      <c r="N20" s="9">
        <v>99825</v>
      </c>
      <c r="O20" s="9">
        <v>100244</v>
      </c>
      <c r="P20" s="9">
        <v>100179</v>
      </c>
      <c r="Q20" s="9">
        <v>104002</v>
      </c>
      <c r="R20" s="9">
        <v>105527</v>
      </c>
      <c r="S20" s="9">
        <v>108025</v>
      </c>
      <c r="T20" s="9">
        <v>106287</v>
      </c>
      <c r="U20" s="9">
        <v>105689</v>
      </c>
      <c r="V20" s="9">
        <v>105640</v>
      </c>
      <c r="W20" s="9">
        <v>102412</v>
      </c>
      <c r="X20" s="9">
        <v>100763</v>
      </c>
      <c r="Y20" s="9">
        <v>101494</v>
      </c>
      <c r="Z20" s="9">
        <v>100568</v>
      </c>
      <c r="AA20" s="9">
        <f ca="1">Z19-'Baseline male'!Z19</f>
        <v>102090.27100535043</v>
      </c>
      <c r="AB20" s="9">
        <f ca="1">AA19*(1-'Risk male'!AB19)</f>
        <v>101358.18419226556</v>
      </c>
      <c r="AC20" s="9">
        <f ca="1">AB19*(1-'Risk male'!AC19)</f>
        <v>100272.50643542122</v>
      </c>
      <c r="AD20" s="9">
        <f ca="1">AC19*(1-'Risk male'!AD19)</f>
        <v>98166.47671055884</v>
      </c>
      <c r="AE20" s="9">
        <f ca="1">AD19*(1-'Risk male'!AE19)</f>
        <v>96164.189133857682</v>
      </c>
      <c r="AF20" s="9">
        <f ca="1">AE19*(1-'Risk male'!AF19)</f>
        <v>93772.485614230405</v>
      </c>
      <c r="AG20" s="9">
        <f ca="1">AF19*(1-'Risk male'!AG19)</f>
        <v>94874.674807823263</v>
      </c>
      <c r="AH20" s="9">
        <f ca="1">AG19*(1-'Risk male'!AH19)</f>
        <v>92726.406062904789</v>
      </c>
      <c r="AI20" s="9">
        <f ca="1">AH19*(1-'Risk male'!AI19)</f>
        <v>92916.566552840493</v>
      </c>
      <c r="AJ20" s="9">
        <f ca="1">AI19*(1-'Risk male'!AJ19)</f>
        <v>91167.620598335125</v>
      </c>
      <c r="AK20" s="9">
        <f ca="1">AJ19*(1-'Risk male'!AK19)</f>
        <v>89635.430709206208</v>
      </c>
      <c r="AL20" s="9">
        <f ca="1">AK19*(1-'Risk male'!AL19)</f>
        <v>89661.953444861632</v>
      </c>
      <c r="AM20" s="9">
        <f ca="1">AL19*(1-'Risk male'!AM19)</f>
        <v>88616.312435074098</v>
      </c>
      <c r="AN20" s="9">
        <f ca="1">AM19*(1-'Risk male'!AN19)</f>
        <v>93596.634476017905</v>
      </c>
      <c r="AO20" s="9">
        <f ca="1">AN19*(1-'Risk male'!AO19)</f>
        <v>86566.612616804094</v>
      </c>
      <c r="AP20" s="9">
        <f ca="1">AO19*(1-'Risk male'!AP19)</f>
        <v>84366.527492046822</v>
      </c>
      <c r="AQ20" s="9">
        <f ca="1">AP19*(1-'Risk male'!AQ19)</f>
        <v>84628.456830700277</v>
      </c>
      <c r="AR20" s="9">
        <f ca="1">AQ19*(1-'Risk male'!AR19)</f>
        <v>84511.554120761386</v>
      </c>
      <c r="AS20" s="9">
        <f ca="1">AR19*(1-'Risk male'!AS19)</f>
        <v>83676.323315375994</v>
      </c>
      <c r="AT20" s="9">
        <f ca="1">AS19*(1-'Risk male'!AT19)</f>
        <v>82849.201700963065</v>
      </c>
      <c r="AU20" s="9">
        <f ca="1">AT19*(1-'Risk male'!AU19)</f>
        <v>82030.114160088138</v>
      </c>
      <c r="AV20" s="9">
        <f ca="1">AU19*(1-'Risk male'!AV19)</f>
        <v>81218.986179868181</v>
      </c>
      <c r="AW20" s="9">
        <f ca="1">AV19*(1-'Risk male'!AW19)</f>
        <v>80415.743849516992</v>
      </c>
      <c r="AX20" s="9">
        <f ca="1">AW19*(1-'Risk male'!AX19)</f>
        <v>79620.313857826899</v>
      </c>
      <c r="AY20" s="9">
        <f ca="1">AX19*(1-'Risk male'!AY19)</f>
        <v>78832.623490590806</v>
      </c>
      <c r="AZ20" s="9">
        <f ca="1">AY19*(1-'Risk male'!AZ19)</f>
        <v>78052.600627966138</v>
      </c>
      <c r="BA20" s="9">
        <f ca="1">AZ19*(1-'Risk male'!BA19)</f>
        <v>77288.644979686913</v>
      </c>
    </row>
    <row r="21" spans="1:53" x14ac:dyDescent="0.2">
      <c r="A21" s="1">
        <v>18</v>
      </c>
      <c r="B21" s="9">
        <v>94304</v>
      </c>
      <c r="C21" s="9">
        <v>93928</v>
      </c>
      <c r="D21" s="9">
        <v>97216</v>
      </c>
      <c r="E21" s="9">
        <v>98479</v>
      </c>
      <c r="F21" s="9">
        <v>100208</v>
      </c>
      <c r="G21" s="9">
        <v>100897</v>
      </c>
      <c r="H21" s="9">
        <v>99866</v>
      </c>
      <c r="I21" s="9">
        <v>100637</v>
      </c>
      <c r="J21" s="9">
        <v>105257</v>
      </c>
      <c r="K21" s="9">
        <v>104806</v>
      </c>
      <c r="L21" s="9">
        <v>104007</v>
      </c>
      <c r="M21" s="9">
        <v>102812</v>
      </c>
      <c r="N21" s="9">
        <v>103273</v>
      </c>
      <c r="O21" s="9">
        <v>100431</v>
      </c>
      <c r="P21" s="9">
        <v>101027</v>
      </c>
      <c r="Q21" s="9">
        <v>101261</v>
      </c>
      <c r="R21" s="9">
        <v>105601</v>
      </c>
      <c r="S21" s="9">
        <v>107230</v>
      </c>
      <c r="T21" s="9">
        <v>109526</v>
      </c>
      <c r="U21" s="9">
        <v>107896</v>
      </c>
      <c r="V21" s="9">
        <v>107291</v>
      </c>
      <c r="W21" s="9">
        <v>107675</v>
      </c>
      <c r="X21" s="9">
        <v>105253</v>
      </c>
      <c r="Y21" s="9">
        <v>104254</v>
      </c>
      <c r="Z21" s="9">
        <v>105234</v>
      </c>
      <c r="AA21" s="9">
        <f ca="1">Z20-'Baseline male'!Z20</f>
        <v>100545.08356846961</v>
      </c>
      <c r="AB21" s="9">
        <f ca="1">AA20*(1-'Risk male'!AB20)</f>
        <v>102067.69019878378</v>
      </c>
      <c r="AC21" s="9">
        <f ca="1">AB20*(1-'Risk male'!AC20)</f>
        <v>101336.09662560526</v>
      </c>
      <c r="AD21" s="9">
        <f ca="1">AC20*(1-'Risk male'!AD20)</f>
        <v>100250.9783761673</v>
      </c>
      <c r="AE21" s="9">
        <f ca="1">AD20*(1-'Risk male'!AE20)</f>
        <v>98145.71227304278</v>
      </c>
      <c r="AF21" s="9">
        <f ca="1">AE20*(1-'Risk male'!AF20)</f>
        <v>96144.148830157515</v>
      </c>
      <c r="AG21" s="9">
        <f ca="1">AF20*(1-'Risk male'!AG20)</f>
        <v>93753.232530014488</v>
      </c>
      <c r="AH21" s="9">
        <f ca="1">AG20*(1-'Risk male'!AH20)</f>
        <v>94855.483298088948</v>
      </c>
      <c r="AI21" s="9">
        <f ca="1">AH20*(1-'Risk male'!AI20)</f>
        <v>92707.926307206551</v>
      </c>
      <c r="AJ21" s="9">
        <f ca="1">AI20*(1-'Risk male'!AJ20)</f>
        <v>92898.322559324733</v>
      </c>
      <c r="AK21" s="9">
        <f ca="1">AJ20*(1-'Risk male'!AK20)</f>
        <v>91149.984547833752</v>
      </c>
      <c r="AL21" s="9">
        <f ca="1">AK20*(1-'Risk male'!AL20)</f>
        <v>89618.347306407013</v>
      </c>
      <c r="AM21" s="9">
        <f ca="1">AL20*(1-'Risk male'!AM20)</f>
        <v>89645.117525941343</v>
      </c>
      <c r="AN21" s="9">
        <f ca="1">AM20*(1-'Risk male'!AN20)</f>
        <v>88599.918762352376</v>
      </c>
      <c r="AO21" s="9">
        <f ca="1">AN20*(1-'Risk male'!AO20)</f>
        <v>93579.575350002589</v>
      </c>
      <c r="AP21" s="9">
        <f ca="1">AO20*(1-'Risk male'!AP20)</f>
        <v>86551.067967589566</v>
      </c>
      <c r="AQ21" s="9">
        <f ca="1">AP20*(1-'Risk male'!AQ20)</f>
        <v>84351.601794595859</v>
      </c>
      <c r="AR21" s="9">
        <f ca="1">AQ20*(1-'Risk male'!AR20)</f>
        <v>84613.706055666858</v>
      </c>
      <c r="AS21" s="9">
        <f ca="1">AR20*(1-'Risk male'!AS20)</f>
        <v>84497.041412541963</v>
      </c>
      <c r="AT21" s="9">
        <f ca="1">AS20*(1-'Risk male'!AT20)</f>
        <v>83662.166390657774</v>
      </c>
      <c r="AU21" s="9">
        <f ca="1">AT20*(1-'Risk male'!AU20)</f>
        <v>82835.391861844721</v>
      </c>
      <c r="AV21" s="9">
        <f ca="1">AU20*(1-'Risk male'!AV20)</f>
        <v>82016.642920358208</v>
      </c>
      <c r="AW21" s="9">
        <f ca="1">AV20*(1-'Risk male'!AW20)</f>
        <v>81205.845259890208</v>
      </c>
      <c r="AX21" s="9">
        <f ca="1">AW20*(1-'Risk male'!AX20)</f>
        <v>80402.925171236784</v>
      </c>
      <c r="AY21" s="9">
        <f ca="1">AX20*(1-'Risk male'!AY20)</f>
        <v>79607.809539899026</v>
      </c>
      <c r="AZ21" s="9">
        <f ca="1">AY20*(1-'Risk male'!AZ20)</f>
        <v>78820.425843621619</v>
      </c>
      <c r="BA21" s="9">
        <f ca="1">AZ20*(1-'Risk male'!BA20)</f>
        <v>78052.600627966138</v>
      </c>
    </row>
    <row r="22" spans="1:53" x14ac:dyDescent="0.2">
      <c r="A22" s="1">
        <v>19</v>
      </c>
      <c r="B22" s="9">
        <v>96772</v>
      </c>
      <c r="C22" s="9">
        <v>95258</v>
      </c>
      <c r="D22" s="9">
        <v>94876</v>
      </c>
      <c r="E22" s="9">
        <v>97882</v>
      </c>
      <c r="F22" s="9">
        <v>98674</v>
      </c>
      <c r="G22" s="9">
        <v>100212</v>
      </c>
      <c r="H22" s="9">
        <v>100876</v>
      </c>
      <c r="I22" s="9">
        <v>100062</v>
      </c>
      <c r="J22" s="9">
        <v>101054</v>
      </c>
      <c r="K22" s="9">
        <v>105863</v>
      </c>
      <c r="L22" s="9">
        <v>105574</v>
      </c>
      <c r="M22" s="9">
        <v>104885</v>
      </c>
      <c r="N22" s="9">
        <v>103726</v>
      </c>
      <c r="O22" s="9">
        <v>104363</v>
      </c>
      <c r="P22" s="9">
        <v>101758</v>
      </c>
      <c r="Q22" s="9">
        <v>102714</v>
      </c>
      <c r="R22" s="9">
        <v>103357</v>
      </c>
      <c r="S22" s="9">
        <v>107999</v>
      </c>
      <c r="T22" s="9">
        <v>109729</v>
      </c>
      <c r="U22" s="9">
        <v>112363</v>
      </c>
      <c r="V22" s="9">
        <v>110647</v>
      </c>
      <c r="W22" s="9">
        <v>110846</v>
      </c>
      <c r="X22" s="9">
        <v>112071</v>
      </c>
      <c r="Y22" s="9">
        <v>110240.5</v>
      </c>
      <c r="Z22" s="9">
        <v>109284</v>
      </c>
      <c r="AA22" s="9">
        <f ca="1">Z21-'Baseline male'!Z21</f>
        <v>105205.75212750034</v>
      </c>
      <c r="AB22" s="9">
        <f ca="1">AA21*(1-'Risk male'!AB21)</f>
        <v>100518.88615462561</v>
      </c>
      <c r="AC22" s="9">
        <f ca="1">AB21*(1-'Risk male'!AC21)</f>
        <v>102041.48908061368</v>
      </c>
      <c r="AD22" s="9">
        <f ca="1">AC21*(1-'Risk male'!AD21)</f>
        <v>101310.46774319363</v>
      </c>
      <c r="AE22" s="9">
        <f ca="1">AD21*(1-'Risk male'!AE21)</f>
        <v>100225.99862693172</v>
      </c>
      <c r="AF22" s="9">
        <f ca="1">AE21*(1-'Risk male'!AF21)</f>
        <v>98121.618503970225</v>
      </c>
      <c r="AG22" s="9">
        <f ca="1">AF21*(1-'Risk male'!AG21)</f>
        <v>96120.895228474532</v>
      </c>
      <c r="AH22" s="9">
        <f ca="1">AG21*(1-'Risk male'!AH21)</f>
        <v>93730.892303173168</v>
      </c>
      <c r="AI22" s="9">
        <f ca="1">AH21*(1-'Risk male'!AI21)</f>
        <v>94833.214451328648</v>
      </c>
      <c r="AJ22" s="9">
        <f ca="1">AI21*(1-'Risk male'!AJ21)</f>
        <v>92686.483279327847</v>
      </c>
      <c r="AK22" s="9">
        <f ca="1">AJ21*(1-'Risk male'!AK21)</f>
        <v>92877.1530362864</v>
      </c>
      <c r="AL22" s="9">
        <f ca="1">AK21*(1-'Risk male'!AL21)</f>
        <v>91129.520395584201</v>
      </c>
      <c r="AM22" s="9">
        <f ca="1">AL21*(1-'Risk male'!AM21)</f>
        <v>89598.524367284495</v>
      </c>
      <c r="AN22" s="9">
        <f ca="1">AM21*(1-'Risk male'!AN21)</f>
        <v>89625.581702784577</v>
      </c>
      <c r="AO22" s="9">
        <f ca="1">AN21*(1-'Risk male'!AO21)</f>
        <v>88580.896053726945</v>
      </c>
      <c r="AP22" s="9">
        <f ca="1">AO21*(1-'Risk male'!AP21)</f>
        <v>93559.780415916917</v>
      </c>
      <c r="AQ22" s="9">
        <f ca="1">AP21*(1-'Risk male'!AQ21)</f>
        <v>86533.030341554404</v>
      </c>
      <c r="AR22" s="9">
        <f ca="1">AQ21*(1-'Risk male'!AR21)</f>
        <v>84334.282338891615</v>
      </c>
      <c r="AS22" s="9">
        <f ca="1">AR21*(1-'Risk male'!AS21)</f>
        <v>84596.589531384205</v>
      </c>
      <c r="AT22" s="9">
        <f ca="1">AS21*(1-'Risk male'!AT21)</f>
        <v>84480.201093165</v>
      </c>
      <c r="AU22" s="9">
        <f ca="1">AT21*(1-'Risk male'!AU21)</f>
        <v>83645.738875187904</v>
      </c>
      <c r="AV22" s="9">
        <f ca="1">AU21*(1-'Risk male'!AV21)</f>
        <v>82819.367060019111</v>
      </c>
      <c r="AW22" s="9">
        <f ca="1">AV21*(1-'Risk male'!AW21)</f>
        <v>82001.01098742774</v>
      </c>
      <c r="AX22" s="9">
        <f ca="1">AW21*(1-'Risk male'!AX21)</f>
        <v>81190.596590689907</v>
      </c>
      <c r="AY22" s="9">
        <f ca="1">AX21*(1-'Risk male'!AY21)</f>
        <v>80388.050394397593</v>
      </c>
      <c r="AZ22" s="9">
        <f ca="1">AY21*(1-'Risk male'!AZ21)</f>
        <v>79593.299512197846</v>
      </c>
      <c r="BA22" s="9">
        <f ca="1">AZ21*(1-'Risk male'!BA21)</f>
        <v>78820.425843621619</v>
      </c>
    </row>
    <row r="23" spans="1:53" x14ac:dyDescent="0.2">
      <c r="A23" s="1">
        <v>20</v>
      </c>
      <c r="B23" s="9">
        <v>98566</v>
      </c>
      <c r="C23" s="9">
        <v>97457</v>
      </c>
      <c r="D23" s="9">
        <v>95990</v>
      </c>
      <c r="E23" s="9">
        <v>95273</v>
      </c>
      <c r="F23" s="9">
        <v>97957</v>
      </c>
      <c r="G23" s="9">
        <v>98515</v>
      </c>
      <c r="H23" s="9">
        <v>100104</v>
      </c>
      <c r="I23" s="9">
        <v>101035</v>
      </c>
      <c r="J23" s="9">
        <v>100633</v>
      </c>
      <c r="K23" s="9">
        <v>101809</v>
      </c>
      <c r="L23" s="9">
        <v>106765</v>
      </c>
      <c r="M23" s="9">
        <v>106590</v>
      </c>
      <c r="N23" s="9">
        <v>105890</v>
      </c>
      <c r="O23" s="9">
        <v>104842</v>
      </c>
      <c r="P23" s="9">
        <v>105765</v>
      </c>
      <c r="Q23" s="9">
        <v>103349</v>
      </c>
      <c r="R23" s="9">
        <v>104778</v>
      </c>
      <c r="S23" s="9">
        <v>105469</v>
      </c>
      <c r="T23" s="9">
        <v>110242</v>
      </c>
      <c r="U23" s="9">
        <v>112181</v>
      </c>
      <c r="V23" s="9">
        <v>114739</v>
      </c>
      <c r="W23" s="9">
        <v>113442</v>
      </c>
      <c r="X23" s="9">
        <v>114825</v>
      </c>
      <c r="Y23" s="9">
        <v>116186</v>
      </c>
      <c r="Z23" s="9">
        <v>114240</v>
      </c>
      <c r="AA23" s="9">
        <f ca="1">Z22-'Baseline male'!Z22</f>
        <v>109249.93429125567</v>
      </c>
      <c r="AB23" s="9">
        <f ca="1">AA22*(1-'Risk male'!AB22)</f>
        <v>105173.91981077049</v>
      </c>
      <c r="AC23" s="9">
        <f ca="1">AB22*(1-'Risk male'!AC22)</f>
        <v>100488.9214233604</v>
      </c>
      <c r="AD23" s="9">
        <f ca="1">AC22*(1-'Risk male'!AD22)</f>
        <v>102011.51999689492</v>
      </c>
      <c r="AE23" s="9">
        <f ca="1">AD22*(1-'Risk male'!AE22)</f>
        <v>101281.1530768433</v>
      </c>
      <c r="AF23" s="9">
        <f ca="1">AE22*(1-'Risk male'!AF22)</f>
        <v>100197.42634117155</v>
      </c>
      <c r="AG23" s="9">
        <f ca="1">AF22*(1-'Risk male'!AG22)</f>
        <v>98094.059516724228</v>
      </c>
      <c r="AH23" s="9">
        <f ca="1">AG22*(1-'Risk male'!AH22)</f>
        <v>96094.297146796744</v>
      </c>
      <c r="AI23" s="9">
        <f ca="1">AH22*(1-'Risk male'!AI22)</f>
        <v>93705.338872323075</v>
      </c>
      <c r="AJ23" s="9">
        <f ca="1">AI22*(1-'Risk male'!AJ22)</f>
        <v>94807.74257746592</v>
      </c>
      <c r="AK23" s="9">
        <f ca="1">AJ22*(1-'Risk male'!AK22)</f>
        <v>92661.955920426975</v>
      </c>
      <c r="AL23" s="9">
        <f ca="1">AK22*(1-'Risk male'!AL22)</f>
        <v>92852.938439938443</v>
      </c>
      <c r="AM23" s="9">
        <f ca="1">AL22*(1-'Risk male'!AM22)</f>
        <v>91106.112553348459</v>
      </c>
      <c r="AN23" s="9">
        <f ca="1">AM22*(1-'Risk male'!AN22)</f>
        <v>89575.849898982124</v>
      </c>
      <c r="AO23" s="9">
        <f ca="1">AN22*(1-'Risk male'!AO22)</f>
        <v>89603.235579008484</v>
      </c>
      <c r="AP23" s="9">
        <f ca="1">AO22*(1-'Risk male'!AP22)</f>
        <v>88559.136787818759</v>
      </c>
      <c r="AQ23" s="9">
        <f ca="1">AP22*(1-'Risk male'!AQ22)</f>
        <v>93537.137762347105</v>
      </c>
      <c r="AR23" s="9">
        <f ca="1">AQ22*(1-'Risk male'!AR22)</f>
        <v>86512.397739658089</v>
      </c>
      <c r="AS23" s="9">
        <f ca="1">AR22*(1-'Risk male'!AS22)</f>
        <v>84314.471165585521</v>
      </c>
      <c r="AT23" s="9">
        <f ca="1">AS22*(1-'Risk male'!AT22)</f>
        <v>84577.01042544072</v>
      </c>
      <c r="AU23" s="9">
        <f ca="1">AT22*(1-'Risk male'!AU22)</f>
        <v>84460.93787256864</v>
      </c>
      <c r="AV23" s="9">
        <f ca="1">AU22*(1-'Risk male'!AV22)</f>
        <v>83626.947795310552</v>
      </c>
      <c r="AW23" s="9">
        <f ca="1">AV22*(1-'Risk male'!AW22)</f>
        <v>82801.036582373315</v>
      </c>
      <c r="AX23" s="9">
        <f ca="1">AW22*(1-'Risk male'!AX22)</f>
        <v>81983.129854193379</v>
      </c>
      <c r="AY23" s="9">
        <f ca="1">AX22*(1-'Risk male'!AY22)</f>
        <v>81173.153817938801</v>
      </c>
      <c r="AZ23" s="9">
        <f ca="1">AY22*(1-'Risk male'!AZ22)</f>
        <v>80371.035265479644</v>
      </c>
      <c r="BA23" s="9">
        <f ca="1">AZ22*(1-'Risk male'!BA22)</f>
        <v>79593.299512197846</v>
      </c>
    </row>
    <row r="24" spans="1:53" x14ac:dyDescent="0.2">
      <c r="A24" s="1">
        <v>21</v>
      </c>
      <c r="B24" s="9">
        <v>95366</v>
      </c>
      <c r="C24" s="9">
        <v>99289</v>
      </c>
      <c r="D24" s="9">
        <v>98141</v>
      </c>
      <c r="E24" s="9">
        <v>96383</v>
      </c>
      <c r="F24" s="9">
        <v>95323</v>
      </c>
      <c r="G24" s="9">
        <v>97799</v>
      </c>
      <c r="H24" s="9">
        <v>98338</v>
      </c>
      <c r="I24" s="9">
        <v>100265</v>
      </c>
      <c r="J24" s="9">
        <v>101717</v>
      </c>
      <c r="K24" s="9">
        <v>101623</v>
      </c>
      <c r="L24" s="9">
        <v>102914</v>
      </c>
      <c r="M24" s="9">
        <v>107897</v>
      </c>
      <c r="N24" s="9">
        <v>107573</v>
      </c>
      <c r="O24" s="9">
        <v>106852</v>
      </c>
      <c r="P24" s="9">
        <v>105966</v>
      </c>
      <c r="Q24" s="9">
        <v>107180</v>
      </c>
      <c r="R24" s="9">
        <v>104927</v>
      </c>
      <c r="S24" s="9">
        <v>106472</v>
      </c>
      <c r="T24" s="9">
        <v>106980</v>
      </c>
      <c r="U24" s="9">
        <v>111917</v>
      </c>
      <c r="V24" s="9">
        <v>113432</v>
      </c>
      <c r="W24" s="9">
        <v>116354</v>
      </c>
      <c r="X24" s="9">
        <v>116120</v>
      </c>
      <c r="Y24" s="9">
        <v>117482</v>
      </c>
      <c r="Z24" s="9">
        <v>118462</v>
      </c>
      <c r="AA24" s="9">
        <f ca="1">Z23-'Baseline male'!Z23</f>
        <v>114203.22050750736</v>
      </c>
      <c r="AB24" s="9">
        <f ca="1">AA23*(1-'Risk male'!AB23)</f>
        <v>109215.79325979565</v>
      </c>
      <c r="AC24" s="9">
        <f ca="1">AB23*(1-'Risk male'!AC23)</f>
        <v>105141.53827283539</v>
      </c>
      <c r="AD24" s="9">
        <f ca="1">AC23*(1-'Risk male'!AD23)</f>
        <v>100458.43955707182</v>
      </c>
      <c r="AE24" s="9">
        <f ca="1">AD23*(1-'Risk male'!AE23)</f>
        <v>101981.03356869244</v>
      </c>
      <c r="AF24" s="9">
        <f ca="1">AE23*(1-'Risk male'!AF23)</f>
        <v>101251.33223348894</v>
      </c>
      <c r="AG24" s="9">
        <f ca="1">AF23*(1-'Risk male'!AG23)</f>
        <v>100168.36057278384</v>
      </c>
      <c r="AH24" s="9">
        <f ca="1">AG23*(1-'Risk male'!AH23)</f>
        <v>98066.024429763551</v>
      </c>
      <c r="AI24" s="9">
        <f ca="1">AH23*(1-'Risk male'!AI23)</f>
        <v>96067.239453342801</v>
      </c>
      <c r="AJ24" s="9">
        <f ca="1">AI23*(1-'Risk male'!AJ23)</f>
        <v>93679.343774809473</v>
      </c>
      <c r="AK24" s="9">
        <f ca="1">AJ23*(1-'Risk male'!AK23)</f>
        <v>94781.830342147281</v>
      </c>
      <c r="AL24" s="9">
        <f ca="1">AK23*(1-'Risk male'!AL23)</f>
        <v>92637.004429913213</v>
      </c>
      <c r="AM24" s="9">
        <f ca="1">AL23*(1-'Risk male'!AM23)</f>
        <v>92828.305023965193</v>
      </c>
      <c r="AN24" s="9">
        <f ca="1">AM23*(1-'Risk male'!AN23)</f>
        <v>91082.299753465573</v>
      </c>
      <c r="AO24" s="9">
        <f ca="1">AN23*(1-'Risk male'!AO23)</f>
        <v>89552.78307287948</v>
      </c>
      <c r="AP24" s="9">
        <f ca="1">AO23*(1-'Risk male'!AP23)</f>
        <v>89580.50269404822</v>
      </c>
      <c r="AQ24" s="9">
        <f ca="1">AP23*(1-'Risk male'!AQ23)</f>
        <v>88537.000836334119</v>
      </c>
      <c r="AR24" s="9">
        <f ca="1">AQ23*(1-'Risk male'!AR23)</f>
        <v>93514.103046792894</v>
      </c>
      <c r="AS24" s="9">
        <f ca="1">AR23*(1-'Risk male'!AS23)</f>
        <v>86491.407805126772</v>
      </c>
      <c r="AT24" s="9">
        <f ca="1">AS23*(1-'Risk male'!AT23)</f>
        <v>84294.316814796635</v>
      </c>
      <c r="AU24" s="9">
        <f ca="1">AT23*(1-'Risk male'!AU23)</f>
        <v>84557.092092818217</v>
      </c>
      <c r="AV24" s="9">
        <f ca="1">AU23*(1-'Risk male'!AV23)</f>
        <v>84441.340831264883</v>
      </c>
      <c r="AW24" s="9">
        <f ca="1">AV23*(1-'Risk male'!AW23)</f>
        <v>83607.831012223702</v>
      </c>
      <c r="AX24" s="9">
        <f ca="1">AW23*(1-'Risk male'!AX23)</f>
        <v>82782.388323148087</v>
      </c>
      <c r="AY24" s="9">
        <f ca="1">AX23*(1-'Risk male'!AY23)</f>
        <v>81964.938669808136</v>
      </c>
      <c r="AZ24" s="9">
        <f ca="1">AY23*(1-'Risk male'!AZ23)</f>
        <v>81155.408537821306</v>
      </c>
      <c r="BA24" s="9">
        <f ca="1">AZ23*(1-'Risk male'!BA23)</f>
        <v>80371.035265479644</v>
      </c>
    </row>
    <row r="25" spans="1:53" x14ac:dyDescent="0.2">
      <c r="A25" s="1">
        <v>22</v>
      </c>
      <c r="B25" s="9">
        <v>96459</v>
      </c>
      <c r="C25" s="9">
        <v>96254</v>
      </c>
      <c r="D25" s="9">
        <v>100109</v>
      </c>
      <c r="E25" s="9">
        <v>98599</v>
      </c>
      <c r="F25" s="9">
        <v>96535</v>
      </c>
      <c r="G25" s="9">
        <v>95370</v>
      </c>
      <c r="H25" s="9">
        <v>97737</v>
      </c>
      <c r="I25" s="9">
        <v>98419</v>
      </c>
      <c r="J25" s="9">
        <v>100944</v>
      </c>
      <c r="K25" s="9">
        <v>102811</v>
      </c>
      <c r="L25" s="9">
        <v>102805</v>
      </c>
      <c r="M25" s="9">
        <v>104117</v>
      </c>
      <c r="N25" s="9">
        <v>108931</v>
      </c>
      <c r="O25" s="9">
        <v>108455</v>
      </c>
      <c r="P25" s="9">
        <v>107855</v>
      </c>
      <c r="Q25" s="9">
        <v>107237</v>
      </c>
      <c r="R25" s="9">
        <v>108656</v>
      </c>
      <c r="S25" s="9">
        <v>106440</v>
      </c>
      <c r="T25" s="9">
        <v>107777</v>
      </c>
      <c r="U25" s="9">
        <v>108475</v>
      </c>
      <c r="V25" s="9">
        <v>112931</v>
      </c>
      <c r="W25" s="9">
        <v>114648</v>
      </c>
      <c r="X25" s="9">
        <v>118772</v>
      </c>
      <c r="Y25" s="9">
        <v>118391</v>
      </c>
      <c r="Z25" s="9">
        <v>119197</v>
      </c>
      <c r="AA25" s="9">
        <f ca="1">Z24-'Baseline male'!Z24</f>
        <v>118423.69794104474</v>
      </c>
      <c r="AB25" s="9">
        <f ca="1">AA24*(1-'Risk male'!AB24)</f>
        <v>114167.37874758957</v>
      </c>
      <c r="AC25" s="9">
        <f ca="1">AB24*(1-'Risk male'!AC24)</f>
        <v>109182.02331290845</v>
      </c>
      <c r="AD25" s="9">
        <f ca="1">AC24*(1-'Risk male'!AD24)</f>
        <v>105109.5085472762</v>
      </c>
      <c r="AE25" s="9">
        <f ca="1">AD24*(1-'Risk male'!AE24)</f>
        <v>100428.28872676243</v>
      </c>
      <c r="AF25" s="9">
        <f ca="1">AE24*(1-'Risk male'!AF24)</f>
        <v>101950.87809079082</v>
      </c>
      <c r="AG25" s="9">
        <f ca="1">AF24*(1-'Risk male'!AG24)</f>
        <v>101221.83498475832</v>
      </c>
      <c r="AH25" s="9">
        <f ca="1">AG24*(1-'Risk male'!AH24)</f>
        <v>100139.61008034475</v>
      </c>
      <c r="AI25" s="9">
        <f ca="1">AH24*(1-'Risk male'!AI24)</f>
        <v>98038.293320049241</v>
      </c>
      <c r="AJ25" s="9">
        <f ca="1">AI24*(1-'Risk male'!AJ24)</f>
        <v>96040.475026434025</v>
      </c>
      <c r="AK25" s="9">
        <f ca="1">AJ24*(1-'Risk male'!AK24)</f>
        <v>93653.630319798351</v>
      </c>
      <c r="AL25" s="9">
        <f ca="1">AK24*(1-'Risk male'!AL24)</f>
        <v>94756.198746454407</v>
      </c>
      <c r="AM25" s="9">
        <f ca="1">AL24*(1-'Risk male'!AM24)</f>
        <v>92612.323074066167</v>
      </c>
      <c r="AN25" s="9">
        <f ca="1">AM24*(1-'Risk male'!AN24)</f>
        <v>92803.938202066711</v>
      </c>
      <c r="AO25" s="9">
        <f ca="1">AN24*(1-'Risk male'!AO24)</f>
        <v>91058.744574200522</v>
      </c>
      <c r="AP25" s="9">
        <f ca="1">AO24*(1-'Risk male'!AP24)</f>
        <v>89529.965708860851</v>
      </c>
      <c r="AQ25" s="9">
        <f ca="1">AP24*(1-'Risk male'!AQ24)</f>
        <v>89558.015574081684</v>
      </c>
      <c r="AR25" s="9">
        <f ca="1">AQ24*(1-'Risk male'!AR24)</f>
        <v>88515.104114282309</v>
      </c>
      <c r="AS25" s="9">
        <f ca="1">AR24*(1-'Risk male'!AS24)</f>
        <v>93491.317189676382</v>
      </c>
      <c r="AT25" s="9">
        <f ca="1">AS24*(1-'Risk male'!AT24)</f>
        <v>86470.644562401925</v>
      </c>
      <c r="AU25" s="9">
        <f ca="1">AT24*(1-'Risk male'!AU24)</f>
        <v>84274.380059987656</v>
      </c>
      <c r="AV25" s="9">
        <f ca="1">AU24*(1-'Risk male'!AV24)</f>
        <v>84537.388738390917</v>
      </c>
      <c r="AW25" s="9">
        <f ca="1">AV24*(1-'Risk male'!AW24)</f>
        <v>84421.955232980312</v>
      </c>
      <c r="AX25" s="9">
        <f ca="1">AW24*(1-'Risk male'!AX24)</f>
        <v>83588.920425533739</v>
      </c>
      <c r="AY25" s="9">
        <f ca="1">AX24*(1-'Risk male'!AY24)</f>
        <v>82763.941144419863</v>
      </c>
      <c r="AZ25" s="9">
        <f ca="1">AY24*(1-'Risk male'!AZ24)</f>
        <v>81946.943577465048</v>
      </c>
      <c r="BA25" s="9">
        <f ca="1">AZ24*(1-'Risk male'!BA24)</f>
        <v>81155.408537821306</v>
      </c>
    </row>
    <row r="26" spans="1:53" x14ac:dyDescent="0.2">
      <c r="A26" s="1">
        <v>23</v>
      </c>
      <c r="B26" s="9">
        <v>95801</v>
      </c>
      <c r="C26" s="9">
        <v>97552</v>
      </c>
      <c r="D26" s="9">
        <v>97231</v>
      </c>
      <c r="E26" s="9">
        <v>100724</v>
      </c>
      <c r="F26" s="9">
        <v>98936</v>
      </c>
      <c r="G26" s="9">
        <v>96666</v>
      </c>
      <c r="H26" s="9">
        <v>95473</v>
      </c>
      <c r="I26" s="9">
        <v>98041</v>
      </c>
      <c r="J26" s="9">
        <v>99238</v>
      </c>
      <c r="K26" s="9">
        <v>102158</v>
      </c>
      <c r="L26" s="9">
        <v>104010</v>
      </c>
      <c r="M26" s="9">
        <v>103995</v>
      </c>
      <c r="N26" s="9">
        <v>105035</v>
      </c>
      <c r="O26" s="9">
        <v>109684</v>
      </c>
      <c r="P26" s="9">
        <v>109451</v>
      </c>
      <c r="Q26" s="9">
        <v>109132</v>
      </c>
      <c r="R26" s="9">
        <v>108902</v>
      </c>
      <c r="S26" s="9">
        <v>110193</v>
      </c>
      <c r="T26" s="9">
        <v>107898</v>
      </c>
      <c r="U26" s="9">
        <v>109336</v>
      </c>
      <c r="V26" s="9">
        <v>109741</v>
      </c>
      <c r="W26" s="9">
        <v>114289</v>
      </c>
      <c r="X26" s="9">
        <v>117204</v>
      </c>
      <c r="Y26" s="9">
        <v>121265</v>
      </c>
      <c r="Z26" s="9">
        <v>120232</v>
      </c>
      <c r="AA26" s="9">
        <f ca="1">Z25-'Baseline male'!Z25</f>
        <v>119156.52534693705</v>
      </c>
      <c r="AB26" s="9">
        <f ca="1">AA25*(1-'Risk male'!AB25)</f>
        <v>118384.66562301813</v>
      </c>
      <c r="AC26" s="9">
        <f ca="1">AB25*(1-'Risk male'!AC25)</f>
        <v>114130.30540769399</v>
      </c>
      <c r="AD26" s="9">
        <f ca="1">AC25*(1-'Risk male'!AD25)</f>
        <v>109147.09281478044</v>
      </c>
      <c r="AE26" s="9">
        <f ca="1">AD25*(1-'Risk male'!AE25)</f>
        <v>105076.37792416794</v>
      </c>
      <c r="AF26" s="9">
        <f ca="1">AE25*(1-'Risk male'!AF25)</f>
        <v>100397.10143819168</v>
      </c>
      <c r="AG26" s="9">
        <f ca="1">AF25*(1-'Risk male'!AG25)</f>
        <v>101919.68585647059</v>
      </c>
      <c r="AH26" s="9">
        <f ca="1">AG25*(1-'Risk male'!AH25)</f>
        <v>101191.32347639876</v>
      </c>
      <c r="AI26" s="9">
        <f ca="1">AH25*(1-'Risk male'!AI25)</f>
        <v>100109.87087733536</v>
      </c>
      <c r="AJ26" s="9">
        <f ca="1">AI25*(1-'Risk male'!AJ25)</f>
        <v>98009.608433960573</v>
      </c>
      <c r="AK26" s="9">
        <f ca="1">AJ25*(1-'Risk male'!AK25)</f>
        <v>96012.789955252316</v>
      </c>
      <c r="AL26" s="9">
        <f ca="1">AK25*(1-'Risk male'!AL25)</f>
        <v>93627.032262364097</v>
      </c>
      <c r="AM26" s="9">
        <f ca="1">AL25*(1-'Risk male'!AM25)</f>
        <v>94729.685256909928</v>
      </c>
      <c r="AN26" s="9">
        <f ca="1">AM25*(1-'Risk male'!AN25)</f>
        <v>92586.792416748402</v>
      </c>
      <c r="AO26" s="9">
        <f ca="1">AN25*(1-'Risk male'!AO25)</f>
        <v>92778.73280274494</v>
      </c>
      <c r="AP26" s="9">
        <f ca="1">AO25*(1-'Risk male'!AP25)</f>
        <v>91034.378655423439</v>
      </c>
      <c r="AQ26" s="9">
        <f ca="1">AP25*(1-'Risk male'!AQ25)</f>
        <v>89506.362909768679</v>
      </c>
      <c r="AR26" s="9">
        <f ca="1">AQ25*(1-'Risk male'!AR25)</f>
        <v>89534.754299320499</v>
      </c>
      <c r="AS26" s="9">
        <f ca="1">AR25*(1-'Risk male'!AS25)</f>
        <v>88492.453478771946</v>
      </c>
      <c r="AT26" s="9">
        <f ca="1">AS25*(1-'Risk male'!AT25)</f>
        <v>93467.746719633156</v>
      </c>
      <c r="AU26" s="9">
        <f ca="1">AT25*(1-'Risk male'!AU25)</f>
        <v>86449.166276513381</v>
      </c>
      <c r="AV26" s="9">
        <f ca="1">AU25*(1-'Risk male'!AV25)</f>
        <v>84253.756651367468</v>
      </c>
      <c r="AW26" s="9">
        <f ca="1">AV25*(1-'Risk male'!AW25)</f>
        <v>84517.006697578458</v>
      </c>
      <c r="AX26" s="9">
        <f ca="1">AW25*(1-'Risk male'!AX25)</f>
        <v>84401.901824418732</v>
      </c>
      <c r="AY26" s="9">
        <f ca="1">AX25*(1-'Risk male'!AY25)</f>
        <v>83569.358325754365</v>
      </c>
      <c r="AZ26" s="9">
        <f ca="1">AY25*(1-'Risk male'!AZ25)</f>
        <v>82744.858354269323</v>
      </c>
      <c r="BA26" s="9">
        <f ca="1">AZ25*(1-'Risk male'!BA25)</f>
        <v>81946.943577465048</v>
      </c>
    </row>
    <row r="27" spans="1:53" x14ac:dyDescent="0.2">
      <c r="A27" s="1">
        <v>24</v>
      </c>
      <c r="B27" s="9">
        <v>98415</v>
      </c>
      <c r="C27" s="9">
        <v>96932</v>
      </c>
      <c r="D27" s="9">
        <v>98583</v>
      </c>
      <c r="E27" s="9">
        <v>97854</v>
      </c>
      <c r="F27" s="9">
        <v>101074</v>
      </c>
      <c r="G27" s="9">
        <v>99113</v>
      </c>
      <c r="H27" s="9">
        <v>96765</v>
      </c>
      <c r="I27" s="9">
        <v>95776</v>
      </c>
      <c r="J27" s="9">
        <v>99037</v>
      </c>
      <c r="K27" s="9">
        <v>100508</v>
      </c>
      <c r="L27" s="9">
        <v>103382</v>
      </c>
      <c r="M27" s="9">
        <v>105116</v>
      </c>
      <c r="N27" s="9">
        <v>104878</v>
      </c>
      <c r="O27" s="9">
        <v>105679</v>
      </c>
      <c r="P27" s="9">
        <v>110490</v>
      </c>
      <c r="Q27" s="9">
        <v>110611</v>
      </c>
      <c r="R27" s="9">
        <v>110694</v>
      </c>
      <c r="S27" s="9">
        <v>110585</v>
      </c>
      <c r="T27" s="9">
        <v>111652</v>
      </c>
      <c r="U27" s="9">
        <v>109473</v>
      </c>
      <c r="V27" s="9">
        <v>110577</v>
      </c>
      <c r="W27" s="9">
        <v>110988</v>
      </c>
      <c r="X27" s="9">
        <v>116824</v>
      </c>
      <c r="Y27" s="9">
        <v>119762</v>
      </c>
      <c r="Z27" s="9">
        <v>123178</v>
      </c>
      <c r="AA27" s="9">
        <f ca="1">Z26-'Baseline male'!Z26</f>
        <v>120191.77987886019</v>
      </c>
      <c r="AB27" s="9">
        <f ca="1">AA26*(1-'Risk male'!AB26)</f>
        <v>119117.83442762084</v>
      </c>
      <c r="AC27" s="9">
        <f ca="1">AB26*(1-'Risk male'!AC26)</f>
        <v>118346.79341483032</v>
      </c>
      <c r="AD27" s="9">
        <f ca="1">AC26*(1-'Risk male'!AD26)</f>
        <v>114094.3337780549</v>
      </c>
      <c r="AE27" s="9">
        <f ca="1">AD26*(1-'Risk male'!AE26)</f>
        <v>109113.20018527465</v>
      </c>
      <c r="AF27" s="9">
        <f ca="1">AE26*(1-'Risk male'!AF26)</f>
        <v>105044.23153905483</v>
      </c>
      <c r="AG27" s="9">
        <f ca="1">AF26*(1-'Risk male'!AG26)</f>
        <v>100366.84051441468</v>
      </c>
      <c r="AH27" s="9">
        <f ca="1">AG26*(1-'Risk male'!AH26)</f>
        <v>101889.41999490738</v>
      </c>
      <c r="AI27" s="9">
        <f ca="1">AH26*(1-'Risk male'!AI26)</f>
        <v>101161.71799013297</v>
      </c>
      <c r="AJ27" s="9">
        <f ca="1">AI26*(1-'Risk male'!AJ26)</f>
        <v>100081.01463466341</v>
      </c>
      <c r="AK27" s="9">
        <f ca="1">AJ26*(1-'Risk male'!AK26)</f>
        <v>97981.775083227869</v>
      </c>
      <c r="AL27" s="9">
        <f ca="1">AK26*(1-'Risk male'!AL26)</f>
        <v>95985.92662287697</v>
      </c>
      <c r="AM27" s="9">
        <f ca="1">AL26*(1-'Risk male'!AM26)</f>
        <v>93601.223569388181</v>
      </c>
      <c r="AN27" s="9">
        <f ca="1">AM26*(1-'Risk male'!AN26)</f>
        <v>94703.958514050086</v>
      </c>
      <c r="AO27" s="9">
        <f ca="1">AN26*(1-'Risk male'!AO26)</f>
        <v>92562.019239625675</v>
      </c>
      <c r="AP27" s="9">
        <f ca="1">AO26*(1-'Risk male'!AP26)</f>
        <v>92754.275133730014</v>
      </c>
      <c r="AQ27" s="9">
        <f ca="1">AP26*(1-'Risk male'!AQ26)</f>
        <v>91010.735468434956</v>
      </c>
      <c r="AR27" s="9">
        <f ca="1">AQ26*(1-'Risk male'!AR26)</f>
        <v>89483.460116533257</v>
      </c>
      <c r="AS27" s="9">
        <f ca="1">AR26*(1-'Risk male'!AS26)</f>
        <v>89512.182813612046</v>
      </c>
      <c r="AT27" s="9">
        <f ca="1">AS26*(1-'Risk male'!AT26)</f>
        <v>88470.474440051956</v>
      </c>
      <c r="AU27" s="9">
        <f ca="1">AT26*(1-'Risk male'!AU26)</f>
        <v>93444.875033179531</v>
      </c>
      <c r="AV27" s="9">
        <f ca="1">AU26*(1-'Risk male'!AV26)</f>
        <v>86428.324670459071</v>
      </c>
      <c r="AW27" s="9">
        <f ca="1">AV26*(1-'Risk male'!AW26)</f>
        <v>84233.744508016447</v>
      </c>
      <c r="AX27" s="9">
        <f ca="1">AW26*(1-'Risk male'!AX26)</f>
        <v>84497.228696495702</v>
      </c>
      <c r="AY27" s="9">
        <f ca="1">AX26*(1-'Risk male'!AY26)</f>
        <v>84382.442646929834</v>
      </c>
      <c r="AZ27" s="9">
        <f ca="1">AY26*(1-'Risk male'!AZ26)</f>
        <v>83550.375831726371</v>
      </c>
      <c r="BA27" s="9">
        <f ca="1">AZ26*(1-'Risk male'!BA26)</f>
        <v>82744.858354269323</v>
      </c>
    </row>
    <row r="28" spans="1:53" x14ac:dyDescent="0.2">
      <c r="A28" s="1">
        <v>25</v>
      </c>
      <c r="B28" s="9">
        <v>99558</v>
      </c>
      <c r="C28" s="9">
        <v>99550</v>
      </c>
      <c r="D28" s="9">
        <v>97895</v>
      </c>
      <c r="E28" s="9">
        <v>99176</v>
      </c>
      <c r="F28" s="9">
        <v>98147</v>
      </c>
      <c r="G28" s="9">
        <v>101236</v>
      </c>
      <c r="H28" s="9">
        <v>99070</v>
      </c>
      <c r="I28" s="9">
        <v>97021</v>
      </c>
      <c r="J28" s="9">
        <v>96682</v>
      </c>
      <c r="K28" s="9">
        <v>100295</v>
      </c>
      <c r="L28" s="9">
        <v>101687</v>
      </c>
      <c r="M28" s="9">
        <v>104358</v>
      </c>
      <c r="N28" s="9">
        <v>105730</v>
      </c>
      <c r="O28" s="9">
        <v>105259</v>
      </c>
      <c r="P28" s="9">
        <v>106370</v>
      </c>
      <c r="Q28" s="9">
        <v>111455</v>
      </c>
      <c r="R28" s="9">
        <v>112003</v>
      </c>
      <c r="S28" s="9">
        <v>112110</v>
      </c>
      <c r="T28" s="9">
        <v>111915</v>
      </c>
      <c r="U28" s="9">
        <v>113186</v>
      </c>
      <c r="V28" s="9">
        <v>110611</v>
      </c>
      <c r="W28" s="9">
        <v>111744</v>
      </c>
      <c r="X28" s="9">
        <v>113448</v>
      </c>
      <c r="Y28" s="9">
        <v>119258</v>
      </c>
      <c r="Z28" s="9">
        <v>121566</v>
      </c>
      <c r="AA28" s="9">
        <f ca="1">Z27-'Baseline male'!Z27</f>
        <v>123132.65467957998</v>
      </c>
      <c r="AB28" s="9">
        <f ca="1">AA27*(1-'Risk male'!AB27)</f>
        <v>120148.83197138761</v>
      </c>
      <c r="AC28" s="9">
        <f ca="1">AB27*(1-'Risk male'!AC27)</f>
        <v>119075.89929804325</v>
      </c>
      <c r="AD28" s="9">
        <f ca="1">AC27*(1-'Risk male'!AD27)</f>
        <v>118305.74544777907</v>
      </c>
      <c r="AE28" s="9">
        <f ca="1">AD27*(1-'Risk male'!AE27)</f>
        <v>114055.34557742326</v>
      </c>
      <c r="AF28" s="9">
        <f ca="1">AE27*(1-'Risk male'!AF27)</f>
        <v>109076.46515799813</v>
      </c>
      <c r="AG28" s="9">
        <f ca="1">AF27*(1-'Risk male'!AG27)</f>
        <v>105009.38904462405</v>
      </c>
      <c r="AH28" s="9">
        <f ca="1">AG27*(1-'Risk male'!AH27)</f>
        <v>100334.04146615769</v>
      </c>
      <c r="AI28" s="9">
        <f ca="1">AH27*(1-'Risk male'!AI27)</f>
        <v>101856.6154485421</v>
      </c>
      <c r="AJ28" s="9">
        <f ca="1">AI27*(1-'Risk male'!AJ27)</f>
        <v>101129.62907013847</v>
      </c>
      <c r="AK28" s="9">
        <f ca="1">AJ27*(1-'Risk male'!AK27)</f>
        <v>100049.73767272179</v>
      </c>
      <c r="AL28" s="9">
        <f ca="1">AK27*(1-'Risk male'!AL27)</f>
        <v>97951.606693986469</v>
      </c>
      <c r="AM28" s="9">
        <f ca="1">AL27*(1-'Risk male'!AM27)</f>
        <v>95956.809508039281</v>
      </c>
      <c r="AN28" s="9">
        <f ca="1">AM27*(1-'Risk male'!AN27)</f>
        <v>93573.249460488805</v>
      </c>
      <c r="AO28" s="9">
        <f ca="1">AN27*(1-'Risk male'!AO27)</f>
        <v>94676.073117465086</v>
      </c>
      <c r="AP28" s="9">
        <f ca="1">AO27*(1-'Risk male'!AP27)</f>
        <v>92535.167311815632</v>
      </c>
      <c r="AQ28" s="9">
        <f ca="1">AP27*(1-'Risk male'!AQ27)</f>
        <v>92727.765083884893</v>
      </c>
      <c r="AR28" s="9">
        <f ca="1">AQ27*(1-'Risk male'!AR27)</f>
        <v>90985.108148529122</v>
      </c>
      <c r="AS28" s="9">
        <f ca="1">AR27*(1-'Risk male'!AS27)</f>
        <v>89458.635228812942</v>
      </c>
      <c r="AT28" s="9">
        <f ca="1">AS27*(1-'Risk male'!AT27)</f>
        <v>89487.716945538239</v>
      </c>
      <c r="AU28" s="9">
        <f ca="1">AT27*(1-'Risk male'!AU27)</f>
        <v>88446.650653149234</v>
      </c>
      <c r="AV28" s="9">
        <f ca="1">AU27*(1-'Risk male'!AV27)</f>
        <v>93420.083585671455</v>
      </c>
      <c r="AW28" s="9">
        <f ca="1">AV27*(1-'Risk male'!AW27)</f>
        <v>86405.733618745784</v>
      </c>
      <c r="AX28" s="9">
        <f ca="1">AW27*(1-'Risk male'!AX27)</f>
        <v>84212.052466851877</v>
      </c>
      <c r="AY28" s="9">
        <f ca="1">AX27*(1-'Risk male'!AY27)</f>
        <v>84475.790377149853</v>
      </c>
      <c r="AZ28" s="9">
        <f ca="1">AY27*(1-'Risk male'!AZ27)</f>
        <v>84361.349842732117</v>
      </c>
      <c r="BA28" s="9">
        <f ca="1">AZ27*(1-'Risk male'!BA27)</f>
        <v>83550.375831726371</v>
      </c>
    </row>
    <row r="29" spans="1:53" x14ac:dyDescent="0.2">
      <c r="A29" s="1">
        <v>26</v>
      </c>
      <c r="B29" s="9">
        <v>105105</v>
      </c>
      <c r="C29" s="9">
        <v>100663</v>
      </c>
      <c r="D29" s="9">
        <v>100449</v>
      </c>
      <c r="E29" s="9">
        <v>98383</v>
      </c>
      <c r="F29" s="9">
        <v>99377</v>
      </c>
      <c r="G29" s="9">
        <v>98203</v>
      </c>
      <c r="H29" s="9">
        <v>101229</v>
      </c>
      <c r="I29" s="9">
        <v>99283</v>
      </c>
      <c r="J29" s="9">
        <v>97873</v>
      </c>
      <c r="K29" s="9">
        <v>97836</v>
      </c>
      <c r="L29" s="9">
        <v>101204</v>
      </c>
      <c r="M29" s="9">
        <v>102644</v>
      </c>
      <c r="N29" s="9">
        <v>104894</v>
      </c>
      <c r="O29" s="9">
        <v>106003</v>
      </c>
      <c r="P29" s="9">
        <v>105710</v>
      </c>
      <c r="Q29" s="9">
        <v>107272</v>
      </c>
      <c r="R29" s="9">
        <v>112710</v>
      </c>
      <c r="S29" s="9">
        <v>113275</v>
      </c>
      <c r="T29" s="9">
        <v>113362</v>
      </c>
      <c r="U29" s="9">
        <v>113351</v>
      </c>
      <c r="V29" s="9">
        <v>114422</v>
      </c>
      <c r="W29" s="9">
        <v>111803</v>
      </c>
      <c r="X29" s="9">
        <v>114165</v>
      </c>
      <c r="Y29" s="9">
        <v>116216</v>
      </c>
      <c r="Z29" s="9">
        <v>121032</v>
      </c>
      <c r="AA29" s="9">
        <f ca="1">Z28-'Baseline male'!Z28</f>
        <v>121521.93155197396</v>
      </c>
      <c r="AB29" s="9">
        <f ca="1">AA28*(1-'Risk male'!AB28)</f>
        <v>123089.327862322</v>
      </c>
      <c r="AC29" s="9">
        <f ca="1">AB28*(1-'Risk male'!AC28)</f>
        <v>120107.17985669791</v>
      </c>
      <c r="AD29" s="9">
        <f ca="1">AC28*(1-'Risk male'!AD28)</f>
        <v>119035.22918961353</v>
      </c>
      <c r="AE29" s="9">
        <f ca="1">AD28*(1-'Risk male'!AE28)</f>
        <v>118265.93553241358</v>
      </c>
      <c r="AF29" s="9">
        <f ca="1">AE28*(1-'Risk male'!AF28)</f>
        <v>114017.53310977928</v>
      </c>
      <c r="AG29" s="9">
        <f ca="1">AF28*(1-'Risk male'!AG28)</f>
        <v>109040.83773675533</v>
      </c>
      <c r="AH29" s="9">
        <f ca="1">AG28*(1-'Risk male'!AH28)</f>
        <v>104975.59692586014</v>
      </c>
      <c r="AI29" s="9">
        <f ca="1">AH28*(1-'Risk male'!AI28)</f>
        <v>100302.2310350464</v>
      </c>
      <c r="AJ29" s="9">
        <f ca="1">AI28*(1-'Risk male'!AJ28)</f>
        <v>101824.79953134217</v>
      </c>
      <c r="AK29" s="9">
        <f ca="1">AJ28*(1-'Risk male'!AK28)</f>
        <v>101098.50706438156</v>
      </c>
      <c r="AL29" s="9">
        <f ca="1">AK28*(1-'Risk male'!AL28)</f>
        <v>100019.40301657625</v>
      </c>
      <c r="AM29" s="9">
        <f ca="1">AL28*(1-'Risk male'!AM28)</f>
        <v>97922.347076517428</v>
      </c>
      <c r="AN29" s="9">
        <f ca="1">AM28*(1-'Risk male'!AN28)</f>
        <v>95928.569368570359</v>
      </c>
      <c r="AO29" s="9">
        <f ca="1">AN28*(1-'Risk male'!AO28)</f>
        <v>93546.117779213702</v>
      </c>
      <c r="AP29" s="9">
        <f ca="1">AO28*(1-'Risk male'!AP28)</f>
        <v>94649.027357484432</v>
      </c>
      <c r="AQ29" s="9">
        <f ca="1">AP28*(1-'Risk male'!AQ28)</f>
        <v>92509.123789234131</v>
      </c>
      <c r="AR29" s="9">
        <f ca="1">AQ28*(1-'Risk male'!AR28)</f>
        <v>92702.053036413723</v>
      </c>
      <c r="AS29" s="9">
        <f ca="1">AR28*(1-'Risk male'!AS28)</f>
        <v>90960.252154149406</v>
      </c>
      <c r="AT29" s="9">
        <f ca="1">AS28*(1-'Risk male'!AT28)</f>
        <v>89434.557414964191</v>
      </c>
      <c r="AU29" s="9">
        <f ca="1">AT28*(1-'Risk male'!AU28)</f>
        <v>89463.987249774684</v>
      </c>
      <c r="AV29" s="9">
        <f ca="1">AU28*(1-'Risk male'!AV28)</f>
        <v>88423.543625122024</v>
      </c>
      <c r="AW29" s="9">
        <f ca="1">AV28*(1-'Risk male'!AW28)</f>
        <v>93396.037914213404</v>
      </c>
      <c r="AX29" s="9">
        <f ca="1">AW28*(1-'Risk male'!AX28)</f>
        <v>86383.822064867854</v>
      </c>
      <c r="AY29" s="9">
        <f ca="1">AX28*(1-'Risk male'!AY28)</f>
        <v>84191.012801623379</v>
      </c>
      <c r="AZ29" s="9">
        <f ca="1">AY28*(1-'Risk male'!AZ28)</f>
        <v>84454.996724043711</v>
      </c>
      <c r="BA29" s="9">
        <f ca="1">AZ28*(1-'Risk male'!BA28)</f>
        <v>84361.349842732117</v>
      </c>
    </row>
    <row r="30" spans="1:53" x14ac:dyDescent="0.2">
      <c r="A30" s="1">
        <v>27</v>
      </c>
      <c r="B30" s="9">
        <v>109706</v>
      </c>
      <c r="C30" s="9">
        <v>106078</v>
      </c>
      <c r="D30" s="9">
        <v>101463</v>
      </c>
      <c r="E30" s="9">
        <v>100815</v>
      </c>
      <c r="F30" s="9">
        <v>98541</v>
      </c>
      <c r="G30" s="9">
        <v>99258</v>
      </c>
      <c r="H30" s="9">
        <v>98110</v>
      </c>
      <c r="I30" s="9">
        <v>101295</v>
      </c>
      <c r="J30" s="9">
        <v>100136</v>
      </c>
      <c r="K30" s="9">
        <v>98909</v>
      </c>
      <c r="L30" s="9">
        <v>98621</v>
      </c>
      <c r="M30" s="9">
        <v>101915</v>
      </c>
      <c r="N30" s="9">
        <v>103107</v>
      </c>
      <c r="O30" s="9">
        <v>105120</v>
      </c>
      <c r="P30" s="9">
        <v>106466</v>
      </c>
      <c r="Q30" s="9">
        <v>106422</v>
      </c>
      <c r="R30" s="9">
        <v>108429</v>
      </c>
      <c r="S30" s="9">
        <v>113972</v>
      </c>
      <c r="T30" s="9">
        <v>114465</v>
      </c>
      <c r="U30" s="9">
        <v>114913</v>
      </c>
      <c r="V30" s="9">
        <v>114665</v>
      </c>
      <c r="W30" s="9">
        <v>115686</v>
      </c>
      <c r="X30" s="9">
        <v>114282</v>
      </c>
      <c r="Y30" s="9">
        <v>116895</v>
      </c>
      <c r="Z30" s="9">
        <v>118163</v>
      </c>
      <c r="AA30" s="9">
        <f ca="1">Z29-'Baseline male'!Z29</f>
        <v>120984.03345425134</v>
      </c>
      <c r="AB30" s="9">
        <f ca="1">AA29*(1-'Risk male'!AB29)</f>
        <v>121475.18379109231</v>
      </c>
      <c r="AC30" s="9">
        <f ca="1">AB29*(1-'Risk male'!AC29)</f>
        <v>123042.67691061975</v>
      </c>
      <c r="AD30" s="9">
        <f ca="1">AC29*(1-'Risk male'!AD29)</f>
        <v>120062.33186135646</v>
      </c>
      <c r="AE30" s="9">
        <f ca="1">AD29*(1-'Risk male'!AE29)</f>
        <v>118991.43832341551</v>
      </c>
      <c r="AF30" s="9">
        <f ca="1">AE29*(1-'Risk male'!AF29)</f>
        <v>118223.07064842856</v>
      </c>
      <c r="AG30" s="9">
        <f ca="1">AF29*(1-'Risk male'!AG29)</f>
        <v>113976.81875289591</v>
      </c>
      <c r="AH30" s="9">
        <f ca="1">AG29*(1-'Risk male'!AH29)</f>
        <v>109002.47592799511</v>
      </c>
      <c r="AI30" s="9">
        <f ca="1">AH29*(1-'Risk male'!AI29)</f>
        <v>104939.21110247367</v>
      </c>
      <c r="AJ30" s="9">
        <f ca="1">AI29*(1-'Risk male'!AJ29)</f>
        <v>100267.97884024984</v>
      </c>
      <c r="AK30" s="9">
        <f ca="1">AJ29*(1-'Risk male'!AK29)</f>
        <v>101790.54126878195</v>
      </c>
      <c r="AL30" s="9">
        <f ca="1">AK29*(1-'Risk male'!AL29)</f>
        <v>101064.99582655872</v>
      </c>
      <c r="AM30" s="9">
        <f ca="1">AL29*(1-'Risk male'!AM29)</f>
        <v>99986.73942448826</v>
      </c>
      <c r="AN30" s="9">
        <f ca="1">AM29*(1-'Risk male'!AN29)</f>
        <v>97890.840917729583</v>
      </c>
      <c r="AO30" s="9">
        <f ca="1">AN29*(1-'Risk male'!AO29)</f>
        <v>95898.160828603286</v>
      </c>
      <c r="AP30" s="9">
        <f ca="1">AO29*(1-'Risk male'!AP29)</f>
        <v>93516.902682571192</v>
      </c>
      <c r="AQ30" s="9">
        <f ca="1">AP29*(1-'Risk male'!AQ29)</f>
        <v>94619.904655122577</v>
      </c>
      <c r="AR30" s="9">
        <f ca="1">AQ29*(1-'Risk male'!AR29)</f>
        <v>92481.08017130621</v>
      </c>
      <c r="AS30" s="9">
        <f ca="1">AR29*(1-'Risk male'!AS29)</f>
        <v>92674.366235094931</v>
      </c>
      <c r="AT30" s="9">
        <f ca="1">AS29*(1-'Risk male'!AT29)</f>
        <v>90933.487043375135</v>
      </c>
      <c r="AU30" s="9">
        <f ca="1">AT29*(1-'Risk male'!AU29)</f>
        <v>89408.630149793476</v>
      </c>
      <c r="AV30" s="9">
        <f ca="1">AU29*(1-'Risk male'!AV29)</f>
        <v>89438.434740472861</v>
      </c>
      <c r="AW30" s="9">
        <f ca="1">AV29*(1-'Risk male'!AW29)</f>
        <v>88398.661516690016</v>
      </c>
      <c r="AX30" s="9">
        <f ca="1">AW29*(1-'Risk male'!AX29)</f>
        <v>93370.144955826938</v>
      </c>
      <c r="AY30" s="9">
        <f ca="1">AX29*(1-'Risk male'!AY29)</f>
        <v>86360.227085937251</v>
      </c>
      <c r="AZ30" s="9">
        <f ca="1">AY29*(1-'Risk male'!AZ29)</f>
        <v>84168.356612042087</v>
      </c>
      <c r="BA30" s="9">
        <f ca="1">AZ29*(1-'Risk male'!BA29)</f>
        <v>84454.996724043711</v>
      </c>
    </row>
    <row r="31" spans="1:53" x14ac:dyDescent="0.2">
      <c r="A31" s="1">
        <v>28</v>
      </c>
      <c r="B31" s="9">
        <v>120167</v>
      </c>
      <c r="C31" s="9">
        <v>110624</v>
      </c>
      <c r="D31" s="9">
        <v>106749</v>
      </c>
      <c r="E31" s="9">
        <v>101655</v>
      </c>
      <c r="F31" s="9">
        <v>100723</v>
      </c>
      <c r="G31" s="9">
        <v>98454</v>
      </c>
      <c r="H31" s="9">
        <v>99035</v>
      </c>
      <c r="I31" s="9">
        <v>98187</v>
      </c>
      <c r="J31" s="9">
        <v>101935</v>
      </c>
      <c r="K31" s="9">
        <v>101039</v>
      </c>
      <c r="L31" s="9">
        <v>99517</v>
      </c>
      <c r="M31" s="9">
        <v>99147</v>
      </c>
      <c r="N31" s="9">
        <v>102242</v>
      </c>
      <c r="O31" s="9">
        <v>103279</v>
      </c>
      <c r="P31" s="9">
        <v>105579</v>
      </c>
      <c r="Q31" s="9">
        <v>107143</v>
      </c>
      <c r="R31" s="9">
        <v>107495</v>
      </c>
      <c r="S31" s="9">
        <v>109623</v>
      </c>
      <c r="T31" s="9">
        <v>115206</v>
      </c>
      <c r="U31" s="9">
        <v>116010</v>
      </c>
      <c r="V31" s="9">
        <v>116283</v>
      </c>
      <c r="W31" s="9">
        <v>116004</v>
      </c>
      <c r="X31" s="9">
        <v>118229</v>
      </c>
      <c r="Y31" s="9">
        <v>117048.5</v>
      </c>
      <c r="Z31" s="9">
        <v>118761</v>
      </c>
      <c r="AA31" s="9">
        <f ca="1">Z30-'Baseline male'!Z30</f>
        <v>118118.02914662371</v>
      </c>
      <c r="AB31" s="9">
        <f ca="1">AA30*(1-'Risk male'!AB30)</f>
        <v>120939.33982777881</v>
      </c>
      <c r="AC31" s="9">
        <f ca="1">AB30*(1-'Risk male'!AC30)</f>
        <v>121430.97190337634</v>
      </c>
      <c r="AD31" s="9">
        <f ca="1">AC30*(1-'Risk male'!AD30)</f>
        <v>122998.55632966345</v>
      </c>
      <c r="AE31" s="9">
        <f ca="1">AD30*(1-'Risk male'!AE30)</f>
        <v>120019.91620585554</v>
      </c>
      <c r="AF31" s="9">
        <f ca="1">AE30*(1-'Risk male'!AF30)</f>
        <v>118950.02223482383</v>
      </c>
      <c r="AG31" s="9">
        <f ca="1">AF30*(1-'Risk male'!AG30)</f>
        <v>118182.53010557144</v>
      </c>
      <c r="AH31" s="9">
        <f ca="1">AG30*(1-'Risk male'!AH30)</f>
        <v>113938.31191884095</v>
      </c>
      <c r="AI31" s="9">
        <f ca="1">AH30*(1-'Risk male'!AI30)</f>
        <v>108966.19389592503</v>
      </c>
      <c r="AJ31" s="9">
        <f ca="1">AI30*(1-'Risk male'!AJ30)</f>
        <v>104904.79774919874</v>
      </c>
      <c r="AK31" s="9">
        <f ca="1">AJ30*(1-'Risk male'!AK30)</f>
        <v>100235.58328587614</v>
      </c>
      <c r="AL31" s="9">
        <f ca="1">AK30*(1-'Risk male'!AL30)</f>
        <v>101758.13981197396</v>
      </c>
      <c r="AM31" s="9">
        <f ca="1">AL30*(1-'Risk male'!AM30)</f>
        <v>101033.3007479323</v>
      </c>
      <c r="AN31" s="9">
        <f ca="1">AM30*(1-'Risk male'!AN30)</f>
        <v>99955.845901605237</v>
      </c>
      <c r="AO31" s="9">
        <f ca="1">AN30*(1-'Risk male'!AO30)</f>
        <v>97861.041961941388</v>
      </c>
      <c r="AP31" s="9">
        <f ca="1">AO30*(1-'Risk male'!AP30)</f>
        <v>95869.399878906304</v>
      </c>
      <c r="AQ31" s="9">
        <f ca="1">AP30*(1-'Risk male'!AQ30)</f>
        <v>93489.270383771509</v>
      </c>
      <c r="AR31" s="9">
        <f ca="1">AQ30*(1-'Risk male'!AR30)</f>
        <v>94592.359617752329</v>
      </c>
      <c r="AS31" s="9">
        <f ca="1">AR30*(1-'Risk male'!AS30)</f>
        <v>92454.555640449864</v>
      </c>
      <c r="AT31" s="9">
        <f ca="1">AS30*(1-'Risk male'!AT30)</f>
        <v>92648.179075193737</v>
      </c>
      <c r="AU31" s="9">
        <f ca="1">AT30*(1-'Risk male'!AU30)</f>
        <v>90908.17153935261</v>
      </c>
      <c r="AV31" s="9">
        <f ca="1">AU30*(1-'Risk male'!AV30)</f>
        <v>89384.107006724575</v>
      </c>
      <c r="AW31" s="9">
        <f ca="1">AV30*(1-'Risk male'!AW30)</f>
        <v>89414.265954344766</v>
      </c>
      <c r="AX31" s="9">
        <f ca="1">AW30*(1-'Risk male'!AX30)</f>
        <v>88375.126728419826</v>
      </c>
      <c r="AY31" s="9">
        <f ca="1">AX30*(1-'Risk male'!AY30)</f>
        <v>93345.653951382235</v>
      </c>
      <c r="AZ31" s="9">
        <f ca="1">AY30*(1-'Risk male'!AZ30)</f>
        <v>86337.90954718893</v>
      </c>
      <c r="BA31" s="9">
        <f ca="1">AZ30*(1-'Risk male'!BA30)</f>
        <v>84168.356612042087</v>
      </c>
    </row>
    <row r="32" spans="1:53" x14ac:dyDescent="0.2">
      <c r="A32" s="1">
        <v>29</v>
      </c>
      <c r="B32" s="9">
        <v>127617</v>
      </c>
      <c r="C32" s="9">
        <v>120897</v>
      </c>
      <c r="D32" s="9">
        <v>111224</v>
      </c>
      <c r="E32" s="9">
        <v>106883</v>
      </c>
      <c r="F32" s="9">
        <v>101451</v>
      </c>
      <c r="G32" s="9">
        <v>100440</v>
      </c>
      <c r="H32" s="9">
        <v>98170</v>
      </c>
      <c r="I32" s="9">
        <v>99048</v>
      </c>
      <c r="J32" s="9">
        <v>98849</v>
      </c>
      <c r="K32" s="9">
        <v>102793</v>
      </c>
      <c r="L32" s="9">
        <v>101534</v>
      </c>
      <c r="M32" s="9">
        <v>99777</v>
      </c>
      <c r="N32" s="9">
        <v>99402</v>
      </c>
      <c r="O32" s="9">
        <v>102274</v>
      </c>
      <c r="P32" s="9">
        <v>103659</v>
      </c>
      <c r="Q32" s="9">
        <v>106291</v>
      </c>
      <c r="R32" s="9">
        <v>108037</v>
      </c>
      <c r="S32" s="9">
        <v>108673</v>
      </c>
      <c r="T32" s="9">
        <v>110827</v>
      </c>
      <c r="U32" s="9">
        <v>116815</v>
      </c>
      <c r="V32" s="9">
        <v>117374</v>
      </c>
      <c r="W32" s="9">
        <v>117534</v>
      </c>
      <c r="X32" s="9">
        <v>118377</v>
      </c>
      <c r="Y32" s="9">
        <v>120991</v>
      </c>
      <c r="Z32" s="9">
        <v>118879</v>
      </c>
      <c r="AA32" s="9">
        <f ca="1">Z31-'Baseline male'!Z31</f>
        <v>118714.96453548645</v>
      </c>
      <c r="AB32" s="9">
        <f ca="1">AA31*(1-'Risk male'!AB31)</f>
        <v>118073.58620554378</v>
      </c>
      <c r="AC32" s="9">
        <f ca="1">AB31*(1-'Risk male'!AC31)</f>
        <v>120894.50782394804</v>
      </c>
      <c r="AD32" s="9">
        <f ca="1">AC31*(1-'Risk male'!AD31)</f>
        <v>121386.62288762286</v>
      </c>
      <c r="AE32" s="9">
        <f ca="1">AD31*(1-'Risk male'!AE31)</f>
        <v>122954.29866573386</v>
      </c>
      <c r="AF32" s="9">
        <f ca="1">AE31*(1-'Risk male'!AF31)</f>
        <v>119977.36853904893</v>
      </c>
      <c r="AG32" s="9">
        <f ca="1">AF31*(1-'Risk male'!AG31)</f>
        <v>118908.47702892506</v>
      </c>
      <c r="AH32" s="9">
        <f ca="1">AG31*(1-'Risk male'!AH31)</f>
        <v>118141.86296572434</v>
      </c>
      <c r="AI32" s="9">
        <f ca="1">AH31*(1-'Risk male'!AI31)</f>
        <v>113899.68464269217</v>
      </c>
      <c r="AJ32" s="9">
        <f ca="1">AI31*(1-'Risk male'!AJ31)</f>
        <v>108929.798198743</v>
      </c>
      <c r="AK32" s="9">
        <f ca="1">AJ31*(1-'Risk male'!AK31)</f>
        <v>104870.27641518049</v>
      </c>
      <c r="AL32" s="9">
        <f ca="1">AK31*(1-'Risk male'!AL31)</f>
        <v>100203.08592457756</v>
      </c>
      <c r="AM32" s="9">
        <f ca="1">AL31*(1-'Risk male'!AM31)</f>
        <v>101725.63637444758</v>
      </c>
      <c r="AN32" s="9">
        <f ca="1">AM31*(1-'Risk male'!AN31)</f>
        <v>101001.50576223461</v>
      </c>
      <c r="AO32" s="9">
        <f ca="1">AN31*(1-'Risk male'!AO31)</f>
        <v>99924.854854583624</v>
      </c>
      <c r="AP32" s="9">
        <f ca="1">AO31*(1-'Risk male'!AP31)</f>
        <v>97831.148800786817</v>
      </c>
      <c r="AQ32" s="9">
        <f ca="1">AP31*(1-'Risk male'!AQ31)</f>
        <v>95840.547875524149</v>
      </c>
      <c r="AR32" s="9">
        <f ca="1">AQ31*(1-'Risk male'!AR31)</f>
        <v>93461.550481562634</v>
      </c>
      <c r="AS32" s="9">
        <f ca="1">AR31*(1-'Risk male'!AS31)</f>
        <v>94564.727132922562</v>
      </c>
      <c r="AT32" s="9">
        <f ca="1">AS31*(1-'Risk male'!AT31)</f>
        <v>92427.94678743626</v>
      </c>
      <c r="AU32" s="9">
        <f ca="1">AT31*(1-'Risk male'!AU31)</f>
        <v>92621.908554265043</v>
      </c>
      <c r="AV32" s="9">
        <f ca="1">AU31*(1-'Risk male'!AV31)</f>
        <v>90882.775342943671</v>
      </c>
      <c r="AW32" s="9">
        <f ca="1">AV31*(1-'Risk male'!AW31)</f>
        <v>89359.505595651834</v>
      </c>
      <c r="AX32" s="9">
        <f ca="1">AW31*(1-'Risk male'!AX31)</f>
        <v>89390.019932871626</v>
      </c>
      <c r="AY32" s="9">
        <f ca="1">AX31*(1-'Risk male'!AY31)</f>
        <v>88351.516636536893</v>
      </c>
      <c r="AZ32" s="9">
        <f ca="1">AY31*(1-'Risk male'!AZ31)</f>
        <v>93321.0844870523</v>
      </c>
      <c r="BA32" s="9">
        <f ca="1">AZ31*(1-'Risk male'!BA31)</f>
        <v>86337.90954718893</v>
      </c>
    </row>
    <row r="33" spans="1:53" x14ac:dyDescent="0.2">
      <c r="A33" s="1">
        <v>30</v>
      </c>
      <c r="B33" s="9">
        <v>134141</v>
      </c>
      <c r="C33" s="9">
        <v>128246</v>
      </c>
      <c r="D33" s="9">
        <v>121222</v>
      </c>
      <c r="E33" s="9">
        <v>111231</v>
      </c>
      <c r="F33" s="9">
        <v>106645</v>
      </c>
      <c r="G33" s="9">
        <v>101057</v>
      </c>
      <c r="H33" s="9">
        <v>100060</v>
      </c>
      <c r="I33" s="9">
        <v>97916</v>
      </c>
      <c r="J33" s="9">
        <v>99411</v>
      </c>
      <c r="K33" s="9">
        <v>99693</v>
      </c>
      <c r="L33" s="9">
        <v>103288</v>
      </c>
      <c r="M33" s="9">
        <v>101783</v>
      </c>
      <c r="N33" s="9">
        <v>99890</v>
      </c>
      <c r="O33" s="9">
        <v>99480</v>
      </c>
      <c r="P33" s="9">
        <v>102544</v>
      </c>
      <c r="Q33" s="9">
        <v>104287</v>
      </c>
      <c r="R33" s="9">
        <v>107112</v>
      </c>
      <c r="S33" s="9">
        <v>109069</v>
      </c>
      <c r="T33" s="9">
        <v>109812</v>
      </c>
      <c r="U33" s="9">
        <v>112268</v>
      </c>
      <c r="V33" s="9">
        <v>118272</v>
      </c>
      <c r="W33" s="9">
        <v>118662</v>
      </c>
      <c r="X33" s="9">
        <v>119687</v>
      </c>
      <c r="Y33" s="9">
        <v>120808</v>
      </c>
      <c r="Z33" s="9">
        <v>122700</v>
      </c>
      <c r="AA33" s="9">
        <f ca="1">Z32-'Baseline male'!Z32</f>
        <v>118828.9393332113</v>
      </c>
      <c r="AB33" s="9">
        <f ca="1">AA32*(1-'Risk male'!AB32)</f>
        <v>118666.43961087168</v>
      </c>
      <c r="AC33" s="9">
        <f ca="1">AB32*(1-'Risk male'!AC32)</f>
        <v>118026.03668807138</v>
      </c>
      <c r="AD33" s="9">
        <f ca="1">AC32*(1-'Risk male'!AD32)</f>
        <v>120846.54178129604</v>
      </c>
      <c r="AE33" s="9">
        <f ca="1">AD32*(1-'Risk male'!AE32)</f>
        <v>121339.17333691234</v>
      </c>
      <c r="AF33" s="9">
        <f ca="1">AE32*(1-'Risk male'!AF32)</f>
        <v>122906.9465977823</v>
      </c>
      <c r="AG33" s="9">
        <f ca="1">AF32*(1-'Risk male'!AG32)</f>
        <v>119931.84578551418</v>
      </c>
      <c r="AH33" s="9">
        <f ca="1">AG32*(1-'Risk male'!AH32)</f>
        <v>118864.02659903326</v>
      </c>
      <c r="AI33" s="9">
        <f ca="1">AH32*(1-'Risk male'!AI32)</f>
        <v>118098.35177969826</v>
      </c>
      <c r="AJ33" s="9">
        <f ca="1">AI32*(1-'Risk male'!AJ32)</f>
        <v>113858.35576747768</v>
      </c>
      <c r="AK33" s="9">
        <f ca="1">AJ32*(1-'Risk male'!AK32)</f>
        <v>108890.85678438711</v>
      </c>
      <c r="AL33" s="9">
        <f ca="1">AK32*(1-'Risk male'!AL32)</f>
        <v>104833.34028497654</v>
      </c>
      <c r="AM33" s="9">
        <f ca="1">AL32*(1-'Risk male'!AM32)</f>
        <v>100168.31517652761</v>
      </c>
      <c r="AN33" s="9">
        <f ca="1">AM32*(1-'Risk male'!AN32)</f>
        <v>101690.85895841949</v>
      </c>
      <c r="AO33" s="9">
        <f ca="1">AN32*(1-'Risk male'!AO32)</f>
        <v>100967.48620151475</v>
      </c>
      <c r="AP33" s="9">
        <f ca="1">AO32*(1-'Risk male'!AP32)</f>
        <v>99891.695326828383</v>
      </c>
      <c r="AQ33" s="9">
        <f ca="1">AP32*(1-'Risk male'!AQ32)</f>
        <v>97799.163832690348</v>
      </c>
      <c r="AR33" s="9">
        <f ca="1">AQ32*(1-'Risk male'!AR32)</f>
        <v>95809.676781961927</v>
      </c>
      <c r="AS33" s="9">
        <f ca="1">AR32*(1-'Risk male'!AS32)</f>
        <v>93431.890582719483</v>
      </c>
      <c r="AT33" s="9">
        <f ca="1">AS32*(1-'Risk male'!AT32)</f>
        <v>94535.160639831491</v>
      </c>
      <c r="AU33" s="9">
        <f ca="1">AT32*(1-'Risk male'!AU32)</f>
        <v>92399.475447598466</v>
      </c>
      <c r="AV33" s="9">
        <f ca="1">AU32*(1-'Risk male'!AV32)</f>
        <v>92593.79910847744</v>
      </c>
      <c r="AW33" s="9">
        <f ca="1">AV32*(1-'Risk male'!AW32)</f>
        <v>90855.601310103651</v>
      </c>
      <c r="AX33" s="9">
        <f ca="1">AW32*(1-'Risk male'!AX32)</f>
        <v>89333.181877627983</v>
      </c>
      <c r="AY33" s="9">
        <f ca="1">AX32*(1-'Risk male'!AY32)</f>
        <v>89364.076379173246</v>
      </c>
      <c r="AZ33" s="9">
        <f ca="1">AY32*(1-'Risk male'!AZ32)</f>
        <v>88326.253434383791</v>
      </c>
      <c r="BA33" s="9">
        <f ca="1">AZ32*(1-'Risk male'!BA32)</f>
        <v>93321.0844870523</v>
      </c>
    </row>
    <row r="34" spans="1:53" x14ac:dyDescent="0.2">
      <c r="A34" s="1">
        <v>31</v>
      </c>
      <c r="B34" s="9">
        <v>138443</v>
      </c>
      <c r="C34" s="9">
        <v>134743</v>
      </c>
      <c r="D34" s="9">
        <v>128516</v>
      </c>
      <c r="E34" s="9">
        <v>121007</v>
      </c>
      <c r="F34" s="9">
        <v>110911</v>
      </c>
      <c r="G34" s="9">
        <v>106206</v>
      </c>
      <c r="H34" s="9">
        <v>100647</v>
      </c>
      <c r="I34" s="9">
        <v>99769</v>
      </c>
      <c r="J34" s="9">
        <v>98194</v>
      </c>
      <c r="K34" s="9">
        <v>99921</v>
      </c>
      <c r="L34" s="9">
        <v>100090</v>
      </c>
      <c r="M34" s="9">
        <v>103593</v>
      </c>
      <c r="N34" s="9">
        <v>101746</v>
      </c>
      <c r="O34" s="9">
        <v>99983</v>
      </c>
      <c r="P34" s="9">
        <v>99686</v>
      </c>
      <c r="Q34" s="9">
        <v>103040</v>
      </c>
      <c r="R34" s="9">
        <v>105085</v>
      </c>
      <c r="S34" s="9">
        <v>107895</v>
      </c>
      <c r="T34" s="9">
        <v>110113</v>
      </c>
      <c r="U34" s="9">
        <v>111312</v>
      </c>
      <c r="V34" s="9">
        <v>113588</v>
      </c>
      <c r="W34" s="9">
        <v>119452</v>
      </c>
      <c r="X34" s="9">
        <v>120741</v>
      </c>
      <c r="Y34" s="9">
        <v>121916.5</v>
      </c>
      <c r="Z34" s="9">
        <v>122336</v>
      </c>
      <c r="AA34" s="9">
        <f ca="1">Z33-'Baseline male'!Z33</f>
        <v>122649.33399946499</v>
      </c>
      <c r="AB34" s="9">
        <f ca="1">AA33*(1-'Risk male'!AB33)</f>
        <v>118781.3113494616</v>
      </c>
      <c r="AC34" s="9">
        <f ca="1">AB33*(1-'Risk male'!AC33)</f>
        <v>118619.57965814078</v>
      </c>
      <c r="AD34" s="9">
        <f ca="1">AC33*(1-'Risk male'!AD33)</f>
        <v>117980.11839713246</v>
      </c>
      <c r="AE34" s="9">
        <f ca="1">AD33*(1-'Risk male'!AE33)</f>
        <v>120800.22097864444</v>
      </c>
      <c r="AF34" s="9">
        <f ca="1">AE33*(1-'Risk male'!AF33)</f>
        <v>121293.35104169625</v>
      </c>
      <c r="AG34" s="9">
        <f ca="1">AF33*(1-'Risk male'!AG33)</f>
        <v>122861.21817794391</v>
      </c>
      <c r="AH34" s="9">
        <f ca="1">AG33*(1-'Risk male'!AH33)</f>
        <v>119887.88370469732</v>
      </c>
      <c r="AI34" s="9">
        <f ca="1">AH33*(1-'Risk male'!AI33)</f>
        <v>118821.0998382137</v>
      </c>
      <c r="AJ34" s="9">
        <f ca="1">AI33*(1-'Risk male'!AJ33)</f>
        <v>118056.33183517934</v>
      </c>
      <c r="AK34" s="9">
        <f ca="1">AJ33*(1-'Risk male'!AK33)</f>
        <v>113818.44312298781</v>
      </c>
      <c r="AL34" s="9">
        <f ca="1">AK33*(1-'Risk male'!AL33)</f>
        <v>108853.24958708115</v>
      </c>
      <c r="AM34" s="9">
        <f ca="1">AL33*(1-'Risk male'!AM33)</f>
        <v>104797.66947793246</v>
      </c>
      <c r="AN34" s="9">
        <f ca="1">AM33*(1-'Risk male'!AN33)</f>
        <v>100134.73539717037</v>
      </c>
      <c r="AO34" s="9">
        <f ca="1">AN33*(1-'Risk male'!AO33)</f>
        <v>101657.27256718192</v>
      </c>
      <c r="AP34" s="9">
        <f ca="1">AO33*(1-'Risk male'!AP33)</f>
        <v>100934.63154520887</v>
      </c>
      <c r="AQ34" s="9">
        <f ca="1">AP33*(1-'Risk male'!AQ33)</f>
        <v>99859.671094612131</v>
      </c>
      <c r="AR34" s="9">
        <f ca="1">AQ33*(1-'Risk male'!AR33)</f>
        <v>97768.273794743262</v>
      </c>
      <c r="AS34" s="9">
        <f ca="1">AR33*(1-'Risk male'!AS33)</f>
        <v>95779.862343575573</v>
      </c>
      <c r="AT34" s="9">
        <f ca="1">AS33*(1-'Risk male'!AT33)</f>
        <v>93403.245745904147</v>
      </c>
      <c r="AU34" s="9">
        <f ca="1">AT33*(1-'Risk male'!AU33)</f>
        <v>94506.605878147224</v>
      </c>
      <c r="AV34" s="9">
        <f ca="1">AU33*(1-'Risk male'!AV33)</f>
        <v>92371.978237190022</v>
      </c>
      <c r="AW34" s="9">
        <f ca="1">AV33*(1-'Risk male'!AW33)</f>
        <v>92566.651286513981</v>
      </c>
      <c r="AX34" s="9">
        <f ca="1">AW33*(1-'Risk male'!AX33)</f>
        <v>90829.356782879084</v>
      </c>
      <c r="AY34" s="9">
        <f ca="1">AX33*(1-'Risk male'!AY33)</f>
        <v>89307.758467271255</v>
      </c>
      <c r="AZ34" s="9">
        <f ca="1">AY33*(1-'Risk male'!AZ33)</f>
        <v>89339.020021881981</v>
      </c>
      <c r="BA34" s="9">
        <f ca="1">AZ33*(1-'Risk male'!BA33)</f>
        <v>88326.253434383791</v>
      </c>
    </row>
    <row r="35" spans="1:53" x14ac:dyDescent="0.2">
      <c r="A35" s="1">
        <v>32</v>
      </c>
      <c r="B35" s="9">
        <v>132595</v>
      </c>
      <c r="C35" s="9">
        <v>138818</v>
      </c>
      <c r="D35" s="9">
        <v>134956</v>
      </c>
      <c r="E35" s="9">
        <v>128261</v>
      </c>
      <c r="F35" s="9">
        <v>120505</v>
      </c>
      <c r="G35" s="9">
        <v>110429</v>
      </c>
      <c r="H35" s="9">
        <v>105679</v>
      </c>
      <c r="I35" s="9">
        <v>100446</v>
      </c>
      <c r="J35" s="9">
        <v>99887</v>
      </c>
      <c r="K35" s="9">
        <v>98718</v>
      </c>
      <c r="L35" s="9">
        <v>100236</v>
      </c>
      <c r="M35" s="9">
        <v>100224</v>
      </c>
      <c r="N35" s="9">
        <v>103639</v>
      </c>
      <c r="O35" s="9">
        <v>101632</v>
      </c>
      <c r="P35" s="9">
        <v>100216</v>
      </c>
      <c r="Q35" s="9">
        <v>100086</v>
      </c>
      <c r="R35" s="9">
        <v>103724</v>
      </c>
      <c r="S35" s="9">
        <v>105945</v>
      </c>
      <c r="T35" s="9">
        <v>108811</v>
      </c>
      <c r="U35" s="9">
        <v>111391</v>
      </c>
      <c r="V35" s="9">
        <v>112574</v>
      </c>
      <c r="W35" s="9">
        <v>114742</v>
      </c>
      <c r="X35" s="9">
        <v>121344</v>
      </c>
      <c r="Y35" s="9">
        <v>122814.5</v>
      </c>
      <c r="Z35" s="9">
        <v>123292</v>
      </c>
      <c r="AA35" s="9">
        <f ca="1">Z34-'Baseline male'!Z34</f>
        <v>122280.68072206601</v>
      </c>
      <c r="AB35" s="9">
        <f ca="1">AA34*(1-'Risk male'!AB34)</f>
        <v>122595.50016234168</v>
      </c>
      <c r="AC35" s="9">
        <f ca="1">AB34*(1-'Risk male'!AC34)</f>
        <v>118729.94576722587</v>
      </c>
      <c r="AD35" s="9">
        <f ca="1">AC34*(1-'Risk male'!AD34)</f>
        <v>118569.04207856797</v>
      </c>
      <c r="AE35" s="9">
        <f ca="1">AD34*(1-'Risk male'!AE34)</f>
        <v>117930.59609301569</v>
      </c>
      <c r="AF35" s="9">
        <f ca="1">AE34*(1-'Risk male'!AF34)</f>
        <v>120750.26428332724</v>
      </c>
      <c r="AG35" s="9">
        <f ca="1">AF34*(1-'Risk male'!AG34)</f>
        <v>121243.93170347842</v>
      </c>
      <c r="AH35" s="9">
        <f ca="1">AG34*(1-'Risk male'!AH34)</f>
        <v>122811.89980896494</v>
      </c>
      <c r="AI35" s="9">
        <f ca="1">AH34*(1-'Risk male'!AI34)</f>
        <v>119840.47008191828</v>
      </c>
      <c r="AJ35" s="9">
        <f ca="1">AI34*(1-'Risk male'!AJ34)</f>
        <v>118774.8025693766</v>
      </c>
      <c r="AK35" s="9">
        <f ca="1">AJ34*(1-'Risk male'!AK34)</f>
        <v>118011.0123417607</v>
      </c>
      <c r="AL35" s="9">
        <f ca="1">AK34*(1-'Risk male'!AL34)</f>
        <v>113775.39617553202</v>
      </c>
      <c r="AM35" s="9">
        <f ca="1">AL34*(1-'Risk male'!AM34)</f>
        <v>108812.68892124238</v>
      </c>
      <c r="AN35" s="9">
        <f ca="1">AM34*(1-'Risk male'!AN34)</f>
        <v>104759.19707968317</v>
      </c>
      <c r="AO35" s="9">
        <f ca="1">AN34*(1-'Risk male'!AO34)</f>
        <v>100098.51807409534</v>
      </c>
      <c r="AP35" s="9">
        <f ca="1">AO34*(1-'Risk male'!AP34)</f>
        <v>101621.0479333695</v>
      </c>
      <c r="AQ35" s="9">
        <f ca="1">AP34*(1-'Risk male'!AQ34)</f>
        <v>100899.19595177766</v>
      </c>
      <c r="AR35" s="9">
        <f ca="1">AQ34*(1-'Risk male'!AR34)</f>
        <v>99825.130994084611</v>
      </c>
      <c r="AS35" s="9">
        <f ca="1">AR34*(1-'Risk male'!AS34)</f>
        <v>97734.956834469107</v>
      </c>
      <c r="AT35" s="9">
        <f ca="1">AS34*(1-'Risk male'!AT34)</f>
        <v>95747.70533881271</v>
      </c>
      <c r="AU35" s="9">
        <f ca="1">AT34*(1-'Risk male'!AU34)</f>
        <v>93372.350097984629</v>
      </c>
      <c r="AV35" s="9">
        <f ca="1">AU34*(1-'Risk male'!AV34)</f>
        <v>94475.807243562464</v>
      </c>
      <c r="AW35" s="9">
        <f ca="1">AV34*(1-'Risk male'!AW34)</f>
        <v>92342.320125302664</v>
      </c>
      <c r="AX35" s="9">
        <f ca="1">AW34*(1-'Risk male'!AX34)</f>
        <v>92537.369891370268</v>
      </c>
      <c r="AY35" s="9">
        <f ca="1">AX34*(1-'Risk male'!AY34)</f>
        <v>90801.049550580239</v>
      </c>
      <c r="AZ35" s="9">
        <f ca="1">AY34*(1-'Risk male'!AZ34)</f>
        <v>89280.336770942566</v>
      </c>
      <c r="BA35" s="9">
        <f ca="1">AZ34*(1-'Risk male'!BA34)</f>
        <v>89339.020021881981</v>
      </c>
    </row>
    <row r="36" spans="1:53" x14ac:dyDescent="0.2">
      <c r="A36" s="1">
        <v>33</v>
      </c>
      <c r="B36" s="9">
        <v>132022</v>
      </c>
      <c r="C36" s="9">
        <v>133023</v>
      </c>
      <c r="D36" s="9">
        <v>138865</v>
      </c>
      <c r="E36" s="9">
        <v>134696</v>
      </c>
      <c r="F36" s="9">
        <v>127750</v>
      </c>
      <c r="G36" s="9">
        <v>119904</v>
      </c>
      <c r="H36" s="9">
        <v>109773</v>
      </c>
      <c r="I36" s="9">
        <v>105303</v>
      </c>
      <c r="J36" s="9">
        <v>100652</v>
      </c>
      <c r="K36" s="9">
        <v>100282</v>
      </c>
      <c r="L36" s="9">
        <v>98942</v>
      </c>
      <c r="M36" s="9">
        <v>100300</v>
      </c>
      <c r="N36" s="9">
        <v>100175</v>
      </c>
      <c r="O36" s="9">
        <v>103504</v>
      </c>
      <c r="P36" s="9">
        <v>101746</v>
      </c>
      <c r="Q36" s="9">
        <v>100603</v>
      </c>
      <c r="R36" s="9">
        <v>100705</v>
      </c>
      <c r="S36" s="9">
        <v>104417</v>
      </c>
      <c r="T36" s="9">
        <v>106777</v>
      </c>
      <c r="U36" s="9">
        <v>110108</v>
      </c>
      <c r="V36" s="9">
        <v>112519</v>
      </c>
      <c r="W36" s="9">
        <v>113584</v>
      </c>
      <c r="X36" s="9">
        <v>116645</v>
      </c>
      <c r="Y36" s="9">
        <v>123379</v>
      </c>
      <c r="Z36" s="9">
        <v>124027</v>
      </c>
      <c r="AA36" s="9">
        <f ca="1">Z35-'Baseline male'!Z35</f>
        <v>123233.17669804466</v>
      </c>
      <c r="AB36" s="9">
        <f ca="1">AA35*(1-'Risk male'!AB35)</f>
        <v>122224.05154312137</v>
      </c>
      <c r="AC36" s="9">
        <f ca="1">AB35*(1-'Risk male'!AC35)</f>
        <v>122539.56422698117</v>
      </c>
      <c r="AD36" s="9">
        <f ca="1">AC35*(1-'Risk male'!AD35)</f>
        <v>118676.57412057173</v>
      </c>
      <c r="AE36" s="9">
        <f ca="1">AD35*(1-'Risk male'!AE35)</f>
        <v>118516.53043619434</v>
      </c>
      <c r="AF36" s="9">
        <f ca="1">AE35*(1-'Risk male'!AF35)</f>
        <v>117879.13905993869</v>
      </c>
      <c r="AG36" s="9">
        <f ca="1">AF35*(1-'Risk male'!AG35)</f>
        <v>120698.35556619379</v>
      </c>
      <c r="AH36" s="9">
        <f ca="1">AG35*(1-'Risk male'!AH35)</f>
        <v>121192.58102632516</v>
      </c>
      <c r="AI36" s="9">
        <f ca="1">AH35*(1-'Risk male'!AI35)</f>
        <v>122760.6537383039</v>
      </c>
      <c r="AJ36" s="9">
        <f ca="1">AI35*(1-'Risk male'!AJ35)</f>
        <v>119791.20291568253</v>
      </c>
      <c r="AK36" s="9">
        <f ca="1">AJ35*(1-'Risk male'!AK35)</f>
        <v>118726.69511749376</v>
      </c>
      <c r="AL36" s="9">
        <f ca="1">AK35*(1-'Risk male'!AL35)</f>
        <v>117963.92062419908</v>
      </c>
      <c r="AM36" s="9">
        <f ca="1">AL35*(1-'Risk male'!AM35)</f>
        <v>113730.66561825429</v>
      </c>
      <c r="AN36" s="9">
        <f ca="1">AM35*(1-'Risk male'!AN35)</f>
        <v>108770.54165091991</v>
      </c>
      <c r="AO36" s="9">
        <f ca="1">AN35*(1-'Risk male'!AO35)</f>
        <v>104719.219543125</v>
      </c>
      <c r="AP36" s="9">
        <f ca="1">AO35*(1-'Risk male'!AP35)</f>
        <v>100060.88363275021</v>
      </c>
      <c r="AQ36" s="9">
        <f ca="1">AP35*(1-'Risk male'!AQ35)</f>
        <v>101583.40569395735</v>
      </c>
      <c r="AR36" s="9">
        <f ca="1">AQ35*(1-'Risk male'!AR35)</f>
        <v>100862.37343687228</v>
      </c>
      <c r="AS36" s="9">
        <f ca="1">AR35*(1-'Risk male'!AS35)</f>
        <v>99789.238834692791</v>
      </c>
      <c r="AT36" s="9">
        <f ca="1">AS35*(1-'Risk male'!AT35)</f>
        <v>97700.335517650979</v>
      </c>
      <c r="AU36" s="9">
        <f ca="1">AT35*(1-'Risk male'!AU35)</f>
        <v>95714.289221336061</v>
      </c>
      <c r="AV36" s="9">
        <f ca="1">AU35*(1-'Risk male'!AV35)</f>
        <v>93340.244566632915</v>
      </c>
      <c r="AW36" s="9">
        <f ca="1">AV35*(1-'Risk male'!AW35)</f>
        <v>94443.802368117234</v>
      </c>
      <c r="AX36" s="9">
        <f ca="1">AW35*(1-'Risk male'!AX35)</f>
        <v>92311.5002931044</v>
      </c>
      <c r="AY36" s="9">
        <f ca="1">AX35*(1-'Risk male'!AY35)</f>
        <v>92506.941387637431</v>
      </c>
      <c r="AZ36" s="9">
        <f ca="1">AY35*(1-'Risk male'!AZ35)</f>
        <v>90771.633235294168</v>
      </c>
      <c r="BA36" s="9">
        <f ca="1">AZ35*(1-'Risk male'!BA35)</f>
        <v>89280.336770942566</v>
      </c>
    </row>
    <row r="37" spans="1:53" x14ac:dyDescent="0.2">
      <c r="A37" s="1">
        <v>34</v>
      </c>
      <c r="B37" s="9">
        <v>133309</v>
      </c>
      <c r="C37" s="9">
        <v>132360</v>
      </c>
      <c r="D37" s="9">
        <v>133105</v>
      </c>
      <c r="E37" s="9">
        <v>138512</v>
      </c>
      <c r="F37" s="9">
        <v>134206</v>
      </c>
      <c r="G37" s="9">
        <v>127090</v>
      </c>
      <c r="H37" s="9">
        <v>119281</v>
      </c>
      <c r="I37" s="9">
        <v>109309</v>
      </c>
      <c r="J37" s="9">
        <v>105347</v>
      </c>
      <c r="K37" s="9">
        <v>100980</v>
      </c>
      <c r="L37" s="9">
        <v>100467</v>
      </c>
      <c r="M37" s="9">
        <v>98980</v>
      </c>
      <c r="N37" s="9">
        <v>100272</v>
      </c>
      <c r="O37" s="9">
        <v>100090</v>
      </c>
      <c r="P37" s="9">
        <v>103569</v>
      </c>
      <c r="Q37" s="9">
        <v>102030</v>
      </c>
      <c r="R37" s="9">
        <v>101122</v>
      </c>
      <c r="S37" s="9">
        <v>101356</v>
      </c>
      <c r="T37" s="9">
        <v>105204</v>
      </c>
      <c r="U37" s="9">
        <v>107832</v>
      </c>
      <c r="V37" s="9">
        <v>111228</v>
      </c>
      <c r="W37" s="9">
        <v>113390</v>
      </c>
      <c r="X37" s="9">
        <v>115268</v>
      </c>
      <c r="Y37" s="9">
        <v>118736.5</v>
      </c>
      <c r="Z37" s="9">
        <v>124624</v>
      </c>
      <c r="AA37" s="9">
        <f ca="1">Z36-'Baseline male'!Z36</f>
        <v>123964.4465936678</v>
      </c>
      <c r="AB37" s="9">
        <f ca="1">AA36*(1-'Risk male'!AB36)</f>
        <v>123172.84712046612</v>
      </c>
      <c r="AC37" s="9">
        <f ca="1">AB36*(1-'Risk male'!AC36)</f>
        <v>122165.10025838729</v>
      </c>
      <c r="AD37" s="9">
        <f ca="1">AC36*(1-'Risk male'!AD36)</f>
        <v>122481.33421390047</v>
      </c>
      <c r="AE37" s="9">
        <f ca="1">AD36*(1-'Risk male'!AE36)</f>
        <v>118621.01318951917</v>
      </c>
      <c r="AF37" s="9">
        <f ca="1">AE36*(1-'Risk male'!AF36)</f>
        <v>118461.86442315011</v>
      </c>
      <c r="AG37" s="9">
        <f ca="1">AF36*(1-'Risk male'!AG36)</f>
        <v>117825.57057239638</v>
      </c>
      <c r="AH37" s="9">
        <f ca="1">AG36*(1-'Risk male'!AH36)</f>
        <v>120644.3165118764</v>
      </c>
      <c r="AI37" s="9">
        <f ca="1">AH36*(1-'Risk male'!AI36)</f>
        <v>121139.12257422134</v>
      </c>
      <c r="AJ37" s="9">
        <f ca="1">AI36*(1-'Risk male'!AJ36)</f>
        <v>122707.30385238052</v>
      </c>
      <c r="AK37" s="9">
        <f ca="1">AJ36*(1-'Risk male'!AK36)</f>
        <v>119739.91285813143</v>
      </c>
      <c r="AL37" s="9">
        <f ca="1">AK36*(1-'Risk male'!AL36)</f>
        <v>118676.61208732988</v>
      </c>
      <c r="AM37" s="9">
        <f ca="1">AL36*(1-'Risk male'!AM36)</f>
        <v>117914.89474688248</v>
      </c>
      <c r="AN37" s="9">
        <f ca="1">AM36*(1-'Risk male'!AN36)</f>
        <v>113684.0976045048</v>
      </c>
      <c r="AO37" s="9">
        <f ca="1">AN36*(1-'Risk male'!AO36)</f>
        <v>108726.66278619478</v>
      </c>
      <c r="AP37" s="9">
        <f ca="1">AO36*(1-'Risk male'!AP36)</f>
        <v>104677.59931599353</v>
      </c>
      <c r="AQ37" s="9">
        <f ca="1">AP36*(1-'Risk male'!AQ36)</f>
        <v>100021.70255836187</v>
      </c>
      <c r="AR37" s="9">
        <f ca="1">AQ36*(1-'Risk male'!AR36)</f>
        <v>101544.21628320347</v>
      </c>
      <c r="AS37" s="9">
        <f ca="1">AR36*(1-'Risk male'!AS36)</f>
        <v>100824.03723300733</v>
      </c>
      <c r="AT37" s="9">
        <f ca="1">AS36*(1-'Risk male'!AT36)</f>
        <v>99751.871029511778</v>
      </c>
      <c r="AU37" s="9">
        <f ca="1">AT36*(1-'Risk male'!AU36)</f>
        <v>97664.290612005105</v>
      </c>
      <c r="AV37" s="9">
        <f ca="1">AU36*(1-'Risk male'!AV36)</f>
        <v>95679.498889254013</v>
      </c>
      <c r="AW37" s="9">
        <f ca="1">AV36*(1-'Risk male'!AW36)</f>
        <v>93306.818545159855</v>
      </c>
      <c r="AX37" s="9">
        <f ca="1">AW36*(1-'Risk male'!AX36)</f>
        <v>94410.480973117519</v>
      </c>
      <c r="AY37" s="9">
        <f ca="1">AX36*(1-'Risk male'!AY36)</f>
        <v>92279.412527372639</v>
      </c>
      <c r="AZ37" s="9">
        <f ca="1">AY36*(1-'Risk male'!AZ36)</f>
        <v>92475.260893384751</v>
      </c>
      <c r="BA37" s="9">
        <f ca="1">AZ36*(1-'Risk male'!BA36)</f>
        <v>90771.633235294168</v>
      </c>
    </row>
    <row r="38" spans="1:53" x14ac:dyDescent="0.2">
      <c r="A38" s="1">
        <v>35</v>
      </c>
      <c r="B38" s="9">
        <v>136116</v>
      </c>
      <c r="C38" s="9">
        <v>133494</v>
      </c>
      <c r="D38" s="9">
        <v>132344</v>
      </c>
      <c r="E38" s="9">
        <v>132726</v>
      </c>
      <c r="F38" s="9">
        <v>137946</v>
      </c>
      <c r="G38" s="9">
        <v>133467</v>
      </c>
      <c r="H38" s="9">
        <v>126391</v>
      </c>
      <c r="I38" s="9">
        <v>118799</v>
      </c>
      <c r="J38" s="9">
        <v>109331</v>
      </c>
      <c r="K38" s="9">
        <v>105572</v>
      </c>
      <c r="L38" s="9">
        <v>101090</v>
      </c>
      <c r="M38" s="9">
        <v>100478</v>
      </c>
      <c r="N38" s="9">
        <v>98874</v>
      </c>
      <c r="O38" s="9">
        <v>100188</v>
      </c>
      <c r="P38" s="9">
        <v>100148</v>
      </c>
      <c r="Q38" s="9">
        <v>103897</v>
      </c>
      <c r="R38" s="9">
        <v>102510</v>
      </c>
      <c r="S38" s="9">
        <v>101696</v>
      </c>
      <c r="T38" s="9">
        <v>102037</v>
      </c>
      <c r="U38" s="9">
        <v>106258</v>
      </c>
      <c r="V38" s="9">
        <v>108820</v>
      </c>
      <c r="W38" s="9">
        <v>112071</v>
      </c>
      <c r="X38" s="9">
        <v>114895</v>
      </c>
      <c r="Y38" s="9">
        <v>117063.5</v>
      </c>
      <c r="Z38" s="9">
        <v>119942</v>
      </c>
      <c r="AA38" s="9">
        <f ca="1">Z37-'Baseline male'!Z37</f>
        <v>124561.20992570189</v>
      </c>
      <c r="AB38" s="9">
        <f ca="1">AA37*(1-'Risk male'!AB37)</f>
        <v>123903.82122788843</v>
      </c>
      <c r="AC38" s="9">
        <f ca="1">AB37*(1-'Risk male'!AC37)</f>
        <v>123113.49911009705</v>
      </c>
      <c r="AD38" s="9">
        <f ca="1">AC37*(1-'Risk male'!AD37)</f>
        <v>122107.10769615594</v>
      </c>
      <c r="AE38" s="9">
        <f ca="1">AD37*(1-'Risk male'!AE37)</f>
        <v>122424.05078480413</v>
      </c>
      <c r="AF38" s="9">
        <f ca="1">AE37*(1-'Risk male'!AF37)</f>
        <v>118566.35506997602</v>
      </c>
      <c r="AG38" s="9">
        <f ca="1">AF37*(1-'Risk male'!AG37)</f>
        <v>118408.08630781047</v>
      </c>
      <c r="AH38" s="9">
        <f ca="1">AG37*(1-'Risk male'!AH37)</f>
        <v>117772.87179691572</v>
      </c>
      <c r="AI38" s="9">
        <f ca="1">AH37*(1-'Risk male'!AI37)</f>
        <v>120591.15445232971</v>
      </c>
      <c r="AJ38" s="9">
        <f ca="1">AI37*(1-'Risk male'!AJ37)</f>
        <v>121086.531346223</v>
      </c>
      <c r="AK38" s="9">
        <f ca="1">AJ37*(1-'Risk male'!AK37)</f>
        <v>122654.8190870744</v>
      </c>
      <c r="AL38" s="9">
        <f ca="1">AK37*(1-'Risk male'!AL37)</f>
        <v>119689.45419485831</v>
      </c>
      <c r="AM38" s="9">
        <f ca="1">AL37*(1-'Risk male'!AM37)</f>
        <v>118627.34057404513</v>
      </c>
      <c r="AN38" s="9">
        <f ca="1">AM37*(1-'Risk male'!AN37)</f>
        <v>117866.6629561403</v>
      </c>
      <c r="AO38" s="9">
        <f ca="1">AN37*(1-'Risk male'!AO37)</f>
        <v>113638.2835850901</v>
      </c>
      <c r="AP38" s="9">
        <f ca="1">AO37*(1-'Risk male'!AP37)</f>
        <v>108683.49411379734</v>
      </c>
      <c r="AQ38" s="9">
        <f ca="1">AP37*(1-'Risk male'!AQ37)</f>
        <v>104636.65248026681</v>
      </c>
      <c r="AR38" s="9">
        <f ca="1">AQ37*(1-'Risk male'!AR37)</f>
        <v>99983.155184785835</v>
      </c>
      <c r="AS38" s="9">
        <f ca="1">AR37*(1-'Risk male'!AS37)</f>
        <v>101505.66048489117</v>
      </c>
      <c r="AT38" s="9">
        <f ca="1">AS37*(1-'Risk male'!AT37)</f>
        <v>100786.32063186339</v>
      </c>
      <c r="AU38" s="9">
        <f ca="1">AT37*(1-'Risk male'!AU37)</f>
        <v>99715.106968882566</v>
      </c>
      <c r="AV38" s="9">
        <f ca="1">AU37*(1-'Risk male'!AV37)</f>
        <v>97628.827880750629</v>
      </c>
      <c r="AW38" s="9">
        <f ca="1">AV37*(1-'Risk male'!AW37)</f>
        <v>95645.270281799443</v>
      </c>
      <c r="AX38" s="9">
        <f ca="1">AW37*(1-'Risk male'!AX37)</f>
        <v>93273.93204344032</v>
      </c>
      <c r="AY38" s="9">
        <f ca="1">AX37*(1-'Risk male'!AY37)</f>
        <v>94377.697235564425</v>
      </c>
      <c r="AZ38" s="9">
        <f ca="1">AY37*(1-'Risk male'!AZ37)</f>
        <v>92247.842349193947</v>
      </c>
      <c r="BA38" s="9">
        <f ca="1">AZ37*(1-'Risk male'!BA37)</f>
        <v>92475.260893384751</v>
      </c>
    </row>
    <row r="39" spans="1:53" x14ac:dyDescent="0.2">
      <c r="A39" s="1">
        <v>36</v>
      </c>
      <c r="B39" s="9">
        <v>138456</v>
      </c>
      <c r="C39" s="9">
        <v>136350</v>
      </c>
      <c r="D39" s="9">
        <v>133423</v>
      </c>
      <c r="E39" s="9">
        <v>131989</v>
      </c>
      <c r="F39" s="9">
        <v>132088</v>
      </c>
      <c r="G39" s="9">
        <v>137172</v>
      </c>
      <c r="H39" s="9">
        <v>132628</v>
      </c>
      <c r="I39" s="9">
        <v>125884</v>
      </c>
      <c r="J39" s="9">
        <v>118676</v>
      </c>
      <c r="K39" s="9">
        <v>109556</v>
      </c>
      <c r="L39" s="9">
        <v>105635</v>
      </c>
      <c r="M39" s="9">
        <v>101039</v>
      </c>
      <c r="N39" s="9">
        <v>100419</v>
      </c>
      <c r="O39" s="9">
        <v>98674</v>
      </c>
      <c r="P39" s="9">
        <v>100245</v>
      </c>
      <c r="Q39" s="9">
        <v>100354</v>
      </c>
      <c r="R39" s="9">
        <v>104371</v>
      </c>
      <c r="S39" s="9">
        <v>103057</v>
      </c>
      <c r="T39" s="9">
        <v>102415</v>
      </c>
      <c r="U39" s="9">
        <v>102921</v>
      </c>
      <c r="V39" s="9">
        <v>107161</v>
      </c>
      <c r="W39" s="9">
        <v>109566</v>
      </c>
      <c r="X39" s="9">
        <v>113459</v>
      </c>
      <c r="Y39" s="9">
        <v>116550</v>
      </c>
      <c r="Z39" s="9">
        <v>118115</v>
      </c>
      <c r="AA39" s="9">
        <f ca="1">Z38-'Baseline male'!Z38</f>
        <v>119869.19357441933</v>
      </c>
      <c r="AB39" s="9">
        <f ca="1">AA38*(1-'Risk male'!AB38)</f>
        <v>124487.81785228</v>
      </c>
      <c r="AC39" s="9">
        <f ca="1">AB38*(1-'Risk male'!AC38)</f>
        <v>123831.89537883473</v>
      </c>
      <c r="AD39" s="9">
        <f ca="1">AC38*(1-'Risk male'!AD38)</f>
        <v>123043.08820457966</v>
      </c>
      <c r="AE39" s="9">
        <f ca="1">AD38*(1-'Risk male'!AE38)</f>
        <v>122038.30441388579</v>
      </c>
      <c r="AF39" s="9">
        <f ca="1">AE38*(1-'Risk male'!AF38)</f>
        <v>122356.08835216484</v>
      </c>
      <c r="AG39" s="9">
        <f ca="1">AF38*(1-'Risk male'!AG38)</f>
        <v>118501.50691906908</v>
      </c>
      <c r="AH39" s="9">
        <f ca="1">AG38*(1-'Risk male'!AH38)</f>
        <v>118344.2817875155</v>
      </c>
      <c r="AI39" s="9">
        <f ca="1">AH38*(1-'Risk male'!AI38)</f>
        <v>117710.34742920825</v>
      </c>
      <c r="AJ39" s="9">
        <f ca="1">AI38*(1-'Risk male'!AJ38)</f>
        <v>120528.0800049813</v>
      </c>
      <c r="AK39" s="9">
        <f ca="1">AJ38*(1-'Risk male'!AK38)</f>
        <v>121024.13375890552</v>
      </c>
      <c r="AL39" s="9">
        <f ca="1">AK38*(1-'Risk male'!AL38)</f>
        <v>122592.5474141889</v>
      </c>
      <c r="AM39" s="9">
        <f ca="1">AL38*(1-'Risk male'!AM38)</f>
        <v>119629.58605549707</v>
      </c>
      <c r="AN39" s="9">
        <f ca="1">AM38*(1-'Risk male'!AN38)</f>
        <v>118568.88059888013</v>
      </c>
      <c r="AO39" s="9">
        <f ca="1">AN38*(1-'Risk male'!AO38)</f>
        <v>117809.43624625792</v>
      </c>
      <c r="AP39" s="9">
        <f ca="1">AO38*(1-'Risk male'!AP38)</f>
        <v>113583.92521663241</v>
      </c>
      <c r="AQ39" s="9">
        <f ca="1">AP38*(1-'Risk male'!AQ38)</f>
        <v>108632.27414639754</v>
      </c>
      <c r="AR39" s="9">
        <f ca="1">AQ38*(1-'Risk male'!AR38)</f>
        <v>104588.06845427124</v>
      </c>
      <c r="AS39" s="9">
        <f ca="1">AR38*(1-'Risk male'!AS38)</f>
        <v>99937.417891606077</v>
      </c>
      <c r="AT39" s="9">
        <f ca="1">AS38*(1-'Risk male'!AT38)</f>
        <v>101459.91293492897</v>
      </c>
      <c r="AU39" s="9">
        <f ca="1">AT38*(1-'Risk male'!AU38)</f>
        <v>100741.56856197165</v>
      </c>
      <c r="AV39" s="9">
        <f ca="1">AU38*(1-'Risk male'!AV38)</f>
        <v>99671.484880468895</v>
      </c>
      <c r="AW39" s="9">
        <f ca="1">AV38*(1-'Risk male'!AW38)</f>
        <v>97586.749644546333</v>
      </c>
      <c r="AX39" s="9">
        <f ca="1">AW38*(1-'Risk male'!AX38)</f>
        <v>95604.656174819815</v>
      </c>
      <c r="AY39" s="9">
        <f ca="1">AX38*(1-'Risk male'!AY38)</f>
        <v>93234.910211637442</v>
      </c>
      <c r="AZ39" s="9">
        <f ca="1">AY38*(1-'Risk male'!AZ38)</f>
        <v>94338.797136997484</v>
      </c>
      <c r="BA39" s="9">
        <f ca="1">AZ38*(1-'Risk male'!BA38)</f>
        <v>92247.842349193947</v>
      </c>
    </row>
    <row r="40" spans="1:53" x14ac:dyDescent="0.2">
      <c r="A40" s="1">
        <v>37</v>
      </c>
      <c r="B40" s="9">
        <v>136463</v>
      </c>
      <c r="C40" s="9">
        <v>138501</v>
      </c>
      <c r="D40" s="9">
        <v>136233</v>
      </c>
      <c r="E40" s="9">
        <v>133041</v>
      </c>
      <c r="F40" s="9">
        <v>131429</v>
      </c>
      <c r="G40" s="9">
        <v>131326</v>
      </c>
      <c r="H40" s="9">
        <v>136290</v>
      </c>
      <c r="I40" s="9">
        <v>131976</v>
      </c>
      <c r="J40" s="9">
        <v>125692</v>
      </c>
      <c r="K40" s="9">
        <v>118756</v>
      </c>
      <c r="L40" s="9">
        <v>109602</v>
      </c>
      <c r="M40" s="9">
        <v>105538</v>
      </c>
      <c r="N40" s="9">
        <v>100862</v>
      </c>
      <c r="O40" s="9">
        <v>100285</v>
      </c>
      <c r="P40" s="9">
        <v>98616</v>
      </c>
      <c r="Q40" s="9">
        <v>100413</v>
      </c>
      <c r="R40" s="9">
        <v>100758</v>
      </c>
      <c r="S40" s="9">
        <v>104844</v>
      </c>
      <c r="T40" s="9">
        <v>103612</v>
      </c>
      <c r="U40" s="9">
        <v>103260</v>
      </c>
      <c r="V40" s="9">
        <v>103701</v>
      </c>
      <c r="W40" s="9">
        <v>107886</v>
      </c>
      <c r="X40" s="9">
        <v>110822</v>
      </c>
      <c r="Y40" s="9">
        <v>114939.5</v>
      </c>
      <c r="Z40" s="9">
        <v>117549</v>
      </c>
      <c r="AA40" s="9">
        <f ca="1">Z39-'Baseline male'!Z39</f>
        <v>118048.4712001547</v>
      </c>
      <c r="AB40" s="9">
        <f ca="1">AA39*(1-'Risk male'!AB39)</f>
        <v>119803.65754375668</v>
      </c>
      <c r="AC40" s="9">
        <f ca="1">AB39*(1-'Risk male'!AC39)</f>
        <v>124420.76251331336</v>
      </c>
      <c r="AD40" s="9">
        <f ca="1">AC39*(1-'Risk male'!AD39)</f>
        <v>123766.17909661461</v>
      </c>
      <c r="AE40" s="9">
        <f ca="1">AD39*(1-'Risk male'!AE39)</f>
        <v>122978.75552422165</v>
      </c>
      <c r="AF40" s="9">
        <f ca="1">AE39*(1-'Risk male'!AF39)</f>
        <v>121975.44004698364</v>
      </c>
      <c r="AG40" s="9">
        <f ca="1">AF39*(1-'Risk male'!AG39)</f>
        <v>122293.99173763004</v>
      </c>
      <c r="AH40" s="9">
        <f ca="1">AG39*(1-'Risk male'!AH39)</f>
        <v>118442.25530713373</v>
      </c>
      <c r="AI40" s="9">
        <f ca="1">AH39*(1-'Risk male'!AI39)</f>
        <v>118285.98326709129</v>
      </c>
      <c r="AJ40" s="9">
        <f ca="1">AI39*(1-'Risk male'!AJ39)</f>
        <v>117653.2181356472</v>
      </c>
      <c r="AK40" s="9">
        <f ca="1">AJ39*(1-'Risk male'!AK39)</f>
        <v>120470.44764440038</v>
      </c>
      <c r="AL40" s="9">
        <f ca="1">AK39*(1-'Risk male'!AL39)</f>
        <v>120967.11941768884</v>
      </c>
      <c r="AM40" s="9">
        <f ca="1">AL39*(1-'Risk male'!AM39)</f>
        <v>122535.64769081125</v>
      </c>
      <c r="AN40" s="9">
        <f ca="1">AM39*(1-'Risk male'!AN39)</f>
        <v>119574.8821109502</v>
      </c>
      <c r="AO40" s="9">
        <f ca="1">AN39*(1-'Risk male'!AO39)</f>
        <v>118515.46295595168</v>
      </c>
      <c r="AP40" s="9">
        <f ca="1">AO39*(1-'Risk male'!AP39)</f>
        <v>117757.14511510781</v>
      </c>
      <c r="AQ40" s="9">
        <f ca="1">AP39*(1-'Risk male'!AQ39)</f>
        <v>113534.25468717069</v>
      </c>
      <c r="AR40" s="9">
        <f ca="1">AQ39*(1-'Risk male'!AR39)</f>
        <v>108585.47103281395</v>
      </c>
      <c r="AS40" s="9">
        <f ca="1">AR39*(1-'Risk male'!AS39)</f>
        <v>104543.67366749598</v>
      </c>
      <c r="AT40" s="9">
        <f ca="1">AS39*(1-'Risk male'!AT39)</f>
        <v>99895.624086419673</v>
      </c>
      <c r="AU40" s="9">
        <f ca="1">AT39*(1-'Risk male'!AU39)</f>
        <v>101418.10947457084</v>
      </c>
      <c r="AV40" s="9">
        <f ca="1">AU39*(1-'Risk male'!AV39)</f>
        <v>100700.67448464692</v>
      </c>
      <c r="AW40" s="9">
        <f ca="1">AV39*(1-'Risk male'!AW39)</f>
        <v>99631.623109336564</v>
      </c>
      <c r="AX40" s="9">
        <f ca="1">AW39*(1-'Risk male'!AX39)</f>
        <v>97548.298393566511</v>
      </c>
      <c r="AY40" s="9">
        <f ca="1">AX39*(1-'Risk male'!AY39)</f>
        <v>95567.542614153921</v>
      </c>
      <c r="AZ40" s="9">
        <f ca="1">AY39*(1-'Risk male'!AZ39)</f>
        <v>93199.251463441426</v>
      </c>
      <c r="BA40" s="9">
        <f ca="1">AZ39*(1-'Risk male'!BA39)</f>
        <v>94338.797136997484</v>
      </c>
    </row>
    <row r="41" spans="1:53" x14ac:dyDescent="0.2">
      <c r="A41" s="1">
        <v>38</v>
      </c>
      <c r="B41" s="9">
        <v>133464</v>
      </c>
      <c r="C41" s="9">
        <v>136586</v>
      </c>
      <c r="D41" s="9">
        <v>138279</v>
      </c>
      <c r="E41" s="9">
        <v>135787</v>
      </c>
      <c r="F41" s="9">
        <v>132439</v>
      </c>
      <c r="G41" s="9">
        <v>130733</v>
      </c>
      <c r="H41" s="9">
        <v>130520</v>
      </c>
      <c r="I41" s="9">
        <v>135624</v>
      </c>
      <c r="J41" s="9">
        <v>131677</v>
      </c>
      <c r="K41" s="9">
        <v>125645</v>
      </c>
      <c r="L41" s="9">
        <v>118720</v>
      </c>
      <c r="M41" s="9">
        <v>109520</v>
      </c>
      <c r="N41" s="9">
        <v>105333</v>
      </c>
      <c r="O41" s="9">
        <v>100698</v>
      </c>
      <c r="P41" s="9">
        <v>100287</v>
      </c>
      <c r="Q41" s="9">
        <v>98732</v>
      </c>
      <c r="R41" s="9">
        <v>100710</v>
      </c>
      <c r="S41" s="9">
        <v>101195</v>
      </c>
      <c r="T41" s="9">
        <v>105356</v>
      </c>
      <c r="U41" s="9">
        <v>104394</v>
      </c>
      <c r="V41" s="9">
        <v>103960</v>
      </c>
      <c r="W41" s="9">
        <v>104261</v>
      </c>
      <c r="X41" s="9">
        <v>109034</v>
      </c>
      <c r="Y41" s="9">
        <v>112208.5</v>
      </c>
      <c r="Z41" s="9">
        <v>115872</v>
      </c>
      <c r="AA41" s="9">
        <f ca="1">Z40-'Baseline male'!Z40</f>
        <v>117474.05521080262</v>
      </c>
      <c r="AB41" s="9">
        <f ca="1">AA40*(1-'Risk male'!AB40)</f>
        <v>117975.41605869266</v>
      </c>
      <c r="AC41" s="9">
        <f ca="1">AB40*(1-'Risk male'!AC40)</f>
        <v>119730.61187765279</v>
      </c>
      <c r="AD41" s="9">
        <f ca="1">AC40*(1-'Risk male'!AD40)</f>
        <v>124346.02284037028</v>
      </c>
      <c r="AE41" s="9">
        <f ca="1">AD40*(1-'Risk male'!AE40)</f>
        <v>123692.93134878347</v>
      </c>
      <c r="AF41" s="9">
        <f ca="1">AE40*(1-'Risk male'!AF40)</f>
        <v>122907.04938435559</v>
      </c>
      <c r="AG41" s="9">
        <f ca="1">AF40*(1-'Risk male'!AG40)</f>
        <v>121905.36996892413</v>
      </c>
      <c r="AH41" s="9">
        <f ca="1">AG40*(1-'Risk male'!AH40)</f>
        <v>122224.77688695211</v>
      </c>
      <c r="AI41" s="9">
        <f ca="1">AH40*(1-'Risk male'!AI40)</f>
        <v>118376.21109075403</v>
      </c>
      <c r="AJ41" s="9">
        <f ca="1">AI40*(1-'Risk male'!AJ40)</f>
        <v>118221.00092421928</v>
      </c>
      <c r="AK41" s="9">
        <f ca="1">AJ40*(1-'Risk male'!AK40)</f>
        <v>117589.53860561762</v>
      </c>
      <c r="AL41" s="9">
        <f ca="1">AK40*(1-'Risk male'!AL40)</f>
        <v>120406.20690653501</v>
      </c>
      <c r="AM41" s="9">
        <f ca="1">AL40*(1-'Risk male'!AM40)</f>
        <v>120903.5671146747</v>
      </c>
      <c r="AN41" s="9">
        <f ca="1">AM40*(1-'Risk male'!AN40)</f>
        <v>122472.22270734649</v>
      </c>
      <c r="AO41" s="9">
        <f ca="1">AN40*(1-'Risk male'!AO40)</f>
        <v>119513.90429977693</v>
      </c>
      <c r="AP41" s="9">
        <f ca="1">AO40*(1-'Risk male'!AP40)</f>
        <v>118455.9185667311</v>
      </c>
      <c r="AQ41" s="9">
        <f ca="1">AP40*(1-'Risk male'!AQ40)</f>
        <v>117698.85605488249</v>
      </c>
      <c r="AR41" s="9">
        <f ca="1">AQ40*(1-'Risk male'!AR40)</f>
        <v>113478.88645513094</v>
      </c>
      <c r="AS41" s="9">
        <f ca="1">AR40*(1-'Risk male'!AS40)</f>
        <v>108533.2988003916</v>
      </c>
      <c r="AT41" s="9">
        <f ca="1">AS40*(1-'Risk male'!AT40)</f>
        <v>104494.18572299209</v>
      </c>
      <c r="AU41" s="9">
        <f ca="1">AT40*(1-'Risk male'!AU40)</f>
        <v>99849.035226740612</v>
      </c>
      <c r="AV41" s="9">
        <f ca="1">AU40*(1-'Risk male'!AV40)</f>
        <v>101371.5095638506</v>
      </c>
      <c r="AW41" s="9">
        <f ca="1">AV40*(1-'Risk male'!AW40)</f>
        <v>100655.08802017097</v>
      </c>
      <c r="AX41" s="9">
        <f ca="1">AW40*(1-'Risk male'!AX40)</f>
        <v>99587.187136255496</v>
      </c>
      <c r="AY41" s="9">
        <f ca="1">AX40*(1-'Risk male'!AY40)</f>
        <v>97505.43454664106</v>
      </c>
      <c r="AZ41" s="9">
        <f ca="1">AY40*(1-'Risk male'!AZ40)</f>
        <v>95526.169727454107</v>
      </c>
      <c r="BA41" s="9">
        <f ca="1">AZ40*(1-'Risk male'!BA40)</f>
        <v>93199.251463441426</v>
      </c>
    </row>
    <row r="42" spans="1:53" x14ac:dyDescent="0.2">
      <c r="A42" s="1">
        <v>39</v>
      </c>
      <c r="B42" s="9">
        <v>132242</v>
      </c>
      <c r="C42" s="9">
        <v>133514</v>
      </c>
      <c r="D42" s="9">
        <v>136396</v>
      </c>
      <c r="E42" s="9">
        <v>137819</v>
      </c>
      <c r="F42" s="9">
        <v>135207</v>
      </c>
      <c r="G42" s="9">
        <v>131719</v>
      </c>
      <c r="H42" s="9">
        <v>130008</v>
      </c>
      <c r="I42" s="9">
        <v>129902</v>
      </c>
      <c r="J42" s="9">
        <v>135286</v>
      </c>
      <c r="K42" s="9">
        <v>131649</v>
      </c>
      <c r="L42" s="9">
        <v>125523</v>
      </c>
      <c r="M42" s="9">
        <v>118558</v>
      </c>
      <c r="N42" s="9">
        <v>109358</v>
      </c>
      <c r="O42" s="9">
        <v>105106</v>
      </c>
      <c r="P42" s="9">
        <v>100661</v>
      </c>
      <c r="Q42" s="9">
        <v>100367</v>
      </c>
      <c r="R42" s="9">
        <v>99051</v>
      </c>
      <c r="S42" s="9">
        <v>101070</v>
      </c>
      <c r="T42" s="9">
        <v>101628</v>
      </c>
      <c r="U42" s="9">
        <v>106044</v>
      </c>
      <c r="V42" s="9">
        <v>105123</v>
      </c>
      <c r="W42" s="9">
        <v>104583</v>
      </c>
      <c r="X42" s="9">
        <v>105296</v>
      </c>
      <c r="Y42" s="9">
        <v>110347.5</v>
      </c>
      <c r="Z42" s="9">
        <v>113088</v>
      </c>
      <c r="AA42" s="9">
        <f ca="1">Z41-'Baseline male'!Z41</f>
        <v>115791.3259477793</v>
      </c>
      <c r="AB42" s="9">
        <f ca="1">AA41*(1-'Risk male'!AB41)</f>
        <v>117394.66531258602</v>
      </c>
      <c r="AC42" s="9">
        <f ca="1">AB41*(1-'Risk male'!AC41)</f>
        <v>117896.86559381189</v>
      </c>
      <c r="AD42" s="9">
        <f ca="1">AC41*(1-'Risk male'!AD41)</f>
        <v>119652.07088213321</v>
      </c>
      <c r="AE42" s="9">
        <f ca="1">AD41*(1-'Risk male'!AE41)</f>
        <v>124265.65967091742</v>
      </c>
      <c r="AF42" s="9">
        <f ca="1">AE41*(1-'Risk male'!AF41)</f>
        <v>123614.17165896343</v>
      </c>
      <c r="AG42" s="9">
        <f ca="1">AF41*(1-'Risk male'!AG41)</f>
        <v>122829.94663478396</v>
      </c>
      <c r="AH42" s="9">
        <f ca="1">AG41*(1-'Risk male'!AH41)</f>
        <v>121830.02576169153</v>
      </c>
      <c r="AI42" s="9">
        <f ca="1">AH41*(1-'Risk male'!AI41)</f>
        <v>122150.3516473138</v>
      </c>
      <c r="AJ42" s="9">
        <f ca="1">AI41*(1-'Risk male'!AJ41)</f>
        <v>118305.19457163321</v>
      </c>
      <c r="AK42" s="9">
        <f ca="1">AJ41*(1-'Risk male'!AK41)</f>
        <v>118151.12564826514</v>
      </c>
      <c r="AL42" s="9">
        <f ca="1">AK41*(1-'Risk male'!AL41)</f>
        <v>117521.06368332524</v>
      </c>
      <c r="AM42" s="9">
        <f ca="1">AL41*(1-'Risk male'!AM41)</f>
        <v>120337.12796176555</v>
      </c>
      <c r="AN42" s="9">
        <f ca="1">AM41*(1-'Risk male'!AN41)</f>
        <v>120835.22791449229</v>
      </c>
      <c r="AO42" s="9">
        <f ca="1">AN41*(1-'Risk male'!AO41)</f>
        <v>122404.01988689242</v>
      </c>
      <c r="AP42" s="9">
        <f ca="1">AO41*(1-'Risk male'!AP41)</f>
        <v>119448.33249653978</v>
      </c>
      <c r="AQ42" s="9">
        <f ca="1">AP41*(1-'Risk male'!AQ41)</f>
        <v>118391.88769486739</v>
      </c>
      <c r="AR42" s="9">
        <f ca="1">AQ41*(1-'Risk male'!AR41)</f>
        <v>117636.17463147541</v>
      </c>
      <c r="AS42" s="9">
        <f ca="1">AR41*(1-'Risk male'!AS41)</f>
        <v>113419.34552270368</v>
      </c>
      <c r="AT42" s="9">
        <f ca="1">AS41*(1-'Risk male'!AT41)</f>
        <v>108477.19432225211</v>
      </c>
      <c r="AU42" s="9">
        <f ca="1">AT41*(1-'Risk male'!AU41)</f>
        <v>104440.96747075643</v>
      </c>
      <c r="AV42" s="9">
        <f ca="1">AU41*(1-'Risk male'!AV41)</f>
        <v>99798.934236213478</v>
      </c>
      <c r="AW42" s="9">
        <f ca="1">AV41*(1-'Risk male'!AW41)</f>
        <v>101321.39634364106</v>
      </c>
      <c r="AX42" s="9">
        <f ca="1">AW41*(1-'Risk male'!AX41)</f>
        <v>100606.06431997017</v>
      </c>
      <c r="AY42" s="9">
        <f ca="1">AX41*(1-'Risk male'!AY41)</f>
        <v>99539.40035507406</v>
      </c>
      <c r="AZ42" s="9">
        <f ca="1">AY41*(1-'Risk male'!AZ41)</f>
        <v>97459.338137842409</v>
      </c>
      <c r="BA42" s="9">
        <f ca="1">AZ41*(1-'Risk male'!BA41)</f>
        <v>95526.169727454107</v>
      </c>
    </row>
    <row r="43" spans="1:53" x14ac:dyDescent="0.2">
      <c r="A43" s="1">
        <v>40</v>
      </c>
      <c r="B43" s="9">
        <v>129373</v>
      </c>
      <c r="C43" s="9">
        <v>132298</v>
      </c>
      <c r="D43" s="9">
        <v>133314</v>
      </c>
      <c r="E43" s="9">
        <v>135911</v>
      </c>
      <c r="F43" s="9">
        <v>137291</v>
      </c>
      <c r="G43" s="9">
        <v>134495</v>
      </c>
      <c r="H43" s="9">
        <v>130940</v>
      </c>
      <c r="I43" s="9">
        <v>129389</v>
      </c>
      <c r="J43" s="9">
        <v>129611</v>
      </c>
      <c r="K43" s="9">
        <v>135180</v>
      </c>
      <c r="L43" s="9">
        <v>131571</v>
      </c>
      <c r="M43" s="9">
        <v>125397</v>
      </c>
      <c r="N43" s="9">
        <v>118287</v>
      </c>
      <c r="O43" s="9">
        <v>109116</v>
      </c>
      <c r="P43" s="9">
        <v>105056</v>
      </c>
      <c r="Q43" s="9">
        <v>100681</v>
      </c>
      <c r="R43" s="9">
        <v>100544</v>
      </c>
      <c r="S43" s="9">
        <v>99407</v>
      </c>
      <c r="T43" s="9">
        <v>101451</v>
      </c>
      <c r="U43" s="9">
        <v>102244</v>
      </c>
      <c r="V43" s="9">
        <v>106701</v>
      </c>
      <c r="W43" s="9">
        <v>105656</v>
      </c>
      <c r="X43" s="9">
        <v>105589</v>
      </c>
      <c r="Y43" s="9">
        <v>106467.5</v>
      </c>
      <c r="Z43" s="9">
        <v>111193</v>
      </c>
      <c r="AA43" s="9">
        <f ca="1">Z42-'Baseline male'!Z42</f>
        <v>113005.5123516927</v>
      </c>
      <c r="AB43" s="9">
        <f ca="1">AA42*(1-'Risk male'!AB42)</f>
        <v>115709.34435696185</v>
      </c>
      <c r="AC43" s="9">
        <f ca="1">AB42*(1-'Risk male'!AC42)</f>
        <v>117312.77686575615</v>
      </c>
      <c r="AD43" s="9">
        <f ca="1">AC42*(1-'Risk male'!AD42)</f>
        <v>117815.84218911034</v>
      </c>
      <c r="AE43" s="9">
        <f ca="1">AD42*(1-'Risk male'!AE42)</f>
        <v>119571.05644722686</v>
      </c>
      <c r="AF43" s="9">
        <f ca="1">AE42*(1-'Risk male'!AF42)</f>
        <v>124182.76487343817</v>
      </c>
      <c r="AG43" s="9">
        <f ca="1">AF42*(1-'Risk male'!AG42)</f>
        <v>123532.93007804487</v>
      </c>
      <c r="AH43" s="9">
        <f ca="1">AG42*(1-'Risk male'!AH42)</f>
        <v>122750.41345907851</v>
      </c>
      <c r="AI43" s="9">
        <f ca="1">AH42*(1-'Risk male'!AI42)</f>
        <v>121752.30583996978</v>
      </c>
      <c r="AJ43" s="9">
        <f ca="1">AI42*(1-'Risk male'!AJ42)</f>
        <v>122073.57896794144</v>
      </c>
      <c r="AK43" s="9">
        <f ca="1">AJ42*(1-'Risk male'!AK42)</f>
        <v>118231.93746729885</v>
      </c>
      <c r="AL43" s="9">
        <f ca="1">AK42*(1-'Risk male'!AL42)</f>
        <v>118079.04515411245</v>
      </c>
      <c r="AM43" s="9">
        <f ca="1">AL42*(1-'Risk male'!AM42)</f>
        <v>117450.4271197264</v>
      </c>
      <c r="AN43" s="9">
        <f ca="1">AM42*(1-'Risk male'!AN42)</f>
        <v>120265.86769408877</v>
      </c>
      <c r="AO43" s="9">
        <f ca="1">AN42*(1-'Risk male'!AO42)</f>
        <v>120764.73015244269</v>
      </c>
      <c r="AP43" s="9">
        <f ca="1">AO42*(1-'Risk male'!AP42)</f>
        <v>122333.66222421771</v>
      </c>
      <c r="AQ43" s="9">
        <f ca="1">AP42*(1-'Risk male'!AQ42)</f>
        <v>119380.68842006849</v>
      </c>
      <c r="AR43" s="9">
        <f ca="1">AQ42*(1-'Risk male'!AR42)</f>
        <v>118325.83271212481</v>
      </c>
      <c r="AS43" s="9">
        <f ca="1">AR42*(1-'Risk male'!AS42)</f>
        <v>117571.51123842775</v>
      </c>
      <c r="AT43" s="9">
        <f ca="1">AS42*(1-'Risk male'!AT42)</f>
        <v>113357.92143843012</v>
      </c>
      <c r="AU43" s="9">
        <f ca="1">AT42*(1-'Risk male'!AU42)</f>
        <v>108419.31493090779</v>
      </c>
      <c r="AV43" s="9">
        <f ca="1">AU42*(1-'Risk male'!AV42)</f>
        <v>104386.06519390906</v>
      </c>
      <c r="AW43" s="9">
        <f ca="1">AV42*(1-'Risk male'!AW42)</f>
        <v>99747.247473681753</v>
      </c>
      <c r="AX43" s="9">
        <f ca="1">AW42*(1-'Risk male'!AX42)</f>
        <v>101269.69658078108</v>
      </c>
      <c r="AY43" s="9">
        <f ca="1">AX42*(1-'Risk male'!AY42)</f>
        <v>100555.48820073763</v>
      </c>
      <c r="AZ43" s="9">
        <f ca="1">AY42*(1-'Risk male'!AZ42)</f>
        <v>99490.099968988812</v>
      </c>
      <c r="BA43" s="9">
        <f ca="1">AZ42*(1-'Risk male'!BA42)</f>
        <v>97459.338137842409</v>
      </c>
    </row>
    <row r="44" spans="1:53" x14ac:dyDescent="0.2">
      <c r="A44" s="1">
        <v>41</v>
      </c>
      <c r="B44" s="9">
        <v>127988</v>
      </c>
      <c r="C44" s="9">
        <v>129393</v>
      </c>
      <c r="D44" s="9">
        <v>132093</v>
      </c>
      <c r="E44" s="9">
        <v>132919</v>
      </c>
      <c r="F44" s="9">
        <v>135294</v>
      </c>
      <c r="G44" s="9">
        <v>136623</v>
      </c>
      <c r="H44" s="9">
        <v>133739</v>
      </c>
      <c r="I44" s="9">
        <v>130320</v>
      </c>
      <c r="J44" s="9">
        <v>129012</v>
      </c>
      <c r="K44" s="9">
        <v>129534</v>
      </c>
      <c r="L44" s="9">
        <v>135082</v>
      </c>
      <c r="M44" s="9">
        <v>131371</v>
      </c>
      <c r="N44" s="9">
        <v>125145</v>
      </c>
      <c r="O44" s="9">
        <v>117956</v>
      </c>
      <c r="P44" s="9">
        <v>108991</v>
      </c>
      <c r="Q44" s="9">
        <v>105175</v>
      </c>
      <c r="R44" s="9">
        <v>100862</v>
      </c>
      <c r="S44" s="9">
        <v>100837</v>
      </c>
      <c r="T44" s="9">
        <v>99754</v>
      </c>
      <c r="U44" s="9">
        <v>102025</v>
      </c>
      <c r="V44" s="9">
        <v>102832</v>
      </c>
      <c r="W44" s="9">
        <v>107256</v>
      </c>
      <c r="X44" s="9">
        <v>106538</v>
      </c>
      <c r="Y44" s="9">
        <v>106678</v>
      </c>
      <c r="Z44" s="9">
        <v>107182</v>
      </c>
      <c r="AA44" s="9">
        <f ca="1">Z43-'Baseline male'!Z43</f>
        <v>111104.09235305442</v>
      </c>
      <c r="AB44" s="9">
        <f ca="1">AA43*(1-'Risk male'!AB43)</f>
        <v>112917.80637025739</v>
      </c>
      <c r="AC44" s="9">
        <f ca="1">AB43*(1-'Risk male'!AC43)</f>
        <v>115620.86703385125</v>
      </c>
      <c r="AD44" s="9">
        <f ca="1">AC43*(1-'Risk male'!AD43)</f>
        <v>117224.39914144574</v>
      </c>
      <c r="AE44" s="9">
        <f ca="1">AD43*(1-'Risk male'!AE43)</f>
        <v>117728.39715542692</v>
      </c>
      <c r="AF44" s="9">
        <f ca="1">AE43*(1-'Risk male'!AF43)</f>
        <v>119483.62020562682</v>
      </c>
      <c r="AG44" s="9">
        <f ca="1">AF43*(1-'Risk male'!AG43)</f>
        <v>124093.29832192748</v>
      </c>
      <c r="AH44" s="9">
        <f ca="1">AG43*(1-'Risk male'!AH43)</f>
        <v>123445.24694222798</v>
      </c>
      <c r="AI44" s="9">
        <f ca="1">AH43*(1-'Risk male'!AI43)</f>
        <v>122664.57335175989</v>
      </c>
      <c r="AJ44" s="9">
        <f ca="1">AI43*(1-'Risk male'!AJ43)</f>
        <v>121668.42197335146</v>
      </c>
      <c r="AK44" s="9">
        <f ca="1">AJ43*(1-'Risk male'!AK43)</f>
        <v>121990.71668750647</v>
      </c>
      <c r="AL44" s="9">
        <f ca="1">AK43*(1-'Risk male'!AL43)</f>
        <v>118152.86888208432</v>
      </c>
      <c r="AM44" s="9">
        <f ca="1">AL43*(1-'Risk male'!AM43)</f>
        <v>118001.24580710099</v>
      </c>
      <c r="AN44" s="9">
        <f ca="1">AM43*(1-'Risk male'!AN43)</f>
        <v>117374.18557665434</v>
      </c>
      <c r="AO44" s="9">
        <f ca="1">AN43*(1-'Risk male'!AO43)</f>
        <v>120188.95227268926</v>
      </c>
      <c r="AP44" s="9">
        <f ca="1">AO43*(1-'Risk male'!AP43)</f>
        <v>120688.63708216023</v>
      </c>
      <c r="AQ44" s="9">
        <f ca="1">AP43*(1-'Risk male'!AQ43)</f>
        <v>122257.7197176492</v>
      </c>
      <c r="AR44" s="9">
        <f ca="1">AQ43*(1-'Risk male'!AR43)</f>
        <v>119307.67427791789</v>
      </c>
      <c r="AS44" s="9">
        <f ca="1">AR43*(1-'Risk male'!AS43)</f>
        <v>118254.5332201728</v>
      </c>
      <c r="AT44" s="9">
        <f ca="1">AS43*(1-'Risk male'!AT43)</f>
        <v>117501.71324716529</v>
      </c>
      <c r="AU44" s="9">
        <f ca="1">AT43*(1-'Risk male'!AU43)</f>
        <v>113291.61943443392</v>
      </c>
      <c r="AV44" s="9">
        <f ca="1">AU43*(1-'Risk male'!AV43)</f>
        <v>108356.83861707094</v>
      </c>
      <c r="AW44" s="9">
        <f ca="1">AV43*(1-'Risk male'!AW43)</f>
        <v>104326.80197672105</v>
      </c>
      <c r="AX44" s="9">
        <f ca="1">AW43*(1-'Risk male'!AX43)</f>
        <v>99691.45474852786</v>
      </c>
      <c r="AY44" s="9">
        <f ca="1">AX43*(1-'Risk male'!AY43)</f>
        <v>101213.88939520474</v>
      </c>
      <c r="AZ44" s="9">
        <f ca="1">AY43*(1-'Risk male'!AZ43)</f>
        <v>100500.89351770194</v>
      </c>
      <c r="BA44" s="9">
        <f ca="1">AZ43*(1-'Risk male'!BA43)</f>
        <v>99490.099968988812</v>
      </c>
    </row>
    <row r="45" spans="1:53" x14ac:dyDescent="0.2">
      <c r="A45" s="1">
        <v>42</v>
      </c>
      <c r="B45" s="9">
        <v>124839</v>
      </c>
      <c r="C45" s="9">
        <v>128013</v>
      </c>
      <c r="D45" s="9">
        <v>129184</v>
      </c>
      <c r="E45" s="9">
        <v>131657</v>
      </c>
      <c r="F45" s="9">
        <v>132402</v>
      </c>
      <c r="G45" s="9">
        <v>134634</v>
      </c>
      <c r="H45" s="9">
        <v>135837</v>
      </c>
      <c r="I45" s="9">
        <v>133108</v>
      </c>
      <c r="J45" s="9">
        <v>130022</v>
      </c>
      <c r="K45" s="9">
        <v>128845</v>
      </c>
      <c r="L45" s="9">
        <v>129379</v>
      </c>
      <c r="M45" s="9">
        <v>134814</v>
      </c>
      <c r="N45" s="9">
        <v>131030</v>
      </c>
      <c r="O45" s="9">
        <v>124864</v>
      </c>
      <c r="P45" s="9">
        <v>117807</v>
      </c>
      <c r="Q45" s="9">
        <v>108995</v>
      </c>
      <c r="R45" s="9">
        <v>105384</v>
      </c>
      <c r="S45" s="9">
        <v>101111</v>
      </c>
      <c r="T45" s="9">
        <v>101202</v>
      </c>
      <c r="U45" s="9">
        <v>100277</v>
      </c>
      <c r="V45" s="9">
        <v>102548</v>
      </c>
      <c r="W45" s="9">
        <v>103225</v>
      </c>
      <c r="X45" s="9">
        <v>108086</v>
      </c>
      <c r="Y45" s="9">
        <v>107460</v>
      </c>
      <c r="Z45" s="9">
        <v>107374</v>
      </c>
      <c r="AA45" s="9">
        <f ca="1">Z44-'Baseline male'!Z44</f>
        <v>107084.9914646877</v>
      </c>
      <c r="AB45" s="9">
        <f ca="1">AA44*(1-'Risk male'!AB44)</f>
        <v>111006.48420742125</v>
      </c>
      <c r="AC45" s="9">
        <f ca="1">AB44*(1-'Risk male'!AC44)</f>
        <v>112820.0708573079</v>
      </c>
      <c r="AD45" s="9">
        <f ca="1">AC44*(1-'Risk male'!AD44)</f>
        <v>115522.2708414642</v>
      </c>
      <c r="AE45" s="9">
        <f ca="1">AD44*(1-'Risk male'!AE44)</f>
        <v>117125.91282489517</v>
      </c>
      <c r="AF45" s="9">
        <f ca="1">AE44*(1-'Risk male'!AF44)</f>
        <v>117630.94912438888</v>
      </c>
      <c r="AG45" s="9">
        <f ca="1">AF44*(1-'Risk male'!AG44)</f>
        <v>119386.18090284632</v>
      </c>
      <c r="AH45" s="9">
        <f ca="1">AG44*(1-'Risk male'!AH44)</f>
        <v>123993.59535530525</v>
      </c>
      <c r="AI45" s="9">
        <f ca="1">AH44*(1-'Risk male'!AI44)</f>
        <v>123347.53040167136</v>
      </c>
      <c r="AJ45" s="9">
        <f ca="1">AI44*(1-'Risk male'!AJ44)</f>
        <v>122568.9097295684</v>
      </c>
      <c r="AK45" s="9">
        <f ca="1">AJ44*(1-'Risk male'!AK44)</f>
        <v>121574.93749664236</v>
      </c>
      <c r="AL45" s="9">
        <f ca="1">AK44*(1-'Risk male'!AL44)</f>
        <v>121898.36977785567</v>
      </c>
      <c r="AM45" s="9">
        <f ca="1">AL44*(1-'Risk male'!AM44)</f>
        <v>118064.74901918741</v>
      </c>
      <c r="AN45" s="9">
        <f ca="1">AM44*(1-'Risk male'!AN44)</f>
        <v>117914.53961937426</v>
      </c>
      <c r="AO45" s="9">
        <f ca="1">AN44*(1-'Risk male'!AO44)</f>
        <v>117289.21470979527</v>
      </c>
      <c r="AP45" s="9">
        <f ca="1">AO44*(1-'Risk male'!AP44)</f>
        <v>120103.22954849739</v>
      </c>
      <c r="AQ45" s="9">
        <f ca="1">AP44*(1-'Risk male'!AQ44)</f>
        <v>120603.83007144503</v>
      </c>
      <c r="AR45" s="9">
        <f ca="1">AQ44*(1-'Risk male'!AR44)</f>
        <v>122173.07972409957</v>
      </c>
      <c r="AS45" s="9">
        <f ca="1">AR44*(1-'Risk male'!AS44)</f>
        <v>119226.29727931219</v>
      </c>
      <c r="AT45" s="9">
        <f ca="1">AS44*(1-'Risk male'!AT44)</f>
        <v>118175.06654479729</v>
      </c>
      <c r="AU45" s="9">
        <f ca="1">AT44*(1-'Risk male'!AU44)</f>
        <v>117423.91937256909</v>
      </c>
      <c r="AV45" s="9">
        <f ca="1">AU44*(1-'Risk male'!AV44)</f>
        <v>113217.72138994899</v>
      </c>
      <c r="AW45" s="9">
        <f ca="1">AV44*(1-'Risk male'!AW44)</f>
        <v>108287.20395942588</v>
      </c>
      <c r="AX45" s="9">
        <f ca="1">AW44*(1-'Risk male'!AX44)</f>
        <v>104260.74799961958</v>
      </c>
      <c r="AY45" s="9">
        <f ca="1">AX44*(1-'Risk male'!AY44)</f>
        <v>99629.268412676887</v>
      </c>
      <c r="AZ45" s="9">
        <f ca="1">AY44*(1-'Risk male'!AZ44)</f>
        <v>101151.68642736708</v>
      </c>
      <c r="BA45" s="9">
        <f ca="1">AZ44*(1-'Risk male'!BA44)</f>
        <v>100500.89351770194</v>
      </c>
    </row>
    <row r="46" spans="1:53" x14ac:dyDescent="0.2">
      <c r="A46" s="1">
        <v>43</v>
      </c>
      <c r="B46" s="9">
        <v>122550</v>
      </c>
      <c r="C46" s="9">
        <v>124730</v>
      </c>
      <c r="D46" s="9">
        <v>127808</v>
      </c>
      <c r="E46" s="9">
        <v>128725</v>
      </c>
      <c r="F46" s="9">
        <v>131126</v>
      </c>
      <c r="G46" s="9">
        <v>131743</v>
      </c>
      <c r="H46" s="9">
        <v>133948</v>
      </c>
      <c r="I46" s="9">
        <v>135203</v>
      </c>
      <c r="J46" s="9">
        <v>132733</v>
      </c>
      <c r="K46" s="9">
        <v>129884</v>
      </c>
      <c r="L46" s="9">
        <v>128619</v>
      </c>
      <c r="M46" s="9">
        <v>129147</v>
      </c>
      <c r="N46" s="9">
        <v>134479</v>
      </c>
      <c r="O46" s="9">
        <v>130683</v>
      </c>
      <c r="P46" s="9">
        <v>124722</v>
      </c>
      <c r="Q46" s="9">
        <v>117871</v>
      </c>
      <c r="R46" s="9">
        <v>109100</v>
      </c>
      <c r="S46" s="9">
        <v>105593</v>
      </c>
      <c r="T46" s="9">
        <v>101347</v>
      </c>
      <c r="U46" s="9">
        <v>101657</v>
      </c>
      <c r="V46" s="9">
        <v>100811</v>
      </c>
      <c r="W46" s="9">
        <v>102919</v>
      </c>
      <c r="X46" s="9">
        <v>103917</v>
      </c>
      <c r="Y46" s="9">
        <v>108956</v>
      </c>
      <c r="Z46" s="9">
        <v>108033</v>
      </c>
      <c r="AA46" s="9">
        <f ca="1">Z45-'Baseline male'!Z45</f>
        <v>107268.52213254677</v>
      </c>
      <c r="AB46" s="9">
        <f ca="1">AA45*(1-'Risk male'!AB45)</f>
        <v>106982.88370904187</v>
      </c>
      <c r="AC46" s="9">
        <f ca="1">AB45*(1-'Risk male'!AC45)</f>
        <v>110902.20146836984</v>
      </c>
      <c r="AD46" s="9">
        <f ca="1">AC45*(1-'Risk male'!AD45)</f>
        <v>112715.65068448862</v>
      </c>
      <c r="AE46" s="9">
        <f ca="1">AD45*(1-'Risk male'!AE45)</f>
        <v>115416.92977408893</v>
      </c>
      <c r="AF46" s="9">
        <f ca="1">AE45*(1-'Risk male'!AF45)</f>
        <v>117020.68782267146</v>
      </c>
      <c r="AG46" s="9">
        <f ca="1">AF45*(1-'Risk male'!AG45)</f>
        <v>117526.83215603669</v>
      </c>
      <c r="AH46" s="9">
        <f ca="1">AG45*(1-'Risk male'!AH45)</f>
        <v>119282.07198552016</v>
      </c>
      <c r="AI46" s="9">
        <f ca="1">AH45*(1-'Risk male'!AI45)</f>
        <v>123887.06654391007</v>
      </c>
      <c r="AJ46" s="9">
        <f ca="1">AI45*(1-'Risk male'!AJ45)</f>
        <v>123243.1227699662</v>
      </c>
      <c r="AK46" s="9">
        <f ca="1">AJ45*(1-'Risk male'!AK45)</f>
        <v>122466.6943921163</v>
      </c>
      <c r="AL46" s="9">
        <f ca="1">AK45*(1-'Risk male'!AL45)</f>
        <v>121475.04939569951</v>
      </c>
      <c r="AM46" s="9">
        <f ca="1">AL45*(1-'Risk male'!AM45)</f>
        <v>121799.69604526673</v>
      </c>
      <c r="AN46" s="9">
        <f ca="1">AM45*(1-'Risk male'!AN45)</f>
        <v>117970.59088040724</v>
      </c>
      <c r="AO46" s="9">
        <f ca="1">AN45*(1-'Risk male'!AO45)</f>
        <v>117821.89100373526</v>
      </c>
      <c r="AP46" s="9">
        <f ca="1">AO45*(1-'Risk male'!AP45)</f>
        <v>117198.41935896811</v>
      </c>
      <c r="AQ46" s="9">
        <f ca="1">AP45*(1-'Risk male'!AQ45)</f>
        <v>120011.62982221846</v>
      </c>
      <c r="AR46" s="9">
        <f ca="1">AQ45*(1-'Risk male'!AR45)</f>
        <v>120513.20788251422</v>
      </c>
      <c r="AS46" s="9">
        <f ca="1">AR45*(1-'Risk male'!AS45)</f>
        <v>122082.63506474147</v>
      </c>
      <c r="AT46" s="9">
        <f ca="1">AS45*(1-'Risk male'!AT45)</f>
        <v>119139.33850291782</v>
      </c>
      <c r="AU46" s="9">
        <f ca="1">AT45*(1-'Risk male'!AU45)</f>
        <v>118090.14826719456</v>
      </c>
      <c r="AV46" s="9">
        <f ca="1">AU45*(1-'Risk male'!AV45)</f>
        <v>117340.7878277175</v>
      </c>
      <c r="AW46" s="9">
        <f ca="1">AV45*(1-'Risk male'!AW45)</f>
        <v>113138.75220660037</v>
      </c>
      <c r="AX46" s="9">
        <f ca="1">AW45*(1-'Risk male'!AX45)</f>
        <v>108212.79001345251</v>
      </c>
      <c r="AY46" s="9">
        <f ca="1">AX45*(1-'Risk male'!AY45)</f>
        <v>104190.1598189433</v>
      </c>
      <c r="AZ46" s="9">
        <f ca="1">AY45*(1-'Risk male'!AZ45)</f>
        <v>99562.812741085596</v>
      </c>
      <c r="BA46" s="9">
        <f ca="1">AZ45*(1-'Risk male'!BA45)</f>
        <v>101151.68642736708</v>
      </c>
    </row>
    <row r="47" spans="1:53" x14ac:dyDescent="0.2">
      <c r="A47" s="1">
        <v>44</v>
      </c>
      <c r="B47" s="9">
        <v>121094</v>
      </c>
      <c r="C47" s="9">
        <v>122449</v>
      </c>
      <c r="D47" s="9">
        <v>124466</v>
      </c>
      <c r="E47" s="9">
        <v>127357</v>
      </c>
      <c r="F47" s="9">
        <v>128159</v>
      </c>
      <c r="G47" s="9">
        <v>130509</v>
      </c>
      <c r="H47" s="9">
        <v>131071</v>
      </c>
      <c r="I47" s="9">
        <v>133358</v>
      </c>
      <c r="J47" s="9">
        <v>134849</v>
      </c>
      <c r="K47" s="9">
        <v>132524</v>
      </c>
      <c r="L47" s="9">
        <v>129663</v>
      </c>
      <c r="M47" s="9">
        <v>128306</v>
      </c>
      <c r="N47" s="9">
        <v>128874</v>
      </c>
      <c r="O47" s="9">
        <v>134156</v>
      </c>
      <c r="P47" s="9">
        <v>130441</v>
      </c>
      <c r="Q47" s="9">
        <v>124659</v>
      </c>
      <c r="R47" s="9">
        <v>117978</v>
      </c>
      <c r="S47" s="9">
        <v>109233</v>
      </c>
      <c r="T47" s="9">
        <v>105792</v>
      </c>
      <c r="U47" s="9">
        <v>101719</v>
      </c>
      <c r="V47" s="9">
        <v>102073</v>
      </c>
      <c r="W47" s="9">
        <v>101191</v>
      </c>
      <c r="X47" s="9">
        <v>103574</v>
      </c>
      <c r="Y47" s="9">
        <v>104781</v>
      </c>
      <c r="Z47" s="9">
        <v>109488</v>
      </c>
      <c r="AA47" s="9">
        <f ca="1">Z46-'Baseline male'!Z46</f>
        <v>107914.45185810106</v>
      </c>
      <c r="AB47" s="9">
        <f ca="1">AA46*(1-'Risk male'!AB46)</f>
        <v>107154.2662609183</v>
      </c>
      <c r="AC47" s="9">
        <f ca="1">AB46*(1-'Risk male'!AC46)</f>
        <v>106870.6160961916</v>
      </c>
      <c r="AD47" s="9">
        <f ca="1">AC46*(1-'Risk male'!AD46)</f>
        <v>110787.54084112596</v>
      </c>
      <c r="AE47" s="9">
        <f ca="1">AD46*(1-'Risk male'!AE46)</f>
        <v>112600.8373510511</v>
      </c>
      <c r="AF47" s="9">
        <f ca="1">AE46*(1-'Risk male'!AF46)</f>
        <v>115301.10230177634</v>
      </c>
      <c r="AG47" s="9">
        <f ca="1">AF46*(1-'Risk male'!AG46)</f>
        <v>116904.98640888688</v>
      </c>
      <c r="AH47" s="9">
        <f ca="1">AG46*(1-'Risk male'!AH46)</f>
        <v>117412.34757286317</v>
      </c>
      <c r="AI47" s="9">
        <f ca="1">AH46*(1-'Risk male'!AI46)</f>
        <v>119167.59475633751</v>
      </c>
      <c r="AJ47" s="9">
        <f ca="1">AI46*(1-'Risk male'!AJ46)</f>
        <v>123769.92691007079</v>
      </c>
      <c r="AK47" s="9">
        <f ca="1">AJ46*(1-'Risk male'!AK46)</f>
        <v>123128.31413738886</v>
      </c>
      <c r="AL47" s="9">
        <f ca="1">AK46*(1-'Risk male'!AL46)</f>
        <v>122354.2950411191</v>
      </c>
      <c r="AM47" s="9">
        <f ca="1">AL46*(1-'Risk male'!AM46)</f>
        <v>121365.20779577346</v>
      </c>
      <c r="AN47" s="9">
        <f ca="1">AM46*(1-'Risk male'!AN46)</f>
        <v>121691.18850266251</v>
      </c>
      <c r="AO47" s="9">
        <f ca="1">AN46*(1-'Risk male'!AO46)</f>
        <v>117867.0477153986</v>
      </c>
      <c r="AP47" s="9">
        <f ca="1">AO46*(1-'Risk male'!AP46)</f>
        <v>117720.00661885725</v>
      </c>
      <c r="AQ47" s="9">
        <f ca="1">AP46*(1-'Risk male'!AQ46)</f>
        <v>117098.57182314433</v>
      </c>
      <c r="AR47" s="9">
        <f ca="1">AQ46*(1-'Risk male'!AR46)</f>
        <v>119910.89656241739</v>
      </c>
      <c r="AS47" s="9">
        <f ca="1">AR46*(1-'Risk male'!AS46)</f>
        <v>120413.54850753094</v>
      </c>
      <c r="AT47" s="9">
        <f ca="1">AS46*(1-'Risk male'!AT46)</f>
        <v>121983.16981791939</v>
      </c>
      <c r="AU47" s="9">
        <f ca="1">AT46*(1-'Risk male'!AU46)</f>
        <v>119043.70576001835</v>
      </c>
      <c r="AV47" s="9">
        <f ca="1">AU46*(1-'Risk male'!AV46)</f>
        <v>117996.75855147428</v>
      </c>
      <c r="AW47" s="9">
        <f ca="1">AV46*(1-'Risk male'!AW46)</f>
        <v>117249.3621174376</v>
      </c>
      <c r="AX47" s="9">
        <f ca="1">AW46*(1-'Risk male'!AX46)</f>
        <v>113051.90323391007</v>
      </c>
      <c r="AY47" s="9">
        <f ca="1">AX46*(1-'Risk male'!AY46)</f>
        <v>108130.94996963498</v>
      </c>
      <c r="AZ47" s="9">
        <f ca="1">AY46*(1-'Risk male'!AZ46)</f>
        <v>104112.52654157593</v>
      </c>
      <c r="BA47" s="9">
        <f ca="1">AZ46*(1-'Risk male'!BA46)</f>
        <v>99562.812741085596</v>
      </c>
    </row>
    <row r="48" spans="1:53" x14ac:dyDescent="0.2">
      <c r="A48" s="1">
        <v>45</v>
      </c>
      <c r="B48" s="9">
        <v>117726</v>
      </c>
      <c r="C48" s="9">
        <v>120909</v>
      </c>
      <c r="D48" s="9">
        <v>122150</v>
      </c>
      <c r="E48" s="9">
        <v>124029</v>
      </c>
      <c r="F48" s="9">
        <v>126803</v>
      </c>
      <c r="G48" s="9">
        <v>127514</v>
      </c>
      <c r="H48" s="9">
        <v>129864</v>
      </c>
      <c r="I48" s="9">
        <v>130490</v>
      </c>
      <c r="J48" s="9">
        <v>132956</v>
      </c>
      <c r="K48" s="9">
        <v>134605</v>
      </c>
      <c r="L48" s="9">
        <v>132252</v>
      </c>
      <c r="M48" s="9">
        <v>129383</v>
      </c>
      <c r="N48" s="9">
        <v>128007</v>
      </c>
      <c r="O48" s="9">
        <v>128505</v>
      </c>
      <c r="P48" s="9">
        <v>133854</v>
      </c>
      <c r="Q48" s="9">
        <v>130262</v>
      </c>
      <c r="R48" s="9">
        <v>124680</v>
      </c>
      <c r="S48" s="9">
        <v>118076</v>
      </c>
      <c r="T48" s="9">
        <v>109420</v>
      </c>
      <c r="U48" s="9">
        <v>106125</v>
      </c>
      <c r="V48" s="9">
        <v>102090</v>
      </c>
      <c r="W48" s="9">
        <v>102409</v>
      </c>
      <c r="X48" s="9">
        <v>101775</v>
      </c>
      <c r="Y48" s="9">
        <v>104326.5</v>
      </c>
      <c r="Z48" s="9">
        <v>105377</v>
      </c>
      <c r="AA48" s="9">
        <f ca="1">Z47-'Baseline male'!Z47</f>
        <v>109357.43535752532</v>
      </c>
      <c r="AB48" s="9">
        <f ca="1">AA47*(1-'Risk male'!AB47)</f>
        <v>107789.53916096642</v>
      </c>
      <c r="AC48" s="9">
        <f ca="1">AB47*(1-'Risk male'!AC47)</f>
        <v>107032.06648732626</v>
      </c>
      <c r="AD48" s="9">
        <f ca="1">AC47*(1-'Risk male'!AD47)</f>
        <v>106750.54092755211</v>
      </c>
      <c r="AE48" s="9">
        <f ca="1">AD47*(1-'Risk male'!AE47)</f>
        <v>110664.90433408177</v>
      </c>
      <c r="AF48" s="9">
        <f ca="1">AE47*(1-'Risk male'!AF47)</f>
        <v>112478.03563723544</v>
      </c>
      <c r="AG48" s="9">
        <f ca="1">AF47*(1-'Risk male'!AG47)</f>
        <v>115177.21402142179</v>
      </c>
      <c r="AH48" s="9">
        <f ca="1">AG47*(1-'Risk male'!AH47)</f>
        <v>116781.23112266279</v>
      </c>
      <c r="AI48" s="9">
        <f ca="1">AH47*(1-'Risk male'!AI47)</f>
        <v>117289.89202871565</v>
      </c>
      <c r="AJ48" s="9">
        <f ca="1">AI47*(1-'Risk male'!AJ47)</f>
        <v>119045.14531375209</v>
      </c>
      <c r="AK48" s="9">
        <f ca="1">AJ47*(1-'Risk male'!AK47)</f>
        <v>123644.62787372034</v>
      </c>
      <c r="AL48" s="9">
        <f ca="1">AK47*(1-'Risk male'!AL47)</f>
        <v>123005.50675137457</v>
      </c>
      <c r="AM48" s="9">
        <f ca="1">AL47*(1-'Risk male'!AM47)</f>
        <v>122234.06313534357</v>
      </c>
      <c r="AN48" s="9">
        <f ca="1">AM47*(1-'Risk male'!AN47)</f>
        <v>121247.71028297198</v>
      </c>
      <c r="AO48" s="9">
        <f ca="1">AN47*(1-'Risk male'!AO47)</f>
        <v>121575.11647795462</v>
      </c>
      <c r="AP48" s="9">
        <f ca="1">AO47*(1-'Risk male'!AP47)</f>
        <v>117756.28469478706</v>
      </c>
      <c r="AQ48" s="9">
        <f ca="1">AP47*(1-'Risk male'!AQ47)</f>
        <v>117611.01662683104</v>
      </c>
      <c r="AR48" s="9">
        <f ca="1">AQ47*(1-'Risk male'!AR47)</f>
        <v>116991.75936767511</v>
      </c>
      <c r="AS48" s="9">
        <f ca="1">AR47*(1-'Risk male'!AS47)</f>
        <v>119803.13524090694</v>
      </c>
      <c r="AT48" s="9">
        <f ca="1">AS47*(1-'Risk male'!AT47)</f>
        <v>120306.93467116692</v>
      </c>
      <c r="AU48" s="9">
        <f ca="1">AT47*(1-'Risk male'!AU47)</f>
        <v>121876.76235495615</v>
      </c>
      <c r="AV48" s="9">
        <f ca="1">AU47*(1-'Risk male'!AV47)</f>
        <v>118941.39705926862</v>
      </c>
      <c r="AW48" s="9">
        <f ca="1">AV47*(1-'Risk male'!AW47)</f>
        <v>117896.84827366135</v>
      </c>
      <c r="AX48" s="9">
        <f ca="1">AW47*(1-'Risk male'!AX47)</f>
        <v>117151.55182984254</v>
      </c>
      <c r="AY48" s="9">
        <f ca="1">AX47*(1-'Risk male'!AY47)</f>
        <v>112958.9882228174</v>
      </c>
      <c r="AZ48" s="9">
        <f ca="1">AY47*(1-'Risk male'!AZ47)</f>
        <v>108043.3927461702</v>
      </c>
      <c r="BA48" s="9">
        <f ca="1">AZ47*(1-'Risk male'!BA47)</f>
        <v>104112.52654157593</v>
      </c>
    </row>
    <row r="49" spans="1:53" x14ac:dyDescent="0.2">
      <c r="A49" s="1">
        <v>46</v>
      </c>
      <c r="B49" s="9">
        <v>116985</v>
      </c>
      <c r="C49" s="9">
        <v>117515</v>
      </c>
      <c r="D49" s="9">
        <v>120573</v>
      </c>
      <c r="E49" s="9">
        <v>121595</v>
      </c>
      <c r="F49" s="9">
        <v>123507</v>
      </c>
      <c r="G49" s="9">
        <v>126161</v>
      </c>
      <c r="H49" s="9">
        <v>126799</v>
      </c>
      <c r="I49" s="9">
        <v>129253</v>
      </c>
      <c r="J49" s="9">
        <v>130081</v>
      </c>
      <c r="K49" s="9">
        <v>132618</v>
      </c>
      <c r="L49" s="9">
        <v>134333</v>
      </c>
      <c r="M49" s="9">
        <v>131810</v>
      </c>
      <c r="N49" s="9">
        <v>129033</v>
      </c>
      <c r="O49" s="9">
        <v>127695</v>
      </c>
      <c r="P49" s="9">
        <v>128141</v>
      </c>
      <c r="Q49" s="9">
        <v>133641</v>
      </c>
      <c r="R49" s="9">
        <v>130226</v>
      </c>
      <c r="S49" s="9">
        <v>124736</v>
      </c>
      <c r="T49" s="9">
        <v>118244</v>
      </c>
      <c r="U49" s="9">
        <v>109737</v>
      </c>
      <c r="V49" s="9">
        <v>106511</v>
      </c>
      <c r="W49" s="9">
        <v>102338</v>
      </c>
      <c r="X49" s="9">
        <v>102943</v>
      </c>
      <c r="Y49" s="9">
        <v>102474</v>
      </c>
      <c r="Z49" s="9">
        <v>104765</v>
      </c>
      <c r="AA49" s="9">
        <f ca="1">Z48-'Baseline male'!Z48</f>
        <v>105244.69459042742</v>
      </c>
      <c r="AB49" s="9">
        <f ca="1">AA48*(1-'Risk male'!AB48)</f>
        <v>109224.16056862485</v>
      </c>
      <c r="AC49" s="9">
        <f ca="1">AB48*(1-'Risk male'!AC48)</f>
        <v>107660.11651943538</v>
      </c>
      <c r="AD49" s="9">
        <f ca="1">AC48*(1-'Risk male'!AD48)</f>
        <v>106905.45255047323</v>
      </c>
      <c r="AE49" s="9">
        <f ca="1">AD48*(1-'Risk male'!AE48)</f>
        <v>106626.12624256541</v>
      </c>
      <c r="AF49" s="9">
        <f ca="1">AE48*(1-'Risk male'!AF48)</f>
        <v>110537.83363166974</v>
      </c>
      <c r="AG49" s="9">
        <f ca="1">AF48*(1-'Risk male'!AG48)</f>
        <v>112350.79167079028</v>
      </c>
      <c r="AH49" s="9">
        <f ca="1">AG48*(1-'Risk male'!AH48)</f>
        <v>115048.84211155868</v>
      </c>
      <c r="AI49" s="9">
        <f ca="1">AH48*(1-'Risk male'!AI48)</f>
        <v>116652.99498169456</v>
      </c>
      <c r="AJ49" s="9">
        <f ca="1">AI48*(1-'Risk male'!AJ48)</f>
        <v>117163.00070288236</v>
      </c>
      <c r="AK49" s="9">
        <f ca="1">AJ48*(1-'Risk male'!AK48)</f>
        <v>118918.25835276885</v>
      </c>
      <c r="AL49" s="9">
        <f ca="1">AK48*(1-'Risk male'!AL48)</f>
        <v>123514.78607715681</v>
      </c>
      <c r="AM49" s="9">
        <f ca="1">AL48*(1-'Risk male'!AM48)</f>
        <v>122878.24503494705</v>
      </c>
      <c r="AN49" s="9">
        <f ca="1">AM48*(1-'Risk male'!AN48)</f>
        <v>122109.46847574948</v>
      </c>
      <c r="AO49" s="9">
        <f ca="1">AN48*(1-'Risk male'!AO48)</f>
        <v>121125.94746701462</v>
      </c>
      <c r="AP49" s="9">
        <f ca="1">AO48*(1-'Risk male'!AP48)</f>
        <v>121454.82917441131</v>
      </c>
      <c r="AQ49" s="9">
        <f ca="1">AP48*(1-'Risk male'!AQ48)</f>
        <v>117641.49757790878</v>
      </c>
      <c r="AR49" s="9">
        <f ca="1">AQ48*(1-'Risk male'!AR48)</f>
        <v>117498.06538380202</v>
      </c>
      <c r="AS49" s="9">
        <f ca="1">AR48*(1-'Risk male'!AS48)</f>
        <v>116881.06328799558</v>
      </c>
      <c r="AT49" s="9">
        <f ca="1">AS48*(1-'Risk male'!AT48)</f>
        <v>119691.45428826511</v>
      </c>
      <c r="AU49" s="9">
        <f ca="1">AT48*(1-'Risk male'!AU48)</f>
        <v>120196.44147269693</v>
      </c>
      <c r="AV49" s="9">
        <f ca="1">AU48*(1-'Risk male'!AV48)</f>
        <v>121766.4815949551</v>
      </c>
      <c r="AW49" s="9">
        <f ca="1">AV48*(1-'Risk male'!AW48)</f>
        <v>118835.36289084812</v>
      </c>
      <c r="AX49" s="9">
        <f ca="1">AW48*(1-'Risk male'!AX48)</f>
        <v>117793.29854803892</v>
      </c>
      <c r="AY49" s="9">
        <f ca="1">AX48*(1-'Risk male'!AY48)</f>
        <v>117050.17732155089</v>
      </c>
      <c r="AZ49" s="9">
        <f ca="1">AY48*(1-'Risk male'!AZ48)</f>
        <v>112862.68618738916</v>
      </c>
      <c r="BA49" s="9">
        <f ca="1">AZ48*(1-'Risk male'!BA48)</f>
        <v>108043.3927461702</v>
      </c>
    </row>
    <row r="50" spans="1:53" x14ac:dyDescent="0.2">
      <c r="A50" s="1">
        <v>47</v>
      </c>
      <c r="B50" s="9">
        <v>115550</v>
      </c>
      <c r="C50" s="9">
        <v>116704</v>
      </c>
      <c r="D50" s="9">
        <v>117195</v>
      </c>
      <c r="E50" s="9">
        <v>120101</v>
      </c>
      <c r="F50" s="9">
        <v>120994</v>
      </c>
      <c r="G50" s="9">
        <v>122910</v>
      </c>
      <c r="H50" s="9">
        <v>125456</v>
      </c>
      <c r="I50" s="9">
        <v>126174</v>
      </c>
      <c r="J50" s="9">
        <v>128749</v>
      </c>
      <c r="K50" s="9">
        <v>129805</v>
      </c>
      <c r="L50" s="9">
        <v>132266</v>
      </c>
      <c r="M50" s="9">
        <v>133991</v>
      </c>
      <c r="N50" s="9">
        <v>131349</v>
      </c>
      <c r="O50" s="9">
        <v>128643</v>
      </c>
      <c r="P50" s="9">
        <v>127376</v>
      </c>
      <c r="Q50" s="9">
        <v>127896</v>
      </c>
      <c r="R50" s="9">
        <v>133559</v>
      </c>
      <c r="S50" s="9">
        <v>130207</v>
      </c>
      <c r="T50" s="9">
        <v>124854</v>
      </c>
      <c r="U50" s="9">
        <v>118490</v>
      </c>
      <c r="V50" s="9">
        <v>109996</v>
      </c>
      <c r="W50" s="9">
        <v>106732</v>
      </c>
      <c r="X50" s="9">
        <v>102776</v>
      </c>
      <c r="Y50" s="9">
        <v>103515.5</v>
      </c>
      <c r="Z50" s="9">
        <v>102908</v>
      </c>
      <c r="AA50" s="9">
        <f ca="1">Z49-'Baseline male'!Z49</f>
        <v>104614.22002188198</v>
      </c>
      <c r="AB50" s="9">
        <f ca="1">AA49*(1-'Risk male'!AB49)</f>
        <v>105097.66810145597</v>
      </c>
      <c r="AC50" s="9">
        <f ca="1">AB49*(1-'Risk male'!AC49)</f>
        <v>109073.82974130199</v>
      </c>
      <c r="AD50" s="9">
        <f ca="1">AC49*(1-'Risk male'!AD49)</f>
        <v>107514.12819126628</v>
      </c>
      <c r="AE50" s="9">
        <f ca="1">AD49*(1-'Risk male'!AE49)</f>
        <v>106762.62989496162</v>
      </c>
      <c r="AF50" s="9">
        <f ca="1">AE49*(1-'Risk male'!AF49)</f>
        <v>106485.78192386712</v>
      </c>
      <c r="AG50" s="9">
        <f ca="1">AF49*(1-'Risk male'!AG49)</f>
        <v>110394.49075636099</v>
      </c>
      <c r="AH50" s="9">
        <f ca="1">AG49*(1-'Risk male'!AH49)</f>
        <v>112207.25090541273</v>
      </c>
      <c r="AI50" s="9">
        <f ca="1">AH49*(1-'Risk male'!AI49)</f>
        <v>114904.02651737598</v>
      </c>
      <c r="AJ50" s="9">
        <f ca="1">AI49*(1-'Risk male'!AJ49)</f>
        <v>116508.33016215991</v>
      </c>
      <c r="AK50" s="9">
        <f ca="1">AJ49*(1-'Risk male'!AK49)</f>
        <v>117019.85066084182</v>
      </c>
      <c r="AL50" s="9">
        <f ca="1">AK49*(1-'Risk male'!AL49)</f>
        <v>118775.11094375553</v>
      </c>
      <c r="AM50" s="9">
        <f ca="1">AL49*(1-'Risk male'!AM49)</f>
        <v>123368.30286328371</v>
      </c>
      <c r="AN50" s="9">
        <f ca="1">AM49*(1-'Risk male'!AN49)</f>
        <v>122734.67035157126</v>
      </c>
      <c r="AO50" s="9">
        <f ca="1">AN49*(1-'Risk male'!AO49)</f>
        <v>121968.90057285954</v>
      </c>
      <c r="AP50" s="9">
        <f ca="1">AO49*(1-'Risk male'!AP49)</f>
        <v>120988.57238338083</v>
      </c>
      <c r="AQ50" s="9">
        <f ca="1">AP49*(1-'Risk male'!AQ49)</f>
        <v>121319.11677533008</v>
      </c>
      <c r="AR50" s="9">
        <f ca="1">AQ49*(1-'Risk male'!AR49)</f>
        <v>117511.9887888637</v>
      </c>
      <c r="AS50" s="9">
        <f ca="1">AR49*(1-'Risk male'!AS49)</f>
        <v>117370.62608540009</v>
      </c>
      <c r="AT50" s="9">
        <f ca="1">AS49*(1-'Risk male'!AT49)</f>
        <v>116756.1666444289</v>
      </c>
      <c r="AU50" s="9">
        <f ca="1">AT49*(1-'Risk male'!AU49)</f>
        <v>119565.44466439987</v>
      </c>
      <c r="AV50" s="9">
        <f ca="1">AU49*(1-'Risk male'!AV49)</f>
        <v>120071.77027281617</v>
      </c>
      <c r="AW50" s="9">
        <f ca="1">AV49*(1-'Risk male'!AW49)</f>
        <v>121642.04840227459</v>
      </c>
      <c r="AX50" s="9">
        <f ca="1">AW49*(1-'Risk male'!AX49)</f>
        <v>118715.71965747705</v>
      </c>
      <c r="AY50" s="9">
        <f ca="1">AX49*(1-'Risk male'!AY49)</f>
        <v>117676.45708515013</v>
      </c>
      <c r="AZ50" s="9">
        <f ca="1">AY49*(1-'Risk male'!AZ49)</f>
        <v>116935.78880283466</v>
      </c>
      <c r="BA50" s="9">
        <f ca="1">AZ49*(1-'Risk male'!BA49)</f>
        <v>112862.68618738916</v>
      </c>
    </row>
    <row r="51" spans="1:53" x14ac:dyDescent="0.2">
      <c r="A51" s="1">
        <v>48</v>
      </c>
      <c r="B51" s="9">
        <v>116090</v>
      </c>
      <c r="C51" s="9">
        <v>115257</v>
      </c>
      <c r="D51" s="9">
        <v>116341</v>
      </c>
      <c r="E51" s="9">
        <v>116735</v>
      </c>
      <c r="F51" s="9">
        <v>119540</v>
      </c>
      <c r="G51" s="9">
        <v>120396</v>
      </c>
      <c r="H51" s="9">
        <v>122269</v>
      </c>
      <c r="I51" s="9">
        <v>124822</v>
      </c>
      <c r="J51" s="9">
        <v>125756</v>
      </c>
      <c r="K51" s="9">
        <v>128412</v>
      </c>
      <c r="L51" s="9">
        <v>129416</v>
      </c>
      <c r="M51" s="9">
        <v>131845</v>
      </c>
      <c r="N51" s="9">
        <v>133580</v>
      </c>
      <c r="O51" s="9">
        <v>130967</v>
      </c>
      <c r="P51" s="9">
        <v>128252</v>
      </c>
      <c r="Q51" s="9">
        <v>127113</v>
      </c>
      <c r="R51" s="9">
        <v>127829</v>
      </c>
      <c r="S51" s="9">
        <v>133496</v>
      </c>
      <c r="T51" s="9">
        <v>130212</v>
      </c>
      <c r="U51" s="9">
        <v>125017</v>
      </c>
      <c r="V51" s="9">
        <v>118700</v>
      </c>
      <c r="W51" s="9">
        <v>110183</v>
      </c>
      <c r="X51" s="9">
        <v>107073</v>
      </c>
      <c r="Y51" s="9">
        <v>103289.5</v>
      </c>
      <c r="Z51" s="9">
        <v>103899</v>
      </c>
      <c r="AA51" s="9">
        <f ca="1">Z50-'Baseline male'!Z50</f>
        <v>102741.71895923196</v>
      </c>
      <c r="AB51" s="9">
        <f ca="1">AA50*(1-'Risk male'!AB50)</f>
        <v>104450.14131177483</v>
      </c>
      <c r="AC51" s="9">
        <f ca="1">AB50*(1-'Risk male'!AC50)</f>
        <v>104935.26715737433</v>
      </c>
      <c r="AD51" s="9">
        <f ca="1">AC50*(1-'Risk male'!AD50)</f>
        <v>108907.77549360385</v>
      </c>
      <c r="AE51" s="9">
        <f ca="1">AD50*(1-'Risk male'!AE50)</f>
        <v>107352.86734940077</v>
      </c>
      <c r="AF51" s="9">
        <f ca="1">AE50*(1-'Risk male'!AF50)</f>
        <v>106604.86273558422</v>
      </c>
      <c r="AG51" s="9">
        <f ca="1">AF50*(1-'Risk male'!AG50)</f>
        <v>106330.74936159805</v>
      </c>
      <c r="AH51" s="9">
        <f ca="1">AG50*(1-'Risk male'!AH50)</f>
        <v>110236.14272853677</v>
      </c>
      <c r="AI51" s="9">
        <f ca="1">AH50*(1-'Risk male'!AI50)</f>
        <v>112048.68122961302</v>
      </c>
      <c r="AJ51" s="9">
        <f ca="1">AI50*(1-'Risk male'!AJ50)</f>
        <v>114744.04551208373</v>
      </c>
      <c r="AK51" s="9">
        <f ca="1">AJ50*(1-'Risk male'!AK50)</f>
        <v>116348.51274436642</v>
      </c>
      <c r="AL51" s="9">
        <f ca="1">AK50*(1-'Risk male'!AL50)</f>
        <v>116861.70378066928</v>
      </c>
      <c r="AM51" s="9">
        <f ca="1">AL50*(1-'Risk male'!AM50)</f>
        <v>118616.96411348291</v>
      </c>
      <c r="AN51" s="9">
        <f ca="1">AM50*(1-'Risk male'!AN50)</f>
        <v>123206.46781000453</v>
      </c>
      <c r="AO51" s="9">
        <f ca="1">AN50*(1-'Risk male'!AO50)</f>
        <v>122576.04586732249</v>
      </c>
      <c r="AP51" s="9">
        <f ca="1">AO50*(1-'Risk male'!AP50)</f>
        <v>121813.59536134858</v>
      </c>
      <c r="AQ51" s="9">
        <f ca="1">AP50*(1-'Risk male'!AQ50)</f>
        <v>120836.79214509408</v>
      </c>
      <c r="AR51" s="9">
        <f ca="1">AQ50*(1-'Risk male'!AR50)</f>
        <v>121169.17105471012</v>
      </c>
      <c r="AS51" s="9">
        <f ca="1">AR50*(1-'Risk male'!AS50)</f>
        <v>117368.89493845782</v>
      </c>
      <c r="AT51" s="9">
        <f ca="1">AS50*(1-'Risk male'!AT50)</f>
        <v>117229.81651531007</v>
      </c>
      <c r="AU51" s="9">
        <f ca="1">AT50*(1-'Risk male'!AU50)</f>
        <v>116618.16427699861</v>
      </c>
      <c r="AV51" s="9">
        <f ca="1">AU50*(1-'Risk male'!AV50)</f>
        <v>119426.21032772606</v>
      </c>
      <c r="AW51" s="9">
        <f ca="1">AV50*(1-'Risk male'!AW50)</f>
        <v>119934.01268223628</v>
      </c>
      <c r="AX51" s="9">
        <f ca="1">AW50*(1-'Risk male'!AX50)</f>
        <v>121504.55169207712</v>
      </c>
      <c r="AY51" s="9">
        <f ca="1">AX50*(1-'Risk male'!AY50)</f>
        <v>118583.51377798899</v>
      </c>
      <c r="AZ51" s="9">
        <f ca="1">AY50*(1-'Risk male'!AZ50)</f>
        <v>117547.34524160603</v>
      </c>
      <c r="BA51" s="9">
        <f ca="1">AZ50*(1-'Risk male'!BA50)</f>
        <v>116935.78880283466</v>
      </c>
    </row>
    <row r="52" spans="1:53" x14ac:dyDescent="0.2">
      <c r="A52" s="1">
        <v>49</v>
      </c>
      <c r="B52" s="9">
        <v>112609</v>
      </c>
      <c r="C52" s="9">
        <v>115744</v>
      </c>
      <c r="D52" s="9">
        <v>114830</v>
      </c>
      <c r="E52" s="9">
        <v>115829</v>
      </c>
      <c r="F52" s="9">
        <v>116177</v>
      </c>
      <c r="G52" s="9">
        <v>118873</v>
      </c>
      <c r="H52" s="9">
        <v>119729</v>
      </c>
      <c r="I52" s="9">
        <v>121667</v>
      </c>
      <c r="J52" s="9">
        <v>124353</v>
      </c>
      <c r="K52" s="9">
        <v>125411</v>
      </c>
      <c r="L52" s="9">
        <v>128050</v>
      </c>
      <c r="M52" s="9">
        <v>128945</v>
      </c>
      <c r="N52" s="9">
        <v>131347</v>
      </c>
      <c r="O52" s="9">
        <v>133143</v>
      </c>
      <c r="P52" s="9">
        <v>130600</v>
      </c>
      <c r="Q52" s="9">
        <v>127878</v>
      </c>
      <c r="R52" s="9">
        <v>126984</v>
      </c>
      <c r="S52" s="9">
        <v>127738</v>
      </c>
      <c r="T52" s="9">
        <v>133453</v>
      </c>
      <c r="U52" s="9">
        <v>130342</v>
      </c>
      <c r="V52" s="9">
        <v>125177</v>
      </c>
      <c r="W52" s="9">
        <v>118789</v>
      </c>
      <c r="X52" s="9">
        <v>110526</v>
      </c>
      <c r="Y52" s="9">
        <v>107498</v>
      </c>
      <c r="Z52" s="9">
        <v>103633</v>
      </c>
      <c r="AA52" s="9">
        <f ca="1">Z51-'Baseline male'!Z51</f>
        <v>103712.69689026354</v>
      </c>
      <c r="AB52" s="9">
        <f ca="1">AA51*(1-'Risk male'!AB51)</f>
        <v>102562.89591678012</v>
      </c>
      <c r="AC52" s="9">
        <f ca="1">AB51*(1-'Risk male'!AC51)</f>
        <v>104271.03139106049</v>
      </c>
      <c r="AD52" s="9">
        <f ca="1">AC51*(1-'Risk male'!AD51)</f>
        <v>104757.98458690505</v>
      </c>
      <c r="AE52" s="9">
        <f ca="1">AD51*(1-'Risk male'!AE51)</f>
        <v>108726.50070277494</v>
      </c>
      <c r="AF52" s="9">
        <f ca="1">AE51*(1-'Risk male'!AF51)</f>
        <v>107176.82136156425</v>
      </c>
      <c r="AG52" s="9">
        <f ca="1">AF51*(1-'Risk male'!AG51)</f>
        <v>106432.62692389778</v>
      </c>
      <c r="AH52" s="9">
        <f ca="1">AG51*(1-'Risk male'!AH51)</f>
        <v>106161.49523226346</v>
      </c>
      <c r="AI52" s="9">
        <f ca="1">AH51*(1-'Risk male'!AI51)</f>
        <v>110063.26527186173</v>
      </c>
      <c r="AJ52" s="9">
        <f ca="1">AI51*(1-'Risk male'!AJ51)</f>
        <v>111875.55811234475</v>
      </c>
      <c r="AK52" s="9">
        <f ca="1">AJ51*(1-'Risk male'!AK51)</f>
        <v>114569.3778813091</v>
      </c>
      <c r="AL52" s="9">
        <f ca="1">AK51*(1-'Risk male'!AL51)</f>
        <v>116174.02012352974</v>
      </c>
      <c r="AM52" s="9">
        <f ca="1">AL51*(1-'Risk male'!AM51)</f>
        <v>116689.03158912955</v>
      </c>
      <c r="AN52" s="9">
        <f ca="1">AM51*(1-'Risk male'!AN51)</f>
        <v>118444.28852311363</v>
      </c>
      <c r="AO52" s="9">
        <f ca="1">AN51*(1-'Risk male'!AO51)</f>
        <v>123029.76168236879</v>
      </c>
      <c r="AP52" s="9">
        <f ca="1">AO51*(1-'Risk male'!AP51)</f>
        <v>122402.84196680073</v>
      </c>
      <c r="AQ52" s="9">
        <f ca="1">AP51*(1-'Risk male'!AQ51)</f>
        <v>121644.01256982032</v>
      </c>
      <c r="AR52" s="9">
        <f ca="1">AQ51*(1-'Risk male'!AR51)</f>
        <v>120671.0552633474</v>
      </c>
      <c r="AS52" s="9">
        <f ca="1">AR51*(1-'Risk male'!AS51)</f>
        <v>121005.43434063546</v>
      </c>
      <c r="AT52" s="9">
        <f ca="1">AS51*(1-'Risk male'!AT51)</f>
        <v>117212.63742569608</v>
      </c>
      <c r="AU52" s="9">
        <f ca="1">AT51*(1-'Risk male'!AU51)</f>
        <v>117076.05065072075</v>
      </c>
      <c r="AV52" s="9">
        <f ca="1">AU51*(1-'Risk male'!AV51)</f>
        <v>116467.46123881843</v>
      </c>
      <c r="AW52" s="9">
        <f ca="1">AV51*(1-'Risk male'!AW51)</f>
        <v>119274.15928032449</v>
      </c>
      <c r="AX52" s="9">
        <f ca="1">AW51*(1-'Risk male'!AX51)</f>
        <v>119783.57172544886</v>
      </c>
      <c r="AY52" s="9">
        <f ca="1">AX51*(1-'Risk male'!AY51)</f>
        <v>121354.39308614375</v>
      </c>
      <c r="AZ52" s="9">
        <f ca="1">AY51*(1-'Risk male'!AZ51)</f>
        <v>118439.13081404497</v>
      </c>
      <c r="BA52" s="9">
        <f ca="1">AZ51*(1-'Risk male'!BA51)</f>
        <v>117547.34524160603</v>
      </c>
    </row>
    <row r="53" spans="1:53" x14ac:dyDescent="0.2">
      <c r="A53" s="2">
        <v>50</v>
      </c>
      <c r="B53" s="9">
        <v>113396</v>
      </c>
      <c r="C53" s="9">
        <v>112216</v>
      </c>
      <c r="D53" s="9">
        <v>115325</v>
      </c>
      <c r="E53" s="9">
        <v>114280</v>
      </c>
      <c r="F53" s="9">
        <v>115205</v>
      </c>
      <c r="G53" s="9">
        <v>115502</v>
      </c>
      <c r="H53" s="9">
        <v>118170</v>
      </c>
      <c r="I53" s="9">
        <v>119126</v>
      </c>
      <c r="J53" s="9">
        <v>121173</v>
      </c>
      <c r="K53" s="9">
        <v>123957</v>
      </c>
      <c r="L53" s="9">
        <v>125006</v>
      </c>
      <c r="M53" s="9">
        <v>127610</v>
      </c>
      <c r="N53" s="9">
        <v>128485</v>
      </c>
      <c r="O53" s="9">
        <v>130797</v>
      </c>
      <c r="P53" s="9">
        <v>132749</v>
      </c>
      <c r="Q53" s="9">
        <v>130200</v>
      </c>
      <c r="R53" s="9">
        <v>127634</v>
      </c>
      <c r="S53" s="9">
        <v>126879</v>
      </c>
      <c r="T53" s="9">
        <v>127690</v>
      </c>
      <c r="U53" s="9">
        <v>133512</v>
      </c>
      <c r="V53" s="9">
        <v>130446</v>
      </c>
      <c r="W53" s="9">
        <v>125228</v>
      </c>
      <c r="X53" s="9">
        <v>118971</v>
      </c>
      <c r="Y53" s="9">
        <v>110842</v>
      </c>
      <c r="Z53" s="9">
        <v>107686</v>
      </c>
      <c r="AA53" s="9">
        <f ca="1">Z52-'Baseline male'!Z52</f>
        <v>103429.96848174921</v>
      </c>
      <c r="AB53" s="9">
        <f ca="1">AA52*(1-'Risk male'!AB52)</f>
        <v>103515.47040518733</v>
      </c>
      <c r="AC53" s="9">
        <f ca="1">AB52*(1-'Risk male'!AC52)</f>
        <v>102370.73832824524</v>
      </c>
      <c r="AD53" s="9">
        <f ca="1">AC52*(1-'Risk male'!AD52)</f>
        <v>104078.56057300769</v>
      </c>
      <c r="AE53" s="9">
        <f ca="1">AD52*(1-'Risk male'!AE52)</f>
        <v>104567.472596187</v>
      </c>
      <c r="AF53" s="9">
        <f ca="1">AE52*(1-'Risk male'!AF52)</f>
        <v>108531.69370692506</v>
      </c>
      <c r="AG53" s="9">
        <f ca="1">AF52*(1-'Risk male'!AG52)</f>
        <v>106987.62883861414</v>
      </c>
      <c r="AH53" s="9">
        <f ca="1">AG52*(1-'Risk male'!AH52)</f>
        <v>106247.52461535693</v>
      </c>
      <c r="AI53" s="9">
        <f ca="1">AH52*(1-'Risk male'!AI52)</f>
        <v>105979.59299596245</v>
      </c>
      <c r="AJ53" s="9">
        <f ca="1">AI52*(1-'Risk male'!AJ52)</f>
        <v>109877.46456482315</v>
      </c>
      <c r="AK53" s="9">
        <f ca="1">AJ52*(1-'Risk male'!AK52)</f>
        <v>111689.48906162468</v>
      </c>
      <c r="AL53" s="9">
        <f ca="1">AK52*(1-'Risk male'!AL52)</f>
        <v>114381.64452711021</v>
      </c>
      <c r="AM53" s="9">
        <f ca="1">AL52*(1-'Risk male'!AM52)</f>
        <v>115986.47064512654</v>
      </c>
      <c r="AN53" s="9">
        <f ca="1">AM52*(1-'Risk male'!AN52)</f>
        <v>116503.43463871663</v>
      </c>
      <c r="AO53" s="9">
        <f ca="1">AN52*(1-'Risk male'!AO52)</f>
        <v>118258.68386067037</v>
      </c>
      <c r="AP53" s="9">
        <f ca="1">AO52*(1-'Risk male'!AP52)</f>
        <v>122839.82060432858</v>
      </c>
      <c r="AQ53" s="9">
        <f ca="1">AP52*(1-'Risk male'!AQ52)</f>
        <v>122216.66147420587</v>
      </c>
      <c r="AR53" s="9">
        <f ca="1">AQ52*(1-'Risk male'!AR52)</f>
        <v>121461.72067099126</v>
      </c>
      <c r="AS53" s="9">
        <f ca="1">AR52*(1-'Risk male'!AS52)</f>
        <v>120492.89382930727</v>
      </c>
      <c r="AT53" s="9">
        <f ca="1">AS52*(1-'Risk male'!AT52)</f>
        <v>120829.41944530698</v>
      </c>
      <c r="AU53" s="9">
        <f ca="1">AT52*(1-'Risk male'!AU52)</f>
        <v>117044.65921811477</v>
      </c>
      <c r="AV53" s="9">
        <f ca="1">AU52*(1-'Risk male'!AV52)</f>
        <v>116910.7477303574</v>
      </c>
      <c r="AW53" s="9">
        <f ca="1">AV52*(1-'Risk male'!AW52)</f>
        <v>116305.44780423002</v>
      </c>
      <c r="AX53" s="9">
        <f ca="1">AW52*(1-'Risk male'!AX52)</f>
        <v>119110.69354143037</v>
      </c>
      <c r="AY53" s="9">
        <f ca="1">AX52*(1-'Risk male'!AY52)</f>
        <v>119621.83390199961</v>
      </c>
      <c r="AZ53" s="9">
        <f ca="1">AY52*(1-'Risk male'!AZ52)</f>
        <v>121192.95581942225</v>
      </c>
      <c r="BA53" s="9">
        <f ca="1">AZ52*(1-'Risk male'!BA52)</f>
        <v>118439.13081404497</v>
      </c>
    </row>
    <row r="54" spans="1:53" x14ac:dyDescent="0.2">
      <c r="A54" s="1">
        <v>51</v>
      </c>
      <c r="B54" s="9">
        <v>115154</v>
      </c>
      <c r="C54" s="9">
        <v>112985</v>
      </c>
      <c r="D54" s="9">
        <v>111687</v>
      </c>
      <c r="E54" s="9">
        <v>114739</v>
      </c>
      <c r="F54" s="9">
        <v>113610</v>
      </c>
      <c r="G54" s="9">
        <v>114543</v>
      </c>
      <c r="H54" s="9">
        <v>114792</v>
      </c>
      <c r="I54" s="9">
        <v>117555</v>
      </c>
      <c r="J54" s="9">
        <v>118604</v>
      </c>
      <c r="K54" s="9">
        <v>120719</v>
      </c>
      <c r="L54" s="9">
        <v>123529</v>
      </c>
      <c r="M54" s="9">
        <v>124502</v>
      </c>
      <c r="N54" s="9">
        <v>127097</v>
      </c>
      <c r="O54" s="9">
        <v>127975</v>
      </c>
      <c r="P54" s="9">
        <v>130320</v>
      </c>
      <c r="Q54" s="9">
        <v>132371</v>
      </c>
      <c r="R54" s="9">
        <v>129882</v>
      </c>
      <c r="S54" s="9">
        <v>127454</v>
      </c>
      <c r="T54" s="9">
        <v>126757</v>
      </c>
      <c r="U54" s="9">
        <v>127735</v>
      </c>
      <c r="V54" s="9">
        <v>133544</v>
      </c>
      <c r="W54" s="9">
        <v>130383</v>
      </c>
      <c r="X54" s="9">
        <v>125305</v>
      </c>
      <c r="Y54" s="9">
        <v>119163</v>
      </c>
      <c r="Z54" s="9">
        <v>110926</v>
      </c>
      <c r="AA54" s="9">
        <f ca="1">Z53-'Baseline male'!Z53</f>
        <v>107449.33068098706</v>
      </c>
      <c r="AB54" s="9">
        <f ca="1">AA53*(1-'Risk male'!AB53)</f>
        <v>103209.32199152143</v>
      </c>
      <c r="AC54" s="9">
        <f ca="1">AB53*(1-'Risk male'!AC53)</f>
        <v>103297.90499539996</v>
      </c>
      <c r="AD54" s="9">
        <f ca="1">AC53*(1-'Risk male'!AD53)</f>
        <v>102158.75857497183</v>
      </c>
      <c r="AE54" s="9">
        <f ca="1">AD53*(1-'Risk male'!AE53)</f>
        <v>103866.22938887311</v>
      </c>
      <c r="AF54" s="9">
        <f ca="1">AE53*(1-'Risk male'!AF53)</f>
        <v>104357.29661987021</v>
      </c>
      <c r="AG54" s="9">
        <f ca="1">AF53*(1-'Risk male'!AG53)</f>
        <v>108316.77362346947</v>
      </c>
      <c r="AH54" s="9">
        <f ca="1">AG53*(1-'Risk male'!AH53)</f>
        <v>106778.89736452792</v>
      </c>
      <c r="AI54" s="9">
        <f ca="1">AH53*(1-'Risk male'!AI53)</f>
        <v>106043.30043766169</v>
      </c>
      <c r="AJ54" s="9">
        <f ca="1">AI53*(1-'Risk male'!AJ53)</f>
        <v>105778.89430465552</v>
      </c>
      <c r="AK54" s="9">
        <f ca="1">AJ53*(1-'Risk male'!AK53)</f>
        <v>109672.45936324875</v>
      </c>
      <c r="AL54" s="9">
        <f ca="1">AK53*(1-'Risk male'!AL53)</f>
        <v>111484.18264972138</v>
      </c>
      <c r="AM54" s="9">
        <f ca="1">AL53*(1-'Risk male'!AM53)</f>
        <v>114174.49664239181</v>
      </c>
      <c r="AN54" s="9">
        <f ca="1">AM53*(1-'Risk male'!AN53)</f>
        <v>115779.52063224785</v>
      </c>
      <c r="AO54" s="9">
        <f ca="1">AN53*(1-'Risk male'!AO53)</f>
        <v>116298.63423376917</v>
      </c>
      <c r="AP54" s="9">
        <f ca="1">AO53*(1-'Risk male'!AP53)</f>
        <v>118053.87012397312</v>
      </c>
      <c r="AQ54" s="9">
        <f ca="1">AP53*(1-'Risk male'!AQ53)</f>
        <v>122630.21679507945</v>
      </c>
      <c r="AR54" s="9">
        <f ca="1">AQ53*(1-'Risk male'!AR53)</f>
        <v>122011.20285199262</v>
      </c>
      <c r="AS54" s="9">
        <f ca="1">AR53*(1-'Risk male'!AS53)</f>
        <v>121260.54875962257</v>
      </c>
      <c r="AT54" s="9">
        <f ca="1">AS53*(1-'Risk male'!AT53)</f>
        <v>120296.27581507851</v>
      </c>
      <c r="AU54" s="9">
        <f ca="1">AT53*(1-'Risk male'!AU53)</f>
        <v>120635.16609522481</v>
      </c>
      <c r="AV54" s="9">
        <f ca="1">AU53*(1-'Risk male'!AV53)</f>
        <v>116859.27131690619</v>
      </c>
      <c r="AW54" s="9">
        <f ca="1">AV53*(1-'Risk male'!AW53)</f>
        <v>116728.30852068948</v>
      </c>
      <c r="AX54" s="9">
        <f ca="1">AW53*(1-'Risk male'!AX53)</f>
        <v>116126.63535181999</v>
      </c>
      <c r="AY54" s="9">
        <f ca="1">AX53*(1-'Risk male'!AY53)</f>
        <v>118930.27448260615</v>
      </c>
      <c r="AZ54" s="9">
        <f ca="1">AY53*(1-'Risk male'!AZ53)</f>
        <v>119443.31834327758</v>
      </c>
      <c r="BA54" s="9">
        <f ca="1">AZ53*(1-'Risk male'!BA53)</f>
        <v>121192.95581942225</v>
      </c>
    </row>
    <row r="55" spans="1:53" x14ac:dyDescent="0.2">
      <c r="A55" s="1">
        <v>52</v>
      </c>
      <c r="B55" s="9">
        <v>119074</v>
      </c>
      <c r="C55" s="9">
        <v>114692</v>
      </c>
      <c r="D55" s="9">
        <v>112430</v>
      </c>
      <c r="E55" s="9">
        <v>111059</v>
      </c>
      <c r="F55" s="9">
        <v>114070</v>
      </c>
      <c r="G55" s="9">
        <v>112884</v>
      </c>
      <c r="H55" s="9">
        <v>113799</v>
      </c>
      <c r="I55" s="9">
        <v>114154</v>
      </c>
      <c r="J55" s="9">
        <v>116994</v>
      </c>
      <c r="K55" s="9">
        <v>118115</v>
      </c>
      <c r="L55" s="9">
        <v>120242</v>
      </c>
      <c r="M55" s="9">
        <v>123064</v>
      </c>
      <c r="N55" s="9">
        <v>123929</v>
      </c>
      <c r="O55" s="9">
        <v>126520</v>
      </c>
      <c r="P55" s="9">
        <v>127457</v>
      </c>
      <c r="Q55" s="9">
        <v>129918</v>
      </c>
      <c r="R55" s="9">
        <v>132007</v>
      </c>
      <c r="S55" s="9">
        <v>129643</v>
      </c>
      <c r="T55" s="9">
        <v>127299</v>
      </c>
      <c r="U55" s="9">
        <v>126706</v>
      </c>
      <c r="V55" s="9">
        <v>127672</v>
      </c>
      <c r="W55" s="9">
        <v>133412</v>
      </c>
      <c r="X55" s="9">
        <v>130325</v>
      </c>
      <c r="Y55" s="9">
        <v>125356.5</v>
      </c>
      <c r="Z55" s="9">
        <v>119160</v>
      </c>
      <c r="AA55" s="9">
        <f ca="1">Z54-'Baseline male'!Z54</f>
        <v>110655.70433205024</v>
      </c>
      <c r="AB55" s="9">
        <f ca="1">AA54*(1-'Risk male'!AB54)</f>
        <v>107195.18814295674</v>
      </c>
      <c r="AC55" s="9">
        <f ca="1">AB54*(1-'Risk male'!AC54)</f>
        <v>102968.81565057776</v>
      </c>
      <c r="AD55" s="9">
        <f ca="1">AC54*(1-'Risk male'!AD54)</f>
        <v>103060.74956297886</v>
      </c>
      <c r="AE55" s="9">
        <f ca="1">AD54*(1-'Risk male'!AE54)</f>
        <v>101927.68455050713</v>
      </c>
      <c r="AF55" s="9">
        <f ca="1">AE54*(1-'Risk male'!AF54)</f>
        <v>103634.76518044024</v>
      </c>
      <c r="AG55" s="9">
        <f ca="1">AF54*(1-'Risk male'!AG54)</f>
        <v>104128.17490184408</v>
      </c>
      <c r="AH55" s="9">
        <f ca="1">AG54*(1-'Risk male'!AH54)</f>
        <v>108082.47318025315</v>
      </c>
      <c r="AI55" s="9">
        <f ca="1">AH54*(1-'Risk male'!AI54)</f>
        <v>106551.33691430844</v>
      </c>
      <c r="AJ55" s="9">
        <f ca="1">AI54*(1-'Risk male'!AJ54)</f>
        <v>105820.64744017203</v>
      </c>
      <c r="AK55" s="9">
        <f ca="1">AJ54*(1-'Risk male'!AK54)</f>
        <v>105560.07869953952</v>
      </c>
      <c r="AL55" s="9">
        <f ca="1">AK54*(1-'Risk male'!AL54)</f>
        <v>109448.9422354139</v>
      </c>
      <c r="AM55" s="9">
        <f ca="1">AL54*(1-'Risk male'!AM54)</f>
        <v>111260.33092873491</v>
      </c>
      <c r="AN55" s="9">
        <f ca="1">AM54*(1-'Risk male'!AN54)</f>
        <v>113948.63096166814</v>
      </c>
      <c r="AO55" s="9">
        <f ca="1">AN54*(1-'Risk male'!AO54)</f>
        <v>115553.8646527513</v>
      </c>
      <c r="AP55" s="9">
        <f ca="1">AO54*(1-'Risk male'!AP54)</f>
        <v>116075.31626381823</v>
      </c>
      <c r="AQ55" s="9">
        <f ca="1">AP54*(1-'Risk male'!AQ54)</f>
        <v>117830.53180474357</v>
      </c>
      <c r="AR55" s="9">
        <f ca="1">AQ54*(1-'Risk male'!AR54)</f>
        <v>122401.64930028026</v>
      </c>
      <c r="AS55" s="9">
        <f ca="1">AR54*(1-'Risk male'!AS54)</f>
        <v>121787.14991634346</v>
      </c>
      <c r="AT55" s="9">
        <f ca="1">AS54*(1-'Risk male'!AT54)</f>
        <v>121041.16502919611</v>
      </c>
      <c r="AU55" s="9">
        <f ca="1">AT54*(1-'Risk male'!AU54)</f>
        <v>120081.85298295105</v>
      </c>
      <c r="AV55" s="9">
        <f ca="1">AU54*(1-'Risk male'!AV54)</f>
        <v>120423.31694332458</v>
      </c>
      <c r="AW55" s="9">
        <f ca="1">AV54*(1-'Risk male'!AW54)</f>
        <v>116657.0858501865</v>
      </c>
      <c r="AX55" s="9">
        <f ca="1">AW54*(1-'Risk male'!AX54)</f>
        <v>116529.33425480712</v>
      </c>
      <c r="AY55" s="9">
        <f ca="1">AX54*(1-'Risk male'!AY54)</f>
        <v>115931.61204347739</v>
      </c>
      <c r="AZ55" s="9">
        <f ca="1">AY54*(1-'Risk male'!AZ54)</f>
        <v>118733.49443766123</v>
      </c>
      <c r="BA55" s="9">
        <f ca="1">AZ54*(1-'Risk male'!BA54)</f>
        <v>119443.31834327758</v>
      </c>
    </row>
    <row r="56" spans="1:53" x14ac:dyDescent="0.2">
      <c r="A56" s="1">
        <v>53</v>
      </c>
      <c r="B56" s="9">
        <v>124878</v>
      </c>
      <c r="C56" s="9">
        <v>118536</v>
      </c>
      <c r="D56" s="9">
        <v>114128</v>
      </c>
      <c r="E56" s="9">
        <v>111731</v>
      </c>
      <c r="F56" s="9">
        <v>110370</v>
      </c>
      <c r="G56" s="9">
        <v>113385</v>
      </c>
      <c r="H56" s="9">
        <v>112190</v>
      </c>
      <c r="I56" s="9">
        <v>113093</v>
      </c>
      <c r="J56" s="9">
        <v>113563</v>
      </c>
      <c r="K56" s="9">
        <v>116451</v>
      </c>
      <c r="L56" s="9">
        <v>117628</v>
      </c>
      <c r="M56" s="9">
        <v>119767</v>
      </c>
      <c r="N56" s="9">
        <v>122582</v>
      </c>
      <c r="O56" s="9">
        <v>123328</v>
      </c>
      <c r="P56" s="9">
        <v>126011</v>
      </c>
      <c r="Q56" s="9">
        <v>126951</v>
      </c>
      <c r="R56" s="9">
        <v>129590</v>
      </c>
      <c r="S56" s="9">
        <v>131660</v>
      </c>
      <c r="T56" s="9">
        <v>129396</v>
      </c>
      <c r="U56" s="9">
        <v>127116</v>
      </c>
      <c r="V56" s="9">
        <v>126591</v>
      </c>
      <c r="W56" s="9">
        <v>127461</v>
      </c>
      <c r="X56" s="9">
        <v>133225</v>
      </c>
      <c r="Y56" s="9">
        <v>130255</v>
      </c>
      <c r="Z56" s="9">
        <v>125217</v>
      </c>
      <c r="AA56" s="9">
        <f ca="1">Z55-'Baseline male'!Z55</f>
        <v>118839.92267689385</v>
      </c>
      <c r="AB56" s="9">
        <f ca="1">AA55*(1-'Risk male'!AB55)</f>
        <v>110367.19083552218</v>
      </c>
      <c r="AC56" s="9">
        <f ca="1">AB55*(1-'Risk male'!AC55)</f>
        <v>106919.82768464029</v>
      </c>
      <c r="AD56" s="9">
        <f ca="1">AC55*(1-'Risk male'!AD55)</f>
        <v>102708.22072167019</v>
      </c>
      <c r="AE56" s="9">
        <f ca="1">AD55*(1-'Risk male'!AE55)</f>
        <v>102803.77656145384</v>
      </c>
      <c r="AF56" s="9">
        <f ca="1">AE55*(1-'Risk male'!AF55)</f>
        <v>101677.29262674703</v>
      </c>
      <c r="AG56" s="9">
        <f ca="1">AF55*(1-'Risk male'!AG55)</f>
        <v>103383.9420500898</v>
      </c>
      <c r="AH56" s="9">
        <f ca="1">AG55*(1-'Risk male'!AH55)</f>
        <v>103879.88198517625</v>
      </c>
      <c r="AI56" s="9">
        <f ca="1">AH55*(1-'Risk male'!AI55)</f>
        <v>107828.55996477754</v>
      </c>
      <c r="AJ56" s="9">
        <f ca="1">AI55*(1-'Risk male'!AJ55)</f>
        <v>106304.71998129327</v>
      </c>
      <c r="AK56" s="9">
        <f ca="1">AJ55*(1-'Risk male'!AK55)</f>
        <v>105579.34130644661</v>
      </c>
      <c r="AL56" s="9">
        <f ca="1">AK55*(1-'Risk male'!AL55)</f>
        <v>105322.92406833521</v>
      </c>
      <c r="AM56" s="9">
        <f ca="1">AL55*(1-'Risk male'!AM55)</f>
        <v>109206.68462383917</v>
      </c>
      <c r="AN56" s="9">
        <f ca="1">AM55*(1-'Risk male'!AN55)</f>
        <v>111017.70334814218</v>
      </c>
      <c r="AO56" s="9">
        <f ca="1">AN55*(1-'Risk male'!AO55)</f>
        <v>113703.81321873785</v>
      </c>
      <c r="AP56" s="9">
        <f ca="1">AO55*(1-'Risk male'!AP55)</f>
        <v>115309.26704194529</v>
      </c>
      <c r="AQ56" s="9">
        <f ca="1">AP55*(1-'Risk male'!AQ55)</f>
        <v>115833.24592997998</v>
      </c>
      <c r="AR56" s="9">
        <f ca="1">AQ55*(1-'Risk male'!AR55)</f>
        <v>117588.43252966928</v>
      </c>
      <c r="AS56" s="9">
        <f ca="1">AR55*(1-'Risk male'!AS55)</f>
        <v>122153.8746460611</v>
      </c>
      <c r="AT56" s="9">
        <f ca="1">AS55*(1-'Risk male'!AT55)</f>
        <v>121544.26248954573</v>
      </c>
      <c r="AU56" s="9">
        <f ca="1">AT55*(1-'Risk male'!AU55)</f>
        <v>120803.33284758187</v>
      </c>
      <c r="AV56" s="9">
        <f ca="1">AU55*(1-'Risk male'!AV55)</f>
        <v>119849.39264592296</v>
      </c>
      <c r="AW56" s="9">
        <f ca="1">AV55*(1-'Risk male'!AW55)</f>
        <v>120193.64072687132</v>
      </c>
      <c r="AX56" s="9">
        <f ca="1">AW55*(1-'Risk male'!AX55)</f>
        <v>116437.88081736212</v>
      </c>
      <c r="AY56" s="9">
        <f ca="1">AX55*(1-'Risk male'!AY55)</f>
        <v>116313.60520987857</v>
      </c>
      <c r="AZ56" s="9">
        <f ca="1">AY55*(1-'Risk male'!AZ55)</f>
        <v>115720.16131384386</v>
      </c>
      <c r="BA56" s="9">
        <f ca="1">AZ55*(1-'Risk male'!BA55)</f>
        <v>118733.49443766123</v>
      </c>
    </row>
    <row r="57" spans="1:53" x14ac:dyDescent="0.2">
      <c r="A57" s="1">
        <v>54</v>
      </c>
      <c r="B57" s="9">
        <v>129434</v>
      </c>
      <c r="C57" s="9">
        <v>124215</v>
      </c>
      <c r="D57" s="9">
        <v>117851</v>
      </c>
      <c r="E57" s="9">
        <v>113417</v>
      </c>
      <c r="F57" s="9">
        <v>110967</v>
      </c>
      <c r="G57" s="9">
        <v>109616</v>
      </c>
      <c r="H57" s="9">
        <v>112668</v>
      </c>
      <c r="I57" s="9">
        <v>111482</v>
      </c>
      <c r="J57" s="9">
        <v>112507</v>
      </c>
      <c r="K57" s="9">
        <v>112991</v>
      </c>
      <c r="L57" s="9">
        <v>115898</v>
      </c>
      <c r="M57" s="9">
        <v>117063</v>
      </c>
      <c r="N57" s="9">
        <v>119201</v>
      </c>
      <c r="O57" s="9">
        <v>122018</v>
      </c>
      <c r="P57" s="9">
        <v>122713</v>
      </c>
      <c r="Q57" s="9">
        <v>125524</v>
      </c>
      <c r="R57" s="9">
        <v>126496</v>
      </c>
      <c r="S57" s="9">
        <v>129256</v>
      </c>
      <c r="T57" s="9">
        <v>131262</v>
      </c>
      <c r="U57" s="9">
        <v>129160</v>
      </c>
      <c r="V57" s="9">
        <v>126903</v>
      </c>
      <c r="W57" s="9">
        <v>126316</v>
      </c>
      <c r="X57" s="9">
        <v>127219</v>
      </c>
      <c r="Y57" s="9">
        <v>133044.5</v>
      </c>
      <c r="Z57" s="9">
        <v>130014</v>
      </c>
      <c r="AA57" s="9">
        <f ca="1">Z56-'Baseline male'!Z56</f>
        <v>124837.38285837186</v>
      </c>
      <c r="AB57" s="9">
        <f ca="1">AA56*(1-'Risk male'!AB56)</f>
        <v>118490.20885595557</v>
      </c>
      <c r="AC57" s="9">
        <f ca="1">AB56*(1-'Risk male'!AC56)</f>
        <v>110047.20969495334</v>
      </c>
      <c r="AD57" s="9">
        <f ca="1">AC56*(1-'Risk male'!AD56)</f>
        <v>106614.42236224067</v>
      </c>
      <c r="AE57" s="9">
        <f ca="1">AD56*(1-'Risk male'!AE56)</f>
        <v>102419.181010421</v>
      </c>
      <c r="AF57" s="9">
        <f ca="1">AE56*(1-'Risk male'!AF56)</f>
        <v>102518.74343549047</v>
      </c>
      <c r="AG57" s="9">
        <f ca="1">AF56*(1-'Risk male'!AG56)</f>
        <v>101399.54893861526</v>
      </c>
      <c r="AH57" s="9">
        <f ca="1">AG56*(1-'Risk male'!AH56)</f>
        <v>103105.70992674743</v>
      </c>
      <c r="AI57" s="9">
        <f ca="1">AH56*(1-'Risk male'!AI56)</f>
        <v>103604.44669244614</v>
      </c>
      <c r="AJ57" s="9">
        <f ca="1">AI56*(1-'Risk male'!AJ56)</f>
        <v>107546.88003549566</v>
      </c>
      <c r="AK57" s="9">
        <f ca="1">AJ56*(1-'Risk male'!AK56)</f>
        <v>106031.12469969188</v>
      </c>
      <c r="AL57" s="9">
        <f ca="1">AK56*(1-'Risk male'!AL56)</f>
        <v>105311.62861429692</v>
      </c>
      <c r="AM57" s="9">
        <f ca="1">AL56*(1-'Risk male'!AM56)</f>
        <v>105059.80829816524</v>
      </c>
      <c r="AN57" s="9">
        <f ca="1">AM56*(1-'Risk male'!AN56)</f>
        <v>108937.89830998529</v>
      </c>
      <c r="AO57" s="9">
        <f ca="1">AN56*(1-'Risk male'!AO56)</f>
        <v>110748.49772620677</v>
      </c>
      <c r="AP57" s="9">
        <f ca="1">AO56*(1-'Risk male'!AP56)</f>
        <v>113432.16874528075</v>
      </c>
      <c r="AQ57" s="9">
        <f ca="1">AP56*(1-'Risk male'!AQ56)</f>
        <v>115037.85818651917</v>
      </c>
      <c r="AR57" s="9">
        <f ca="1">AQ56*(1-'Risk male'!AR56)</f>
        <v>115564.63295537331</v>
      </c>
      <c r="AS57" s="9">
        <f ca="1">AR56*(1-'Risk male'!AS56)</f>
        <v>117319.77914362919</v>
      </c>
      <c r="AT57" s="9">
        <f ca="1">AS56*(1-'Risk male'!AT56)</f>
        <v>121878.91502391656</v>
      </c>
      <c r="AU57" s="9">
        <f ca="1">AT56*(1-'Risk male'!AU56)</f>
        <v>121274.71822467307</v>
      </c>
      <c r="AV57" s="9">
        <f ca="1">AU56*(1-'Risk male'!AV56)</f>
        <v>120539.39084530732</v>
      </c>
      <c r="AW57" s="9">
        <f ca="1">AV56*(1-'Risk male'!AW56)</f>
        <v>119591.40471705473</v>
      </c>
      <c r="AX57" s="9">
        <f ca="1">AW56*(1-'Risk male'!AX56)</f>
        <v>119938.73534987633</v>
      </c>
      <c r="AY57" s="9">
        <f ca="1">AX56*(1-'Risk male'!AY56)</f>
        <v>116194.58997806768</v>
      </c>
      <c r="AZ57" s="9">
        <f ca="1">AY56*(1-'Risk male'!AZ56)</f>
        <v>116074.16563161578</v>
      </c>
      <c r="BA57" s="9">
        <f ca="1">AZ56*(1-'Risk male'!BA56)</f>
        <v>115720.16131384386</v>
      </c>
    </row>
    <row r="58" spans="1:53" x14ac:dyDescent="0.2">
      <c r="A58" s="1">
        <v>55</v>
      </c>
      <c r="B58" s="15">
        <v>92716</v>
      </c>
      <c r="C58" s="9">
        <v>128711</v>
      </c>
      <c r="D58" s="9">
        <v>123465</v>
      </c>
      <c r="E58" s="9">
        <v>117047</v>
      </c>
      <c r="F58" s="9">
        <v>112621</v>
      </c>
      <c r="G58" s="9">
        <v>110181</v>
      </c>
      <c r="H58" s="9">
        <v>108863</v>
      </c>
      <c r="I58" s="9">
        <v>111925</v>
      </c>
      <c r="J58" s="9">
        <v>110822</v>
      </c>
      <c r="K58" s="9">
        <v>111953</v>
      </c>
      <c r="L58" s="9">
        <v>112376</v>
      </c>
      <c r="M58" s="9">
        <v>115348</v>
      </c>
      <c r="N58" s="9">
        <v>116425</v>
      </c>
      <c r="O58" s="9">
        <v>118544</v>
      </c>
      <c r="P58" s="9">
        <v>121401</v>
      </c>
      <c r="Q58" s="9">
        <v>122142</v>
      </c>
      <c r="R58" s="9">
        <v>125067</v>
      </c>
      <c r="S58" s="9">
        <v>126057</v>
      </c>
      <c r="T58" s="9">
        <v>128870</v>
      </c>
      <c r="U58" s="9">
        <v>130878</v>
      </c>
      <c r="V58" s="9">
        <v>128910</v>
      </c>
      <c r="W58" s="9">
        <v>126584</v>
      </c>
      <c r="X58" s="9">
        <v>126053</v>
      </c>
      <c r="Y58" s="9">
        <v>126985</v>
      </c>
      <c r="Z58" s="9">
        <v>132719</v>
      </c>
      <c r="AA58" s="9">
        <f ca="1">Z57-'Baseline male'!Z57</f>
        <v>129567.91994641168</v>
      </c>
      <c r="AB58" s="9">
        <f ca="1">AA57*(1-'Risk male'!AB57)</f>
        <v>124421.62998908236</v>
      </c>
      <c r="AC58" s="9">
        <f ca="1">AB57*(1-'Risk male'!AC57)</f>
        <v>118101.4260744747</v>
      </c>
      <c r="AD58" s="9">
        <f ca="1">AC57*(1-'Risk male'!AD57)</f>
        <v>109691.46572233172</v>
      </c>
      <c r="AE58" s="9">
        <f ca="1">AD57*(1-'Risk male'!AE57)</f>
        <v>106274.86869030827</v>
      </c>
      <c r="AF58" s="9">
        <f ca="1">AE57*(1-'Risk male'!AF57)</f>
        <v>102097.80923689107</v>
      </c>
      <c r="AG58" s="9">
        <f ca="1">AF57*(1-'Risk male'!AG57)</f>
        <v>102201.81320755898</v>
      </c>
      <c r="AH58" s="9">
        <f ca="1">AG57*(1-'Risk male'!AH57)</f>
        <v>101090.71119600558</v>
      </c>
      <c r="AI58" s="9">
        <f ca="1">AH57*(1-'Risk male'!AI57)</f>
        <v>102796.3165439326</v>
      </c>
      <c r="AJ58" s="9">
        <f ca="1">AI57*(1-'Risk male'!AJ57)</f>
        <v>103298.15116342295</v>
      </c>
      <c r="AK58" s="9">
        <f ca="1">AJ57*(1-'Risk male'!AK57)</f>
        <v>107233.62790352409</v>
      </c>
      <c r="AL58" s="9">
        <f ca="1">AK57*(1-'Risk male'!AL57)</f>
        <v>105726.85160935624</v>
      </c>
      <c r="AM58" s="9">
        <f ca="1">AL57*(1-'Risk male'!AM57)</f>
        <v>105013.88636556003</v>
      </c>
      <c r="AN58" s="9">
        <f ca="1">AM57*(1-'Risk male'!AN57)</f>
        <v>104767.16761848498</v>
      </c>
      <c r="AO58" s="9">
        <f ca="1">AN57*(1-'Risk male'!AO57)</f>
        <v>108638.93971560057</v>
      </c>
      <c r="AP58" s="9">
        <f ca="1">AO57*(1-'Risk male'!AP57)</f>
        <v>110449.06183686481</v>
      </c>
      <c r="AQ58" s="9">
        <f ca="1">AP57*(1-'Risk male'!AQ57)</f>
        <v>113130.00928114023</v>
      </c>
      <c r="AR58" s="9">
        <f ca="1">AQ57*(1-'Risk male'!AR57)</f>
        <v>114735.95012401842</v>
      </c>
      <c r="AS58" s="9">
        <f ca="1">AR57*(1-'Risk male'!AS57)</f>
        <v>115265.82453901661</v>
      </c>
      <c r="AT58" s="9">
        <f ca="1">AS57*(1-'Risk male'!AT57)</f>
        <v>117020.91550746546</v>
      </c>
      <c r="AU58" s="9">
        <f ca="1">AT57*(1-'Risk male'!AU57)</f>
        <v>121573.025659921</v>
      </c>
      <c r="AV58" s="9">
        <f ca="1">AU57*(1-'Risk male'!AV57)</f>
        <v>120974.8433848171</v>
      </c>
      <c r="AW58" s="9">
        <f ca="1">AV57*(1-'Risk male'!AW57)</f>
        <v>120245.7390198358</v>
      </c>
      <c r="AX58" s="9">
        <f ca="1">AW57*(1-'Risk male'!AX57)</f>
        <v>119304.36787889827</v>
      </c>
      <c r="AY58" s="9">
        <f ca="1">AX57*(1-'Risk male'!AY57)</f>
        <v>119655.11911105429</v>
      </c>
      <c r="AZ58" s="9">
        <f ca="1">AY57*(1-'Risk male'!AZ57)</f>
        <v>115923.88795990311</v>
      </c>
      <c r="BA58" s="9">
        <f ca="1">AZ57*(1-'Risk male'!BA57)</f>
        <v>116074.16563161578</v>
      </c>
    </row>
    <row r="59" spans="1:53" x14ac:dyDescent="0.2">
      <c r="A59" s="1">
        <v>56</v>
      </c>
      <c r="B59" s="9">
        <v>96638</v>
      </c>
      <c r="C59" s="15">
        <v>92088</v>
      </c>
      <c r="D59" s="9">
        <v>127852</v>
      </c>
      <c r="E59" s="9">
        <v>122576</v>
      </c>
      <c r="F59" s="9">
        <v>116165</v>
      </c>
      <c r="G59" s="9">
        <v>111753</v>
      </c>
      <c r="H59" s="9">
        <v>109336</v>
      </c>
      <c r="I59" s="9">
        <v>108121</v>
      </c>
      <c r="J59" s="9">
        <v>111182</v>
      </c>
      <c r="K59" s="9">
        <v>110161</v>
      </c>
      <c r="L59" s="9">
        <v>111324</v>
      </c>
      <c r="M59" s="9">
        <v>111739</v>
      </c>
      <c r="N59" s="9">
        <v>114754</v>
      </c>
      <c r="O59" s="9">
        <v>115767</v>
      </c>
      <c r="P59" s="9">
        <v>117936</v>
      </c>
      <c r="Q59" s="9">
        <v>120798</v>
      </c>
      <c r="R59" s="9">
        <v>121598</v>
      </c>
      <c r="S59" s="9">
        <v>124628</v>
      </c>
      <c r="T59" s="9">
        <v>125622</v>
      </c>
      <c r="U59" s="9">
        <v>128447</v>
      </c>
      <c r="V59" s="9">
        <v>130531</v>
      </c>
      <c r="W59" s="9">
        <v>128484</v>
      </c>
      <c r="X59" s="9">
        <v>126203</v>
      </c>
      <c r="Y59" s="9">
        <v>125727.5</v>
      </c>
      <c r="Z59" s="9">
        <v>126624</v>
      </c>
      <c r="AA59" s="9">
        <f ca="1">Z58-'Baseline male'!Z58</f>
        <v>132221.64137569955</v>
      </c>
      <c r="AB59" s="9">
        <f ca="1">AA58*(1-'Risk male'!AB58)</f>
        <v>129096.61504682603</v>
      </c>
      <c r="AC59" s="9">
        <f ca="1">AB58*(1-'Risk male'!AC58)</f>
        <v>123975.73323373076</v>
      </c>
      <c r="AD59" s="9">
        <f ca="1">AC58*(1-'Risk male'!AD58)</f>
        <v>117684.434264583</v>
      </c>
      <c r="AE59" s="9">
        <f ca="1">AD58*(1-'Risk male'!AE58)</f>
        <v>109309.89136557907</v>
      </c>
      <c r="AF59" s="9">
        <f ca="1">AE58*(1-'Risk male'!AF58)</f>
        <v>105910.64274771621</v>
      </c>
      <c r="AG59" s="9">
        <f ca="1">AF58*(1-'Risk male'!AG58)</f>
        <v>101753.07002859116</v>
      </c>
      <c r="AH59" s="9">
        <f ca="1">AG58*(1-'Risk male'!AH58)</f>
        <v>101861.82268167377</v>
      </c>
      <c r="AI59" s="9">
        <f ca="1">AH58*(1-'Risk male'!AI58)</f>
        <v>100759.3867930641</v>
      </c>
      <c r="AJ59" s="9">
        <f ca="1">AI58*(1-'Risk male'!AJ58)</f>
        <v>102464.3810585436</v>
      </c>
      <c r="AK59" s="9">
        <f ca="1">AJ58*(1-'Risk male'!AK58)</f>
        <v>102969.52462200276</v>
      </c>
      <c r="AL59" s="9">
        <f ca="1">AK58*(1-'Risk male'!AL58)</f>
        <v>106897.52284831407</v>
      </c>
      <c r="AM59" s="9">
        <f ca="1">AL58*(1-'Risk male'!AM58)</f>
        <v>105400.36655674636</v>
      </c>
      <c r="AN59" s="9">
        <f ca="1">AM58*(1-'Risk male'!AN58)</f>
        <v>104694.39531892912</v>
      </c>
      <c r="AO59" s="9">
        <f ca="1">AN58*(1-'Risk male'!AO58)</f>
        <v>104453.1376312576</v>
      </c>
      <c r="AP59" s="9">
        <f ca="1">AO58*(1-'Risk male'!AP58)</f>
        <v>108318.11679008743</v>
      </c>
      <c r="AQ59" s="9">
        <f ca="1">AP58*(1-'Risk male'!AQ58)</f>
        <v>110127.71364144221</v>
      </c>
      <c r="AR59" s="9">
        <f ca="1">AQ58*(1-'Risk male'!AR58)</f>
        <v>112805.72521148817</v>
      </c>
      <c r="AS59" s="9">
        <f ca="1">AR58*(1-'Risk male'!AS58)</f>
        <v>114411.92307471369</v>
      </c>
      <c r="AT59" s="9">
        <f ca="1">AS58*(1-'Risk male'!AT58)</f>
        <v>114945.11175731738</v>
      </c>
      <c r="AU59" s="9">
        <f ca="1">AT58*(1-'Risk male'!AU58)</f>
        <v>116700.13116910361</v>
      </c>
      <c r="AV59" s="9">
        <f ca="1">AU58*(1-'Risk male'!AV58)</f>
        <v>121244.68788687939</v>
      </c>
      <c r="AW59" s="9">
        <f ca="1">AV58*(1-'Risk male'!AW58)</f>
        <v>120652.94955713603</v>
      </c>
      <c r="AX59" s="9">
        <f ca="1">AW58*(1-'Risk male'!AX58)</f>
        <v>119930.51359826572</v>
      </c>
      <c r="AY59" s="9">
        <f ca="1">AX58*(1-'Risk male'!AY58)</f>
        <v>118996.23230490943</v>
      </c>
      <c r="AZ59" s="9">
        <f ca="1">AY58*(1-'Risk male'!AZ58)</f>
        <v>119350.64474331627</v>
      </c>
      <c r="BA59" s="9">
        <f ca="1">AZ58*(1-'Risk male'!BA58)</f>
        <v>115923.88795990311</v>
      </c>
    </row>
    <row r="60" spans="1:53" x14ac:dyDescent="0.2">
      <c r="A60" s="1">
        <v>57</v>
      </c>
      <c r="B60" s="9">
        <v>91755</v>
      </c>
      <c r="C60" s="9">
        <v>95963</v>
      </c>
      <c r="D60" s="15">
        <v>91390</v>
      </c>
      <c r="E60" s="9">
        <v>126845</v>
      </c>
      <c r="F60" s="9">
        <v>121624</v>
      </c>
      <c r="G60" s="9">
        <v>115262</v>
      </c>
      <c r="H60" s="9">
        <v>110849</v>
      </c>
      <c r="I60" s="9">
        <v>108488</v>
      </c>
      <c r="J60" s="9">
        <v>107374</v>
      </c>
      <c r="K60" s="9">
        <v>110461</v>
      </c>
      <c r="L60" s="9">
        <v>109434</v>
      </c>
      <c r="M60" s="9">
        <v>110641</v>
      </c>
      <c r="N60" s="9">
        <v>111041</v>
      </c>
      <c r="O60" s="9">
        <v>114031</v>
      </c>
      <c r="P60" s="9">
        <v>115111</v>
      </c>
      <c r="Q60" s="9">
        <v>117382</v>
      </c>
      <c r="R60" s="9">
        <v>120196</v>
      </c>
      <c r="S60" s="9">
        <v>121059</v>
      </c>
      <c r="T60" s="9">
        <v>124089</v>
      </c>
      <c r="U60" s="9">
        <v>125174</v>
      </c>
      <c r="V60" s="9">
        <v>128008</v>
      </c>
      <c r="W60" s="9">
        <v>130072</v>
      </c>
      <c r="X60" s="9">
        <v>127981</v>
      </c>
      <c r="Y60" s="9">
        <v>125794</v>
      </c>
      <c r="Z60" s="9">
        <v>125275</v>
      </c>
      <c r="AA60" s="9">
        <f ca="1">Z59-'Baseline male'!Z59</f>
        <v>126101.3061054861</v>
      </c>
      <c r="AB60" s="9">
        <f ca="1">AA59*(1-'Risk male'!AB59)</f>
        <v>131691.85369141691</v>
      </c>
      <c r="AC60" s="9">
        <f ca="1">AB59*(1-'Risk male'!AC59)</f>
        <v>128586.99309486151</v>
      </c>
      <c r="AD60" s="9">
        <f ca="1">AC59*(1-'Risk male'!AD59)</f>
        <v>123493.55909304669</v>
      </c>
      <c r="AE60" s="9">
        <f ca="1">AD59*(1-'Risk male'!AE59)</f>
        <v>117233.49275815574</v>
      </c>
      <c r="AF60" s="9">
        <f ca="1">AE59*(1-'Risk male'!AF59)</f>
        <v>108897.22924287373</v>
      </c>
      <c r="AG60" s="9">
        <f ca="1">AF59*(1-'Risk male'!AG59)</f>
        <v>105516.72213518071</v>
      </c>
      <c r="AH60" s="9">
        <f ca="1">AG59*(1-'Risk male'!AH59)</f>
        <v>101380.20591894317</v>
      </c>
      <c r="AI60" s="9">
        <f ca="1">AH59*(1-'Risk male'!AI59)</f>
        <v>101494.07625503262</v>
      </c>
      <c r="AJ60" s="9">
        <f ca="1">AI59*(1-'Risk male'!AJ59)</f>
        <v>100400.99629075748</v>
      </c>
      <c r="AK60" s="9">
        <f ca="1">AJ59*(1-'Risk male'!AK59)</f>
        <v>102105.3121059094</v>
      </c>
      <c r="AL60" s="9">
        <f ca="1">AK59*(1-'Risk male'!AL59)</f>
        <v>102614.01807803984</v>
      </c>
      <c r="AM60" s="9">
        <f ca="1">AL59*(1-'Risk male'!AM59)</f>
        <v>106533.90893663511</v>
      </c>
      <c r="AN60" s="9">
        <f ca="1">AM59*(1-'Risk male'!AN59)</f>
        <v>105047.14359446631</v>
      </c>
      <c r="AO60" s="9">
        <f ca="1">AN59*(1-'Risk male'!AO59)</f>
        <v>104348.72332259666</v>
      </c>
      <c r="AP60" s="9">
        <f ca="1">AO59*(1-'Risk male'!AP59)</f>
        <v>104113.35888245168</v>
      </c>
      <c r="AQ60" s="9">
        <f ca="1">AP59*(1-'Risk male'!AQ59)</f>
        <v>107970.97269589819</v>
      </c>
      <c r="AR60" s="9">
        <f ca="1">AQ59*(1-'Risk male'!AR59)</f>
        <v>109779.98596297026</v>
      </c>
      <c r="AS60" s="9">
        <f ca="1">AR59*(1-'Risk male'!AS59)</f>
        <v>112454.8055208825</v>
      </c>
      <c r="AT60" s="9">
        <f ca="1">AS59*(1-'Risk male'!AT59)</f>
        <v>114061.26661879648</v>
      </c>
      <c r="AU60" s="9">
        <f ca="1">AT59*(1-'Risk male'!AU59)</f>
        <v>114598.0274181511</v>
      </c>
      <c r="AV60" s="9">
        <f ca="1">AU59*(1-'Risk male'!AV59)</f>
        <v>116352.95507459546</v>
      </c>
      <c r="AW60" s="9">
        <f ca="1">AV59*(1-'Risk male'!AW59)</f>
        <v>120889.3224818514</v>
      </c>
      <c r="AX60" s="9">
        <f ca="1">AW59*(1-'Risk male'!AX59)</f>
        <v>120304.54459799532</v>
      </c>
      <c r="AY60" s="9">
        <f ca="1">AX59*(1-'Risk male'!AY59)</f>
        <v>119589.31280206276</v>
      </c>
      <c r="AZ60" s="9">
        <f ca="1">AY59*(1-'Risk male'!AZ59)</f>
        <v>118662.69262242137</v>
      </c>
      <c r="BA60" s="9">
        <f ca="1">AZ59*(1-'Risk male'!BA59)</f>
        <v>119350.64474331627</v>
      </c>
    </row>
    <row r="61" spans="1:53" x14ac:dyDescent="0.2">
      <c r="A61" s="1">
        <v>58</v>
      </c>
      <c r="B61" s="9">
        <v>84397</v>
      </c>
      <c r="C61" s="9">
        <v>90974</v>
      </c>
      <c r="D61" s="9">
        <v>95188</v>
      </c>
      <c r="E61" s="15">
        <v>90577</v>
      </c>
      <c r="F61" s="9">
        <v>125721</v>
      </c>
      <c r="G61" s="9">
        <v>120583</v>
      </c>
      <c r="H61" s="9">
        <v>114325</v>
      </c>
      <c r="I61" s="9">
        <v>109928</v>
      </c>
      <c r="J61" s="9">
        <v>107672</v>
      </c>
      <c r="K61" s="9">
        <v>106631</v>
      </c>
      <c r="L61" s="9">
        <v>109750</v>
      </c>
      <c r="M61" s="9">
        <v>108727</v>
      </c>
      <c r="N61" s="9">
        <v>109926</v>
      </c>
      <c r="O61" s="9">
        <v>110263</v>
      </c>
      <c r="P61" s="9">
        <v>113302</v>
      </c>
      <c r="Q61" s="9">
        <v>114445</v>
      </c>
      <c r="R61" s="9">
        <v>116843</v>
      </c>
      <c r="S61" s="9">
        <v>119588</v>
      </c>
      <c r="T61" s="9">
        <v>120442</v>
      </c>
      <c r="U61" s="9">
        <v>123561</v>
      </c>
      <c r="V61" s="9">
        <v>124663</v>
      </c>
      <c r="W61" s="9">
        <v>127466</v>
      </c>
      <c r="X61" s="9">
        <v>129549</v>
      </c>
      <c r="Y61" s="9">
        <v>127441.5</v>
      </c>
      <c r="Z61" s="9">
        <v>125247</v>
      </c>
      <c r="AA61" s="9">
        <f ca="1">Z60-'Baseline male'!Z60</f>
        <v>124688.18606389336</v>
      </c>
      <c r="AB61" s="9">
        <f ca="1">AA60*(1-'Risk male'!AB60)</f>
        <v>125527.9512322127</v>
      </c>
      <c r="AC61" s="9">
        <f ca="1">AB60*(1-'Risk male'!AC60)</f>
        <v>131101.92870403451</v>
      </c>
      <c r="AD61" s="9">
        <f ca="1">AC60*(1-'Risk male'!AD60)</f>
        <v>128019.48915668913</v>
      </c>
      <c r="AE61" s="9">
        <f ca="1">AD60*(1-'Risk male'!AE60)</f>
        <v>122956.58899285308</v>
      </c>
      <c r="AF61" s="9">
        <f ca="1">AE60*(1-'Risk male'!AF60)</f>
        <v>116731.27570140197</v>
      </c>
      <c r="AG61" s="9">
        <f ca="1">AF60*(1-'Risk male'!AG60)</f>
        <v>108437.61810776946</v>
      </c>
      <c r="AH61" s="9">
        <f ca="1">AG60*(1-'Risk male'!AH60)</f>
        <v>105077.96018182373</v>
      </c>
      <c r="AI61" s="9">
        <f ca="1">AH60*(1-'Risk male'!AI60)</f>
        <v>100964.87448968072</v>
      </c>
      <c r="AJ61" s="9">
        <f ca="1">AI60*(1-'Risk male'!AJ60)</f>
        <v>101084.42312213841</v>
      </c>
      <c r="AK61" s="9">
        <f ca="1">AJ60*(1-'Risk male'!AK60)</f>
        <v>100001.74386316341</v>
      </c>
      <c r="AL61" s="9">
        <f ca="1">AK60*(1-'Risk male'!AL60)</f>
        <v>101705.28277294741</v>
      </c>
      <c r="AM61" s="9">
        <f ca="1">AL60*(1-'Risk male'!AM60)</f>
        <v>102217.93694808395</v>
      </c>
      <c r="AN61" s="9">
        <f ca="1">AM60*(1-'Risk male'!AN60)</f>
        <v>106128.77438920888</v>
      </c>
      <c r="AO61" s="9">
        <f ca="1">AN60*(1-'Risk male'!AO60)</f>
        <v>104653.56667532268</v>
      </c>
      <c r="AP61" s="9">
        <f ca="1">AO60*(1-'Risk male'!AP60)</f>
        <v>103963.54088981031</v>
      </c>
      <c r="AQ61" s="9">
        <f ca="1">AP60*(1-'Risk male'!AQ60)</f>
        <v>103734.72476220524</v>
      </c>
      <c r="AR61" s="9">
        <f ca="1">AQ60*(1-'Risk male'!AR60)</f>
        <v>107584.11230951242</v>
      </c>
      <c r="AS61" s="9">
        <f ca="1">AR60*(1-'Risk male'!AS60)</f>
        <v>109392.45681274723</v>
      </c>
      <c r="AT61" s="9">
        <f ca="1">AS60*(1-'Risk male'!AT60)</f>
        <v>112063.70068878836</v>
      </c>
      <c r="AU61" s="9">
        <f ca="1">AT60*(1-'Risk male'!AU60)</f>
        <v>113670.4371425928</v>
      </c>
      <c r="AV61" s="9">
        <f ca="1">AU60*(1-'Risk male'!AV60)</f>
        <v>114211.16172333245</v>
      </c>
      <c r="AW61" s="9">
        <f ca="1">AV60*(1-'Risk male'!AW60)</f>
        <v>115965.96978741373</v>
      </c>
      <c r="AX61" s="9">
        <f ca="1">AW60*(1-'Risk male'!AX60)</f>
        <v>120493.19138409813</v>
      </c>
      <c r="AY61" s="9">
        <f ca="1">AX60*(1-'Risk male'!AY60)</f>
        <v>119916.15554093978</v>
      </c>
      <c r="AZ61" s="9">
        <f ca="1">AY60*(1-'Risk male'!AZ60)</f>
        <v>119208.93840263729</v>
      </c>
      <c r="BA61" s="9">
        <f ca="1">AZ60*(1-'Risk male'!BA60)</f>
        <v>118662.69262242137</v>
      </c>
    </row>
    <row r="62" spans="1:53" x14ac:dyDescent="0.2">
      <c r="A62" s="1">
        <v>59</v>
      </c>
      <c r="B62" s="9">
        <v>79984</v>
      </c>
      <c r="C62" s="9">
        <v>83676</v>
      </c>
      <c r="D62" s="9">
        <v>90130</v>
      </c>
      <c r="E62" s="9">
        <v>94282</v>
      </c>
      <c r="F62" s="9">
        <v>89718</v>
      </c>
      <c r="G62" s="9">
        <v>124566</v>
      </c>
      <c r="H62" s="9">
        <v>119519</v>
      </c>
      <c r="I62" s="9">
        <v>113320</v>
      </c>
      <c r="J62" s="9">
        <v>109019</v>
      </c>
      <c r="K62" s="9">
        <v>106878</v>
      </c>
      <c r="L62" s="9">
        <v>105865</v>
      </c>
      <c r="M62" s="9">
        <v>108935</v>
      </c>
      <c r="N62" s="9">
        <v>107973</v>
      </c>
      <c r="O62" s="9">
        <v>109126</v>
      </c>
      <c r="P62" s="9">
        <v>109511</v>
      </c>
      <c r="Q62" s="9">
        <v>112542</v>
      </c>
      <c r="R62" s="9">
        <v>113763</v>
      </c>
      <c r="S62" s="9">
        <v>116207</v>
      </c>
      <c r="T62" s="9">
        <v>118946</v>
      </c>
      <c r="U62" s="9">
        <v>119799</v>
      </c>
      <c r="V62" s="9">
        <v>122980</v>
      </c>
      <c r="W62" s="9">
        <v>124054</v>
      </c>
      <c r="X62" s="9">
        <v>126803</v>
      </c>
      <c r="Y62" s="9">
        <v>128934</v>
      </c>
      <c r="Z62" s="9">
        <v>126775</v>
      </c>
      <c r="AA62" s="9">
        <f ca="1">Z61-'Baseline male'!Z61</f>
        <v>124605.486780226</v>
      </c>
      <c r="AB62" s="9">
        <f ca="1">AA61*(1-'Risk male'!AB61)</f>
        <v>124068.2719836352</v>
      </c>
      <c r="AC62" s="9">
        <f ca="1">AB61*(1-'Risk male'!AC61)</f>
        <v>124913.08507158137</v>
      </c>
      <c r="AD62" s="9">
        <f ca="1">AC61*(1-'Risk male'!AD61)</f>
        <v>130469.25003825952</v>
      </c>
      <c r="AE62" s="9">
        <f ca="1">AD61*(1-'Risk male'!AE61)</f>
        <v>127410.81598926382</v>
      </c>
      <c r="AF62" s="9">
        <f ca="1">AE61*(1-'Risk male'!AF61)</f>
        <v>122380.62699247428</v>
      </c>
      <c r="AG62" s="9">
        <f ca="1">AF61*(1-'Risk male'!AG61)</f>
        <v>116192.55555850893</v>
      </c>
      <c r="AH62" s="9">
        <f ca="1">AG61*(1-'Risk male'!AH61)</f>
        <v>107944.56930368574</v>
      </c>
      <c r="AI62" s="9">
        <f ca="1">AH61*(1-'Risk male'!AI61)</f>
        <v>104607.24789847051</v>
      </c>
      <c r="AJ62" s="9">
        <f ca="1">AI61*(1-'Risk male'!AJ61)</f>
        <v>100519.27142869627</v>
      </c>
      <c r="AK62" s="9">
        <f ca="1">AJ61*(1-'Risk male'!AK61)</f>
        <v>100644.88550394631</v>
      </c>
      <c r="AL62" s="9">
        <f ca="1">AK61*(1-'Risk male'!AL61)</f>
        <v>99573.340033324013</v>
      </c>
      <c r="AM62" s="9">
        <f ca="1">AL61*(1-'Risk male'!AM61)</f>
        <v>101276.01998624163</v>
      </c>
      <c r="AN62" s="9">
        <f ca="1">AM61*(1-'Risk male'!AN61)</f>
        <v>101792.88618700953</v>
      </c>
      <c r="AO62" s="9">
        <f ca="1">AN61*(1-'Risk male'!AO61)</f>
        <v>105693.98314133628</v>
      </c>
      <c r="AP62" s="9">
        <f ca="1">AO61*(1-'Risk male'!AP61)</f>
        <v>104231.15526959953</v>
      </c>
      <c r="AQ62" s="9">
        <f ca="1">AP61*(1-'Risk male'!AQ61)</f>
        <v>103550.11599678833</v>
      </c>
      <c r="AR62" s="9">
        <f ca="1">AQ61*(1-'Risk male'!AR61)</f>
        <v>103328.30606746847</v>
      </c>
      <c r="AS62" s="9">
        <f ca="1">AR61*(1-'Risk male'!AS61)</f>
        <v>107168.841297458</v>
      </c>
      <c r="AT62" s="9">
        <f ca="1">AS61*(1-'Risk male'!AT61)</f>
        <v>108976.44581738499</v>
      </c>
      <c r="AU62" s="9">
        <f ca="1">AT61*(1-'Risk male'!AU61)</f>
        <v>111643.82923280301</v>
      </c>
      <c r="AV62" s="9">
        <f ca="1">AU61*(1-'Risk male'!AV61)</f>
        <v>113250.83965519961</v>
      </c>
      <c r="AW62" s="9">
        <f ca="1">AV61*(1-'Risk male'!AW61)</f>
        <v>113795.7986773802</v>
      </c>
      <c r="AX62" s="9">
        <f ca="1">AW61*(1-'Risk male'!AX61)</f>
        <v>115550.45754083674</v>
      </c>
      <c r="AY62" s="9">
        <f ca="1">AX61*(1-'Risk male'!AY61)</f>
        <v>120067.83815976659</v>
      </c>
      <c r="AZ62" s="9">
        <f ca="1">AY61*(1-'Risk male'!AZ61)</f>
        <v>119499.09521670463</v>
      </c>
      <c r="BA62" s="9">
        <f ca="1">AZ61*(1-'Risk male'!BA61)</f>
        <v>119208.93840263729</v>
      </c>
    </row>
    <row r="63" spans="1:53" x14ac:dyDescent="0.2">
      <c r="A63" s="1">
        <v>60</v>
      </c>
      <c r="B63" s="9">
        <v>81101</v>
      </c>
      <c r="C63" s="9">
        <v>79174</v>
      </c>
      <c r="D63" s="9">
        <v>82845</v>
      </c>
      <c r="E63" s="9">
        <v>89238</v>
      </c>
      <c r="F63" s="9">
        <v>93293</v>
      </c>
      <c r="G63" s="9">
        <v>88810</v>
      </c>
      <c r="H63" s="9">
        <v>123386</v>
      </c>
      <c r="I63" s="9">
        <v>118398</v>
      </c>
      <c r="J63" s="9">
        <v>112270</v>
      </c>
      <c r="K63" s="9">
        <v>108140</v>
      </c>
      <c r="L63" s="9">
        <v>106030</v>
      </c>
      <c r="M63" s="9">
        <v>105038</v>
      </c>
      <c r="N63" s="9">
        <v>108062</v>
      </c>
      <c r="O63" s="9">
        <v>107142</v>
      </c>
      <c r="P63" s="9">
        <v>108278</v>
      </c>
      <c r="Q63" s="9">
        <v>108722</v>
      </c>
      <c r="R63" s="9">
        <v>111763</v>
      </c>
      <c r="S63" s="9">
        <v>113037</v>
      </c>
      <c r="T63" s="9">
        <v>115431</v>
      </c>
      <c r="U63" s="9">
        <v>118263</v>
      </c>
      <c r="V63" s="9">
        <v>119137</v>
      </c>
      <c r="W63" s="9">
        <v>122195</v>
      </c>
      <c r="X63" s="9">
        <v>123403</v>
      </c>
      <c r="Y63" s="9">
        <v>126141.5</v>
      </c>
      <c r="Z63" s="9">
        <v>128148</v>
      </c>
      <c r="AA63" s="9">
        <f ca="1">Z62-'Baseline male'!Z62</f>
        <v>126046.18344406052</v>
      </c>
      <c r="AB63" s="9">
        <f ca="1">AA62*(1-'Risk male'!AB62)</f>
        <v>123910.15882223219</v>
      </c>
      <c r="AC63" s="9">
        <f ca="1">AB62*(1-'Risk male'!AC62)</f>
        <v>123386.17329109633</v>
      </c>
      <c r="AD63" s="9">
        <f ca="1">AC62*(1-'Risk male'!AD62)</f>
        <v>124236.49070734835</v>
      </c>
      <c r="AE63" s="9">
        <f ca="1">AD62*(1-'Risk male'!AE62)</f>
        <v>129773.00427554437</v>
      </c>
      <c r="AF63" s="9">
        <f ca="1">AE62*(1-'Risk male'!AF62)</f>
        <v>126740.93962583224</v>
      </c>
      <c r="AG63" s="9">
        <f ca="1">AF62*(1-'Risk male'!AG62)</f>
        <v>121746.70621205625</v>
      </c>
      <c r="AH63" s="9">
        <f ca="1">AG62*(1-'Risk male'!AH62)</f>
        <v>115599.58302659662</v>
      </c>
      <c r="AI63" s="9">
        <f ca="1">AH62*(1-'Risk male'!AI62)</f>
        <v>107401.83030636728</v>
      </c>
      <c r="AJ63" s="9">
        <f ca="1">AI62*(1-'Risk male'!AJ62)</f>
        <v>104089.06155366097</v>
      </c>
      <c r="AK63" s="9">
        <f ca="1">AJ62*(1-'Risk male'!AK62)</f>
        <v>100028.6940958116</v>
      </c>
      <c r="AL63" s="9">
        <f ca="1">AK62*(1-'Risk male'!AL62)</f>
        <v>100160.95409146629</v>
      </c>
      <c r="AM63" s="9">
        <f ca="1">AL62*(1-'Risk male'!AM62)</f>
        <v>99101.63649253163</v>
      </c>
      <c r="AN63" s="9">
        <f ca="1">AM62*(1-'Risk male'!AN62)</f>
        <v>100803.34061985719</v>
      </c>
      <c r="AO63" s="9">
        <f ca="1">AN62*(1-'Risk male'!AO62)</f>
        <v>101324.81554232709</v>
      </c>
      <c r="AP63" s="9">
        <f ca="1">AO62*(1-'Risk male'!AP62)</f>
        <v>105215.15661773064</v>
      </c>
      <c r="AQ63" s="9">
        <f ca="1">AP62*(1-'Risk male'!AQ62)</f>
        <v>103765.9341270728</v>
      </c>
      <c r="AR63" s="9">
        <f ca="1">AQ62*(1-'Risk male'!AR62)</f>
        <v>103094.7648448157</v>
      </c>
      <c r="AS63" s="9">
        <f ca="1">AR62*(1-'Risk male'!AS62)</f>
        <v>102880.64521499176</v>
      </c>
      <c r="AT63" s="9">
        <f ca="1">AS62*(1-'Risk male'!AT62)</f>
        <v>106711.40323282868</v>
      </c>
      <c r="AU63" s="9">
        <f ca="1">AT62*(1-'Risk male'!AU62)</f>
        <v>108518.16638895911</v>
      </c>
      <c r="AV63" s="9">
        <f ca="1">AU62*(1-'Risk male'!AV62)</f>
        <v>111181.27101111348</v>
      </c>
      <c r="AW63" s="9">
        <f ca="1">AV62*(1-'Risk male'!AW62)</f>
        <v>112788.55756394906</v>
      </c>
      <c r="AX63" s="9">
        <f ca="1">AW62*(1-'Risk male'!AX62)</f>
        <v>113338.1567303147</v>
      </c>
      <c r="AY63" s="9">
        <f ca="1">AX62*(1-'Risk male'!AY62)</f>
        <v>115092.62651136151</v>
      </c>
      <c r="AZ63" s="9">
        <f ca="1">AY62*(1-'Risk male'!AZ62)</f>
        <v>119599.13896967938</v>
      </c>
      <c r="BA63" s="9">
        <f ca="1">AZ62*(1-'Risk male'!BA62)</f>
        <v>119499.09521670463</v>
      </c>
    </row>
    <row r="64" spans="1:53" x14ac:dyDescent="0.2">
      <c r="A64" s="1">
        <v>61</v>
      </c>
      <c r="B64" s="9">
        <v>77068</v>
      </c>
      <c r="C64" s="9">
        <v>80261</v>
      </c>
      <c r="D64" s="9">
        <v>78291</v>
      </c>
      <c r="E64" s="9">
        <v>81893</v>
      </c>
      <c r="F64" s="9">
        <v>88243</v>
      </c>
      <c r="G64" s="9">
        <v>92247</v>
      </c>
      <c r="H64" s="9">
        <v>87828</v>
      </c>
      <c r="I64" s="9">
        <v>122122</v>
      </c>
      <c r="J64" s="9">
        <v>117200</v>
      </c>
      <c r="K64" s="9">
        <v>111214</v>
      </c>
      <c r="L64" s="9">
        <v>107235</v>
      </c>
      <c r="M64" s="9">
        <v>105131</v>
      </c>
      <c r="N64" s="9">
        <v>104176</v>
      </c>
      <c r="O64" s="9">
        <v>107185</v>
      </c>
      <c r="P64" s="9">
        <v>106255</v>
      </c>
      <c r="Q64" s="9">
        <v>107400</v>
      </c>
      <c r="R64" s="9">
        <v>107879</v>
      </c>
      <c r="S64" s="9">
        <v>110938</v>
      </c>
      <c r="T64" s="9">
        <v>112255</v>
      </c>
      <c r="U64" s="9">
        <v>114648</v>
      </c>
      <c r="V64" s="9">
        <v>117476</v>
      </c>
      <c r="W64" s="9">
        <v>118339</v>
      </c>
      <c r="X64" s="9">
        <v>121439</v>
      </c>
      <c r="Y64" s="9">
        <v>122716</v>
      </c>
      <c r="Z64" s="9">
        <v>125380</v>
      </c>
      <c r="AA64" s="9">
        <f ca="1">Z63-'Baseline male'!Z63</f>
        <v>127337.85606353371</v>
      </c>
      <c r="AB64" s="9">
        <f ca="1">AA63*(1-'Risk male'!AB63)</f>
        <v>125272.7054379828</v>
      </c>
      <c r="AC64" s="9">
        <f ca="1">AB63*(1-'Risk male'!AC63)</f>
        <v>123161.02545718136</v>
      </c>
      <c r="AD64" s="9">
        <f ca="1">AC63*(1-'Risk male'!AD63)</f>
        <v>122651.23194663248</v>
      </c>
      <c r="AE64" s="9">
        <f ca="1">AD63*(1-'Risk male'!AE63)</f>
        <v>123507.42055731142</v>
      </c>
      <c r="AF64" s="9">
        <f ca="1">AE63*(1-'Risk male'!AF63)</f>
        <v>129022.69820785765</v>
      </c>
      <c r="AG64" s="9">
        <f ca="1">AF63*(1-'Risk male'!AG63)</f>
        <v>126018.99318428295</v>
      </c>
      <c r="AH64" s="9">
        <f ca="1">AG63*(1-'Risk male'!AH63)</f>
        <v>121063.45684858371</v>
      </c>
      <c r="AI64" s="9">
        <f ca="1">AH63*(1-'Risk male'!AI63)</f>
        <v>114960.41912277183</v>
      </c>
      <c r="AJ64" s="9">
        <f ca="1">AI63*(1-'Risk male'!AJ63)</f>
        <v>106816.76868099859</v>
      </c>
      <c r="AK64" s="9">
        <f ca="1">AJ63*(1-'Risk male'!AK63)</f>
        <v>103530.4254736013</v>
      </c>
      <c r="AL64" s="9">
        <f ca="1">AK63*(1-'Risk male'!AL63)</f>
        <v>99499.783283380864</v>
      </c>
      <c r="AM64" s="9">
        <f ca="1">AL63*(1-'Risk male'!AM63)</f>
        <v>99639.170693259483</v>
      </c>
      <c r="AN64" s="9">
        <f ca="1">AM63*(1-'Risk male'!AN63)</f>
        <v>98593.001086590419</v>
      </c>
      <c r="AO64" s="9">
        <f ca="1">AN63*(1-'Risk male'!AO63)</f>
        <v>100293.61713404792</v>
      </c>
      <c r="AP64" s="9">
        <f ca="1">AO63*(1-'Risk male'!AP63)</f>
        <v>100820.02698794493</v>
      </c>
      <c r="AQ64" s="9">
        <f ca="1">AP63*(1-'Risk male'!AQ63)</f>
        <v>104698.73318393974</v>
      </c>
      <c r="AR64" s="9">
        <f ca="1">AQ63*(1-'Risk male'!AR63)</f>
        <v>103264.15060807706</v>
      </c>
      <c r="AS64" s="9">
        <f ca="1">AR63*(1-'Risk male'!AS63)</f>
        <v>102603.59447147926</v>
      </c>
      <c r="AT64" s="9">
        <f ca="1">AS63*(1-'Risk male'!AT63)</f>
        <v>102397.73856324544</v>
      </c>
      <c r="AU64" s="9">
        <f ca="1">AT63*(1-'Risk male'!AU63)</f>
        <v>106217.91784588322</v>
      </c>
      <c r="AV64" s="9">
        <f ca="1">AU63*(1-'Risk male'!AV63)</f>
        <v>108023.74201673284</v>
      </c>
      <c r="AW64" s="9">
        <f ca="1">AV63*(1-'Risk male'!AW63)</f>
        <v>110682.1992279905</v>
      </c>
      <c r="AX64" s="9">
        <f ca="1">AW63*(1-'Risk male'!AX63)</f>
        <v>112289.75304207197</v>
      </c>
      <c r="AY64" s="9">
        <f ca="1">AX63*(1-'Risk male'!AY63)</f>
        <v>112844.32903555009</v>
      </c>
      <c r="AZ64" s="9">
        <f ca="1">AY63*(1-'Risk male'!AZ63)</f>
        <v>114598.56530328817</v>
      </c>
      <c r="BA64" s="9">
        <f ca="1">AZ63*(1-'Risk male'!BA63)</f>
        <v>119599.13896967938</v>
      </c>
    </row>
    <row r="65" spans="1:53" x14ac:dyDescent="0.2">
      <c r="A65" s="1">
        <v>62</v>
      </c>
      <c r="B65" s="9">
        <v>74876</v>
      </c>
      <c r="C65" s="9">
        <v>76165</v>
      </c>
      <c r="D65" s="9">
        <v>79321</v>
      </c>
      <c r="E65" s="9">
        <v>77344</v>
      </c>
      <c r="F65" s="9">
        <v>80882</v>
      </c>
      <c r="G65" s="9">
        <v>87136</v>
      </c>
      <c r="H65" s="9">
        <v>91148</v>
      </c>
      <c r="I65" s="9">
        <v>86826</v>
      </c>
      <c r="J65" s="9">
        <v>120823</v>
      </c>
      <c r="K65" s="9">
        <v>115975</v>
      </c>
      <c r="L65" s="9">
        <v>110142</v>
      </c>
      <c r="M65" s="9">
        <v>106268</v>
      </c>
      <c r="N65" s="9">
        <v>104172</v>
      </c>
      <c r="O65" s="9">
        <v>103278</v>
      </c>
      <c r="P65" s="9">
        <v>106240</v>
      </c>
      <c r="Q65" s="9">
        <v>105326</v>
      </c>
      <c r="R65" s="9">
        <v>106488</v>
      </c>
      <c r="S65" s="9">
        <v>107026</v>
      </c>
      <c r="T65" s="9">
        <v>110021</v>
      </c>
      <c r="U65" s="9">
        <v>111412</v>
      </c>
      <c r="V65" s="9">
        <v>113835</v>
      </c>
      <c r="W65" s="9">
        <v>116541</v>
      </c>
      <c r="X65" s="9">
        <v>117585</v>
      </c>
      <c r="Y65" s="9">
        <v>120690</v>
      </c>
      <c r="Z65" s="9">
        <v>121837</v>
      </c>
      <c r="AA65" s="9">
        <f ca="1">Z64-'Baseline male'!Z64</f>
        <v>124527.76544848649</v>
      </c>
      <c r="AB65" s="9">
        <f ca="1">AA64*(1-'Risk male'!AB64)</f>
        <v>126498.92796774168</v>
      </c>
      <c r="AC65" s="9">
        <f ca="1">AB64*(1-'Risk male'!AC64)</f>
        <v>124460.17090217418</v>
      </c>
      <c r="AD65" s="9">
        <f ca="1">AC64*(1-'Risk male'!AD64)</f>
        <v>122374.56510111407</v>
      </c>
      <c r="AE65" s="9">
        <f ca="1">AD64*(1-'Risk male'!AE64)</f>
        <v>121880.16227590853</v>
      </c>
      <c r="AF65" s="9">
        <f ca="1">AE64*(1-'Risk male'!AF64)</f>
        <v>122742.99900249606</v>
      </c>
      <c r="AG65" s="9">
        <f ca="1">AF64*(1-'Risk male'!AG64)</f>
        <v>128236.51428264781</v>
      </c>
      <c r="AH65" s="9">
        <f ca="1">AG64*(1-'Risk male'!AH64)</f>
        <v>125263.00986627811</v>
      </c>
      <c r="AI65" s="9">
        <f ca="1">AH64*(1-'Risk male'!AI64)</f>
        <v>120348.45453991712</v>
      </c>
      <c r="AJ65" s="9">
        <f ca="1">AI64*(1-'Risk male'!AJ64)</f>
        <v>114291.98151111208</v>
      </c>
      <c r="AK65" s="9">
        <f ca="1">AJ64*(1-'Risk male'!AK64)</f>
        <v>106205.30573678511</v>
      </c>
      <c r="AL65" s="9">
        <f ca="1">AK64*(1-'Risk male'!AL64)</f>
        <v>102946.95770143448</v>
      </c>
      <c r="AM65" s="9">
        <f ca="1">AL64*(1-'Risk male'!AM64)</f>
        <v>98947.71960391014</v>
      </c>
      <c r="AN65" s="9">
        <f ca="1">AM64*(1-'Risk male'!AN64)</f>
        <v>99094.899546484827</v>
      </c>
      <c r="AO65" s="9">
        <f ca="1">AN64*(1-'Risk male'!AO64)</f>
        <v>98062.789198680577</v>
      </c>
      <c r="AP65" s="9">
        <f ca="1">AO64*(1-'Risk male'!AP64)</f>
        <v>99762.616749090972</v>
      </c>
      <c r="AQ65" s="9">
        <f ca="1">AP64*(1-'Risk male'!AQ64)</f>
        <v>100294.5102930296</v>
      </c>
      <c r="AR65" s="9">
        <f ca="1">AQ64*(1-'Risk male'!AR64)</f>
        <v>104161.45488199482</v>
      </c>
      <c r="AS65" s="9">
        <f ca="1">AR64*(1-'Risk male'!AS64)</f>
        <v>102742.44486336647</v>
      </c>
      <c r="AT65" s="9">
        <f ca="1">AS64*(1-'Risk male'!AT64)</f>
        <v>102093.25779128872</v>
      </c>
      <c r="AU65" s="9">
        <f ca="1">AT64*(1-'Risk male'!AU64)</f>
        <v>101896.31730668034</v>
      </c>
      <c r="AV65" s="9">
        <f ca="1">AU64*(1-'Risk male'!AV64)</f>
        <v>105705.84903318991</v>
      </c>
      <c r="AW65" s="9">
        <f ca="1">AV64*(1-'Risk male'!AW64)</f>
        <v>107511.03657542658</v>
      </c>
      <c r="AX65" s="9">
        <f ca="1">AW64*(1-'Risk male'!AX64)</f>
        <v>110165.01573399025</v>
      </c>
      <c r="AY65" s="9">
        <f ca="1">AX64*(1-'Risk male'!AY64)</f>
        <v>111773.18781322491</v>
      </c>
      <c r="AZ65" s="9">
        <f ca="1">AY64*(1-'Risk male'!AZ64)</f>
        <v>112333.25602324345</v>
      </c>
      <c r="BA65" s="9">
        <f ca="1">AZ64*(1-'Risk male'!BA64)</f>
        <v>114598.56530328817</v>
      </c>
    </row>
    <row r="66" spans="1:53" x14ac:dyDescent="0.2">
      <c r="A66" s="1">
        <v>63</v>
      </c>
      <c r="B66" s="9">
        <v>69581</v>
      </c>
      <c r="C66" s="9">
        <v>73974</v>
      </c>
      <c r="D66" s="9">
        <v>75180</v>
      </c>
      <c r="E66" s="9">
        <v>78307</v>
      </c>
      <c r="F66" s="9">
        <v>76341</v>
      </c>
      <c r="G66" s="9">
        <v>79848</v>
      </c>
      <c r="H66" s="9">
        <v>85967</v>
      </c>
      <c r="I66" s="9">
        <v>90000</v>
      </c>
      <c r="J66" s="9">
        <v>85828</v>
      </c>
      <c r="K66" s="9">
        <v>119509</v>
      </c>
      <c r="L66" s="9">
        <v>114712</v>
      </c>
      <c r="M66" s="9">
        <v>109035</v>
      </c>
      <c r="N66" s="9">
        <v>105186</v>
      </c>
      <c r="O66" s="9">
        <v>103147</v>
      </c>
      <c r="P66" s="9">
        <v>102331</v>
      </c>
      <c r="Q66" s="9">
        <v>105236</v>
      </c>
      <c r="R66" s="9">
        <v>104376</v>
      </c>
      <c r="S66" s="9">
        <v>105520</v>
      </c>
      <c r="T66" s="9">
        <v>106084</v>
      </c>
      <c r="U66" s="9">
        <v>109128</v>
      </c>
      <c r="V66" s="9">
        <v>110493</v>
      </c>
      <c r="W66" s="9">
        <v>112856</v>
      </c>
      <c r="X66" s="9">
        <v>115610</v>
      </c>
      <c r="Y66" s="9">
        <v>116767</v>
      </c>
      <c r="Z66" s="9">
        <v>119696</v>
      </c>
      <c r="AA66" s="9">
        <f ca="1">Z65-'Baseline male'!Z65</f>
        <v>120913.68573232784</v>
      </c>
      <c r="AB66" s="9">
        <f ca="1">AA65*(1-'Risk male'!AB65)</f>
        <v>123612.77442317613</v>
      </c>
      <c r="AC66" s="9">
        <f ca="1">AB65*(1-'Risk male'!AC65)</f>
        <v>125583.70348556641</v>
      </c>
      <c r="AD66" s="9">
        <f ca="1">AC65*(1-'Risk male'!AD65)</f>
        <v>123573.50231702003</v>
      </c>
      <c r="AE66" s="9">
        <f ca="1">AD65*(1-'Risk male'!AE65)</f>
        <v>121516.12057696136</v>
      </c>
      <c r="AF66" s="9">
        <f ca="1">AE65*(1-'Risk male'!AF65)</f>
        <v>121038.2938111008</v>
      </c>
      <c r="AG66" s="9">
        <f ca="1">AF65*(1-'Risk male'!AG65)</f>
        <v>121908.16891463312</v>
      </c>
      <c r="AH66" s="9">
        <f ca="1">AG65*(1-'Risk male'!AH65)</f>
        <v>127377.69218197794</v>
      </c>
      <c r="AI66" s="9">
        <f ca="1">AH65*(1-'Risk male'!AI65)</f>
        <v>124436.96336716731</v>
      </c>
      <c r="AJ66" s="9">
        <f ca="1">AI65*(1-'Risk male'!AJ65)</f>
        <v>119566.98453284147</v>
      </c>
      <c r="AK66" s="9">
        <f ca="1">AJ65*(1-'Risk male'!AK65)</f>
        <v>113561.21656987541</v>
      </c>
      <c r="AL66" s="9">
        <f ca="1">AK65*(1-'Risk male'!AL65)</f>
        <v>105536.65658250298</v>
      </c>
      <c r="AM66" s="9">
        <f ca="1">AL65*(1-'Risk male'!AM65)</f>
        <v>102308.75924763078</v>
      </c>
      <c r="AN66" s="9">
        <f ca="1">AM65*(1-'Risk male'!AN65)</f>
        <v>98343.717897980212</v>
      </c>
      <c r="AO66" s="9">
        <f ca="1">AN65*(1-'Risk male'!AO65)</f>
        <v>98499.273306671035</v>
      </c>
      <c r="AP66" s="9">
        <f ca="1">AO65*(1-'Risk male'!AP65)</f>
        <v>97482.403227084113</v>
      </c>
      <c r="AQ66" s="9">
        <f ca="1">AP65*(1-'Risk male'!AQ65)</f>
        <v>99181.222620380475</v>
      </c>
      <c r="AR66" s="9">
        <f ca="1">AQ65*(1-'Risk male'!AR65)</f>
        <v>99718.977443877317</v>
      </c>
      <c r="AS66" s="9">
        <f ca="1">AR65*(1-'Risk male'!AS65)</f>
        <v>103572.89570423868</v>
      </c>
      <c r="AT66" s="9">
        <f ca="1">AS65*(1-'Risk male'!AT65)</f>
        <v>102170.80416687965</v>
      </c>
      <c r="AU66" s="9">
        <f ca="1">AT65*(1-'Risk male'!AU65)</f>
        <v>101533.93766022912</v>
      </c>
      <c r="AV66" s="9">
        <f ca="1">AU65*(1-'Risk male'!AV65)</f>
        <v>101346.63466676598</v>
      </c>
      <c r="AW66" s="9">
        <f ca="1">AV65*(1-'Risk male'!AW65)</f>
        <v>105144.35816615191</v>
      </c>
      <c r="AX66" s="9">
        <f ca="1">AW65*(1-'Risk male'!AX65)</f>
        <v>106948.71224909893</v>
      </c>
      <c r="AY66" s="9">
        <f ca="1">AX65*(1-'Risk male'!AY65)</f>
        <v>109597.64403633555</v>
      </c>
      <c r="AZ66" s="9">
        <f ca="1">AY65*(1-'Risk male'!AZ65)</f>
        <v>111206.35922073858</v>
      </c>
      <c r="BA66" s="9">
        <f ca="1">AZ65*(1-'Risk male'!BA65)</f>
        <v>112333.25602324345</v>
      </c>
    </row>
    <row r="67" spans="1:53" x14ac:dyDescent="0.2">
      <c r="A67" s="1">
        <v>64</v>
      </c>
      <c r="B67" s="9">
        <v>68332</v>
      </c>
      <c r="C67" s="9">
        <v>68535</v>
      </c>
      <c r="D67" s="9">
        <v>72977</v>
      </c>
      <c r="E67" s="9">
        <v>74136</v>
      </c>
      <c r="F67" s="9">
        <v>77238</v>
      </c>
      <c r="G67" s="9">
        <v>75305</v>
      </c>
      <c r="H67" s="9">
        <v>78770</v>
      </c>
      <c r="I67" s="9">
        <v>84849</v>
      </c>
      <c r="J67" s="9">
        <v>88890</v>
      </c>
      <c r="K67" s="9">
        <v>84830</v>
      </c>
      <c r="L67" s="9">
        <v>118138</v>
      </c>
      <c r="M67" s="9">
        <v>113431</v>
      </c>
      <c r="N67" s="9">
        <v>107853</v>
      </c>
      <c r="O67" s="9">
        <v>104028</v>
      </c>
      <c r="P67" s="9">
        <v>102111</v>
      </c>
      <c r="Q67" s="9">
        <v>101315</v>
      </c>
      <c r="R67" s="9">
        <v>104157</v>
      </c>
      <c r="S67" s="9">
        <v>103343</v>
      </c>
      <c r="T67" s="9">
        <v>104502</v>
      </c>
      <c r="U67" s="9">
        <v>105063</v>
      </c>
      <c r="V67" s="9">
        <v>108132</v>
      </c>
      <c r="W67" s="9">
        <v>109467</v>
      </c>
      <c r="X67" s="9">
        <v>111822</v>
      </c>
      <c r="Y67" s="9">
        <v>114600.5</v>
      </c>
      <c r="Z67" s="9">
        <v>115720</v>
      </c>
      <c r="AA67" s="9">
        <f ca="1">Z66-'Baseline male'!Z66</f>
        <v>118695.48398288256</v>
      </c>
      <c r="AB67" s="9">
        <f ca="1">AA66*(1-'Risk male'!AB66)</f>
        <v>119934.9683670231</v>
      </c>
      <c r="AC67" s="9">
        <f ca="1">AB66*(1-'Risk male'!AC66)</f>
        <v>122628.16519582219</v>
      </c>
      <c r="AD67" s="9">
        <f ca="1">AC66*(1-'Risk male'!AD66)</f>
        <v>124599.34668310653</v>
      </c>
      <c r="AE67" s="9">
        <f ca="1">AD66*(1-'Risk male'!AE66)</f>
        <v>122620.34775856225</v>
      </c>
      <c r="AF67" s="9">
        <f ca="1">AE66*(1-'Risk male'!AF66)</f>
        <v>120593.7815553031</v>
      </c>
      <c r="AG67" s="9">
        <f ca="1">AF66*(1-'Risk male'!AG66)</f>
        <v>120134.23185738082</v>
      </c>
      <c r="AH67" s="9">
        <f ca="1">AG66*(1-'Risk male'!AH66)</f>
        <v>121012.12989751199</v>
      </c>
      <c r="AI67" s="9">
        <f ca="1">AH66*(1-'Risk male'!AI66)</f>
        <v>126456.38129736985</v>
      </c>
      <c r="AJ67" s="9">
        <f ca="1">AI66*(1-'Risk male'!AJ66)</f>
        <v>123551.27499402651</v>
      </c>
      <c r="AK67" s="9">
        <f ca="1">AJ66*(1-'Risk male'!AK66)</f>
        <v>118729.52943876955</v>
      </c>
      <c r="AL67" s="9">
        <f ca="1">AK66*(1-'Risk male'!AL66)</f>
        <v>112778.5099595847</v>
      </c>
      <c r="AM67" s="9">
        <f ca="1">AL66*(1-'Risk male'!AM66)</f>
        <v>104820.85771022776</v>
      </c>
      <c r="AN67" s="9">
        <f ca="1">AM66*(1-'Risk male'!AN66)</f>
        <v>101625.91884593414</v>
      </c>
      <c r="AO67" s="9">
        <f ca="1">AN66*(1-'Risk male'!AO66)</f>
        <v>97697.808316002891</v>
      </c>
      <c r="AP67" s="9">
        <f ca="1">AO66*(1-'Risk male'!AP66)</f>
        <v>97862.658340860493</v>
      </c>
      <c r="AQ67" s="9">
        <f ca="1">AP66*(1-'Risk male'!AQ66)</f>
        <v>96862.407412217639</v>
      </c>
      <c r="AR67" s="9">
        <f ca="1">AQ66*(1-'Risk male'!AR66)</f>
        <v>98560.481234771694</v>
      </c>
      <c r="AS67" s="9">
        <f ca="1">AR66*(1-'Risk male'!AS66)</f>
        <v>99104.822753110027</v>
      </c>
      <c r="AT67" s="9">
        <f ca="1">AS66*(1-'Risk male'!AT66)</f>
        <v>102945.17740647824</v>
      </c>
      <c r="AU67" s="9">
        <f ca="1">AT66*(1-'Risk male'!AU66)</f>
        <v>101561.45784413794</v>
      </c>
      <c r="AV67" s="9">
        <f ca="1">AU66*(1-'Risk male'!AV66)</f>
        <v>100938.04597540028</v>
      </c>
      <c r="AW67" s="9">
        <f ca="1">AV66*(1-'Risk male'!AW66)</f>
        <v>100761.32709661678</v>
      </c>
      <c r="AX67" s="9">
        <f ca="1">AW66*(1-'Risk male'!AX66)</f>
        <v>104546.80094839809</v>
      </c>
      <c r="AY67" s="9">
        <f ca="1">AX66*(1-'Risk male'!AY66)</f>
        <v>106350.5929785528</v>
      </c>
      <c r="AZ67" s="9">
        <f ca="1">AY66*(1-'Risk male'!AZ66)</f>
        <v>108994.48454422705</v>
      </c>
      <c r="BA67" s="9">
        <f ca="1">AZ66*(1-'Risk male'!BA66)</f>
        <v>111206.35922073858</v>
      </c>
    </row>
    <row r="68" spans="1:53" x14ac:dyDescent="0.2">
      <c r="A68" s="1">
        <v>65</v>
      </c>
      <c r="B68" s="9">
        <v>65743</v>
      </c>
      <c r="C68" s="9">
        <v>67225</v>
      </c>
      <c r="D68" s="9">
        <v>67394</v>
      </c>
      <c r="E68" s="9">
        <v>71780</v>
      </c>
      <c r="F68" s="9">
        <v>72964</v>
      </c>
      <c r="G68" s="9">
        <v>76024</v>
      </c>
      <c r="H68" s="9">
        <v>74187</v>
      </c>
      <c r="I68" s="9">
        <v>77620</v>
      </c>
      <c r="J68" s="9">
        <v>83671</v>
      </c>
      <c r="K68" s="9">
        <v>87692</v>
      </c>
      <c r="L68" s="9">
        <v>83691</v>
      </c>
      <c r="M68" s="9">
        <v>116646</v>
      </c>
      <c r="N68" s="9">
        <v>112028</v>
      </c>
      <c r="O68" s="9">
        <v>106547</v>
      </c>
      <c r="P68" s="9">
        <v>102803</v>
      </c>
      <c r="Q68" s="9">
        <v>100920</v>
      </c>
      <c r="R68" s="9">
        <v>100174</v>
      </c>
      <c r="S68" s="9">
        <v>103021</v>
      </c>
      <c r="T68" s="9">
        <v>102251</v>
      </c>
      <c r="U68" s="9">
        <v>103465</v>
      </c>
      <c r="V68" s="9">
        <v>103998</v>
      </c>
      <c r="W68" s="9">
        <v>106949</v>
      </c>
      <c r="X68" s="9">
        <v>108352</v>
      </c>
      <c r="Y68" s="9">
        <v>110710.5</v>
      </c>
      <c r="Z68" s="9">
        <v>113401</v>
      </c>
      <c r="AA68" s="9">
        <f ca="1">Z67-'Baseline male'!Z67</f>
        <v>114676.22183573115</v>
      </c>
      <c r="AB68" s="9">
        <f ca="1">AA67*(1-'Risk male'!AB67)</f>
        <v>117661.93241806644</v>
      </c>
      <c r="AC68" s="9">
        <f ca="1">AB67*(1-'Risk male'!AC67)</f>
        <v>118908.86086308023</v>
      </c>
      <c r="AD68" s="9">
        <f ca="1">AC67*(1-'Risk male'!AD67)</f>
        <v>121597.33684496369</v>
      </c>
      <c r="AE68" s="9">
        <f ca="1">AD67*(1-'Risk male'!AE67)</f>
        <v>123570.23863440854</v>
      </c>
      <c r="AF68" s="9">
        <f ca="1">AE67*(1-'Risk male'!AF67)</f>
        <v>121625.27041378661</v>
      </c>
      <c r="AG68" s="9">
        <f ca="1">AF67*(1-'Risk male'!AG67)</f>
        <v>119632.23947640117</v>
      </c>
      <c r="AH68" s="9">
        <f ca="1">AG67*(1-'Risk male'!AH67)</f>
        <v>119193.08100053223</v>
      </c>
      <c r="AI68" s="9">
        <f ca="1">AH67*(1-'Risk male'!AI67)</f>
        <v>120080.65649920754</v>
      </c>
      <c r="AJ68" s="9">
        <f ca="1">AI67*(1-'Risk male'!AJ67)</f>
        <v>125499.99931233424</v>
      </c>
      <c r="AK68" s="9">
        <f ca="1">AJ67*(1-'Risk male'!AK67)</f>
        <v>122633.18140643649</v>
      </c>
      <c r="AL68" s="9">
        <f ca="1">AK67*(1-'Risk male'!AL67)</f>
        <v>117862.67225091395</v>
      </c>
      <c r="AM68" s="9">
        <f ca="1">AL67*(1-'Risk male'!AM67)</f>
        <v>111969.48066795769</v>
      </c>
      <c r="AN68" s="9">
        <f ca="1">AM67*(1-'Risk male'!AN67)</f>
        <v>104082.04443886713</v>
      </c>
      <c r="AO68" s="9">
        <f ca="1">AN67*(1-'Risk male'!AO67)</f>
        <v>100922.13296522047</v>
      </c>
      <c r="AP68" s="9">
        <f ca="1">AO67*(1-'Risk male'!AP67)</f>
        <v>97033.040521740797</v>
      </c>
      <c r="AQ68" s="9">
        <f ca="1">AP67*(1-'Risk male'!AQ67)</f>
        <v>97208.39702274595</v>
      </c>
      <c r="AR68" s="9">
        <f ca="1">AQ67*(1-'Risk male'!AR67)</f>
        <v>96226.141612625113</v>
      </c>
      <c r="AS68" s="9">
        <f ca="1">AR67*(1-'Risk male'!AS67)</f>
        <v>97924.366842375588</v>
      </c>
      <c r="AT68" s="9">
        <f ca="1">AS67*(1-'Risk male'!AT67)</f>
        <v>98476.364721097838</v>
      </c>
      <c r="AU68" s="9">
        <f ca="1">AT67*(1-'Risk male'!AU67)</f>
        <v>102303.76614040554</v>
      </c>
      <c r="AV68" s="9">
        <f ca="1">AU67*(1-'Risk male'!AV67)</f>
        <v>100939.71815861504</v>
      </c>
      <c r="AW68" s="9">
        <f ca="1">AV67*(1-'Risk male'!AW67)</f>
        <v>100330.91325153915</v>
      </c>
      <c r="AX68" s="9">
        <f ca="1">AW67*(1-'Risk male'!AX67)</f>
        <v>100165.84088113336</v>
      </c>
      <c r="AY68" s="9">
        <f ca="1">AX67*(1-'Risk male'!AY67)</f>
        <v>103939.73249144496</v>
      </c>
      <c r="AZ68" s="9">
        <f ca="1">AY67*(1-'Risk male'!AZ67)</f>
        <v>105743.83440645169</v>
      </c>
      <c r="BA68" s="9">
        <f ca="1">AZ67*(1-'Risk male'!BA67)</f>
        <v>108994.48454422705</v>
      </c>
    </row>
    <row r="69" spans="1:53" x14ac:dyDescent="0.2">
      <c r="A69" s="1">
        <v>66</v>
      </c>
      <c r="B69" s="9">
        <v>63795</v>
      </c>
      <c r="C69" s="9">
        <v>64539</v>
      </c>
      <c r="D69" s="9">
        <v>65994</v>
      </c>
      <c r="E69" s="9">
        <v>66127</v>
      </c>
      <c r="F69" s="9">
        <v>70499</v>
      </c>
      <c r="G69" s="9">
        <v>71622</v>
      </c>
      <c r="H69" s="9">
        <v>74716</v>
      </c>
      <c r="I69" s="9">
        <v>72952</v>
      </c>
      <c r="J69" s="9">
        <v>76376</v>
      </c>
      <c r="K69" s="9">
        <v>82381</v>
      </c>
      <c r="L69" s="9">
        <v>86340</v>
      </c>
      <c r="M69" s="9">
        <v>82435</v>
      </c>
      <c r="N69" s="9">
        <v>115029</v>
      </c>
      <c r="O69" s="9">
        <v>110496</v>
      </c>
      <c r="P69" s="9">
        <v>105157</v>
      </c>
      <c r="Q69" s="9">
        <v>101444</v>
      </c>
      <c r="R69" s="9">
        <v>99579</v>
      </c>
      <c r="S69" s="9">
        <v>98907</v>
      </c>
      <c r="T69" s="9">
        <v>101752</v>
      </c>
      <c r="U69" s="9">
        <v>101085</v>
      </c>
      <c r="V69" s="9">
        <v>102275</v>
      </c>
      <c r="W69" s="9">
        <v>102756</v>
      </c>
      <c r="X69" s="9">
        <v>105716</v>
      </c>
      <c r="Y69" s="9">
        <v>107173</v>
      </c>
      <c r="Z69" s="9">
        <v>109480</v>
      </c>
      <c r="AA69" s="9">
        <f ca="1">Z68-'Baseline male'!Z68</f>
        <v>112274.43880567027</v>
      </c>
      <c r="AB69" s="9">
        <f ca="1">AA68*(1-'Risk male'!AB68)</f>
        <v>113579.12162976639</v>
      </c>
      <c r="AC69" s="9">
        <f ca="1">AB68*(1-'Risk male'!AC68)</f>
        <v>116557.27807100538</v>
      </c>
      <c r="AD69" s="9">
        <f ca="1">AC68*(1-'Risk male'!AD68)</f>
        <v>117813.33620645056</v>
      </c>
      <c r="AE69" s="9">
        <f ca="1">AD68*(1-'Risk male'!AE68)</f>
        <v>120497.95259723875</v>
      </c>
      <c r="AF69" s="9">
        <f ca="1">AE68*(1-'Risk male'!AF68)</f>
        <v>122473.8693986514</v>
      </c>
      <c r="AG69" s="9">
        <f ca="1">AF68*(1-'Risk male'!AG68)</f>
        <v>120566.29888759654</v>
      </c>
      <c r="AH69" s="9">
        <f ca="1">AG68*(1-'Risk male'!AH68)</f>
        <v>118610.06223935723</v>
      </c>
      <c r="AI69" s="9">
        <f ca="1">AH68*(1-'Risk male'!AI68)</f>
        <v>118193.66447260082</v>
      </c>
      <c r="AJ69" s="9">
        <f ca="1">AI68*(1-'Risk male'!AJ68)</f>
        <v>119092.59029778925</v>
      </c>
      <c r="AK69" s="9">
        <f ca="1">AJ68*(1-'Risk male'!AK68)</f>
        <v>124486.61489418987</v>
      </c>
      <c r="AL69" s="9">
        <f ca="1">AK68*(1-'Risk male'!AL68)</f>
        <v>121661.42815459946</v>
      </c>
      <c r="AM69" s="9">
        <f ca="1">AL68*(1-'Risk male'!AM68)</f>
        <v>116946.15256060541</v>
      </c>
      <c r="AN69" s="9">
        <f ca="1">AM68*(1-'Risk male'!AN68)</f>
        <v>111115.03846939751</v>
      </c>
      <c r="AO69" s="9">
        <f ca="1">AN68*(1-'Risk male'!AO68)</f>
        <v>103302.61582022307</v>
      </c>
      <c r="AP69" s="9">
        <f ca="1">AO68*(1-'Risk male'!AP68)</f>
        <v>100180.47363773952</v>
      </c>
      <c r="AQ69" s="9">
        <f ca="1">AP68*(1-'Risk male'!AQ68)</f>
        <v>96333.270728923788</v>
      </c>
      <c r="AR69" s="9">
        <f ca="1">AQ68*(1-'Risk male'!AR68)</f>
        <v>96520.447075985445</v>
      </c>
      <c r="AS69" s="9">
        <f ca="1">AR68*(1-'Risk male'!AS68)</f>
        <v>95557.853646783231</v>
      </c>
      <c r="AT69" s="9">
        <f ca="1">AS68*(1-'Risk male'!AT68)</f>
        <v>97256.978141940126</v>
      </c>
      <c r="AU69" s="9">
        <f ca="1">AT68*(1-'Risk male'!AU68)</f>
        <v>97817.74065768678</v>
      </c>
      <c r="AV69" s="9">
        <f ca="1">AU68*(1-'Risk male'!AV68)</f>
        <v>101632.31453522663</v>
      </c>
      <c r="AW69" s="9">
        <f ca="1">AV68*(1-'Risk male'!AW68)</f>
        <v>100289.58443982291</v>
      </c>
      <c r="AX69" s="9">
        <f ca="1">AW68*(1-'Risk male'!AX68)</f>
        <v>99696.761965743994</v>
      </c>
      <c r="AY69" s="9">
        <f ca="1">AX68*(1-'Risk male'!AY68)</f>
        <v>99544.549595841483</v>
      </c>
      <c r="AZ69" s="9">
        <f ca="1">AY68*(1-'Risk male'!AZ68)</f>
        <v>103307.06615872988</v>
      </c>
      <c r="BA69" s="9">
        <f ca="1">AZ68*(1-'Risk male'!BA68)</f>
        <v>105743.83440645169</v>
      </c>
    </row>
    <row r="70" spans="1:53" x14ac:dyDescent="0.2">
      <c r="A70" s="1">
        <v>67</v>
      </c>
      <c r="B70" s="9">
        <v>61147</v>
      </c>
      <c r="C70" s="9">
        <v>62432</v>
      </c>
      <c r="D70" s="9">
        <v>63223</v>
      </c>
      <c r="E70" s="9">
        <v>64691</v>
      </c>
      <c r="F70" s="9">
        <v>64826</v>
      </c>
      <c r="G70" s="9">
        <v>69176</v>
      </c>
      <c r="H70" s="9">
        <v>70277</v>
      </c>
      <c r="I70" s="9">
        <v>73408</v>
      </c>
      <c r="J70" s="9">
        <v>71694</v>
      </c>
      <c r="K70" s="9">
        <v>75124</v>
      </c>
      <c r="L70" s="9">
        <v>81059</v>
      </c>
      <c r="M70" s="9">
        <v>85014</v>
      </c>
      <c r="N70" s="9">
        <v>81179</v>
      </c>
      <c r="O70" s="9">
        <v>113328</v>
      </c>
      <c r="P70" s="9">
        <v>108932</v>
      </c>
      <c r="Q70" s="9">
        <v>103697</v>
      </c>
      <c r="R70" s="9">
        <v>100002</v>
      </c>
      <c r="S70" s="9">
        <v>98248</v>
      </c>
      <c r="T70" s="9">
        <v>97558</v>
      </c>
      <c r="U70" s="9">
        <v>100387</v>
      </c>
      <c r="V70" s="9">
        <v>99705</v>
      </c>
      <c r="W70" s="9">
        <v>100848</v>
      </c>
      <c r="X70" s="9">
        <v>101421</v>
      </c>
      <c r="Y70" s="9">
        <v>104306</v>
      </c>
      <c r="Z70" s="9">
        <v>105820</v>
      </c>
      <c r="AA70" s="9">
        <f ca="1">Z69-'Baseline male'!Z69</f>
        <v>108292.20045896614</v>
      </c>
      <c r="AB70" s="9">
        <f ca="1">AA69*(1-'Risk male'!AB69)</f>
        <v>111103.63044458938</v>
      </c>
      <c r="AC70" s="9">
        <f ca="1">AB69*(1-'Risk male'!AC69)</f>
        <v>112417.93585482844</v>
      </c>
      <c r="AD70" s="9">
        <f ca="1">AC69*(1-'Risk male'!AD69)</f>
        <v>115389.01438607073</v>
      </c>
      <c r="AE70" s="9">
        <f ca="1">AD69*(1-'Risk male'!AE69)</f>
        <v>116655.6410577013</v>
      </c>
      <c r="AF70" s="9">
        <f ca="1">AE69*(1-'Risk male'!AF69)</f>
        <v>119337.09832045661</v>
      </c>
      <c r="AG70" s="9">
        <f ca="1">AF69*(1-'Risk male'!AG69)</f>
        <v>121317.1187388921</v>
      </c>
      <c r="AH70" s="9">
        <f ca="1">AG69*(1-'Risk male'!AH69)</f>
        <v>119449.89709530165</v>
      </c>
      <c r="AI70" s="9">
        <f ca="1">AH69*(1-'Risk male'!AI69)</f>
        <v>117533.31340941481</v>
      </c>
      <c r="AJ70" s="9">
        <f ca="1">AI69*(1-'Risk male'!AJ69)</f>
        <v>117141.73808062432</v>
      </c>
      <c r="AK70" s="9">
        <f ca="1">AJ69*(1-'Risk male'!AK69)</f>
        <v>118053.45003137283</v>
      </c>
      <c r="AL70" s="9">
        <f ca="1">AK69*(1-'Risk male'!AL69)</f>
        <v>123421.71111321403</v>
      </c>
      <c r="AM70" s="9">
        <f ca="1">AL69*(1-'Risk male'!AM69)</f>
        <v>120641.10227880582</v>
      </c>
      <c r="AN70" s="9">
        <f ca="1">AM69*(1-'Risk male'!AN69)</f>
        <v>115984.606245783</v>
      </c>
      <c r="AO70" s="9">
        <f ca="1">AN69*(1-'Risk male'!AO69)</f>
        <v>110219.35328780804</v>
      </c>
      <c r="AP70" s="9">
        <f ca="1">AO69*(1-'Risk male'!AP69)</f>
        <v>102486.23621620538</v>
      </c>
      <c r="AQ70" s="9">
        <f ca="1">AP69*(1-'Risk male'!AQ69)</f>
        <v>99404.294104654327</v>
      </c>
      <c r="AR70" s="9">
        <f ca="1">AQ69*(1-'Risk male'!AR69)</f>
        <v>95601.535960885667</v>
      </c>
      <c r="AS70" s="9">
        <f ca="1">AR69*(1-'Risk male'!AS69)</f>
        <v>95801.668723724171</v>
      </c>
      <c r="AT70" s="9">
        <f ca="1">AS69*(1-'Risk male'!AT69)</f>
        <v>94860.199260216745</v>
      </c>
      <c r="AU70" s="9">
        <f ca="1">AT69*(1-'Risk male'!AU69)</f>
        <v>96560.843905344169</v>
      </c>
      <c r="AV70" s="9">
        <f ca="1">AU69*(1-'Risk male'!AV69)</f>
        <v>97131.323503771157</v>
      </c>
      <c r="AW70" s="9">
        <f ca="1">AV69*(1-'Risk male'!AW69)</f>
        <v>100933.1158615739</v>
      </c>
      <c r="AX70" s="9">
        <f ca="1">AW69*(1-'Risk male'!AX69)</f>
        <v>99613.154393383957</v>
      </c>
      <c r="AY70" s="9">
        <f ca="1">AX69*(1-'Risk male'!AY69)</f>
        <v>99037.517654816635</v>
      </c>
      <c r="AZ70" s="9">
        <f ca="1">AY69*(1-'Risk male'!AZ69)</f>
        <v>98899.220714247931</v>
      </c>
      <c r="BA70" s="9">
        <f ca="1">AZ69*(1-'Risk male'!BA69)</f>
        <v>103307.06615872988</v>
      </c>
    </row>
    <row r="71" spans="1:53" x14ac:dyDescent="0.2">
      <c r="A71" s="1">
        <v>68</v>
      </c>
      <c r="B71" s="9">
        <v>61042</v>
      </c>
      <c r="C71" s="9">
        <v>59727</v>
      </c>
      <c r="D71" s="9">
        <v>61008</v>
      </c>
      <c r="E71" s="9">
        <v>61834</v>
      </c>
      <c r="F71" s="9">
        <v>63325</v>
      </c>
      <c r="G71" s="9">
        <v>63513</v>
      </c>
      <c r="H71" s="9">
        <v>67793</v>
      </c>
      <c r="I71" s="9">
        <v>68980</v>
      </c>
      <c r="J71" s="9">
        <v>72061</v>
      </c>
      <c r="K71" s="9">
        <v>70437</v>
      </c>
      <c r="L71" s="9">
        <v>73859</v>
      </c>
      <c r="M71" s="9">
        <v>79734</v>
      </c>
      <c r="N71" s="9">
        <v>83662</v>
      </c>
      <c r="O71" s="9">
        <v>79870</v>
      </c>
      <c r="P71" s="9">
        <v>111571</v>
      </c>
      <c r="Q71" s="9">
        <v>107301</v>
      </c>
      <c r="R71" s="9">
        <v>102145</v>
      </c>
      <c r="S71" s="9">
        <v>98552</v>
      </c>
      <c r="T71" s="9">
        <v>96864</v>
      </c>
      <c r="U71" s="9">
        <v>96196</v>
      </c>
      <c r="V71" s="9">
        <v>98950</v>
      </c>
      <c r="W71" s="9">
        <v>98173</v>
      </c>
      <c r="X71" s="9">
        <v>99391</v>
      </c>
      <c r="Y71" s="9">
        <v>100036</v>
      </c>
      <c r="Z71" s="9">
        <v>102764</v>
      </c>
      <c r="AA71" s="9">
        <f ca="1">Z70-'Baseline male'!Z70</f>
        <v>104581.4263765517</v>
      </c>
      <c r="AB71" s="9">
        <f ca="1">AA70*(1-'Risk male'!AB70)</f>
        <v>107075.04576265038</v>
      </c>
      <c r="AC71" s="9">
        <f ca="1">AB70*(1-'Risk male'!AC70)</f>
        <v>109879.93282212435</v>
      </c>
      <c r="AD71" s="9">
        <f ca="1">AC70*(1-'Risk male'!AD70)</f>
        <v>111204.60640708759</v>
      </c>
      <c r="AE71" s="9">
        <f ca="1">AD70*(1-'Risk male'!AE70)</f>
        <v>114168.60690701469</v>
      </c>
      <c r="AF71" s="9">
        <f ca="1">AE70*(1-'Risk male'!AF70)</f>
        <v>115446.59343718627</v>
      </c>
      <c r="AG71" s="9">
        <f ca="1">AF70*(1-'Risk male'!AG70)</f>
        <v>118125.07660450826</v>
      </c>
      <c r="AH71" s="9">
        <f ca="1">AG70*(1-'Risk male'!AH70)</f>
        <v>120109.71009644573</v>
      </c>
      <c r="AI71" s="9">
        <f ca="1">AH70*(1-'Risk male'!AI70)</f>
        <v>118284.92576361814</v>
      </c>
      <c r="AJ71" s="9">
        <f ca="1">AI70*(1-'Risk male'!AJ70)</f>
        <v>116410.03424531383</v>
      </c>
      <c r="AK71" s="9">
        <f ca="1">AJ70*(1-'Risk male'!AK70)</f>
        <v>116044.66476321509</v>
      </c>
      <c r="AL71" s="9">
        <f ca="1">AK70*(1-'Risk male'!AL70)</f>
        <v>116970.02232433727</v>
      </c>
      <c r="AM71" s="9">
        <f ca="1">AL70*(1-'Risk male'!AM70)</f>
        <v>122311.74407321507</v>
      </c>
      <c r="AN71" s="9">
        <f ca="1">AM70*(1-'Risk male'!AN70)</f>
        <v>119577.91179289017</v>
      </c>
      <c r="AO71" s="9">
        <f ca="1">AN70*(1-'Risk male'!AO70)</f>
        <v>114982.96222518988</v>
      </c>
      <c r="AP71" s="9">
        <f ca="1">AO70*(1-'Risk male'!AP70)</f>
        <v>109286.5970239489</v>
      </c>
      <c r="AQ71" s="9">
        <f ca="1">AP70*(1-'Risk male'!AQ70)</f>
        <v>101636.32585222811</v>
      </c>
      <c r="AR71" s="9">
        <f ca="1">AQ70*(1-'Risk male'!AR70)</f>
        <v>98596.482677971668</v>
      </c>
      <c r="AS71" s="9">
        <f ca="1">AR70*(1-'Risk male'!AS70)</f>
        <v>94840.216411903195</v>
      </c>
      <c r="AT71" s="9">
        <f ca="1">AS70*(1-'Risk male'!AT70)</f>
        <v>95054.063286810691</v>
      </c>
      <c r="AU71" s="9">
        <f ca="1">AT70*(1-'Risk male'!AU70)</f>
        <v>94134.794042385562</v>
      </c>
      <c r="AV71" s="9">
        <f ca="1">AU70*(1-'Risk male'!AV70)</f>
        <v>95837.249899458606</v>
      </c>
      <c r="AW71" s="9">
        <f ca="1">AV70*(1-'Risk male'!AW70)</f>
        <v>96418.059216457725</v>
      </c>
      <c r="AX71" s="9">
        <f ca="1">AW70*(1-'Risk male'!AX70)</f>
        <v>100206.80570211002</v>
      </c>
      <c r="AY71" s="9">
        <f ca="1">AX70*(1-'Risk male'!AY70)</f>
        <v>98910.72545220441</v>
      </c>
      <c r="AZ71" s="9">
        <f ca="1">AY70*(1-'Risk male'!AZ70)</f>
        <v>98353.160651824684</v>
      </c>
      <c r="BA71" s="9">
        <f ca="1">AZ70*(1-'Risk male'!BA70)</f>
        <v>98899.220714247931</v>
      </c>
    </row>
    <row r="72" spans="1:53" x14ac:dyDescent="0.2">
      <c r="A72" s="1">
        <v>69</v>
      </c>
      <c r="B72" s="9">
        <v>58105</v>
      </c>
      <c r="C72" s="9">
        <v>59505</v>
      </c>
      <c r="D72" s="9">
        <v>58227</v>
      </c>
      <c r="E72" s="9">
        <v>59510</v>
      </c>
      <c r="F72" s="9">
        <v>60412</v>
      </c>
      <c r="G72" s="9">
        <v>61920</v>
      </c>
      <c r="H72" s="9">
        <v>62156</v>
      </c>
      <c r="I72" s="9">
        <v>66379</v>
      </c>
      <c r="J72" s="9">
        <v>67641</v>
      </c>
      <c r="K72" s="9">
        <v>70673</v>
      </c>
      <c r="L72" s="9">
        <v>69113</v>
      </c>
      <c r="M72" s="9">
        <v>72524</v>
      </c>
      <c r="N72" s="9">
        <v>78361</v>
      </c>
      <c r="O72" s="9">
        <v>82195</v>
      </c>
      <c r="P72" s="9">
        <v>78487</v>
      </c>
      <c r="Q72" s="9">
        <v>109757</v>
      </c>
      <c r="R72" s="9">
        <v>105566</v>
      </c>
      <c r="S72" s="9">
        <v>100546</v>
      </c>
      <c r="T72" s="9">
        <v>97036</v>
      </c>
      <c r="U72" s="9">
        <v>95370</v>
      </c>
      <c r="V72" s="9">
        <v>94745</v>
      </c>
      <c r="W72" s="9">
        <v>97326</v>
      </c>
      <c r="X72" s="9">
        <v>96637</v>
      </c>
      <c r="Y72" s="9">
        <v>97871.5</v>
      </c>
      <c r="Z72" s="9">
        <v>98476</v>
      </c>
      <c r="AA72" s="9">
        <f ca="1">Z71-'Baseline male'!Z71</f>
        <v>101432.22131900009</v>
      </c>
      <c r="AB72" s="9">
        <f ca="1">AA71*(1-'Risk male'!AB71)</f>
        <v>103280.59572160564</v>
      </c>
      <c r="AC72" s="9">
        <f ca="1">AB71*(1-'Risk male'!AC71)</f>
        <v>105770.25148721864</v>
      </c>
      <c r="AD72" s="9">
        <f ca="1">AC71*(1-'Risk male'!AD71)</f>
        <v>108568.15667017228</v>
      </c>
      <c r="AE72" s="9">
        <f ca="1">AD71*(1-'Risk male'!AE71)</f>
        <v>109903.982611917</v>
      </c>
      <c r="AF72" s="9">
        <f ca="1">AE71*(1-'Risk male'!AF71)</f>
        <v>112860.43989992606</v>
      </c>
      <c r="AG72" s="9">
        <f ca="1">AF71*(1-'Risk male'!AG71)</f>
        <v>114150.65257338838</v>
      </c>
      <c r="AH72" s="9">
        <f ca="1">AG71*(1-'Risk male'!AH71)</f>
        <v>116826.00306434266</v>
      </c>
      <c r="AI72" s="9">
        <f ca="1">AH71*(1-'Risk male'!AI71)</f>
        <v>118815.64142123803</v>
      </c>
      <c r="AJ72" s="9">
        <f ca="1">AI71*(1-'Risk male'!AJ71)</f>
        <v>117036.4038207613</v>
      </c>
      <c r="AK72" s="9">
        <f ca="1">AJ71*(1-'Risk male'!AK71)</f>
        <v>115206.26077759075</v>
      </c>
      <c r="AL72" s="9">
        <f ca="1">AK71*(1-'Risk male'!AL71)</f>
        <v>114869.04439973796</v>
      </c>
      <c r="AM72" s="9">
        <f ca="1">AL71*(1-'Risk male'!AM71)</f>
        <v>115809.09758367408</v>
      </c>
      <c r="AN72" s="9">
        <f ca="1">AM71*(1-'Risk male'!AN71)</f>
        <v>121122.46103554654</v>
      </c>
      <c r="AO72" s="9">
        <f ca="1">AN71*(1-'Risk male'!AO71)</f>
        <v>118438.82818328602</v>
      </c>
      <c r="AP72" s="9">
        <f ca="1">AO71*(1-'Risk male'!AP71)</f>
        <v>113909.89803345474</v>
      </c>
      <c r="AQ72" s="9">
        <f ca="1">AP71*(1-'Risk male'!AQ71)</f>
        <v>108287.4102313426</v>
      </c>
      <c r="AR72" s="9">
        <f ca="1">AQ71*(1-'Risk male'!AR71)</f>
        <v>100725.95926277293</v>
      </c>
      <c r="AS72" s="9">
        <f ca="1">AR71*(1-'Risk male'!AS71)</f>
        <v>97731.283002286495</v>
      </c>
      <c r="AT72" s="9">
        <f ca="1">AS71*(1-'Risk male'!AT71)</f>
        <v>94024.883386364905</v>
      </c>
      <c r="AU72" s="9">
        <f ca="1">AT71*(1-'Risk male'!AU71)</f>
        <v>94253.490624008758</v>
      </c>
      <c r="AV72" s="9">
        <f ca="1">AU71*(1-'Risk male'!AV71)</f>
        <v>93358.068086120344</v>
      </c>
      <c r="AW72" s="9">
        <f ca="1">AV71*(1-'Risk male'!AW71)</f>
        <v>95062.539195382415</v>
      </c>
      <c r="AX72" s="9">
        <f ca="1">AW71*(1-'Risk male'!AX71)</f>
        <v>95654.485147907908</v>
      </c>
      <c r="AY72" s="9">
        <f ca="1">AX71*(1-'Risk male'!AY71)</f>
        <v>99429.346557847195</v>
      </c>
      <c r="AZ72" s="9">
        <f ca="1">AY71*(1-'Risk male'!AZ71)</f>
        <v>98158.909880195206</v>
      </c>
      <c r="BA72" s="9">
        <f ca="1">AZ71*(1-'Risk male'!BA71)</f>
        <v>98353.160651824684</v>
      </c>
    </row>
    <row r="73" spans="1:53" x14ac:dyDescent="0.2">
      <c r="A73" s="1">
        <v>70</v>
      </c>
      <c r="B73" s="9">
        <v>57342</v>
      </c>
      <c r="C73" s="9">
        <v>56527</v>
      </c>
      <c r="D73" s="9">
        <v>57876</v>
      </c>
      <c r="E73" s="9">
        <v>56702</v>
      </c>
      <c r="F73" s="9">
        <v>57949</v>
      </c>
      <c r="G73" s="9">
        <v>58932</v>
      </c>
      <c r="H73" s="9">
        <v>60460</v>
      </c>
      <c r="I73" s="9">
        <v>60734</v>
      </c>
      <c r="J73" s="9">
        <v>64955</v>
      </c>
      <c r="K73" s="9">
        <v>66258</v>
      </c>
      <c r="L73" s="9">
        <v>69236</v>
      </c>
      <c r="M73" s="9">
        <v>67763</v>
      </c>
      <c r="N73" s="9">
        <v>71100</v>
      </c>
      <c r="O73" s="9">
        <v>76868</v>
      </c>
      <c r="P73" s="9">
        <v>80656</v>
      </c>
      <c r="Q73" s="9">
        <v>77016</v>
      </c>
      <c r="R73" s="9">
        <v>107866</v>
      </c>
      <c r="S73" s="9">
        <v>103756</v>
      </c>
      <c r="T73" s="9">
        <v>98876</v>
      </c>
      <c r="U73" s="9">
        <v>95438</v>
      </c>
      <c r="V73" s="9">
        <v>93783</v>
      </c>
      <c r="W73" s="9">
        <v>93049</v>
      </c>
      <c r="X73" s="9">
        <v>95622</v>
      </c>
      <c r="Y73" s="9">
        <v>95044</v>
      </c>
      <c r="Z73" s="9">
        <v>96186</v>
      </c>
      <c r="AA73" s="9">
        <f ca="1">Z72-'Baseline male'!Z72</f>
        <v>97048.906797025542</v>
      </c>
      <c r="AB73" s="9">
        <f ca="1">AA72*(1-'Risk male'!AB72)</f>
        <v>100020.23441801342</v>
      </c>
      <c r="AC73" s="9">
        <f ca="1">AB72*(1-'Risk male'!AC72)</f>
        <v>101871.5020570115</v>
      </c>
      <c r="AD73" s="9">
        <f ca="1">AC72*(1-'Risk male'!AD72)</f>
        <v>104355.92048368638</v>
      </c>
      <c r="AE73" s="9">
        <f ca="1">AD72*(1-'Risk male'!AE72)</f>
        <v>107145.31562299638</v>
      </c>
      <c r="AF73" s="9">
        <f ca="1">AE72*(1-'Risk male'!AF72)</f>
        <v>108492.31078221784</v>
      </c>
      <c r="AG73" s="9">
        <f ca="1">AF72*(1-'Risk male'!AG72)</f>
        <v>111439.65460547687</v>
      </c>
      <c r="AH73" s="9">
        <f ca="1">AG72*(1-'Risk male'!AH72)</f>
        <v>112742.2347579253</v>
      </c>
      <c r="AI73" s="9">
        <f ca="1">AH72*(1-'Risk male'!AI72)</f>
        <v>115413.27352348535</v>
      </c>
      <c r="AJ73" s="9">
        <f ca="1">AI72*(1-'Risk male'!AJ72)</f>
        <v>117407.45704490803</v>
      </c>
      <c r="AK73" s="9">
        <f ca="1">AJ72*(1-'Risk male'!AK72)</f>
        <v>115676.92242071284</v>
      </c>
      <c r="AL73" s="9">
        <f ca="1">AK72*(1-'Risk male'!AL72)</f>
        <v>113894.68079724828</v>
      </c>
      <c r="AM73" s="9">
        <f ca="1">AL72*(1-'Risk male'!AM72)</f>
        <v>113587.33932794363</v>
      </c>
      <c r="AN73" s="9">
        <f ca="1">AM72*(1-'Risk male'!AN72)</f>
        <v>114542.62973548507</v>
      </c>
      <c r="AO73" s="9">
        <f ca="1">AN72*(1-'Risk male'!AO72)</f>
        <v>119824.25813686264</v>
      </c>
      <c r="AP73" s="9">
        <f ca="1">AO72*(1-'Risk male'!AP72)</f>
        <v>117194.66201824709</v>
      </c>
      <c r="AQ73" s="9">
        <f ca="1">AP72*(1-'Risk male'!AQ72)</f>
        <v>112737.12993327207</v>
      </c>
      <c r="AR73" s="9">
        <f ca="1">AQ72*(1-'Risk male'!AR72)</f>
        <v>107194.72506999179</v>
      </c>
      <c r="AS73" s="9">
        <f ca="1">AR72*(1-'Risk male'!AS72)</f>
        <v>99729.80892451157</v>
      </c>
      <c r="AT73" s="9">
        <f ca="1">AS72*(1-'Risk male'!AT72)</f>
        <v>96783.991870697049</v>
      </c>
      <c r="AU73" s="9">
        <f ca="1">AT72*(1-'Risk male'!AU72)</f>
        <v>93131.662085010423</v>
      </c>
      <c r="AV73" s="9">
        <f ca="1">AU72*(1-'Risk male'!AV72)</f>
        <v>93375.923979578321</v>
      </c>
      <c r="AW73" s="9">
        <f ca="1">AV72*(1-'Risk male'!AW72)</f>
        <v>92506.143960147238</v>
      </c>
      <c r="AX73" s="9">
        <f ca="1">AW72*(1-'Risk male'!AX72)</f>
        <v>94212.331819179337</v>
      </c>
      <c r="AY73" s="9">
        <f ca="1">AX72*(1-'Risk male'!AY72)</f>
        <v>94816.015795084022</v>
      </c>
      <c r="AZ73" s="9">
        <f ca="1">AY72*(1-'Risk male'!AZ72)</f>
        <v>98575.140127064878</v>
      </c>
      <c r="BA73" s="9">
        <f ca="1">AZ72*(1-'Risk male'!BA72)</f>
        <v>98158.909880195206</v>
      </c>
    </row>
    <row r="74" spans="1:53" x14ac:dyDescent="0.2">
      <c r="A74" s="1">
        <v>71</v>
      </c>
      <c r="B74" s="9">
        <v>52711</v>
      </c>
      <c r="C74" s="9">
        <v>55568</v>
      </c>
      <c r="D74" s="9">
        <v>54830</v>
      </c>
      <c r="E74" s="9">
        <v>56144</v>
      </c>
      <c r="F74" s="9">
        <v>55147</v>
      </c>
      <c r="G74" s="9">
        <v>56331</v>
      </c>
      <c r="H74" s="9">
        <v>57387</v>
      </c>
      <c r="I74" s="9">
        <v>58939</v>
      </c>
      <c r="J74" s="9">
        <v>59285</v>
      </c>
      <c r="K74" s="9">
        <v>63482</v>
      </c>
      <c r="L74" s="9">
        <v>64829</v>
      </c>
      <c r="M74" s="9">
        <v>67783</v>
      </c>
      <c r="N74" s="9">
        <v>66370</v>
      </c>
      <c r="O74" s="9">
        <v>69575</v>
      </c>
      <c r="P74" s="9">
        <v>75335</v>
      </c>
      <c r="Q74" s="9">
        <v>78995</v>
      </c>
      <c r="R74" s="9">
        <v>75438</v>
      </c>
      <c r="S74" s="9">
        <v>105868</v>
      </c>
      <c r="T74" s="9">
        <v>101890</v>
      </c>
      <c r="U74" s="9">
        <v>97136</v>
      </c>
      <c r="V74" s="9">
        <v>93679</v>
      </c>
      <c r="W74" s="9">
        <v>91972</v>
      </c>
      <c r="X74" s="9">
        <v>91284</v>
      </c>
      <c r="Y74" s="9">
        <v>93891.5</v>
      </c>
      <c r="Z74" s="9">
        <v>93312</v>
      </c>
      <c r="AA74" s="9">
        <f ca="1">Z73-'Baseline male'!Z73</f>
        <v>94652.515603633539</v>
      </c>
      <c r="AB74" s="9">
        <f ca="1">AA73*(1-'Risk male'!AB73)</f>
        <v>95561.695439816031</v>
      </c>
      <c r="AC74" s="9">
        <f ca="1">AB73*(1-'Risk male'!AC73)</f>
        <v>98517.517457450784</v>
      </c>
      <c r="AD74" s="9">
        <f ca="1">AC73*(1-'Risk male'!AD73)</f>
        <v>100370.95608901506</v>
      </c>
      <c r="AE74" s="9">
        <f ca="1">AD73*(1-'Risk male'!AE73)</f>
        <v>102848.89373047538</v>
      </c>
      <c r="AF74" s="9">
        <f ca="1">AE73*(1-'Risk male'!AF73)</f>
        <v>105628.31998546315</v>
      </c>
      <c r="AG74" s="9">
        <f ca="1">AF73*(1-'Risk male'!AG73)</f>
        <v>106986.33711809877</v>
      </c>
      <c r="AH74" s="9">
        <f ca="1">AG73*(1-'Risk male'!AH73)</f>
        <v>109923.07416824052</v>
      </c>
      <c r="AI74" s="9">
        <f ca="1">AH73*(1-'Risk male'!AI73)</f>
        <v>111237.98619330057</v>
      </c>
      <c r="AJ74" s="9">
        <f ca="1">AI73*(1-'Risk male'!AJ73)</f>
        <v>113903.55494174676</v>
      </c>
      <c r="AK74" s="9">
        <f ca="1">AJ73*(1-'Risk male'!AK73)</f>
        <v>115901.7405876332</v>
      </c>
      <c r="AL74" s="9">
        <f ca="1">AK73*(1-'Risk male'!AL73)</f>
        <v>114222.46331241545</v>
      </c>
      <c r="AM74" s="9">
        <f ca="1">AL73*(1-'Risk male'!AM73)</f>
        <v>112490.68597498599</v>
      </c>
      <c r="AN74" s="9">
        <f ca="1">AM73*(1-'Risk male'!AN73)</f>
        <v>112214.56463119645</v>
      </c>
      <c r="AO74" s="9">
        <f ca="1">AN73*(1-'Risk male'!AO73)</f>
        <v>113185.43001058411</v>
      </c>
      <c r="AP74" s="9">
        <f ca="1">AO73*(1-'Risk male'!AP73)</f>
        <v>118432.2921074812</v>
      </c>
      <c r="AQ74" s="9">
        <f ca="1">AP73*(1-'Risk male'!AQ73)</f>
        <v>115859.91489647346</v>
      </c>
      <c r="AR74" s="9">
        <f ca="1">AQ73*(1-'Risk male'!AR73)</f>
        <v>111478.30478375976</v>
      </c>
      <c r="AS74" s="9">
        <f ca="1">AR73*(1-'Risk male'!AS73)</f>
        <v>106021.23579231315</v>
      </c>
      <c r="AT74" s="9">
        <f ca="1">AS73*(1-'Risk male'!AT73)</f>
        <v>98659.428957366195</v>
      </c>
      <c r="AU74" s="9">
        <f ca="1">AT73*(1-'Risk male'!AU73)</f>
        <v>95765.579208091876</v>
      </c>
      <c r="AV74" s="9">
        <f ca="1">AU73*(1-'Risk male'!AV73)</f>
        <v>92170.880018787226</v>
      </c>
      <c r="AW74" s="9">
        <f ca="1">AV73*(1-'Risk male'!AW73)</f>
        <v>92431.494094910959</v>
      </c>
      <c r="AX74" s="9">
        <f ca="1">AW73*(1-'Risk male'!AX73)</f>
        <v>91588.841282351772</v>
      </c>
      <c r="AY74" s="9">
        <f ca="1">AX73*(1-'Risk male'!AY73)</f>
        <v>93296.412729736971</v>
      </c>
      <c r="AZ74" s="9">
        <f ca="1">AY73*(1-'Risk male'!AZ73)</f>
        <v>93912.286554769307</v>
      </c>
      <c r="BA74" s="9">
        <f ca="1">AZ73*(1-'Risk male'!BA73)</f>
        <v>98575.140127064878</v>
      </c>
    </row>
    <row r="75" spans="1:53" x14ac:dyDescent="0.2">
      <c r="A75" s="1">
        <v>72</v>
      </c>
      <c r="B75" s="9">
        <v>50685</v>
      </c>
      <c r="C75" s="9">
        <v>50904</v>
      </c>
      <c r="D75" s="9">
        <v>53675</v>
      </c>
      <c r="E75" s="9">
        <v>53026</v>
      </c>
      <c r="F75" s="9">
        <v>54381</v>
      </c>
      <c r="G75" s="9">
        <v>53491</v>
      </c>
      <c r="H75" s="9">
        <v>54688</v>
      </c>
      <c r="I75" s="9">
        <v>55799</v>
      </c>
      <c r="J75" s="9">
        <v>57400</v>
      </c>
      <c r="K75" s="9">
        <v>57830</v>
      </c>
      <c r="L75" s="9">
        <v>61953</v>
      </c>
      <c r="M75" s="9">
        <v>63321</v>
      </c>
      <c r="N75" s="9">
        <v>66278</v>
      </c>
      <c r="O75" s="9">
        <v>64881</v>
      </c>
      <c r="P75" s="9">
        <v>68026</v>
      </c>
      <c r="Q75" s="9">
        <v>73715</v>
      </c>
      <c r="R75" s="9">
        <v>77265</v>
      </c>
      <c r="S75" s="9">
        <v>73806</v>
      </c>
      <c r="T75" s="9">
        <v>103708</v>
      </c>
      <c r="U75" s="9">
        <v>99918</v>
      </c>
      <c r="V75" s="9">
        <v>95209</v>
      </c>
      <c r="W75" s="9">
        <v>91669</v>
      </c>
      <c r="X75" s="9">
        <v>90039</v>
      </c>
      <c r="Y75" s="9">
        <v>89476.5</v>
      </c>
      <c r="Z75" s="9">
        <v>92038</v>
      </c>
      <c r="AA75" s="9">
        <f ca="1">Z74-'Baseline male'!Z74</f>
        <v>91654.034847565257</v>
      </c>
      <c r="AB75" s="9">
        <f ca="1">AA74*(1-'Risk male'!AB74)</f>
        <v>93034.149309816072</v>
      </c>
      <c r="AC75" s="9">
        <f ca="1">AB74*(1-'Risk male'!AC74)</f>
        <v>93958.885998297686</v>
      </c>
      <c r="AD75" s="9">
        <f ca="1">AC74*(1-'Risk male'!AD74)</f>
        <v>96896.58511789811</v>
      </c>
      <c r="AE75" s="9">
        <f ca="1">AD74*(1-'Risk male'!AE74)</f>
        <v>98750.964086999767</v>
      </c>
      <c r="AF75" s="9">
        <f ca="1">AE74*(1-'Risk male'!AF74)</f>
        <v>101220.50602087381</v>
      </c>
      <c r="AG75" s="9">
        <f ca="1">AF74*(1-'Risk male'!AG74)</f>
        <v>103987.76063900012</v>
      </c>
      <c r="AH75" s="9">
        <f ca="1">AG74*(1-'Risk male'!AH74)</f>
        <v>105356.31583990279</v>
      </c>
      <c r="AI75" s="9">
        <f ca="1">AH74*(1-'Risk male'!AI74)</f>
        <v>108280.18902507029</v>
      </c>
      <c r="AJ75" s="9">
        <f ca="1">AI74*(1-'Risk male'!AJ74)</f>
        <v>109607.09556751684</v>
      </c>
      <c r="AK75" s="9">
        <f ca="1">AJ74*(1-'Risk male'!AK74)</f>
        <v>112265.37207690001</v>
      </c>
      <c r="AL75" s="9">
        <f ca="1">AK74*(1-'Risk male'!AL74)</f>
        <v>114266.54976780417</v>
      </c>
      <c r="AM75" s="9">
        <f ca="1">AL74*(1-'Risk male'!AM74)</f>
        <v>112641.63980343762</v>
      </c>
      <c r="AN75" s="9">
        <f ca="1">AM74*(1-'Risk male'!AN74)</f>
        <v>110963.46524318229</v>
      </c>
      <c r="AO75" s="9">
        <f ca="1">AN74*(1-'Risk male'!AO74)</f>
        <v>110720.09237726142</v>
      </c>
      <c r="AP75" s="9">
        <f ca="1">AO74*(1-'Risk male'!AP74)</f>
        <v>111706.72162891127</v>
      </c>
      <c r="AQ75" s="9">
        <f ca="1">AP74*(1-'Risk male'!AQ74)</f>
        <v>116914.48869181331</v>
      </c>
      <c r="AR75" s="9">
        <f ca="1">AQ74*(1-'Risk male'!AR74)</f>
        <v>114403.34282581732</v>
      </c>
      <c r="AS75" s="9">
        <f ca="1">AR74*(1-'Risk male'!AS74)</f>
        <v>110103.4953270226</v>
      </c>
      <c r="AT75" s="9">
        <f ca="1">AS74*(1-'Risk male'!AT74)</f>
        <v>104738.61463699734</v>
      </c>
      <c r="AU75" s="9">
        <f ca="1">AT74*(1-'Risk male'!AU74)</f>
        <v>97488.589051895498</v>
      </c>
      <c r="AV75" s="9">
        <f ca="1">AU74*(1-'Risk male'!AV74)</f>
        <v>94650.715597870832</v>
      </c>
      <c r="AW75" s="9">
        <f ca="1">AV74*(1-'Risk male'!AW74)</f>
        <v>91118.289591074208</v>
      </c>
      <c r="AX75" s="9">
        <f ca="1">AW74*(1-'Risk male'!AX74)</f>
        <v>91396.020479604238</v>
      </c>
      <c r="AY75" s="9">
        <f ca="1">AX74*(1-'Risk male'!AY74)</f>
        <v>90582.33842878163</v>
      </c>
      <c r="AZ75" s="9">
        <f ca="1">AY74*(1-'Risk male'!AZ74)</f>
        <v>92290.661035100376</v>
      </c>
      <c r="BA75" s="9">
        <f ca="1">AZ74*(1-'Risk male'!BA74)</f>
        <v>93912.286554769307</v>
      </c>
    </row>
    <row r="76" spans="1:53" x14ac:dyDescent="0.2">
      <c r="A76" s="1">
        <v>73</v>
      </c>
      <c r="B76" s="9">
        <v>47006</v>
      </c>
      <c r="C76" s="9">
        <v>48753</v>
      </c>
      <c r="D76" s="9">
        <v>48979</v>
      </c>
      <c r="E76" s="9">
        <v>51660</v>
      </c>
      <c r="F76" s="9">
        <v>51134</v>
      </c>
      <c r="G76" s="9">
        <v>52563</v>
      </c>
      <c r="H76" s="9">
        <v>51785</v>
      </c>
      <c r="I76" s="9">
        <v>53029</v>
      </c>
      <c r="J76" s="9">
        <v>54183</v>
      </c>
      <c r="K76" s="9">
        <v>55775</v>
      </c>
      <c r="L76" s="9">
        <v>56288</v>
      </c>
      <c r="M76" s="9">
        <v>60371</v>
      </c>
      <c r="N76" s="9">
        <v>61710</v>
      </c>
      <c r="O76" s="9">
        <v>64639</v>
      </c>
      <c r="P76" s="9">
        <v>63336</v>
      </c>
      <c r="Q76" s="9">
        <v>66443</v>
      </c>
      <c r="R76" s="9">
        <v>71969</v>
      </c>
      <c r="S76" s="9">
        <v>75510</v>
      </c>
      <c r="T76" s="15">
        <v>72113</v>
      </c>
      <c r="U76" s="9">
        <v>101442</v>
      </c>
      <c r="V76" s="9">
        <v>97707</v>
      </c>
      <c r="W76" s="9">
        <v>93000</v>
      </c>
      <c r="X76" s="9">
        <v>89600</v>
      </c>
      <c r="Y76" s="9">
        <v>88060.5</v>
      </c>
      <c r="Z76" s="9">
        <v>87497</v>
      </c>
      <c r="AA76" s="9">
        <f ca="1">Z75-'Baseline male'!Z75</f>
        <v>90232.637978158455</v>
      </c>
      <c r="AB76" s="9">
        <f ca="1">AA75*(1-'Risk male'!AB75)</f>
        <v>89923.521666718385</v>
      </c>
      <c r="AC76" s="9">
        <f ca="1">AB75*(1-'Risk male'!AC75)</f>
        <v>91310.778190221798</v>
      </c>
      <c r="AD76" s="9">
        <f ca="1">AC75*(1-'Risk male'!AD75)</f>
        <v>92251.281163789012</v>
      </c>
      <c r="AE76" s="9">
        <f ca="1">AD75*(1-'Risk male'!AE75)</f>
        <v>95168.874170318348</v>
      </c>
      <c r="AF76" s="9">
        <f ca="1">AE75*(1-'Risk male'!AF75)</f>
        <v>97023.468070743795</v>
      </c>
      <c r="AG76" s="9">
        <f ca="1">AF75*(1-'Risk male'!AG75)</f>
        <v>99483.276058277799</v>
      </c>
      <c r="AH76" s="9">
        <f ca="1">AG75*(1-'Risk male'!AH75)</f>
        <v>102236.76876859838</v>
      </c>
      <c r="AI76" s="9">
        <f ca="1">AH75*(1-'Risk male'!AI75)</f>
        <v>103615.80963353768</v>
      </c>
      <c r="AJ76" s="9">
        <f ca="1">AI75*(1-'Risk male'!AJ75)</f>
        <v>106525.18909806362</v>
      </c>
      <c r="AK76" s="9">
        <f ca="1">AJ75*(1-'Risk male'!AK75)</f>
        <v>107864.165893414</v>
      </c>
      <c r="AL76" s="9">
        <f ca="1">AK75*(1-'Risk male'!AL75)</f>
        <v>110513.91252918461</v>
      </c>
      <c r="AM76" s="9">
        <f ca="1">AL75*(1-'Risk male'!AM75)</f>
        <v>112517.56308716141</v>
      </c>
      <c r="AN76" s="9">
        <f ca="1">AM75*(1-'Risk male'!AN75)</f>
        <v>110950.11079939791</v>
      </c>
      <c r="AO76" s="9">
        <f ca="1">AN75*(1-'Risk male'!AO75)</f>
        <v>109328.63150299227</v>
      </c>
      <c r="AP76" s="9">
        <f ca="1">AO75*(1-'Risk male'!AP75)</f>
        <v>109119.67551779874</v>
      </c>
      <c r="AQ76" s="9">
        <f ca="1">AP75*(1-'Risk male'!AQ75)</f>
        <v>110122.56148933177</v>
      </c>
      <c r="AR76" s="9">
        <f ca="1">AQ75*(1-'Risk male'!AR75)</f>
        <v>115287.81213946074</v>
      </c>
      <c r="AS76" s="9">
        <f ca="1">AR75*(1-'Risk male'!AS75)</f>
        <v>112841.68930992714</v>
      </c>
      <c r="AT76" s="9">
        <f ca="1">AS75*(1-'Risk male'!AT75)</f>
        <v>108628.94305802211</v>
      </c>
      <c r="AU76" s="9">
        <f ca="1">AT75*(1-'Risk male'!AU75)</f>
        <v>103362.42276792976</v>
      </c>
      <c r="AV76" s="9">
        <f ca="1">AU75*(1-'Risk male'!AV75)</f>
        <v>96231.867554821743</v>
      </c>
      <c r="AW76" s="9">
        <f ca="1">AV75*(1-'Risk male'!AW75)</f>
        <v>93453.638126215941</v>
      </c>
      <c r="AX76" s="9">
        <f ca="1">AW75*(1-'Risk male'!AX75)</f>
        <v>89987.668685075274</v>
      </c>
      <c r="AY76" s="9">
        <f ca="1">AX75*(1-'Risk male'!AY75)</f>
        <v>90283.387737956233</v>
      </c>
      <c r="AZ76" s="9">
        <f ca="1">AY75*(1-'Risk male'!AZ75)</f>
        <v>89500.453242204618</v>
      </c>
      <c r="BA76" s="9">
        <f ca="1">AZ75*(1-'Risk male'!BA75)</f>
        <v>92290.661035100376</v>
      </c>
    </row>
    <row r="77" spans="1:53" x14ac:dyDescent="0.2">
      <c r="A77" s="1">
        <v>74</v>
      </c>
      <c r="B77" s="9">
        <v>45091</v>
      </c>
      <c r="C77" s="9">
        <v>44984</v>
      </c>
      <c r="D77" s="9">
        <v>46684</v>
      </c>
      <c r="E77" s="9">
        <v>46985</v>
      </c>
      <c r="F77" s="9">
        <v>49567</v>
      </c>
      <c r="G77" s="9">
        <v>49228</v>
      </c>
      <c r="H77" s="9">
        <v>50682</v>
      </c>
      <c r="I77" s="9">
        <v>50037</v>
      </c>
      <c r="J77" s="9">
        <v>51357</v>
      </c>
      <c r="K77" s="9">
        <v>52466</v>
      </c>
      <c r="L77" s="9">
        <v>54100</v>
      </c>
      <c r="M77" s="9">
        <v>54666</v>
      </c>
      <c r="N77" s="9">
        <v>58702</v>
      </c>
      <c r="O77" s="9">
        <v>59949</v>
      </c>
      <c r="P77" s="9">
        <v>62907</v>
      </c>
      <c r="Q77" s="9">
        <v>61668</v>
      </c>
      <c r="R77" s="9">
        <v>64743</v>
      </c>
      <c r="S77" s="9">
        <v>70142</v>
      </c>
      <c r="T77" s="9">
        <v>73633</v>
      </c>
      <c r="U77" s="15">
        <v>70338</v>
      </c>
      <c r="V77" s="9">
        <v>99005</v>
      </c>
      <c r="W77" s="9">
        <v>95216</v>
      </c>
      <c r="X77" s="9">
        <v>90656</v>
      </c>
      <c r="Y77" s="9">
        <v>87418</v>
      </c>
      <c r="Z77" s="9">
        <v>85965</v>
      </c>
      <c r="AA77" s="9">
        <f ca="1">Z76-'Baseline male'!Z76</f>
        <v>85590.050183433181</v>
      </c>
      <c r="AB77" s="9">
        <f ca="1">AA76*(1-'Risk male'!AB76)</f>
        <v>88340.431811039525</v>
      </c>
      <c r="AC77" s="9">
        <f ca="1">AB76*(1-'Risk male'!AC76)</f>
        <v>88073.795437227818</v>
      </c>
      <c r="AD77" s="9">
        <f ca="1">AC76*(1-'Risk male'!AD76)</f>
        <v>89468.371334065028</v>
      </c>
      <c r="AE77" s="9">
        <f ca="1">AD76*(1-'Risk male'!AE76)</f>
        <v>90425.430506553748</v>
      </c>
      <c r="AF77" s="9">
        <f ca="1">AE76*(1-'Risk male'!AF76)</f>
        <v>93321.235145898347</v>
      </c>
      <c r="AG77" s="9">
        <f ca="1">AF76*(1-'Risk male'!AG76)</f>
        <v>95175.781348450619</v>
      </c>
      <c r="AH77" s="9">
        <f ca="1">AG76*(1-'Risk male'!AH76)</f>
        <v>97624.91125717471</v>
      </c>
      <c r="AI77" s="9">
        <f ca="1">AH76*(1-'Risk male'!AI76)</f>
        <v>100363.42553348168</v>
      </c>
      <c r="AJ77" s="9">
        <f ca="1">AI76*(1-'Risk male'!AJ76)</f>
        <v>101753.4411434699</v>
      </c>
      <c r="AK77" s="9">
        <f ca="1">AJ76*(1-'Risk male'!AK76)</f>
        <v>104647.07811282878</v>
      </c>
      <c r="AL77" s="9">
        <f ca="1">AK76*(1-'Risk male'!AL76)</f>
        <v>105998.75083853772</v>
      </c>
      <c r="AM77" s="9">
        <f ca="1">AL76*(1-'Risk male'!AM76)</f>
        <v>108639.15722344593</v>
      </c>
      <c r="AN77" s="9">
        <f ca="1">AM76*(1-'Risk male'!AN76)</f>
        <v>110645.25504249493</v>
      </c>
      <c r="AO77" s="9">
        <f ca="1">AN76*(1-'Risk male'!AO76)</f>
        <v>109139.12904495171</v>
      </c>
      <c r="AP77" s="9">
        <f ca="1">AO76*(1-'Risk male'!AP76)</f>
        <v>107578.18196517265</v>
      </c>
      <c r="AQ77" s="9">
        <f ca="1">AP76*(1-'Risk male'!AQ76)</f>
        <v>107405.92303028512</v>
      </c>
      <c r="AR77" s="9">
        <f ca="1">AQ76*(1-'Risk male'!AR76)</f>
        <v>108426.07390416713</v>
      </c>
      <c r="AS77" s="9">
        <f ca="1">AR76*(1-'Risk male'!AS76)</f>
        <v>113545.65579229685</v>
      </c>
      <c r="AT77" s="9">
        <f ca="1">AS76*(1-'Risk male'!AT76)</f>
        <v>111169.04861798002</v>
      </c>
      <c r="AU77" s="9">
        <f ca="1">AT76*(1-'Risk male'!AU76)</f>
        <v>107049.48542243133</v>
      </c>
      <c r="AV77" s="9">
        <f ca="1">AU76*(1-'Risk male'!AV76)</f>
        <v>101888.22938649006</v>
      </c>
      <c r="AW77" s="9">
        <f ca="1">AV76*(1-'Risk male'!AW76)</f>
        <v>94885.573153842983</v>
      </c>
      <c r="AX77" s="9">
        <f ca="1">AW76*(1-'Risk male'!AX76)</f>
        <v>92171.16968352189</v>
      </c>
      <c r="AY77" s="9">
        <f ca="1">AX76*(1-'Risk male'!AY76)</f>
        <v>88776.337706845923</v>
      </c>
      <c r="AZ77" s="9">
        <f ca="1">AY76*(1-'Risk male'!AZ76)</f>
        <v>89091.275849660524</v>
      </c>
      <c r="BA77" s="9">
        <f ca="1">AZ76*(1-'Risk male'!BA76)</f>
        <v>89500.453242204618</v>
      </c>
    </row>
    <row r="78" spans="1:53" x14ac:dyDescent="0.2">
      <c r="A78" s="1">
        <v>75</v>
      </c>
      <c r="B78" s="9">
        <v>41969</v>
      </c>
      <c r="C78" s="9">
        <v>42980</v>
      </c>
      <c r="D78" s="9">
        <v>42874</v>
      </c>
      <c r="E78" s="9">
        <v>44606</v>
      </c>
      <c r="F78" s="9">
        <v>45001</v>
      </c>
      <c r="G78" s="9">
        <v>47458</v>
      </c>
      <c r="H78" s="9">
        <v>47322</v>
      </c>
      <c r="I78" s="9">
        <v>48767</v>
      </c>
      <c r="J78" s="9">
        <v>48227</v>
      </c>
      <c r="K78" s="9">
        <v>49579</v>
      </c>
      <c r="L78" s="9">
        <v>50637</v>
      </c>
      <c r="M78" s="9">
        <v>52380</v>
      </c>
      <c r="N78" s="9">
        <v>52972</v>
      </c>
      <c r="O78" s="9">
        <v>56935</v>
      </c>
      <c r="P78" s="9">
        <v>58146</v>
      </c>
      <c r="Q78" s="9">
        <v>61031</v>
      </c>
      <c r="R78" s="9">
        <v>59862</v>
      </c>
      <c r="S78" s="9">
        <v>62919</v>
      </c>
      <c r="T78" s="9">
        <v>68214</v>
      </c>
      <c r="U78" s="9">
        <v>71624</v>
      </c>
      <c r="V78" s="15">
        <v>68342</v>
      </c>
      <c r="W78" s="9">
        <v>96267</v>
      </c>
      <c r="X78" s="9">
        <v>92585</v>
      </c>
      <c r="Y78" s="9">
        <v>88239.5</v>
      </c>
      <c r="Z78" s="9">
        <v>85063</v>
      </c>
      <c r="AA78" s="9">
        <f ca="1">Z77-'Baseline male'!Z77</f>
        <v>83890.887362286187</v>
      </c>
      <c r="AB78" s="9">
        <f ca="1">AA77*(1-'Risk male'!AB77)</f>
        <v>83607.936095409488</v>
      </c>
      <c r="AC78" s="9">
        <f ca="1">AB77*(1-'Risk male'!AC77)</f>
        <v>86336.134085479192</v>
      </c>
      <c r="AD78" s="9">
        <f ca="1">AC77*(1-'Risk male'!AD77)</f>
        <v>86116.092571317102</v>
      </c>
      <c r="AE78" s="9">
        <f ca="1">AD77*(1-'Risk male'!AE77)</f>
        <v>87520.021474296474</v>
      </c>
      <c r="AF78" s="9">
        <f ca="1">AE77*(1-'Risk male'!AF77)</f>
        <v>88496.194554200876</v>
      </c>
      <c r="AG78" s="9">
        <f ca="1">AF77*(1-'Risk male'!AG77)</f>
        <v>91370.615525105735</v>
      </c>
      <c r="AH78" s="9">
        <f ca="1">AG77*(1-'Risk male'!AH77)</f>
        <v>93226.763081329016</v>
      </c>
      <c r="AI78" s="9">
        <f ca="1">AH77*(1-'Risk male'!AI77)</f>
        <v>95666.303548961558</v>
      </c>
      <c r="AJ78" s="9">
        <f ca="1">AI77*(1-'Risk male'!AJ77)</f>
        <v>98390.731950957677</v>
      </c>
      <c r="AK78" s="9">
        <f ca="1">AJ77*(1-'Risk male'!AK77)</f>
        <v>99794.007278519959</v>
      </c>
      <c r="AL78" s="9">
        <f ca="1">AK77*(1-'Risk male'!AL77)</f>
        <v>102672.81077918972</v>
      </c>
      <c r="AM78" s="9">
        <f ca="1">AL77*(1-'Risk male'!AM77)</f>
        <v>104039.55906394204</v>
      </c>
      <c r="AN78" s="9">
        <f ca="1">AM77*(1-'Risk male'!AN77)</f>
        <v>106671.90548410744</v>
      </c>
      <c r="AO78" s="9">
        <f ca="1">AN77*(1-'Risk male'!AO77)</f>
        <v>108682.33010316438</v>
      </c>
      <c r="AP78" s="9">
        <f ca="1">AO77*(1-'Risk male'!AP77)</f>
        <v>107242.2102880028</v>
      </c>
      <c r="AQ78" s="9">
        <f ca="1">AP77*(1-'Risk male'!AQ77)</f>
        <v>105746.33243957693</v>
      </c>
      <c r="AR78" s="9">
        <f ca="1">AQ77*(1-'Risk male'!AR77)</f>
        <v>105614.11624827993</v>
      </c>
      <c r="AS78" s="9">
        <f ca="1">AR77*(1-'Risk male'!AS77)</f>
        <v>106653.95023910682</v>
      </c>
      <c r="AT78" s="9">
        <f ca="1">AS77*(1-'Risk male'!AT77)</f>
        <v>111727.51226392797</v>
      </c>
      <c r="AU78" s="9">
        <f ca="1">AT77*(1-'Risk male'!AU77)</f>
        <v>109425.0791433666</v>
      </c>
      <c r="AV78" s="9">
        <f ca="1">AU77*(1-'Risk male'!AV77)</f>
        <v>105404.21639297112</v>
      </c>
      <c r="AW78" s="9">
        <f ca="1">AV77*(1-'Risk male'!AW77)</f>
        <v>100354.05862258762</v>
      </c>
      <c r="AX78" s="9">
        <f ca="1">AW77*(1-'Risk male'!AX77)</f>
        <v>93485.833645290157</v>
      </c>
      <c r="AY78" s="9">
        <f ca="1">AX77*(1-'Risk male'!AY77)</f>
        <v>90839.061540289651</v>
      </c>
      <c r="AZ78" s="9">
        <f ca="1">AY77*(1-'Risk male'!AZ77)</f>
        <v>87519.327054803711</v>
      </c>
      <c r="BA78" s="9">
        <f ca="1">AZ77*(1-'Risk male'!BA77)</f>
        <v>89091.275849660524</v>
      </c>
    </row>
    <row r="79" spans="1:53" x14ac:dyDescent="0.2">
      <c r="A79" s="1">
        <v>76</v>
      </c>
      <c r="B79" s="9">
        <v>39737</v>
      </c>
      <c r="C79" s="9">
        <v>39757</v>
      </c>
      <c r="D79" s="9">
        <v>40782</v>
      </c>
      <c r="E79" s="9">
        <v>40688</v>
      </c>
      <c r="F79" s="9">
        <v>42536</v>
      </c>
      <c r="G79" s="9">
        <v>42980</v>
      </c>
      <c r="H79" s="9">
        <v>45377</v>
      </c>
      <c r="I79" s="9">
        <v>45336</v>
      </c>
      <c r="J79" s="9">
        <v>46813</v>
      </c>
      <c r="K79" s="9">
        <v>46303</v>
      </c>
      <c r="L79" s="9">
        <v>47685</v>
      </c>
      <c r="M79" s="9">
        <v>48771</v>
      </c>
      <c r="N79" s="9">
        <v>50545</v>
      </c>
      <c r="O79" s="9">
        <v>51175</v>
      </c>
      <c r="P79" s="9">
        <v>55094</v>
      </c>
      <c r="Q79" s="9">
        <v>56282</v>
      </c>
      <c r="R79" s="9">
        <v>59024</v>
      </c>
      <c r="S79" s="9">
        <v>57996</v>
      </c>
      <c r="T79" s="9">
        <v>60997</v>
      </c>
      <c r="U79" s="9">
        <v>66175</v>
      </c>
      <c r="V79" s="9">
        <v>69351</v>
      </c>
      <c r="W79" s="15">
        <v>66068</v>
      </c>
      <c r="X79" s="9">
        <v>93314</v>
      </c>
      <c r="Y79" s="9">
        <v>89845</v>
      </c>
      <c r="Z79" s="9">
        <v>85665</v>
      </c>
      <c r="AA79" s="9">
        <f ca="1">Z78-'Baseline male'!Z78</f>
        <v>82803.247841198376</v>
      </c>
      <c r="AB79" s="9">
        <f ca="1">AA78*(1-'Risk male'!AB78)</f>
        <v>81758.113196714316</v>
      </c>
      <c r="AC79" s="9">
        <f ca="1">AB78*(1-'Risk male'!AC78)</f>
        <v>81528.562282089726</v>
      </c>
      <c r="AD79" s="9">
        <f ca="1">AC78*(1-'Risk male'!AD78)</f>
        <v>84235.585892424366</v>
      </c>
      <c r="AE79" s="9">
        <f ca="1">AD78*(1-'Risk male'!AE78)</f>
        <v>84066.444245471401</v>
      </c>
      <c r="AF79" s="9">
        <f ca="1">AE78*(1-'Risk male'!AF78)</f>
        <v>85482.240814620454</v>
      </c>
      <c r="AG79" s="9">
        <f ca="1">AF78*(1-'Risk male'!AG78)</f>
        <v>86480.477358270888</v>
      </c>
      <c r="AH79" s="9">
        <f ca="1">AG78*(1-'Risk male'!AH78)</f>
        <v>89334.66818969087</v>
      </c>
      <c r="AI79" s="9">
        <f ca="1">AH78*(1-'Risk male'!AI78)</f>
        <v>91194.613936174384</v>
      </c>
      <c r="AJ79" s="9">
        <f ca="1">AI78*(1-'Risk male'!AJ78)</f>
        <v>93626.309260976996</v>
      </c>
      <c r="AK79" s="9">
        <f ca="1">AJ78*(1-'Risk male'!AK78)</f>
        <v>96338.251007541272</v>
      </c>
      <c r="AL79" s="9">
        <f ca="1">AK78*(1-'Risk male'!AL78)</f>
        <v>97757.507398921836</v>
      </c>
      <c r="AM79" s="9">
        <f ca="1">AL78*(1-'Risk male'!AM78)</f>
        <v>100623.11049069495</v>
      </c>
      <c r="AN79" s="9">
        <f ca="1">AM78*(1-'Risk male'!AN78)</f>
        <v>102007.72424692372</v>
      </c>
      <c r="AO79" s="9">
        <f ca="1">AN78*(1-'Risk male'!AO78)</f>
        <v>104633.94887805164</v>
      </c>
      <c r="AP79" s="9">
        <f ca="1">AO78*(1-'Risk male'!AP78)</f>
        <v>106651.1014946022</v>
      </c>
      <c r="AQ79" s="9">
        <f ca="1">AP78*(1-'Risk male'!AQ78)</f>
        <v>105281.46759884075</v>
      </c>
      <c r="AR79" s="9">
        <f ca="1">AQ78*(1-'Risk male'!AR78)</f>
        <v>103854.96831876734</v>
      </c>
      <c r="AS79" s="9">
        <f ca="1">AR78*(1-'Risk male'!AS78)</f>
        <v>103766.18084442738</v>
      </c>
      <c r="AT79" s="9">
        <f ca="1">AS78*(1-'Risk male'!AT78)</f>
        <v>104828.38756929127</v>
      </c>
      <c r="AU79" s="9">
        <f ca="1">AT78*(1-'Risk male'!AU78)</f>
        <v>109856.67972809162</v>
      </c>
      <c r="AV79" s="9">
        <f ca="1">AU78*(1-'Risk male'!AV78)</f>
        <v>107632.63083931115</v>
      </c>
      <c r="AW79" s="9">
        <f ca="1">AV78*(1-'Risk male'!AW78)</f>
        <v>103715.16549083075</v>
      </c>
      <c r="AX79" s="9">
        <f ca="1">AW78*(1-'Risk male'!AX78)</f>
        <v>98780.892158954564</v>
      </c>
      <c r="AY79" s="9">
        <f ca="1">AX78*(1-'Risk male'!AY78)</f>
        <v>92052.192265400226</v>
      </c>
      <c r="AZ79" s="9">
        <f ca="1">AY78*(1-'Risk male'!AZ78)</f>
        <v>89476.292226391452</v>
      </c>
      <c r="BA79" s="9">
        <f ca="1">AZ78*(1-'Risk male'!BA78)</f>
        <v>87519.327054803711</v>
      </c>
    </row>
    <row r="80" spans="1:53" x14ac:dyDescent="0.2">
      <c r="A80" s="1">
        <v>77</v>
      </c>
      <c r="B80" s="9">
        <v>38378</v>
      </c>
      <c r="C80" s="9">
        <v>37437</v>
      </c>
      <c r="D80" s="9">
        <v>37498</v>
      </c>
      <c r="E80" s="9">
        <v>38549</v>
      </c>
      <c r="F80" s="9">
        <v>38549</v>
      </c>
      <c r="G80" s="9">
        <v>40351</v>
      </c>
      <c r="H80" s="9">
        <v>40878</v>
      </c>
      <c r="I80" s="9">
        <v>43270</v>
      </c>
      <c r="J80" s="9">
        <v>43263</v>
      </c>
      <c r="K80" s="9">
        <v>44778</v>
      </c>
      <c r="L80" s="9">
        <v>44267</v>
      </c>
      <c r="M80" s="9">
        <v>45747</v>
      </c>
      <c r="N80" s="9">
        <v>46870</v>
      </c>
      <c r="O80" s="9">
        <v>48631</v>
      </c>
      <c r="P80" s="9">
        <v>49296</v>
      </c>
      <c r="Q80" s="9">
        <v>53173</v>
      </c>
      <c r="R80" s="9">
        <v>54265</v>
      </c>
      <c r="S80" s="9">
        <v>56983</v>
      </c>
      <c r="T80" s="9">
        <v>56018</v>
      </c>
      <c r="U80" s="9">
        <v>58979</v>
      </c>
      <c r="V80" s="9">
        <v>63876</v>
      </c>
      <c r="W80" s="9">
        <v>66781</v>
      </c>
      <c r="X80" s="9">
        <v>63667</v>
      </c>
      <c r="Y80" s="9">
        <v>90138</v>
      </c>
      <c r="Z80" s="9">
        <v>86914</v>
      </c>
      <c r="AA80" s="9">
        <f ca="1">Z79-'Baseline male'!Z79</f>
        <v>83173.764105240683</v>
      </c>
      <c r="AB80" s="9">
        <f ca="1">AA79*(1-'Risk male'!AB79)</f>
        <v>80506.097373795463</v>
      </c>
      <c r="AC80" s="9">
        <f ca="1">AB79*(1-'Risk male'!AC79)</f>
        <v>79542.784104731734</v>
      </c>
      <c r="AD80" s="9">
        <f ca="1">AC79*(1-'Risk male'!AD79)</f>
        <v>79370.904851753527</v>
      </c>
      <c r="AE80" s="9">
        <f ca="1">AD79*(1-'Risk male'!AE79)</f>
        <v>82058.208901549995</v>
      </c>
      <c r="AF80" s="9">
        <f ca="1">AE79*(1-'Risk male'!AF79)</f>
        <v>81944.050164506945</v>
      </c>
      <c r="AG80" s="9">
        <f ca="1">AF79*(1-'Risk male'!AG79)</f>
        <v>83374.367215278733</v>
      </c>
      <c r="AH80" s="9">
        <f ca="1">AG79*(1-'Risk male'!AH79)</f>
        <v>84397.655803651011</v>
      </c>
      <c r="AI80" s="9">
        <f ca="1">AH79*(1-'Risk male'!AI79)</f>
        <v>87233.216875337705</v>
      </c>
      <c r="AJ80" s="9">
        <f ca="1">AI79*(1-'Risk male'!AJ79)</f>
        <v>89099.373763746917</v>
      </c>
      <c r="AK80" s="9">
        <f ca="1">AJ79*(1-'Risk male'!AK79)</f>
        <v>91525.300583940611</v>
      </c>
      <c r="AL80" s="9">
        <f ca="1">AK79*(1-'Risk male'!AL79)</f>
        <v>94226.736747988762</v>
      </c>
      <c r="AM80" s="9">
        <f ca="1">AL79*(1-'Risk male'!AM79)</f>
        <v>95664.789448318785</v>
      </c>
      <c r="AN80" s="9">
        <f ca="1">AM79*(1-'Risk male'!AN79)</f>
        <v>98519.217545870342</v>
      </c>
      <c r="AO80" s="9">
        <f ca="1">AN79*(1-'Risk male'!AO79)</f>
        <v>99924.556337700953</v>
      </c>
      <c r="AP80" s="9">
        <f ca="1">AO79*(1-'Risk male'!AP79)</f>
        <v>102546.91666291087</v>
      </c>
      <c r="AQ80" s="9">
        <f ca="1">AP79*(1-'Risk male'!AQ79)</f>
        <v>104573.38062945787</v>
      </c>
      <c r="AR80" s="9">
        <f ca="1">AQ79*(1-'Risk male'!AR79)</f>
        <v>103278.19936151446</v>
      </c>
      <c r="AS80" s="9">
        <f ca="1">AR79*(1-'Risk male'!AS79)</f>
        <v>101924.86849342594</v>
      </c>
      <c r="AT80" s="9">
        <f ca="1">AS79*(1-'Risk male'!AT79)</f>
        <v>101882.64605804933</v>
      </c>
      <c r="AU80" s="9">
        <f ca="1">AT79*(1-'Risk male'!AU79)</f>
        <v>102969.88982865069</v>
      </c>
      <c r="AV80" s="9">
        <f ca="1">AU79*(1-'Risk male'!AV79)</f>
        <v>107954.39763544526</v>
      </c>
      <c r="AW80" s="9">
        <f ca="1">AV79*(1-'Risk male'!AW79)</f>
        <v>105812.26898846586</v>
      </c>
      <c r="AX80" s="9">
        <f ca="1">AW79*(1-'Risk male'!AX79)</f>
        <v>102001.91307328359</v>
      </c>
      <c r="AY80" s="9">
        <f ca="1">AX79*(1-'Risk male'!AY79)</f>
        <v>97187.152602634887</v>
      </c>
      <c r="AZ80" s="9">
        <f ca="1">AY79*(1-'Risk male'!AZ79)</f>
        <v>90601.604993421803</v>
      </c>
      <c r="BA80" s="9">
        <f ca="1">AZ79*(1-'Risk male'!BA79)</f>
        <v>89476.292226391452</v>
      </c>
    </row>
    <row r="81" spans="1:53" x14ac:dyDescent="0.2">
      <c r="A81" s="1">
        <v>78</v>
      </c>
      <c r="B81" s="9">
        <v>34738</v>
      </c>
      <c r="C81" s="9">
        <v>35934</v>
      </c>
      <c r="D81" s="9">
        <v>35041</v>
      </c>
      <c r="E81" s="9">
        <v>35183</v>
      </c>
      <c r="F81" s="9">
        <v>36285</v>
      </c>
      <c r="G81" s="9">
        <v>36418</v>
      </c>
      <c r="H81" s="9">
        <v>38096</v>
      </c>
      <c r="I81" s="9">
        <v>38712</v>
      </c>
      <c r="J81" s="9">
        <v>41047</v>
      </c>
      <c r="K81" s="9">
        <v>41205</v>
      </c>
      <c r="L81" s="9">
        <v>42585</v>
      </c>
      <c r="M81" s="9">
        <v>42220</v>
      </c>
      <c r="N81" s="9">
        <v>43696</v>
      </c>
      <c r="O81" s="9">
        <v>44880</v>
      </c>
      <c r="P81" s="9">
        <v>46657</v>
      </c>
      <c r="Q81" s="9">
        <v>47287</v>
      </c>
      <c r="R81" s="9">
        <v>51103</v>
      </c>
      <c r="S81" s="9">
        <v>52203</v>
      </c>
      <c r="T81" s="9">
        <v>54879</v>
      </c>
      <c r="U81" s="9">
        <v>53963</v>
      </c>
      <c r="V81" s="9">
        <v>56664</v>
      </c>
      <c r="W81" s="9">
        <v>61293</v>
      </c>
      <c r="X81" s="9">
        <v>64111</v>
      </c>
      <c r="Y81" s="9">
        <v>61220</v>
      </c>
      <c r="Z81" s="9">
        <v>86795</v>
      </c>
      <c r="AA81" s="9">
        <f ca="1">Z80-'Baseline male'!Z80</f>
        <v>84120.070326754372</v>
      </c>
      <c r="AB81" s="9">
        <f ca="1">AA80*(1-'Risk male'!AB80)</f>
        <v>80627.934887912401</v>
      </c>
      <c r="AC81" s="9">
        <f ca="1">AB80*(1-'Risk male'!AC80)</f>
        <v>78101.566968646614</v>
      </c>
      <c r="AD81" s="9">
        <f ca="1">AC80*(1-'Risk male'!AD80)</f>
        <v>77224.530864610992</v>
      </c>
      <c r="AE81" s="9">
        <f ca="1">AD80*(1-'Risk male'!AE80)</f>
        <v>77113.653052593247</v>
      </c>
      <c r="AF81" s="9">
        <f ca="1">AE80*(1-'Risk male'!AF80)</f>
        <v>79781.018741367894</v>
      </c>
      <c r="AG81" s="9">
        <f ca="1">AF80*(1-'Risk male'!AG80)</f>
        <v>79725.070717817303</v>
      </c>
      <c r="AH81" s="9">
        <f ca="1">AG80*(1-'Risk male'!AH80)</f>
        <v>81171.303824971255</v>
      </c>
      <c r="AI81" s="9">
        <f ca="1">AH80*(1-'Risk male'!AI80)</f>
        <v>82221.532921614562</v>
      </c>
      <c r="AJ81" s="9">
        <f ca="1">AI80*(1-'Risk male'!AJ80)</f>
        <v>85038.424167814374</v>
      </c>
      <c r="AK81" s="9">
        <f ca="1">AJ80*(1-'Risk male'!AK80)</f>
        <v>86911.889886317105</v>
      </c>
      <c r="AL81" s="9">
        <f ca="1">AK80*(1-'Risk male'!AL80)</f>
        <v>89332.647309647917</v>
      </c>
      <c r="AM81" s="9">
        <f ca="1">AL80*(1-'Risk male'!AM80)</f>
        <v>92024.005373411594</v>
      </c>
      <c r="AN81" s="9">
        <f ca="1">AM80*(1-'Risk male'!AN80)</f>
        <v>93482.5716400862</v>
      </c>
      <c r="AO81" s="9">
        <f ca="1">AN80*(1-'Risk male'!AO80)</f>
        <v>96326.28376170824</v>
      </c>
      <c r="AP81" s="9">
        <f ca="1">AO80*(1-'Risk male'!AP80)</f>
        <v>97754.178321308777</v>
      </c>
      <c r="AQ81" s="9">
        <f ca="1">AP80*(1-'Risk male'!AQ80)</f>
        <v>100373.49321226754</v>
      </c>
      <c r="AR81" s="9">
        <f ca="1">AQ80*(1-'Risk male'!AR80)</f>
        <v>102410.65474161478</v>
      </c>
      <c r="AS81" s="9">
        <f ca="1">AR80*(1-'Risk male'!AS80)</f>
        <v>101193.96007879796</v>
      </c>
      <c r="AT81" s="9">
        <f ca="1">AS80*(1-'Risk male'!AT80)</f>
        <v>99917.728483724306</v>
      </c>
      <c r="AU81" s="9">
        <f ca="1">AT80*(1-'Risk male'!AU80)</f>
        <v>99924.900204155536</v>
      </c>
      <c r="AV81" s="9">
        <f ca="1">AU80*(1-'Risk male'!AV80)</f>
        <v>101039.14476126523</v>
      </c>
      <c r="AW81" s="9">
        <f ca="1">AV80*(1-'Risk male'!AW80)</f>
        <v>105979.18610035926</v>
      </c>
      <c r="AX81" s="9">
        <f ca="1">AW80*(1-'Risk male'!AX80)</f>
        <v>103923.11268898415</v>
      </c>
      <c r="AY81" s="9">
        <f ca="1">AX80*(1-'Risk male'!AY80)</f>
        <v>100224.86666617839</v>
      </c>
      <c r="AZ81" s="9">
        <f ca="1">AY80*(1-'Risk male'!AZ80)</f>
        <v>95534.970552987637</v>
      </c>
      <c r="BA81" s="9">
        <f ca="1">AZ80*(1-'Risk male'!BA80)</f>
        <v>90601.604993421803</v>
      </c>
    </row>
    <row r="82" spans="1:53" x14ac:dyDescent="0.2">
      <c r="A82" s="1">
        <v>79</v>
      </c>
      <c r="B82" s="9">
        <v>31881</v>
      </c>
      <c r="C82" s="9">
        <v>32305</v>
      </c>
      <c r="D82" s="9">
        <v>33431</v>
      </c>
      <c r="E82" s="9">
        <v>32592</v>
      </c>
      <c r="F82" s="9">
        <v>32888</v>
      </c>
      <c r="G82" s="9">
        <v>33954</v>
      </c>
      <c r="H82" s="9">
        <v>34177</v>
      </c>
      <c r="I82" s="9">
        <v>35814</v>
      </c>
      <c r="J82" s="9">
        <v>36508</v>
      </c>
      <c r="K82" s="9">
        <v>38764</v>
      </c>
      <c r="L82" s="9">
        <v>39091</v>
      </c>
      <c r="M82" s="9">
        <v>40331</v>
      </c>
      <c r="N82" s="9">
        <v>40100</v>
      </c>
      <c r="O82" s="9">
        <v>41571</v>
      </c>
      <c r="P82" s="9">
        <v>42801</v>
      </c>
      <c r="Q82" s="9">
        <v>44538</v>
      </c>
      <c r="R82" s="9">
        <v>45149</v>
      </c>
      <c r="S82" s="9">
        <v>48882</v>
      </c>
      <c r="T82" s="9">
        <v>50031</v>
      </c>
      <c r="U82" s="9">
        <v>52620</v>
      </c>
      <c r="V82" s="9">
        <v>51616</v>
      </c>
      <c r="W82" s="9">
        <v>53999</v>
      </c>
      <c r="X82" s="9">
        <v>58596</v>
      </c>
      <c r="Y82" s="9">
        <v>61362</v>
      </c>
      <c r="Z82" s="9">
        <v>58679</v>
      </c>
      <c r="AA82" s="9">
        <f ca="1">Z81-'Baseline male'!Z81</f>
        <v>83645.543754486673</v>
      </c>
      <c r="AB82" s="9">
        <f ca="1">AA81*(1-'Risk male'!AB81)</f>
        <v>81215.211085982446</v>
      </c>
      <c r="AC82" s="9">
        <f ca="1">AB81*(1-'Risk male'!AC81)</f>
        <v>77911.787709016207</v>
      </c>
      <c r="AD82" s="9">
        <f ca="1">AC81*(1-'Risk male'!AD81)</f>
        <v>75534.898312261677</v>
      </c>
      <c r="AE82" s="9">
        <f ca="1">AD81*(1-'Risk male'!AE81)</f>
        <v>74748.776031711517</v>
      </c>
      <c r="AF82" s="9">
        <f ca="1">AE81*(1-'Risk male'!AF81)</f>
        <v>74701.938349840682</v>
      </c>
      <c r="AG82" s="9">
        <f ca="1">AF81*(1-'Risk male'!AG81)</f>
        <v>77346.929322220953</v>
      </c>
      <c r="AH82" s="9">
        <f ca="1">AG81*(1-'Risk male'!AH81)</f>
        <v>77352.199540681875</v>
      </c>
      <c r="AI82" s="9">
        <f ca="1">AH81*(1-'Risk male'!AI81)</f>
        <v>78814.496567310489</v>
      </c>
      <c r="AJ82" s="9">
        <f ca="1">AI81*(1-'Risk male'!AJ81)</f>
        <v>79892.640587214395</v>
      </c>
      <c r="AK82" s="9">
        <f ca="1">AJ81*(1-'Risk male'!AK81)</f>
        <v>82688.675874903594</v>
      </c>
      <c r="AL82" s="9">
        <f ca="1">AK81*(1-'Risk male'!AL81)</f>
        <v>84569.130806604415</v>
      </c>
      <c r="AM82" s="9">
        <f ca="1">AL81*(1-'Risk male'!AM81)</f>
        <v>86983.550379907989</v>
      </c>
      <c r="AN82" s="9">
        <f ca="1">AM81*(1-'Risk male'!AN81)</f>
        <v>89663.341454318608</v>
      </c>
      <c r="AO82" s="9">
        <f ca="1">AN81*(1-'Risk male'!AO81)</f>
        <v>91143.163600133907</v>
      </c>
      <c r="AP82" s="9">
        <f ca="1">AO81*(1-'Risk male'!AP81)</f>
        <v>93974.689294042866</v>
      </c>
      <c r="AQ82" s="9">
        <f ca="1">AP81*(1-'Risk male'!AQ81)</f>
        <v>95426.112522497118</v>
      </c>
      <c r="AR82" s="9">
        <f ca="1">AQ81*(1-'Risk male'!AR81)</f>
        <v>98041.532351716698</v>
      </c>
      <c r="AS82" s="9">
        <f ca="1">AR81*(1-'Risk male'!AS81)</f>
        <v>100089.5771545157</v>
      </c>
      <c r="AT82" s="9">
        <f ca="1">AS81*(1-'Risk male'!AT81)</f>
        <v>98956.571566113416</v>
      </c>
      <c r="AU82" s="9">
        <f ca="1">AT81*(1-'Risk male'!AU81)</f>
        <v>97762.607469988405</v>
      </c>
      <c r="AV82" s="9">
        <f ca="1">AU81*(1-'Risk male'!AV81)</f>
        <v>97822.356027728645</v>
      </c>
      <c r="AW82" s="9">
        <f ca="1">AV81*(1-'Risk male'!AW81)</f>
        <v>98965.170488089163</v>
      </c>
      <c r="AX82" s="9">
        <f ca="1">AW81*(1-'Risk male'!AX81)</f>
        <v>103857.03364567092</v>
      </c>
      <c r="AY82" s="9">
        <f ca="1">AX81*(1-'Risk male'!AY81)</f>
        <v>101893.04535228797</v>
      </c>
      <c r="AZ82" s="9">
        <f ca="1">AY81*(1-'Risk male'!AZ81)</f>
        <v>98314.94268599365</v>
      </c>
      <c r="BA82" s="9">
        <f ca="1">AZ81*(1-'Risk male'!BA81)</f>
        <v>95534.970552987637</v>
      </c>
    </row>
    <row r="83" spans="1:53" x14ac:dyDescent="0.2">
      <c r="A83" s="1">
        <v>80</v>
      </c>
      <c r="B83" s="9">
        <v>29750</v>
      </c>
      <c r="C83" s="9">
        <v>29404</v>
      </c>
      <c r="D83" s="9">
        <v>29804</v>
      </c>
      <c r="E83" s="9">
        <v>30888</v>
      </c>
      <c r="F83" s="9">
        <v>30204</v>
      </c>
      <c r="G83" s="9">
        <v>30626</v>
      </c>
      <c r="H83" s="9">
        <v>31591</v>
      </c>
      <c r="I83" s="9">
        <v>31950</v>
      </c>
      <c r="J83" s="9">
        <v>33524</v>
      </c>
      <c r="K83" s="9">
        <v>34253</v>
      </c>
      <c r="L83" s="9">
        <v>36454</v>
      </c>
      <c r="M83" s="9">
        <v>36859</v>
      </c>
      <c r="N83" s="9">
        <v>38049</v>
      </c>
      <c r="O83" s="9">
        <v>37873</v>
      </c>
      <c r="P83" s="9">
        <v>39387</v>
      </c>
      <c r="Q83" s="9">
        <v>40610</v>
      </c>
      <c r="R83" s="9">
        <v>42248</v>
      </c>
      <c r="S83" s="9">
        <v>42884</v>
      </c>
      <c r="T83" s="9">
        <v>46513</v>
      </c>
      <c r="U83" s="9">
        <v>47643</v>
      </c>
      <c r="V83" s="9">
        <v>49998</v>
      </c>
      <c r="W83" s="9">
        <v>48927</v>
      </c>
      <c r="X83" s="9">
        <v>51287</v>
      </c>
      <c r="Y83" s="9">
        <v>55830</v>
      </c>
      <c r="Z83" s="9">
        <v>58449</v>
      </c>
      <c r="AA83" s="9">
        <f ca="1">Z82-'Baseline male'!Z82</f>
        <v>56241.788802402436</v>
      </c>
      <c r="AB83" s="9">
        <f ca="1">AA82*(1-'Risk male'!AB82)</f>
        <v>80334.774097269197</v>
      </c>
      <c r="AC83" s="9">
        <f ca="1">AB82*(1-'Risk male'!AC82)</f>
        <v>78077.150072131015</v>
      </c>
      <c r="AD83" s="9">
        <f ca="1">AC82*(1-'Risk male'!AD82)</f>
        <v>74973.021592470599</v>
      </c>
      <c r="AE83" s="9">
        <f ca="1">AD82*(1-'Risk male'!AE82)</f>
        <v>72753.601412650969</v>
      </c>
      <c r="AF83" s="9">
        <f ca="1">AE82*(1-'Risk male'!AF82)</f>
        <v>72061.93707260424</v>
      </c>
      <c r="AG83" s="9">
        <f ca="1">AF82*(1-'Risk male'!AG82)</f>
        <v>72080.695429180647</v>
      </c>
      <c r="AH83" s="9">
        <f ca="1">AG82*(1-'Risk male'!AH82)</f>
        <v>74697.47568085586</v>
      </c>
      <c r="AI83" s="9">
        <f ca="1">AH82*(1-'Risk male'!AI82)</f>
        <v>74765.632352907254</v>
      </c>
      <c r="AJ83" s="9">
        <f ca="1">AI82*(1-'Risk male'!AJ82)</f>
        <v>76241.761591778093</v>
      </c>
      <c r="AK83" s="9">
        <f ca="1">AJ82*(1-'Risk male'!AK82)</f>
        <v>77346.786148972402</v>
      </c>
      <c r="AL83" s="9">
        <f ca="1">AK82*(1-'Risk male'!AL82)</f>
        <v>80116.440662842404</v>
      </c>
      <c r="AM83" s="9">
        <f ca="1">AL82*(1-'Risk male'!AM82)</f>
        <v>82001.016459838138</v>
      </c>
      <c r="AN83" s="9">
        <f ca="1">AM82*(1-'Risk male'!AN82)</f>
        <v>84404.989030653145</v>
      </c>
      <c r="AO83" s="9">
        <f ca="1">AN82*(1-'Risk male'!AO82)</f>
        <v>87068.605878258881</v>
      </c>
      <c r="AP83" s="9">
        <f ca="1">AO82*(1-'Risk male'!AP82)</f>
        <v>88568.383557236884</v>
      </c>
      <c r="AQ83" s="9">
        <f ca="1">AP82*(1-'Risk male'!AQ82)</f>
        <v>91383.108324455796</v>
      </c>
      <c r="AR83" s="9">
        <f ca="1">AQ82*(1-'Risk male'!AR82)</f>
        <v>92857.142928957299</v>
      </c>
      <c r="AS83" s="9">
        <f ca="1">AR82*(1-'Risk male'!AS82)</f>
        <v>95464.975847693626</v>
      </c>
      <c r="AT83" s="9">
        <f ca="1">AS82*(1-'Risk male'!AT82)</f>
        <v>97521.806191599346</v>
      </c>
      <c r="AU83" s="9">
        <f ca="1">AT82*(1-'Risk male'!AU82)</f>
        <v>96478.294158994191</v>
      </c>
      <c r="AV83" s="9">
        <f ca="1">AU82*(1-'Risk male'!AV82)</f>
        <v>95372.508404644497</v>
      </c>
      <c r="AW83" s="9">
        <f ca="1">AV82*(1-'Risk male'!AW82)</f>
        <v>95487.720486855469</v>
      </c>
      <c r="AX83" s="9">
        <f ca="1">AW82*(1-'Risk male'!AX82)</f>
        <v>96659.478981794906</v>
      </c>
      <c r="AY83" s="9">
        <f ca="1">AX82*(1-'Risk male'!AY82)</f>
        <v>101494.96461743714</v>
      </c>
      <c r="AZ83" s="9">
        <f ca="1">AY82*(1-'Risk male'!AZ82)</f>
        <v>99630.803348120491</v>
      </c>
      <c r="BA83" s="9">
        <f ca="1">AZ82*(1-'Risk male'!BA82)</f>
        <v>98314.94268599365</v>
      </c>
    </row>
    <row r="84" spans="1:53" x14ac:dyDescent="0.2">
      <c r="A84" s="1">
        <v>81</v>
      </c>
      <c r="B84" s="9">
        <v>22529</v>
      </c>
      <c r="C84" s="9">
        <v>27171</v>
      </c>
      <c r="D84" s="9">
        <v>26887</v>
      </c>
      <c r="E84" s="9">
        <v>27235</v>
      </c>
      <c r="F84" s="9">
        <v>28359</v>
      </c>
      <c r="G84" s="9">
        <v>27796</v>
      </c>
      <c r="H84" s="9">
        <v>28341</v>
      </c>
      <c r="I84" s="9">
        <v>29284</v>
      </c>
      <c r="J84" s="9">
        <v>29771</v>
      </c>
      <c r="K84" s="9">
        <v>31209</v>
      </c>
      <c r="L84" s="9">
        <v>31988</v>
      </c>
      <c r="M84" s="9">
        <v>34068</v>
      </c>
      <c r="N84" s="9">
        <v>34572</v>
      </c>
      <c r="O84" s="9">
        <v>35683</v>
      </c>
      <c r="P84" s="9">
        <v>35634</v>
      </c>
      <c r="Q84" s="9">
        <v>37052</v>
      </c>
      <c r="R84" s="9">
        <v>38280</v>
      </c>
      <c r="S84" s="9">
        <v>39840</v>
      </c>
      <c r="T84" s="9">
        <v>40562</v>
      </c>
      <c r="U84" s="9">
        <v>44026</v>
      </c>
      <c r="V84" s="9">
        <v>44917</v>
      </c>
      <c r="W84" s="9">
        <v>47038</v>
      </c>
      <c r="X84" s="9">
        <v>46207</v>
      </c>
      <c r="Y84" s="9">
        <v>48541</v>
      </c>
      <c r="Z84" s="9">
        <v>52956</v>
      </c>
      <c r="AA84" s="9">
        <f ca="1">Z83-'Baseline male'!Z83</f>
        <v>55644.457968045434</v>
      </c>
      <c r="AB84" s="9">
        <f ca="1">AA83*(1-'Risk male'!AB83)</f>
        <v>53662.328856697764</v>
      </c>
      <c r="AC84" s="9">
        <f ca="1">AB83*(1-'Risk male'!AC83)</f>
        <v>76732.592213977448</v>
      </c>
      <c r="AD84" s="9">
        <f ca="1">AC83*(1-'Risk male'!AD83)</f>
        <v>74654.374600282463</v>
      </c>
      <c r="AE84" s="9">
        <f ca="1">AD83*(1-'Risk male'!AE83)</f>
        <v>71759.717179419837</v>
      </c>
      <c r="AF84" s="9">
        <f ca="1">AE83*(1-'Risk male'!AF83)</f>
        <v>69705.048409361698</v>
      </c>
      <c r="AG84" s="9">
        <f ca="1">AF83*(1-'Risk male'!AG83)</f>
        <v>69109.792761356832</v>
      </c>
      <c r="AH84" s="9">
        <f ca="1">AG83*(1-'Risk male'!AH83)</f>
        <v>69193.720468814689</v>
      </c>
      <c r="AI84" s="9">
        <f ca="1">AH83*(1-'Risk male'!AI83)</f>
        <v>71772.49924084729</v>
      </c>
      <c r="AJ84" s="9">
        <f ca="1">AI83*(1-'Risk male'!AJ83)</f>
        <v>71903.360662099672</v>
      </c>
      <c r="AK84" s="9">
        <f ca="1">AJ83*(1-'Risk male'!AK83)</f>
        <v>73388.154574605156</v>
      </c>
      <c r="AL84" s="9">
        <f ca="1">AK83*(1-'Risk male'!AL83)</f>
        <v>74516.463722248765</v>
      </c>
      <c r="AM84" s="9">
        <f ca="1">AL83*(1-'Risk male'!AM83)</f>
        <v>77250.232794307769</v>
      </c>
      <c r="AN84" s="9">
        <f ca="1">AM83*(1-'Risk male'!AN83)</f>
        <v>79132.894129855631</v>
      </c>
      <c r="AO84" s="9">
        <f ca="1">AN83*(1-'Risk male'!AO83)</f>
        <v>81518.705771867084</v>
      </c>
      <c r="AP84" s="9">
        <f ca="1">AO83*(1-'Risk male'!AP83)</f>
        <v>84157.722401320614</v>
      </c>
      <c r="AQ84" s="9">
        <f ca="1">AP83*(1-'Risk male'!AQ83)</f>
        <v>85673.47835706998</v>
      </c>
      <c r="AR84" s="9">
        <f ca="1">AQ83*(1-'Risk male'!AR83)</f>
        <v>88462.899213173339</v>
      </c>
      <c r="AS84" s="9">
        <f ca="1">AR83*(1-'Risk male'!AS83)</f>
        <v>89956.089414522372</v>
      </c>
      <c r="AT84" s="9">
        <f ca="1">AS83*(1-'Risk male'!AT83)</f>
        <v>92549.047232578436</v>
      </c>
      <c r="AU84" s="9">
        <f ca="1">AT83*(1-'Risk male'!AU83)</f>
        <v>94609.567586564604</v>
      </c>
      <c r="AV84" s="9">
        <f ca="1">AU83*(1-'Risk male'!AV83)</f>
        <v>93661.551104320752</v>
      </c>
      <c r="AW84" s="9">
        <f ca="1">AV83*(1-'Risk male'!AW83)</f>
        <v>92650.225731680417</v>
      </c>
      <c r="AX84" s="9">
        <f ca="1">AW83*(1-'Risk male'!AX83)</f>
        <v>92823.010575983266</v>
      </c>
      <c r="AY84" s="9">
        <f ca="1">AX83*(1-'Risk male'!AY83)</f>
        <v>94022.302106643503</v>
      </c>
      <c r="AZ84" s="9">
        <f ca="1">AY83*(1-'Risk male'!AZ83)</f>
        <v>98787.693792176971</v>
      </c>
      <c r="BA84" s="9">
        <f ca="1">AZ83*(1-'Risk male'!BA83)</f>
        <v>99630.803348120491</v>
      </c>
    </row>
    <row r="85" spans="1:53" x14ac:dyDescent="0.2">
      <c r="A85" s="1">
        <v>82</v>
      </c>
      <c r="B85" s="9">
        <v>19222</v>
      </c>
      <c r="C85" s="9">
        <v>20374</v>
      </c>
      <c r="D85" s="9">
        <v>24623</v>
      </c>
      <c r="E85" s="9">
        <v>24329</v>
      </c>
      <c r="F85" s="9">
        <v>24785</v>
      </c>
      <c r="G85" s="9">
        <v>25836</v>
      </c>
      <c r="H85" s="9">
        <v>25401</v>
      </c>
      <c r="I85" s="9">
        <v>26052</v>
      </c>
      <c r="J85" s="9">
        <v>26975</v>
      </c>
      <c r="K85" s="9">
        <v>27549</v>
      </c>
      <c r="L85" s="9">
        <v>28874</v>
      </c>
      <c r="M85" s="9">
        <v>29661</v>
      </c>
      <c r="N85" s="9">
        <v>31559</v>
      </c>
      <c r="O85" s="9">
        <v>32190</v>
      </c>
      <c r="P85" s="9">
        <v>33291</v>
      </c>
      <c r="Q85" s="9">
        <v>33310</v>
      </c>
      <c r="R85" s="9">
        <v>34620</v>
      </c>
      <c r="S85" s="9">
        <v>35857</v>
      </c>
      <c r="T85" s="9">
        <v>37301</v>
      </c>
      <c r="U85" s="9">
        <v>38179</v>
      </c>
      <c r="V85" s="9">
        <v>41303</v>
      </c>
      <c r="W85" s="9">
        <v>41958</v>
      </c>
      <c r="X85" s="9">
        <v>44057</v>
      </c>
      <c r="Y85" s="9">
        <v>43421</v>
      </c>
      <c r="Z85" s="9">
        <v>45691</v>
      </c>
      <c r="AA85" s="9">
        <f ca="1">Z84-'Baseline male'!Z84</f>
        <v>50060.958623287697</v>
      </c>
      <c r="AB85" s="9">
        <f ca="1">AA84*(1-'Risk male'!AB84)</f>
        <v>52726.420531870666</v>
      </c>
      <c r="AC85" s="9">
        <f ca="1">AB84*(1-'Risk male'!AC84)</f>
        <v>50906.177078573761</v>
      </c>
      <c r="AD85" s="9">
        <f ca="1">AC84*(1-'Risk male'!AD84)</f>
        <v>72872.673542337376</v>
      </c>
      <c r="AE85" s="9">
        <f ca="1">AD84*(1-'Risk male'!AE84)</f>
        <v>70976.319623332107</v>
      </c>
      <c r="AF85" s="9">
        <f ca="1">AE84*(1-'Risk male'!AF84)</f>
        <v>68297.069188422989</v>
      </c>
      <c r="AG85" s="9">
        <f ca="1">AF84*(1-'Risk male'!AG84)</f>
        <v>66410.798601435556</v>
      </c>
      <c r="AH85" s="9">
        <f ca="1">AG84*(1-'Risk male'!AH84)</f>
        <v>65910.923008549376</v>
      </c>
      <c r="AI85" s="9">
        <f ca="1">AH84*(1-'Risk male'!AI84)</f>
        <v>66056.909700507997</v>
      </c>
      <c r="AJ85" s="9">
        <f ca="1">AI84*(1-'Risk male'!AJ84)</f>
        <v>68585.775781819626</v>
      </c>
      <c r="AK85" s="9">
        <f ca="1">AJ84*(1-'Risk male'!AK84)</f>
        <v>68776.56019712241</v>
      </c>
      <c r="AL85" s="9">
        <f ca="1">AK84*(1-'Risk male'!AL84)</f>
        <v>70262.495428378475</v>
      </c>
      <c r="AM85" s="9">
        <f ca="1">AL84*(1-'Risk male'!AM84)</f>
        <v>71408.094810939816</v>
      </c>
      <c r="AN85" s="9">
        <f ca="1">AM84*(1-'Risk male'!AN84)</f>
        <v>74094.176162933742</v>
      </c>
      <c r="AO85" s="9">
        <f ca="1">AN84*(1-'Risk male'!AO84)</f>
        <v>75966.487321061242</v>
      </c>
      <c r="AP85" s="9">
        <f ca="1">AO84*(1-'Risk male'!AP84)</f>
        <v>78323.994545514099</v>
      </c>
      <c r="AQ85" s="9">
        <f ca="1">AP84*(1-'Risk male'!AQ84)</f>
        <v>80927.495898861322</v>
      </c>
      <c r="AR85" s="9">
        <f ca="1">AQ84*(1-'Risk male'!AR84)</f>
        <v>82452.779843405078</v>
      </c>
      <c r="AS85" s="9">
        <f ca="1">AR84*(1-'Risk male'!AS84)</f>
        <v>85205.81106461538</v>
      </c>
      <c r="AT85" s="9">
        <f ca="1">AS84*(1-'Risk male'!AT84)</f>
        <v>86712.218364178145</v>
      </c>
      <c r="AU85" s="9">
        <f ca="1">AT84*(1-'Risk male'!AU84)</f>
        <v>89280.388069226727</v>
      </c>
      <c r="AV85" s="9">
        <f ca="1">AU84*(1-'Risk male'!AV84)</f>
        <v>91336.933773229815</v>
      </c>
      <c r="AW85" s="9">
        <f ca="1">AV84*(1-'Risk male'!AW84)</f>
        <v>90488.417399779268</v>
      </c>
      <c r="AX85" s="9">
        <f ca="1">AW84*(1-'Risk male'!AX84)</f>
        <v>89575.982831201385</v>
      </c>
      <c r="AY85" s="9">
        <f ca="1">AX84*(1-'Risk male'!AY84)</f>
        <v>89806.450230749469</v>
      </c>
      <c r="AZ85" s="9">
        <f ca="1">AY84*(1-'Risk male'!AZ84)</f>
        <v>91029.679730832402</v>
      </c>
      <c r="BA85" s="9">
        <f ca="1">AZ84*(1-'Risk male'!BA84)</f>
        <v>98787.693792176971</v>
      </c>
    </row>
    <row r="86" spans="1:53" x14ac:dyDescent="0.2">
      <c r="A86" s="1">
        <v>83</v>
      </c>
      <c r="B86" s="9">
        <v>17721</v>
      </c>
      <c r="C86" s="9">
        <v>17148</v>
      </c>
      <c r="D86" s="9">
        <v>18298</v>
      </c>
      <c r="E86" s="9">
        <v>22121</v>
      </c>
      <c r="F86" s="9">
        <v>21937</v>
      </c>
      <c r="G86" s="9">
        <v>22414</v>
      </c>
      <c r="H86" s="9">
        <v>23386</v>
      </c>
      <c r="I86" s="9">
        <v>23114</v>
      </c>
      <c r="J86" s="9">
        <v>23782</v>
      </c>
      <c r="K86" s="9">
        <v>24642</v>
      </c>
      <c r="L86" s="9">
        <v>25294</v>
      </c>
      <c r="M86" s="9">
        <v>26578</v>
      </c>
      <c r="N86" s="9">
        <v>27286</v>
      </c>
      <c r="O86" s="9">
        <v>29047</v>
      </c>
      <c r="P86" s="9">
        <v>29779</v>
      </c>
      <c r="Q86" s="9">
        <v>30829</v>
      </c>
      <c r="R86" s="9">
        <v>30800</v>
      </c>
      <c r="S86" s="9">
        <v>32166</v>
      </c>
      <c r="T86" s="9">
        <v>33360</v>
      </c>
      <c r="U86" s="9">
        <v>34723</v>
      </c>
      <c r="V86" s="9">
        <v>35431</v>
      </c>
      <c r="W86" s="9">
        <v>38285</v>
      </c>
      <c r="X86" s="9">
        <v>39002</v>
      </c>
      <c r="Y86" s="9">
        <v>41048.5</v>
      </c>
      <c r="Z86" s="9">
        <v>40482</v>
      </c>
      <c r="AA86" s="9">
        <f ca="1">Z85-'Baseline male'!Z85</f>
        <v>42817.299285276677</v>
      </c>
      <c r="AB86" s="9">
        <f ca="1">AA85*(1-'Risk male'!AB85)</f>
        <v>47025.944287379498</v>
      </c>
      <c r="AC86" s="9">
        <f ca="1">AB85*(1-'Risk male'!AC85)</f>
        <v>49587.970414226998</v>
      </c>
      <c r="AD86" s="9">
        <f ca="1">AC85*(1-'Risk male'!AD85)</f>
        <v>47931.205772433343</v>
      </c>
      <c r="AE86" s="9">
        <f ca="1">AD85*(1-'Risk male'!AE85)</f>
        <v>68691.459919520406</v>
      </c>
      <c r="AF86" s="9">
        <f ca="1">AE85*(1-'Risk male'!AF85)</f>
        <v>66978.009416804663</v>
      </c>
      <c r="AG86" s="9">
        <f ca="1">AF85*(1-'Risk male'!AG85)</f>
        <v>64519.691305087676</v>
      </c>
      <c r="AH86" s="9">
        <f ca="1">AG85*(1-'Risk male'!AH85)</f>
        <v>62804.576881748246</v>
      </c>
      <c r="AI86" s="9">
        <f ca="1">AH85*(1-'Risk male'!AI85)</f>
        <v>62396.96577492838</v>
      </c>
      <c r="AJ86" s="9">
        <f ca="1">AI85*(1-'Risk male'!AJ85)</f>
        <v>62599.246508070937</v>
      </c>
      <c r="AK86" s="9">
        <f ca="1">AJ85*(1-'Risk male'!AK85)</f>
        <v>65061.062087922008</v>
      </c>
      <c r="AL86" s="9">
        <f ca="1">AK85*(1-'Risk male'!AL85)</f>
        <v>65306.35146918473</v>
      </c>
      <c r="AM86" s="9">
        <f ca="1">AL85*(1-'Risk male'!AM85)</f>
        <v>66781.815628766592</v>
      </c>
      <c r="AN86" s="9">
        <f ca="1">AM85*(1-'Risk male'!AN85)</f>
        <v>67935.026663167446</v>
      </c>
      <c r="AO86" s="9">
        <f ca="1">AN85*(1-'Risk male'!AO85)</f>
        <v>70556.033920999413</v>
      </c>
      <c r="AP86" s="9">
        <f ca="1">AO85*(1-'Risk male'!AP85)</f>
        <v>72404.940842087759</v>
      </c>
      <c r="AQ86" s="9">
        <f ca="1">AP85*(1-'Risk male'!AQ85)</f>
        <v>74718.73316985376</v>
      </c>
      <c r="AR86" s="9">
        <f ca="1">AQ85*(1-'Risk male'!AR85)</f>
        <v>77270.172319767691</v>
      </c>
      <c r="AS86" s="9">
        <f ca="1">AR85*(1-'Risk male'!AS85)</f>
        <v>78794.322953243609</v>
      </c>
      <c r="AT86" s="9">
        <f ca="1">AS85*(1-'Risk male'!AT85)</f>
        <v>81493.988474025027</v>
      </c>
      <c r="AU86" s="9">
        <f ca="1">AT85*(1-'Risk male'!AU85)</f>
        <v>83003.501757941645</v>
      </c>
      <c r="AV86" s="9">
        <f ca="1">AU85*(1-'Risk male'!AV85)</f>
        <v>85531.307467758583</v>
      </c>
      <c r="AW86" s="9">
        <f ca="1">AV85*(1-'Risk male'!AW85)</f>
        <v>87571.279087412593</v>
      </c>
      <c r="AX86" s="9">
        <f ca="1">AW85*(1-'Risk male'!AX85)</f>
        <v>86825.624083164628</v>
      </c>
      <c r="AY86" s="9">
        <f ca="1">AX85*(1-'Risk male'!AY85)</f>
        <v>86016.094634886133</v>
      </c>
      <c r="AZ86" s="9">
        <f ca="1">AY85*(1-'Risk male'!AZ85)</f>
        <v>86302.340778079873</v>
      </c>
      <c r="BA86" s="9">
        <f ca="1">AZ85*(1-'Risk male'!BA85)</f>
        <v>91029.679730832402</v>
      </c>
    </row>
    <row r="87" spans="1:53" x14ac:dyDescent="0.2">
      <c r="A87" s="1">
        <v>84</v>
      </c>
      <c r="B87" s="9">
        <v>15219</v>
      </c>
      <c r="C87" s="9">
        <v>15645</v>
      </c>
      <c r="D87" s="9">
        <v>15105</v>
      </c>
      <c r="E87" s="9">
        <v>16236</v>
      </c>
      <c r="F87" s="9">
        <v>19717</v>
      </c>
      <c r="G87" s="9">
        <v>19642</v>
      </c>
      <c r="H87" s="9">
        <v>20104</v>
      </c>
      <c r="I87" s="9">
        <v>21002</v>
      </c>
      <c r="J87" s="9">
        <v>20824</v>
      </c>
      <c r="K87" s="9">
        <v>21553</v>
      </c>
      <c r="L87" s="9">
        <v>22395</v>
      </c>
      <c r="M87" s="9">
        <v>23063</v>
      </c>
      <c r="N87" s="9">
        <v>24224</v>
      </c>
      <c r="O87" s="9">
        <v>24926</v>
      </c>
      <c r="P87" s="9">
        <v>26624</v>
      </c>
      <c r="Q87" s="9">
        <v>27329</v>
      </c>
      <c r="R87" s="9">
        <v>28277</v>
      </c>
      <c r="S87" s="9">
        <v>28228</v>
      </c>
      <c r="T87" s="9">
        <v>29647</v>
      </c>
      <c r="U87" s="9">
        <v>30774</v>
      </c>
      <c r="V87" s="9">
        <v>31900</v>
      </c>
      <c r="W87" s="9">
        <v>32445</v>
      </c>
      <c r="X87" s="9">
        <v>35236</v>
      </c>
      <c r="Y87" s="9">
        <v>35990.5</v>
      </c>
      <c r="Z87" s="9">
        <v>37944</v>
      </c>
      <c r="AA87" s="9">
        <f ca="1">Z86-'Baseline male'!Z86</f>
        <v>37583.177934571744</v>
      </c>
      <c r="AB87" s="9">
        <f ca="1">AA86*(1-'Risk male'!AB86)</f>
        <v>39847.848163620845</v>
      </c>
      <c r="AC87" s="9">
        <f ca="1">AB86*(1-'Risk male'!AC86)</f>
        <v>43816.402076756342</v>
      </c>
      <c r="AD87" s="9">
        <f ca="1">AC86*(1-'Risk male'!AD86)</f>
        <v>46257.308458194952</v>
      </c>
      <c r="AE87" s="9">
        <f ca="1">AD86*(1-'Risk male'!AE86)</f>
        <v>44762.942713309232</v>
      </c>
      <c r="AF87" s="9">
        <f ca="1">AE86*(1-'Risk male'!AF86)</f>
        <v>64223.036882065455</v>
      </c>
      <c r="AG87" s="9">
        <f ca="1">AF86*(1-'Risk male'!AG86)</f>
        <v>62690.230070575672</v>
      </c>
      <c r="AH87" s="9">
        <f ca="1">AG86*(1-'Risk male'!AH86)</f>
        <v>60454.873081849604</v>
      </c>
      <c r="AI87" s="9">
        <f ca="1">AH86*(1-'Risk male'!AI86)</f>
        <v>58910.640978743322</v>
      </c>
      <c r="AJ87" s="9">
        <f ca="1">AI86*(1-'Risk male'!AJ86)</f>
        <v>58589.731232867889</v>
      </c>
      <c r="AK87" s="9">
        <f ca="1">AJ86*(1-'Risk male'!AK86)</f>
        <v>58840.319239462413</v>
      </c>
      <c r="AL87" s="9">
        <f ca="1">AK86*(1-'Risk male'!AL86)</f>
        <v>61216.342929434795</v>
      </c>
      <c r="AM87" s="9">
        <f ca="1">AL86*(1-'Risk male'!AM86)</f>
        <v>61508.416267696084</v>
      </c>
      <c r="AN87" s="9">
        <f ca="1">AM86*(1-'Risk male'!AN86)</f>
        <v>62959.742361943157</v>
      </c>
      <c r="AO87" s="9">
        <f ca="1">AN86*(1-'Risk male'!AO86)</f>
        <v>64108.689884856554</v>
      </c>
      <c r="AP87" s="9">
        <f ca="1">AO86*(1-'Risk male'!AP86)</f>
        <v>66645.17401876385</v>
      </c>
      <c r="AQ87" s="9">
        <f ca="1">AP86*(1-'Risk male'!AQ86)</f>
        <v>68455.324078063408</v>
      </c>
      <c r="AR87" s="9">
        <f ca="1">AQ86*(1-'Risk male'!AR86)</f>
        <v>70707.620042493305</v>
      </c>
      <c r="AS87" s="9">
        <f ca="1">AR86*(1-'Risk male'!AS86)</f>
        <v>73187.956627450927</v>
      </c>
      <c r="AT87" s="9">
        <f ca="1">AS86*(1-'Risk male'!AT86)</f>
        <v>74697.684365097564</v>
      </c>
      <c r="AU87" s="9">
        <f ca="1">AT86*(1-'Risk male'!AU86)</f>
        <v>77324.267893936383</v>
      </c>
      <c r="AV87" s="9">
        <f ca="1">AU86*(1-'Risk male'!AV86)</f>
        <v>78823.981344877902</v>
      </c>
      <c r="AW87" s="9">
        <f ca="1">AV86*(1-'Risk male'!AW86)</f>
        <v>81292.889295037196</v>
      </c>
      <c r="AX87" s="9">
        <f ca="1">AW86*(1-'Risk male'!AX86)</f>
        <v>83300.677653010396</v>
      </c>
      <c r="AY87" s="9">
        <f ca="1">AX86*(1-'Risk male'!AY86)</f>
        <v>82658.620073955768</v>
      </c>
      <c r="AZ87" s="9">
        <f ca="1">AY86*(1-'Risk male'!AZ86)</f>
        <v>81953.491666672024</v>
      </c>
      <c r="BA87" s="9">
        <f ca="1">AZ86*(1-'Risk male'!BA86)</f>
        <v>86302.340778079873</v>
      </c>
    </row>
    <row r="88" spans="1:53" x14ac:dyDescent="0.2">
      <c r="A88" s="1">
        <v>85</v>
      </c>
      <c r="B88" s="9">
        <v>13133</v>
      </c>
      <c r="C88" s="9">
        <v>13244</v>
      </c>
      <c r="D88" s="9">
        <v>13605</v>
      </c>
      <c r="E88" s="9">
        <v>13156</v>
      </c>
      <c r="F88" s="9">
        <v>14271</v>
      </c>
      <c r="G88" s="9">
        <v>17435</v>
      </c>
      <c r="H88" s="9">
        <v>17434</v>
      </c>
      <c r="I88" s="9">
        <v>17903</v>
      </c>
      <c r="J88" s="9">
        <v>18711</v>
      </c>
      <c r="K88" s="9">
        <v>18592</v>
      </c>
      <c r="L88" s="9">
        <v>19358</v>
      </c>
      <c r="M88" s="9">
        <v>20207</v>
      </c>
      <c r="N88" s="9">
        <v>20763</v>
      </c>
      <c r="O88" s="9">
        <v>21842</v>
      </c>
      <c r="P88" s="9">
        <v>22564</v>
      </c>
      <c r="Q88" s="9">
        <v>24163</v>
      </c>
      <c r="R88" s="9">
        <v>24748</v>
      </c>
      <c r="S88" s="9">
        <v>25648</v>
      </c>
      <c r="T88" s="9">
        <v>25698</v>
      </c>
      <c r="U88" s="9">
        <v>27041</v>
      </c>
      <c r="V88" s="9">
        <v>27983</v>
      </c>
      <c r="W88" s="9">
        <v>28823</v>
      </c>
      <c r="X88" s="9">
        <v>29534</v>
      </c>
      <c r="Y88" s="9">
        <v>32247.5</v>
      </c>
      <c r="Z88" s="9">
        <v>32912</v>
      </c>
      <c r="AA88" s="9">
        <f ca="1">Z87-'Baseline male'!Z87</f>
        <v>34787.712828810712</v>
      </c>
      <c r="AB88" s="9">
        <f ca="1">AA87*(1-'Risk male'!AB87)</f>
        <v>34538.166760632834</v>
      </c>
      <c r="AC88" s="9">
        <f ca="1">AB87*(1-'Risk male'!AC87)</f>
        <v>36661.587804443596</v>
      </c>
      <c r="AD88" s="9">
        <f ca="1">AC87*(1-'Risk male'!AD87)</f>
        <v>40358.648049680494</v>
      </c>
      <c r="AE88" s="9">
        <f ca="1">AD87*(1-'Risk male'!AE87)</f>
        <v>42654.68611786831</v>
      </c>
      <c r="AF88" s="9">
        <f ca="1">AE87*(1-'Risk male'!AF87)</f>
        <v>41322.312458460234</v>
      </c>
      <c r="AG88" s="9">
        <f ca="1">AF87*(1-'Risk male'!AG87)</f>
        <v>59351.217165876616</v>
      </c>
      <c r="AH88" s="9">
        <f ca="1">AG87*(1-'Risk male'!AH87)</f>
        <v>57996.89857098776</v>
      </c>
      <c r="AI88" s="9">
        <f ca="1">AH87*(1-'Risk male'!AI87)</f>
        <v>55988.102198765504</v>
      </c>
      <c r="AJ88" s="9">
        <f ca="1">AI87*(1-'Risk male'!AJ87)</f>
        <v>54614.90969187655</v>
      </c>
      <c r="AK88" s="9">
        <f ca="1">AJ87*(1-'Risk male'!AK87)</f>
        <v>54373.291855194744</v>
      </c>
      <c r="AL88" s="9">
        <f ca="1">AK87*(1-'Risk male'!AL87)</f>
        <v>54661.242258453072</v>
      </c>
      <c r="AM88" s="9">
        <f ca="1">AL87*(1-'Risk male'!AM87)</f>
        <v>56925.390220955473</v>
      </c>
      <c r="AN88" s="9">
        <f ca="1">AM87*(1-'Risk male'!AN87)</f>
        <v>57253.393504789456</v>
      </c>
      <c r="AO88" s="9">
        <f ca="1">AN87*(1-'Risk male'!AO87)</f>
        <v>58661.298283116208</v>
      </c>
      <c r="AP88" s="9">
        <f ca="1">AO87*(1-'Risk male'!AP87)</f>
        <v>59789.062987594079</v>
      </c>
      <c r="AQ88" s="9">
        <f ca="1">AP87*(1-'Risk male'!AQ87)</f>
        <v>62213.385405780304</v>
      </c>
      <c r="AR88" s="9">
        <f ca="1">AQ87*(1-'Risk male'!AR87)</f>
        <v>63962.71575006967</v>
      </c>
      <c r="AS88" s="9">
        <f ca="1">AR87*(1-'Risk male'!AS87)</f>
        <v>66127.904090598095</v>
      </c>
      <c r="AT88" s="9">
        <f ca="1">AS87*(1-'Risk male'!AT87)</f>
        <v>68509.604131764369</v>
      </c>
      <c r="AU88" s="9">
        <f ca="1">AT87*(1-'Risk male'!AU87)</f>
        <v>69985.291888516993</v>
      </c>
      <c r="AV88" s="9">
        <f ca="1">AU87*(1-'Risk male'!AV87)</f>
        <v>72509.990304382096</v>
      </c>
      <c r="AW88" s="9">
        <f ca="1">AV87*(1-'Risk male'!AW87)</f>
        <v>73980.532980024596</v>
      </c>
      <c r="AX88" s="9">
        <f ca="1">AW87*(1-'Risk male'!AX87)</f>
        <v>76363.082913999955</v>
      </c>
      <c r="AY88" s="9">
        <f ca="1">AX87*(1-'Risk male'!AY87)</f>
        <v>78315.199314305442</v>
      </c>
      <c r="AZ88" s="9">
        <f ca="1">AY87*(1-'Risk male'!AZ87)</f>
        <v>77776.286524942087</v>
      </c>
      <c r="BA88" s="9">
        <f ca="1">AZ87*(1-'Risk male'!BA87)</f>
        <v>81953.491666672024</v>
      </c>
    </row>
    <row r="89" spans="1:53" x14ac:dyDescent="0.2">
      <c r="A89" s="1">
        <v>86</v>
      </c>
      <c r="B89" s="9">
        <v>11844</v>
      </c>
      <c r="C89" s="9">
        <v>11311</v>
      </c>
      <c r="D89" s="9">
        <v>11435</v>
      </c>
      <c r="E89" s="9">
        <v>11689</v>
      </c>
      <c r="F89" s="9">
        <v>11390</v>
      </c>
      <c r="G89" s="9">
        <v>12466</v>
      </c>
      <c r="H89" s="9">
        <v>15194</v>
      </c>
      <c r="I89" s="9">
        <v>15363</v>
      </c>
      <c r="J89" s="9">
        <v>15762</v>
      </c>
      <c r="K89" s="9">
        <v>16535</v>
      </c>
      <c r="L89" s="9">
        <v>16467</v>
      </c>
      <c r="M89" s="9">
        <v>17240</v>
      </c>
      <c r="N89" s="9">
        <v>18022</v>
      </c>
      <c r="O89" s="9">
        <v>18450</v>
      </c>
      <c r="P89" s="9">
        <v>19514</v>
      </c>
      <c r="Q89" s="9">
        <v>20131</v>
      </c>
      <c r="R89" s="9">
        <v>21593</v>
      </c>
      <c r="S89" s="9">
        <v>22132</v>
      </c>
      <c r="T89" s="9">
        <v>22961</v>
      </c>
      <c r="U89" s="9">
        <v>23122</v>
      </c>
      <c r="V89" s="9">
        <v>24220</v>
      </c>
      <c r="W89" s="9">
        <v>24980</v>
      </c>
      <c r="X89" s="9">
        <v>25826</v>
      </c>
      <c r="Y89" s="9">
        <v>26660</v>
      </c>
      <c r="Z89" s="9">
        <v>29214</v>
      </c>
      <c r="AA89" s="9">
        <f ca="1">Z88-'Baseline male'!Z88</f>
        <v>29713.188427939996</v>
      </c>
      <c r="AB89" s="9">
        <f ca="1">AA88*(1-'Risk male'!AB88)</f>
        <v>31478.107778067548</v>
      </c>
      <c r="AC89" s="9">
        <f ca="1">AB88*(1-'Risk male'!AC88)</f>
        <v>31287.237409824946</v>
      </c>
      <c r="AD89" s="9">
        <f ca="1">AC88*(1-'Risk male'!AD88)</f>
        <v>33247.478078589003</v>
      </c>
      <c r="AE89" s="9">
        <f ca="1">AD88*(1-'Risk male'!AE88)</f>
        <v>36640.208125900979</v>
      </c>
      <c r="AF89" s="9">
        <f ca="1">AE88*(1-'Risk male'!AF88)</f>
        <v>38766.4837068298</v>
      </c>
      <c r="AG89" s="9">
        <f ca="1">AF88*(1-'Risk male'!AG88)</f>
        <v>37595.610280681532</v>
      </c>
      <c r="AH89" s="9">
        <f ca="1">AG88*(1-'Risk male'!AH88)</f>
        <v>54055.464971911824</v>
      </c>
      <c r="AI89" s="9">
        <f ca="1">AH88*(1-'Risk male'!AI88)</f>
        <v>52877.007159716821</v>
      </c>
      <c r="AJ89" s="9">
        <f ca="1">AI88*(1-'Risk male'!AJ88)</f>
        <v>51098.092934844899</v>
      </c>
      <c r="AK89" s="9">
        <f ca="1">AJ88*(1-'Risk male'!AK88)</f>
        <v>49895.549660138189</v>
      </c>
      <c r="AL89" s="9">
        <f ca="1">AK88*(1-'Risk male'!AL88)</f>
        <v>49724.763631121845</v>
      </c>
      <c r="AM89" s="9">
        <f ca="1">AL88*(1-'Risk male'!AM88)</f>
        <v>50037.780200400914</v>
      </c>
      <c r="AN89" s="9">
        <f ca="1">AM88*(1-'Risk male'!AN88)</f>
        <v>52161.609395685729</v>
      </c>
      <c r="AO89" s="9">
        <f ca="1">AN88*(1-'Risk male'!AO88)</f>
        <v>52513.103152630239</v>
      </c>
      <c r="AP89" s="9">
        <f ca="1">AO88*(1-'Risk male'!AP88)</f>
        <v>53856.077615405862</v>
      </c>
      <c r="AQ89" s="9">
        <f ca="1">AP88*(1-'Risk male'!AQ88)</f>
        <v>54943.532078967524</v>
      </c>
      <c r="AR89" s="9">
        <f ca="1">AQ88*(1-'Risk male'!AR88)</f>
        <v>57224.983796671957</v>
      </c>
      <c r="AS89" s="9">
        <f ca="1">AR88*(1-'Risk male'!AS88)</f>
        <v>58888.575978497567</v>
      </c>
      <c r="AT89" s="9">
        <f ca="1">AS88*(1-'Risk male'!AT88)</f>
        <v>60937.773990772192</v>
      </c>
      <c r="AU89" s="9">
        <f ca="1">AT88*(1-'Risk male'!AU88)</f>
        <v>63189.71110587343</v>
      </c>
      <c r="AV89" s="9">
        <f ca="1">AU88*(1-'Risk male'!AV88)</f>
        <v>64608.587312177864</v>
      </c>
      <c r="AW89" s="9">
        <f ca="1">AV88*(1-'Risk male'!AW88)</f>
        <v>66998.548847177924</v>
      </c>
      <c r="AX89" s="9">
        <f ca="1">AW88*(1-'Risk male'!AX88)</f>
        <v>68417.101257454953</v>
      </c>
      <c r="AY89" s="9">
        <f ca="1">AX88*(1-'Risk male'!AY88)</f>
        <v>70681.534455655361</v>
      </c>
      <c r="AZ89" s="9">
        <f ca="1">AY88*(1-'Risk male'!AZ88)</f>
        <v>72550.359097704451</v>
      </c>
      <c r="BA89" s="9">
        <f ca="1">AZ88*(1-'Risk male'!BA88)</f>
        <v>77776.286524942087</v>
      </c>
    </row>
    <row r="90" spans="1:53" x14ac:dyDescent="0.2">
      <c r="A90" s="1">
        <v>87</v>
      </c>
      <c r="B90" s="9">
        <v>9687</v>
      </c>
      <c r="C90" s="9">
        <v>10044</v>
      </c>
      <c r="D90" s="9">
        <v>9605</v>
      </c>
      <c r="E90" s="9">
        <v>9661</v>
      </c>
      <c r="F90" s="9">
        <v>9961</v>
      </c>
      <c r="G90" s="9">
        <v>9760</v>
      </c>
      <c r="H90" s="9">
        <v>10739</v>
      </c>
      <c r="I90" s="9">
        <v>13084</v>
      </c>
      <c r="J90" s="9">
        <v>13398</v>
      </c>
      <c r="K90" s="9">
        <v>13745</v>
      </c>
      <c r="L90" s="9">
        <v>14484</v>
      </c>
      <c r="M90" s="9">
        <v>14452</v>
      </c>
      <c r="N90" s="9">
        <v>15136</v>
      </c>
      <c r="O90" s="9">
        <v>15855</v>
      </c>
      <c r="P90" s="9">
        <v>16296</v>
      </c>
      <c r="Q90" s="9">
        <v>17198</v>
      </c>
      <c r="R90" s="9">
        <v>17677</v>
      </c>
      <c r="S90" s="9">
        <v>19042</v>
      </c>
      <c r="T90" s="9">
        <v>19553</v>
      </c>
      <c r="U90" s="9">
        <v>20335</v>
      </c>
      <c r="V90" s="9">
        <v>20337</v>
      </c>
      <c r="W90" s="9">
        <v>21249</v>
      </c>
      <c r="X90" s="9">
        <v>22030</v>
      </c>
      <c r="Y90" s="9">
        <v>22908.5</v>
      </c>
      <c r="Z90" s="9">
        <v>23750</v>
      </c>
      <c r="AA90" s="9">
        <f ca="1">Z89-'Baseline male'!Z89</f>
        <v>26014.377100319351</v>
      </c>
      <c r="AB90" s="9">
        <f ca="1">AA89*(1-'Risk male'!AB89)</f>
        <v>26510.91759078623</v>
      </c>
      <c r="AC90" s="9">
        <f ca="1">AB89*(1-'Risk male'!AC89)</f>
        <v>28112.853096212079</v>
      </c>
      <c r="AD90" s="9">
        <f ca="1">AC89*(1-'Risk male'!AD89)</f>
        <v>27969.232283753368</v>
      </c>
      <c r="AE90" s="9">
        <f ca="1">AD89*(1-'Risk male'!AE89)</f>
        <v>29749.886784795657</v>
      </c>
      <c r="AF90" s="9">
        <f ca="1">AE89*(1-'Risk male'!AF89)</f>
        <v>32816.640298442413</v>
      </c>
      <c r="AG90" s="9">
        <f ca="1">AF89*(1-'Risk male'!AG89)</f>
        <v>34753.496335777978</v>
      </c>
      <c r="AH90" s="9">
        <f ca="1">AG89*(1-'Risk male'!AH89)</f>
        <v>33735.061561058239</v>
      </c>
      <c r="AI90" s="9">
        <f ca="1">AH89*(1-'Risk male'!AI89)</f>
        <v>48549.264468050606</v>
      </c>
      <c r="AJ90" s="9">
        <f ca="1">AI89*(1-'Risk male'!AJ89)</f>
        <v>47534.073320447453</v>
      </c>
      <c r="AK90" s="9">
        <f ca="1">AJ89*(1-'Risk male'!AK89)</f>
        <v>45976.345742220132</v>
      </c>
      <c r="AL90" s="9">
        <f ca="1">AK89*(1-'Risk male'!AL89)</f>
        <v>44934.474880001842</v>
      </c>
      <c r="AM90" s="9">
        <f ca="1">AL89*(1-'Risk male'!AM89)</f>
        <v>44820.34870663911</v>
      </c>
      <c r="AN90" s="9">
        <f ca="1">AM89*(1-'Risk male'!AN89)</f>
        <v>45142.100132791049</v>
      </c>
      <c r="AO90" s="9">
        <f ca="1">AN89*(1-'Risk male'!AO89)</f>
        <v>47099.09242091715</v>
      </c>
      <c r="AP90" s="9">
        <f ca="1">AO89*(1-'Risk male'!AP89)</f>
        <v>47457.375062714702</v>
      </c>
      <c r="AQ90" s="9">
        <f ca="1">AP89*(1-'Risk male'!AQ89)</f>
        <v>48712.666231837466</v>
      </c>
      <c r="AR90" s="9">
        <f ca="1">AQ89*(1-'Risk male'!AR89)</f>
        <v>49738.377489291001</v>
      </c>
      <c r="AS90" s="9">
        <f ca="1">AR89*(1-'Risk male'!AS89)</f>
        <v>51847.201072135766</v>
      </c>
      <c r="AT90" s="9">
        <f ca="1">AS89*(1-'Risk male'!AT89)</f>
        <v>53398.869281033265</v>
      </c>
      <c r="AU90" s="9">
        <f ca="1">AT89*(1-'Risk male'!AU89)</f>
        <v>55302.627754047578</v>
      </c>
      <c r="AV90" s="9">
        <f ca="1">AU89*(1-'Risk male'!AV89)</f>
        <v>57393.21576905925</v>
      </c>
      <c r="AW90" s="9">
        <f ca="1">AV89*(1-'Risk male'!AW89)</f>
        <v>58729.500379838086</v>
      </c>
      <c r="AX90" s="9">
        <f ca="1">AW89*(1-'Risk male'!AX89)</f>
        <v>60950.914165059992</v>
      </c>
      <c r="AY90" s="9">
        <f ca="1">AX89*(1-'Risk male'!AY89)</f>
        <v>62290.983531706675</v>
      </c>
      <c r="AZ90" s="9">
        <f ca="1">AY89*(1-'Risk male'!AZ89)</f>
        <v>64403.449999654025</v>
      </c>
      <c r="BA90" s="9">
        <f ca="1">AZ89*(1-'Risk male'!BA89)</f>
        <v>72550.359097704451</v>
      </c>
    </row>
    <row r="91" spans="1:53" x14ac:dyDescent="0.2">
      <c r="A91" s="1">
        <v>88</v>
      </c>
      <c r="B91" s="9">
        <v>7764</v>
      </c>
      <c r="C91" s="9">
        <v>8072</v>
      </c>
      <c r="D91" s="9">
        <v>8338</v>
      </c>
      <c r="E91" s="9">
        <v>7991</v>
      </c>
      <c r="F91" s="9">
        <v>8055</v>
      </c>
      <c r="G91" s="9">
        <v>8404</v>
      </c>
      <c r="H91" s="9">
        <v>8232</v>
      </c>
      <c r="I91" s="9">
        <v>9085</v>
      </c>
      <c r="J91" s="9">
        <v>11157</v>
      </c>
      <c r="K91" s="9">
        <v>11529</v>
      </c>
      <c r="L91" s="9">
        <v>11825</v>
      </c>
      <c r="M91" s="9">
        <v>12557</v>
      </c>
      <c r="N91" s="9">
        <v>12539</v>
      </c>
      <c r="O91" s="9">
        <v>13019</v>
      </c>
      <c r="P91" s="9">
        <v>13762</v>
      </c>
      <c r="Q91" s="9">
        <v>14193</v>
      </c>
      <c r="R91" s="9">
        <v>14917</v>
      </c>
      <c r="S91" s="9">
        <v>15332</v>
      </c>
      <c r="T91" s="9">
        <v>16532</v>
      </c>
      <c r="U91" s="9">
        <v>17001</v>
      </c>
      <c r="V91" s="9">
        <v>17633</v>
      </c>
      <c r="W91" s="9">
        <v>17468</v>
      </c>
      <c r="X91" s="9">
        <v>18447</v>
      </c>
      <c r="Y91" s="9">
        <v>19232.5</v>
      </c>
      <c r="Z91" s="9">
        <v>20026</v>
      </c>
      <c r="AA91" s="9">
        <f ca="1">Z90-'Baseline male'!Z90</f>
        <v>20767.320137597089</v>
      </c>
      <c r="AB91" s="9">
        <f ca="1">AA90*(1-'Risk male'!AB90)</f>
        <v>22788.104467056353</v>
      </c>
      <c r="AC91" s="9">
        <f ca="1">AB90*(1-'Risk male'!AC90)</f>
        <v>23243.650074739602</v>
      </c>
      <c r="AD91" s="9">
        <f ca="1">AC90*(1-'Risk male'!AD90)</f>
        <v>24669.852001606676</v>
      </c>
      <c r="AE91" s="9">
        <f ca="1">AD90*(1-'Risk male'!AE90)</f>
        <v>24565.267285800146</v>
      </c>
      <c r="AF91" s="9">
        <f ca="1">AE90*(1-'Risk male'!AF90)</f>
        <v>26151.878494870554</v>
      </c>
      <c r="AG91" s="9">
        <f ca="1">AF90*(1-'Risk male'!AG90)</f>
        <v>28872.58258391569</v>
      </c>
      <c r="AH91" s="9">
        <f ca="1">AG90*(1-'Risk male'!AH90)</f>
        <v>30602.809669811471</v>
      </c>
      <c r="AI91" s="9">
        <f ca="1">AH90*(1-'Risk male'!AI90)</f>
        <v>29731.234999133118</v>
      </c>
      <c r="AJ91" s="9">
        <f ca="1">AI90*(1-'Risk male'!AJ90)</f>
        <v>42823.299239440283</v>
      </c>
      <c r="AK91" s="9">
        <f ca="1">AJ90*(1-'Risk male'!AK90)</f>
        <v>41962.942124807487</v>
      </c>
      <c r="AL91" s="9">
        <f ca="1">AK90*(1-'Risk male'!AL90)</f>
        <v>40621.522909522486</v>
      </c>
      <c r="AM91" s="9">
        <f ca="1">AL90*(1-'Risk male'!AM90)</f>
        <v>39733.764974445854</v>
      </c>
      <c r="AN91" s="9">
        <f ca="1">AM90*(1-'Risk male'!AN90)</f>
        <v>39665.327071793479</v>
      </c>
      <c r="AO91" s="9">
        <f ca="1">AN90*(1-'Risk male'!AO90)</f>
        <v>39982.579858388715</v>
      </c>
      <c r="AP91" s="9">
        <f ca="1">AO90*(1-'Risk male'!AP90)</f>
        <v>41749.602119306255</v>
      </c>
      <c r="AQ91" s="9">
        <f ca="1">AP90*(1-'Risk male'!AQ90)</f>
        <v>42100.939541559092</v>
      </c>
      <c r="AR91" s="9">
        <f ca="1">AQ90*(1-'Risk male'!AR90)</f>
        <v>43248.972190475164</v>
      </c>
      <c r="AS91" s="9">
        <f ca="1">AR90*(1-'Risk male'!AS90)</f>
        <v>44194.566855903446</v>
      </c>
      <c r="AT91" s="9">
        <f ca="1">AS90*(1-'Risk male'!AT90)</f>
        <v>46104.524046882711</v>
      </c>
      <c r="AU91" s="9">
        <f ca="1">AT90*(1-'Risk male'!AU90)</f>
        <v>47521.358441545402</v>
      </c>
      <c r="AV91" s="9">
        <f ca="1">AU90*(1-'Risk male'!AV90)</f>
        <v>49253.685370781255</v>
      </c>
      <c r="AW91" s="9">
        <f ca="1">AV90*(1-'Risk male'!AW90)</f>
        <v>51154.911667960143</v>
      </c>
      <c r="AX91" s="9">
        <f ca="1">AW90*(1-'Risk male'!AX90)</f>
        <v>52385.917897772684</v>
      </c>
      <c r="AY91" s="9">
        <f ca="1">AX90*(1-'Risk male'!AY90)</f>
        <v>54408.60880296534</v>
      </c>
      <c r="AZ91" s="9">
        <f ca="1">AY90*(1-'Risk male'!AZ90)</f>
        <v>55646.701210052655</v>
      </c>
      <c r="BA91" s="9">
        <f ca="1">AZ90*(1-'Risk male'!BA90)</f>
        <v>64403.449999654025</v>
      </c>
    </row>
    <row r="92" spans="1:53" x14ac:dyDescent="0.2">
      <c r="A92" s="1">
        <v>89</v>
      </c>
      <c r="B92" s="9">
        <v>5995</v>
      </c>
      <c r="C92" s="9">
        <v>6342</v>
      </c>
      <c r="D92" s="9">
        <v>6624</v>
      </c>
      <c r="E92" s="9">
        <v>6796</v>
      </c>
      <c r="F92" s="9">
        <v>6549</v>
      </c>
      <c r="G92" s="9">
        <v>6645</v>
      </c>
      <c r="H92" s="9">
        <v>7001</v>
      </c>
      <c r="I92" s="9">
        <v>6873</v>
      </c>
      <c r="J92" s="9">
        <v>7587</v>
      </c>
      <c r="K92" s="9">
        <v>9395</v>
      </c>
      <c r="L92" s="9">
        <v>9747</v>
      </c>
      <c r="M92" s="9">
        <v>9987</v>
      </c>
      <c r="N92" s="9">
        <v>10708</v>
      </c>
      <c r="O92" s="9">
        <v>10674</v>
      </c>
      <c r="P92" s="9">
        <v>11082</v>
      </c>
      <c r="Q92" s="9">
        <v>11779</v>
      </c>
      <c r="R92" s="9">
        <v>12103</v>
      </c>
      <c r="S92" s="9">
        <v>12727</v>
      </c>
      <c r="T92" s="9">
        <v>13072</v>
      </c>
      <c r="U92" s="9">
        <v>14127</v>
      </c>
      <c r="V92" s="9">
        <v>14361</v>
      </c>
      <c r="W92" s="9">
        <v>14892</v>
      </c>
      <c r="X92" s="9">
        <v>14758</v>
      </c>
      <c r="Y92" s="9">
        <v>15793.5</v>
      </c>
      <c r="Z92" s="9">
        <v>16469</v>
      </c>
      <c r="AA92" s="9">
        <f ca="1">Z91-'Baseline male'!Z91</f>
        <v>17166.414579839042</v>
      </c>
      <c r="AB92" s="9">
        <f ca="1">AA91*(1-'Risk male'!AB91)</f>
        <v>17830.135218254116</v>
      </c>
      <c r="AC92" s="9">
        <f ca="1">AB91*(1-'Risk male'!AC91)</f>
        <v>19580.505843559469</v>
      </c>
      <c r="AD92" s="9">
        <f ca="1">AC91*(1-'Risk male'!AD91)</f>
        <v>19987.554604014</v>
      </c>
      <c r="AE92" s="9">
        <f ca="1">AD91*(1-'Risk male'!AE91)</f>
        <v>21230.470663848104</v>
      </c>
      <c r="AF92" s="9">
        <f ca="1">AE91*(1-'Risk male'!AF91)</f>
        <v>21156.822485150507</v>
      </c>
      <c r="AG92" s="9">
        <f ca="1">AF91*(1-'Risk male'!AG91)</f>
        <v>22540.619423861928</v>
      </c>
      <c r="AH92" s="9">
        <f ca="1">AG91*(1-'Risk male'!AH91)</f>
        <v>24904.667466998133</v>
      </c>
      <c r="AI92" s="9">
        <f ca="1">AH91*(1-'Risk male'!AI91)</f>
        <v>26417.197097160246</v>
      </c>
      <c r="AJ92" s="9">
        <f ca="1">AI91*(1-'Risk male'!AJ91)</f>
        <v>25684.249390329114</v>
      </c>
      <c r="AK92" s="9">
        <f ca="1">AJ91*(1-'Risk male'!AK91)</f>
        <v>37022.0727838319</v>
      </c>
      <c r="AL92" s="9">
        <f ca="1">AK91*(1-'Risk male'!AL91)</f>
        <v>36305.415453199639</v>
      </c>
      <c r="AM92" s="9">
        <f ca="1">AL91*(1-'Risk male'!AM91)</f>
        <v>35171.003807917768</v>
      </c>
      <c r="AN92" s="9">
        <f ca="1">AM91*(1-'Risk male'!AN91)</f>
        <v>34427.824564051072</v>
      </c>
      <c r="AO92" s="9">
        <f ca="1">AN91*(1-'Risk male'!AO91)</f>
        <v>34393.821447914124</v>
      </c>
      <c r="AP92" s="9">
        <f ca="1">AO91*(1-'Risk male'!AP91)</f>
        <v>34694.287793615127</v>
      </c>
      <c r="AQ92" s="9">
        <f ca="1">AP91*(1-'Risk male'!AQ91)</f>
        <v>36253.966306300477</v>
      </c>
      <c r="AR92" s="9">
        <f ca="1">AQ91*(1-'Risk male'!AR91)</f>
        <v>36585.522245470143</v>
      </c>
      <c r="AS92" s="9">
        <f ca="1">AR91*(1-'Risk male'!AS91)</f>
        <v>37610.215380286696</v>
      </c>
      <c r="AT92" s="9">
        <f ca="1">AS91*(1-'Risk male'!AT91)</f>
        <v>38460.041989425066</v>
      </c>
      <c r="AU92" s="9">
        <f ca="1">AT91*(1-'Risk male'!AU91)</f>
        <v>40150.739886727781</v>
      </c>
      <c r="AV92" s="9">
        <f ca="1">AU91*(1-'Risk male'!AV91)</f>
        <v>41413.916109181009</v>
      </c>
      <c r="AW92" s="9">
        <f ca="1">AV91*(1-'Risk male'!AW91)</f>
        <v>42953.834852091575</v>
      </c>
      <c r="AX92" s="9">
        <f ca="1">AW91*(1-'Risk male'!AX91)</f>
        <v>44643.129909196148</v>
      </c>
      <c r="AY92" s="9">
        <f ca="1">AX91*(1-'Risk male'!AY91)</f>
        <v>45749.281256194183</v>
      </c>
      <c r="AZ92" s="9">
        <f ca="1">AY91*(1-'Risk male'!AZ91)</f>
        <v>47548.64082021932</v>
      </c>
      <c r="BA92" s="9">
        <f ca="1">AZ91*(1-'Risk male'!BA91)</f>
        <v>55646.701210052655</v>
      </c>
    </row>
    <row r="93" spans="1:53" x14ac:dyDescent="0.2">
      <c r="A93" s="1">
        <v>90</v>
      </c>
      <c r="B93" s="9">
        <v>5618.6381446534388</v>
      </c>
      <c r="C93" s="9">
        <v>4816</v>
      </c>
      <c r="D93" s="9">
        <v>5082</v>
      </c>
      <c r="E93" s="9">
        <v>5293</v>
      </c>
      <c r="F93" s="9">
        <v>5493</v>
      </c>
      <c r="G93" s="9">
        <v>5291</v>
      </c>
      <c r="H93" s="9">
        <v>5418</v>
      </c>
      <c r="I93" s="9">
        <v>5702</v>
      </c>
      <c r="J93" s="9">
        <v>5657</v>
      </c>
      <c r="K93" s="9">
        <v>6263</v>
      </c>
      <c r="L93" s="9">
        <v>7819</v>
      </c>
      <c r="M93" s="9">
        <v>8134</v>
      </c>
      <c r="N93" s="9">
        <v>8276</v>
      </c>
      <c r="O93" s="9">
        <v>8985</v>
      </c>
      <c r="P93" s="9">
        <v>8948</v>
      </c>
      <c r="Q93" s="9">
        <v>9306</v>
      </c>
      <c r="R93" s="9">
        <v>9891</v>
      </c>
      <c r="S93" s="9">
        <v>10123</v>
      </c>
      <c r="T93" s="9">
        <v>10602</v>
      </c>
      <c r="U93" s="9">
        <v>10934</v>
      </c>
      <c r="V93" s="9">
        <v>11742</v>
      </c>
      <c r="W93" s="9">
        <v>11795</v>
      </c>
      <c r="X93" s="9">
        <v>12381</v>
      </c>
      <c r="Y93" s="9">
        <v>12247.5</v>
      </c>
      <c r="Z93" s="9">
        <v>13218</v>
      </c>
      <c r="AA93" s="9">
        <f ca="1">Z92-'Baseline male'!Z92</f>
        <v>13866.122032899992</v>
      </c>
      <c r="AB93" s="9">
        <f ca="1">AA92*(1-'Risk male'!AB92)</f>
        <v>14475.102852684027</v>
      </c>
      <c r="AC93" s="9">
        <f ca="1">AB92*(1-'Risk male'!AC92)</f>
        <v>15046.015165118559</v>
      </c>
      <c r="AD93" s="9">
        <f ca="1">AC92*(1-'Risk male'!AD92)</f>
        <v>16535.373700400345</v>
      </c>
      <c r="AE93" s="9">
        <f ca="1">AD92*(1-'Risk male'!AE92)</f>
        <v>16891.626873463814</v>
      </c>
      <c r="AF93" s="9">
        <f ca="1">AE92*(1-'Risk male'!AF92)</f>
        <v>17955.256616897233</v>
      </c>
      <c r="AG93" s="9">
        <f ca="1">AF92*(1-'Risk male'!AG92)</f>
        <v>17906.103538553449</v>
      </c>
      <c r="AH93" s="9">
        <f ca="1">AG92*(1-'Risk male'!AH92)</f>
        <v>19091.217974788946</v>
      </c>
      <c r="AI93" s="9">
        <f ca="1">AH92*(1-'Risk male'!AI92)</f>
        <v>21108.830447402477</v>
      </c>
      <c r="AJ93" s="9">
        <f ca="1">AI92*(1-'Risk male'!AJ92)</f>
        <v>22407.030078536805</v>
      </c>
      <c r="AK93" s="9">
        <f ca="1">AJ92*(1-'Risk male'!AK92)</f>
        <v>21801.033668848897</v>
      </c>
      <c r="AL93" s="9">
        <f ca="1">AK92*(1-'Risk male'!AL92)</f>
        <v>31447.208695544574</v>
      </c>
      <c r="AM93" s="9">
        <f ca="1">AL92*(1-'Risk male'!AM92)</f>
        <v>30860.465663498668</v>
      </c>
      <c r="AN93" s="9">
        <f ca="1">AM92*(1-'Risk male'!AN92)</f>
        <v>29917.414170040298</v>
      </c>
      <c r="AO93" s="9">
        <f ca="1">AN92*(1-'Risk male'!AO92)</f>
        <v>29305.938905648454</v>
      </c>
      <c r="AP93" s="9">
        <f ca="1">AO92*(1-'Risk male'!AP92)</f>
        <v>29297.584117575701</v>
      </c>
      <c r="AQ93" s="9">
        <f ca="1">AP92*(1-'Risk male'!AQ92)</f>
        <v>29574.215373870655</v>
      </c>
      <c r="AR93" s="9">
        <f ca="1">AQ92*(1-'Risk male'!AR92)</f>
        <v>30925.250380746464</v>
      </c>
      <c r="AS93" s="9">
        <f ca="1">AR92*(1-'Risk male'!AS92)</f>
        <v>31229.711586091074</v>
      </c>
      <c r="AT93" s="9">
        <f ca="1">AS92*(1-'Risk male'!AT92)</f>
        <v>32126.553209137372</v>
      </c>
      <c r="AU93" s="9">
        <f ca="1">AT92*(1-'Risk male'!AU92)</f>
        <v>32875.037328934915</v>
      </c>
      <c r="AV93" s="9">
        <f ca="1">AU92*(1-'Risk male'!AV92)</f>
        <v>34343.680689951238</v>
      </c>
      <c r="AW93" s="9">
        <f ca="1">AV92*(1-'Risk male'!AW92)</f>
        <v>35448.264123959983</v>
      </c>
      <c r="AX93" s="9">
        <f ca="1">AW92*(1-'Risk male'!AX92)</f>
        <v>36791.25623252512</v>
      </c>
      <c r="AY93" s="9">
        <f ca="1">AX92*(1-'Risk male'!AY92)</f>
        <v>38263.961322792042</v>
      </c>
      <c r="AZ93" s="9">
        <f ca="1">AY92*(1-'Risk male'!AZ92)</f>
        <v>39238.357126390139</v>
      </c>
      <c r="BA93" s="9">
        <f ca="1">AZ92*(1-'Risk male'!BA92)</f>
        <v>47548.64082021932</v>
      </c>
    </row>
    <row r="94" spans="1:53" x14ac:dyDescent="0.2">
      <c r="A94" s="1">
        <v>91</v>
      </c>
      <c r="B94" s="9">
        <v>3566</v>
      </c>
      <c r="C94" s="9">
        <v>3712</v>
      </c>
      <c r="D94" s="9">
        <v>3775</v>
      </c>
      <c r="E94" s="9">
        <v>4001</v>
      </c>
      <c r="F94" s="9">
        <v>4156</v>
      </c>
      <c r="G94" s="9">
        <v>4380</v>
      </c>
      <c r="H94" s="9">
        <v>4197</v>
      </c>
      <c r="I94" s="9">
        <v>4354</v>
      </c>
      <c r="J94" s="9">
        <v>4556</v>
      </c>
      <c r="K94" s="9">
        <v>4585</v>
      </c>
      <c r="L94" s="9">
        <v>5070</v>
      </c>
      <c r="M94" s="9">
        <v>6399</v>
      </c>
      <c r="N94" s="9">
        <v>6629</v>
      </c>
      <c r="O94" s="9">
        <v>6722</v>
      </c>
      <c r="P94" s="9">
        <v>7429</v>
      </c>
      <c r="Q94" s="9">
        <v>7325</v>
      </c>
      <c r="R94" s="9">
        <v>7593</v>
      </c>
      <c r="S94" s="9">
        <v>8122</v>
      </c>
      <c r="T94" s="9">
        <v>8269</v>
      </c>
      <c r="U94" s="9">
        <v>8630</v>
      </c>
      <c r="V94" s="9">
        <v>8881</v>
      </c>
      <c r="W94" s="9">
        <v>9450</v>
      </c>
      <c r="X94" s="9">
        <v>9559</v>
      </c>
      <c r="Y94" s="9">
        <v>10092</v>
      </c>
      <c r="Z94" s="9">
        <v>9952</v>
      </c>
      <c r="AA94" s="9">
        <f ca="1">Z93-'Baseline male'!Z93</f>
        <v>10854.691813394555</v>
      </c>
      <c r="AB94" s="9">
        <f ca="1">AA93*(1-'Risk male'!AB93)</f>
        <v>11401.994501748362</v>
      </c>
      <c r="AC94" s="9">
        <f ca="1">AB93*(1-'Risk male'!AC93)</f>
        <v>11910.579861714936</v>
      </c>
      <c r="AD94" s="9">
        <f ca="1">AC93*(1-'Risk male'!AD93)</f>
        <v>12388.454363708071</v>
      </c>
      <c r="AE94" s="9">
        <f ca="1">AD93*(1-'Risk male'!AE93)</f>
        <v>13623.634293292866</v>
      </c>
      <c r="AF94" s="9">
        <f ca="1">AE93*(1-'Risk male'!AF93)</f>
        <v>13926.203237014792</v>
      </c>
      <c r="AG94" s="9">
        <f ca="1">AF93*(1-'Risk male'!AG93)</f>
        <v>14812.696044852944</v>
      </c>
      <c r="AH94" s="9">
        <f ca="1">AG93*(1-'Risk male'!AH93)</f>
        <v>14781.679950616543</v>
      </c>
      <c r="AI94" s="9">
        <f ca="1">AH93*(1-'Risk male'!AI93)</f>
        <v>15770.138807919484</v>
      </c>
      <c r="AJ94" s="9">
        <f ca="1">AI93*(1-'Risk male'!AJ93)</f>
        <v>17447.941631982052</v>
      </c>
      <c r="AK94" s="9">
        <f ca="1">AJ93*(1-'Risk male'!AK93)</f>
        <v>18532.817557750644</v>
      </c>
      <c r="AL94" s="9">
        <f ca="1">AK93*(1-'Risk male'!AL93)</f>
        <v>18043.066302614745</v>
      </c>
      <c r="AM94" s="9">
        <f ca="1">AL93*(1-'Risk male'!AM93)</f>
        <v>26042.96658534983</v>
      </c>
      <c r="AN94" s="9">
        <f ca="1">AM93*(1-'Risk male'!AN93)</f>
        <v>25573.190108825896</v>
      </c>
      <c r="AO94" s="9">
        <f ca="1">AN93*(1-'Risk male'!AO93)</f>
        <v>24807.303576478942</v>
      </c>
      <c r="AP94" s="9">
        <f ca="1">AO93*(1-'Risk male'!AP93)</f>
        <v>24315.500944563206</v>
      </c>
      <c r="AQ94" s="9">
        <f ca="1">AP93*(1-'Risk male'!AQ93)</f>
        <v>24323.746455121898</v>
      </c>
      <c r="AR94" s="9">
        <f ca="1">AQ93*(1-'Risk male'!AR93)</f>
        <v>24568.688428753157</v>
      </c>
      <c r="AS94" s="9">
        <f ca="1">AR93*(1-'Risk male'!AS93)</f>
        <v>25706.980067838474</v>
      </c>
      <c r="AT94" s="9">
        <f ca="1">AS93*(1-'Risk male'!AT93)</f>
        <v>25976.098357273971</v>
      </c>
      <c r="AU94" s="9">
        <f ca="1">AT93*(1-'Risk male'!AU93)</f>
        <v>26738.510463616876</v>
      </c>
      <c r="AV94" s="9">
        <f ca="1">AU93*(1-'Risk male'!AV93)</f>
        <v>27378.237409024416</v>
      </c>
      <c r="AW94" s="9">
        <f ca="1">AV93*(1-'Risk male'!AW93)</f>
        <v>28618.788826206754</v>
      </c>
      <c r="AX94" s="9">
        <f ca="1">AW93*(1-'Risk male'!AX93)</f>
        <v>29557.22104359372</v>
      </c>
      <c r="AY94" s="9">
        <f ca="1">AX93*(1-'Risk male'!AY93)</f>
        <v>30695.62594442469</v>
      </c>
      <c r="AZ94" s="9">
        <f ca="1">AY93*(1-'Risk male'!AZ93)</f>
        <v>31943.617478304564</v>
      </c>
      <c r="BA94" s="9">
        <f ca="1">AZ93*(1-'Risk male'!BA93)</f>
        <v>39238.357126390139</v>
      </c>
    </row>
    <row r="95" spans="1:53" x14ac:dyDescent="0.2">
      <c r="A95" s="1">
        <v>92</v>
      </c>
      <c r="B95" s="9">
        <v>2761</v>
      </c>
      <c r="C95" s="9">
        <v>2717</v>
      </c>
      <c r="D95" s="9">
        <v>2848</v>
      </c>
      <c r="E95" s="9">
        <v>2878</v>
      </c>
      <c r="F95" s="9">
        <v>3091</v>
      </c>
      <c r="G95" s="9">
        <v>3232</v>
      </c>
      <c r="H95" s="9">
        <v>3418</v>
      </c>
      <c r="I95" s="9">
        <v>3250</v>
      </c>
      <c r="J95" s="9">
        <v>3402</v>
      </c>
      <c r="K95" s="9">
        <v>3592</v>
      </c>
      <c r="L95" s="9">
        <v>3645</v>
      </c>
      <c r="M95" s="9">
        <v>4017</v>
      </c>
      <c r="N95" s="9">
        <v>5119</v>
      </c>
      <c r="O95" s="9">
        <v>5226</v>
      </c>
      <c r="P95" s="9">
        <v>5374</v>
      </c>
      <c r="Q95" s="9">
        <v>5998</v>
      </c>
      <c r="R95" s="9">
        <v>5818</v>
      </c>
      <c r="S95" s="9">
        <v>6064</v>
      </c>
      <c r="T95" s="9">
        <v>6499</v>
      </c>
      <c r="U95" s="9">
        <v>6610</v>
      </c>
      <c r="V95" s="9">
        <v>6828</v>
      </c>
      <c r="W95" s="9">
        <v>6960</v>
      </c>
      <c r="X95" s="9">
        <v>7470</v>
      </c>
      <c r="Y95" s="9">
        <v>7572</v>
      </c>
      <c r="Z95" s="9">
        <v>7997</v>
      </c>
      <c r="AA95" s="9">
        <f ca="1">Z94-'Baseline male'!Z94</f>
        <v>7983.8989284473773</v>
      </c>
      <c r="AB95" s="9">
        <f ca="1">AA94*(1-'Risk male'!AB94)</f>
        <v>8718.8315909164958</v>
      </c>
      <c r="AC95" s="9">
        <f ca="1">AB94*(1-'Risk male'!AC94)</f>
        <v>9164.0706381397886</v>
      </c>
      <c r="AD95" s="9">
        <f ca="1">AC94*(1-'Risk male'!AD94)</f>
        <v>9578.6980479822159</v>
      </c>
      <c r="AE95" s="9">
        <f ca="1">AD94*(1-'Risk male'!AE94)</f>
        <v>9969.0976555214293</v>
      </c>
      <c r="AF95" s="9">
        <f ca="1">AE94*(1-'Risk male'!AF94)</f>
        <v>10969.732140171573</v>
      </c>
      <c r="AG95" s="9">
        <f ca="1">AF94*(1-'Risk male'!AG94)</f>
        <v>11220.165750939053</v>
      </c>
      <c r="AH95" s="9">
        <f ca="1">AG94*(1-'Risk male'!AH94)</f>
        <v>11941.622346373868</v>
      </c>
      <c r="AI95" s="9">
        <f ca="1">AH94*(1-'Risk male'!AI94)</f>
        <v>11923.805314145402</v>
      </c>
      <c r="AJ95" s="9">
        <f ca="1">AI94*(1-'Risk male'!AJ94)</f>
        <v>12728.805311580905</v>
      </c>
      <c r="AK95" s="9">
        <f ca="1">AJ94*(1-'Risk male'!AK94)</f>
        <v>14091.47851840558</v>
      </c>
      <c r="AL95" s="9">
        <f ca="1">AK94*(1-'Risk male'!AL94)</f>
        <v>14976.600347656829</v>
      </c>
      <c r="AM95" s="9">
        <f ca="1">AL94*(1-'Risk male'!AM94)</f>
        <v>14589.511723977881</v>
      </c>
      <c r="AN95" s="9">
        <f ca="1">AM94*(1-'Risk male'!AN94)</f>
        <v>21070.686520643165</v>
      </c>
      <c r="AO95" s="9">
        <f ca="1">AN94*(1-'Risk male'!AO94)</f>
        <v>20702.851172129151</v>
      </c>
      <c r="AP95" s="9">
        <f ca="1">AO94*(1-'Risk male'!AP94)</f>
        <v>20094.677416310245</v>
      </c>
      <c r="AQ95" s="9">
        <f ca="1">AP94*(1-'Risk male'!AQ94)</f>
        <v>19707.89001737523</v>
      </c>
      <c r="AR95" s="9">
        <f ca="1">AQ94*(1-'Risk male'!AR94)</f>
        <v>19726.135743641036</v>
      </c>
      <c r="AS95" s="9">
        <f ca="1">AR94*(1-'Risk male'!AS94)</f>
        <v>19936.42924699065</v>
      </c>
      <c r="AT95" s="9">
        <f ca="1">AS94*(1-'Risk male'!AT94)</f>
        <v>20872.26272305461</v>
      </c>
      <c r="AU95" s="9">
        <f ca="1">AT94*(1-'Risk male'!AU94)</f>
        <v>21103.023331368062</v>
      </c>
      <c r="AV95" s="9">
        <f ca="1">AU94*(1-'Risk male'!AV94)</f>
        <v>21734.991642252418</v>
      </c>
      <c r="AW95" s="9">
        <f ca="1">AV94*(1-'Risk male'!AW94)</f>
        <v>22267.860140714824</v>
      </c>
      <c r="AX95" s="9">
        <f ca="1">AW94*(1-'Risk male'!AX94)</f>
        <v>23290.253154893591</v>
      </c>
      <c r="AY95" s="9">
        <f ca="1">AX94*(1-'Risk male'!AY94)</f>
        <v>24067.764179783015</v>
      </c>
      <c r="AZ95" s="9">
        <f ca="1">AY94*(1-'Risk male'!AZ94)</f>
        <v>25009.042437914621</v>
      </c>
      <c r="BA95" s="9">
        <f ca="1">AZ94*(1-'Risk male'!BA94)</f>
        <v>31943.617478304564</v>
      </c>
    </row>
    <row r="96" spans="1:53" x14ac:dyDescent="0.2">
      <c r="A96" s="1">
        <v>93</v>
      </c>
      <c r="B96" s="9">
        <v>1928</v>
      </c>
      <c r="C96" s="9">
        <v>2070</v>
      </c>
      <c r="D96" s="9">
        <v>2047</v>
      </c>
      <c r="E96" s="9">
        <v>2140</v>
      </c>
      <c r="F96" s="9">
        <v>2177</v>
      </c>
      <c r="G96" s="9">
        <v>2331</v>
      </c>
      <c r="H96" s="9">
        <v>2445</v>
      </c>
      <c r="I96" s="9">
        <v>2633</v>
      </c>
      <c r="J96" s="9">
        <v>2458</v>
      </c>
      <c r="K96" s="9">
        <v>2606</v>
      </c>
      <c r="L96" s="9">
        <v>2774</v>
      </c>
      <c r="M96" s="9">
        <v>2830</v>
      </c>
      <c r="N96" s="9">
        <v>3123</v>
      </c>
      <c r="O96" s="9">
        <v>3974</v>
      </c>
      <c r="P96" s="9">
        <v>4035</v>
      </c>
      <c r="Q96" s="9">
        <v>4151</v>
      </c>
      <c r="R96" s="9">
        <v>4694</v>
      </c>
      <c r="S96" s="9">
        <v>4528</v>
      </c>
      <c r="T96" s="9">
        <v>4748</v>
      </c>
      <c r="U96" s="9">
        <v>5050</v>
      </c>
      <c r="V96" s="9">
        <v>5128</v>
      </c>
      <c r="W96" s="9">
        <v>5219</v>
      </c>
      <c r="X96" s="9">
        <v>5299</v>
      </c>
      <c r="Y96" s="9">
        <v>5767</v>
      </c>
      <c r="Z96" s="9">
        <v>5842</v>
      </c>
      <c r="AA96" s="9">
        <f ca="1">Z95-'Baseline male'!Z95</f>
        <v>6249.6890821395427</v>
      </c>
      <c r="AB96" s="9">
        <f ca="1">AA95*(1-'Risk male'!AB95)</f>
        <v>6242.9342101066841</v>
      </c>
      <c r="AC96" s="9">
        <f ca="1">AB95*(1-'Risk male'!AC95)</f>
        <v>6819.5071747796246</v>
      </c>
      <c r="AD96" s="9">
        <f ca="1">AC95*(1-'Risk male'!AD95)</f>
        <v>7169.7489474469594</v>
      </c>
      <c r="AE96" s="9">
        <f ca="1">AD95*(1-'Risk male'!AE95)</f>
        <v>7496.2259547512194</v>
      </c>
      <c r="AF96" s="9">
        <f ca="1">AE95*(1-'Risk male'!AF95)</f>
        <v>7803.9152966670845</v>
      </c>
      <c r="AG96" s="9">
        <f ca="1">AF95*(1-'Risk male'!AG95)</f>
        <v>8589.6027053528851</v>
      </c>
      <c r="AH96" s="9">
        <f ca="1">AG95*(1-'Risk male'!AH95)</f>
        <v>8788.1311617209121</v>
      </c>
      <c r="AI96" s="9">
        <f ca="1">AH95*(1-'Risk male'!AI95)</f>
        <v>9355.7937751550562</v>
      </c>
      <c r="AJ96" s="9">
        <f ca="1">AI95*(1-'Risk male'!AJ95)</f>
        <v>9344.4142187657653</v>
      </c>
      <c r="AK96" s="9">
        <f ca="1">AJ95*(1-'Risk male'!AK95)</f>
        <v>9978.0251332687239</v>
      </c>
      <c r="AL96" s="9">
        <f ca="1">AK95*(1-'Risk male'!AL95)</f>
        <v>11049.257743738321</v>
      </c>
      <c r="AM96" s="9">
        <f ca="1">AL95*(1-'Risk male'!AM95)</f>
        <v>11746.519980719067</v>
      </c>
      <c r="AN96" s="9">
        <f ca="1">AM95*(1-'Risk male'!AN95)</f>
        <v>11446.060201414602</v>
      </c>
      <c r="AO96" s="9">
        <f ca="1">AN95*(1-'Risk male'!AO95)</f>
        <v>16535.338500537076</v>
      </c>
      <c r="AP96" s="9">
        <f ca="1">AO95*(1-'Risk male'!AP95)</f>
        <v>16251.12938565914</v>
      </c>
      <c r="AQ96" s="9">
        <f ca="1">AP95*(1-'Risk male'!AQ95)</f>
        <v>15778.047501108818</v>
      </c>
      <c r="AR96" s="9">
        <f ca="1">AQ95*(1-'Risk male'!AR95)</f>
        <v>15478.576992196391</v>
      </c>
      <c r="AS96" s="9">
        <f ca="1">AR95*(1-'Risk male'!AS95)</f>
        <v>15497.136185323621</v>
      </c>
      <c r="AT96" s="9">
        <f ca="1">AS95*(1-'Risk male'!AT95)</f>
        <v>15666.615602240434</v>
      </c>
      <c r="AU96" s="9">
        <f ca="1">AT95*(1-'Risk male'!AU95)</f>
        <v>16406.486057224753</v>
      </c>
      <c r="AV96" s="9">
        <f ca="1">AU95*(1-'Risk male'!AV95)</f>
        <v>16592.384347039555</v>
      </c>
      <c r="AW96" s="9">
        <f ca="1">AV95*(1-'Risk male'!AW95)</f>
        <v>17093.914469193965</v>
      </c>
      <c r="AX96" s="9">
        <f ca="1">AW95*(1-'Risk male'!AX95)</f>
        <v>17517.749559699096</v>
      </c>
      <c r="AY96" s="9">
        <f ca="1">AX95*(1-'Risk male'!AY95)</f>
        <v>18327.012120954761</v>
      </c>
      <c r="AZ96" s="9">
        <f ca="1">AY95*(1-'Risk male'!AZ95)</f>
        <v>18943.956413563177</v>
      </c>
      <c r="BA96" s="9">
        <f ca="1">AZ95*(1-'Risk male'!BA95)</f>
        <v>25009.042437914621</v>
      </c>
    </row>
    <row r="97" spans="1:53" x14ac:dyDescent="0.2">
      <c r="A97" s="1">
        <v>94</v>
      </c>
      <c r="B97" s="9">
        <v>1433</v>
      </c>
      <c r="C97" s="9">
        <v>1402</v>
      </c>
      <c r="D97" s="9">
        <v>1511</v>
      </c>
      <c r="E97" s="9">
        <v>1499</v>
      </c>
      <c r="F97" s="9">
        <v>1560</v>
      </c>
      <c r="G97" s="9">
        <v>1613</v>
      </c>
      <c r="H97" s="9">
        <v>1704</v>
      </c>
      <c r="I97" s="9">
        <v>1812</v>
      </c>
      <c r="J97" s="9">
        <v>1986</v>
      </c>
      <c r="K97" s="9">
        <v>1813</v>
      </c>
      <c r="L97" s="9">
        <v>1946</v>
      </c>
      <c r="M97" s="9">
        <v>2102</v>
      </c>
      <c r="N97" s="9">
        <v>2132</v>
      </c>
      <c r="O97" s="9">
        <v>2356</v>
      </c>
      <c r="P97" s="9">
        <v>3018</v>
      </c>
      <c r="Q97" s="9">
        <v>3042</v>
      </c>
      <c r="R97" s="9">
        <v>3103</v>
      </c>
      <c r="S97" s="9">
        <v>3559</v>
      </c>
      <c r="T97" s="9">
        <v>3418</v>
      </c>
      <c r="U97" s="9">
        <v>3631</v>
      </c>
      <c r="V97" s="9">
        <v>3767</v>
      </c>
      <c r="W97" s="9">
        <v>3798</v>
      </c>
      <c r="X97" s="9">
        <v>3892</v>
      </c>
      <c r="Y97" s="9">
        <v>3931.5</v>
      </c>
      <c r="Z97" s="9">
        <v>4359</v>
      </c>
      <c r="AA97" s="9">
        <f ca="1">Z96-'Baseline male'!Z96</f>
        <v>4413.5964390417712</v>
      </c>
      <c r="AB97" s="9">
        <f ca="1">AA96*(1-'Risk male'!AB96)</f>
        <v>4722.2141797914173</v>
      </c>
      <c r="AC97" s="9">
        <f ca="1">AB96*(1-'Risk male'!AC96)</f>
        <v>4717.4153572582936</v>
      </c>
      <c r="AD97" s="9">
        <f ca="1">AC96*(1-'Risk male'!AD96)</f>
        <v>5153.4305878890436</v>
      </c>
      <c r="AE97" s="9">
        <f ca="1">AD96*(1-'Risk male'!AE96)</f>
        <v>5418.4549086430252</v>
      </c>
      <c r="AF97" s="9">
        <f ca="1">AE96*(1-'Risk male'!AF96)</f>
        <v>5665.5522686648837</v>
      </c>
      <c r="AG97" s="9">
        <f ca="1">AF96*(1-'Risk male'!AG96)</f>
        <v>5898.4810481345739</v>
      </c>
      <c r="AH97" s="9">
        <f ca="1">AG96*(1-'Risk male'!AH96)</f>
        <v>6492.7513398637793</v>
      </c>
      <c r="AI97" s="9">
        <f ca="1">AH96*(1-'Risk male'!AI96)</f>
        <v>6643.2449877592198</v>
      </c>
      <c r="AJ97" s="9">
        <f ca="1">AI96*(1-'Risk male'!AJ96)</f>
        <v>7072.816914029193</v>
      </c>
      <c r="AK97" s="9">
        <f ca="1">AJ96*(1-'Risk male'!AK96)</f>
        <v>7064.6701166969433</v>
      </c>
      <c r="AL97" s="9">
        <f ca="1">AK96*(1-'Risk male'!AL96)</f>
        <v>7544.1866008208317</v>
      </c>
      <c r="AM97" s="9">
        <f ca="1">AL96*(1-'Risk male'!AM96)</f>
        <v>8354.6632176500061</v>
      </c>
      <c r="AN97" s="9">
        <f ca="1">AM96*(1-'Risk male'!AN96)</f>
        <v>8882.4561658705534</v>
      </c>
      <c r="AO97" s="9">
        <f ca="1">AN96*(1-'Risk male'!AO96)</f>
        <v>8655.8132379814833</v>
      </c>
      <c r="AP97" s="9">
        <f ca="1">AO96*(1-'Risk male'!AP96)</f>
        <v>12505.266009367464</v>
      </c>
      <c r="AQ97" s="9">
        <f ca="1">AP96*(1-'Risk male'!AQ96)</f>
        <v>12291.117713762369</v>
      </c>
      <c r="AR97" s="9">
        <f ca="1">AQ96*(1-'Risk male'!AR96)</f>
        <v>11934.083366065019</v>
      </c>
      <c r="AS97" s="9">
        <f ca="1">AR96*(1-'Risk male'!AS96)</f>
        <v>11708.326118261542</v>
      </c>
      <c r="AT97" s="9">
        <f ca="1">AS96*(1-'Risk male'!AT96)</f>
        <v>11723.119491536992</v>
      </c>
      <c r="AU97" s="9">
        <f ca="1">AT96*(1-'Risk male'!AU96)</f>
        <v>11852.088501111701</v>
      </c>
      <c r="AV97" s="9">
        <f ca="1">AU96*(1-'Risk male'!AV96)</f>
        <v>12412.613149772716</v>
      </c>
      <c r="AW97" s="9">
        <f ca="1">AV96*(1-'Risk male'!AW96)</f>
        <v>12554.065406719066</v>
      </c>
      <c r="AX97" s="9">
        <f ca="1">AW96*(1-'Risk male'!AX96)</f>
        <v>12934.363090284367</v>
      </c>
      <c r="AY97" s="9">
        <f ca="1">AX96*(1-'Risk male'!AY96)</f>
        <v>13255.916543866551</v>
      </c>
      <c r="AZ97" s="9">
        <f ca="1">AY96*(1-'Risk male'!AZ96)</f>
        <v>13869.187965911657</v>
      </c>
      <c r="BA97" s="9">
        <f ca="1">AZ96*(1-'Risk male'!BA96)</f>
        <v>18943.956413563177</v>
      </c>
    </row>
    <row r="98" spans="1:53" x14ac:dyDescent="0.2">
      <c r="A98" s="1">
        <v>95</v>
      </c>
      <c r="B98" s="9">
        <v>1018</v>
      </c>
      <c r="C98" s="9">
        <v>992</v>
      </c>
      <c r="D98" s="9">
        <v>965</v>
      </c>
      <c r="E98" s="9">
        <v>979</v>
      </c>
      <c r="F98" s="9">
        <v>1036</v>
      </c>
      <c r="G98" s="9">
        <v>1087</v>
      </c>
      <c r="H98" s="9">
        <v>1073</v>
      </c>
      <c r="I98" s="9">
        <v>1155</v>
      </c>
      <c r="J98" s="9">
        <v>1238</v>
      </c>
      <c r="K98" s="9">
        <v>1369</v>
      </c>
      <c r="L98" s="9">
        <v>1345</v>
      </c>
      <c r="M98" s="9">
        <v>1372</v>
      </c>
      <c r="N98" s="9">
        <v>1491</v>
      </c>
      <c r="O98" s="9">
        <v>1551</v>
      </c>
      <c r="P98" s="9">
        <v>1686</v>
      </c>
      <c r="Q98" s="9">
        <v>2233</v>
      </c>
      <c r="R98" s="9">
        <v>2210</v>
      </c>
      <c r="S98" s="9">
        <v>2298</v>
      </c>
      <c r="T98" s="9">
        <v>2598</v>
      </c>
      <c r="U98" s="9">
        <v>2500</v>
      </c>
      <c r="V98" s="9">
        <v>2647</v>
      </c>
      <c r="W98" s="9">
        <v>2692</v>
      </c>
      <c r="X98" s="9">
        <v>2698</v>
      </c>
      <c r="Y98" s="9">
        <v>2821.5</v>
      </c>
      <c r="Z98" s="9">
        <v>2849</v>
      </c>
      <c r="AA98" s="9">
        <f ca="1">Z97-'Baseline male'!Z97</f>
        <v>3215.9951852512268</v>
      </c>
      <c r="AB98" s="9">
        <f ca="1">AA97*(1-'Risk male'!AB97)</f>
        <v>3256.2754984171361</v>
      </c>
      <c r="AC98" s="9">
        <f ca="1">AB97*(1-'Risk male'!AC97)</f>
        <v>3483.9683564887059</v>
      </c>
      <c r="AD98" s="9">
        <f ca="1">AC97*(1-'Risk male'!AD97)</f>
        <v>3480.4278678074947</v>
      </c>
      <c r="AE98" s="9">
        <f ca="1">AD97*(1-'Risk male'!AE97)</f>
        <v>3802.1124015089617</v>
      </c>
      <c r="AF98" s="9">
        <f ca="1">AE97*(1-'Risk male'!AF97)</f>
        <v>3997.6427845140734</v>
      </c>
      <c r="AG98" s="9">
        <f ca="1">AF97*(1-'Risk male'!AG97)</f>
        <v>4179.9469643990442</v>
      </c>
      <c r="AH98" s="9">
        <f ca="1">AG97*(1-'Risk male'!AH97)</f>
        <v>4351.7978093820602</v>
      </c>
      <c r="AI98" s="9">
        <f ca="1">AH97*(1-'Risk male'!AI97)</f>
        <v>4790.240203724562</v>
      </c>
      <c r="AJ98" s="9">
        <f ca="1">AI97*(1-'Risk male'!AJ97)</f>
        <v>4901.2718272718503</v>
      </c>
      <c r="AK98" s="9">
        <f ca="1">AJ97*(1-'Risk male'!AK97)</f>
        <v>5218.2026018998222</v>
      </c>
      <c r="AL98" s="9">
        <f ca="1">AK97*(1-'Risk male'!AL97)</f>
        <v>5212.192035027665</v>
      </c>
      <c r="AM98" s="9">
        <f ca="1">AL97*(1-'Risk male'!AM97)</f>
        <v>5565.9710449361355</v>
      </c>
      <c r="AN98" s="9">
        <f ca="1">AM97*(1-'Risk male'!AN97)</f>
        <v>6163.9267452071444</v>
      </c>
      <c r="AO98" s="9">
        <f ca="1">AN97*(1-'Risk male'!AO97)</f>
        <v>6553.3232995285098</v>
      </c>
      <c r="AP98" s="9">
        <f ca="1">AO97*(1-'Risk male'!AP97)</f>
        <v>6386.1100476674201</v>
      </c>
      <c r="AQ98" s="9">
        <f ca="1">AP97*(1-'Risk male'!AQ97)</f>
        <v>9226.170056529385</v>
      </c>
      <c r="AR98" s="9">
        <f ca="1">AQ97*(1-'Risk male'!AR97)</f>
        <v>9068.1751293452271</v>
      </c>
      <c r="AS98" s="9">
        <f ca="1">AR97*(1-'Risk male'!AS97)</f>
        <v>8804.7613318770036</v>
      </c>
      <c r="AT98" s="9">
        <f ca="1">AS97*(1-'Risk male'!AT97)</f>
        <v>8638.2015195412496</v>
      </c>
      <c r="AU98" s="9">
        <f ca="1">AT97*(1-'Risk male'!AU97)</f>
        <v>8649.1158157622795</v>
      </c>
      <c r="AV98" s="9">
        <f ca="1">AU97*(1-'Risk male'!AV97)</f>
        <v>8744.2669315775784</v>
      </c>
      <c r="AW98" s="9">
        <f ca="1">AV97*(1-'Risk male'!AW97)</f>
        <v>9157.8123711986973</v>
      </c>
      <c r="AX98" s="9">
        <f ca="1">AW97*(1-'Risk male'!AX97)</f>
        <v>9262.1734120985329</v>
      </c>
      <c r="AY98" s="9">
        <f ca="1">AX97*(1-'Risk male'!AY97)</f>
        <v>9542.7504984275529</v>
      </c>
      <c r="AZ98" s="9">
        <f ca="1">AY97*(1-'Risk male'!AZ97)</f>
        <v>9779.987102814157</v>
      </c>
      <c r="BA98" s="9">
        <f ca="1">AZ97*(1-'Risk male'!BA97)</f>
        <v>13869.187965911657</v>
      </c>
    </row>
    <row r="99" spans="1:53" x14ac:dyDescent="0.2">
      <c r="A99" s="1">
        <v>96</v>
      </c>
      <c r="B99" s="9">
        <v>668</v>
      </c>
      <c r="C99" s="9">
        <v>698</v>
      </c>
      <c r="D99" s="9">
        <v>667</v>
      </c>
      <c r="E99" s="9">
        <v>657</v>
      </c>
      <c r="F99" s="9">
        <v>658</v>
      </c>
      <c r="G99" s="9">
        <v>725</v>
      </c>
      <c r="H99" s="9">
        <v>751</v>
      </c>
      <c r="I99" s="9">
        <v>742</v>
      </c>
      <c r="J99" s="9">
        <v>816</v>
      </c>
      <c r="K99" s="9">
        <v>865</v>
      </c>
      <c r="L99" s="9">
        <v>978</v>
      </c>
      <c r="M99" s="9">
        <v>960</v>
      </c>
      <c r="N99" s="9">
        <v>982</v>
      </c>
      <c r="O99" s="9">
        <v>1044</v>
      </c>
      <c r="P99" s="9">
        <v>1099</v>
      </c>
      <c r="Q99" s="9">
        <v>1272</v>
      </c>
      <c r="R99" s="9">
        <v>1582</v>
      </c>
      <c r="S99" s="9">
        <v>1544</v>
      </c>
      <c r="T99" s="9">
        <v>1636</v>
      </c>
      <c r="U99" s="9">
        <v>1840</v>
      </c>
      <c r="V99" s="9">
        <v>1772</v>
      </c>
      <c r="W99" s="9">
        <v>1823</v>
      </c>
      <c r="X99" s="9">
        <v>1879</v>
      </c>
      <c r="Y99" s="9">
        <v>1869</v>
      </c>
      <c r="Z99" s="9">
        <v>1993</v>
      </c>
      <c r="AA99" s="9">
        <f ca="1">Z98-'Baseline male'!Z98</f>
        <v>2025.6032721230499</v>
      </c>
      <c r="AB99" s="9">
        <f ca="1">AA98*(1-'Risk male'!AB98)</f>
        <v>2286.5322465345239</v>
      </c>
      <c r="AC99" s="9">
        <f ca="1">AB98*(1-'Risk male'!AC98)</f>
        <v>2315.1710440603247</v>
      </c>
      <c r="AD99" s="9">
        <f ca="1">AC98*(1-'Risk male'!AD98)</f>
        <v>2477.0578107675278</v>
      </c>
      <c r="AE99" s="9">
        <f ca="1">AD98*(1-'Risk male'!AE98)</f>
        <v>2474.5405677146755</v>
      </c>
      <c r="AF99" s="9">
        <f ca="1">AE98*(1-'Risk male'!AF98)</f>
        <v>2703.2542370923761</v>
      </c>
      <c r="AG99" s="9">
        <f ca="1">AF98*(1-'Risk male'!AG98)</f>
        <v>2842.2738873607605</v>
      </c>
      <c r="AH99" s="9">
        <f ca="1">AG98*(1-'Risk male'!AH98)</f>
        <v>2971.8898730738902</v>
      </c>
      <c r="AI99" s="9">
        <f ca="1">AH98*(1-'Risk male'!AI98)</f>
        <v>3094.0736687617482</v>
      </c>
      <c r="AJ99" s="9">
        <f ca="1">AI98*(1-'Risk male'!AJ98)</f>
        <v>3405.8007128535828</v>
      </c>
      <c r="AK99" s="9">
        <f ca="1">AJ98*(1-'Risk male'!AK98)</f>
        <v>3484.7428048039237</v>
      </c>
      <c r="AL99" s="9">
        <f ca="1">AK98*(1-'Risk male'!AL98)</f>
        <v>3710.0766110948725</v>
      </c>
      <c r="AM99" s="9">
        <f ca="1">AL98*(1-'Risk male'!AM98)</f>
        <v>3705.8031734242668</v>
      </c>
      <c r="AN99" s="9">
        <f ca="1">AM98*(1-'Risk male'!AN98)</f>
        <v>3957.3356129044528</v>
      </c>
      <c r="AO99" s="9">
        <f ca="1">AN98*(1-'Risk male'!AO98)</f>
        <v>4382.4746171352654</v>
      </c>
      <c r="AP99" s="9">
        <f ca="1">AO98*(1-'Risk male'!AP98)</f>
        <v>4659.3306840312989</v>
      </c>
      <c r="AQ99" s="9">
        <f ca="1">AP98*(1-'Risk male'!AQ98)</f>
        <v>4540.444158895406</v>
      </c>
      <c r="AR99" s="9">
        <f ca="1">AQ98*(1-'Risk male'!AR98)</f>
        <v>6559.6912094312474</v>
      </c>
      <c r="AS99" s="9">
        <f ca="1">AR98*(1-'Risk male'!AS98)</f>
        <v>6447.358797538277</v>
      </c>
      <c r="AT99" s="9">
        <f ca="1">AS98*(1-'Risk male'!AT98)</f>
        <v>6260.0748908783999</v>
      </c>
      <c r="AU99" s="9">
        <f ca="1">AT98*(1-'Risk male'!AU98)</f>
        <v>6141.6529530505632</v>
      </c>
      <c r="AV99" s="9">
        <f ca="1">AU98*(1-'Risk male'!AV98)</f>
        <v>6149.4128807930128</v>
      </c>
      <c r="AW99" s="9">
        <f ca="1">AV98*(1-'Risk male'!AW98)</f>
        <v>6217.0641308953745</v>
      </c>
      <c r="AX99" s="9">
        <f ca="1">AW98*(1-'Risk male'!AX98)</f>
        <v>6511.0897524005004</v>
      </c>
      <c r="AY99" s="9">
        <f ca="1">AX98*(1-'Risk male'!AY98)</f>
        <v>6585.2891437409271</v>
      </c>
      <c r="AZ99" s="9">
        <f ca="1">AY98*(1-'Risk male'!AZ98)</f>
        <v>6784.7759335446526</v>
      </c>
      <c r="BA99" s="9">
        <f ca="1">AZ98*(1-'Risk male'!BA98)</f>
        <v>9779.987102814157</v>
      </c>
    </row>
    <row r="100" spans="1:53" x14ac:dyDescent="0.2">
      <c r="A100" s="1">
        <v>97</v>
      </c>
      <c r="B100" s="9">
        <v>470</v>
      </c>
      <c r="C100" s="9">
        <v>451</v>
      </c>
      <c r="D100" s="9">
        <v>462</v>
      </c>
      <c r="E100" s="9">
        <v>454</v>
      </c>
      <c r="F100" s="9">
        <v>429</v>
      </c>
      <c r="G100" s="9">
        <v>450</v>
      </c>
      <c r="H100" s="9">
        <v>484</v>
      </c>
      <c r="I100" s="9">
        <v>521</v>
      </c>
      <c r="J100" s="9">
        <v>497</v>
      </c>
      <c r="K100" s="9">
        <v>543</v>
      </c>
      <c r="L100" s="9">
        <v>596</v>
      </c>
      <c r="M100" s="9">
        <v>665</v>
      </c>
      <c r="N100" s="9">
        <v>669</v>
      </c>
      <c r="O100" s="9">
        <v>692</v>
      </c>
      <c r="P100" s="9">
        <v>737</v>
      </c>
      <c r="Q100" s="9">
        <v>769</v>
      </c>
      <c r="R100" s="9">
        <v>891</v>
      </c>
      <c r="S100" s="9">
        <v>1075</v>
      </c>
      <c r="T100" s="9">
        <v>1055</v>
      </c>
      <c r="U100" s="9">
        <v>1129</v>
      </c>
      <c r="V100" s="9">
        <v>1248</v>
      </c>
      <c r="W100" s="9">
        <v>1191</v>
      </c>
      <c r="X100" s="9">
        <v>1229</v>
      </c>
      <c r="Y100" s="9">
        <v>1272.5</v>
      </c>
      <c r="Z100" s="9">
        <v>1269</v>
      </c>
      <c r="AA100" s="9">
        <f ca="1">Z99-'Baseline male'!Z99</f>
        <v>1377.4487963427382</v>
      </c>
      <c r="AB100" s="9">
        <f ca="1">AA99*(1-'Risk male'!AB99)</f>
        <v>1399.9823326913231</v>
      </c>
      <c r="AC100" s="9">
        <f ca="1">AB99*(1-'Risk male'!AC99)</f>
        <v>1580.32167124327</v>
      </c>
      <c r="AD100" s="9">
        <f ca="1">AC99*(1-'Risk male'!AD99)</f>
        <v>1600.1151871392146</v>
      </c>
      <c r="AE100" s="9">
        <f ca="1">AD99*(1-'Risk male'!AE99)</f>
        <v>1712.0021575078322</v>
      </c>
      <c r="AF100" s="9">
        <f ca="1">AE99*(1-'Risk male'!AF99)</f>
        <v>1710.2623815854772</v>
      </c>
      <c r="AG100" s="9">
        <f ca="1">AF99*(1-'Risk male'!AG99)</f>
        <v>1868.3363246820375</v>
      </c>
      <c r="AH100" s="9">
        <f ca="1">AG99*(1-'Risk male'!AH99)</f>
        <v>1964.4188384452962</v>
      </c>
      <c r="AI100" s="9">
        <f ca="1">AH99*(1-'Risk male'!AI99)</f>
        <v>2054.0020715147029</v>
      </c>
      <c r="AJ100" s="9">
        <f ca="1">AI99*(1-'Risk male'!AJ99)</f>
        <v>2138.4485955000655</v>
      </c>
      <c r="AK100" s="9">
        <f ca="1">AJ99*(1-'Risk male'!AK99)</f>
        <v>2353.8966846479716</v>
      </c>
      <c r="AL100" s="9">
        <f ca="1">AK99*(1-'Risk male'!AL99)</f>
        <v>2408.4569904872965</v>
      </c>
      <c r="AM100" s="9">
        <f ca="1">AL99*(1-'Risk male'!AM99)</f>
        <v>2564.1949635183028</v>
      </c>
      <c r="AN100" s="9">
        <f ca="1">AM99*(1-'Risk male'!AN99)</f>
        <v>2561.2414052766462</v>
      </c>
      <c r="AO100" s="9">
        <f ca="1">AN99*(1-'Risk male'!AO99)</f>
        <v>2735.086390727291</v>
      </c>
      <c r="AP100" s="9">
        <f ca="1">AO99*(1-'Risk male'!AP99)</f>
        <v>3028.9184076144375</v>
      </c>
      <c r="AQ100" s="9">
        <f ca="1">AP99*(1-'Risk male'!AQ99)</f>
        <v>3220.2656510194179</v>
      </c>
      <c r="AR100" s="9">
        <f ca="1">AQ99*(1-'Risk male'!AR99)</f>
        <v>3138.0980138142968</v>
      </c>
      <c r="AS100" s="9">
        <f ca="1">AR99*(1-'Risk male'!AS99)</f>
        <v>4533.6872859062278</v>
      </c>
      <c r="AT100" s="9">
        <f ca="1">AS99*(1-'Risk male'!AT99)</f>
        <v>4456.0494808122749</v>
      </c>
      <c r="AU100" s="9">
        <f ca="1">AT99*(1-'Risk male'!AU99)</f>
        <v>4326.6094447846717</v>
      </c>
      <c r="AV100" s="9">
        <f ca="1">AU99*(1-'Risk male'!AV99)</f>
        <v>4244.7629040312704</v>
      </c>
      <c r="AW100" s="9">
        <f ca="1">AV99*(1-'Risk male'!AW99)</f>
        <v>4250.126126875497</v>
      </c>
      <c r="AX100" s="9">
        <f ca="1">AW99*(1-'Risk male'!AX99)</f>
        <v>4296.8828418903386</v>
      </c>
      <c r="AY100" s="9">
        <f ca="1">AX99*(1-'Risk male'!AY99)</f>
        <v>4500.0967096455624</v>
      </c>
      <c r="AZ100" s="9">
        <f ca="1">AY99*(1-'Risk male'!AZ99)</f>
        <v>4551.3791292598298</v>
      </c>
      <c r="BA100" s="9">
        <f ca="1">AZ99*(1-'Risk male'!BA99)</f>
        <v>6784.7759335446526</v>
      </c>
    </row>
    <row r="101" spans="1:53" x14ac:dyDescent="0.2">
      <c r="A101" s="1">
        <v>98</v>
      </c>
      <c r="B101" s="9">
        <v>252</v>
      </c>
      <c r="C101" s="9">
        <v>304</v>
      </c>
      <c r="D101" s="9">
        <v>297</v>
      </c>
      <c r="E101" s="9">
        <v>291</v>
      </c>
      <c r="F101" s="9">
        <v>304</v>
      </c>
      <c r="G101" s="9">
        <v>261</v>
      </c>
      <c r="H101" s="9">
        <v>291</v>
      </c>
      <c r="I101" s="9">
        <v>336</v>
      </c>
      <c r="J101" s="9">
        <v>357</v>
      </c>
      <c r="K101" s="9">
        <v>335</v>
      </c>
      <c r="L101" s="9">
        <v>380</v>
      </c>
      <c r="M101" s="9">
        <v>418</v>
      </c>
      <c r="N101" s="9">
        <v>449</v>
      </c>
      <c r="O101" s="9">
        <v>440</v>
      </c>
      <c r="P101" s="9">
        <v>453</v>
      </c>
      <c r="Q101" s="9">
        <v>506</v>
      </c>
      <c r="R101" s="9">
        <v>524</v>
      </c>
      <c r="S101" s="9">
        <v>604</v>
      </c>
      <c r="T101" s="9">
        <v>711</v>
      </c>
      <c r="U101" s="9">
        <v>705</v>
      </c>
      <c r="V101" s="9">
        <v>746</v>
      </c>
      <c r="W101" s="9">
        <v>797</v>
      </c>
      <c r="X101" s="9">
        <v>763</v>
      </c>
      <c r="Y101" s="9">
        <v>798</v>
      </c>
      <c r="Z101" s="9">
        <v>828</v>
      </c>
      <c r="AA101" s="9">
        <f ca="1">Z100-'Baseline male'!Z100</f>
        <v>858.3292171216292</v>
      </c>
      <c r="AB101" s="9">
        <f ca="1">AA100*(1-'Risk male'!AB100)</f>
        <v>931.68207012607786</v>
      </c>
      <c r="AC101" s="9">
        <f ca="1">AB100*(1-'Risk male'!AC100)</f>
        <v>946.92335666119425</v>
      </c>
      <c r="AD101" s="9">
        <f ca="1">AC100*(1-'Risk male'!AD100)</f>
        <v>1068.9017043960444</v>
      </c>
      <c r="AE101" s="9">
        <f ca="1">AD100*(1-'Risk male'!AE100)</f>
        <v>1082.2896894260293</v>
      </c>
      <c r="AF101" s="9">
        <f ca="1">AE100*(1-'Risk male'!AF100)</f>
        <v>1157.9680626983748</v>
      </c>
      <c r="AG101" s="9">
        <f ca="1">AF100*(1-'Risk male'!AG100)</f>
        <v>1156.791308951013</v>
      </c>
      <c r="AH101" s="9">
        <f ca="1">AG100*(1-'Risk male'!AH100)</f>
        <v>1263.7097359213831</v>
      </c>
      <c r="AI101" s="9">
        <f ca="1">AH100*(1-'Risk male'!AI100)</f>
        <v>1328.6982535080622</v>
      </c>
      <c r="AJ101" s="9">
        <f ca="1">AI100*(1-'Risk male'!AJ100)</f>
        <v>1389.2907722690461</v>
      </c>
      <c r="AK101" s="9">
        <f ca="1">AJ100*(1-'Risk male'!AK100)</f>
        <v>1446.4089116078949</v>
      </c>
      <c r="AL101" s="9">
        <f ca="1">AK100*(1-'Risk male'!AL100)</f>
        <v>1592.1341989906159</v>
      </c>
      <c r="AM101" s="9">
        <f ca="1">AL100*(1-'Risk male'!AM100)</f>
        <v>1629.0378275146384</v>
      </c>
      <c r="AN101" s="9">
        <f ca="1">AM100*(1-'Risk male'!AN100)</f>
        <v>1734.3762455349795</v>
      </c>
      <c r="AO101" s="9">
        <f ca="1">AN100*(1-'Risk male'!AO100)</f>
        <v>1732.3785108357799</v>
      </c>
      <c r="AP101" s="9">
        <f ca="1">AO100*(1-'Risk male'!AP100)</f>
        <v>1849.9641926816216</v>
      </c>
      <c r="AQ101" s="9">
        <f ca="1">AP100*(1-'Risk male'!AQ100)</f>
        <v>2048.706986235612</v>
      </c>
      <c r="AR101" s="9">
        <f ca="1">AQ100*(1-'Risk male'!AR100)</f>
        <v>2178.1308866534046</v>
      </c>
      <c r="AS101" s="9">
        <f ca="1">AR100*(1-'Risk male'!AS100)</f>
        <v>2122.5541461372454</v>
      </c>
      <c r="AT101" s="9">
        <f ca="1">AS100*(1-'Risk male'!AT100)</f>
        <v>3066.5061140947014</v>
      </c>
      <c r="AU101" s="9">
        <f ca="1">AT100*(1-'Risk male'!AU100)</f>
        <v>3013.9932721204427</v>
      </c>
      <c r="AV101" s="9">
        <f ca="1">AU100*(1-'Risk male'!AV100)</f>
        <v>2926.4423148408773</v>
      </c>
      <c r="AW101" s="9">
        <f ca="1">AV100*(1-'Risk male'!AW100)</f>
        <v>2871.0827583010978</v>
      </c>
      <c r="AX101" s="9">
        <f ca="1">AW100*(1-'Risk male'!AX100)</f>
        <v>2874.7103476353245</v>
      </c>
      <c r="AY101" s="9">
        <f ca="1">AX100*(1-'Risk male'!AY100)</f>
        <v>2906.3357649669779</v>
      </c>
      <c r="AZ101" s="9">
        <f ca="1">AY100*(1-'Risk male'!AZ100)</f>
        <v>3043.7860407893572</v>
      </c>
      <c r="BA101" s="9">
        <f ca="1">AZ100*(1-'Risk male'!BA100)</f>
        <v>4551.3791292598298</v>
      </c>
    </row>
    <row r="102" spans="1:53" x14ac:dyDescent="0.2">
      <c r="A102" s="1">
        <v>99</v>
      </c>
      <c r="B102" s="9">
        <v>189</v>
      </c>
      <c r="C102" s="9">
        <v>156</v>
      </c>
      <c r="D102" s="9">
        <v>175</v>
      </c>
      <c r="E102" s="9">
        <v>187</v>
      </c>
      <c r="F102" s="9">
        <v>168</v>
      </c>
      <c r="G102" s="9">
        <v>193</v>
      </c>
      <c r="H102" s="9">
        <v>154</v>
      </c>
      <c r="I102" s="9">
        <v>178</v>
      </c>
      <c r="J102" s="9">
        <v>214</v>
      </c>
      <c r="K102" s="9">
        <v>225</v>
      </c>
      <c r="L102" s="9">
        <v>219</v>
      </c>
      <c r="M102" s="9">
        <v>232</v>
      </c>
      <c r="N102" s="9">
        <v>279</v>
      </c>
      <c r="O102" s="9">
        <v>289</v>
      </c>
      <c r="P102" s="9">
        <v>282</v>
      </c>
      <c r="Q102" s="9">
        <v>302</v>
      </c>
      <c r="R102" s="9">
        <v>321</v>
      </c>
      <c r="S102" s="9">
        <v>336</v>
      </c>
      <c r="T102" s="9">
        <v>398</v>
      </c>
      <c r="U102" s="9">
        <v>453</v>
      </c>
      <c r="V102" s="9">
        <v>457</v>
      </c>
      <c r="W102" s="9">
        <v>457</v>
      </c>
      <c r="X102" s="9">
        <v>482</v>
      </c>
      <c r="Y102" s="9">
        <v>471.5</v>
      </c>
      <c r="Z102" s="9">
        <v>492</v>
      </c>
      <c r="AA102" s="9">
        <f ca="1">Z101-'Baseline male'!Z101</f>
        <v>529.8062396865372</v>
      </c>
      <c r="AB102" s="9">
        <f ca="1">AA101*(1-'Risk male'!AB101)</f>
        <v>549.21277166219772</v>
      </c>
      <c r="AC102" s="9">
        <f ca="1">AB101*(1-'Risk male'!AC101)</f>
        <v>596.14851951312323</v>
      </c>
      <c r="AD102" s="9">
        <f ca="1">AC101*(1-'Risk male'!AD101)</f>
        <v>605.90084886959073</v>
      </c>
      <c r="AE102" s="9">
        <f ca="1">AD101*(1-'Risk male'!AE101)</f>
        <v>683.95023260941889</v>
      </c>
      <c r="AF102" s="9">
        <f ca="1">AE101*(1-'Risk male'!AF101)</f>
        <v>692.51670363081507</v>
      </c>
      <c r="AG102" s="9">
        <f ca="1">AF101*(1-'Risk male'!AG101)</f>
        <v>740.94046494605118</v>
      </c>
      <c r="AH102" s="9">
        <f ca="1">AG101*(1-'Risk male'!AH101)</f>
        <v>740.18750422391736</v>
      </c>
      <c r="AI102" s="9">
        <f ca="1">AH101*(1-'Risk male'!AI101)</f>
        <v>808.60060778233697</v>
      </c>
      <c r="AJ102" s="9">
        <f ca="1">AI101*(1-'Risk male'!AJ101)</f>
        <v>850.18433015600942</v>
      </c>
      <c r="AK102" s="9">
        <f ca="1">AJ101*(1-'Risk male'!AK101)</f>
        <v>888.95521725491392</v>
      </c>
      <c r="AL102" s="9">
        <f ca="1">AK101*(1-'Risk male'!AL101)</f>
        <v>925.50297887448767</v>
      </c>
      <c r="AM102" s="9">
        <f ca="1">AL101*(1-'Risk male'!AM101)</f>
        <v>1018.7471413569508</v>
      </c>
      <c r="AN102" s="9">
        <f ca="1">AM101*(1-'Risk male'!AN101)</f>
        <v>1042.3603933606962</v>
      </c>
      <c r="AO102" s="9">
        <f ca="1">AN101*(1-'Risk male'!AO101)</f>
        <v>1109.7625082711859</v>
      </c>
      <c r="AP102" s="9">
        <f ca="1">AO101*(1-'Risk male'!AP101)</f>
        <v>1108.4842325358306</v>
      </c>
      <c r="AQ102" s="9">
        <f ca="1">AP101*(1-'Risk male'!AQ101)</f>
        <v>1183.7229136224523</v>
      </c>
      <c r="AR102" s="9">
        <f ca="1">AQ101*(1-'Risk male'!AR101)</f>
        <v>1310.8909958901304</v>
      </c>
      <c r="AS102" s="9">
        <f ca="1">AR101*(1-'Risk male'!AS101)</f>
        <v>1393.7045103900284</v>
      </c>
      <c r="AT102" s="9">
        <f ca="1">AS101*(1-'Risk male'!AT101)</f>
        <v>1358.1430322415977</v>
      </c>
      <c r="AU102" s="9">
        <f ca="1">AT101*(1-'Risk male'!AU101)</f>
        <v>1962.1426005848905</v>
      </c>
      <c r="AV102" s="9">
        <f ca="1">AU101*(1-'Risk male'!AV101)</f>
        <v>1928.541596549099</v>
      </c>
      <c r="AW102" s="9">
        <f ca="1">AV101*(1-'Risk male'!AW101)</f>
        <v>1872.5210126635395</v>
      </c>
      <c r="AX102" s="9">
        <f ca="1">AW101*(1-'Risk male'!AX101)</f>
        <v>1837.0985024207198</v>
      </c>
      <c r="AY102" s="9">
        <f ca="1">AX101*(1-'Risk male'!AY101)</f>
        <v>1839.4196611940213</v>
      </c>
      <c r="AZ102" s="9">
        <f ca="1">AY101*(1-'Risk male'!AZ101)</f>
        <v>1859.655583216969</v>
      </c>
      <c r="BA102" s="9">
        <f ca="1">AZ101*(1-'Risk male'!BA101)</f>
        <v>3043.7860407893572</v>
      </c>
    </row>
    <row r="103" spans="1:53" x14ac:dyDescent="0.2">
      <c r="A103" s="1">
        <v>100</v>
      </c>
      <c r="B103" s="9">
        <v>104</v>
      </c>
      <c r="C103" s="9">
        <v>106</v>
      </c>
      <c r="D103" s="9">
        <v>93</v>
      </c>
      <c r="E103" s="9">
        <v>112</v>
      </c>
      <c r="F103" s="9">
        <v>110</v>
      </c>
      <c r="G103" s="9">
        <v>94</v>
      </c>
      <c r="H103" s="9">
        <v>117</v>
      </c>
      <c r="I103" s="9">
        <v>90</v>
      </c>
      <c r="J103" s="9">
        <v>107</v>
      </c>
      <c r="K103" s="9">
        <v>135</v>
      </c>
      <c r="L103" s="9">
        <v>141</v>
      </c>
      <c r="M103" s="9">
        <v>133</v>
      </c>
      <c r="N103" s="9">
        <v>141</v>
      </c>
      <c r="O103" s="9">
        <v>164</v>
      </c>
      <c r="P103" s="9">
        <v>181</v>
      </c>
      <c r="Q103" s="9">
        <v>171</v>
      </c>
      <c r="R103" s="9">
        <v>196</v>
      </c>
      <c r="S103" s="9">
        <v>194</v>
      </c>
      <c r="T103" s="9">
        <v>207</v>
      </c>
      <c r="U103" s="9">
        <v>258</v>
      </c>
      <c r="V103" s="9">
        <v>275</v>
      </c>
      <c r="W103" s="9">
        <v>285</v>
      </c>
      <c r="X103" s="9">
        <v>272</v>
      </c>
      <c r="Y103" s="9">
        <v>293</v>
      </c>
      <c r="Z103" s="9">
        <v>282</v>
      </c>
      <c r="AA103" s="9">
        <f ca="1">Z102-'Baseline male'!Z102</f>
        <v>307.21424024173348</v>
      </c>
      <c r="AB103" s="9">
        <f ca="1">AA102*(1-'Risk male'!AB102)</f>
        <v>330.8211817085961</v>
      </c>
      <c r="AC103" s="9">
        <f ca="1">AB102*(1-'Risk male'!AC102)</f>
        <v>342.93899263670471</v>
      </c>
      <c r="AD103" s="9">
        <f ca="1">AC102*(1-'Risk male'!AD102)</f>
        <v>372.24657417369588</v>
      </c>
      <c r="AE103" s="9">
        <f ca="1">AD102*(1-'Risk male'!AE102)</f>
        <v>378.33611574652986</v>
      </c>
      <c r="AF103" s="9">
        <f ca="1">AE102*(1-'Risk male'!AF102)</f>
        <v>427.07164852491769</v>
      </c>
      <c r="AG103" s="9">
        <f ca="1">AF102*(1-'Risk male'!AG102)</f>
        <v>432.42071739969629</v>
      </c>
      <c r="AH103" s="9">
        <f ca="1">AG102*(1-'Risk male'!AH102)</f>
        <v>462.65744309503634</v>
      </c>
      <c r="AI103" s="9">
        <f ca="1">AH102*(1-'Risk male'!AI102)</f>
        <v>462.18727997271475</v>
      </c>
      <c r="AJ103" s="9">
        <f ca="1">AI102*(1-'Risk male'!AJ102)</f>
        <v>504.90573450986705</v>
      </c>
      <c r="AK103" s="9">
        <f ca="1">AJ102*(1-'Risk male'!AK102)</f>
        <v>530.87140864696244</v>
      </c>
      <c r="AL103" s="9">
        <f ca="1">AK102*(1-'Risk male'!AL102)</f>
        <v>555.08069446726324</v>
      </c>
      <c r="AM103" s="9">
        <f ca="1">AL102*(1-'Risk male'!AM102)</f>
        <v>577.90181808208706</v>
      </c>
      <c r="AN103" s="9">
        <f ca="1">AM102*(1-'Risk male'!AN102)</f>
        <v>636.12526225693807</v>
      </c>
      <c r="AO103" s="9">
        <f ca="1">AN102*(1-'Risk male'!AO102)</f>
        <v>650.86982988695274</v>
      </c>
      <c r="AP103" s="9">
        <f ca="1">AO102*(1-'Risk male'!AP102)</f>
        <v>692.95700371400983</v>
      </c>
      <c r="AQ103" s="9">
        <f ca="1">AP102*(1-'Risk male'!AQ102)</f>
        <v>692.15882381795984</v>
      </c>
      <c r="AR103" s="9">
        <f ca="1">AQ102*(1-'Risk male'!AR102)</f>
        <v>739.13929992937562</v>
      </c>
      <c r="AS103" s="9">
        <f ca="1">AR102*(1-'Risk male'!AS102)</f>
        <v>818.54549053275559</v>
      </c>
      <c r="AT103" s="9">
        <f ca="1">AS102*(1-'Risk male'!AT102)</f>
        <v>870.25583796940998</v>
      </c>
      <c r="AU103" s="9">
        <f ca="1">AT102*(1-'Risk male'!AU102)</f>
        <v>848.05056867826534</v>
      </c>
      <c r="AV103" s="9">
        <f ca="1">AU102*(1-'Risk male'!AV102)</f>
        <v>1225.1994883833868</v>
      </c>
      <c r="AW103" s="9">
        <f ca="1">AV102*(1-'Risk male'!AW102)</f>
        <v>1204.2183767447382</v>
      </c>
      <c r="AX103" s="9">
        <f ca="1">AW102*(1-'Risk male'!AX102)</f>
        <v>1169.2380492725827</v>
      </c>
      <c r="AY103" s="9">
        <f ca="1">AX102*(1-'Risk male'!AY102)</f>
        <v>1147.1195542081459</v>
      </c>
      <c r="AZ103" s="9">
        <f ca="1">AY102*(1-'Risk male'!AZ102)</f>
        <v>1148.5689302833903</v>
      </c>
      <c r="BA103" s="9">
        <f ca="1">AZ102*(1-'Risk male'!BA102)</f>
        <v>1859.655583216969</v>
      </c>
    </row>
    <row r="104" spans="1:53" x14ac:dyDescent="0.2">
      <c r="A104" s="1">
        <v>101</v>
      </c>
      <c r="B104" s="9">
        <v>60</v>
      </c>
      <c r="C104" s="9">
        <v>65</v>
      </c>
      <c r="D104" s="9">
        <v>65</v>
      </c>
      <c r="E104" s="9">
        <v>46</v>
      </c>
      <c r="F104" s="9">
        <v>56</v>
      </c>
      <c r="G104" s="9">
        <v>63</v>
      </c>
      <c r="H104" s="9">
        <v>57</v>
      </c>
      <c r="I104" s="9">
        <v>61</v>
      </c>
      <c r="J104" s="9">
        <v>50</v>
      </c>
      <c r="K104" s="9">
        <v>58</v>
      </c>
      <c r="L104" s="9">
        <v>81</v>
      </c>
      <c r="M104" s="9">
        <v>82</v>
      </c>
      <c r="N104" s="9">
        <v>80</v>
      </c>
      <c r="O104" s="9">
        <v>96</v>
      </c>
      <c r="P104" s="9">
        <v>98</v>
      </c>
      <c r="Q104" s="9">
        <v>108</v>
      </c>
      <c r="R104" s="9">
        <v>101</v>
      </c>
      <c r="S104" s="9">
        <v>124</v>
      </c>
      <c r="T104" s="9">
        <v>117</v>
      </c>
      <c r="U104" s="9">
        <v>128</v>
      </c>
      <c r="V104" s="9">
        <v>150</v>
      </c>
      <c r="W104" s="9">
        <v>163</v>
      </c>
      <c r="X104" s="9">
        <v>154</v>
      </c>
      <c r="Y104" s="9">
        <v>155.5</v>
      </c>
      <c r="Z104" s="9">
        <v>190</v>
      </c>
      <c r="AA104" s="9">
        <f ca="1">Z103-'Baseline male'!Z103</f>
        <v>170.60056596270064</v>
      </c>
      <c r="AB104" s="9">
        <f ca="1">AA103*(1-'Risk male'!AB103)</f>
        <v>185.85433779092486</v>
      </c>
      <c r="AC104" s="9">
        <f ca="1">AB103*(1-'Risk male'!AC103)</f>
        <v>200.13574763097844</v>
      </c>
      <c r="AD104" s="9">
        <f ca="1">AC103*(1-'Risk male'!AD103)</f>
        <v>207.46661785283774</v>
      </c>
      <c r="AE104" s="9">
        <f ca="1">AD103*(1-'Risk male'!AE103)</f>
        <v>225.19672422591822</v>
      </c>
      <c r="AF104" s="9">
        <f ca="1">AE103*(1-'Risk male'!AF103)</f>
        <v>228.88069315775817</v>
      </c>
      <c r="AG104" s="9">
        <f ca="1">AF103*(1-'Risk male'!AG103)</f>
        <v>258.3640600885621</v>
      </c>
      <c r="AH104" s="9">
        <f ca="1">AG103*(1-'Risk male'!AH103)</f>
        <v>261.60006780987663</v>
      </c>
      <c r="AI104" s="9">
        <f ca="1">AH103*(1-'Risk male'!AI103)</f>
        <v>279.89227531513887</v>
      </c>
      <c r="AJ104" s="9">
        <f ca="1">AI103*(1-'Risk male'!AJ103)</f>
        <v>279.60784235498687</v>
      </c>
      <c r="AK104" s="9">
        <f ca="1">AJ103*(1-'Risk male'!AK103)</f>
        <v>305.45107824537723</v>
      </c>
      <c r="AL104" s="9">
        <f ca="1">AK103*(1-'Risk male'!AL103)</f>
        <v>321.1594424418011</v>
      </c>
      <c r="AM104" s="9">
        <f ca="1">AL103*(1-'Risk male'!AM103)</f>
        <v>335.80525046483694</v>
      </c>
      <c r="AN104" s="9">
        <f ca="1">AM103*(1-'Risk male'!AN103)</f>
        <v>349.61126679318335</v>
      </c>
      <c r="AO104" s="9">
        <f ca="1">AN103*(1-'Risk male'!AO103)</f>
        <v>384.83450270994678</v>
      </c>
      <c r="AP104" s="9">
        <f ca="1">AO103*(1-'Risk male'!AP103)</f>
        <v>393.75447286085398</v>
      </c>
      <c r="AQ104" s="9">
        <f ca="1">AP103*(1-'Risk male'!AQ103)</f>
        <v>419.21580504052241</v>
      </c>
      <c r="AR104" s="9">
        <f ca="1">AQ103*(1-'Risk male'!AR103)</f>
        <v>418.73293290574873</v>
      </c>
      <c r="AS104" s="9">
        <f ca="1">AR103*(1-'Risk male'!AS103)</f>
        <v>447.15454926675818</v>
      </c>
      <c r="AT104" s="9">
        <f ca="1">AS103*(1-'Risk male'!AT103)</f>
        <v>495.19263812448406</v>
      </c>
      <c r="AU104" s="9">
        <f ca="1">AT103*(1-'Risk male'!AU103)</f>
        <v>526.47566840399156</v>
      </c>
      <c r="AV104" s="9">
        <f ca="1">AU103*(1-'Risk male'!AV103)</f>
        <v>513.04222333866016</v>
      </c>
      <c r="AW104" s="9">
        <f ca="1">AV103*(1-'Risk male'!AW103)</f>
        <v>741.2047026078618</v>
      </c>
      <c r="AX104" s="9">
        <f ca="1">AW103*(1-'Risk male'!AX103)</f>
        <v>728.51183196928002</v>
      </c>
      <c r="AY104" s="9">
        <f ca="1">AX103*(1-'Risk male'!AY103)</f>
        <v>707.3499040816547</v>
      </c>
      <c r="AZ104" s="9">
        <f ca="1">AY103*(1-'Risk male'!AZ103)</f>
        <v>693.96895452053377</v>
      </c>
      <c r="BA104" s="9">
        <f ca="1">AZ103*(1-'Risk male'!BA103)</f>
        <v>1148.5689302833903</v>
      </c>
    </row>
    <row r="105" spans="1:53" x14ac:dyDescent="0.2">
      <c r="A105" s="1">
        <v>102</v>
      </c>
      <c r="B105" s="9">
        <v>18</v>
      </c>
      <c r="C105" s="9">
        <v>31</v>
      </c>
      <c r="D105" s="9">
        <v>34</v>
      </c>
      <c r="E105" s="9">
        <v>35</v>
      </c>
      <c r="F105" s="9">
        <v>25</v>
      </c>
      <c r="G105" s="9">
        <v>32</v>
      </c>
      <c r="H105" s="9">
        <v>35</v>
      </c>
      <c r="I105" s="9">
        <v>27</v>
      </c>
      <c r="J105" s="9">
        <v>40</v>
      </c>
      <c r="K105" s="9">
        <v>24</v>
      </c>
      <c r="L105" s="9">
        <v>32</v>
      </c>
      <c r="M105" s="9">
        <v>46</v>
      </c>
      <c r="N105" s="9">
        <v>38</v>
      </c>
      <c r="O105" s="9">
        <v>48</v>
      </c>
      <c r="P105" s="9">
        <v>56</v>
      </c>
      <c r="Q105" s="9">
        <v>57</v>
      </c>
      <c r="R105" s="9">
        <v>60</v>
      </c>
      <c r="S105" s="9">
        <v>59</v>
      </c>
      <c r="T105" s="9">
        <v>70</v>
      </c>
      <c r="U105" s="9">
        <v>75</v>
      </c>
      <c r="V105" s="9">
        <v>69</v>
      </c>
      <c r="W105" s="9">
        <v>86</v>
      </c>
      <c r="X105" s="9">
        <v>89</v>
      </c>
      <c r="Y105" s="9">
        <v>76</v>
      </c>
      <c r="Z105" s="9">
        <v>87</v>
      </c>
      <c r="AA105" s="9">
        <f ca="1">Z104-'Baseline male'!Z104</f>
        <v>108.76137377363312</v>
      </c>
      <c r="AB105" s="9">
        <f ca="1">AA104*(1-'Risk male'!AB104)</f>
        <v>97.656589056119131</v>
      </c>
      <c r="AC105" s="9">
        <f ca="1">AB104*(1-'Risk male'!AC104)</f>
        <v>106.38827947331497</v>
      </c>
      <c r="AD105" s="9">
        <f ca="1">AC104*(1-'Risk male'!AD104)</f>
        <v>114.56336238714923</v>
      </c>
      <c r="AE105" s="9">
        <f ca="1">AD104*(1-'Risk male'!AE104)</f>
        <v>118.75975984128415</v>
      </c>
      <c r="AF105" s="9">
        <f ca="1">AE104*(1-'Risk male'!AF104)</f>
        <v>128.90897419017298</v>
      </c>
      <c r="AG105" s="9">
        <f ca="1">AF104*(1-'Risk male'!AG104)</f>
        <v>131.01778220052194</v>
      </c>
      <c r="AH105" s="9">
        <f ca="1">AG104*(1-'Risk male'!AH104)</f>
        <v>147.89489531034476</v>
      </c>
      <c r="AI105" s="9">
        <f ca="1">AH104*(1-'Risk male'!AI104)</f>
        <v>149.74727765409347</v>
      </c>
      <c r="AJ105" s="9">
        <f ca="1">AI104*(1-'Risk male'!AJ104)</f>
        <v>160.21825458896024</v>
      </c>
      <c r="AK105" s="9">
        <f ca="1">AJ104*(1-'Risk male'!AK104)</f>
        <v>160.05543711794638</v>
      </c>
      <c r="AL105" s="9">
        <f ca="1">AK104*(1-'Risk male'!AL104)</f>
        <v>174.84883626634067</v>
      </c>
      <c r="AM105" s="9">
        <f ca="1">AL104*(1-'Risk male'!AM104)</f>
        <v>183.84074821233864</v>
      </c>
      <c r="AN105" s="9">
        <f ca="1">AM104*(1-'Risk male'!AN104)</f>
        <v>192.2244229523927</v>
      </c>
      <c r="AO105" s="9">
        <f ca="1">AN104*(1-'Risk male'!AO104)</f>
        <v>200.12737717456199</v>
      </c>
      <c r="AP105" s="9">
        <f ca="1">AO104*(1-'Risk male'!AP104)</f>
        <v>220.29015363277233</v>
      </c>
      <c r="AQ105" s="9">
        <f ca="1">AP104*(1-'Risk male'!AQ104)</f>
        <v>225.39619683083797</v>
      </c>
      <c r="AR105" s="9">
        <f ca="1">AQ104*(1-'Risk male'!AR104)</f>
        <v>239.97098349382509</v>
      </c>
      <c r="AS105" s="9">
        <f ca="1">AR104*(1-'Risk male'!AS104)</f>
        <v>239.6945738267988</v>
      </c>
      <c r="AT105" s="9">
        <f ca="1">AS104*(1-'Risk male'!AT104)</f>
        <v>255.96391088095962</v>
      </c>
      <c r="AU105" s="9">
        <f ca="1">AT104*(1-'Risk male'!AU104)</f>
        <v>283.46227160530765</v>
      </c>
      <c r="AV105" s="9">
        <f ca="1">AU104*(1-'Risk male'!AV104)</f>
        <v>301.3695629158413</v>
      </c>
      <c r="AW105" s="9">
        <f ca="1">AV104*(1-'Risk male'!AW104)</f>
        <v>293.67987902206198</v>
      </c>
      <c r="AX105" s="9">
        <f ca="1">AW104*(1-'Risk male'!AX104)</f>
        <v>424.28653527951701</v>
      </c>
      <c r="AY105" s="9">
        <f ca="1">AX104*(1-'Risk male'!AY104)</f>
        <v>417.02077713328981</v>
      </c>
      <c r="AZ105" s="9">
        <f ca="1">AY104*(1-'Risk male'!AZ104)</f>
        <v>404.90709108720199</v>
      </c>
      <c r="BA105" s="9">
        <f ca="1">AZ104*(1-'Risk male'!BA104)</f>
        <v>693.96895452053377</v>
      </c>
    </row>
    <row r="106" spans="1:53" x14ac:dyDescent="0.2">
      <c r="A106" s="1">
        <v>103</v>
      </c>
      <c r="B106" s="9">
        <v>8</v>
      </c>
      <c r="C106" s="9">
        <v>7</v>
      </c>
      <c r="D106" s="9">
        <v>14</v>
      </c>
      <c r="E106" s="9">
        <v>18</v>
      </c>
      <c r="F106" s="9">
        <v>20</v>
      </c>
      <c r="G106" s="9">
        <v>14</v>
      </c>
      <c r="H106" s="9">
        <v>14</v>
      </c>
      <c r="I106" s="9">
        <v>13</v>
      </c>
      <c r="J106" s="9">
        <v>10</v>
      </c>
      <c r="K106" s="9">
        <v>17</v>
      </c>
      <c r="L106" s="9">
        <v>13</v>
      </c>
      <c r="M106" s="9">
        <v>12</v>
      </c>
      <c r="N106" s="9">
        <v>16</v>
      </c>
      <c r="O106" s="9">
        <v>16</v>
      </c>
      <c r="P106" s="9">
        <v>30</v>
      </c>
      <c r="Q106" s="9">
        <v>33</v>
      </c>
      <c r="R106" s="9">
        <v>29</v>
      </c>
      <c r="S106" s="9">
        <v>36</v>
      </c>
      <c r="T106" s="9">
        <v>29</v>
      </c>
      <c r="U106" s="9">
        <v>39</v>
      </c>
      <c r="V106" s="9">
        <v>43</v>
      </c>
      <c r="W106" s="9">
        <v>32</v>
      </c>
      <c r="X106" s="9">
        <v>48</v>
      </c>
      <c r="Y106" s="9">
        <v>47.5</v>
      </c>
      <c r="Z106" s="9">
        <v>40</v>
      </c>
      <c r="AA106" s="9">
        <f ca="1">Z105-'Baseline male'!Z105</f>
        <v>46.541669275310177</v>
      </c>
      <c r="AB106" s="9">
        <f ca="1">AA105*(1-'Risk male'!AB105)</f>
        <v>58.183171127595713</v>
      </c>
      <c r="AC106" s="9">
        <f ca="1">AB105*(1-'Risk male'!AC105)</f>
        <v>52.242536441434162</v>
      </c>
      <c r="AD106" s="9">
        <f ca="1">AC105*(1-'Risk male'!AD105)</f>
        <v>56.913656528922942</v>
      </c>
      <c r="AE106" s="9">
        <f ca="1">AD105*(1-'Risk male'!AE105)</f>
        <v>61.287012911381716</v>
      </c>
      <c r="AF106" s="9">
        <f ca="1">AE105*(1-'Risk male'!AF105)</f>
        <v>63.53192489365874</v>
      </c>
      <c r="AG106" s="9">
        <f ca="1">AF105*(1-'Risk male'!AG105)</f>
        <v>68.961366015845144</v>
      </c>
      <c r="AH106" s="9">
        <f ca="1">AG105*(1-'Risk male'!AH105)</f>
        <v>70.08949756737141</v>
      </c>
      <c r="AI106" s="9">
        <f ca="1">AH105*(1-'Risk male'!AI105)</f>
        <v>79.118106954490671</v>
      </c>
      <c r="AJ106" s="9">
        <f ca="1">AI105*(1-'Risk male'!AJ105)</f>
        <v>80.109060591435224</v>
      </c>
      <c r="AK106" s="9">
        <f ca="1">AJ105*(1-'Risk male'!AK105)</f>
        <v>85.710632378699245</v>
      </c>
      <c r="AL106" s="9">
        <f ca="1">AK105*(1-'Risk male'!AL105)</f>
        <v>85.623531265042132</v>
      </c>
      <c r="AM106" s="9">
        <f ca="1">AL105*(1-'Risk male'!AM105)</f>
        <v>93.537433456102164</v>
      </c>
      <c r="AN106" s="9">
        <f ca="1">AM105*(1-'Risk male'!AN105)</f>
        <v>98.347762099129156</v>
      </c>
      <c r="AO106" s="9">
        <f ca="1">AN105*(1-'Risk male'!AO105)</f>
        <v>102.83270712284603</v>
      </c>
      <c r="AP106" s="9">
        <f ca="1">AO105*(1-'Risk male'!AP105)</f>
        <v>107.06048507349107</v>
      </c>
      <c r="AQ106" s="9">
        <f ca="1">AP105*(1-'Risk male'!AQ105)</f>
        <v>117.84679856303171</v>
      </c>
      <c r="AR106" s="9">
        <f ca="1">AQ105*(1-'Risk male'!AR105)</f>
        <v>120.5783361932595</v>
      </c>
      <c r="AS106" s="9">
        <f ca="1">AR105*(1-'Risk male'!AS105)</f>
        <v>128.37528907402904</v>
      </c>
      <c r="AT106" s="9">
        <f ca="1">AS105*(1-'Risk male'!AT105)</f>
        <v>128.22742048429069</v>
      </c>
      <c r="AU106" s="9">
        <f ca="1">AT105*(1-'Risk male'!AU105)</f>
        <v>136.93089294984588</v>
      </c>
      <c r="AV106" s="9">
        <f ca="1">AU105*(1-'Risk male'!AV105)</f>
        <v>151.6414631848549</v>
      </c>
      <c r="AW106" s="9">
        <f ca="1">AV105*(1-'Risk male'!AW105)</f>
        <v>161.22117846981459</v>
      </c>
      <c r="AX106" s="9">
        <f ca="1">AW105*(1-'Risk male'!AX105)</f>
        <v>157.107491979976</v>
      </c>
      <c r="AY106" s="9">
        <f ca="1">AX105*(1-'Risk male'!AY105)</f>
        <v>226.9770529074311</v>
      </c>
      <c r="AZ106" s="9">
        <f ca="1">AY105*(1-'Risk male'!AZ105)</f>
        <v>223.09015046287826</v>
      </c>
      <c r="BA106" s="9">
        <f ca="1">AZ105*(1-'Risk male'!BA105)</f>
        <v>404.90709108720199</v>
      </c>
    </row>
    <row r="107" spans="1:53" x14ac:dyDescent="0.2">
      <c r="A107" s="1">
        <v>104</v>
      </c>
      <c r="B107" s="9">
        <v>2</v>
      </c>
      <c r="C107" s="9">
        <v>1</v>
      </c>
      <c r="D107" s="9">
        <v>1</v>
      </c>
      <c r="E107" s="9">
        <v>5</v>
      </c>
      <c r="F107" s="9">
        <v>9</v>
      </c>
      <c r="G107" s="9">
        <v>11</v>
      </c>
      <c r="H107" s="9">
        <v>2</v>
      </c>
      <c r="I107" s="9">
        <v>4</v>
      </c>
      <c r="J107" s="9">
        <v>1</v>
      </c>
      <c r="K107" s="9">
        <v>2</v>
      </c>
      <c r="L107" s="9">
        <v>5</v>
      </c>
      <c r="M107" s="9">
        <v>3</v>
      </c>
      <c r="N107" s="9">
        <v>6</v>
      </c>
      <c r="O107" s="9">
        <v>8</v>
      </c>
      <c r="P107" s="9">
        <v>5</v>
      </c>
      <c r="Q107" s="9">
        <v>15</v>
      </c>
      <c r="R107" s="9">
        <v>16</v>
      </c>
      <c r="S107" s="9">
        <v>14</v>
      </c>
      <c r="T107" s="9">
        <v>18</v>
      </c>
      <c r="U107" s="9">
        <v>14</v>
      </c>
      <c r="V107" s="9">
        <v>23</v>
      </c>
      <c r="W107" s="9">
        <v>18</v>
      </c>
      <c r="X107" s="9">
        <v>13</v>
      </c>
      <c r="Y107" s="9">
        <v>24.5</v>
      </c>
      <c r="Z107" s="9">
        <v>28</v>
      </c>
      <c r="AA107" s="9">
        <f ca="1">Z106-'Baseline male'!Z106</f>
        <v>18.307009078848889</v>
      </c>
      <c r="AB107" s="9">
        <f ca="1">AA106*(1-'Risk male'!AB106)</f>
        <v>21.300969049197143</v>
      </c>
      <c r="AC107" s="9">
        <f ca="1">AB106*(1-'Risk male'!AC106)</f>
        <v>26.628996051727832</v>
      </c>
      <c r="AD107" s="9">
        <f ca="1">AC106*(1-'Risk male'!AD106)</f>
        <v>23.910114723385728</v>
      </c>
      <c r="AE107" s="9">
        <f ca="1">AD106*(1-'Risk male'!AE106)</f>
        <v>26.047970669636989</v>
      </c>
      <c r="AF107" s="9">
        <f ca="1">AE106*(1-'Risk male'!AF106)</f>
        <v>28.049547544604852</v>
      </c>
      <c r="AG107" s="9">
        <f ca="1">AF106*(1-'Risk male'!AG106)</f>
        <v>29.076988145623908</v>
      </c>
      <c r="AH107" s="9">
        <f ca="1">AG106*(1-'Risk male'!AH106)</f>
        <v>31.561908843547457</v>
      </c>
      <c r="AI107" s="9">
        <f ca="1">AH106*(1-'Risk male'!AI106)</f>
        <v>32.078226707445637</v>
      </c>
      <c r="AJ107" s="9">
        <f ca="1">AI106*(1-'Risk male'!AJ106)</f>
        <v>36.210397557929952</v>
      </c>
      <c r="AK107" s="9">
        <f ca="1">AJ106*(1-'Risk male'!AK106)</f>
        <v>36.663932488636512</v>
      </c>
      <c r="AL107" s="9">
        <f ca="1">AK106*(1-'Risk male'!AL106)</f>
        <v>39.227633127768165</v>
      </c>
      <c r="AM107" s="9">
        <f ca="1">AL106*(1-'Risk male'!AM106)</f>
        <v>39.1877691058057</v>
      </c>
      <c r="AN107" s="9">
        <f ca="1">AM106*(1-'Risk male'!AN106)</f>
        <v>42.809766087327148</v>
      </c>
      <c r="AO107" s="9">
        <f ca="1">AN106*(1-'Risk male'!AO106)</f>
        <v>45.0113343408307</v>
      </c>
      <c r="AP107" s="9">
        <f ca="1">AO106*(1-'Risk male'!AP106)</f>
        <v>47.063982572513773</v>
      </c>
      <c r="AQ107" s="9">
        <f ca="1">AP106*(1-'Risk male'!AQ106)</f>
        <v>48.998931805659169</v>
      </c>
      <c r="AR107" s="9">
        <f ca="1">AQ106*(1-'Risk male'!AR106)</f>
        <v>53.935560280167444</v>
      </c>
      <c r="AS107" s="9">
        <f ca="1">AR106*(1-'Risk male'!AS106)</f>
        <v>55.185717385062382</v>
      </c>
      <c r="AT107" s="9">
        <f ca="1">AS106*(1-'Risk male'!AT106)</f>
        <v>58.754189564452503</v>
      </c>
      <c r="AU107" s="9">
        <f ca="1">AT106*(1-'Risk male'!AU106)</f>
        <v>58.686513774082087</v>
      </c>
      <c r="AV107" s="9">
        <f ca="1">AU106*(1-'Risk male'!AV106)</f>
        <v>62.669877510192848</v>
      </c>
      <c r="AW107" s="9">
        <f ca="1">AV106*(1-'Risk male'!AW106)</f>
        <v>69.402541081376697</v>
      </c>
      <c r="AX107" s="9">
        <f ca="1">AW106*(1-'Risk male'!AX106)</f>
        <v>73.786939448740313</v>
      </c>
      <c r="AY107" s="9">
        <f ca="1">AX106*(1-'Risk male'!AY106)</f>
        <v>71.904207050814989</v>
      </c>
      <c r="AZ107" s="9">
        <f ca="1">AY106*(1-'Risk male'!AZ106)</f>
        <v>103.88177420666764</v>
      </c>
      <c r="BA107" s="9">
        <f ca="1">AZ106*(1-'Risk male'!BA106)</f>
        <v>223.09015046287826</v>
      </c>
    </row>
    <row r="108" spans="1:53" x14ac:dyDescent="0.2">
      <c r="M108" s="9"/>
      <c r="Y108" s="9">
        <f>SUM(Y83:Y107)</f>
        <v>389112</v>
      </c>
      <c r="Z108" s="9">
        <f>SUM(Z83:Z107)</f>
        <v>407319</v>
      </c>
      <c r="AA108" s="9">
        <f ca="1">SUM(AA83:AA107)</f>
        <v>422823.30155287095</v>
      </c>
      <c r="AB108" s="9">
        <f ca="1">SUM(AB83:AB107)</f>
        <v>461421.32625504571</v>
      </c>
      <c r="AC108" s="9">
        <f ca="1">SUM(AC83:AC107)</f>
        <v>495314.58178165712</v>
      </c>
      <c r="AD108" s="9">
        <f t="shared" ref="AD108:BA108" ca="1" si="24">SUM(AD83:AD107)</f>
        <v>523754.55837543478</v>
      </c>
      <c r="AE108" s="9">
        <f t="shared" ca="1" si="24"/>
        <v>547748.12214427989</v>
      </c>
      <c r="AF108" s="9">
        <f t="shared" ca="1" si="24"/>
        <v>568937.98493026022</v>
      </c>
      <c r="AG108" s="9">
        <f t="shared" ca="1" si="24"/>
        <v>588059.91290977213</v>
      </c>
      <c r="AH108" s="9">
        <f t="shared" ca="1" si="24"/>
        <v>607717.68170962203</v>
      </c>
      <c r="AI108" s="9">
        <f t="shared" ca="1" si="24"/>
        <v>625345.90527503751</v>
      </c>
      <c r="AJ108" s="9">
        <f t="shared" ca="1" si="24"/>
        <v>642421.55603612307</v>
      </c>
      <c r="AK108" s="9">
        <f t="shared" ca="1" si="24"/>
        <v>658622.06811833975</v>
      </c>
      <c r="AL108" s="9">
        <f t="shared" ca="1" si="24"/>
        <v>675750.13598680682</v>
      </c>
      <c r="AM108" s="9">
        <f t="shared" ca="1" si="24"/>
        <v>692946.01821317419</v>
      </c>
      <c r="AN108" s="9">
        <f t="shared" ca="1" si="24"/>
        <v>710845.24906693143</v>
      </c>
      <c r="AO108" s="9">
        <f t="shared" ca="1" si="24"/>
        <v>729772.36441051797</v>
      </c>
      <c r="AP108" s="9">
        <f t="shared" ca="1" si="24"/>
        <v>748604.71247941907</v>
      </c>
      <c r="AQ108" s="9">
        <f t="shared" ca="1" si="24"/>
        <v>768780.57277634833</v>
      </c>
      <c r="AR108" s="9">
        <f t="shared" ca="1" si="24"/>
        <v>788971.26407911361</v>
      </c>
      <c r="AS108" s="9">
        <f t="shared" ca="1" si="24"/>
        <v>810347.22418138711</v>
      </c>
      <c r="AT108" s="9">
        <f t="shared" ca="1" si="24"/>
        <v>832337.57648519147</v>
      </c>
      <c r="AU108" s="9">
        <f t="shared" ca="1" si="24"/>
        <v>851768.0142273457</v>
      </c>
      <c r="AV108" s="9">
        <f t="shared" ca="1" si="24"/>
        <v>868614.93344157806</v>
      </c>
      <c r="AW108" s="9">
        <f t="shared" ca="1" si="24"/>
        <v>884129.08677251183</v>
      </c>
      <c r="AX108" s="9">
        <f t="shared" ca="1" si="24"/>
        <v>899370.64905402972</v>
      </c>
      <c r="AY108" s="9">
        <f t="shared" ca="1" si="24"/>
        <v>917998.5824096764</v>
      </c>
      <c r="AZ108" s="9">
        <f t="shared" ca="1" si="24"/>
        <v>933227.60908072407</v>
      </c>
      <c r="BA108" s="9">
        <f t="shared" ca="1" si="24"/>
        <v>1031438.669992511</v>
      </c>
    </row>
    <row r="109" spans="1:53" x14ac:dyDescent="0.2">
      <c r="A109" s="8" t="s">
        <v>5</v>
      </c>
      <c r="B109" s="9">
        <f t="shared" ref="B109:L109" si="25">SUM(B3:B107)</f>
        <v>7878802.6381446533</v>
      </c>
      <c r="C109" s="9">
        <f t="shared" si="25"/>
        <v>7940740</v>
      </c>
      <c r="D109" s="9">
        <f t="shared" si="25"/>
        <v>7993535</v>
      </c>
      <c r="E109" s="9">
        <f t="shared" si="25"/>
        <v>8030466</v>
      </c>
      <c r="F109" s="9">
        <f t="shared" si="25"/>
        <v>8055716</v>
      </c>
      <c r="G109" s="9">
        <f t="shared" si="25"/>
        <v>8071481</v>
      </c>
      <c r="H109" s="9">
        <f t="shared" si="25"/>
        <v>8082707</v>
      </c>
      <c r="I109" s="9">
        <f t="shared" si="25"/>
        <v>8100025</v>
      </c>
      <c r="J109" s="9">
        <f t="shared" si="25"/>
        <v>8133963</v>
      </c>
      <c r="K109" s="9">
        <f t="shared" si="25"/>
        <v>8179625</v>
      </c>
      <c r="L109" s="9">
        <f t="shared" si="25"/>
        <v>8223297</v>
      </c>
      <c r="M109" s="9">
        <f>SUM(M3:M107)</f>
        <v>8262961</v>
      </c>
      <c r="N109" s="9">
        <f t="shared" ref="N109:BA109" si="26">SUM(N3:N107)</f>
        <v>8294893</v>
      </c>
      <c r="O109" s="9">
        <f t="shared" si="26"/>
        <v>8320729</v>
      </c>
      <c r="P109" s="9">
        <f t="shared" si="26"/>
        <v>8353469</v>
      </c>
      <c r="Q109" s="9">
        <f t="shared" si="26"/>
        <v>8394963</v>
      </c>
      <c r="R109" s="9">
        <f t="shared" si="26"/>
        <v>8446080</v>
      </c>
      <c r="S109" s="9">
        <f t="shared" si="26"/>
        <v>8501028</v>
      </c>
      <c r="T109" s="9">
        <f t="shared" si="26"/>
        <v>8554022</v>
      </c>
      <c r="U109" s="9">
        <f t="shared" si="26"/>
        <v>8614521</v>
      </c>
      <c r="V109" s="9">
        <f t="shared" si="26"/>
        <v>8667247</v>
      </c>
      <c r="W109" s="9">
        <f t="shared" si="26"/>
        <v>8715960</v>
      </c>
      <c r="X109" s="9">
        <f t="shared" si="26"/>
        <v>8797849</v>
      </c>
      <c r="Y109" s="9">
        <f t="shared" si="26"/>
        <v>8885529.5</v>
      </c>
      <c r="Z109" s="9">
        <f t="shared" si="26"/>
        <v>8949564</v>
      </c>
      <c r="AA109" s="9">
        <f t="shared" ca="1" si="26"/>
        <v>8953253.4620451443</v>
      </c>
      <c r="AB109" s="9">
        <f t="shared" ca="1" si="26"/>
        <v>8956019.1330029108</v>
      </c>
      <c r="AC109" s="9">
        <f t="shared" ca="1" si="26"/>
        <v>8956382.4498830196</v>
      </c>
      <c r="AD109" s="9">
        <f t="shared" ca="1" si="26"/>
        <v>8954327.1228870731</v>
      </c>
      <c r="AE109" s="9">
        <f t="shared" ca="1" si="26"/>
        <v>8949826.846451655</v>
      </c>
      <c r="AF109" s="9">
        <f t="shared" ca="1" si="26"/>
        <v>8942881.5196641404</v>
      </c>
      <c r="AG109" s="9">
        <f t="shared" ca="1" si="26"/>
        <v>8933460.4588314313</v>
      </c>
      <c r="AH109" s="9">
        <f t="shared" ca="1" si="26"/>
        <v>8921536.3887259401</v>
      </c>
      <c r="AI109" s="9">
        <f t="shared" ca="1" si="26"/>
        <v>8907159.8996546268</v>
      </c>
      <c r="AJ109" s="9">
        <f t="shared" ca="1" si="26"/>
        <v>8890374.4569208324</v>
      </c>
      <c r="AK109" s="9">
        <f t="shared" ca="1" si="26"/>
        <v>8871252.7184061687</v>
      </c>
      <c r="AL109" s="9">
        <f t="shared" ca="1" si="26"/>
        <v>8849943.4898196496</v>
      </c>
      <c r="AM109" s="9">
        <f t="shared" ca="1" si="26"/>
        <v>8826538.9369925316</v>
      </c>
      <c r="AN109" s="9">
        <f t="shared" ca="1" si="26"/>
        <v>8801189.4199444633</v>
      </c>
      <c r="AO109" s="9">
        <f t="shared" ca="1" si="26"/>
        <v>8774010.5278222617</v>
      </c>
      <c r="AP109" s="9">
        <f t="shared" ca="1" si="26"/>
        <v>8745104.4617553391</v>
      </c>
      <c r="AQ109" s="9">
        <f t="shared" ca="1" si="26"/>
        <v>8714617.5325263739</v>
      </c>
      <c r="AR109" s="9">
        <f t="shared" ca="1" si="26"/>
        <v>8682627.5952090211</v>
      </c>
      <c r="AS109" s="9">
        <f t="shared" ca="1" si="26"/>
        <v>8649198.9722159263</v>
      </c>
      <c r="AT109" s="9">
        <f t="shared" ca="1" si="26"/>
        <v>8614377.4585670233</v>
      </c>
      <c r="AU109" s="9">
        <f t="shared" ca="1" si="26"/>
        <v>8578148.1367633771</v>
      </c>
      <c r="AV109" s="9">
        <f t="shared" ca="1" si="26"/>
        <v>8540522.8576809838</v>
      </c>
      <c r="AW109" s="9">
        <f t="shared" ca="1" si="26"/>
        <v>8501495.7814673372</v>
      </c>
      <c r="AX109" s="9">
        <f t="shared" ca="1" si="26"/>
        <v>8461057.4397631567</v>
      </c>
      <c r="AY109" s="9">
        <f t="shared" ca="1" si="26"/>
        <v>8419214.1005891003</v>
      </c>
      <c r="AZ109" s="9">
        <f t="shared" ca="1" si="26"/>
        <v>8375987.3751839651</v>
      </c>
      <c r="BA109" s="9">
        <f t="shared" ca="1" si="26"/>
        <v>8441813.2341444269</v>
      </c>
    </row>
    <row r="110" spans="1:53" x14ac:dyDescent="0.2">
      <c r="A110" s="8" t="s">
        <v>4</v>
      </c>
      <c r="B110" s="9">
        <f>B109+'Counts female'!B109</f>
        <v>15925334.638144653</v>
      </c>
      <c r="C110" s="9">
        <f>C109+'Counts female'!C109</f>
        <v>16045067</v>
      </c>
      <c r="D110" s="9">
        <f>D109+'Counts female'!D109</f>
        <v>16147788</v>
      </c>
      <c r="E110" s="9">
        <f>E109+'Counts female'!E109</f>
        <v>16224176</v>
      </c>
      <c r="F110" s="9">
        <f>F109+'Counts female'!F109</f>
        <v>16280419</v>
      </c>
      <c r="G110" s="9">
        <f>G109+'Counts female'!G109</f>
        <v>16318618</v>
      </c>
      <c r="H110" s="9">
        <f>H109+'Counts female'!H109</f>
        <v>16344830</v>
      </c>
      <c r="I110" s="9">
        <f>I109+'Counts female'!I109</f>
        <v>16380273</v>
      </c>
      <c r="J110" s="9">
        <f>J109+'Counts female'!J109</f>
        <v>16444249</v>
      </c>
      <c r="K110" s="9">
        <f>K109+'Counts female'!K109</f>
        <v>16528891</v>
      </c>
      <c r="L110" s="9">
        <f>L109+'Counts female'!L109</f>
        <v>16614287</v>
      </c>
      <c r="M110" s="9">
        <f>M109+'Counts female'!M109</f>
        <v>16691982</v>
      </c>
      <c r="N110" s="9">
        <f>N109+'Counts female'!N109</f>
        <v>16754149</v>
      </c>
      <c r="O110" s="9">
        <f>O109+'Counts female'!O109</f>
        <v>16803854</v>
      </c>
      <c r="P110" s="9">
        <f>P109+'Counts female'!P109</f>
        <v>16864366</v>
      </c>
      <c r="Q110" s="9">
        <f>Q109+'Counts female'!Q109</f>
        <v>16939737</v>
      </c>
      <c r="R110" s="9">
        <f>R109+'Counts female'!R109</f>
        <v>17030114</v>
      </c>
      <c r="S110" s="9">
        <f>S109+'Counts female'!S109</f>
        <v>17131104</v>
      </c>
      <c r="T110" s="9">
        <f>T109+'Counts female'!T109</f>
        <v>17231422</v>
      </c>
      <c r="U110" s="9">
        <f>U109+'Counts female'!U109</f>
        <v>17344674</v>
      </c>
      <c r="V110" s="9">
        <f>V109+'Counts female'!V109</f>
        <v>17441303</v>
      </c>
      <c r="W110" s="9">
        <f>W109+'Counts female'!W109</f>
        <v>17532855</v>
      </c>
      <c r="X110" s="9">
        <f>X109+'Counts female'!X109</f>
        <v>17700791</v>
      </c>
      <c r="Y110" s="9">
        <f>Y109+'Counts female'!Y109</f>
        <v>17876976</v>
      </c>
      <c r="Z110" s="9">
        <f>Z109+'Counts female'!Z109</f>
        <v>17993287</v>
      </c>
      <c r="AA110" s="9">
        <f ca="1">AA109+'Counts female'!AA109</f>
        <v>17994673.341570079</v>
      </c>
    </row>
    <row r="111" spans="1:53" x14ac:dyDescent="0.2">
      <c r="A111" s="8" t="s">
        <v>6</v>
      </c>
      <c r="T111" s="4">
        <f t="shared" ref="T111:X111" si="27">T110/S110-1</f>
        <v>5.8558981370961938E-3</v>
      </c>
      <c r="U111" s="4">
        <f t="shared" si="27"/>
        <v>6.572411725509264E-3</v>
      </c>
      <c r="V111" s="4">
        <f t="shared" si="27"/>
        <v>5.5711049974187521E-3</v>
      </c>
      <c r="W111" s="4">
        <f t="shared" si="27"/>
        <v>5.2491491031374515E-3</v>
      </c>
      <c r="X111" s="4">
        <f t="shared" si="27"/>
        <v>9.5783601700920595E-3</v>
      </c>
      <c r="Y111" s="4">
        <f>Y110/X110-1</f>
        <v>9.9535099872090083E-3</v>
      </c>
      <c r="Z111" s="4">
        <f t="shared" ref="Z111" si="28">Z110/Y110-1</f>
        <v>6.5061898611935565E-3</v>
      </c>
      <c r="AA111" s="4"/>
    </row>
    <row r="112" spans="1:53" x14ac:dyDescent="0.2">
      <c r="V112" s="4">
        <f>V110/$U110-1</f>
        <v>5.5711049974187521E-3</v>
      </c>
      <c r="W112" s="4">
        <f t="shared" ref="W112:Z112" si="29">W110/$U110-1</f>
        <v>1.0849497661357121E-2</v>
      </c>
      <c r="X112" s="4">
        <f t="shared" si="29"/>
        <v>2.0531778227714126E-2</v>
      </c>
      <c r="Y112" s="4">
        <f t="shared" si="29"/>
        <v>3.0689651474568036E-2</v>
      </c>
      <c r="Z112" s="4">
        <f t="shared" si="29"/>
        <v>3.7395514035028832E-2</v>
      </c>
    </row>
    <row r="113" spans="12:30" x14ac:dyDescent="0.2">
      <c r="L113" t="s">
        <v>7</v>
      </c>
      <c r="AD113" s="9">
        <f>U109+'Counts female'!U109-'Counts female'!B109-'Counts male'!B109</f>
        <v>1419339.3618553467</v>
      </c>
    </row>
    <row r="114" spans="12:30" x14ac:dyDescent="0.2">
      <c r="V114" s="10"/>
      <c r="W114" s="10"/>
      <c r="X114" s="10"/>
    </row>
    <row r="115" spans="12:30" x14ac:dyDescent="0.2">
      <c r="V115" s="10"/>
      <c r="W115" s="10"/>
      <c r="X115" s="10"/>
    </row>
    <row r="116" spans="12:30" x14ac:dyDescent="0.2">
      <c r="V116" s="10"/>
      <c r="W116" s="10"/>
      <c r="X116" s="10"/>
      <c r="Y116" s="10"/>
      <c r="Z116" s="10"/>
    </row>
    <row r="117" spans="12:30" x14ac:dyDescent="0.2">
      <c r="V117" s="10"/>
      <c r="W117" s="10"/>
      <c r="X117" s="10"/>
    </row>
    <row r="118" spans="12:30" x14ac:dyDescent="0.2">
      <c r="V118" s="10"/>
      <c r="W118" s="10"/>
      <c r="X118" s="10"/>
      <c r="Y118" s="10"/>
      <c r="Z118" s="10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DE4D27-9258-AC41-AD51-AFD710D976D0}">
  <dimension ref="A1:AZ120"/>
  <sheetViews>
    <sheetView zoomScaleNormal="100" workbookViewId="0">
      <pane xSplit="1" ySplit="2" topLeftCell="C119" activePane="bottomRight" state="frozen"/>
      <selection pane="topRight" activeCell="B1" sqref="B1"/>
      <selection pane="bottomLeft" activeCell="A3" sqref="A3"/>
      <selection pane="bottomRight" activeCell="G125" sqref="G125"/>
    </sheetView>
  </sheetViews>
  <sheetFormatPr baseColWidth="10" defaultRowHeight="16" x14ac:dyDescent="0.2"/>
  <sheetData>
    <row r="1" spans="1:52" s="6" customFormat="1" x14ac:dyDescent="0.2">
      <c r="A1" s="5"/>
      <c r="B1" s="6">
        <v>2000</v>
      </c>
      <c r="C1" s="6">
        <f>B1+1</f>
        <v>2001</v>
      </c>
      <c r="D1" s="6">
        <f t="shared" ref="D1:AF1" si="0">C1+1</f>
        <v>2002</v>
      </c>
      <c r="E1" s="6">
        <f t="shared" si="0"/>
        <v>2003</v>
      </c>
      <c r="F1" s="6">
        <f t="shared" si="0"/>
        <v>2004</v>
      </c>
      <c r="G1" s="6">
        <f t="shared" si="0"/>
        <v>2005</v>
      </c>
      <c r="H1" s="6">
        <f t="shared" si="0"/>
        <v>2006</v>
      </c>
      <c r="I1" s="6">
        <f t="shared" si="0"/>
        <v>2007</v>
      </c>
      <c r="J1" s="6">
        <f t="shared" si="0"/>
        <v>2008</v>
      </c>
      <c r="K1" s="6">
        <f t="shared" si="0"/>
        <v>2009</v>
      </c>
      <c r="L1" s="6">
        <f t="shared" si="0"/>
        <v>2010</v>
      </c>
      <c r="M1" s="6">
        <f t="shared" si="0"/>
        <v>2011</v>
      </c>
      <c r="N1" s="6">
        <f t="shared" si="0"/>
        <v>2012</v>
      </c>
      <c r="O1" s="6">
        <f t="shared" si="0"/>
        <v>2013</v>
      </c>
      <c r="P1" s="6">
        <f t="shared" si="0"/>
        <v>2014</v>
      </c>
      <c r="Q1" s="6">
        <f t="shared" si="0"/>
        <v>2015</v>
      </c>
      <c r="R1" s="6">
        <f t="shared" si="0"/>
        <v>2016</v>
      </c>
      <c r="S1" s="6">
        <f t="shared" si="0"/>
        <v>2017</v>
      </c>
      <c r="T1" s="6">
        <f t="shared" si="0"/>
        <v>2018</v>
      </c>
      <c r="U1" s="6">
        <f t="shared" si="0"/>
        <v>2019</v>
      </c>
      <c r="V1" s="6">
        <f t="shared" si="0"/>
        <v>2020</v>
      </c>
      <c r="W1" s="6">
        <f t="shared" si="0"/>
        <v>2021</v>
      </c>
      <c r="X1" s="6">
        <f t="shared" si="0"/>
        <v>2022</v>
      </c>
      <c r="Y1" s="6">
        <f t="shared" si="0"/>
        <v>2023</v>
      </c>
      <c r="Z1" s="6">
        <f t="shared" si="0"/>
        <v>2024</v>
      </c>
      <c r="AA1" s="6">
        <f t="shared" si="0"/>
        <v>2025</v>
      </c>
      <c r="AB1" s="6">
        <f>AA1+1</f>
        <v>2026</v>
      </c>
      <c r="AC1" s="6">
        <f t="shared" si="0"/>
        <v>2027</v>
      </c>
      <c r="AD1" s="6">
        <f t="shared" si="0"/>
        <v>2028</v>
      </c>
      <c r="AE1" s="6">
        <f t="shared" si="0"/>
        <v>2029</v>
      </c>
      <c r="AF1" s="6">
        <f t="shared" si="0"/>
        <v>2030</v>
      </c>
      <c r="AG1" s="6">
        <f t="shared" ref="AG1" si="1">AF1+1</f>
        <v>2031</v>
      </c>
      <c r="AH1" s="6">
        <f t="shared" ref="AH1" si="2">AG1+1</f>
        <v>2032</v>
      </c>
      <c r="AI1" s="6">
        <f t="shared" ref="AI1" si="3">AH1+1</f>
        <v>2033</v>
      </c>
      <c r="AJ1" s="6">
        <f t="shared" ref="AJ1" si="4">AI1+1</f>
        <v>2034</v>
      </c>
      <c r="AK1" s="6">
        <f t="shared" ref="AK1" si="5">AJ1+1</f>
        <v>2035</v>
      </c>
      <c r="AL1" s="6">
        <f t="shared" ref="AL1" si="6">AK1+1</f>
        <v>2036</v>
      </c>
      <c r="AM1" s="6">
        <f t="shared" ref="AM1" si="7">AL1+1</f>
        <v>2037</v>
      </c>
      <c r="AN1" s="6">
        <f t="shared" ref="AN1" si="8">AM1+1</f>
        <v>2038</v>
      </c>
      <c r="AO1" s="6">
        <f t="shared" ref="AO1" si="9">AN1+1</f>
        <v>2039</v>
      </c>
      <c r="AP1" s="6">
        <f t="shared" ref="AP1" si="10">AO1+1</f>
        <v>2040</v>
      </c>
      <c r="AQ1" s="6">
        <f t="shared" ref="AQ1" si="11">AP1+1</f>
        <v>2041</v>
      </c>
      <c r="AR1" s="6">
        <f t="shared" ref="AR1" si="12">AQ1+1</f>
        <v>2042</v>
      </c>
      <c r="AS1" s="6">
        <f t="shared" ref="AS1" si="13">AR1+1</f>
        <v>2043</v>
      </c>
      <c r="AT1" s="6">
        <f t="shared" ref="AT1" si="14">AS1+1</f>
        <v>2044</v>
      </c>
      <c r="AU1" s="6">
        <f t="shared" ref="AU1" si="15">AT1+1</f>
        <v>2045</v>
      </c>
      <c r="AV1" s="6">
        <f t="shared" ref="AV1" si="16">AU1+1</f>
        <v>2046</v>
      </c>
      <c r="AW1" s="6">
        <f t="shared" ref="AW1" si="17">AV1+1</f>
        <v>2047</v>
      </c>
      <c r="AX1" s="6">
        <f t="shared" ref="AX1" si="18">AW1+1</f>
        <v>2048</v>
      </c>
      <c r="AY1" s="6">
        <f t="shared" ref="AY1:AZ1" si="19">AX1+1</f>
        <v>2049</v>
      </c>
      <c r="AZ1" s="6">
        <f t="shared" si="19"/>
        <v>2050</v>
      </c>
    </row>
    <row r="2" spans="1:52" s="6" customFormat="1" x14ac:dyDescent="0.2">
      <c r="A2" s="5" t="s">
        <v>0</v>
      </c>
    </row>
    <row r="3" spans="1:52" x14ac:dyDescent="0.2">
      <c r="A3" s="1">
        <v>0</v>
      </c>
      <c r="B3" s="3">
        <f ca="1">'Model male'!$C3*POWER(('Model male'!$D3+1),(2015-'Risk male'!B$1))</f>
        <v>9.7071575364477795E-3</v>
      </c>
      <c r="C3" s="3">
        <f ca="1">'Model male'!$C3*POWER(('Model male'!$D3+1),(2015-'Risk male'!C$1))</f>
        <v>9.5637020063524935E-3</v>
      </c>
      <c r="D3" s="3">
        <f ca="1">'Model male'!$C3*POWER(('Model male'!$D3+1),(2015-'Risk male'!D$1))</f>
        <v>9.4223665087216704E-3</v>
      </c>
      <c r="E3" s="3">
        <f ca="1">'Model male'!$C3*POWER(('Model male'!$D3+1),(2015-'Risk male'!E$1))</f>
        <v>9.2831197130262763E-3</v>
      </c>
      <c r="F3" s="3">
        <f ca="1">'Model male'!$C3*POWER(('Model male'!$D3+1),(2015-'Risk male'!F$1))</f>
        <v>9.1459307517500286E-3</v>
      </c>
      <c r="G3" s="3">
        <f ca="1">'Model male'!$C3*POWER(('Model male'!$D3+1),(2015-'Risk male'!G$1))</f>
        <v>9.0107692135468261E-3</v>
      </c>
      <c r="H3" s="3">
        <f ca="1">'Model male'!$C3*POWER(('Model male'!$D3+1),(2015-'Risk male'!H$1))</f>
        <v>8.8776051364993381E-3</v>
      </c>
      <c r="I3" s="3">
        <f ca="1">'Model male'!$C3*POWER(('Model male'!$D3+1),(2015-'Risk male'!I$1))</f>
        <v>8.7464090014771814E-3</v>
      </c>
      <c r="J3" s="3">
        <f ca="1">'Model male'!$C3*POWER(('Model male'!$D3+1),(2015-'Risk male'!J$1))</f>
        <v>8.6171517255932834E-3</v>
      </c>
      <c r="K3" s="3">
        <f ca="1">'Model male'!$C3*POWER(('Model male'!$D3+1),(2015-'Risk male'!K$1))</f>
        <v>8.4898046557569298E-3</v>
      </c>
      <c r="L3" s="3">
        <f ca="1">'Model male'!$C3*POWER(('Model male'!$D3+1),(2015-'Risk male'!L$1))</f>
        <v>8.3643395623221005E-3</v>
      </c>
      <c r="M3" s="3">
        <f ca="1">'Model male'!$C3*POWER(('Model male'!$D3+1),(2015-'Risk male'!M$1))</f>
        <v>8.240728632829656E-3</v>
      </c>
      <c r="N3" s="3">
        <f ca="1">'Model male'!$C3*POWER(('Model male'!$D3+1),(2015-'Risk male'!N$1))</f>
        <v>8.1189444658420276E-3</v>
      </c>
      <c r="O3" s="3">
        <f ca="1">'Model male'!$C3*POWER(('Model male'!$D3+1),(2015-'Risk male'!O$1))</f>
        <v>7.9989600648689933E-3</v>
      </c>
      <c r="P3" s="3">
        <f ca="1">'Model male'!$C3*POWER(('Model male'!$D3+1),(2015-'Risk male'!P$1))</f>
        <v>7.8807488323832456E-3</v>
      </c>
      <c r="Q3" s="3">
        <f ca="1">'Model male'!$C3*POWER(('Model male'!$D3+1),(2015-'Risk male'!Q$1))</f>
        <v>7.7642845639243809E-3</v>
      </c>
      <c r="R3" s="3">
        <f ca="1">'Model male'!$C3*POWER(('Model male'!$D3+1),(2015-'Risk male'!R$1))</f>
        <v>7.6495414422900311E-3</v>
      </c>
      <c r="S3" s="3">
        <f ca="1">'Model male'!$C3*POWER(('Model male'!$D3+1),(2015-'Risk male'!S$1))</f>
        <v>7.53649403181284E-3</v>
      </c>
      <c r="T3" s="3">
        <f ca="1">'Model male'!$C3*POWER(('Model male'!$D3+1),(2015-'Risk male'!T$1))</f>
        <v>7.4251172727220109E-3</v>
      </c>
      <c r="U3" s="3">
        <f ca="1">'Model male'!$C3*POWER(('Model male'!$D3+1),(2015-'Risk male'!U$1))</f>
        <v>7.3153864755881887E-3</v>
      </c>
      <c r="V3" s="3">
        <f ca="1">'Model male'!$C3*POWER(('Model male'!$D3+1),(2015-'Risk male'!V$1))</f>
        <v>7.2072773158504333E-3</v>
      </c>
      <c r="W3" s="3">
        <f ca="1">'Model male'!$C3*POWER(('Model male'!$D3+1),(2015-'Risk male'!W$1))</f>
        <v>7.1007658284240735E-3</v>
      </c>
      <c r="X3" s="3">
        <f ca="1">'Model male'!$C3*POWER(('Model male'!$D3+1),(2015-'Risk male'!X$1))</f>
        <v>6.9958284023882511E-3</v>
      </c>
      <c r="Y3" s="3">
        <f ca="1">'Model male'!$C3*POWER(('Model male'!$D3+1),(2015-'Risk male'!Y$1))</f>
        <v>6.8924417757519722E-3</v>
      </c>
      <c r="Z3" s="3">
        <f ca="1">'Model male'!$C3*POWER(('Model male'!$D3+1),(2015-'Risk male'!Z$1))</f>
        <v>6.7905830302975104E-3</v>
      </c>
      <c r="AA3" s="3">
        <f ca="1">'Model male'!$C3*POWER(('Model male'!$D3+1),(2015-'Risk male'!AA$1))</f>
        <v>6.6902295865000107E-3</v>
      </c>
      <c r="AB3" s="3">
        <f ca="1">'Model male'!$C3*POWER(('Model male'!$D3+1),(2015-'Risk male'!AB$1))</f>
        <v>6.5913591985221785E-3</v>
      </c>
      <c r="AC3" s="3">
        <f ca="1">'Model male'!$C3*POWER(('Model male'!$D3+1),(2015-'Risk male'!AC$1))</f>
        <v>6.4939499492829367E-3</v>
      </c>
      <c r="AD3" s="3">
        <f ca="1">'Model male'!$C3*POWER(('Model male'!$D3+1),(2015-'Risk male'!AD$1))</f>
        <v>6.3979802455989528E-3</v>
      </c>
      <c r="AE3" s="3">
        <f ca="1">'Model male'!$C3*POWER(('Model male'!$D3+1),(2015-'Risk male'!AE$1))</f>
        <v>6.3034288133979842E-3</v>
      </c>
      <c r="AF3" s="3">
        <f ca="1">'Model male'!$C3*POWER(('Model male'!$D3+1),(2015-'Risk male'!AF$1))</f>
        <v>6.2102746930029406E-3</v>
      </c>
      <c r="AG3" s="3">
        <f ca="1">'Model male'!$C3*POWER(('Model male'!$D3+1),(2015-'Risk male'!AG$1))</f>
        <v>6.1184972344856562E-3</v>
      </c>
      <c r="AH3" s="3">
        <f ca="1">'Model male'!$C3*POWER(('Model male'!$D3+1),(2015-'Risk male'!AH$1))</f>
        <v>6.0280760930893186E-3</v>
      </c>
      <c r="AI3" s="3">
        <f ca="1">'Model male'!$C3*POWER(('Model male'!$D3+1),(2015-'Risk male'!AI$1))</f>
        <v>5.93899122471854E-3</v>
      </c>
      <c r="AJ3" s="3">
        <f ca="1">'Model male'!$C3*POWER(('Model male'!$D3+1),(2015-'Risk male'!AJ$1))</f>
        <v>5.8512228814960989E-3</v>
      </c>
      <c r="AK3" s="3">
        <f ca="1">'Model male'!$C3*POWER(('Model male'!$D3+1),(2015-'Risk male'!AK$1))</f>
        <v>5.7647516073853211E-3</v>
      </c>
      <c r="AL3" s="3">
        <f ca="1">'Model male'!$C3*POWER(('Model male'!$D3+1),(2015-'Risk male'!AL$1))</f>
        <v>5.6795582338771645E-3</v>
      </c>
      <c r="AM3" s="3">
        <f ca="1">'Model male'!$C3*POWER(('Model male'!$D3+1),(2015-'Risk male'!AM$1))</f>
        <v>5.5956238757410492E-3</v>
      </c>
      <c r="AN3" s="3">
        <f ca="1">'Model male'!$C3*POWER(('Model male'!$D3+1),(2015-'Risk male'!AN$1))</f>
        <v>5.5129299268384729E-3</v>
      </c>
      <c r="AO3" s="3">
        <f ca="1">'Model male'!$C3*POWER(('Model male'!$D3+1),(2015-'Risk male'!AO$1))</f>
        <v>5.4314580559984968E-3</v>
      </c>
      <c r="AP3" s="3">
        <f ca="1">'Model male'!$C3*POWER(('Model male'!$D3+1),(2015-'Risk male'!AP$1))</f>
        <v>5.3511902029541834E-3</v>
      </c>
      <c r="AQ3" s="3">
        <f ca="1">'Model male'!$C3*POWER(('Model male'!$D3+1),(2015-'Risk male'!AQ$1))</f>
        <v>5.2721085743390982E-3</v>
      </c>
      <c r="AR3" s="3">
        <f ca="1">'Model male'!$C3*POWER(('Model male'!$D3+1),(2015-'Risk male'!AR$1))</f>
        <v>5.1941956397429543E-3</v>
      </c>
      <c r="AS3" s="3">
        <f ca="1">'Model male'!$C3*POWER(('Model male'!$D3+1),(2015-'Risk male'!AS$1))</f>
        <v>5.1174341278255727E-3</v>
      </c>
      <c r="AT3" s="3">
        <f ca="1">'Model male'!$C3*POWER(('Model male'!$D3+1),(2015-'Risk male'!AT$1))</f>
        <v>5.041807022488248E-3</v>
      </c>
      <c r="AU3" s="3">
        <f ca="1">'Model male'!$C3*POWER(('Model male'!$D3+1),(2015-'Risk male'!AU$1))</f>
        <v>4.9672975591017248E-3</v>
      </c>
      <c r="AV3" s="3">
        <f ca="1">'Model male'!$C3*POWER(('Model male'!$D3+1),(2015-'Risk male'!AV$1))</f>
        <v>4.8938892207898771E-3</v>
      </c>
      <c r="AW3" s="3">
        <f ca="1">'Model male'!$C3*POWER(('Model male'!$D3+1),(2015-'Risk male'!AW$1))</f>
        <v>4.8215657347683519E-3</v>
      </c>
      <c r="AX3" s="3">
        <f ca="1">'Model male'!$C3*POWER(('Model male'!$D3+1),(2015-'Risk male'!AX$1))</f>
        <v>4.7503110687372929E-3</v>
      </c>
      <c r="AY3" s="3">
        <f ca="1">'Model male'!$C3*POWER(('Model male'!$D3+1),(2015-'Risk male'!AY$1))</f>
        <v>4.6801094273273836E-3</v>
      </c>
      <c r="AZ3" s="3">
        <f ca="1">'Model male'!$C3*POWER(('Model male'!$D3+1),(2015-'Risk male'!AZ$1))</f>
        <v>4.6109452485984075E-3</v>
      </c>
    </row>
    <row r="4" spans="1:52" x14ac:dyDescent="0.2">
      <c r="A4" s="1">
        <v>1</v>
      </c>
      <c r="B4" s="3">
        <f ca="1">'Model male'!$C4*POWER(('Model male'!$D4+1),(2015-'Risk male'!B$1))</f>
        <v>2.9514341238826708E-4</v>
      </c>
      <c r="C4" s="3">
        <f ca="1">'Model male'!$C4*POWER(('Model male'!$D4+1),(2015-'Risk male'!C$1))</f>
        <v>2.907816870820366E-4</v>
      </c>
      <c r="D4" s="3">
        <f ca="1">'Model male'!$C4*POWER(('Model male'!$D4+1),(2015-'Risk male'!D$1))</f>
        <v>2.8648442077047948E-4</v>
      </c>
      <c r="E4" s="3">
        <f ca="1">'Model male'!$C4*POWER(('Model male'!$D4+1),(2015-'Risk male'!E$1))</f>
        <v>2.8225066085761527E-4</v>
      </c>
      <c r="F4" s="3">
        <f ca="1">'Model male'!$C4*POWER(('Model male'!$D4+1),(2015-'Risk male'!F$1))</f>
        <v>2.7807946882523675E-4</v>
      </c>
      <c r="G4" s="3">
        <f ca="1">'Model male'!$C4*POWER(('Model male'!$D4+1),(2015-'Risk male'!G$1))</f>
        <v>2.7396992002486385E-4</v>
      </c>
      <c r="H4" s="3">
        <f ca="1">'Model male'!$C4*POWER(('Model male'!$D4+1),(2015-'Risk male'!H$1))</f>
        <v>2.6992110347277229E-4</v>
      </c>
      <c r="I4" s="3">
        <f ca="1">'Model male'!$C4*POWER(('Model male'!$D4+1),(2015-'Risk male'!I$1))</f>
        <v>2.6593212164805158E-4</v>
      </c>
      <c r="J4" s="3">
        <f ca="1">'Model male'!$C4*POWER(('Model male'!$D4+1),(2015-'Risk male'!J$1))</f>
        <v>2.6200209029364686E-4</v>
      </c>
      <c r="K4" s="3">
        <f ca="1">'Model male'!$C4*POWER(('Model male'!$D4+1),(2015-'Risk male'!K$1))</f>
        <v>2.5813013822034177E-4</v>
      </c>
      <c r="L4" s="3">
        <f ca="1">'Model male'!$C4*POWER(('Model male'!$D4+1),(2015-'Risk male'!L$1))</f>
        <v>2.5431540711363726E-4</v>
      </c>
      <c r="M4" s="3">
        <f ca="1">'Model male'!$C4*POWER(('Model male'!$D4+1),(2015-'Risk male'!M$1))</f>
        <v>2.5055705134348501E-4</v>
      </c>
      <c r="N4" s="3">
        <f ca="1">'Model male'!$C4*POWER(('Model male'!$D4+1),(2015-'Risk male'!N$1))</f>
        <v>2.4685423777683258E-4</v>
      </c>
      <c r="O4" s="3">
        <f ca="1">'Model male'!$C4*POWER(('Model male'!$D4+1),(2015-'Risk male'!O$1))</f>
        <v>2.4320614559293855E-4</v>
      </c>
      <c r="P4" s="3">
        <f ca="1">'Model male'!$C4*POWER(('Model male'!$D4+1),(2015-'Risk male'!P$1))</f>
        <v>2.3961196610141732E-4</v>
      </c>
      <c r="Q4" s="3">
        <f ca="1">'Model male'!$C4*POWER(('Model male'!$D4+1),(2015-'Risk male'!Q$1))</f>
        <v>2.3607090256297275E-4</v>
      </c>
      <c r="R4" s="3">
        <f ca="1">'Model male'!$C4*POWER(('Model male'!$D4+1),(2015-'Risk male'!R$1))</f>
        <v>2.3258217001278107E-4</v>
      </c>
      <c r="S4" s="3">
        <f ca="1">'Model male'!$C4*POWER(('Model male'!$D4+1),(2015-'Risk male'!S$1))</f>
        <v>2.2914499508648383E-4</v>
      </c>
      <c r="T4" s="3">
        <f ca="1">'Model male'!$C4*POWER(('Model male'!$D4+1),(2015-'Risk male'!T$1))</f>
        <v>2.2575861584875258E-4</v>
      </c>
      <c r="U4" s="3">
        <f ca="1">'Model male'!$C4*POWER(('Model male'!$D4+1),(2015-'Risk male'!U$1))</f>
        <v>2.2242228162438682E-4</v>
      </c>
      <c r="V4" s="3">
        <f ca="1">'Model male'!$C4*POWER(('Model male'!$D4+1),(2015-'Risk male'!V$1))</f>
        <v>2.1913525283190821E-4</v>
      </c>
      <c r="W4" s="3">
        <f ca="1">'Model male'!$C4*POWER(('Model male'!$D4+1),(2015-'Risk male'!W$1))</f>
        <v>2.1589680081961403E-4</v>
      </c>
      <c r="X4" s="3">
        <f ca="1">'Model male'!$C4*POWER(('Model male'!$D4+1),(2015-'Risk male'!X$1))</f>
        <v>2.1270620770405326E-4</v>
      </c>
      <c r="Y4" s="3">
        <f ca="1">'Model male'!$C4*POWER(('Model male'!$D4+1),(2015-'Risk male'!Y$1))</f>
        <v>2.0956276621088995E-4</v>
      </c>
      <c r="Z4" s="3">
        <f ca="1">'Model male'!$C4*POWER(('Model male'!$D4+1),(2015-'Risk male'!Z$1))</f>
        <v>2.0646577951811818E-4</v>
      </c>
      <c r="AA4" s="3">
        <f ca="1">'Model male'!$C4*POWER(('Model male'!$D4+1),(2015-'Risk male'!AA$1))</f>
        <v>2.0341456110159429E-4</v>
      </c>
      <c r="AB4" s="3">
        <f ca="1">'Model male'!$C4*POWER(('Model male'!$D4+1),(2015-'Risk male'!AB$1))</f>
        <v>2.0040843458285154E-4</v>
      </c>
      <c r="AC4" s="3">
        <f ca="1">'Model male'!$C4*POWER(('Model male'!$D4+1),(2015-'Risk male'!AC$1))</f>
        <v>1.9744673357916415E-4</v>
      </c>
      <c r="AD4" s="3">
        <f ca="1">'Model male'!$C4*POWER(('Model male'!$D4+1),(2015-'Risk male'!AD$1))</f>
        <v>1.9452880155582675E-4</v>
      </c>
      <c r="AE4" s="3">
        <f ca="1">'Model male'!$C4*POWER(('Model male'!$D4+1),(2015-'Risk male'!AE$1))</f>
        <v>1.9165399168061752E-4</v>
      </c>
      <c r="AF4" s="3">
        <f ca="1">'Model male'!$C4*POWER(('Model male'!$D4+1),(2015-'Risk male'!AF$1))</f>
        <v>1.8882166668041138E-4</v>
      </c>
      <c r="AG4" s="3">
        <f ca="1">'Model male'!$C4*POWER(('Model male'!$D4+1),(2015-'Risk male'!AG$1))</f>
        <v>1.8603119869991272E-4</v>
      </c>
      <c r="AH4" s="3">
        <f ca="1">'Model male'!$C4*POWER(('Model male'!$D4+1),(2015-'Risk male'!AH$1))</f>
        <v>1.8328196916247562E-4</v>
      </c>
      <c r="AI4" s="3">
        <f ca="1">'Model male'!$C4*POWER(('Model male'!$D4+1),(2015-'Risk male'!AI$1))</f>
        <v>1.8057336863298089E-4</v>
      </c>
      <c r="AJ4" s="3">
        <f ca="1">'Model male'!$C4*POWER(('Model male'!$D4+1),(2015-'Risk male'!AJ$1))</f>
        <v>1.7790479668273982E-4</v>
      </c>
      <c r="AK4" s="3">
        <f ca="1">'Model male'!$C4*POWER(('Model male'!$D4+1),(2015-'Risk male'!AK$1))</f>
        <v>1.7527566175639398E-4</v>
      </c>
      <c r="AL4" s="3">
        <f ca="1">'Model male'!$C4*POWER(('Model male'!$D4+1),(2015-'Risk male'!AL$1))</f>
        <v>1.7268538104078226E-4</v>
      </c>
      <c r="AM4" s="3">
        <f ca="1">'Model male'!$C4*POWER(('Model male'!$D4+1),(2015-'Risk male'!AM$1))</f>
        <v>1.701333803357461E-4</v>
      </c>
      <c r="AN4" s="3">
        <f ca="1">'Model male'!$C4*POWER(('Model male'!$D4+1),(2015-'Risk male'!AN$1))</f>
        <v>1.6761909392684344E-4</v>
      </c>
      <c r="AO4" s="3">
        <f ca="1">'Model male'!$C4*POWER(('Model male'!$D4+1),(2015-'Risk male'!AO$1))</f>
        <v>1.6514196445994433E-4</v>
      </c>
      <c r="AP4" s="3">
        <f ca="1">'Model male'!$C4*POWER(('Model male'!$D4+1),(2015-'Risk male'!AP$1))</f>
        <v>1.6270144281767913E-4</v>
      </c>
      <c r="AQ4" s="3">
        <f ca="1">'Model male'!$C4*POWER(('Model male'!$D4+1),(2015-'Risk male'!AQ$1))</f>
        <v>1.6029698799771347E-4</v>
      </c>
      <c r="AR4" s="3">
        <f ca="1">'Model male'!$C4*POWER(('Model male'!$D4+1),(2015-'Risk male'!AR$1))</f>
        <v>1.5792806699282117E-4</v>
      </c>
      <c r="AS4" s="3">
        <f ca="1">'Model male'!$C4*POWER(('Model male'!$D4+1),(2015-'Risk male'!AS$1))</f>
        <v>1.5559415467273027E-4</v>
      </c>
      <c r="AT4" s="3">
        <f ca="1">'Model male'!$C4*POWER(('Model male'!$D4+1),(2015-'Risk male'!AT$1))</f>
        <v>1.5329473366771453E-4</v>
      </c>
      <c r="AU4" s="3">
        <f ca="1">'Model male'!$C4*POWER(('Model male'!$D4+1),(2015-'Risk male'!AU$1))</f>
        <v>1.51029294253906E-4</v>
      </c>
      <c r="AV4" s="3">
        <f ca="1">'Model male'!$C4*POWER(('Model male'!$D4+1),(2015-'Risk male'!AV$1))</f>
        <v>1.487973342403015E-4</v>
      </c>
      <c r="AW4" s="3">
        <f ca="1">'Model male'!$C4*POWER(('Model male'!$D4+1),(2015-'Risk male'!AW$1))</f>
        <v>1.4659835885743989E-4</v>
      </c>
      <c r="AX4" s="3">
        <f ca="1">'Model male'!$C4*POWER(('Model male'!$D4+1),(2015-'Risk male'!AX$1))</f>
        <v>1.4443188064772406E-4</v>
      </c>
      <c r="AY4" s="3">
        <f ca="1">'Model male'!$C4*POWER(('Model male'!$D4+1),(2015-'Risk male'!AY$1))</f>
        <v>1.4229741935736364E-4</v>
      </c>
      <c r="AZ4" s="3">
        <f ca="1">'Model male'!$C4*POWER(('Model male'!$D4+1),(2015-'Risk male'!AZ$1))</f>
        <v>1.4019450182991492E-4</v>
      </c>
    </row>
    <row r="5" spans="1:52" x14ac:dyDescent="0.2">
      <c r="A5" s="1">
        <v>2</v>
      </c>
      <c r="B5" s="3">
        <f ca="1">'Model male'!$C5*POWER(('Model male'!$D5+1),(2015-'Risk male'!B$1))</f>
        <v>1.8697267741735578E-4</v>
      </c>
      <c r="C5" s="3">
        <f ca="1">'Model male'!$C5*POWER(('Model male'!$D5+1),(2015-'Risk male'!C$1))</f>
        <v>1.8420953440133578E-4</v>
      </c>
      <c r="D5" s="3">
        <f ca="1">'Model male'!$C5*POWER(('Model male'!$D5+1),(2015-'Risk male'!D$1))</f>
        <v>1.8148722601116831E-4</v>
      </c>
      <c r="E5" s="3">
        <f ca="1">'Model male'!$C5*POWER(('Model male'!$D5+1),(2015-'Risk male'!E$1))</f>
        <v>1.7880514877947616E-4</v>
      </c>
      <c r="F5" s="3">
        <f ca="1">'Model male'!$C5*POWER(('Model male'!$D5+1),(2015-'Risk male'!F$1))</f>
        <v>1.7616270815711942E-4</v>
      </c>
      <c r="G5" s="3">
        <f ca="1">'Model male'!$C5*POWER(('Model male'!$D5+1),(2015-'Risk male'!G$1))</f>
        <v>1.7355931838139844E-4</v>
      </c>
      <c r="H5" s="3">
        <f ca="1">'Model male'!$C5*POWER(('Model male'!$D5+1),(2015-'Risk male'!H$1))</f>
        <v>1.7099440234620539E-4</v>
      </c>
      <c r="I5" s="3">
        <f ca="1">'Model male'!$C5*POWER(('Model male'!$D5+1),(2015-'Risk male'!I$1))</f>
        <v>1.68467391474094E-4</v>
      </c>
      <c r="J5" s="3">
        <f ca="1">'Model male'!$C5*POWER(('Model male'!$D5+1),(2015-'Risk male'!J$1))</f>
        <v>1.6597772559024041E-4</v>
      </c>
      <c r="K5" s="3">
        <f ca="1">'Model male'!$C5*POWER(('Model male'!$D5+1),(2015-'Risk male'!K$1))</f>
        <v>1.6352485279826645E-4</v>
      </c>
      <c r="L5" s="3">
        <f ca="1">'Model male'!$C5*POWER(('Model male'!$D5+1),(2015-'Risk male'!L$1))</f>
        <v>1.6110822935789799E-4</v>
      </c>
      <c r="M5" s="3">
        <f ca="1">'Model male'!$C5*POWER(('Model male'!$D5+1),(2015-'Risk male'!M$1))</f>
        <v>1.5872731956443156E-4</v>
      </c>
      <c r="N5" s="3">
        <f ca="1">'Model male'!$C5*POWER(('Model male'!$D5+1),(2015-'Risk male'!N$1))</f>
        <v>1.5638159562998184E-4</v>
      </c>
      <c r="O5" s="3">
        <f ca="1">'Model male'!$C5*POWER(('Model male'!$D5+1),(2015-'Risk male'!O$1))</f>
        <v>1.5407053756648459E-4</v>
      </c>
      <c r="P5" s="3">
        <f ca="1">'Model male'!$C5*POWER(('Model male'!$D5+1),(2015-'Risk male'!P$1))</f>
        <v>1.5179363307042819E-4</v>
      </c>
      <c r="Q5" s="3">
        <f ca="1">'Model male'!$C5*POWER(('Model male'!$D5+1),(2015-'Risk male'!Q$1))</f>
        <v>1.4955037740928888E-4</v>
      </c>
      <c r="R5" s="3">
        <f ca="1">'Model male'!$C5*POWER(('Model male'!$D5+1),(2015-'Risk male'!R$1))</f>
        <v>1.4734027330964424E-4</v>
      </c>
      <c r="S5" s="3">
        <f ca="1">'Model male'!$C5*POWER(('Model male'!$D5+1),(2015-'Risk male'!S$1))</f>
        <v>1.4516283084694016E-4</v>
      </c>
      <c r="T5" s="3">
        <f ca="1">'Model male'!$C5*POWER(('Model male'!$D5+1),(2015-'Risk male'!T$1))</f>
        <v>1.4301756733688686E-4</v>
      </c>
      <c r="U5" s="3">
        <f ca="1">'Model male'!$C5*POWER(('Model male'!$D5+1),(2015-'Risk male'!U$1))</f>
        <v>1.4090400722846001E-4</v>
      </c>
      <c r="V5" s="3">
        <f ca="1">'Model male'!$C5*POWER(('Model male'!$D5+1),(2015-'Risk male'!V$1))</f>
        <v>1.3882168199848277E-4</v>
      </c>
      <c r="W5" s="3">
        <f ca="1">'Model male'!$C5*POWER(('Model male'!$D5+1),(2015-'Risk male'!W$1))</f>
        <v>1.3677013004776629E-4</v>
      </c>
      <c r="X5" s="3">
        <f ca="1">'Model male'!$C5*POWER(('Model male'!$D5+1),(2015-'Risk male'!X$1))</f>
        <v>1.3474889659878455E-4</v>
      </c>
      <c r="Y5" s="3">
        <f ca="1">'Model male'!$C5*POWER(('Model male'!$D5+1),(2015-'Risk male'!Y$1))</f>
        <v>1.3275753359486166E-4</v>
      </c>
      <c r="Z5" s="3">
        <f ca="1">'Model male'!$C5*POWER(('Model male'!$D5+1),(2015-'Risk male'!Z$1))</f>
        <v>1.3079559960084891E-4</v>
      </c>
      <c r="AA5" s="3">
        <f ca="1">'Model male'!$C5*POWER(('Model male'!$D5+1),(2015-'Risk male'!AA$1))</f>
        <v>1.2886265970526989E-4</v>
      </c>
      <c r="AB5" s="3">
        <f ca="1">'Model male'!$C5*POWER(('Model male'!$D5+1),(2015-'Risk male'!AB$1))</f>
        <v>1.2695828542391124E-4</v>
      </c>
      <c r="AC5" s="3">
        <f ca="1">'Model male'!$C5*POWER(('Model male'!$D5+1),(2015-'Risk male'!AC$1))</f>
        <v>1.2508205460483868E-4</v>
      </c>
      <c r="AD5" s="3">
        <f ca="1">'Model male'!$C5*POWER(('Model male'!$D5+1),(2015-'Risk male'!AD$1))</f>
        <v>1.2323355133481644E-4</v>
      </c>
      <c r="AE5" s="3">
        <f ca="1">'Model male'!$C5*POWER(('Model male'!$D5+1),(2015-'Risk male'!AE$1))</f>
        <v>1.2141236584710983E-4</v>
      </c>
      <c r="AF5" s="3">
        <f ca="1">'Model male'!$C5*POWER(('Model male'!$D5+1),(2015-'Risk male'!AF$1))</f>
        <v>1.1961809443065009E-4</v>
      </c>
      <c r="AG5" s="3">
        <f ca="1">'Model male'!$C5*POWER(('Model male'!$D5+1),(2015-'Risk male'!AG$1))</f>
        <v>1.1785033934054197E-4</v>
      </c>
      <c r="AH5" s="3">
        <f ca="1">'Model male'!$C5*POWER(('Model male'!$D5+1),(2015-'Risk male'!AH$1))</f>
        <v>1.1610870870989359E-4</v>
      </c>
      <c r="AI5" s="3">
        <f ca="1">'Model male'!$C5*POWER(('Model male'!$D5+1),(2015-'Risk male'!AI$1))</f>
        <v>1.1439281646294936E-4</v>
      </c>
      <c r="AJ5" s="3">
        <f ca="1">'Model male'!$C5*POWER(('Model male'!$D5+1),(2015-'Risk male'!AJ$1))</f>
        <v>1.1270228222950677E-4</v>
      </c>
      <c r="AK5" s="3">
        <f ca="1">'Model male'!$C5*POWER(('Model male'!$D5+1),(2015-'Risk male'!AK$1))</f>
        <v>1.1103673126059784E-4</v>
      </c>
      <c r="AL5" s="3">
        <f ca="1">'Model male'!$C5*POWER(('Model male'!$D5+1),(2015-'Risk male'!AL$1))</f>
        <v>1.093957943454166E-4</v>
      </c>
      <c r="AM5" s="3">
        <f ca="1">'Model male'!$C5*POWER(('Model male'!$D5+1),(2015-'Risk male'!AM$1))</f>
        <v>1.077791077294745E-4</v>
      </c>
      <c r="AN5" s="3">
        <f ca="1">'Model male'!$C5*POWER(('Model male'!$D5+1),(2015-'Risk male'!AN$1))</f>
        <v>1.0618631303396503E-4</v>
      </c>
      <c r="AO5" s="3">
        <f ca="1">'Model male'!$C5*POWER(('Model male'!$D5+1),(2015-'Risk male'!AO$1))</f>
        <v>1.0461705717632024E-4</v>
      </c>
      <c r="AP5" s="3">
        <f ca="1">'Model male'!$C5*POWER(('Model male'!$D5+1),(2015-'Risk male'!AP$1))</f>
        <v>1.0307099229194112E-4</v>
      </c>
      <c r="AQ5" s="3">
        <f ca="1">'Model male'!$C5*POWER(('Model male'!$D5+1),(2015-'Risk male'!AQ$1))</f>
        <v>1.0154777565708488E-4</v>
      </c>
      <c r="AR5" s="3">
        <f ca="1">'Model male'!$C5*POWER(('Model male'!$D5+1),(2015-'Risk male'!AR$1))</f>
        <v>1.0004706961289151E-4</v>
      </c>
      <c r="AS5" s="3">
        <f ca="1">'Model male'!$C5*POWER(('Model male'!$D5+1),(2015-'Risk male'!AS$1))</f>
        <v>9.8568541490533546E-5</v>
      </c>
      <c r="AT5" s="3">
        <f ca="1">'Model male'!$C5*POWER(('Model male'!$D5+1),(2015-'Risk male'!AT$1))</f>
        <v>9.7111863537471455E-5</v>
      </c>
      <c r="AU5" s="3">
        <f ca="1">'Model male'!$C5*POWER(('Model male'!$D5+1),(2015-'Risk male'!AU$1))</f>
        <v>9.5676712844799502E-5</v>
      </c>
      <c r="AV5" s="3">
        <f ca="1">'Model male'!$C5*POWER(('Model male'!$D5+1),(2015-'Risk male'!AV$1))</f>
        <v>9.4262771275664551E-5</v>
      </c>
      <c r="AW5" s="3">
        <f ca="1">'Model male'!$C5*POWER(('Model male'!$D5+1),(2015-'Risk male'!AW$1))</f>
        <v>9.2869725394743399E-5</v>
      </c>
      <c r="AX5" s="3">
        <f ca="1">'Model male'!$C5*POWER(('Model male'!$D5+1),(2015-'Risk male'!AX$1))</f>
        <v>9.1497266398761986E-5</v>
      </c>
      <c r="AY5" s="3">
        <f ca="1">'Model male'!$C5*POWER(('Model male'!$D5+1),(2015-'Risk male'!AY$1))</f>
        <v>9.0145090048041382E-5</v>
      </c>
      <c r="AZ5" s="3">
        <f ca="1">'Model male'!$C5*POWER(('Model male'!$D5+1),(2015-'Risk male'!AZ$1))</f>
        <v>8.8812896599055555E-5</v>
      </c>
    </row>
    <row r="6" spans="1:52" x14ac:dyDescent="0.2">
      <c r="A6" s="1">
        <v>3</v>
      </c>
      <c r="B6" s="3">
        <f ca="1">'Model male'!$C6*POWER(('Model male'!$D6+1),(2015-'Risk male'!B$1))</f>
        <v>1.5523256352332991E-4</v>
      </c>
      <c r="C6" s="3">
        <f ca="1">'Model male'!$C6*POWER(('Model male'!$D6+1),(2015-'Risk male'!C$1))</f>
        <v>1.5293848622988169E-4</v>
      </c>
      <c r="D6" s="3">
        <f ca="1">'Model male'!$C6*POWER(('Model male'!$D6+1),(2015-'Risk male'!D$1))</f>
        <v>1.5067831155653373E-4</v>
      </c>
      <c r="E6" s="3">
        <f ca="1">'Model male'!$C6*POWER(('Model male'!$D6+1),(2015-'Risk male'!E$1))</f>
        <v>1.484515384793436E-4</v>
      </c>
      <c r="F6" s="3">
        <f ca="1">'Model male'!$C6*POWER(('Model male'!$D6+1),(2015-'Risk male'!F$1))</f>
        <v>1.4625767337866365E-4</v>
      </c>
      <c r="G6" s="3">
        <f ca="1">'Model male'!$C6*POWER(('Model male'!$D6+1),(2015-'Risk male'!G$1))</f>
        <v>1.4409622992971792E-4</v>
      </c>
      <c r="H6" s="3">
        <f ca="1">'Model male'!$C6*POWER(('Model male'!$D6+1),(2015-'Risk male'!H$1))</f>
        <v>1.41966728994796E-4</v>
      </c>
      <c r="I6" s="3">
        <f ca="1">'Model male'!$C6*POWER(('Model male'!$D6+1),(2015-'Risk male'!I$1))</f>
        <v>1.398686985170404E-4</v>
      </c>
      <c r="J6" s="3">
        <f ca="1">'Model male'!$C6*POWER(('Model male'!$D6+1),(2015-'Risk male'!J$1))</f>
        <v>1.3780167341580335E-4</v>
      </c>
      <c r="K6" s="3">
        <f ca="1">'Model male'!$C6*POWER(('Model male'!$D6+1),(2015-'Risk male'!K$1))</f>
        <v>1.3576519548355012E-4</v>
      </c>
      <c r="L6" s="3">
        <f ca="1">'Model male'!$C6*POWER(('Model male'!$D6+1),(2015-'Risk male'!L$1))</f>
        <v>1.3375881328428588E-4</v>
      </c>
      <c r="M6" s="3">
        <f ca="1">'Model male'!$C6*POWER(('Model male'!$D6+1),(2015-'Risk male'!M$1))</f>
        <v>1.3178208205348363E-4</v>
      </c>
      <c r="N6" s="3">
        <f ca="1">'Model male'!$C6*POWER(('Model male'!$D6+1),(2015-'Risk male'!N$1))</f>
        <v>1.2983456359949127E-4</v>
      </c>
      <c r="O6" s="3">
        <f ca="1">'Model male'!$C6*POWER(('Model male'!$D6+1),(2015-'Risk male'!O$1))</f>
        <v>1.2791582620639536E-4</v>
      </c>
      <c r="P6" s="3">
        <f ca="1">'Model male'!$C6*POWER(('Model male'!$D6+1),(2015-'Risk male'!P$1))</f>
        <v>1.2602544453832058E-4</v>
      </c>
      <c r="Q6" s="3">
        <f ca="1">'Model male'!$C6*POWER(('Model male'!$D6+1),(2015-'Risk male'!Q$1))</f>
        <v>1.2416299954514344E-4</v>
      </c>
      <c r="R6" s="3">
        <f ca="1">'Model male'!$C6*POWER(('Model male'!$D6+1),(2015-'Risk male'!R$1))</f>
        <v>1.2232807836959946E-4</v>
      </c>
      <c r="S6" s="3">
        <f ca="1">'Model male'!$C6*POWER(('Model male'!$D6+1),(2015-'Risk male'!S$1))</f>
        <v>1.2052027425576304E-4</v>
      </c>
      <c r="T6" s="3">
        <f ca="1">'Model male'!$C6*POWER(('Model male'!$D6+1),(2015-'Risk male'!T$1))</f>
        <v>1.1873918645887985E-4</v>
      </c>
      <c r="U6" s="3">
        <f ca="1">'Model male'!$C6*POWER(('Model male'!$D6+1),(2015-'Risk male'!U$1))</f>
        <v>1.169844201565319E-4</v>
      </c>
      <c r="V6" s="3">
        <f ca="1">'Model male'!$C6*POWER(('Model male'!$D6+1),(2015-'Risk male'!V$1))</f>
        <v>1.1525558636111517E-4</v>
      </c>
      <c r="W6" s="3">
        <f ca="1">'Model male'!$C6*POWER(('Model male'!$D6+1),(2015-'Risk male'!W$1))</f>
        <v>1.1355230183361103E-4</v>
      </c>
      <c r="X6" s="3">
        <f ca="1">'Model male'!$C6*POWER(('Model male'!$D6+1),(2015-'Risk male'!X$1))</f>
        <v>1.1187418899863157E-4</v>
      </c>
      <c r="Y6" s="3">
        <f ca="1">'Model male'!$C6*POWER(('Model male'!$D6+1),(2015-'Risk male'!Y$1))</f>
        <v>1.1022087586072078E-4</v>
      </c>
      <c r="Z6" s="3">
        <f ca="1">'Model male'!$C6*POWER(('Model male'!$D6+1),(2015-'Risk male'!Z$1))</f>
        <v>1.085919959218924E-4</v>
      </c>
      <c r="AA6" s="3">
        <f ca="1">'Model male'!$C6*POWER(('Model male'!$D6+1),(2015-'Risk male'!AA$1))</f>
        <v>1.0698718810038662E-4</v>
      </c>
      <c r="AB6" s="3">
        <f ca="1">'Model male'!$C6*POWER(('Model male'!$D6+1),(2015-'Risk male'!AB$1))</f>
        <v>1.0540609665062721E-4</v>
      </c>
      <c r="AC6" s="3">
        <f ca="1">'Model male'!$C6*POWER(('Model male'!$D6+1),(2015-'Risk male'!AC$1))</f>
        <v>1.0384837108436182E-4</v>
      </c>
      <c r="AD6" s="3">
        <f ca="1">'Model male'!$C6*POWER(('Model male'!$D6+1),(2015-'Risk male'!AD$1))</f>
        <v>1.0231366609296732E-4</v>
      </c>
      <c r="AE6" s="3">
        <f ca="1">'Model male'!$C6*POWER(('Model male'!$D6+1),(2015-'Risk male'!AE$1))</f>
        <v>1.0080164147090378E-4</v>
      </c>
      <c r="AF6" s="3">
        <f ca="1">'Model male'!$C6*POWER(('Model male'!$D6+1),(2015-'Risk male'!AF$1))</f>
        <v>9.9311962040299297E-5</v>
      </c>
      <c r="AG6" s="3">
        <f ca="1">'Model male'!$C6*POWER(('Model male'!$D6+1),(2015-'Risk male'!AG$1))</f>
        <v>9.7844297576649567E-5</v>
      </c>
      <c r="AH6" s="3">
        <f ca="1">'Model male'!$C6*POWER(('Model male'!$D6+1),(2015-'Risk male'!AH$1))</f>
        <v>9.6398322735615367E-5</v>
      </c>
      <c r="AI6" s="3">
        <f ca="1">'Model male'!$C6*POWER(('Model male'!$D6+1),(2015-'Risk male'!AI$1))</f>
        <v>9.4973716980901828E-5</v>
      </c>
      <c r="AJ6" s="3">
        <f ca="1">'Model male'!$C6*POWER(('Model male'!$D6+1),(2015-'Risk male'!AJ$1))</f>
        <v>9.3570164513203787E-5</v>
      </c>
      <c r="AK6" s="3">
        <f ca="1">'Model male'!$C6*POWER(('Model male'!$D6+1),(2015-'Risk male'!AK$1))</f>
        <v>9.2187354200200803E-5</v>
      </c>
      <c r="AL6" s="3">
        <f ca="1">'Model male'!$C6*POWER(('Model male'!$D6+1),(2015-'Risk male'!AL$1))</f>
        <v>9.0824979507587016E-5</v>
      </c>
      <c r="AM6" s="3">
        <f ca="1">'Model male'!$C6*POWER(('Model male'!$D6+1),(2015-'Risk male'!AM$1))</f>
        <v>8.9482738431120228E-5</v>
      </c>
      <c r="AN6" s="3">
        <f ca="1">'Model male'!$C6*POWER(('Model male'!$D6+1),(2015-'Risk male'!AN$1))</f>
        <v>8.8160333429675102E-5</v>
      </c>
      <c r="AO6" s="3">
        <f ca="1">'Model male'!$C6*POWER(('Model male'!$D6+1),(2015-'Risk male'!AO$1))</f>
        <v>8.685747135928583E-5</v>
      </c>
      <c r="AP6" s="3">
        <f ca="1">'Model male'!$C6*POWER(('Model male'!$D6+1),(2015-'Risk male'!AP$1))</f>
        <v>8.5573863408163381E-5</v>
      </c>
      <c r="AQ6" s="3">
        <f ca="1">'Model male'!$C6*POWER(('Model male'!$D6+1),(2015-'Risk male'!AQ$1))</f>
        <v>8.4309225032673291E-5</v>
      </c>
      <c r="AR6" s="3">
        <f ca="1">'Model male'!$C6*POWER(('Model male'!$D6+1),(2015-'Risk male'!AR$1))</f>
        <v>8.3063275894259411E-5</v>
      </c>
      <c r="AS6" s="3">
        <f ca="1">'Model male'!$C6*POWER(('Model male'!$D6+1),(2015-'Risk male'!AS$1))</f>
        <v>8.183573979729995E-5</v>
      </c>
      <c r="AT6" s="3">
        <f ca="1">'Model male'!$C6*POWER(('Model male'!$D6+1),(2015-'Risk male'!AT$1))</f>
        <v>8.0626344627881703E-5</v>
      </c>
      <c r="AU6" s="3">
        <f ca="1">'Model male'!$C6*POWER(('Model male'!$D6+1),(2015-'Risk male'!AU$1))</f>
        <v>7.9434822293479549E-5</v>
      </c>
      <c r="AV6" s="3">
        <f ca="1">'Model male'!$C6*POWER(('Model male'!$D6+1),(2015-'Risk male'!AV$1))</f>
        <v>7.8260908663526651E-5</v>
      </c>
      <c r="AW6" s="3">
        <f ca="1">'Model male'!$C6*POWER(('Model male'!$D6+1),(2015-'Risk male'!AW$1))</f>
        <v>7.7104343510863701E-5</v>
      </c>
      <c r="AX6" s="3">
        <f ca="1">'Model male'!$C6*POWER(('Model male'!$D6+1),(2015-'Risk male'!AX$1))</f>
        <v>7.5964870454052919E-5</v>
      </c>
      <c r="AY6" s="3">
        <f ca="1">'Model male'!$C6*POWER(('Model male'!$D6+1),(2015-'Risk male'!AY$1))</f>
        <v>7.4842236900544767E-5</v>
      </c>
      <c r="AZ6" s="3">
        <f ca="1">'Model male'!$C6*POWER(('Model male'!$D6+1),(2015-'Risk male'!AZ$1))</f>
        <v>7.3736193990684505E-5</v>
      </c>
    </row>
    <row r="7" spans="1:52" x14ac:dyDescent="0.2">
      <c r="A7" s="1">
        <v>4</v>
      </c>
      <c r="B7" s="3">
        <f ca="1">'Model male'!$C7*POWER(('Model male'!$D7+1),(2015-'Risk male'!B$1))</f>
        <v>1.4350923553846064E-4</v>
      </c>
      <c r="C7" s="3">
        <f ca="1">'Model male'!$C7*POWER(('Model male'!$D7+1),(2015-'Risk male'!C$1))</f>
        <v>1.4138840939749818E-4</v>
      </c>
      <c r="D7" s="3">
        <f ca="1">'Model male'!$C7*POWER(('Model male'!$D7+1),(2015-'Risk male'!D$1))</f>
        <v>1.3929892551477657E-4</v>
      </c>
      <c r="E7" s="3">
        <f ca="1">'Model male'!$C7*POWER(('Model male'!$D7+1),(2015-'Risk male'!E$1))</f>
        <v>1.3724032070421338E-4</v>
      </c>
      <c r="F7" s="3">
        <f ca="1">'Model male'!$C7*POWER(('Model male'!$D7+1),(2015-'Risk male'!F$1))</f>
        <v>1.3521213862484081E-4</v>
      </c>
      <c r="G7" s="3">
        <f ca="1">'Model male'!$C7*POWER(('Model male'!$D7+1),(2015-'Risk male'!G$1))</f>
        <v>1.3321392967964612E-4</v>
      </c>
      <c r="H7" s="3">
        <f ca="1">'Model male'!$C7*POWER(('Model male'!$D7+1),(2015-'Risk male'!H$1))</f>
        <v>1.3124525091590751E-4</v>
      </c>
      <c r="I7" s="3">
        <f ca="1">'Model male'!$C7*POWER(('Model male'!$D7+1),(2015-'Risk male'!I$1))</f>
        <v>1.293056659270025E-4</v>
      </c>
      <c r="J7" s="3">
        <f ca="1">'Model male'!$C7*POWER(('Model male'!$D7+1),(2015-'Risk male'!J$1))</f>
        <v>1.273947447556675E-4</v>
      </c>
      <c r="K7" s="3">
        <f ca="1">'Model male'!$C7*POWER(('Model male'!$D7+1),(2015-'Risk male'!K$1))</f>
        <v>1.2551206379868721E-4</v>
      </c>
      <c r="L7" s="3">
        <f ca="1">'Model male'!$C7*POWER(('Model male'!$D7+1),(2015-'Risk male'!L$1))</f>
        <v>1.2365720571299235E-4</v>
      </c>
      <c r="M7" s="3">
        <f ca="1">'Model male'!$C7*POWER(('Model male'!$D7+1),(2015-'Risk male'!M$1))</f>
        <v>1.2182975932314519E-4</v>
      </c>
      <c r="N7" s="3">
        <f ca="1">'Model male'!$C7*POWER(('Model male'!$D7+1),(2015-'Risk male'!N$1))</f>
        <v>1.2002931953019232E-4</v>
      </c>
      <c r="O7" s="3">
        <f ca="1">'Model male'!$C7*POWER(('Model male'!$D7+1),(2015-'Risk male'!O$1))</f>
        <v>1.1825548722186436E-4</v>
      </c>
      <c r="P7" s="3">
        <f ca="1">'Model male'!$C7*POWER(('Model male'!$D7+1),(2015-'Risk male'!P$1))</f>
        <v>1.1650786918410284E-4</v>
      </c>
      <c r="Q7" s="3">
        <f ca="1">'Model male'!$C7*POWER(('Model male'!$D7+1),(2015-'Risk male'!Q$1))</f>
        <v>1.1478607801389444E-4</v>
      </c>
      <c r="R7" s="3">
        <f ca="1">'Model male'!$C7*POWER(('Model male'!$D7+1),(2015-'Risk male'!R$1))</f>
        <v>1.1308973203339355E-4</v>
      </c>
      <c r="S7" s="3">
        <f ca="1">'Model male'!$C7*POWER(('Model male'!$D7+1),(2015-'Risk male'!S$1))</f>
        <v>1.1141845520531387E-4</v>
      </c>
      <c r="T7" s="3">
        <f ca="1">'Model male'!$C7*POWER(('Model male'!$D7+1),(2015-'Risk male'!T$1))</f>
        <v>1.0977187704957032E-4</v>
      </c>
      <c r="U7" s="3">
        <f ca="1">'Model male'!$C7*POWER(('Model male'!$D7+1),(2015-'Risk male'!U$1))</f>
        <v>1.0814963256115305E-4</v>
      </c>
      <c r="V7" s="3">
        <f ca="1">'Model male'!$C7*POWER(('Model male'!$D7+1),(2015-'Risk male'!V$1))</f>
        <v>1.0655136212921483E-4</v>
      </c>
      <c r="W7" s="3">
        <f ca="1">'Model male'!$C7*POWER(('Model male'!$D7+1),(2015-'Risk male'!W$1))</f>
        <v>1.0497671145735453E-4</v>
      </c>
      <c r="X7" s="3">
        <f ca="1">'Model male'!$C7*POWER(('Model male'!$D7+1),(2015-'Risk male'!X$1))</f>
        <v>1.0342533148507837E-4</v>
      </c>
      <c r="Y7" s="3">
        <f ca="1">'Model male'!$C7*POWER(('Model male'!$D7+1),(2015-'Risk male'!Y$1))</f>
        <v>1.0189687831042206E-4</v>
      </c>
      <c r="Z7" s="3">
        <f ca="1">'Model male'!$C7*POWER(('Model male'!$D7+1),(2015-'Risk male'!Z$1))</f>
        <v>1.0039101311371631E-4</v>
      </c>
      <c r="AA7" s="3">
        <f ca="1">'Model male'!$C7*POWER(('Model male'!$D7+1),(2015-'Risk male'!AA$1))</f>
        <v>9.8907402082479135E-5</v>
      </c>
      <c r="AB7" s="3">
        <f ca="1">'Model male'!$C7*POWER(('Model male'!$D7+1),(2015-'Risk male'!AB$1))</f>
        <v>9.7445716337417877E-5</v>
      </c>
      <c r="AC7" s="3">
        <f ca="1">'Model male'!$C7*POWER(('Model male'!$D7+1),(2015-'Risk male'!AC$1))</f>
        <v>9.6005631859525043E-5</v>
      </c>
      <c r="AD7" s="3">
        <f ca="1">'Model male'!$C7*POWER(('Model male'!$D7+1),(2015-'Risk male'!AD$1))</f>
        <v>9.4586829418251276E-5</v>
      </c>
      <c r="AE7" s="3">
        <f ca="1">'Model male'!$C7*POWER(('Model male'!$D7+1),(2015-'Risk male'!AE$1))</f>
        <v>9.3188994500740185E-5</v>
      </c>
      <c r="AF7" s="3">
        <f ca="1">'Model male'!$C7*POWER(('Model male'!$D7+1),(2015-'Risk male'!AF$1))</f>
        <v>9.1811817242108573E-5</v>
      </c>
      <c r="AG7" s="3">
        <f ca="1">'Model male'!$C7*POWER(('Model male'!$D7+1),(2015-'Risk male'!AG$1))</f>
        <v>9.0454992356757218E-5</v>
      </c>
      <c r="AH7" s="3">
        <f ca="1">'Model male'!$C7*POWER(('Model male'!$D7+1),(2015-'Risk male'!AH$1))</f>
        <v>8.9118219070696787E-5</v>
      </c>
      <c r="AI7" s="3">
        <f ca="1">'Model male'!$C7*POWER(('Model male'!$D7+1),(2015-'Risk male'!AI$1))</f>
        <v>8.7801201054873686E-5</v>
      </c>
      <c r="AJ7" s="3">
        <f ca="1">'Model male'!$C7*POWER(('Model male'!$D7+1),(2015-'Risk male'!AJ$1))</f>
        <v>8.6503646359481476E-5</v>
      </c>
      <c r="AK7" s="3">
        <f ca="1">'Model male'!$C7*POWER(('Model male'!$D7+1),(2015-'Risk male'!AK$1))</f>
        <v>8.5225267349242853E-5</v>
      </c>
      <c r="AL7" s="3">
        <f ca="1">'Model male'!$C7*POWER(('Model male'!$D7+1),(2015-'Risk male'!AL$1))</f>
        <v>8.3965780639648152E-5</v>
      </c>
      <c r="AM7" s="3">
        <f ca="1">'Model male'!$C7*POWER(('Model male'!$D7+1),(2015-'Risk male'!AM$1))</f>
        <v>8.2724907034136116E-5</v>
      </c>
      <c r="AN7" s="3">
        <f ca="1">'Model male'!$C7*POWER(('Model male'!$D7+1),(2015-'Risk male'!AN$1))</f>
        <v>8.1502371462203072E-5</v>
      </c>
      <c r="AO7" s="3">
        <f ca="1">'Model male'!$C7*POWER(('Model male'!$D7+1),(2015-'Risk male'!AO$1))</f>
        <v>8.0297902918426693E-5</v>
      </c>
      <c r="AP7" s="3">
        <f ca="1">'Model male'!$C7*POWER(('Model male'!$D7+1),(2015-'Risk male'!AP$1))</f>
        <v>7.911123440239083E-5</v>
      </c>
      <c r="AQ7" s="3">
        <f ca="1">'Model male'!$C7*POWER(('Model male'!$D7+1),(2015-'Risk male'!AQ$1))</f>
        <v>7.7942102859498364E-5</v>
      </c>
      <c r="AR7" s="3">
        <f ca="1">'Model male'!$C7*POWER(('Model male'!$D7+1),(2015-'Risk male'!AR$1))</f>
        <v>7.6790249122658498E-5</v>
      </c>
      <c r="AS7" s="3">
        <f ca="1">'Model male'!$C7*POWER(('Model male'!$D7+1),(2015-'Risk male'!AS$1))</f>
        <v>7.5655417854835985E-5</v>
      </c>
      <c r="AT7" s="3">
        <f ca="1">'Model male'!$C7*POWER(('Model male'!$D7+1),(2015-'Risk male'!AT$1))</f>
        <v>7.4537357492449239E-5</v>
      </c>
      <c r="AU7" s="3">
        <f ca="1">'Model male'!$C7*POWER(('Model male'!$D7+1),(2015-'Risk male'!AU$1))</f>
        <v>7.3435820189605188E-5</v>
      </c>
      <c r="AV7" s="3">
        <f ca="1">'Model male'!$C7*POWER(('Model male'!$D7+1),(2015-'Risk male'!AV$1))</f>
        <v>7.2350561763157825E-5</v>
      </c>
      <c r="AW7" s="3">
        <f ca="1">'Model male'!$C7*POWER(('Model male'!$D7+1),(2015-'Risk male'!AW$1))</f>
        <v>7.1281341638579145E-5</v>
      </c>
      <c r="AX7" s="3">
        <f ca="1">'Model male'!$C7*POWER(('Model male'!$D7+1),(2015-'Risk male'!AX$1))</f>
        <v>7.0227922796629709E-5</v>
      </c>
      <c r="AY7" s="3">
        <f ca="1">'Model male'!$C7*POWER(('Model male'!$D7+1),(2015-'Risk male'!AY$1))</f>
        <v>6.9190071720817456E-5</v>
      </c>
      <c r="AZ7" s="3">
        <f ca="1">'Model male'!$C7*POWER(('Model male'!$D7+1),(2015-'Risk male'!AZ$1))</f>
        <v>6.8167558345632979E-5</v>
      </c>
    </row>
    <row r="8" spans="1:52" x14ac:dyDescent="0.2">
      <c r="A8" s="1">
        <v>5</v>
      </c>
      <c r="B8" s="3">
        <f ca="1">'Model male'!$C8*POWER(('Model male'!$D8+1),(2015-'Risk male'!B$1))</f>
        <v>9.0985848613876839E-5</v>
      </c>
      <c r="C8" s="3">
        <f ca="1">'Model male'!$C8*POWER(('Model male'!$D8+1),(2015-'Risk male'!C$1))</f>
        <v>8.9641230161455031E-5</v>
      </c>
      <c r="D8" s="3">
        <f ca="1">'Model male'!$C8*POWER(('Model male'!$D8+1),(2015-'Risk male'!D$1))</f>
        <v>8.831648291768971E-5</v>
      </c>
      <c r="E8" s="3">
        <f ca="1">'Model male'!$C8*POWER(('Model male'!$D8+1),(2015-'Risk male'!E$1))</f>
        <v>8.7011313219398725E-5</v>
      </c>
      <c r="F8" s="3">
        <f ca="1">'Model male'!$C8*POWER(('Model male'!$D8+1),(2015-'Risk male'!F$1))</f>
        <v>8.5725431743249994E-5</v>
      </c>
      <c r="G8" s="3">
        <f ca="1">'Model male'!$C8*POWER(('Model male'!$D8+1),(2015-'Risk male'!G$1))</f>
        <v>8.4458553441625628E-5</v>
      </c>
      <c r="H8" s="3">
        <f ca="1">'Model male'!$C8*POWER(('Model male'!$D8+1),(2015-'Risk male'!H$1))</f>
        <v>8.3210397479434117E-5</v>
      </c>
      <c r="I8" s="3">
        <f ca="1">'Model male'!$C8*POWER(('Model male'!$D8+1),(2015-'Risk male'!I$1))</f>
        <v>8.198068717185628E-5</v>
      </c>
      <c r="J8" s="3">
        <f ca="1">'Model male'!$C8*POWER(('Model male'!$D8+1),(2015-'Risk male'!J$1))</f>
        <v>8.0769149923011125E-5</v>
      </c>
      <c r="K8" s="3">
        <f ca="1">'Model male'!$C8*POWER(('Model male'!$D8+1),(2015-'Risk male'!K$1))</f>
        <v>7.9575517165528212E-5</v>
      </c>
      <c r="L8" s="3">
        <f ca="1">'Model male'!$C8*POWER(('Model male'!$D8+1),(2015-'Risk male'!L$1))</f>
        <v>7.8399524301013039E-5</v>
      </c>
      <c r="M8" s="3">
        <f ca="1">'Model male'!$C8*POWER(('Model male'!$D8+1),(2015-'Risk male'!M$1))</f>
        <v>7.7240910641392167E-5</v>
      </c>
      <c r="N8" s="3">
        <f ca="1">'Model male'!$C8*POWER(('Model male'!$D8+1),(2015-'Risk male'!N$1))</f>
        <v>7.6099419351125295E-5</v>
      </c>
      <c r="O8" s="3">
        <f ca="1">'Model male'!$C8*POWER(('Model male'!$D8+1),(2015-'Risk male'!O$1))</f>
        <v>7.4974797390271234E-5</v>
      </c>
      <c r="P8" s="3">
        <f ca="1">'Model male'!$C8*POWER(('Model male'!$D8+1),(2015-'Risk male'!P$1))</f>
        <v>7.386679545839532E-5</v>
      </c>
      <c r="Q8" s="3">
        <f ca="1">'Model male'!$C8*POWER(('Model male'!$D8+1),(2015-'Risk male'!Q$1))</f>
        <v>7.2775167939305739E-5</v>
      </c>
      <c r="R8" s="3">
        <f ca="1">'Model male'!$C8*POWER(('Model male'!$D8+1),(2015-'Risk male'!R$1))</f>
        <v>7.1699672846606643E-5</v>
      </c>
      <c r="S8" s="3">
        <f ca="1">'Model male'!$C8*POWER(('Model male'!$D8+1),(2015-'Risk male'!S$1))</f>
        <v>7.0640071770055828E-5</v>
      </c>
      <c r="T8" s="3">
        <f ca="1">'Model male'!$C8*POWER(('Model male'!$D8+1),(2015-'Risk male'!T$1))</f>
        <v>6.9596129822715108E-5</v>
      </c>
      <c r="U8" s="3">
        <f ca="1">'Model male'!$C8*POWER(('Model male'!$D8+1),(2015-'Risk male'!U$1))</f>
        <v>6.8567615588881881E-5</v>
      </c>
      <c r="V8" s="3">
        <f ca="1">'Model male'!$C8*POWER(('Model male'!$D8+1),(2015-'Risk male'!V$1))</f>
        <v>6.7554301072790041E-5</v>
      </c>
      <c r="W8" s="3">
        <f ca="1">'Model male'!$C8*POWER(('Model male'!$D8+1),(2015-'Risk male'!W$1))</f>
        <v>6.6555961648069026E-5</v>
      </c>
      <c r="X8" s="3">
        <f ca="1">'Model male'!$C8*POWER(('Model male'!$D8+1),(2015-'Risk male'!X$1))</f>
        <v>6.5572376007949781E-5</v>
      </c>
      <c r="Y8" s="3">
        <f ca="1">'Model male'!$C8*POWER(('Model male'!$D8+1),(2015-'Risk male'!Y$1))</f>
        <v>6.4603326116206689E-5</v>
      </c>
      <c r="Z8" s="3">
        <f ca="1">'Model male'!$C8*POWER(('Model male'!$D8+1),(2015-'Risk male'!Z$1))</f>
        <v>6.3648597158824327E-5</v>
      </c>
      <c r="AA8" s="3">
        <f ca="1">'Model male'!$C8*POWER(('Model male'!$D8+1),(2015-'Risk male'!AA$1))</f>
        <v>6.2707977496378662E-5</v>
      </c>
      <c r="AB8" s="3">
        <f ca="1">'Model male'!$C8*POWER(('Model male'!$D8+1),(2015-'Risk male'!AB$1))</f>
        <v>6.1781258617121842E-5</v>
      </c>
      <c r="AC8" s="3">
        <f ca="1">'Model male'!$C8*POWER(('Model male'!$D8+1),(2015-'Risk male'!AC$1))</f>
        <v>6.0868235090760451E-5</v>
      </c>
      <c r="AD8" s="3">
        <f ca="1">'Model male'!$C8*POWER(('Model male'!$D8+1),(2015-'Risk male'!AD$1))</f>
        <v>5.9968704522916703E-5</v>
      </c>
      <c r="AE8" s="3">
        <f ca="1">'Model male'!$C8*POWER(('Model male'!$D8+1),(2015-'Risk male'!AE$1))</f>
        <v>5.908246751026277E-5</v>
      </c>
      <c r="AF8" s="3">
        <f ca="1">'Model male'!$C8*POWER(('Model male'!$D8+1),(2015-'Risk male'!AF$1))</f>
        <v>5.8209327596318011E-5</v>
      </c>
      <c r="AG8" s="3">
        <f ca="1">'Model male'!$C8*POWER(('Model male'!$D8+1),(2015-'Risk male'!AG$1))</f>
        <v>5.7349091227899518E-5</v>
      </c>
      <c r="AH8" s="3">
        <f ca="1">'Model male'!$C8*POWER(('Model male'!$D8+1),(2015-'Risk male'!AH$1))</f>
        <v>5.6501567712216294E-5</v>
      </c>
      <c r="AI8" s="3">
        <f ca="1">'Model male'!$C8*POWER(('Model male'!$D8+1),(2015-'Risk male'!AI$1))</f>
        <v>5.5666569174597331E-5</v>
      </c>
      <c r="AJ8" s="3">
        <f ca="1">'Model male'!$C8*POWER(('Model male'!$D8+1),(2015-'Risk male'!AJ$1))</f>
        <v>5.4843910516844664E-5</v>
      </c>
      <c r="AK8" s="3">
        <f ca="1">'Model male'!$C8*POWER(('Model male'!$D8+1),(2015-'Risk male'!AK$1))</f>
        <v>5.4033409376201655E-5</v>
      </c>
      <c r="AL8" s="3">
        <f ca="1">'Model male'!$C8*POWER(('Model male'!$D8+1),(2015-'Risk male'!AL$1))</f>
        <v>5.3234886084927747E-5</v>
      </c>
      <c r="AM8" s="3">
        <f ca="1">'Model male'!$C8*POWER(('Model male'!$D8+1),(2015-'Risk male'!AM$1))</f>
        <v>5.2448163630470694E-5</v>
      </c>
      <c r="AN8" s="3">
        <f ca="1">'Model male'!$C8*POWER(('Model male'!$D8+1),(2015-'Risk male'!AN$1))</f>
        <v>5.1673067616227292E-5</v>
      </c>
      <c r="AO8" s="3">
        <f ca="1">'Model male'!$C8*POWER(('Model male'!$D8+1),(2015-'Risk male'!AO$1))</f>
        <v>5.0909426222884037E-5</v>
      </c>
      <c r="AP8" s="3">
        <f ca="1">'Model male'!$C8*POWER(('Model male'!$D8+1),(2015-'Risk male'!AP$1))</f>
        <v>5.0157070170329102E-5</v>
      </c>
      <c r="AQ8" s="3">
        <f ca="1">'Model male'!$C8*POWER(('Model male'!$D8+1),(2015-'Risk male'!AQ$1))</f>
        <v>4.9415832680127202E-5</v>
      </c>
      <c r="AR8" s="3">
        <f ca="1">'Model male'!$C8*POWER(('Model male'!$D8+1),(2015-'Risk male'!AR$1))</f>
        <v>4.8685549438548978E-5</v>
      </c>
      <c r="AS8" s="3">
        <f ca="1">'Model male'!$C8*POWER(('Model male'!$D8+1),(2015-'Risk male'!AS$1))</f>
        <v>4.7966058560146791E-5</v>
      </c>
      <c r="AT8" s="3">
        <f ca="1">'Model male'!$C8*POWER(('Model male'!$D8+1),(2015-'Risk male'!AT$1))</f>
        <v>4.725720055186875E-5</v>
      </c>
      <c r="AU8" s="3">
        <f ca="1">'Model male'!$C8*POWER(('Model male'!$D8+1),(2015-'Risk male'!AU$1))</f>
        <v>4.6558818277703223E-5</v>
      </c>
      <c r="AV8" s="3">
        <f ca="1">'Model male'!$C8*POWER(('Model male'!$D8+1),(2015-'Risk male'!AV$1))</f>
        <v>4.5870756923845548E-5</v>
      </c>
      <c r="AW8" s="3">
        <f ca="1">'Model male'!$C8*POWER(('Model male'!$D8+1),(2015-'Risk male'!AW$1))</f>
        <v>4.5192863964379853E-5</v>
      </c>
      <c r="AX8" s="3">
        <f ca="1">'Model male'!$C8*POWER(('Model male'!$D8+1),(2015-'Risk male'!AX$1))</f>
        <v>4.4524989127467842E-5</v>
      </c>
      <c r="AY8" s="3">
        <f ca="1">'Model male'!$C8*POWER(('Model male'!$D8+1),(2015-'Risk male'!AY$1))</f>
        <v>4.3866984362037286E-5</v>
      </c>
      <c r="AZ8" s="3">
        <f ca="1">'Model male'!$C8*POWER(('Model male'!$D8+1),(2015-'Risk male'!AZ$1))</f>
        <v>4.3218703804962849E-5</v>
      </c>
    </row>
    <row r="9" spans="1:52" x14ac:dyDescent="0.2">
      <c r="A9" s="1">
        <v>6</v>
      </c>
      <c r="B9" s="3">
        <f ca="1">'Model male'!$C9*POWER(('Model male'!$D9+1),(2015-'Risk male'!B$1))</f>
        <v>1.0514175328974359E-4</v>
      </c>
      <c r="C9" s="3">
        <f ca="1">'Model male'!$C9*POWER(('Model male'!$D9+1),(2015-'Risk male'!C$1))</f>
        <v>1.0358793427560947E-4</v>
      </c>
      <c r="D9" s="3">
        <f ca="1">'Model male'!$C9*POWER(('Model male'!$D9+1),(2015-'Risk male'!D$1))</f>
        <v>1.0205707810404876E-4</v>
      </c>
      <c r="E9" s="3">
        <f ca="1">'Model male'!$C9*POWER(('Model male'!$D9+1),(2015-'Risk male'!E$1))</f>
        <v>1.0054884542270815E-4</v>
      </c>
      <c r="F9" s="3">
        <f ca="1">'Model male'!$C9*POWER(('Model male'!$D9+1),(2015-'Risk male'!F$1))</f>
        <v>9.9062901894293753E-5</v>
      </c>
      <c r="G9" s="3">
        <f ca="1">'Model male'!$C9*POWER(('Model male'!$D9+1),(2015-'Risk male'!G$1))</f>
        <v>9.7598918122456909E-5</v>
      </c>
      <c r="H9" s="3">
        <f ca="1">'Model male'!$C9*POWER(('Model male'!$D9+1),(2015-'Risk male'!H$1))</f>
        <v>9.6156569578775291E-5</v>
      </c>
      <c r="I9" s="3">
        <f ca="1">'Model male'!$C9*POWER(('Model male'!$D9+1),(2015-'Risk male'!I$1))</f>
        <v>9.4735536530813112E-5</v>
      </c>
      <c r="J9" s="3">
        <f ca="1">'Model male'!$C9*POWER(('Model male'!$D9+1),(2015-'Risk male'!J$1))</f>
        <v>9.3335503971244457E-5</v>
      </c>
      <c r="K9" s="3">
        <f ca="1">'Model male'!$C9*POWER(('Model male'!$D9+1),(2015-'Risk male'!K$1))</f>
        <v>9.1956161548024102E-5</v>
      </c>
      <c r="L9" s="3">
        <f ca="1">'Model male'!$C9*POWER(('Model male'!$D9+1),(2015-'Risk male'!L$1))</f>
        <v>9.0597203495590265E-5</v>
      </c>
      <c r="M9" s="3">
        <f ca="1">'Model male'!$C9*POWER(('Model male'!$D9+1),(2015-'Risk male'!M$1))</f>
        <v>8.9258328567084027E-5</v>
      </c>
      <c r="N9" s="3">
        <f ca="1">'Model male'!$C9*POWER(('Model male'!$D9+1),(2015-'Risk male'!N$1))</f>
        <v>8.7939239967570472E-5</v>
      </c>
      <c r="O9" s="3">
        <f ca="1">'Model male'!$C9*POWER(('Model male'!$D9+1),(2015-'Risk male'!O$1))</f>
        <v>8.6639645288246782E-5</v>
      </c>
      <c r="P9" s="3">
        <f ca="1">'Model male'!$C9*POWER(('Model male'!$D9+1),(2015-'Risk male'!P$1))</f>
        <v>8.5359256441622461E-5</v>
      </c>
      <c r="Q9" s="3">
        <f ca="1">'Model male'!$C9*POWER(('Model male'!$D9+1),(2015-'Risk male'!Q$1))</f>
        <v>8.4097789597657608E-5</v>
      </c>
      <c r="R9" s="3">
        <f ca="1">'Model male'!$C9*POWER(('Model male'!$D9+1),(2015-'Risk male'!R$1))</f>
        <v>8.285496512084494E-5</v>
      </c>
      <c r="S9" s="3">
        <f ca="1">'Model male'!$C9*POWER(('Model male'!$D9+1),(2015-'Risk male'!S$1))</f>
        <v>8.1630507508221635E-5</v>
      </c>
      <c r="T9" s="3">
        <f ca="1">'Model male'!$C9*POWER(('Model male'!$D9+1),(2015-'Risk male'!T$1))</f>
        <v>8.0424145328297181E-5</v>
      </c>
      <c r="U9" s="3">
        <f ca="1">'Model male'!$C9*POWER(('Model male'!$D9+1),(2015-'Risk male'!U$1))</f>
        <v>7.9235611160883941E-5</v>
      </c>
      <c r="V9" s="3">
        <f ca="1">'Model male'!$C9*POWER(('Model male'!$D9+1),(2015-'Risk male'!V$1))</f>
        <v>7.8064641537816689E-5</v>
      </c>
      <c r="W9" s="3">
        <f ca="1">'Model male'!$C9*POWER(('Model male'!$D9+1),(2015-'Risk male'!W$1))</f>
        <v>7.6910976884548481E-5</v>
      </c>
      <c r="X9" s="3">
        <f ca="1">'Model male'!$C9*POWER(('Model male'!$D9+1),(2015-'Risk male'!X$1))</f>
        <v>7.5774361462609352E-5</v>
      </c>
      <c r="Y9" s="3">
        <f ca="1">'Model male'!$C9*POWER(('Model male'!$D9+1),(2015-'Risk male'!Y$1))</f>
        <v>7.4654543312915634E-5</v>
      </c>
      <c r="Z9" s="3">
        <f ca="1">'Model male'!$C9*POWER(('Model male'!$D9+1),(2015-'Risk male'!Z$1))</f>
        <v>7.3551274199916883E-5</v>
      </c>
      <c r="AA9" s="3">
        <f ca="1">'Model male'!$C9*POWER(('Model male'!$D9+1),(2015-'Risk male'!AA$1))</f>
        <v>7.246430955656837E-5</v>
      </c>
      <c r="AB9" s="3">
        <f ca="1">'Model male'!$C9*POWER(('Model male'!$D9+1),(2015-'Risk male'!AB$1))</f>
        <v>7.1393408430116617E-5</v>
      </c>
      <c r="AC9" s="3">
        <f ca="1">'Model male'!$C9*POWER(('Model male'!$D9+1),(2015-'Risk male'!AC$1))</f>
        <v>7.0338333428686343E-5</v>
      </c>
      <c r="AD9" s="3">
        <f ca="1">'Model male'!$C9*POWER(('Model male'!$D9+1),(2015-'Risk male'!AD$1))</f>
        <v>6.9298850668656501E-5</v>
      </c>
      <c r="AE9" s="3">
        <f ca="1">'Model male'!$C9*POWER(('Model male'!$D9+1),(2015-'Risk male'!AE$1))</f>
        <v>6.827472972281431E-5</v>
      </c>
      <c r="AF9" s="3">
        <f ca="1">'Model male'!$C9*POWER(('Model male'!$D9+1),(2015-'Risk male'!AF$1))</f>
        <v>6.726574356927519E-5</v>
      </c>
      <c r="AG9" s="3">
        <f ca="1">'Model male'!$C9*POWER(('Model male'!$D9+1),(2015-'Risk male'!AG$1))</f>
        <v>6.627166854115782E-5</v>
      </c>
      <c r="AH9" s="3">
        <f ca="1">'Model male'!$C9*POWER(('Model male'!$D9+1),(2015-'Risk male'!AH$1))</f>
        <v>6.5292284277002801E-5</v>
      </c>
      <c r="AI9" s="3">
        <f ca="1">'Model male'!$C9*POWER(('Model male'!$D9+1),(2015-'Risk male'!AI$1))</f>
        <v>6.4327373671923938E-5</v>
      </c>
      <c r="AJ9" s="3">
        <f ca="1">'Model male'!$C9*POWER(('Model male'!$D9+1),(2015-'Risk male'!AJ$1))</f>
        <v>6.3376722829481719E-5</v>
      </c>
      <c r="AK9" s="3">
        <f ca="1">'Model male'!$C9*POWER(('Model male'!$D9+1),(2015-'Risk male'!AK$1))</f>
        <v>6.2440121014267717E-5</v>
      </c>
      <c r="AL9" s="3">
        <f ca="1">'Model male'!$C9*POWER(('Model male'!$D9+1),(2015-'Risk male'!AL$1))</f>
        <v>6.1517360605189888E-5</v>
      </c>
      <c r="AM9" s="3">
        <f ca="1">'Model male'!$C9*POWER(('Model male'!$D9+1),(2015-'Risk male'!AM$1))</f>
        <v>6.0608237049448172E-5</v>
      </c>
      <c r="AN9" s="3">
        <f ca="1">'Model male'!$C9*POWER(('Model male'!$D9+1),(2015-'Risk male'!AN$1))</f>
        <v>5.9712548817190316E-5</v>
      </c>
      <c r="AO9" s="3">
        <f ca="1">'Model male'!$C9*POWER(('Model male'!$D9+1),(2015-'Risk male'!AO$1))</f>
        <v>5.8830097356837765E-5</v>
      </c>
      <c r="AP9" s="3">
        <f ca="1">'Model male'!$C9*POWER(('Model male'!$D9+1),(2015-'Risk male'!AP$1))</f>
        <v>5.7960687051071689E-5</v>
      </c>
      <c r="AQ9" s="3">
        <f ca="1">'Model male'!$C9*POWER(('Model male'!$D9+1),(2015-'Risk male'!AQ$1))</f>
        <v>5.7104125173469653E-5</v>
      </c>
      <c r="AR9" s="3">
        <f ca="1">'Model male'!$C9*POWER(('Model male'!$D9+1),(2015-'Risk male'!AR$1))</f>
        <v>5.6260221845782914E-5</v>
      </c>
      <c r="AS9" s="3">
        <f ca="1">'Model male'!$C9*POWER(('Model male'!$D9+1),(2015-'Risk male'!AS$1))</f>
        <v>5.5428789995845256E-5</v>
      </c>
      <c r="AT9" s="3">
        <f ca="1">'Model male'!$C9*POWER(('Model male'!$D9+1),(2015-'Risk male'!AT$1))</f>
        <v>5.4609645316103693E-5</v>
      </c>
      <c r="AU9" s="3">
        <f ca="1">'Model male'!$C9*POWER(('Model male'!$D9+1),(2015-'Risk male'!AU$1))</f>
        <v>5.3802606222762281E-5</v>
      </c>
      <c r="AV9" s="3">
        <f ca="1">'Model male'!$C9*POWER(('Model male'!$D9+1),(2015-'Risk male'!AV$1))</f>
        <v>5.300749381552935E-5</v>
      </c>
      <c r="AW9" s="3">
        <f ca="1">'Model male'!$C9*POWER(('Model male'!$D9+1),(2015-'Risk male'!AW$1))</f>
        <v>5.2224131837959949E-5</v>
      </c>
      <c r="AX9" s="3">
        <f ca="1">'Model male'!$C9*POWER(('Model male'!$D9+1),(2015-'Risk male'!AX$1))</f>
        <v>5.1452346638384197E-5</v>
      </c>
      <c r="AY9" s="3">
        <f ca="1">'Model male'!$C9*POWER(('Model male'!$D9+1),(2015-'Risk male'!AY$1))</f>
        <v>5.0691967131413006E-5</v>
      </c>
      <c r="AZ9" s="3">
        <f ca="1">'Model male'!$C9*POWER(('Model male'!$D9+1),(2015-'Risk male'!AZ$1))</f>
        <v>4.9942824760012826E-5</v>
      </c>
    </row>
    <row r="10" spans="1:52" x14ac:dyDescent="0.2">
      <c r="A10" s="1">
        <v>7</v>
      </c>
      <c r="B10" s="3">
        <f ca="1">'Model male'!$C10*POWER(('Model male'!$D10+1),(2015-'Risk male'!B$1))</f>
        <v>8.4744252090242778E-5</v>
      </c>
      <c r="C10" s="3">
        <f ca="1">'Model male'!$C10*POWER(('Model male'!$D10+1),(2015-'Risk male'!C$1))</f>
        <v>8.3491873980534771E-5</v>
      </c>
      <c r="D10" s="3">
        <f ca="1">'Model male'!$C10*POWER(('Model male'!$D10+1),(2015-'Risk male'!D$1))</f>
        <v>8.2258003921709146E-5</v>
      </c>
      <c r="E10" s="3">
        <f ca="1">'Model male'!$C10*POWER(('Model male'!$D10+1),(2015-'Risk male'!E$1))</f>
        <v>8.1042368395772574E-5</v>
      </c>
      <c r="F10" s="3">
        <f ca="1">'Model male'!$C10*POWER(('Model male'!$D10+1),(2015-'Risk male'!F$1))</f>
        <v>7.984469792686954E-5</v>
      </c>
      <c r="G10" s="3">
        <f ca="1">'Model male'!$C10*POWER(('Model male'!$D10+1),(2015-'Risk male'!G$1))</f>
        <v>7.8664727021546363E-5</v>
      </c>
      <c r="H10" s="3">
        <f ca="1">'Model male'!$C10*POWER(('Model male'!$D10+1),(2015-'Risk male'!H$1))</f>
        <v>7.7502194109897892E-5</v>
      </c>
      <c r="I10" s="3">
        <f ca="1">'Model male'!$C10*POWER(('Model male'!$D10+1),(2015-'Risk male'!I$1))</f>
        <v>7.6356841487584148E-5</v>
      </c>
      <c r="J10" s="3">
        <f ca="1">'Model male'!$C10*POWER(('Model male'!$D10+1),(2015-'Risk male'!J$1))</f>
        <v>7.5228415258703595E-5</v>
      </c>
      <c r="K10" s="3">
        <f ca="1">'Model male'!$C10*POWER(('Model male'!$D10+1),(2015-'Risk male'!K$1))</f>
        <v>7.4116665279510944E-5</v>
      </c>
      <c r="L10" s="3">
        <f ca="1">'Model male'!$C10*POWER(('Model male'!$D10+1),(2015-'Risk male'!L$1))</f>
        <v>7.3021345102966458E-5</v>
      </c>
      <c r="M10" s="3">
        <f ca="1">'Model male'!$C10*POWER(('Model male'!$D10+1),(2015-'Risk male'!M$1))</f>
        <v>7.1942211924104903E-5</v>
      </c>
      <c r="N10" s="3">
        <f ca="1">'Model male'!$C10*POWER(('Model male'!$D10+1),(2015-'Risk male'!N$1))</f>
        <v>7.0879026526211739E-5</v>
      </c>
      <c r="O10" s="3">
        <f ca="1">'Model male'!$C10*POWER(('Model male'!$D10+1),(2015-'Risk male'!O$1))</f>
        <v>6.9831553227794822E-5</v>
      </c>
      <c r="P10" s="3">
        <f ca="1">'Model male'!$C10*POWER(('Model male'!$D10+1),(2015-'Risk male'!P$1))</f>
        <v>6.8799559830339736E-5</v>
      </c>
      <c r="Q10" s="3">
        <f ca="1">'Model male'!$C10*POWER(('Model male'!$D10+1),(2015-'Risk male'!Q$1))</f>
        <v>6.7782817566837183E-5</v>
      </c>
      <c r="R10" s="3">
        <f ca="1">'Model male'!$C10*POWER(('Model male'!$D10+1),(2015-'Risk male'!R$1))</f>
        <v>6.6781101051071126E-5</v>
      </c>
      <c r="S10" s="3">
        <f ca="1">'Model male'!$C10*POWER(('Model male'!$D10+1),(2015-'Risk male'!S$1))</f>
        <v>6.5794188227656295E-5</v>
      </c>
      <c r="T10" s="3">
        <f ca="1">'Model male'!$C10*POWER(('Model male'!$D10+1),(2015-'Risk male'!T$1))</f>
        <v>6.4821860322814083E-5</v>
      </c>
      <c r="U10" s="3">
        <f ca="1">'Model male'!$C10*POWER(('Model male'!$D10+1),(2015-'Risk male'!U$1))</f>
        <v>6.3863901795875965E-5</v>
      </c>
      <c r="V10" s="3">
        <f ca="1">'Model male'!$C10*POWER(('Model male'!$D10+1),(2015-'Risk male'!V$1))</f>
        <v>6.2920100291503415E-5</v>
      </c>
      <c r="W10" s="3">
        <f ca="1">'Model male'!$C10*POWER(('Model male'!$D10+1),(2015-'Risk male'!W$1))</f>
        <v>6.1990246592614215E-5</v>
      </c>
      <c r="X10" s="3">
        <f ca="1">'Model male'!$C10*POWER(('Model male'!$D10+1),(2015-'Risk male'!X$1))</f>
        <v>6.1074134574004154E-5</v>
      </c>
      <c r="Y10" s="3">
        <f ca="1">'Model male'!$C10*POWER(('Model male'!$D10+1),(2015-'Risk male'!Y$1))</f>
        <v>6.0171561156654351E-5</v>
      </c>
      <c r="Z10" s="3">
        <f ca="1">'Model male'!$C10*POWER(('Model male'!$D10+1),(2015-'Risk male'!Z$1))</f>
        <v>5.9282326262713649E-5</v>
      </c>
      <c r="AA10" s="3">
        <f ca="1">'Model male'!$C10*POWER(('Model male'!$D10+1),(2015-'Risk male'!AA$1))</f>
        <v>5.8406232771146463E-5</v>
      </c>
      <c r="AB10" s="3">
        <f ca="1">'Model male'!$C10*POWER(('Model male'!$D10+1),(2015-'Risk male'!AB$1))</f>
        <v>5.7543086474035927E-5</v>
      </c>
      <c r="AC10" s="3">
        <f ca="1">'Model male'!$C10*POWER(('Model male'!$D10+1),(2015-'Risk male'!AC$1))</f>
        <v>5.6692696033532953E-5</v>
      </c>
      <c r="AD10" s="3">
        <f ca="1">'Model male'!$C10*POWER(('Model male'!$D10+1),(2015-'Risk male'!AD$1))</f>
        <v>5.5854872939441338E-5</v>
      </c>
      <c r="AE10" s="3">
        <f ca="1">'Model male'!$C10*POWER(('Model male'!$D10+1),(2015-'Risk male'!AE$1))</f>
        <v>5.5029431467429897E-5</v>
      </c>
      <c r="AF10" s="3">
        <f ca="1">'Model male'!$C10*POWER(('Model male'!$D10+1),(2015-'Risk male'!AF$1))</f>
        <v>5.4216188637861974E-5</v>
      </c>
      <c r="AG10" s="3">
        <f ca="1">'Model male'!$C10*POWER(('Model male'!$D10+1),(2015-'Risk male'!AG$1))</f>
        <v>5.3414964175233476E-5</v>
      </c>
      <c r="AH10" s="3">
        <f ca="1">'Model male'!$C10*POWER(('Model male'!$D10+1),(2015-'Risk male'!AH$1))</f>
        <v>5.2625580468210335E-5</v>
      </c>
      <c r="AI10" s="3">
        <f ca="1">'Model male'!$C10*POWER(('Model male'!$D10+1),(2015-'Risk male'!AI$1))</f>
        <v>5.1847862530256487E-5</v>
      </c>
      <c r="AJ10" s="3">
        <f ca="1">'Model male'!$C10*POWER(('Model male'!$D10+1),(2015-'Risk male'!AJ$1))</f>
        <v>5.1081637960843835E-5</v>
      </c>
      <c r="AK10" s="3">
        <f ca="1">'Model male'!$C10*POWER(('Model male'!$D10+1),(2015-'Risk male'!AK$1))</f>
        <v>5.0326736907235318E-5</v>
      </c>
      <c r="AL10" s="3">
        <f ca="1">'Model male'!$C10*POWER(('Model male'!$D10+1),(2015-'Risk male'!AL$1))</f>
        <v>4.9582992026832832E-5</v>
      </c>
      <c r="AM10" s="3">
        <f ca="1">'Model male'!$C10*POWER(('Model male'!$D10+1),(2015-'Risk male'!AM$1))</f>
        <v>4.8850238450081622E-5</v>
      </c>
      <c r="AN10" s="3">
        <f ca="1">'Model male'!$C10*POWER(('Model male'!$D10+1),(2015-'Risk male'!AN$1))</f>
        <v>4.812831374392278E-5</v>
      </c>
      <c r="AO10" s="3">
        <f ca="1">'Model male'!$C10*POWER(('Model male'!$D10+1),(2015-'Risk male'!AO$1))</f>
        <v>4.7417057875785995E-5</v>
      </c>
      <c r="AP10" s="3">
        <f ca="1">'Model male'!$C10*POWER(('Model male'!$D10+1),(2015-'Risk male'!AP$1))</f>
        <v>4.6716313178114286E-5</v>
      </c>
      <c r="AQ10" s="3">
        <f ca="1">'Model male'!$C10*POWER(('Model male'!$D10+1),(2015-'Risk male'!AQ$1))</f>
        <v>4.6025924313413095E-5</v>
      </c>
      <c r="AR10" s="3">
        <f ca="1">'Model male'!$C10*POWER(('Model male'!$D10+1),(2015-'Risk male'!AR$1))</f>
        <v>4.5345738239815864E-5</v>
      </c>
      <c r="AS10" s="3">
        <f ca="1">'Model male'!$C10*POWER(('Model male'!$D10+1),(2015-'Risk male'!AS$1))</f>
        <v>4.46756041771585E-5</v>
      </c>
      <c r="AT10" s="3">
        <f ca="1">'Model male'!$C10*POWER(('Model male'!$D10+1),(2015-'Risk male'!AT$1))</f>
        <v>4.4015373573555165E-5</v>
      </c>
      <c r="AU10" s="3">
        <f ca="1">'Model male'!$C10*POWER(('Model male'!$D10+1),(2015-'Risk male'!AU$1))</f>
        <v>4.3364900072468163E-5</v>
      </c>
      <c r="AV10" s="3">
        <f ca="1">'Model male'!$C10*POWER(('Model male'!$D10+1),(2015-'Risk male'!AV$1))</f>
        <v>4.2724039480264204E-5</v>
      </c>
      <c r="AW10" s="3">
        <f ca="1">'Model male'!$C10*POWER(('Model male'!$D10+1),(2015-'Risk male'!AW$1))</f>
        <v>4.2092649734250447E-5</v>
      </c>
      <c r="AX10" s="3">
        <f ca="1">'Model male'!$C10*POWER(('Model male'!$D10+1),(2015-'Risk male'!AX$1))</f>
        <v>4.1470590871182712E-5</v>
      </c>
      <c r="AY10" s="3">
        <f ca="1">'Model male'!$C10*POWER(('Model male'!$D10+1),(2015-'Risk male'!AY$1))</f>
        <v>4.0857724996239135E-5</v>
      </c>
      <c r="AZ10" s="3">
        <f ca="1">'Model male'!$C10*POWER(('Model male'!$D10+1),(2015-'Risk male'!AZ$1))</f>
        <v>4.0253916252452357E-5</v>
      </c>
    </row>
    <row r="11" spans="1:52" x14ac:dyDescent="0.2">
      <c r="A11" s="1">
        <v>8</v>
      </c>
      <c r="B11" s="3">
        <f ca="1">'Model male'!$C11*POWER(('Model male'!$D11+1),(2015-'Risk male'!B$1))</f>
        <v>8.8528153866523991E-5</v>
      </c>
      <c r="C11" s="3">
        <f ca="1">'Model male'!$C11*POWER(('Model male'!$D11+1),(2015-'Risk male'!C$1))</f>
        <v>8.7219856026132025E-5</v>
      </c>
      <c r="D11" s="3">
        <f ca="1">'Model male'!$C11*POWER(('Model male'!$D11+1),(2015-'Risk male'!D$1))</f>
        <v>8.5930892636583301E-5</v>
      </c>
      <c r="E11" s="3">
        <f ca="1">'Model male'!$C11*POWER(('Model male'!$D11+1),(2015-'Risk male'!E$1))</f>
        <v>8.4660977967077145E-5</v>
      </c>
      <c r="F11" s="3">
        <f ca="1">'Model male'!$C11*POWER(('Model male'!$D11+1),(2015-'Risk male'!F$1))</f>
        <v>8.3409830509435624E-5</v>
      </c>
      <c r="G11" s="3">
        <f ca="1">'Model male'!$C11*POWER(('Model male'!$D11+1),(2015-'Risk male'!G$1))</f>
        <v>8.2177172915700133E-5</v>
      </c>
      <c r="H11" s="3">
        <f ca="1">'Model male'!$C11*POWER(('Model male'!$D11+1),(2015-'Risk male'!H$1))</f>
        <v>8.0962731936650396E-5</v>
      </c>
      <c r="I11" s="3">
        <f ca="1">'Model male'!$C11*POWER(('Model male'!$D11+1),(2015-'Risk male'!I$1))</f>
        <v>7.9766238361231925E-5</v>
      </c>
      <c r="J11" s="3">
        <f ca="1">'Model male'!$C11*POWER(('Model male'!$D11+1),(2015-'Risk male'!J$1))</f>
        <v>7.8587426956878745E-5</v>
      </c>
      <c r="K11" s="3">
        <f ca="1">'Model male'!$C11*POWER(('Model male'!$D11+1),(2015-'Risk male'!K$1))</f>
        <v>7.7426036410717988E-5</v>
      </c>
      <c r="L11" s="3">
        <f ca="1">'Model male'!$C11*POWER(('Model male'!$D11+1),(2015-'Risk male'!L$1))</f>
        <v>7.6281809271643361E-5</v>
      </c>
      <c r="M11" s="3">
        <f ca="1">'Model male'!$C11*POWER(('Model male'!$D11+1),(2015-'Risk male'!M$1))</f>
        <v>7.5154491893244689E-5</v>
      </c>
      <c r="N11" s="3">
        <f ca="1">'Model male'!$C11*POWER(('Model male'!$D11+1),(2015-'Risk male'!N$1))</f>
        <v>7.4043834377580993E-5</v>
      </c>
      <c r="O11" s="3">
        <f ca="1">'Model male'!$C11*POWER(('Model male'!$D11+1),(2015-'Risk male'!O$1))</f>
        <v>7.2949590519784231E-5</v>
      </c>
      <c r="P11" s="3">
        <f ca="1">'Model male'!$C11*POWER(('Model male'!$D11+1),(2015-'Risk male'!P$1))</f>
        <v>7.1871517753482018E-5</v>
      </c>
      <c r="Q11" s="3">
        <f ca="1">'Model male'!$C11*POWER(('Model male'!$D11+1),(2015-'Risk male'!Q$1))</f>
        <v>7.0809377097026625E-5</v>
      </c>
      <c r="R11" s="3">
        <f ca="1">'Model male'!$C11*POWER(('Model male'!$D11+1),(2015-'Risk male'!R$1))</f>
        <v>6.9762933100518849E-5</v>
      </c>
      <c r="S11" s="3">
        <f ca="1">'Model male'!$C11*POWER(('Model male'!$D11+1),(2015-'Risk male'!S$1))</f>
        <v>6.8731953793614648E-5</v>
      </c>
      <c r="T11" s="3">
        <f ca="1">'Model male'!$C11*POWER(('Model male'!$D11+1),(2015-'Risk male'!T$1))</f>
        <v>6.7716210634103109E-5</v>
      </c>
      <c r="U11" s="3">
        <f ca="1">'Model male'!$C11*POWER(('Model male'!$D11+1),(2015-'Risk male'!U$1))</f>
        <v>6.6715478457244446E-5</v>
      </c>
      <c r="V11" s="3">
        <f ca="1">'Model male'!$C11*POWER(('Model male'!$D11+1),(2015-'Risk male'!V$1))</f>
        <v>6.5729535425856599E-5</v>
      </c>
      <c r="W11" s="3">
        <f ca="1">'Model male'!$C11*POWER(('Model male'!$D11+1),(2015-'Risk male'!W$1))</f>
        <v>6.4758162981139522E-5</v>
      </c>
      <c r="X11" s="3">
        <f ca="1">'Model male'!$C11*POWER(('Model male'!$D11+1),(2015-'Risk male'!X$1))</f>
        <v>6.3801145794226146E-5</v>
      </c>
      <c r="Y11" s="3">
        <f ca="1">'Model male'!$C11*POWER(('Model male'!$D11+1),(2015-'Risk male'!Y$1))</f>
        <v>6.2858271718449417E-5</v>
      </c>
      <c r="Z11" s="3">
        <f ca="1">'Model male'!$C11*POWER(('Model male'!$D11+1),(2015-'Risk male'!Z$1))</f>
        <v>6.1929331742314699E-5</v>
      </c>
      <c r="AA11" s="3">
        <f ca="1">'Model male'!$C11*POWER(('Model male'!$D11+1),(2015-'Risk male'!AA$1))</f>
        <v>6.1014119943167197E-5</v>
      </c>
      <c r="AB11" s="3">
        <f ca="1">'Model male'!$C11*POWER(('Model male'!$D11+1),(2015-'Risk male'!AB$1))</f>
        <v>6.0112433441544039E-5</v>
      </c>
      <c r="AC11" s="3">
        <f ca="1">'Model male'!$C11*POWER(('Model male'!$D11+1),(2015-'Risk male'!AC$1))</f>
        <v>5.9224072356201042E-5</v>
      </c>
      <c r="AD11" s="3">
        <f ca="1">'Model male'!$C11*POWER(('Model male'!$D11+1),(2015-'Risk male'!AD$1))</f>
        <v>5.8348839759803983E-5</v>
      </c>
      <c r="AE11" s="3">
        <f ca="1">'Model male'!$C11*POWER(('Model male'!$D11+1),(2015-'Risk male'!AE$1))</f>
        <v>5.7486541635274871E-5</v>
      </c>
      <c r="AF11" s="3">
        <f ca="1">'Model male'!$C11*POWER(('Model male'!$D11+1),(2015-'Risk male'!AF$1))</f>
        <v>5.6636986832783131E-5</v>
      </c>
      <c r="AG11" s="3">
        <f ca="1">'Model male'!$C11*POWER(('Model male'!$D11+1),(2015-'Risk male'!AG$1))</f>
        <v>5.5799987027372553E-5</v>
      </c>
      <c r="AH11" s="3">
        <f ca="1">'Model male'!$C11*POWER(('Model male'!$D11+1),(2015-'Risk male'!AH$1))</f>
        <v>5.4975356677214349E-5</v>
      </c>
      <c r="AI11" s="3">
        <f ca="1">'Model male'!$C11*POWER(('Model male'!$D11+1),(2015-'Risk male'!AI$1))</f>
        <v>5.4162912982477191E-5</v>
      </c>
      <c r="AJ11" s="3">
        <f ca="1">'Model male'!$C11*POWER(('Model male'!$D11+1),(2015-'Risk male'!AJ$1))</f>
        <v>5.3362475844805116E-5</v>
      </c>
      <c r="AK11" s="3">
        <f ca="1">'Model male'!$C11*POWER(('Model male'!$D11+1),(2015-'Risk male'!AK$1))</f>
        <v>5.2573867827394222E-5</v>
      </c>
      <c r="AL11" s="3">
        <f ca="1">'Model male'!$C11*POWER(('Model male'!$D11+1),(2015-'Risk male'!AL$1))</f>
        <v>5.1796914115659337E-5</v>
      </c>
      <c r="AM11" s="3">
        <f ca="1">'Model male'!$C11*POWER(('Model male'!$D11+1),(2015-'Risk male'!AM$1))</f>
        <v>5.1031442478482118E-5</v>
      </c>
      <c r="AN11" s="3">
        <f ca="1">'Model male'!$C11*POWER(('Model male'!$D11+1),(2015-'Risk male'!AN$1))</f>
        <v>5.0277283230031645E-5</v>
      </c>
      <c r="AO11" s="3">
        <f ca="1">'Model male'!$C11*POWER(('Model male'!$D11+1),(2015-'Risk male'!AO$1))</f>
        <v>4.953426919214941E-5</v>
      </c>
      <c r="AP11" s="3">
        <f ca="1">'Model male'!$C11*POWER(('Model male'!$D11+1),(2015-'Risk male'!AP$1))</f>
        <v>4.880223565729006E-5</v>
      </c>
      <c r="AQ11" s="3">
        <f ca="1">'Model male'!$C11*POWER(('Model male'!$D11+1),(2015-'Risk male'!AQ$1))</f>
        <v>4.8081020352009922E-5</v>
      </c>
      <c r="AR11" s="3">
        <f ca="1">'Model male'!$C11*POWER(('Model male'!$D11+1),(2015-'Risk male'!AR$1))</f>
        <v>4.7370463400995001E-5</v>
      </c>
      <c r="AS11" s="3">
        <f ca="1">'Model male'!$C11*POWER(('Model male'!$D11+1),(2015-'Risk male'!AS$1))</f>
        <v>4.667040729162071E-5</v>
      </c>
      <c r="AT11" s="3">
        <f ca="1">'Model male'!$C11*POWER(('Model male'!$D11+1),(2015-'Risk male'!AT$1))</f>
        <v>4.5980696839035175E-5</v>
      </c>
      <c r="AU11" s="3">
        <f ca="1">'Model male'!$C11*POWER(('Model male'!$D11+1),(2015-'Risk male'!AU$1))</f>
        <v>4.5301179151758809E-5</v>
      </c>
      <c r="AV11" s="3">
        <f ca="1">'Model male'!$C11*POWER(('Model male'!$D11+1),(2015-'Risk male'!AV$1))</f>
        <v>4.4631703597791934E-5</v>
      </c>
      <c r="AW11" s="3">
        <f ca="1">'Model male'!$C11*POWER(('Model male'!$D11+1),(2015-'Risk male'!AW$1))</f>
        <v>4.3972121771223583E-5</v>
      </c>
      <c r="AX11" s="3">
        <f ca="1">'Model male'!$C11*POWER(('Model male'!$D11+1),(2015-'Risk male'!AX$1))</f>
        <v>4.3322287459333588E-5</v>
      </c>
      <c r="AY11" s="3">
        <f ca="1">'Model male'!$C11*POWER(('Model male'!$D11+1),(2015-'Risk male'!AY$1))</f>
        <v>4.268205661018088E-5</v>
      </c>
      <c r="AZ11" s="3">
        <f ca="1">'Model male'!$C11*POWER(('Model male'!$D11+1),(2015-'Risk male'!AZ$1))</f>
        <v>4.2051287300670824E-5</v>
      </c>
    </row>
    <row r="12" spans="1:52" x14ac:dyDescent="0.2">
      <c r="A12" s="1">
        <v>9</v>
      </c>
      <c r="B12" s="3">
        <f ca="1">'Model male'!$C12*POWER(('Model male'!$D12+1),(2015-'Risk male'!B$1))</f>
        <v>7.3044808405815583E-5</v>
      </c>
      <c r="C12" s="3">
        <f ca="1">'Model male'!$C12*POWER(('Model male'!$D12+1),(2015-'Risk male'!C$1))</f>
        <v>7.1965328478636049E-5</v>
      </c>
      <c r="D12" s="3">
        <f ca="1">'Model male'!$C12*POWER(('Model male'!$D12+1),(2015-'Risk male'!D$1))</f>
        <v>7.0901801456784298E-5</v>
      </c>
      <c r="E12" s="3">
        <f ca="1">'Model male'!$C12*POWER(('Model male'!$D12+1),(2015-'Risk male'!E$1))</f>
        <v>6.9853991583038725E-5</v>
      </c>
      <c r="F12" s="3">
        <f ca="1">'Model male'!$C12*POWER(('Model male'!$D12+1),(2015-'Risk male'!F$1))</f>
        <v>6.8821666584274619E-5</v>
      </c>
      <c r="G12" s="3">
        <f ca="1">'Model male'!$C12*POWER(('Model male'!$D12+1),(2015-'Risk male'!G$1))</f>
        <v>6.7804597619975008E-5</v>
      </c>
      <c r="H12" s="3">
        <f ca="1">'Model male'!$C12*POWER(('Model male'!$D12+1),(2015-'Risk male'!H$1))</f>
        <v>6.6802559231502471E-5</v>
      </c>
      <c r="I12" s="3">
        <f ca="1">'Model male'!$C12*POWER(('Model male'!$D12+1),(2015-'Risk male'!I$1))</f>
        <v>6.5815329292120677E-5</v>
      </c>
      <c r="J12" s="3">
        <f ca="1">'Model male'!$C12*POWER(('Model male'!$D12+1),(2015-'Risk male'!J$1))</f>
        <v>6.4842688957754359E-5</v>
      </c>
      <c r="K12" s="3">
        <f ca="1">'Model male'!$C12*POWER(('Model male'!$D12+1),(2015-'Risk male'!K$1))</f>
        <v>6.3884422618477215E-5</v>
      </c>
      <c r="L12" s="3">
        <f ca="1">'Model male'!$C12*POWER(('Model male'!$D12+1),(2015-'Risk male'!L$1))</f>
        <v>6.2940317850716481E-5</v>
      </c>
      <c r="M12" s="3">
        <f ca="1">'Model male'!$C12*POWER(('Model male'!$D12+1),(2015-'Risk male'!M$1))</f>
        <v>6.2010165370164025E-5</v>
      </c>
      <c r="N12" s="3">
        <f ca="1">'Model male'!$C12*POWER(('Model male'!$D12+1),(2015-'Risk male'!N$1))</f>
        <v>6.1093758985383283E-5</v>
      </c>
      <c r="O12" s="3">
        <f ca="1">'Model male'!$C12*POWER(('Model male'!$D12+1),(2015-'Risk male'!O$1))</f>
        <v>6.0190895552101767E-5</v>
      </c>
      <c r="P12" s="3">
        <f ca="1">'Model male'!$C12*POWER(('Model male'!$D12+1),(2015-'Risk male'!P$1))</f>
        <v>5.9301374928179093E-5</v>
      </c>
      <c r="Q12" s="3">
        <f ca="1">'Model male'!$C12*POWER(('Model male'!$D12+1),(2015-'Risk male'!Q$1))</f>
        <v>5.8424999929240491E-5</v>
      </c>
      <c r="R12" s="3">
        <f ca="1">'Model male'!$C12*POWER(('Model male'!$D12+1),(2015-'Risk male'!R$1))</f>
        <v>5.7561576284966009E-5</v>
      </c>
      <c r="S12" s="3">
        <f ca="1">'Model male'!$C12*POWER(('Model male'!$D12+1),(2015-'Risk male'!S$1))</f>
        <v>5.6710912596025635E-5</v>
      </c>
      <c r="T12" s="3">
        <f ca="1">'Model male'!$C12*POWER(('Model male'!$D12+1),(2015-'Risk male'!T$1))</f>
        <v>5.5872820291650879E-5</v>
      </c>
      <c r="U12" s="3">
        <f ca="1">'Model male'!$C12*POWER(('Model male'!$D12+1),(2015-'Risk male'!U$1))</f>
        <v>5.5047113587833383E-5</v>
      </c>
      <c r="V12" s="3">
        <f ca="1">'Model male'!$C12*POWER(('Model male'!$D12+1),(2015-'Risk male'!V$1))</f>
        <v>5.4233609446141272E-5</v>
      </c>
      <c r="W12" s="3">
        <f ca="1">'Model male'!$C12*POWER(('Model male'!$D12+1),(2015-'Risk male'!W$1))</f>
        <v>5.343212753314412E-5</v>
      </c>
      <c r="X12" s="3">
        <f ca="1">'Model male'!$C12*POWER(('Model male'!$D12+1),(2015-'Risk male'!X$1))</f>
        <v>5.2642490180437563E-5</v>
      </c>
      <c r="Y12" s="3">
        <f ca="1">'Model male'!$C12*POWER(('Model male'!$D12+1),(2015-'Risk male'!Y$1))</f>
        <v>5.1864522345258691E-5</v>
      </c>
      <c r="Z12" s="3">
        <f ca="1">'Model male'!$C12*POWER(('Model male'!$D12+1),(2015-'Risk male'!Z$1))</f>
        <v>5.1098051571683445E-5</v>
      </c>
      <c r="AA12" s="3">
        <f ca="1">'Model male'!$C12*POWER(('Model male'!$D12+1),(2015-'Risk male'!AA$1))</f>
        <v>5.0342907952397484E-5</v>
      </c>
      <c r="AB12" s="3">
        <f ca="1">'Model male'!$C12*POWER(('Model male'!$D12+1),(2015-'Risk male'!AB$1))</f>
        <v>4.9598924091032009E-5</v>
      </c>
      <c r="AC12" s="3">
        <f ca="1">'Model male'!$C12*POWER(('Model male'!$D12+1),(2015-'Risk male'!AC$1))</f>
        <v>4.8865935065056181E-5</v>
      </c>
      <c r="AD12" s="3">
        <f ca="1">'Model male'!$C12*POWER(('Model male'!$D12+1),(2015-'Risk male'!AD$1))</f>
        <v>4.8143778389217919E-5</v>
      </c>
      <c r="AE12" s="3">
        <f ca="1">'Model male'!$C12*POWER(('Model male'!$D12+1),(2015-'Risk male'!AE$1))</f>
        <v>4.7432293979525052E-5</v>
      </c>
      <c r="AF12" s="3">
        <f ca="1">'Model male'!$C12*POWER(('Model male'!$D12+1),(2015-'Risk male'!AF$1))</f>
        <v>4.6731324117758678E-5</v>
      </c>
      <c r="AG12" s="3">
        <f ca="1">'Model male'!$C12*POWER(('Model male'!$D12+1),(2015-'Risk male'!AG$1))</f>
        <v>4.6040713416511013E-5</v>
      </c>
      <c r="AH12" s="3">
        <f ca="1">'Model male'!$C12*POWER(('Model male'!$D12+1),(2015-'Risk male'!AH$1))</f>
        <v>4.536030878473993E-5</v>
      </c>
      <c r="AI12" s="3">
        <f ca="1">'Model male'!$C12*POWER(('Model male'!$D12+1),(2015-'Risk male'!AI$1))</f>
        <v>4.4689959393832443E-5</v>
      </c>
      <c r="AJ12" s="3">
        <f ca="1">'Model male'!$C12*POWER(('Model male'!$D12+1),(2015-'Risk male'!AJ$1))</f>
        <v>4.4029516644169898E-5</v>
      </c>
      <c r="AK12" s="3">
        <f ca="1">'Model male'!$C12*POWER(('Model male'!$D12+1),(2015-'Risk male'!AK$1))</f>
        <v>4.3378834132187106E-5</v>
      </c>
      <c r="AL12" s="3">
        <f ca="1">'Model male'!$C12*POWER(('Model male'!$D12+1),(2015-'Risk male'!AL$1))</f>
        <v>4.2737767617918334E-5</v>
      </c>
      <c r="AM12" s="3">
        <f ca="1">'Model male'!$C12*POWER(('Model male'!$D12+1),(2015-'Risk male'!AM$1))</f>
        <v>4.2106174993022995E-5</v>
      </c>
      <c r="AN12" s="3">
        <f ca="1">'Model male'!$C12*POWER(('Model male'!$D12+1),(2015-'Risk male'!AN$1))</f>
        <v>4.1483916249283743E-5</v>
      </c>
      <c r="AO12" s="3">
        <f ca="1">'Model male'!$C12*POWER(('Model male'!$D12+1),(2015-'Risk male'!AO$1))</f>
        <v>4.0870853447570197E-5</v>
      </c>
      <c r="AP12" s="3">
        <f ca="1">'Model male'!$C12*POWER(('Model male'!$D12+1),(2015-'Risk male'!AP$1))</f>
        <v>4.0266850687261279E-5</v>
      </c>
      <c r="AQ12" s="3">
        <f ca="1">'Model male'!$C12*POWER(('Model male'!$D12+1),(2015-'Risk male'!AQ$1))</f>
        <v>3.9671774076119494E-5</v>
      </c>
      <c r="AR12" s="3">
        <f ca="1">'Model male'!$C12*POWER(('Model male'!$D12+1),(2015-'Risk male'!AR$1))</f>
        <v>3.9085491700610345E-5</v>
      </c>
      <c r="AS12" s="3">
        <f ca="1">'Model male'!$C12*POWER(('Model male'!$D12+1),(2015-'Risk male'!AS$1))</f>
        <v>3.8507873596660447E-5</v>
      </c>
      <c r="AT12" s="3">
        <f ca="1">'Model male'!$C12*POWER(('Model male'!$D12+1),(2015-'Risk male'!AT$1))</f>
        <v>3.7938791720847731E-5</v>
      </c>
      <c r="AU12" s="3">
        <f ca="1">'Model male'!$C12*POWER(('Model male'!$D12+1),(2015-'Risk male'!AU$1))</f>
        <v>3.737811992201748E-5</v>
      </c>
      <c r="AV12" s="3">
        <f ca="1">'Model male'!$C12*POWER(('Model male'!$D12+1),(2015-'Risk male'!AV$1))</f>
        <v>3.682573391331772E-5</v>
      </c>
      <c r="AW12" s="3">
        <f ca="1">'Model male'!$C12*POWER(('Model male'!$D12+1),(2015-'Risk male'!AW$1))</f>
        <v>3.6281511244648003E-5</v>
      </c>
      <c r="AX12" s="3">
        <f ca="1">'Model male'!$C12*POWER(('Model male'!$D12+1),(2015-'Risk male'!AX$1))</f>
        <v>3.5745331275515277E-5</v>
      </c>
      <c r="AY12" s="3">
        <f ca="1">'Model male'!$C12*POWER(('Model male'!$D12+1),(2015-'Risk male'!AY$1))</f>
        <v>3.5217075148290922E-5</v>
      </c>
      <c r="AZ12" s="3">
        <f ca="1">'Model male'!$C12*POWER(('Model male'!$D12+1),(2015-'Risk male'!AZ$1))</f>
        <v>3.4696625761862982E-5</v>
      </c>
    </row>
    <row r="13" spans="1:52" x14ac:dyDescent="0.2">
      <c r="A13" s="1">
        <v>10</v>
      </c>
      <c r="B13" s="3">
        <f ca="1">'Model male'!$C13*POWER(('Model male'!$D13+1),(2015-'Risk male'!B$1))</f>
        <v>9.1853914430029679E-5</v>
      </c>
      <c r="C13" s="3">
        <f ca="1">'Model male'!$C13*POWER(('Model male'!$D13+1),(2015-'Risk male'!C$1))</f>
        <v>9.0496467418748464E-5</v>
      </c>
      <c r="D13" s="3">
        <f ca="1">'Model male'!$C13*POWER(('Model male'!$D13+1),(2015-'Risk male'!D$1))</f>
        <v>8.9159081200737423E-5</v>
      </c>
      <c r="E13" s="3">
        <f ca="1">'Model male'!$C13*POWER(('Model male'!$D13+1),(2015-'Risk male'!E$1))</f>
        <v>8.7841459311071356E-5</v>
      </c>
      <c r="F13" s="3">
        <f ca="1">'Model male'!$C13*POWER(('Model male'!$D13+1),(2015-'Risk male'!F$1))</f>
        <v>8.6543309666080174E-5</v>
      </c>
      <c r="G13" s="3">
        <f ca="1">'Model male'!$C13*POWER(('Model male'!$D13+1),(2015-'Risk male'!G$1))</f>
        <v>8.526434449860117E-5</v>
      </c>
      <c r="H13" s="3">
        <f ca="1">'Model male'!$C13*POWER(('Model male'!$D13+1),(2015-'Risk male'!H$1))</f>
        <v>8.4004280294188349E-5</v>
      </c>
      <c r="I13" s="3">
        <f ca="1">'Model male'!$C13*POWER(('Model male'!$D13+1),(2015-'Risk male'!I$1))</f>
        <v>8.2762837728264394E-5</v>
      </c>
      <c r="J13" s="3">
        <f ca="1">'Model male'!$C13*POWER(('Model male'!$D13+1),(2015-'Risk male'!J$1))</f>
        <v>8.1539741604201381E-5</v>
      </c>
      <c r="K13" s="3">
        <f ca="1">'Model male'!$C13*POWER(('Model male'!$D13+1),(2015-'Risk male'!K$1))</f>
        <v>8.0334720792316641E-5</v>
      </c>
      <c r="L13" s="3">
        <f ca="1">'Model male'!$C13*POWER(('Model male'!$D13+1),(2015-'Risk male'!L$1))</f>
        <v>7.9147508169770105E-5</v>
      </c>
      <c r="M13" s="3">
        <f ca="1">'Model male'!$C13*POWER(('Model male'!$D13+1),(2015-'Risk male'!M$1))</f>
        <v>7.7977840561349869E-5</v>
      </c>
      <c r="N13" s="3">
        <f ca="1">'Model male'!$C13*POWER(('Model male'!$D13+1),(2015-'Risk male'!N$1))</f>
        <v>7.6825458681132895E-5</v>
      </c>
      <c r="O13" s="3">
        <f ca="1">'Model male'!$C13*POWER(('Model male'!$D13+1),(2015-'Risk male'!O$1))</f>
        <v>7.5690107075007784E-5</v>
      </c>
      <c r="P13" s="3">
        <f ca="1">'Model male'!$C13*POWER(('Model male'!$D13+1),(2015-'Risk male'!P$1))</f>
        <v>7.4571534064047084E-5</v>
      </c>
      <c r="Q13" s="3">
        <f ca="1">'Model male'!$C13*POWER(('Model male'!$D13+1),(2015-'Risk male'!Q$1))</f>
        <v>7.3469491688716351E-5</v>
      </c>
      <c r="R13" s="3">
        <f ca="1">'Model male'!$C13*POWER(('Model male'!$D13+1),(2015-'Risk male'!R$1))</f>
        <v>7.2383735653907747E-5</v>
      </c>
      <c r="S13" s="3">
        <f ca="1">'Model male'!$C13*POWER(('Model male'!$D13+1),(2015-'Risk male'!S$1))</f>
        <v>7.1314025274785969E-5</v>
      </c>
      <c r="T13" s="3">
        <f ca="1">'Model male'!$C13*POWER(('Model male'!$D13+1),(2015-'Risk male'!T$1))</f>
        <v>7.0260123423434458E-5</v>
      </c>
      <c r="U13" s="3">
        <f ca="1">'Model male'!$C13*POWER(('Model male'!$D13+1),(2015-'Risk male'!U$1))</f>
        <v>6.922179647629012E-5</v>
      </c>
      <c r="V13" s="3">
        <f ca="1">'Model male'!$C13*POWER(('Model male'!$D13+1),(2015-'Risk male'!V$1))</f>
        <v>6.8198814262354794E-5</v>
      </c>
      <c r="W13" s="3">
        <f ca="1">'Model male'!$C13*POWER(('Model male'!$D13+1),(2015-'Risk male'!W$1))</f>
        <v>6.7190950012172227E-5</v>
      </c>
      <c r="X13" s="3">
        <f ca="1">'Model male'!$C13*POWER(('Model male'!$D13+1),(2015-'Risk male'!X$1))</f>
        <v>6.619798030755886E-5</v>
      </c>
      <c r="Y13" s="3">
        <f ca="1">'Model male'!$C13*POWER(('Model male'!$D13+1),(2015-'Risk male'!Y$1))</f>
        <v>6.5219685032077708E-5</v>
      </c>
      <c r="Z13" s="3">
        <f ca="1">'Model male'!$C13*POWER(('Model male'!$D13+1),(2015-'Risk male'!Z$1))</f>
        <v>6.425584732224404E-5</v>
      </c>
      <c r="AA13" s="3">
        <f ca="1">'Model male'!$C13*POWER(('Model male'!$D13+1),(2015-'Risk male'!AA$1))</f>
        <v>6.3306253519452264E-5</v>
      </c>
      <c r="AB13" s="3">
        <f ca="1">'Model male'!$C13*POWER(('Model male'!$D13+1),(2015-'Risk male'!AB$1))</f>
        <v>6.2370693122613084E-5</v>
      </c>
      <c r="AC13" s="3">
        <f ca="1">'Model male'!$C13*POWER(('Model male'!$D13+1),(2015-'Risk male'!AC$1))</f>
        <v>6.1448958741490737E-5</v>
      </c>
      <c r="AD13" s="3">
        <f ca="1">'Model male'!$C13*POWER(('Model male'!$D13+1),(2015-'Risk male'!AD$1))</f>
        <v>6.0540846050729793E-5</v>
      </c>
      <c r="AE13" s="3">
        <f ca="1">'Model male'!$C13*POWER(('Model male'!$D13+1),(2015-'Risk male'!AE$1))</f>
        <v>5.9646153744561384E-5</v>
      </c>
      <c r="AF13" s="3">
        <f ca="1">'Model male'!$C13*POWER(('Model male'!$D13+1),(2015-'Risk male'!AF$1))</f>
        <v>5.8764683492178709E-5</v>
      </c>
      <c r="AG13" s="3">
        <f ca="1">'Model male'!$C13*POWER(('Model male'!$D13+1),(2015-'Risk male'!AG$1))</f>
        <v>5.7896239893772134E-5</v>
      </c>
      <c r="AH13" s="3">
        <f ca="1">'Model male'!$C13*POWER(('Model male'!$D13+1),(2015-'Risk male'!AH$1))</f>
        <v>5.7040630437213938E-5</v>
      </c>
      <c r="AI13" s="3">
        <f ca="1">'Model male'!$C13*POWER(('Model male'!$D13+1),(2015-'Risk male'!AI$1))</f>
        <v>5.6197665455383191E-5</v>
      </c>
      <c r="AJ13" s="3">
        <f ca="1">'Model male'!$C13*POWER(('Model male'!$D13+1),(2015-'Risk male'!AJ$1))</f>
        <v>5.5367158084121375E-5</v>
      </c>
      <c r="AK13" s="3">
        <f ca="1">'Model male'!$C13*POWER(('Model male'!$D13+1),(2015-'Risk male'!AK$1))</f>
        <v>5.4548924220809253E-5</v>
      </c>
      <c r="AL13" s="3">
        <f ca="1">'Model male'!$C13*POWER(('Model male'!$D13+1),(2015-'Risk male'!AL$1))</f>
        <v>5.3742782483555925E-5</v>
      </c>
      <c r="AM13" s="3">
        <f ca="1">'Model male'!$C13*POWER(('Model male'!$D13+1),(2015-'Risk male'!AM$1))</f>
        <v>5.2948554170991067E-5</v>
      </c>
      <c r="AN13" s="3">
        <f ca="1">'Model male'!$C13*POWER(('Model male'!$D13+1),(2015-'Risk male'!AN$1))</f>
        <v>5.2166063222651298E-5</v>
      </c>
      <c r="AO13" s="3">
        <f ca="1">'Model male'!$C13*POWER(('Model male'!$D13+1),(2015-'Risk male'!AO$1))</f>
        <v>5.1395136179952025E-5</v>
      </c>
      <c r="AP13" s="3">
        <f ca="1">'Model male'!$C13*POWER(('Model male'!$D13+1),(2015-'Risk male'!AP$1))</f>
        <v>5.0635602147735989E-5</v>
      </c>
      <c r="AQ13" s="3">
        <f ca="1">'Model male'!$C13*POWER(('Model male'!$D13+1),(2015-'Risk male'!AQ$1))</f>
        <v>4.9887292756390146E-5</v>
      </c>
      <c r="AR13" s="3">
        <f ca="1">'Model male'!$C13*POWER(('Model male'!$D13+1),(2015-'Risk male'!AR$1))</f>
        <v>4.9150042124522317E-5</v>
      </c>
      <c r="AS13" s="3">
        <f ca="1">'Model male'!$C13*POWER(('Model male'!$D13+1),(2015-'Risk male'!AS$1))</f>
        <v>4.8423686822189488E-5</v>
      </c>
      <c r="AT13" s="3">
        <f ca="1">'Model male'!$C13*POWER(('Model male'!$D13+1),(2015-'Risk male'!AT$1))</f>
        <v>4.770806583466944E-5</v>
      </c>
      <c r="AU13" s="3">
        <f ca="1">'Model male'!$C13*POWER(('Model male'!$D13+1),(2015-'Risk male'!AU$1))</f>
        <v>4.7003020526767945E-5</v>
      </c>
      <c r="AV13" s="3">
        <f ca="1">'Model male'!$C13*POWER(('Model male'!$D13+1),(2015-'Risk male'!AV$1))</f>
        <v>4.6308394607653151E-5</v>
      </c>
      <c r="AW13" s="3">
        <f ca="1">'Model male'!$C13*POWER(('Model male'!$D13+1),(2015-'Risk male'!AW$1))</f>
        <v>4.5624034096210002E-5</v>
      </c>
      <c r="AX13" s="3">
        <f ca="1">'Model male'!$C13*POWER(('Model male'!$D13+1),(2015-'Risk male'!AX$1))</f>
        <v>4.4949787286906409E-5</v>
      </c>
      <c r="AY13" s="3">
        <f ca="1">'Model male'!$C13*POWER(('Model male'!$D13+1),(2015-'Risk male'!AY$1))</f>
        <v>4.4285504716163964E-5</v>
      </c>
      <c r="AZ13" s="3">
        <f ca="1">'Model male'!$C13*POWER(('Model male'!$D13+1),(2015-'Risk male'!AZ$1))</f>
        <v>4.3631039129225586E-5</v>
      </c>
    </row>
    <row r="14" spans="1:52" x14ac:dyDescent="0.2">
      <c r="A14" s="1">
        <v>11</v>
      </c>
      <c r="B14" s="3">
        <f ca="1">'Model male'!$C14*POWER(('Model male'!$D14+1),(2015-'Risk male'!B$1))</f>
        <v>1.0560998568464934E-4</v>
      </c>
      <c r="C14" s="3">
        <f ca="1">'Model male'!$C14*POWER(('Model male'!$D14+1),(2015-'Risk male'!C$1))</f>
        <v>1.040492469799501E-4</v>
      </c>
      <c r="D14" s="3">
        <f ca="1">'Model male'!$C14*POWER(('Model male'!$D14+1),(2015-'Risk male'!D$1))</f>
        <v>1.0251157337926121E-4</v>
      </c>
      <c r="E14" s="3">
        <f ca="1">'Model male'!$C14*POWER(('Model male'!$D14+1),(2015-'Risk male'!E$1))</f>
        <v>1.0099662401897657E-4</v>
      </c>
      <c r="F14" s="3">
        <f ca="1">'Model male'!$C14*POWER(('Model male'!$D14+1),(2015-'Risk male'!F$1))</f>
        <v>9.950406307288333E-5</v>
      </c>
      <c r="G14" s="3">
        <f ca="1">'Model male'!$C14*POWER(('Model male'!$D14+1),(2015-'Risk male'!G$1))</f>
        <v>9.8033559677717584E-5</v>
      </c>
      <c r="H14" s="3">
        <f ca="1">'Model male'!$C14*POWER(('Model male'!$D14+1),(2015-'Risk male'!H$1))</f>
        <v>9.6584787859820294E-5</v>
      </c>
      <c r="I14" s="3">
        <f ca="1">'Model male'!$C14*POWER(('Model male'!$D14+1),(2015-'Risk male'!I$1))</f>
        <v>9.5157426462877149E-5</v>
      </c>
      <c r="J14" s="3">
        <f ca="1">'Model male'!$C14*POWER(('Model male'!$D14+1),(2015-'Risk male'!J$1))</f>
        <v>9.3751159076726256E-5</v>
      </c>
      <c r="K14" s="3">
        <f ca="1">'Model male'!$C14*POWER(('Model male'!$D14+1),(2015-'Risk male'!K$1))</f>
        <v>9.2365673967218E-5</v>
      </c>
      <c r="L14" s="3">
        <f ca="1">'Model male'!$C14*POWER(('Model male'!$D14+1),(2015-'Risk male'!L$1))</f>
        <v>9.1000664007111356E-5</v>
      </c>
      <c r="M14" s="3">
        <f ca="1">'Model male'!$C14*POWER(('Model male'!$D14+1),(2015-'Risk male'!M$1))</f>
        <v>8.9655826607991482E-5</v>
      </c>
      <c r="N14" s="3">
        <f ca="1">'Model male'!$C14*POWER(('Model male'!$D14+1),(2015-'Risk male'!N$1))</f>
        <v>8.8330863653193601E-5</v>
      </c>
      <c r="O14" s="3">
        <f ca="1">'Model male'!$C14*POWER(('Model male'!$D14+1),(2015-'Risk male'!O$1))</f>
        <v>8.7025481431717843E-5</v>
      </c>
      <c r="P14" s="3">
        <f ca="1">'Model male'!$C14*POWER(('Model male'!$D14+1),(2015-'Risk male'!P$1))</f>
        <v>8.5739390573121046E-5</v>
      </c>
      <c r="Q14" s="3">
        <f ca="1">'Model male'!$C14*POWER(('Model male'!$D14+1),(2015-'Risk male'!Q$1))</f>
        <v>8.4472305983370491E-5</v>
      </c>
      <c r="R14" s="3">
        <f ca="1">'Model male'!$C14*POWER(('Model male'!$D14+1),(2015-'Risk male'!R$1))</f>
        <v>8.3223946781645812E-5</v>
      </c>
      <c r="S14" s="3">
        <f ca="1">'Model male'!$C14*POWER(('Model male'!$D14+1),(2015-'Risk male'!S$1))</f>
        <v>8.1994036238074703E-5</v>
      </c>
      <c r="T14" s="3">
        <f ca="1">'Model male'!$C14*POWER(('Model male'!$D14+1),(2015-'Risk male'!T$1))</f>
        <v>8.0782301712388878E-5</v>
      </c>
      <c r="U14" s="3">
        <f ca="1">'Model male'!$C14*POWER(('Model male'!$D14+1),(2015-'Risk male'!U$1))</f>
        <v>7.9588474593486592E-5</v>
      </c>
      <c r="V14" s="3">
        <f ca="1">'Model male'!$C14*POWER(('Model male'!$D14+1),(2015-'Risk male'!V$1))</f>
        <v>7.8412290239888283E-5</v>
      </c>
      <c r="W14" s="3">
        <f ca="1">'Model male'!$C14*POWER(('Model male'!$D14+1),(2015-'Risk male'!W$1))</f>
        <v>7.7253487921072212E-5</v>
      </c>
      <c r="X14" s="3">
        <f ca="1">'Model male'!$C14*POWER(('Model male'!$D14+1),(2015-'Risk male'!X$1))</f>
        <v>7.6111810759677063E-5</v>
      </c>
      <c r="Y14" s="3">
        <f ca="1">'Model male'!$C14*POWER(('Model male'!$D14+1),(2015-'Risk male'!Y$1))</f>
        <v>7.4987005674558702E-5</v>
      </c>
      <c r="Z14" s="3">
        <f ca="1">'Model male'!$C14*POWER(('Model male'!$D14+1),(2015-'Risk male'!Z$1))</f>
        <v>7.3878823324688374E-5</v>
      </c>
      <c r="AA14" s="3">
        <f ca="1">'Model male'!$C14*POWER(('Model male'!$D14+1),(2015-'Risk male'!AA$1))</f>
        <v>7.2787018053880188E-5</v>
      </c>
      <c r="AB14" s="3">
        <f ca="1">'Model male'!$C14*POWER(('Model male'!$D14+1),(2015-'Risk male'!AB$1))</f>
        <v>7.1711347836335166E-5</v>
      </c>
      <c r="AC14" s="3">
        <f ca="1">'Model male'!$C14*POWER(('Model male'!$D14+1),(2015-'Risk male'!AC$1))</f>
        <v>7.0651574222990336E-5</v>
      </c>
      <c r="AD14" s="3">
        <f ca="1">'Model male'!$C14*POWER(('Model male'!$D14+1),(2015-'Risk male'!AD$1))</f>
        <v>6.9607462288660422E-5</v>
      </c>
      <c r="AE14" s="3">
        <f ca="1">'Model male'!$C14*POWER(('Model male'!$D14+1),(2015-'Risk male'!AE$1))</f>
        <v>6.8578780579961026E-5</v>
      </c>
      <c r="AF14" s="3">
        <f ca="1">'Model male'!$C14*POWER(('Model male'!$D14+1),(2015-'Risk male'!AF$1))</f>
        <v>6.7565301064001021E-5</v>
      </c>
      <c r="AG14" s="3">
        <f ca="1">'Model male'!$C14*POWER(('Model male'!$D14+1),(2015-'Risk male'!AG$1))</f>
        <v>6.6566799077833524E-5</v>
      </c>
      <c r="AH14" s="3">
        <f ca="1">'Model male'!$C14*POWER(('Model male'!$D14+1),(2015-'Risk male'!AH$1))</f>
        <v>6.5583053278653731E-5</v>
      </c>
      <c r="AI14" s="3">
        <f ca="1">'Model male'!$C14*POWER(('Model male'!$D14+1),(2015-'Risk male'!AI$1))</f>
        <v>6.4613845594732743E-5</v>
      </c>
      <c r="AJ14" s="3">
        <f ca="1">'Model male'!$C14*POWER(('Model male'!$D14+1),(2015-'Risk male'!AJ$1))</f>
        <v>6.3658961177076603E-5</v>
      </c>
      <c r="AK14" s="3">
        <f ca="1">'Model male'!$C14*POWER(('Model male'!$D14+1),(2015-'Risk male'!AK$1))</f>
        <v>6.2718188351799616E-5</v>
      </c>
      <c r="AL14" s="3">
        <f ca="1">'Model male'!$C14*POWER(('Model male'!$D14+1),(2015-'Risk male'!AL$1))</f>
        <v>6.179131857320161E-5</v>
      </c>
      <c r="AM14" s="3">
        <f ca="1">'Model male'!$C14*POWER(('Model male'!$D14+1),(2015-'Risk male'!AM$1))</f>
        <v>6.0878146377538538E-5</v>
      </c>
      <c r="AN14" s="3">
        <f ca="1">'Model male'!$C14*POWER(('Model male'!$D14+1),(2015-'Risk male'!AN$1))</f>
        <v>5.9978469337476395E-5</v>
      </c>
      <c r="AO14" s="3">
        <f ca="1">'Model male'!$C14*POWER(('Model male'!$D14+1),(2015-'Risk male'!AO$1))</f>
        <v>5.9092088017218137E-5</v>
      </c>
      <c r="AP14" s="3">
        <f ca="1">'Model male'!$C14*POWER(('Model male'!$D14+1),(2015-'Risk male'!AP$1))</f>
        <v>5.821880592829373E-5</v>
      </c>
      <c r="AQ14" s="3">
        <f ca="1">'Model male'!$C14*POWER(('Model male'!$D14+1),(2015-'Risk male'!AQ$1))</f>
        <v>5.7358429486003682E-5</v>
      </c>
      <c r="AR14" s="3">
        <f ca="1">'Model male'!$C14*POWER(('Model male'!$D14+1),(2015-'Risk male'!AR$1))</f>
        <v>5.6510767966506102E-5</v>
      </c>
      <c r="AS14" s="3">
        <f ca="1">'Model male'!$C14*POWER(('Model male'!$D14+1),(2015-'Risk male'!AS$1))</f>
        <v>5.5675633464538045E-5</v>
      </c>
      <c r="AT14" s="3">
        <f ca="1">'Model male'!$C14*POWER(('Model male'!$D14+1),(2015-'Risk male'!AT$1))</f>
        <v>5.4852840851761614E-5</v>
      </c>
      <c r="AU14" s="3">
        <f ca="1">'Model male'!$C14*POWER(('Model male'!$D14+1),(2015-'Risk male'!AU$1))</f>
        <v>5.4042207735725752E-5</v>
      </c>
      <c r="AV14" s="3">
        <f ca="1">'Model male'!$C14*POWER(('Model male'!$D14+1),(2015-'Risk male'!AV$1))</f>
        <v>5.3243554419434243E-5</v>
      </c>
      <c r="AW14" s="3">
        <f ca="1">'Model male'!$C14*POWER(('Model male'!$D14+1),(2015-'Risk male'!AW$1))</f>
        <v>5.2456703861511576E-5</v>
      </c>
      <c r="AX14" s="3">
        <f ca="1">'Model male'!$C14*POWER(('Model male'!$D14+1),(2015-'Risk male'!AX$1))</f>
        <v>5.1681481636957221E-5</v>
      </c>
      <c r="AY14" s="3">
        <f ca="1">'Model male'!$C14*POWER(('Model male'!$D14+1),(2015-'Risk male'!AY$1))</f>
        <v>5.0917715898480031E-5</v>
      </c>
      <c r="AZ14" s="3">
        <f ca="1">'Model male'!$C14*POWER(('Model male'!$D14+1),(2015-'Risk male'!AZ$1))</f>
        <v>5.0165237338403981E-5</v>
      </c>
    </row>
    <row r="15" spans="1:52" x14ac:dyDescent="0.2">
      <c r="A15" s="1">
        <v>12</v>
      </c>
      <c r="B15" s="3">
        <f ca="1">'Model male'!$C15*POWER(('Model male'!$D15+1),(2015-'Risk male'!B$1))</f>
        <v>1.1986607338732971E-4</v>
      </c>
      <c r="C15" s="3">
        <f ca="1">'Model male'!$C15*POWER(('Model male'!$D15+1),(2015-'Risk male'!C$1))</f>
        <v>1.1809465358357608E-4</v>
      </c>
      <c r="D15" s="3">
        <f ca="1">'Model male'!$C15*POWER(('Model male'!$D15+1),(2015-'Risk male'!D$1))</f>
        <v>1.1634941239761193E-4</v>
      </c>
      <c r="E15" s="3">
        <f ca="1">'Model male'!$C15*POWER(('Model male'!$D15+1),(2015-'Risk male'!E$1))</f>
        <v>1.1462996295331225E-4</v>
      </c>
      <c r="F15" s="3">
        <f ca="1">'Model male'!$C15*POWER(('Model male'!$D15+1),(2015-'Risk male'!F$1))</f>
        <v>1.1293592409193328E-4</v>
      </c>
      <c r="G15" s="3">
        <f ca="1">'Model male'!$C15*POWER(('Model male'!$D15+1),(2015-'Risk male'!G$1))</f>
        <v>1.1126692028761901E-4</v>
      </c>
      <c r="H15" s="3">
        <f ca="1">'Model male'!$C15*POWER(('Model male'!$D15+1),(2015-'Risk male'!H$1))</f>
        <v>1.0962258156415667E-4</v>
      </c>
      <c r="I15" s="3">
        <f ca="1">'Model male'!$C15*POWER(('Model male'!$D15+1),(2015-'Risk male'!I$1))</f>
        <v>1.0800254341296225E-4</v>
      </c>
      <c r="J15" s="3">
        <f ca="1">'Model male'!$C15*POWER(('Model male'!$D15+1),(2015-'Risk male'!J$1))</f>
        <v>1.0640644671227809E-4</v>
      </c>
      <c r="K15" s="3">
        <f ca="1">'Model male'!$C15*POWER(('Model male'!$D15+1),(2015-'Risk male'!K$1))</f>
        <v>1.0483393764756463E-4</v>
      </c>
      <c r="L15" s="3">
        <f ca="1">'Model male'!$C15*POWER(('Model male'!$D15+1),(2015-'Risk male'!L$1))</f>
        <v>1.0328466763306863E-4</v>
      </c>
      <c r="M15" s="3">
        <f ca="1">'Model male'!$C15*POWER(('Model male'!$D15+1),(2015-'Risk male'!M$1))</f>
        <v>1.0175829323455038E-4</v>
      </c>
      <c r="N15" s="3">
        <f ca="1">'Model male'!$C15*POWER(('Model male'!$D15+1),(2015-'Risk male'!N$1))</f>
        <v>1.0025447609315311E-4</v>
      </c>
      <c r="O15" s="3">
        <f ca="1">'Model male'!$C15*POWER(('Model male'!$D15+1),(2015-'Risk male'!O$1))</f>
        <v>9.8772882850397154E-5</v>
      </c>
      <c r="P15" s="3">
        <f ca="1">'Model male'!$C15*POWER(('Model male'!$D15+1),(2015-'Risk male'!P$1))</f>
        <v>9.7313185074282934E-5</v>
      </c>
      <c r="Q15" s="3">
        <f ca="1">'Model male'!$C15*POWER(('Model male'!$D15+1),(2015-'Risk male'!Q$1))</f>
        <v>9.5875059186485654E-5</v>
      </c>
      <c r="R15" s="3">
        <f ca="1">'Model male'!$C15*POWER(('Model male'!$D15+1),(2015-'Risk male'!R$1))</f>
        <v>9.4458186390626277E-5</v>
      </c>
      <c r="S15" s="3">
        <f ca="1">'Model male'!$C15*POWER(('Model male'!$D15+1),(2015-'Risk male'!S$1))</f>
        <v>9.3062252601602258E-5</v>
      </c>
      <c r="T15" s="3">
        <f ca="1">'Model male'!$C15*POWER(('Model male'!$D15+1),(2015-'Risk male'!T$1))</f>
        <v>9.168694837596282E-5</v>
      </c>
      <c r="U15" s="3">
        <f ca="1">'Model male'!$C15*POWER(('Model male'!$D15+1),(2015-'Risk male'!U$1))</f>
        <v>9.0331968843313139E-5</v>
      </c>
      <c r="V15" s="3">
        <f ca="1">'Model male'!$C15*POWER(('Model male'!$D15+1),(2015-'Risk male'!V$1))</f>
        <v>8.8997013638732168E-5</v>
      </c>
      <c r="W15" s="3">
        <f ca="1">'Model male'!$C15*POWER(('Model male'!$D15+1),(2015-'Risk male'!W$1))</f>
        <v>8.7681786836189346E-5</v>
      </c>
      <c r="X15" s="3">
        <f ca="1">'Model male'!$C15*POWER(('Model male'!$D15+1),(2015-'Risk male'!X$1))</f>
        <v>8.6385996882945177E-5</v>
      </c>
      <c r="Y15" s="3">
        <f ca="1">'Model male'!$C15*POWER(('Model male'!$D15+1),(2015-'Risk male'!Y$1))</f>
        <v>8.5109356534921366E-5</v>
      </c>
      <c r="Z15" s="3">
        <f ca="1">'Model male'!$C15*POWER(('Model male'!$D15+1),(2015-'Risk male'!Z$1))</f>
        <v>8.385158279302599E-5</v>
      </c>
      <c r="AA15" s="3">
        <f ca="1">'Model male'!$C15*POWER(('Model male'!$D15+1),(2015-'Risk male'!AA$1))</f>
        <v>8.2612396840419698E-5</v>
      </c>
      <c r="AB15" s="3">
        <f ca="1">'Model male'!$C15*POWER(('Model male'!$D15+1),(2015-'Risk male'!AB$1))</f>
        <v>8.1391523980709076E-5</v>
      </c>
      <c r="AC15" s="3">
        <f ca="1">'Model male'!$C15*POWER(('Model male'!$D15+1),(2015-'Risk male'!AC$1))</f>
        <v>8.0188693577053292E-5</v>
      </c>
      <c r="AD15" s="3">
        <f ca="1">'Model male'!$C15*POWER(('Model male'!$D15+1),(2015-'Risk male'!AD$1))</f>
        <v>7.9003638992170743E-5</v>
      </c>
      <c r="AE15" s="3">
        <f ca="1">'Model male'!$C15*POWER(('Model male'!$D15+1),(2015-'Risk male'!AE$1))</f>
        <v>7.7836097529232267E-5</v>
      </c>
      <c r="AF15" s="3">
        <f ca="1">'Model male'!$C15*POWER(('Model male'!$D15+1),(2015-'Risk male'!AF$1))</f>
        <v>7.6685810373627864E-5</v>
      </c>
      <c r="AG15" s="3">
        <f ca="1">'Model male'!$C15*POWER(('Model male'!$D15+1),(2015-'Risk male'!AG$1))</f>
        <v>7.5552522535593961E-5</v>
      </c>
      <c r="AH15" s="3">
        <f ca="1">'Model male'!$C15*POWER(('Model male'!$D15+1),(2015-'Risk male'!AH$1))</f>
        <v>7.443598279368865E-5</v>
      </c>
      <c r="AI15" s="3">
        <f ca="1">'Model male'!$C15*POWER(('Model male'!$D15+1),(2015-'Risk male'!AI$1))</f>
        <v>7.3335943639102122E-5</v>
      </c>
      <c r="AJ15" s="3">
        <f ca="1">'Model male'!$C15*POWER(('Model male'!$D15+1),(2015-'Risk male'!AJ$1))</f>
        <v>7.225216122079027E-5</v>
      </c>
      <c r="AK15" s="3">
        <f ca="1">'Model male'!$C15*POWER(('Model male'!$D15+1),(2015-'Risk male'!AK$1))</f>
        <v>7.1184395291419011E-5</v>
      </c>
      <c r="AL15" s="3">
        <f ca="1">'Model male'!$C15*POWER(('Model male'!$D15+1),(2015-'Risk male'!AL$1))</f>
        <v>7.0132409154107403E-5</v>
      </c>
      <c r="AM15" s="3">
        <f ca="1">'Model male'!$C15*POWER(('Model male'!$D15+1),(2015-'Risk male'!AM$1))</f>
        <v>6.909596960995804E-5</v>
      </c>
      <c r="AN15" s="3">
        <f ca="1">'Model male'!$C15*POWER(('Model male'!$D15+1),(2015-'Risk male'!AN$1))</f>
        <v>6.8074846906362611E-5</v>
      </c>
      <c r="AO15" s="3">
        <f ca="1">'Model male'!$C15*POWER(('Model male'!$D15+1),(2015-'Risk male'!AO$1))</f>
        <v>6.706881468607155E-5</v>
      </c>
      <c r="AP15" s="3">
        <f ca="1">'Model male'!$C15*POWER(('Model male'!$D15+1),(2015-'Risk male'!AP$1))</f>
        <v>6.60776499370163E-5</v>
      </c>
      <c r="AQ15" s="3">
        <f ca="1">'Model male'!$C15*POWER(('Model male'!$D15+1),(2015-'Risk male'!AQ$1))</f>
        <v>6.5101132942873221E-5</v>
      </c>
      <c r="AR15" s="3">
        <f ca="1">'Model male'!$C15*POWER(('Model male'!$D15+1),(2015-'Risk male'!AR$1))</f>
        <v>6.4139047234357854E-5</v>
      </c>
      <c r="AS15" s="3">
        <f ca="1">'Model male'!$C15*POWER(('Model male'!$D15+1),(2015-'Risk male'!AS$1))</f>
        <v>6.3191179541239296E-5</v>
      </c>
      <c r="AT15" s="3">
        <f ca="1">'Model male'!$C15*POWER(('Model male'!$D15+1),(2015-'Risk male'!AT$1))</f>
        <v>6.2257319745063336E-5</v>
      </c>
      <c r="AU15" s="3">
        <f ca="1">'Model male'!$C15*POWER(('Model male'!$D15+1),(2015-'Risk male'!AU$1))</f>
        <v>6.1337260832574736E-5</v>
      </c>
      <c r="AV15" s="3">
        <f ca="1">'Model male'!$C15*POWER(('Model male'!$D15+1),(2015-'Risk male'!AV$1))</f>
        <v>6.0430798849827335E-5</v>
      </c>
      <c r="AW15" s="3">
        <f ca="1">'Model male'!$C15*POWER(('Model male'!$D15+1),(2015-'Risk male'!AW$1))</f>
        <v>5.9537732856972749E-5</v>
      </c>
      <c r="AX15" s="3">
        <f ca="1">'Model male'!$C15*POWER(('Model male'!$D15+1),(2015-'Risk male'!AX$1))</f>
        <v>5.8657864883716997E-5</v>
      </c>
      <c r="AY15" s="3">
        <f ca="1">'Model male'!$C15*POWER(('Model male'!$D15+1),(2015-'Risk male'!AY$1))</f>
        <v>5.7790999885435476E-5</v>
      </c>
      <c r="AZ15" s="3">
        <f ca="1">'Model male'!$C15*POWER(('Model male'!$D15+1),(2015-'Risk male'!AZ$1))</f>
        <v>5.6936945699936437E-5</v>
      </c>
    </row>
    <row r="16" spans="1:52" x14ac:dyDescent="0.2">
      <c r="A16" s="1">
        <v>13</v>
      </c>
      <c r="B16" s="3">
        <f ca="1">'Model male'!$C16*POWER(('Model male'!$D16+1),(2015-'Risk male'!B$1))</f>
        <v>1.2543971878323411E-4</v>
      </c>
      <c r="C16" s="3">
        <f ca="1">'Model male'!$C16*POWER(('Model male'!$D16+1),(2015-'Risk male'!C$1))</f>
        <v>1.2358592983569865E-4</v>
      </c>
      <c r="D16" s="3">
        <f ca="1">'Model male'!$C16*POWER(('Model male'!$D16+1),(2015-'Risk male'!D$1))</f>
        <v>1.2175953678393959E-4</v>
      </c>
      <c r="E16" s="3">
        <f ca="1">'Model male'!$C16*POWER(('Model male'!$D16+1),(2015-'Risk male'!E$1))</f>
        <v>1.1996013476250207E-4</v>
      </c>
      <c r="F16" s="3">
        <f ca="1">'Model male'!$C16*POWER(('Model male'!$D16+1),(2015-'Risk male'!F$1))</f>
        <v>1.1818732488916461E-4</v>
      </c>
      <c r="G16" s="3">
        <f ca="1">'Model male'!$C16*POWER(('Model male'!$D16+1),(2015-'Risk male'!G$1))</f>
        <v>1.1644071417651688E-4</v>
      </c>
      <c r="H16" s="3">
        <f ca="1">'Model male'!$C16*POWER(('Model male'!$D16+1),(2015-'Risk male'!H$1))</f>
        <v>1.1471991544484423E-4</v>
      </c>
      <c r="I16" s="3">
        <f ca="1">'Model male'!$C16*POWER(('Model male'!$D16+1),(2015-'Risk male'!I$1))</f>
        <v>1.1302454723629975E-4</v>
      </c>
      <c r="J16" s="3">
        <f ca="1">'Model male'!$C16*POWER(('Model male'!$D16+1),(2015-'Risk male'!J$1))</f>
        <v>1.1135423373034459E-4</v>
      </c>
      <c r="K16" s="3">
        <f ca="1">'Model male'!$C16*POWER(('Model male'!$D16+1),(2015-'Risk male'!K$1))</f>
        <v>1.0970860466043804E-4</v>
      </c>
      <c r="L16" s="3">
        <f ca="1">'Model male'!$C16*POWER(('Model male'!$D16+1),(2015-'Risk male'!L$1))</f>
        <v>1.0808729523195868E-4</v>
      </c>
      <c r="M16" s="3">
        <f ca="1">'Model male'!$C16*POWER(('Model male'!$D16+1),(2015-'Risk male'!M$1))</f>
        <v>1.0648994604133861E-4</v>
      </c>
      <c r="N16" s="3">
        <f ca="1">'Model male'!$C16*POWER(('Model male'!$D16+1),(2015-'Risk male'!N$1))</f>
        <v>1.0491620299639274E-4</v>
      </c>
      <c r="O16" s="3">
        <f ca="1">'Model male'!$C16*POWER(('Model male'!$D16+1),(2015-'Risk male'!O$1))</f>
        <v>1.0336571723782536E-4</v>
      </c>
      <c r="P16" s="3">
        <f ca="1">'Model male'!$C16*POWER(('Model male'!$D16+1),(2015-'Risk male'!P$1))</f>
        <v>1.0183814506189694E-4</v>
      </c>
      <c r="Q16" s="3">
        <f ca="1">'Model male'!$C16*POWER(('Model male'!$D16+1),(2015-'Risk male'!Q$1))</f>
        <v>1.0033314784423344E-4</v>
      </c>
      <c r="R16" s="3">
        <f ca="1">'Model male'!$C16*POWER(('Model male'!$D16+1),(2015-'Risk male'!R$1))</f>
        <v>9.885039196476203E-5</v>
      </c>
      <c r="S16" s="3">
        <f ca="1">'Model male'!$C16*POWER(('Model male'!$D16+1),(2015-'Risk male'!S$1))</f>
        <v>9.7389548733755712E-5</v>
      </c>
      <c r="T16" s="3">
        <f ca="1">'Model male'!$C16*POWER(('Model male'!$D16+1),(2015-'Risk male'!T$1))</f>
        <v>9.5950294318971146E-5</v>
      </c>
      <c r="U16" s="3">
        <f ca="1">'Model male'!$C16*POWER(('Model male'!$D16+1),(2015-'Risk male'!U$1))</f>
        <v>9.4532309673863222E-5</v>
      </c>
      <c r="V16" s="3">
        <f ca="1">'Model male'!$C16*POWER(('Model male'!$D16+1),(2015-'Risk male'!V$1))</f>
        <v>9.3135280466860316E-5</v>
      </c>
      <c r="W16" s="3">
        <f ca="1">'Model male'!$C16*POWER(('Model male'!$D16+1),(2015-'Risk male'!W$1))</f>
        <v>9.1758897011685062E-5</v>
      </c>
      <c r="X16" s="3">
        <f ca="1">'Model male'!$C16*POWER(('Model male'!$D16+1),(2015-'Risk male'!X$1))</f>
        <v>9.0402854198704506E-5</v>
      </c>
      <c r="Y16" s="3">
        <f ca="1">'Model male'!$C16*POWER(('Model male'!$D16+1),(2015-'Risk male'!Y$1))</f>
        <v>8.90668514272951E-5</v>
      </c>
      <c r="Z16" s="3">
        <f ca="1">'Model male'!$C16*POWER(('Model male'!$D16+1),(2015-'Risk male'!Z$1))</f>
        <v>8.7750592539206996E-5</v>
      </c>
      <c r="AA16" s="3">
        <f ca="1">'Model male'!$C16*POWER(('Model male'!$D16+1),(2015-'Risk male'!AA$1))</f>
        <v>8.6453785752913304E-5</v>
      </c>
      <c r="AB16" s="3">
        <f ca="1">'Model male'!$C16*POWER(('Model male'!$D16+1),(2015-'Risk male'!AB$1))</f>
        <v>8.5176143598929377E-5</v>
      </c>
      <c r="AC16" s="3">
        <f ca="1">'Model male'!$C16*POWER(('Model male'!$D16+1),(2015-'Risk male'!AC$1))</f>
        <v>8.3917382856088076E-5</v>
      </c>
      <c r="AD16" s="3">
        <f ca="1">'Model male'!$C16*POWER(('Model male'!$D16+1),(2015-'Risk male'!AD$1))</f>
        <v>8.2677224488756734E-5</v>
      </c>
      <c r="AE16" s="3">
        <f ca="1">'Model male'!$C16*POWER(('Model male'!$D16+1),(2015-'Risk male'!AE$1))</f>
        <v>8.1455393584982014E-5</v>
      </c>
      <c r="AF16" s="3">
        <f ca="1">'Model male'!$C16*POWER(('Model male'!$D16+1),(2015-'Risk male'!AF$1))</f>
        <v>8.025161929554879E-5</v>
      </c>
      <c r="AG16" s="3">
        <f ca="1">'Model male'!$C16*POWER(('Model male'!$D16+1),(2015-'Risk male'!AG$1))</f>
        <v>7.90656347739397E-5</v>
      </c>
      <c r="AH16" s="3">
        <f ca="1">'Model male'!$C16*POWER(('Model male'!$D16+1),(2015-'Risk male'!AH$1))</f>
        <v>7.7897177117181994E-5</v>
      </c>
      <c r="AI16" s="3">
        <f ca="1">'Model male'!$C16*POWER(('Model male'!$D16+1),(2015-'Risk male'!AI$1))</f>
        <v>7.6745987307568462E-5</v>
      </c>
      <c r="AJ16" s="3">
        <f ca="1">'Model male'!$C16*POWER(('Model male'!$D16+1),(2015-'Risk male'!AJ$1))</f>
        <v>7.5611810155239883E-5</v>
      </c>
      <c r="AK16" s="3">
        <f ca="1">'Model male'!$C16*POWER(('Model male'!$D16+1),(2015-'Risk male'!AK$1))</f>
        <v>7.4494394241615667E-5</v>
      </c>
      <c r="AL16" s="3">
        <f ca="1">'Model male'!$C16*POWER(('Model male'!$D16+1),(2015-'Risk male'!AL$1))</f>
        <v>7.339349186366077E-5</v>
      </c>
      <c r="AM16" s="3">
        <f ca="1">'Model male'!$C16*POWER(('Model male'!$D16+1),(2015-'Risk male'!AM$1))</f>
        <v>7.2308858978976137E-5</v>
      </c>
      <c r="AN16" s="3">
        <f ca="1">'Model male'!$C16*POWER(('Model male'!$D16+1),(2015-'Risk male'!AN$1))</f>
        <v>7.1240255151700633E-5</v>
      </c>
      <c r="AO16" s="3">
        <f ca="1">'Model male'!$C16*POWER(('Model male'!$D16+1),(2015-'Risk male'!AO$1))</f>
        <v>7.018744349921245E-5</v>
      </c>
      <c r="AP16" s="3">
        <f ca="1">'Model male'!$C16*POWER(('Model male'!$D16+1),(2015-'Risk male'!AP$1))</f>
        <v>6.9150190639618187E-5</v>
      </c>
      <c r="AQ16" s="3">
        <f ca="1">'Model male'!$C16*POWER(('Model male'!$D16+1),(2015-'Risk male'!AQ$1))</f>
        <v>6.8128266640017922E-5</v>
      </c>
      <c r="AR16" s="3">
        <f ca="1">'Model male'!$C16*POWER(('Model male'!$D16+1),(2015-'Risk male'!AR$1))</f>
        <v>6.7121444965534914E-5</v>
      </c>
      <c r="AS16" s="3">
        <f ca="1">'Model male'!$C16*POWER(('Model male'!$D16+1),(2015-'Risk male'!AS$1))</f>
        <v>6.6129502429098451E-5</v>
      </c>
      <c r="AT16" s="3">
        <f ca="1">'Model male'!$C16*POWER(('Model male'!$D16+1),(2015-'Risk male'!AT$1))</f>
        <v>6.515221914196891E-5</v>
      </c>
      <c r="AU16" s="3">
        <f ca="1">'Model male'!$C16*POWER(('Model male'!$D16+1),(2015-'Risk male'!AU$1))</f>
        <v>6.4189378464994036E-5</v>
      </c>
      <c r="AV16" s="3">
        <f ca="1">'Model male'!$C16*POWER(('Model male'!$D16+1),(2015-'Risk male'!AV$1))</f>
        <v>6.3240766960585262E-5</v>
      </c>
      <c r="AW16" s="3">
        <f ca="1">'Model male'!$C16*POWER(('Model male'!$D16+1),(2015-'Risk male'!AW$1))</f>
        <v>6.2306174345404198E-5</v>
      </c>
      <c r="AX16" s="3">
        <f ca="1">'Model male'!$C16*POWER(('Model male'!$D16+1),(2015-'Risk male'!AX$1))</f>
        <v>6.1385393443747982E-5</v>
      </c>
      <c r="AY16" s="3">
        <f ca="1">'Model male'!$C16*POWER(('Model male'!$D16+1),(2015-'Risk male'!AY$1))</f>
        <v>6.0478220141623646E-5</v>
      </c>
      <c r="AZ16" s="3">
        <f ca="1">'Model male'!$C16*POWER(('Model male'!$D16+1),(2015-'Risk male'!AZ$1))</f>
        <v>5.9584453341501136E-5</v>
      </c>
    </row>
    <row r="17" spans="1:52" x14ac:dyDescent="0.2">
      <c r="A17" s="1">
        <v>14</v>
      </c>
      <c r="B17" s="3">
        <f ca="1">'Model male'!$C17*POWER(('Model male'!$D17+1),(2015-'Risk male'!B$1))</f>
        <v>1.5205411015106374E-4</v>
      </c>
      <c r="C17" s="3">
        <f ca="1">'Model male'!$C17*POWER(('Model male'!$D17+1),(2015-'Risk male'!C$1))</f>
        <v>1.4980700507493967E-4</v>
      </c>
      <c r="D17" s="3">
        <f ca="1">'Model male'!$C17*POWER(('Model male'!$D17+1),(2015-'Risk male'!D$1))</f>
        <v>1.4759310844821645E-4</v>
      </c>
      <c r="E17" s="3">
        <f ca="1">'Model male'!$C17*POWER(('Model male'!$D17+1),(2015-'Risk male'!E$1))</f>
        <v>1.4541192950563199E-4</v>
      </c>
      <c r="F17" s="3">
        <f ca="1">'Model male'!$C17*POWER(('Model male'!$D17+1),(2015-'Risk male'!F$1))</f>
        <v>1.4326298473461282E-4</v>
      </c>
      <c r="G17" s="3">
        <f ca="1">'Model male'!$C17*POWER(('Model male'!$D17+1),(2015-'Risk male'!G$1))</f>
        <v>1.4114579776809146E-4</v>
      </c>
      <c r="H17" s="3">
        <f ca="1">'Model male'!$C17*POWER(('Model male'!$D17+1),(2015-'Risk male'!H$1))</f>
        <v>1.3905989927890785E-4</v>
      </c>
      <c r="I17" s="3">
        <f ca="1">'Model male'!$C17*POWER(('Model male'!$D17+1),(2015-'Risk male'!I$1))</f>
        <v>1.3700482687577131E-4</v>
      </c>
      <c r="J17" s="3">
        <f ca="1">'Model male'!$C17*POWER(('Model male'!$D17+1),(2015-'Risk male'!J$1))</f>
        <v>1.3498012500075992E-4</v>
      </c>
      <c r="K17" s="3">
        <f ca="1">'Model male'!$C17*POWER(('Model male'!$D17+1),(2015-'Risk male'!K$1))</f>
        <v>1.3298534482833493E-4</v>
      </c>
      <c r="L17" s="3">
        <f ca="1">'Model male'!$C17*POWER(('Model male'!$D17+1),(2015-'Risk male'!L$1))</f>
        <v>1.3102004416584722E-4</v>
      </c>
      <c r="M17" s="3">
        <f ca="1">'Model male'!$C17*POWER(('Model male'!$D17+1),(2015-'Risk male'!M$1))</f>
        <v>1.2908378735551452E-4</v>
      </c>
      <c r="N17" s="3">
        <f ca="1">'Model male'!$C17*POWER(('Model male'!$D17+1),(2015-'Risk male'!N$1))</f>
        <v>1.2717614517784685E-4</v>
      </c>
      <c r="O17" s="3">
        <f ca="1">'Model male'!$C17*POWER(('Model male'!$D17+1),(2015-'Risk male'!O$1))</f>
        <v>1.2529669475649938E-4</v>
      </c>
      <c r="P17" s="3">
        <f ca="1">'Model male'!$C17*POWER(('Model male'!$D17+1),(2015-'Risk male'!P$1))</f>
        <v>1.2344501946453144E-4</v>
      </c>
      <c r="Q17" s="3">
        <f ca="1">'Model male'!$C17*POWER(('Model male'!$D17+1),(2015-'Risk male'!Q$1))</f>
        <v>1.2162070883205068E-4</v>
      </c>
      <c r="R17" s="3">
        <f ca="1">'Model male'!$C17*POWER(('Model male'!$D17+1),(2015-'Risk male'!R$1))</f>
        <v>1.1982335845522235E-4</v>
      </c>
      <c r="S17" s="3">
        <f ca="1">'Model male'!$C17*POWER(('Model male'!$D17+1),(2015-'Risk male'!S$1))</f>
        <v>1.1805256990662303E-4</v>
      </c>
      <c r="T17" s="3">
        <f ca="1">'Model male'!$C17*POWER(('Model male'!$D17+1),(2015-'Risk male'!T$1))</f>
        <v>1.1630795064691925E-4</v>
      </c>
      <c r="U17" s="3">
        <f ca="1">'Model male'!$C17*POWER(('Model male'!$D17+1),(2015-'Risk male'!U$1))</f>
        <v>1.145891139378515E-4</v>
      </c>
      <c r="V17" s="3">
        <f ca="1">'Model male'!$C17*POWER(('Model male'!$D17+1),(2015-'Risk male'!V$1))</f>
        <v>1.1289567875650395E-4</v>
      </c>
      <c r="W17" s="3">
        <f ca="1">'Model male'!$C17*POWER(('Model male'!$D17+1),(2015-'Risk male'!W$1))</f>
        <v>1.1122726971084136E-4</v>
      </c>
      <c r="X17" s="3">
        <f ca="1">'Model male'!$C17*POWER(('Model male'!$D17+1),(2015-'Risk male'!X$1))</f>
        <v>1.0958351695649397E-4</v>
      </c>
      <c r="Y17" s="3">
        <f ca="1">'Model male'!$C17*POWER(('Model male'!$D17+1),(2015-'Risk male'!Y$1))</f>
        <v>1.0796405611477239E-4</v>
      </c>
      <c r="Z17" s="3">
        <f ca="1">'Model male'!$C17*POWER(('Model male'!$D17+1),(2015-'Risk male'!Z$1))</f>
        <v>1.0636852819189399E-4</v>
      </c>
      <c r="AA17" s="3">
        <f ca="1">'Model male'!$C17*POWER(('Model male'!$D17+1),(2015-'Risk male'!AA$1))</f>
        <v>1.0479657949940296E-4</v>
      </c>
      <c r="AB17" s="3">
        <f ca="1">'Model male'!$C17*POWER(('Model male'!$D17+1),(2015-'Risk male'!AB$1))</f>
        <v>1.0324786157576647E-4</v>
      </c>
      <c r="AC17" s="3">
        <f ca="1">'Model male'!$C17*POWER(('Model male'!$D17+1),(2015-'Risk male'!AC$1))</f>
        <v>1.0172203110912955E-4</v>
      </c>
      <c r="AD17" s="3">
        <f ca="1">'Model male'!$C17*POWER(('Model male'!$D17+1),(2015-'Risk male'!AD$1))</f>
        <v>1.002187498612114E-4</v>
      </c>
      <c r="AE17" s="3">
        <f ca="1">'Model male'!$C17*POWER(('Model male'!$D17+1),(2015-'Risk male'!AE$1))</f>
        <v>9.8737684592326513E-5</v>
      </c>
      <c r="AF17" s="3">
        <f ca="1">'Model male'!$C17*POWER(('Model male'!$D17+1),(2015-'Risk male'!AF$1))</f>
        <v>9.7278506987513819E-5</v>
      </c>
      <c r="AG17" s="3">
        <f ca="1">'Model male'!$C17*POWER(('Model male'!$D17+1),(2015-'Risk male'!AG$1))</f>
        <v>9.5840893583757462E-5</v>
      </c>
      <c r="AH17" s="3">
        <f ca="1">'Model male'!$C17*POWER(('Model male'!$D17+1),(2015-'Risk male'!AH$1))</f>
        <v>9.4424525698283234E-5</v>
      </c>
      <c r="AI17" s="3">
        <f ca="1">'Model male'!$C17*POWER(('Model male'!$D17+1),(2015-'Risk male'!AI$1))</f>
        <v>9.3029089357914521E-5</v>
      </c>
      <c r="AJ17" s="3">
        <f ca="1">'Model male'!$C17*POWER(('Model male'!$D17+1),(2015-'Risk male'!AJ$1))</f>
        <v>9.1654275229472446E-5</v>
      </c>
      <c r="AK17" s="3">
        <f ca="1">'Model male'!$C17*POWER(('Model male'!$D17+1),(2015-'Risk male'!AK$1))</f>
        <v>9.0299778551204406E-5</v>
      </c>
      <c r="AL17" s="3">
        <f ca="1">'Model male'!$C17*POWER(('Model male'!$D17+1),(2015-'Risk male'!AL$1))</f>
        <v>8.8965299065226034E-5</v>
      </c>
      <c r="AM17" s="3">
        <f ca="1">'Model male'!$C17*POWER(('Model male'!$D17+1),(2015-'Risk male'!AM$1))</f>
        <v>8.7650540950961613E-5</v>
      </c>
      <c r="AN17" s="3">
        <f ca="1">'Model male'!$C17*POWER(('Model male'!$D17+1),(2015-'Risk male'!AN$1))</f>
        <v>8.6355212759568097E-5</v>
      </c>
      <c r="AO17" s="3">
        <f ca="1">'Model male'!$C17*POWER(('Model male'!$D17+1),(2015-'Risk male'!AO$1))</f>
        <v>8.5079027349328195E-5</v>
      </c>
      <c r="AP17" s="3">
        <f ca="1">'Model male'!$C17*POWER(('Model male'!$D17+1),(2015-'Risk male'!AP$1))</f>
        <v>8.3821701821998218E-5</v>
      </c>
      <c r="AQ17" s="3">
        <f ca="1">'Model male'!$C17*POWER(('Model male'!$D17+1),(2015-'Risk male'!AQ$1))</f>
        <v>8.2582957460096792E-5</v>
      </c>
      <c r="AR17" s="3">
        <f ca="1">'Model male'!$C17*POWER(('Model male'!$D17+1),(2015-'Risk male'!AR$1))</f>
        <v>8.1362519665119988E-5</v>
      </c>
      <c r="AS17" s="3">
        <f ca="1">'Model male'!$C17*POWER(('Model male'!$D17+1),(2015-'Risk male'!AS$1))</f>
        <v>8.0160117896669971E-5</v>
      </c>
      <c r="AT17" s="3">
        <f ca="1">'Model male'!$C17*POWER(('Model male'!$D17+1),(2015-'Risk male'!AT$1))</f>
        <v>7.8975485612482716E-5</v>
      </c>
      <c r="AU17" s="3">
        <f ca="1">'Model male'!$C17*POWER(('Model male'!$D17+1),(2015-'Risk male'!AU$1))</f>
        <v>7.7808360209342617E-5</v>
      </c>
      <c r="AV17" s="3">
        <f ca="1">'Model male'!$C17*POWER(('Model male'!$D17+1),(2015-'Risk male'!AV$1))</f>
        <v>7.6658482964869578E-5</v>
      </c>
      <c r="AW17" s="3">
        <f ca="1">'Model male'!$C17*POWER(('Model male'!$D17+1),(2015-'Risk male'!AW$1))</f>
        <v>7.5525598980167081E-5</v>
      </c>
      <c r="AX17" s="3">
        <f ca="1">'Model male'!$C17*POWER(('Model male'!$D17+1),(2015-'Risk male'!AX$1))</f>
        <v>7.440945712331732E-5</v>
      </c>
      <c r="AY17" s="3">
        <f ca="1">'Model male'!$C17*POWER(('Model male'!$D17+1),(2015-'Risk male'!AY$1))</f>
        <v>7.3309809973711663E-5</v>
      </c>
      <c r="AZ17" s="3">
        <f ca="1">'Model male'!$C17*POWER(('Model male'!$D17+1),(2015-'Risk male'!AZ$1))</f>
        <v>7.2226413767203615E-5</v>
      </c>
    </row>
    <row r="18" spans="1:52" x14ac:dyDescent="0.2">
      <c r="A18" s="1">
        <v>15</v>
      </c>
      <c r="B18" s="3">
        <f ca="1">'Model male'!$C18*POWER(('Model male'!$D18+1),(2015-'Risk male'!B$1))</f>
        <v>2.0717538880440784E-4</v>
      </c>
      <c r="C18" s="3">
        <f ca="1">'Model male'!$C18*POWER(('Model male'!$D18+1),(2015-'Risk male'!C$1))</f>
        <v>2.0411368355114075E-4</v>
      </c>
      <c r="D18" s="3">
        <f ca="1">'Model male'!$C18*POWER(('Model male'!$D18+1),(2015-'Risk male'!D$1))</f>
        <v>2.0109722517353774E-4</v>
      </c>
      <c r="E18" s="3">
        <f ca="1">'Model male'!$C18*POWER(('Model male'!$D18+1),(2015-'Risk male'!E$1))</f>
        <v>1.9812534499855935E-4</v>
      </c>
      <c r="F18" s="3">
        <f ca="1">'Model male'!$C18*POWER(('Model male'!$D18+1),(2015-'Risk male'!F$1))</f>
        <v>1.9519738423503388E-4</v>
      </c>
      <c r="G18" s="3">
        <f ca="1">'Model male'!$C18*POWER(('Model male'!$D18+1),(2015-'Risk male'!G$1))</f>
        <v>1.9231269382761961E-4</v>
      </c>
      <c r="H18" s="3">
        <f ca="1">'Model male'!$C18*POWER(('Model male'!$D18+1),(2015-'Risk male'!H$1))</f>
        <v>1.8947063431292574E-4</v>
      </c>
      <c r="I18" s="3">
        <f ca="1">'Model male'!$C18*POWER(('Model male'!$D18+1),(2015-'Risk male'!I$1))</f>
        <v>1.866705756777594E-4</v>
      </c>
      <c r="J18" s="3">
        <f ca="1">'Model male'!$C18*POWER(('Model male'!$D18+1),(2015-'Risk male'!J$1))</f>
        <v>1.8391189721946738E-4</v>
      </c>
      <c r="K18" s="3">
        <f ca="1">'Model male'!$C18*POWER(('Model male'!$D18+1),(2015-'Risk male'!K$1))</f>
        <v>1.8119398740834228E-4</v>
      </c>
      <c r="L18" s="3">
        <f ca="1">'Model male'!$C18*POWER(('Model male'!$D18+1),(2015-'Risk male'!L$1))</f>
        <v>1.7851624375206141E-4</v>
      </c>
      <c r="M18" s="3">
        <f ca="1">'Model male'!$C18*POWER(('Model male'!$D18+1),(2015-'Risk male'!M$1))</f>
        <v>1.7587807266212949E-4</v>
      </c>
      <c r="N18" s="3">
        <f ca="1">'Model male'!$C18*POWER(('Model male'!$D18+1),(2015-'Risk male'!N$1))</f>
        <v>1.7327888932229508E-4</v>
      </c>
      <c r="O18" s="3">
        <f ca="1">'Model male'!$C18*POWER(('Model male'!$D18+1),(2015-'Risk male'!O$1))</f>
        <v>1.7071811755891143E-4</v>
      </c>
      <c r="P18" s="3">
        <f ca="1">'Model male'!$C18*POWER(('Model male'!$D18+1),(2015-'Risk male'!P$1))</f>
        <v>1.6819518971321326E-4</v>
      </c>
      <c r="Q18" s="3">
        <f ca="1">'Model male'!$C18*POWER(('Model male'!$D18+1),(2015-'Risk male'!Q$1))</f>
        <v>1.6570954651548106E-4</v>
      </c>
      <c r="R18" s="3">
        <f ca="1">'Model male'!$C18*POWER(('Model male'!$D18+1),(2015-'Risk male'!R$1))</f>
        <v>1.6326063696106512E-4</v>
      </c>
      <c r="S18" s="3">
        <f ca="1">'Model male'!$C18*POWER(('Model male'!$D18+1),(2015-'Risk male'!S$1))</f>
        <v>1.6084791818824152E-4</v>
      </c>
      <c r="T18" s="3">
        <f ca="1">'Model male'!$C18*POWER(('Model male'!$D18+1),(2015-'Risk male'!T$1))</f>
        <v>1.5847085535787342E-4</v>
      </c>
      <c r="U18" s="3">
        <f ca="1">'Model male'!$C18*POWER(('Model male'!$D18+1),(2015-'Risk male'!U$1))</f>
        <v>1.5612892153485069E-4</v>
      </c>
      <c r="V18" s="3">
        <f ca="1">'Model male'!$C18*POWER(('Model male'!$D18+1),(2015-'Risk male'!V$1))</f>
        <v>1.5382159757128147E-4</v>
      </c>
      <c r="W18" s="3">
        <f ca="1">'Model male'!$C18*POWER(('Model male'!$D18+1),(2015-'Risk male'!W$1))</f>
        <v>1.5154837199141035E-4</v>
      </c>
      <c r="X18" s="3">
        <f ca="1">'Model male'!$C18*POWER(('Model male'!$D18+1),(2015-'Risk male'!X$1))</f>
        <v>1.4930874087823681E-4</v>
      </c>
      <c r="Y18" s="3">
        <f ca="1">'Model male'!$C18*POWER(('Model male'!$D18+1),(2015-'Risk male'!Y$1))</f>
        <v>1.4710220776180971E-4</v>
      </c>
      <c r="Z18" s="3">
        <f ca="1">'Model male'!$C18*POWER(('Model male'!$D18+1),(2015-'Risk male'!Z$1))</f>
        <v>1.4492828350917212E-4</v>
      </c>
      <c r="AA18" s="3">
        <f ca="1">'Model male'!$C18*POWER(('Model male'!$D18+1),(2015-'Risk male'!AA$1))</f>
        <v>1.4278648621593315E-4</v>
      </c>
      <c r="AB18" s="3">
        <f ca="1">'Model male'!$C18*POWER(('Model male'!$D18+1),(2015-'Risk male'!AB$1))</f>
        <v>1.4067634109944153E-4</v>
      </c>
      <c r="AC18" s="3">
        <f ca="1">'Model male'!$C18*POWER(('Model male'!$D18+1),(2015-'Risk male'!AC$1))</f>
        <v>1.3859738039353851E-4</v>
      </c>
      <c r="AD18" s="3">
        <f ca="1">'Model male'!$C18*POWER(('Model male'!$D18+1),(2015-'Risk male'!AD$1))</f>
        <v>1.3654914324486554E-4</v>
      </c>
      <c r="AE18" s="3">
        <f ca="1">'Model male'!$C18*POWER(('Model male'!$D18+1),(2015-'Risk male'!AE$1))</f>
        <v>1.3453117561070498E-4</v>
      </c>
      <c r="AF18" s="3">
        <f ca="1">'Model male'!$C18*POWER(('Model male'!$D18+1),(2015-'Risk male'!AF$1))</f>
        <v>1.3254303015833004E-4</v>
      </c>
      <c r="AG18" s="3">
        <f ca="1">'Model male'!$C18*POWER(('Model male'!$D18+1),(2015-'Risk male'!AG$1))</f>
        <v>1.3058426616584243E-4</v>
      </c>
      <c r="AH18" s="3">
        <f ca="1">'Model male'!$C18*POWER(('Model male'!$D18+1),(2015-'Risk male'!AH$1))</f>
        <v>1.2865444942447533E-4</v>
      </c>
      <c r="AI18" s="3">
        <f ca="1">'Model male'!$C18*POWER(('Model male'!$D18+1),(2015-'Risk male'!AI$1))</f>
        <v>1.2675315214234021E-4</v>
      </c>
      <c r="AJ18" s="3">
        <f ca="1">'Model male'!$C18*POWER(('Model male'!$D18+1),(2015-'Risk male'!AJ$1))</f>
        <v>1.2487995284959628E-4</v>
      </c>
      <c r="AK18" s="3">
        <f ca="1">'Model male'!$C18*POWER(('Model male'!$D18+1),(2015-'Risk male'!AK$1))</f>
        <v>1.23034436305021E-4</v>
      </c>
      <c r="AL18" s="3">
        <f ca="1">'Model male'!$C18*POWER(('Model male'!$D18+1),(2015-'Risk male'!AL$1))</f>
        <v>1.212161934039616E-4</v>
      </c>
      <c r="AM18" s="3">
        <f ca="1">'Model male'!$C18*POWER(('Model male'!$D18+1),(2015-'Risk male'!AM$1))</f>
        <v>1.1942482108764692E-4</v>
      </c>
      <c r="AN18" s="3">
        <f ca="1">'Model male'!$C18*POWER(('Model male'!$D18+1),(2015-'Risk male'!AN$1))</f>
        <v>1.1765992225383933E-4</v>
      </c>
      <c r="AO18" s="3">
        <f ca="1">'Model male'!$C18*POWER(('Model male'!$D18+1),(2015-'Risk male'!AO$1))</f>
        <v>1.1592110566880724E-4</v>
      </c>
      <c r="AP18" s="3">
        <f ca="1">'Model male'!$C18*POWER(('Model male'!$D18+1),(2015-'Risk male'!AP$1))</f>
        <v>1.1420798588059827E-4</v>
      </c>
      <c r="AQ18" s="3">
        <f ca="1">'Model male'!$C18*POWER(('Model male'!$D18+1),(2015-'Risk male'!AQ$1))</f>
        <v>1.1252018313359438E-4</v>
      </c>
      <c r="AR18" s="3">
        <f ca="1">'Model male'!$C18*POWER(('Model male'!$D18+1),(2015-'Risk male'!AR$1))</f>
        <v>1.1085732328432945E-4</v>
      </c>
      <c r="AS18" s="3">
        <f ca="1">'Model male'!$C18*POWER(('Model male'!$D18+1),(2015-'Risk male'!AS$1))</f>
        <v>1.0921903771855122E-4</v>
      </c>
      <c r="AT18" s="3">
        <f ca="1">'Model male'!$C18*POWER(('Model male'!$D18+1),(2015-'Risk male'!AT$1))</f>
        <v>1.0760496326950857E-4</v>
      </c>
      <c r="AU18" s="3">
        <f ca="1">'Model male'!$C18*POWER(('Model male'!$D18+1),(2015-'Risk male'!AU$1))</f>
        <v>1.0601474213744692E-4</v>
      </c>
      <c r="AV18" s="3">
        <f ca="1">'Model male'!$C18*POWER(('Model male'!$D18+1),(2015-'Risk male'!AV$1))</f>
        <v>1.0444802181029255E-4</v>
      </c>
      <c r="AW18" s="3">
        <f ca="1">'Model male'!$C18*POWER(('Model male'!$D18+1),(2015-'Risk male'!AW$1))</f>
        <v>1.029044549855099E-4</v>
      </c>
      <c r="AX18" s="3">
        <f ca="1">'Model male'!$C18*POWER(('Model male'!$D18+1),(2015-'Risk male'!AX$1))</f>
        <v>1.0138369949311321E-4</v>
      </c>
      <c r="AY18" s="3">
        <f ca="1">'Model male'!$C18*POWER(('Model male'!$D18+1),(2015-'Risk male'!AY$1))</f>
        <v>9.9885418219815994E-5</v>
      </c>
      <c r="AZ18" s="3">
        <f ca="1">'Model male'!$C18*POWER(('Model male'!$D18+1),(2015-'Risk male'!AZ$1))</f>
        <v>9.8409279034301483E-5</v>
      </c>
    </row>
    <row r="19" spans="1:52" x14ac:dyDescent="0.2">
      <c r="A19" s="1">
        <v>16</v>
      </c>
      <c r="B19" s="3">
        <f ca="1">'Model male'!$C19*POWER(('Model male'!$D19+1),(2015-'Risk male'!B$1))</f>
        <v>2.3420671347020264E-4</v>
      </c>
      <c r="C19" s="3">
        <f ca="1">'Model male'!$C19*POWER(('Model male'!$D19+1),(2015-'Risk male'!C$1))</f>
        <v>2.3074553051251494E-4</v>
      </c>
      <c r="D19" s="3">
        <f ca="1">'Model male'!$C19*POWER(('Model male'!$D19+1),(2015-'Risk male'!D$1))</f>
        <v>2.2733549804188671E-4</v>
      </c>
      <c r="E19" s="3">
        <f ca="1">'Model male'!$C19*POWER(('Model male'!$D19+1),(2015-'Risk male'!E$1))</f>
        <v>2.2397586013978989E-4</v>
      </c>
      <c r="F19" s="3">
        <f ca="1">'Model male'!$C19*POWER(('Model male'!$D19+1),(2015-'Risk male'!F$1))</f>
        <v>2.2066587205890633E-4</v>
      </c>
      <c r="G19" s="3">
        <f ca="1">'Model male'!$C19*POWER(('Model male'!$D19+1),(2015-'Risk male'!G$1))</f>
        <v>2.1740480005803581E-4</v>
      </c>
      <c r="H19" s="3">
        <f ca="1">'Model male'!$C19*POWER(('Model male'!$D19+1),(2015-'Risk male'!H$1))</f>
        <v>2.1419192123944418E-4</v>
      </c>
      <c r="I19" s="3">
        <f ca="1">'Model male'!$C19*POWER(('Model male'!$D19+1),(2015-'Risk male'!I$1))</f>
        <v>2.1102652338861498E-4</v>
      </c>
      <c r="J19" s="3">
        <f ca="1">'Model male'!$C19*POWER(('Model male'!$D19+1),(2015-'Risk male'!J$1))</f>
        <v>2.0790790481636947E-4</v>
      </c>
      <c r="K19" s="3">
        <f ca="1">'Model male'!$C19*POWER(('Model male'!$D19+1),(2015-'Risk male'!K$1))</f>
        <v>2.048353742033197E-4</v>
      </c>
      <c r="L19" s="3">
        <f ca="1">'Model male'!$C19*POWER(('Model male'!$D19+1),(2015-'Risk male'!L$1))</f>
        <v>2.0180825044662044E-4</v>
      </c>
      <c r="M19" s="3">
        <f ca="1">'Model male'!$C19*POWER(('Model male'!$D19+1),(2015-'Risk male'!M$1))</f>
        <v>1.9882586250898567E-4</v>
      </c>
      <c r="N19" s="3">
        <f ca="1">'Model male'!$C19*POWER(('Model male'!$D19+1),(2015-'Risk male'!N$1))</f>
        <v>1.9588754926993664E-4</v>
      </c>
      <c r="O19" s="3">
        <f ca="1">'Model male'!$C19*POWER(('Model male'!$D19+1),(2015-'Risk male'!O$1))</f>
        <v>1.9299265937924796E-4</v>
      </c>
      <c r="P19" s="3">
        <f ca="1">'Model male'!$C19*POWER(('Model male'!$D19+1),(2015-'Risk male'!P$1))</f>
        <v>1.9014055111255958E-4</v>
      </c>
      <c r="Q19" s="3">
        <f ca="1">'Model male'!$C19*POWER(('Model male'!$D19+1),(2015-'Risk male'!Q$1))</f>
        <v>1.8733059222912277E-4</v>
      </c>
      <c r="R19" s="3">
        <f ca="1">'Model male'!$C19*POWER(('Model male'!$D19+1),(2015-'Risk male'!R$1))</f>
        <v>1.8456215983164807E-4</v>
      </c>
      <c r="S19" s="3">
        <f ca="1">'Model male'!$C19*POWER(('Model male'!$D19+1),(2015-'Risk male'!S$1))</f>
        <v>1.8183464022822473E-4</v>
      </c>
      <c r="T19" s="3">
        <f ca="1">'Model male'!$C19*POWER(('Model male'!$D19+1),(2015-'Risk male'!T$1))</f>
        <v>1.7914742879628054E-4</v>
      </c>
      <c r="U19" s="3">
        <f ca="1">'Model male'!$C19*POWER(('Model male'!$D19+1),(2015-'Risk male'!U$1))</f>
        <v>1.7649992984855229E-4</v>
      </c>
      <c r="V19" s="3">
        <f ca="1">'Model male'!$C19*POWER(('Model male'!$D19+1),(2015-'Risk male'!V$1))</f>
        <v>1.7389155650103676E-4</v>
      </c>
      <c r="W19" s="3">
        <f ca="1">'Model male'!$C19*POWER(('Model male'!$D19+1),(2015-'Risk male'!W$1))</f>
        <v>1.7132173054289337E-4</v>
      </c>
      <c r="X19" s="3">
        <f ca="1">'Model male'!$C19*POWER(('Model male'!$D19+1),(2015-'Risk male'!X$1))</f>
        <v>1.6878988230826936E-4</v>
      </c>
      <c r="Y19" s="3">
        <f ca="1">'Model male'!$C19*POWER(('Model male'!$D19+1),(2015-'Risk male'!Y$1))</f>
        <v>1.6629545055001909E-4</v>
      </c>
      <c r="Z19" s="3">
        <f ca="1">'Model male'!$C19*POWER(('Model male'!$D19+1),(2015-'Risk male'!Z$1))</f>
        <v>1.6383788231528977E-4</v>
      </c>
      <c r="AA19" s="3">
        <f ca="1">'Model male'!$C19*POWER(('Model male'!$D19+1),(2015-'Risk male'!AA$1))</f>
        <v>1.614166328229456E-4</v>
      </c>
      <c r="AB19" s="3">
        <f ca="1">'Model male'!$C19*POWER(('Model male'!$D19+1),(2015-'Risk male'!AB$1))</f>
        <v>1.5903116534280357E-4</v>
      </c>
      <c r="AC19" s="3">
        <f ca="1">'Model male'!$C19*POWER(('Model male'!$D19+1),(2015-'Risk male'!AC$1))</f>
        <v>1.5668095107665382E-4</v>
      </c>
      <c r="AD19" s="3">
        <f ca="1">'Model male'!$C19*POWER(('Model male'!$D19+1),(2015-'Risk male'!AD$1))</f>
        <v>1.5436546904103824E-4</v>
      </c>
      <c r="AE19" s="3">
        <f ca="1">'Model male'!$C19*POWER(('Model male'!$D19+1),(2015-'Risk male'!AE$1))</f>
        <v>1.5208420595176183E-4</v>
      </c>
      <c r="AF19" s="3">
        <f ca="1">'Model male'!$C19*POWER(('Model male'!$D19+1),(2015-'Risk male'!AF$1))</f>
        <v>1.498366561101102E-4</v>
      </c>
      <c r="AG19" s="3">
        <f ca="1">'Model male'!$C19*POWER(('Model male'!$D19+1),(2015-'Risk male'!AG$1))</f>
        <v>1.47622321290749E-4</v>
      </c>
      <c r="AH19" s="3">
        <f ca="1">'Model male'!$C19*POWER(('Model male'!$D19+1),(2015-'Risk male'!AH$1))</f>
        <v>1.4544071063127983E-4</v>
      </c>
      <c r="AI19" s="3">
        <f ca="1">'Model male'!$C19*POWER(('Model male'!$D19+1),(2015-'Risk male'!AI$1))</f>
        <v>1.4329134052342839E-4</v>
      </c>
      <c r="AJ19" s="3">
        <f ca="1">'Model male'!$C19*POWER(('Model male'!$D19+1),(2015-'Risk male'!AJ$1))</f>
        <v>1.411737345058408E-4</v>
      </c>
      <c r="AK19" s="3">
        <f ca="1">'Model male'!$C19*POWER(('Model male'!$D19+1),(2015-'Risk male'!AK$1))</f>
        <v>1.3908742315846389E-4</v>
      </c>
      <c r="AL19" s="3">
        <f ca="1">'Model male'!$C19*POWER(('Model male'!$D19+1),(2015-'Risk male'!AL$1))</f>
        <v>1.3703194399848661E-4</v>
      </c>
      <c r="AM19" s="3">
        <f ca="1">'Model male'!$C19*POWER(('Model male'!$D19+1),(2015-'Risk male'!AM$1))</f>
        <v>1.3500684137781935E-4</v>
      </c>
      <c r="AN19" s="3">
        <f ca="1">'Model male'!$C19*POWER(('Model male'!$D19+1),(2015-'Risk male'!AN$1))</f>
        <v>1.3301166638208804E-4</v>
      </c>
      <c r="AO19" s="3">
        <f ca="1">'Model male'!$C19*POWER(('Model male'!$D19+1),(2015-'Risk male'!AO$1))</f>
        <v>1.3104597673112124E-4</v>
      </c>
      <c r="AP19" s="3">
        <f ca="1">'Model male'!$C19*POWER(('Model male'!$D19+1),(2015-'Risk male'!AP$1))</f>
        <v>1.2910933668090763E-4</v>
      </c>
      <c r="AQ19" s="3">
        <f ca="1">'Model male'!$C19*POWER(('Model male'!$D19+1),(2015-'Risk male'!AQ$1))</f>
        <v>1.2720131692700262E-4</v>
      </c>
      <c r="AR19" s="3">
        <f ca="1">'Model male'!$C19*POWER(('Model male'!$D19+1),(2015-'Risk male'!AR$1))</f>
        <v>1.2532149450936219E-4</v>
      </c>
      <c r="AS19" s="3">
        <f ca="1">'Model male'!$C19*POWER(('Model male'!$D19+1),(2015-'Risk male'!AS$1))</f>
        <v>1.2346945271858348E-4</v>
      </c>
      <c r="AT19" s="3">
        <f ca="1">'Model male'!$C19*POWER(('Model male'!$D19+1),(2015-'Risk male'!AT$1))</f>
        <v>1.216447810035305E-4</v>
      </c>
      <c r="AU19" s="3">
        <f ca="1">'Model male'!$C19*POWER(('Model male'!$D19+1),(2015-'Risk male'!AU$1))</f>
        <v>1.1984707488032567E-4</v>
      </c>
      <c r="AV19" s="3">
        <f ca="1">'Model male'!$C19*POWER(('Model male'!$D19+1),(2015-'Risk male'!AV$1))</f>
        <v>1.1807593584268539E-4</v>
      </c>
      <c r="AW19" s="3">
        <f ca="1">'Model male'!$C19*POWER(('Model male'!$D19+1),(2015-'Risk male'!AW$1))</f>
        <v>1.1633097127358168E-4</v>
      </c>
      <c r="AX19" s="3">
        <f ca="1">'Model male'!$C19*POWER(('Model male'!$D19+1),(2015-'Risk male'!AX$1))</f>
        <v>1.1461179435820857E-4</v>
      </c>
      <c r="AY19" s="3">
        <f ca="1">'Model male'!$C19*POWER(('Model male'!$D19+1),(2015-'Risk male'!AY$1))</f>
        <v>1.1291802399823506E-4</v>
      </c>
      <c r="AZ19" s="3">
        <f ca="1">'Model male'!$C19*POWER(('Model male'!$D19+1),(2015-'Risk male'!AZ$1))</f>
        <v>1.112492847273252E-4</v>
      </c>
    </row>
    <row r="20" spans="1:52" x14ac:dyDescent="0.2">
      <c r="A20" s="1">
        <v>17</v>
      </c>
      <c r="B20" s="3">
        <f ca="1">'Model male'!$C20*POWER(('Model male'!$D20+1),(2015-'Risk male'!B$1))</f>
        <v>3.2574082523339262E-4</v>
      </c>
      <c r="C20" s="3">
        <f ca="1">'Model male'!$C20*POWER(('Model male'!$D20+1),(2015-'Risk male'!C$1))</f>
        <v>3.2092692141220952E-4</v>
      </c>
      <c r="D20" s="3">
        <f ca="1">'Model male'!$C20*POWER(('Model male'!$D20+1),(2015-'Risk male'!D$1))</f>
        <v>3.1618415902680752E-4</v>
      </c>
      <c r="E20" s="3">
        <f ca="1">'Model male'!$C20*POWER(('Model male'!$D20+1),(2015-'Risk male'!E$1))</f>
        <v>3.1151148672591873E-4</v>
      </c>
      <c r="F20" s="3">
        <f ca="1">'Model male'!$C20*POWER(('Model male'!$D20+1),(2015-'Risk male'!F$1))</f>
        <v>3.0690786869548651E-4</v>
      </c>
      <c r="G20" s="3">
        <f ca="1">'Model male'!$C20*POWER(('Model male'!$D20+1),(2015-'Risk male'!G$1))</f>
        <v>3.0237228442905076E-4</v>
      </c>
      <c r="H20" s="3">
        <f ca="1">'Model male'!$C20*POWER(('Model male'!$D20+1),(2015-'Risk male'!H$1))</f>
        <v>2.979037285015279E-4</v>
      </c>
      <c r="I20" s="3">
        <f ca="1">'Model male'!$C20*POWER(('Model male'!$D20+1),(2015-'Risk male'!I$1))</f>
        <v>2.9350121034633296E-4</v>
      </c>
      <c r="J20" s="3">
        <f ca="1">'Model male'!$C20*POWER(('Model male'!$D20+1),(2015-'Risk male'!J$1))</f>
        <v>2.8916375403579604E-4</v>
      </c>
      <c r="K20" s="3">
        <f ca="1">'Model male'!$C20*POWER(('Model male'!$D20+1),(2015-'Risk male'!K$1))</f>
        <v>2.8489039806482372E-4</v>
      </c>
      <c r="L20" s="3">
        <f ca="1">'Model male'!$C20*POWER(('Model male'!$D20+1),(2015-'Risk male'!L$1))</f>
        <v>2.8068019513775741E-4</v>
      </c>
      <c r="M20" s="3">
        <f ca="1">'Model male'!$C20*POWER(('Model male'!$D20+1),(2015-'Risk male'!M$1))</f>
        <v>2.7653221195838169E-4</v>
      </c>
      <c r="N20" s="3">
        <f ca="1">'Model male'!$C20*POWER(('Model male'!$D20+1),(2015-'Risk male'!N$1))</f>
        <v>2.7244552902303622E-4</v>
      </c>
      <c r="O20" s="3">
        <f ca="1">'Model male'!$C20*POWER(('Model male'!$D20+1),(2015-'Risk male'!O$1))</f>
        <v>2.6841924041678445E-4</v>
      </c>
      <c r="P20" s="3">
        <f ca="1">'Model male'!$C20*POWER(('Model male'!$D20+1),(2015-'Risk male'!P$1))</f>
        <v>2.644524536125956E-4</v>
      </c>
      <c r="Q20" s="3">
        <f ca="1">'Model male'!$C20*POWER(('Model male'!$D20+1),(2015-'Risk male'!Q$1))</f>
        <v>2.6054428927349321E-4</v>
      </c>
      <c r="R20" s="3">
        <f ca="1">'Model male'!$C20*POWER(('Model male'!$D20+1),(2015-'Risk male'!R$1))</f>
        <v>2.5669388105762882E-4</v>
      </c>
      <c r="S20" s="3">
        <f ca="1">'Model male'!$C20*POWER(('Model male'!$D20+1),(2015-'Risk male'!S$1))</f>
        <v>2.5290037542623531E-4</v>
      </c>
      <c r="T20" s="3">
        <f ca="1">'Model male'!$C20*POWER(('Model male'!$D20+1),(2015-'Risk male'!T$1))</f>
        <v>2.4916293145441906E-4</v>
      </c>
      <c r="U20" s="3">
        <f ca="1">'Model male'!$C20*POWER(('Model male'!$D20+1),(2015-'Risk male'!U$1))</f>
        <v>2.4548072064474788E-4</v>
      </c>
      <c r="V20" s="3">
        <f ca="1">'Model male'!$C20*POWER(('Model male'!$D20+1),(2015-'Risk male'!V$1))</f>
        <v>2.41852926743594E-4</v>
      </c>
      <c r="W20" s="3">
        <f ca="1">'Model male'!$C20*POWER(('Model male'!$D20+1),(2015-'Risk male'!W$1))</f>
        <v>2.3827874556019116E-4</v>
      </c>
      <c r="X20" s="3">
        <f ca="1">'Model male'!$C20*POWER(('Model male'!$D20+1),(2015-'Risk male'!X$1))</f>
        <v>2.3475738478836574E-4</v>
      </c>
      <c r="Y20" s="3">
        <f ca="1">'Model male'!$C20*POWER(('Model male'!$D20+1),(2015-'Risk male'!Y$1))</f>
        <v>2.3128806383090222E-4</v>
      </c>
      <c r="Z20" s="3">
        <f ca="1">'Model male'!$C20*POWER(('Model male'!$D20+1),(2015-'Risk male'!Z$1))</f>
        <v>2.2787001362650468E-4</v>
      </c>
      <c r="AA20" s="3">
        <f ca="1">'Model male'!$C20*POWER(('Model male'!$D20+1),(2015-'Risk male'!AA$1))</f>
        <v>2.2450247647931497E-4</v>
      </c>
      <c r="AB20" s="3">
        <f ca="1">'Model male'!$C20*POWER(('Model male'!$D20+1),(2015-'Risk male'!AB$1))</f>
        <v>2.2118470589095073E-4</v>
      </c>
      <c r="AC20" s="3">
        <f ca="1">'Model male'!$C20*POWER(('Model male'!$D20+1),(2015-'Risk male'!AC$1))</f>
        <v>2.1791596639502542E-4</v>
      </c>
      <c r="AD20" s="3">
        <f ca="1">'Model male'!$C20*POWER(('Model male'!$D20+1),(2015-'Risk male'!AD$1))</f>
        <v>2.1469553339411373E-4</v>
      </c>
      <c r="AE20" s="3">
        <f ca="1">'Model male'!$C20*POWER(('Model male'!$D20+1),(2015-'Risk male'!AE$1))</f>
        <v>2.1152269299912687E-4</v>
      </c>
      <c r="AF20" s="3">
        <f ca="1">'Model male'!$C20*POWER(('Model male'!$D20+1),(2015-'Risk male'!AF$1))</f>
        <v>2.0839674187106096E-4</v>
      </c>
      <c r="AG20" s="3">
        <f ca="1">'Model male'!$C20*POWER(('Model male'!$D20+1),(2015-'Risk male'!AG$1))</f>
        <v>2.0531698706508473E-4</v>
      </c>
      <c r="AH20" s="3">
        <f ca="1">'Model male'!$C20*POWER(('Model male'!$D20+1),(2015-'Risk male'!AH$1))</f>
        <v>2.022827458769308E-4</v>
      </c>
      <c r="AI20" s="3">
        <f ca="1">'Model male'!$C20*POWER(('Model male'!$D20+1),(2015-'Risk male'!AI$1))</f>
        <v>1.9929334569155746E-4</v>
      </c>
      <c r="AJ20" s="3">
        <f ca="1">'Model male'!$C20*POWER(('Model male'!$D20+1),(2015-'Risk male'!AJ$1))</f>
        <v>1.9634812383404677E-4</v>
      </c>
      <c r="AK20" s="3">
        <f ca="1">'Model male'!$C20*POWER(('Model male'!$D20+1),(2015-'Risk male'!AK$1))</f>
        <v>1.9344642742270623E-4</v>
      </c>
      <c r="AL20" s="3">
        <f ca="1">'Model male'!$C20*POWER(('Model male'!$D20+1),(2015-'Risk male'!AL$1))</f>
        <v>1.9058761322434113E-4</v>
      </c>
      <c r="AM20" s="3">
        <f ca="1">'Model male'!$C20*POWER(('Model male'!$D20+1),(2015-'Risk male'!AM$1))</f>
        <v>1.8777104751166619E-4</v>
      </c>
      <c r="AN20" s="3">
        <f ca="1">'Model male'!$C20*POWER(('Model male'!$D20+1),(2015-'Risk male'!AN$1))</f>
        <v>1.8499610592282383E-4</v>
      </c>
      <c r="AO20" s="3">
        <f ca="1">'Model male'!$C20*POWER(('Model male'!$D20+1),(2015-'Risk male'!AO$1))</f>
        <v>1.8226217332297919E-4</v>
      </c>
      <c r="AP20" s="3">
        <f ca="1">'Model male'!$C20*POWER(('Model male'!$D20+1),(2015-'Risk male'!AP$1))</f>
        <v>1.7956864366795979E-4</v>
      </c>
      <c r="AQ20" s="3">
        <f ca="1">'Model male'!$C20*POWER(('Model male'!$D20+1),(2015-'Risk male'!AQ$1))</f>
        <v>1.7691491986991114E-4</v>
      </c>
      <c r="AR20" s="3">
        <f ca="1">'Model male'!$C20*POWER(('Model male'!$D20+1),(2015-'Risk male'!AR$1))</f>
        <v>1.7430041366493711E-4</v>
      </c>
      <c r="AS20" s="3">
        <f ca="1">'Model male'!$C20*POWER(('Model male'!$D20+1),(2015-'Risk male'!AS$1))</f>
        <v>1.7172454548269672E-4</v>
      </c>
      <c r="AT20" s="3">
        <f ca="1">'Model male'!$C20*POWER(('Model male'!$D20+1),(2015-'Risk male'!AT$1))</f>
        <v>1.6918674431792778E-4</v>
      </c>
      <c r="AU20" s="3">
        <f ca="1">'Model male'!$C20*POWER(('Model male'!$D20+1),(2015-'Risk male'!AU$1))</f>
        <v>1.666864476038698E-4</v>
      </c>
      <c r="AV20" s="3">
        <f ca="1">'Model male'!$C20*POWER(('Model male'!$D20+1),(2015-'Risk male'!AV$1))</f>
        <v>1.6422310108755647E-4</v>
      </c>
      <c r="AW20" s="3">
        <f ca="1">'Model male'!$C20*POWER(('Model male'!$D20+1),(2015-'Risk male'!AW$1))</f>
        <v>1.617961587069522E-4</v>
      </c>
      <c r="AX20" s="3">
        <f ca="1">'Model male'!$C20*POWER(('Model male'!$D20+1),(2015-'Risk male'!AX$1))</f>
        <v>1.5940508246990368E-4</v>
      </c>
      <c r="AY20" s="3">
        <f ca="1">'Model male'!$C20*POWER(('Model male'!$D20+1),(2015-'Risk male'!AY$1))</f>
        <v>1.5704934233488048E-4</v>
      </c>
      <c r="AZ20" s="3">
        <f ca="1">'Model male'!$C20*POWER(('Model male'!$D20+1),(2015-'Risk male'!AZ$1))</f>
        <v>1.5472841609347833E-4</v>
      </c>
    </row>
    <row r="21" spans="1:52" x14ac:dyDescent="0.2">
      <c r="A21" s="1">
        <v>18</v>
      </c>
      <c r="B21" s="3">
        <f ca="1">'Model male'!$C21*POWER(('Model male'!$D21+1),(2015-'Risk male'!B$1))</f>
        <v>3.8372021560783973E-4</v>
      </c>
      <c r="C21" s="3">
        <f ca="1">'Model male'!$C21*POWER(('Model male'!$D21+1),(2015-'Risk male'!C$1))</f>
        <v>3.7804947350526086E-4</v>
      </c>
      <c r="D21" s="3">
        <f ca="1">'Model male'!$C21*POWER(('Model male'!$D21+1),(2015-'Risk male'!D$1))</f>
        <v>3.7246253547316353E-4</v>
      </c>
      <c r="E21" s="3">
        <f ca="1">'Model male'!$C21*POWER(('Model male'!$D21+1),(2015-'Risk male'!E$1))</f>
        <v>3.6695816302774735E-4</v>
      </c>
      <c r="F21" s="3">
        <f ca="1">'Model male'!$C21*POWER(('Model male'!$D21+1),(2015-'Risk male'!F$1))</f>
        <v>3.6153513598792851E-4</v>
      </c>
      <c r="G21" s="3">
        <f ca="1">'Model male'!$C21*POWER(('Model male'!$D21+1),(2015-'Risk male'!G$1))</f>
        <v>3.5619225220485571E-4</v>
      </c>
      <c r="H21" s="3">
        <f ca="1">'Model male'!$C21*POWER(('Model male'!$D21+1),(2015-'Risk male'!H$1))</f>
        <v>3.5092832729542435E-4</v>
      </c>
      <c r="I21" s="3">
        <f ca="1">'Model male'!$C21*POWER(('Model male'!$D21+1),(2015-'Risk male'!I$1))</f>
        <v>3.4574219437972847E-4</v>
      </c>
      <c r="J21" s="3">
        <f ca="1">'Model male'!$C21*POWER(('Model male'!$D21+1),(2015-'Risk male'!J$1))</f>
        <v>3.4063270382239262E-4</v>
      </c>
      <c r="K21" s="3">
        <f ca="1">'Model male'!$C21*POWER(('Model male'!$D21+1),(2015-'Risk male'!K$1))</f>
        <v>3.3559872297772678E-4</v>
      </c>
      <c r="L21" s="3">
        <f ca="1">'Model male'!$C21*POWER(('Model male'!$D21+1),(2015-'Risk male'!L$1))</f>
        <v>3.3063913593864714E-4</v>
      </c>
      <c r="M21" s="3">
        <f ca="1">'Model male'!$C21*POWER(('Model male'!$D21+1),(2015-'Risk male'!M$1))</f>
        <v>3.2575284328930759E-4</v>
      </c>
      <c r="N21" s="3">
        <f ca="1">'Model male'!$C21*POWER(('Model male'!$D21+1),(2015-'Risk male'!N$1))</f>
        <v>3.209387618613868E-4</v>
      </c>
      <c r="O21" s="3">
        <f ca="1">'Model male'!$C21*POWER(('Model male'!$D21+1),(2015-'Risk male'!O$1))</f>
        <v>3.1619582449397718E-4</v>
      </c>
      <c r="P21" s="3">
        <f ca="1">'Model male'!$C21*POWER(('Model male'!$D21+1),(2015-'Risk male'!P$1))</f>
        <v>3.1152297979702189E-4</v>
      </c>
      <c r="Q21" s="3">
        <f ca="1">'Model male'!$C21*POWER(('Model male'!$D21+1),(2015-'Risk male'!Q$1))</f>
        <v>3.0691919191824823E-4</v>
      </c>
      <c r="R21" s="3">
        <f ca="1">'Model male'!$C21*POWER(('Model male'!$D21+1),(2015-'Risk male'!R$1))</f>
        <v>3.023834403135451E-4</v>
      </c>
      <c r="S21" s="3">
        <f ca="1">'Model male'!$C21*POWER(('Model male'!$D21+1),(2015-'Risk male'!S$1))</f>
        <v>2.9791471952073415E-4</v>
      </c>
      <c r="T21" s="3">
        <f ca="1">'Model male'!$C21*POWER(('Model male'!$D21+1),(2015-'Risk male'!T$1))</f>
        <v>2.9351203893668391E-4</v>
      </c>
      <c r="U21" s="3">
        <f ca="1">'Model male'!$C21*POWER(('Model male'!$D21+1),(2015-'Risk male'!U$1))</f>
        <v>2.8917442259771816E-4</v>
      </c>
      <c r="V21" s="3">
        <f ca="1">'Model male'!$C21*POWER(('Model male'!$D21+1),(2015-'Risk male'!V$1))</f>
        <v>2.8490090896326917E-4</v>
      </c>
      <c r="W21" s="3">
        <f ca="1">'Model male'!$C21*POWER(('Model male'!$D21+1),(2015-'Risk male'!W$1))</f>
        <v>2.8069055070272832E-4</v>
      </c>
      <c r="X21" s="3">
        <f ca="1">'Model male'!$C21*POWER(('Model male'!$D21+1),(2015-'Risk male'!X$1))</f>
        <v>2.7654241448544663E-4</v>
      </c>
      <c r="Y21" s="3">
        <f ca="1">'Model male'!$C21*POWER(('Model male'!$D21+1),(2015-'Risk male'!Y$1))</f>
        <v>2.7245558077383907E-4</v>
      </c>
      <c r="Z21" s="3">
        <f ca="1">'Model male'!$C21*POWER(('Model male'!$D21+1),(2015-'Risk male'!Z$1))</f>
        <v>2.6842914361954593E-4</v>
      </c>
      <c r="AA21" s="3">
        <f ca="1">'Model male'!$C21*POWER(('Model male'!$D21+1),(2015-'Risk male'!AA$1))</f>
        <v>2.6446221046260685E-4</v>
      </c>
      <c r="AB21" s="3">
        <f ca="1">'Model male'!$C21*POWER(('Model male'!$D21+1),(2015-'Risk male'!AB$1))</f>
        <v>2.6055390193360285E-4</v>
      </c>
      <c r="AC21" s="3">
        <f ca="1">'Model male'!$C21*POWER(('Model male'!$D21+1),(2015-'Risk male'!AC$1))</f>
        <v>2.5670335165872211E-4</v>
      </c>
      <c r="AD21" s="3">
        <f ca="1">'Model male'!$C21*POWER(('Model male'!$D21+1),(2015-'Risk male'!AD$1))</f>
        <v>2.5290970606770647E-4</v>
      </c>
      <c r="AE21" s="3">
        <f ca="1">'Model male'!$C21*POWER(('Model male'!$D21+1),(2015-'Risk male'!AE$1))</f>
        <v>2.4917212420463701E-4</v>
      </c>
      <c r="AF21" s="3">
        <f ca="1">'Model male'!$C21*POWER(('Model male'!$D21+1),(2015-'Risk male'!AF$1))</f>
        <v>2.4548977754151429E-4</v>
      </c>
      <c r="AG21" s="3">
        <f ca="1">'Model male'!$C21*POWER(('Model male'!$D21+1),(2015-'Risk male'!AG$1))</f>
        <v>2.418618497945954E-4</v>
      </c>
      <c r="AH21" s="3">
        <f ca="1">'Model male'!$C21*POWER(('Model male'!$D21+1),(2015-'Risk male'!AH$1))</f>
        <v>2.382875367434438E-4</v>
      </c>
      <c r="AI21" s="3">
        <f ca="1">'Model male'!$C21*POWER(('Model male'!$D21+1),(2015-'Risk male'!AI$1))</f>
        <v>2.3476604605265398E-4</v>
      </c>
      <c r="AJ21" s="3">
        <f ca="1">'Model male'!$C21*POWER(('Model male'!$D21+1),(2015-'Risk male'!AJ$1))</f>
        <v>2.3129659709621086E-4</v>
      </c>
      <c r="AK21" s="3">
        <f ca="1">'Model male'!$C21*POWER(('Model male'!$D21+1),(2015-'Risk male'!AK$1))</f>
        <v>2.2787842078444425E-4</v>
      </c>
      <c r="AL21" s="3">
        <f ca="1">'Model male'!$C21*POWER(('Model male'!$D21+1),(2015-'Risk male'!AL$1))</f>
        <v>2.2451075939354116E-4</v>
      </c>
      <c r="AM21" s="3">
        <f ca="1">'Model male'!$C21*POWER(('Model male'!$D21+1),(2015-'Risk male'!AM$1))</f>
        <v>2.2119286639757753E-4</v>
      </c>
      <c r="AN21" s="3">
        <f ca="1">'Model male'!$C21*POWER(('Model male'!$D21+1),(2015-'Risk male'!AN$1))</f>
        <v>2.1792400630303208E-4</v>
      </c>
      <c r="AO21" s="3">
        <f ca="1">'Model male'!$C21*POWER(('Model male'!$D21+1),(2015-'Risk male'!AO$1))</f>
        <v>2.1470345448574592E-4</v>
      </c>
      <c r="AP21" s="3">
        <f ca="1">'Model male'!$C21*POWER(('Model male'!$D21+1),(2015-'Risk male'!AP$1))</f>
        <v>2.1153049703029155E-4</v>
      </c>
      <c r="AQ21" s="3">
        <f ca="1">'Model male'!$C21*POWER(('Model male'!$D21+1),(2015-'Risk male'!AQ$1))</f>
        <v>2.0840443057171585E-4</v>
      </c>
      <c r="AR21" s="3">
        <f ca="1">'Model male'!$C21*POWER(('Model male'!$D21+1),(2015-'Risk male'!AR$1))</f>
        <v>2.0532456213962156E-4</v>
      </c>
      <c r="AS21" s="3">
        <f ca="1">'Model male'!$C21*POWER(('Model male'!$D21+1),(2015-'Risk male'!AS$1))</f>
        <v>2.0229020900455332E-4</v>
      </c>
      <c r="AT21" s="3">
        <f ca="1">'Model male'!$C21*POWER(('Model male'!$D21+1),(2015-'Risk male'!AT$1))</f>
        <v>1.9930069852665348E-4</v>
      </c>
      <c r="AU21" s="3">
        <f ca="1">'Model male'!$C21*POWER(('Model male'!$D21+1),(2015-'Risk male'!AU$1))</f>
        <v>1.9635536800655524E-4</v>
      </c>
      <c r="AV21" s="3">
        <f ca="1">'Model male'!$C21*POWER(('Model male'!$D21+1),(2015-'Risk male'!AV$1))</f>
        <v>1.9345356453847809E-4</v>
      </c>
      <c r="AW21" s="3">
        <f ca="1">'Model male'!$C21*POWER(('Model male'!$D21+1),(2015-'Risk male'!AW$1))</f>
        <v>1.9059464486549568E-4</v>
      </c>
      <c r="AX21" s="3">
        <f ca="1">'Model male'!$C21*POWER(('Model male'!$D21+1),(2015-'Risk male'!AX$1))</f>
        <v>1.8777797523694158E-4</v>
      </c>
      <c r="AY21" s="3">
        <f ca="1">'Model male'!$C21*POWER(('Model male'!$D21+1),(2015-'Risk male'!AY$1))</f>
        <v>1.8500293126792278E-4</v>
      </c>
      <c r="AZ21" s="3">
        <f ca="1">'Model male'!$C21*POWER(('Model male'!$D21+1),(2015-'Risk male'!AZ$1))</f>
        <v>1.8226889780090916E-4</v>
      </c>
    </row>
    <row r="22" spans="1:52" x14ac:dyDescent="0.2">
      <c r="A22" s="1">
        <v>19</v>
      </c>
      <c r="B22" s="3">
        <f ca="1">'Model male'!$C22*POWER(('Model male'!$D22+1),(2015-'Risk male'!B$1))</f>
        <v>4.4560069580510818E-4</v>
      </c>
      <c r="C22" s="3">
        <f ca="1">'Model male'!$C22*POWER(('Model male'!$D22+1),(2015-'Risk male'!C$1))</f>
        <v>4.390154638473973E-4</v>
      </c>
      <c r="D22" s="3">
        <f ca="1">'Model male'!$C22*POWER(('Model male'!$D22+1),(2015-'Risk male'!D$1))</f>
        <v>4.3252755058856887E-4</v>
      </c>
      <c r="E22" s="3">
        <f ca="1">'Model male'!$C22*POWER(('Model male'!$D22+1),(2015-'Risk male'!E$1))</f>
        <v>4.2613551782125014E-4</v>
      </c>
      <c r="F22" s="3">
        <f ca="1">'Model male'!$C22*POWER(('Model male'!$D22+1),(2015-'Risk male'!F$1))</f>
        <v>4.1983794859236476E-4</v>
      </c>
      <c r="G22" s="3">
        <f ca="1">'Model male'!$C22*POWER(('Model male'!$D22+1),(2015-'Risk male'!G$1))</f>
        <v>4.1363344688902936E-4</v>
      </c>
      <c r="H22" s="3">
        <f ca="1">'Model male'!$C22*POWER(('Model male'!$D22+1),(2015-'Risk male'!H$1))</f>
        <v>4.0752063732909301E-4</v>
      </c>
      <c r="I22" s="3">
        <f ca="1">'Model male'!$C22*POWER(('Model male'!$D22+1),(2015-'Risk male'!I$1))</f>
        <v>4.0149816485624934E-4</v>
      </c>
      <c r="J22" s="3">
        <f ca="1">'Model male'!$C22*POWER(('Model male'!$D22+1),(2015-'Risk male'!J$1))</f>
        <v>3.9556469443965454E-4</v>
      </c>
      <c r="K22" s="3">
        <f ca="1">'Model male'!$C22*POWER(('Model male'!$D22+1),(2015-'Risk male'!K$1))</f>
        <v>3.8971891077798482E-4</v>
      </c>
      <c r="L22" s="3">
        <f ca="1">'Model male'!$C22*POWER(('Model male'!$D22+1),(2015-'Risk male'!L$1))</f>
        <v>3.8395951800786692E-4</v>
      </c>
      <c r="M22" s="3">
        <f ca="1">'Model male'!$C22*POWER(('Model male'!$D22+1),(2015-'Risk male'!M$1))</f>
        <v>3.7828523941661768E-4</v>
      </c>
      <c r="N22" s="3">
        <f ca="1">'Model male'!$C22*POWER(('Model male'!$D22+1),(2015-'Risk male'!N$1))</f>
        <v>3.726948171592293E-4</v>
      </c>
      <c r="O22" s="3">
        <f ca="1">'Model male'!$C22*POWER(('Model male'!$D22+1),(2015-'Risk male'!O$1))</f>
        <v>3.6718701197953633E-4</v>
      </c>
      <c r="P22" s="3">
        <f ca="1">'Model male'!$C22*POWER(('Model male'!$D22+1),(2015-'Risk male'!P$1))</f>
        <v>3.617606029355038E-4</v>
      </c>
      <c r="Q22" s="3">
        <f ca="1">'Model male'!$C22*POWER(('Model male'!$D22+1),(2015-'Risk male'!Q$1))</f>
        <v>3.5641438712857523E-4</v>
      </c>
      <c r="R22" s="3">
        <f ca="1">'Model male'!$C22*POWER(('Model male'!$D22+1),(2015-'Risk male'!R$1))</f>
        <v>3.5114717943701999E-4</v>
      </c>
      <c r="S22" s="3">
        <f ca="1">'Model male'!$C22*POWER(('Model male'!$D22+1),(2015-'Risk male'!S$1))</f>
        <v>3.4595781225322169E-4</v>
      </c>
      <c r="T22" s="3">
        <f ca="1">'Model male'!$C22*POWER(('Model male'!$D22+1),(2015-'Risk male'!T$1))</f>
        <v>3.40845135224849E-4</v>
      </c>
      <c r="U22" s="3">
        <f ca="1">'Model male'!$C22*POWER(('Model male'!$D22+1),(2015-'Risk male'!U$1))</f>
        <v>3.3580801499985129E-4</v>
      </c>
      <c r="V22" s="3">
        <f ca="1">'Model male'!$C22*POWER(('Model male'!$D22+1),(2015-'Risk male'!V$1))</f>
        <v>3.3084533497522298E-4</v>
      </c>
      <c r="W22" s="3">
        <f ca="1">'Model male'!$C22*POWER(('Model male'!$D22+1),(2015-'Risk male'!W$1))</f>
        <v>3.2595599504948081E-4</v>
      </c>
      <c r="X22" s="3">
        <f ca="1">'Model male'!$C22*POWER(('Model male'!$D22+1),(2015-'Risk male'!X$1))</f>
        <v>3.2113891137879887E-4</v>
      </c>
      <c r="Y22" s="3">
        <f ca="1">'Model male'!$C22*POWER(('Model male'!$D22+1),(2015-'Risk male'!Y$1))</f>
        <v>3.1639301613674775E-4</v>
      </c>
      <c r="Z22" s="3">
        <f ca="1">'Model male'!$C22*POWER(('Model male'!$D22+1),(2015-'Risk male'!Z$1))</f>
        <v>3.1171725727758399E-4</v>
      </c>
      <c r="AA22" s="3">
        <f ca="1">'Model male'!$C22*POWER(('Model male'!$D22+1),(2015-'Risk male'!AA$1))</f>
        <v>3.0711059830303844E-4</v>
      </c>
      <c r="AB22" s="3">
        <f ca="1">'Model male'!$C22*POWER(('Model male'!$D22+1),(2015-'Risk male'!AB$1))</f>
        <v>3.025720180325502E-4</v>
      </c>
      <c r="AC22" s="3">
        <f ca="1">'Model male'!$C22*POWER(('Model male'!$D22+1),(2015-'Risk male'!AC$1))</f>
        <v>2.9810051037689687E-4</v>
      </c>
      <c r="AD22" s="3">
        <f ca="1">'Model male'!$C22*POWER(('Model male'!$D22+1),(2015-'Risk male'!AD$1))</f>
        <v>2.9369508411516932E-4</v>
      </c>
      <c r="AE22" s="3">
        <f ca="1">'Model male'!$C22*POWER(('Model male'!$D22+1),(2015-'Risk male'!AE$1))</f>
        <v>2.8935476267504375E-4</v>
      </c>
      <c r="AF22" s="3">
        <f ca="1">'Model male'!$C22*POWER(('Model male'!$D22+1),(2015-'Risk male'!AF$1))</f>
        <v>2.8507858391629929E-4</v>
      </c>
      <c r="AG22" s="3">
        <f ca="1">'Model male'!$C22*POWER(('Model male'!$D22+1),(2015-'Risk male'!AG$1))</f>
        <v>2.8086559991753626E-4</v>
      </c>
      <c r="AH22" s="3">
        <f ca="1">'Model male'!$C22*POWER(('Model male'!$D22+1),(2015-'Risk male'!AH$1))</f>
        <v>2.7671487676604568E-4</v>
      </c>
      <c r="AI22" s="3">
        <f ca="1">'Model male'!$C22*POWER(('Model male'!$D22+1),(2015-'Risk male'!AI$1))</f>
        <v>2.7262549435078386E-4</v>
      </c>
      <c r="AJ22" s="3">
        <f ca="1">'Model male'!$C22*POWER(('Model male'!$D22+1),(2015-'Risk male'!AJ$1))</f>
        <v>2.6859654615840779E-4</v>
      </c>
      <c r="AK22" s="3">
        <f ca="1">'Model male'!$C22*POWER(('Model male'!$D22+1),(2015-'Risk male'!AK$1))</f>
        <v>2.6462713907232302E-4</v>
      </c>
      <c r="AL22" s="3">
        <f ca="1">'Model male'!$C22*POWER(('Model male'!$D22+1),(2015-'Risk male'!AL$1))</f>
        <v>2.6071639317470251E-4</v>
      </c>
      <c r="AM22" s="3">
        <f ca="1">'Model male'!$C22*POWER(('Model male'!$D22+1),(2015-'Risk male'!AM$1))</f>
        <v>2.5686344155143113E-4</v>
      </c>
      <c r="AN22" s="3">
        <f ca="1">'Model male'!$C22*POWER(('Model male'!$D22+1),(2015-'Risk male'!AN$1))</f>
        <v>2.5306743009993212E-4</v>
      </c>
      <c r="AO22" s="3">
        <f ca="1">'Model male'!$C22*POWER(('Model male'!$D22+1),(2015-'Risk male'!AO$1))</f>
        <v>2.4932751733983469E-4</v>
      </c>
      <c r="AP22" s="3">
        <f ca="1">'Model male'!$C22*POWER(('Model male'!$D22+1),(2015-'Risk male'!AP$1))</f>
        <v>2.4564287422643811E-4</v>
      </c>
      <c r="AQ22" s="3">
        <f ca="1">'Model male'!$C22*POWER(('Model male'!$D22+1),(2015-'Risk male'!AQ$1))</f>
        <v>2.4201268396693414E-4</v>
      </c>
      <c r="AR22" s="3">
        <f ca="1">'Model male'!$C22*POWER(('Model male'!$D22+1),(2015-'Risk male'!AR$1))</f>
        <v>2.38436141839344E-4</v>
      </c>
      <c r="AS22" s="3">
        <f ca="1">'Model male'!$C22*POWER(('Model male'!$D22+1),(2015-'Risk male'!AS$1))</f>
        <v>2.349124550141321E-4</v>
      </c>
      <c r="AT22" s="3">
        <f ca="1">'Model male'!$C22*POWER(('Model male'!$D22+1),(2015-'Risk male'!AT$1))</f>
        <v>2.3144084237845523E-4</v>
      </c>
      <c r="AU22" s="3">
        <f ca="1">'Model male'!$C22*POWER(('Model male'!$D22+1),(2015-'Risk male'!AU$1))</f>
        <v>2.2802053436301017E-4</v>
      </c>
      <c r="AV22" s="3">
        <f ca="1">'Model male'!$C22*POWER(('Model male'!$D22+1),(2015-'Risk male'!AV$1))</f>
        <v>2.2465077277143862E-4</v>
      </c>
      <c r="AW22" s="3">
        <f ca="1">'Model male'!$C22*POWER(('Model male'!$D22+1),(2015-'Risk male'!AW$1))</f>
        <v>2.2133081061225481E-4</v>
      </c>
      <c r="AX22" s="3">
        <f ca="1">'Model male'!$C22*POWER(('Model male'!$D22+1),(2015-'Risk male'!AX$1))</f>
        <v>2.1805991193325601E-4</v>
      </c>
      <c r="AY22" s="3">
        <f ca="1">'Model male'!$C22*POWER(('Model male'!$D22+1),(2015-'Risk male'!AY$1))</f>
        <v>2.1483735165838034E-4</v>
      </c>
      <c r="AZ22" s="3">
        <f ca="1">'Model male'!$C22*POWER(('Model male'!$D22+1),(2015-'Risk male'!AZ$1))</f>
        <v>2.1166241542697575E-4</v>
      </c>
    </row>
    <row r="23" spans="1:52" x14ac:dyDescent="0.2">
      <c r="A23" s="1">
        <v>20</v>
      </c>
      <c r="B23" s="3">
        <f ca="1">'Model male'!$C23*POWER(('Model male'!$D23+1),(2015-'Risk male'!B$1))</f>
        <v>4.602274854651941E-4</v>
      </c>
      <c r="C23" s="3">
        <f ca="1">'Model male'!$C23*POWER(('Model male'!$D23+1),(2015-'Risk male'!C$1))</f>
        <v>4.5342609405437848E-4</v>
      </c>
      <c r="D23" s="3">
        <f ca="1">'Model male'!$C23*POWER(('Model male'!$D23+1),(2015-'Risk male'!D$1))</f>
        <v>4.467252158171218E-4</v>
      </c>
      <c r="E23" s="3">
        <f ca="1">'Model male'!$C23*POWER(('Model male'!$D23+1),(2015-'Risk male'!E$1))</f>
        <v>4.4012336533706583E-4</v>
      </c>
      <c r="F23" s="3">
        <f ca="1">'Model male'!$C23*POWER(('Model male'!$D23+1),(2015-'Risk male'!F$1))</f>
        <v>4.3361907914981864E-4</v>
      </c>
      <c r="G23" s="3">
        <f ca="1">'Model male'!$C23*POWER(('Model male'!$D23+1),(2015-'Risk male'!G$1))</f>
        <v>4.2721091541854058E-4</v>
      </c>
      <c r="H23" s="3">
        <f ca="1">'Model male'!$C23*POWER(('Model male'!$D23+1),(2015-'Risk male'!H$1))</f>
        <v>4.2089745361432573E-4</v>
      </c>
      <c r="I23" s="3">
        <f ca="1">'Model male'!$C23*POWER(('Model male'!$D23+1),(2015-'Risk male'!I$1))</f>
        <v>4.1467729420130618E-4</v>
      </c>
      <c r="J23" s="3">
        <f ca="1">'Model male'!$C23*POWER(('Model male'!$D23+1),(2015-'Risk male'!J$1))</f>
        <v>4.0854905832641008E-4</v>
      </c>
      <c r="K23" s="3">
        <f ca="1">'Model male'!$C23*POWER(('Model male'!$D23+1),(2015-'Risk male'!K$1))</f>
        <v>4.0251138751370459E-4</v>
      </c>
      <c r="L23" s="3">
        <f ca="1">'Model male'!$C23*POWER(('Model male'!$D23+1),(2015-'Risk male'!L$1))</f>
        <v>3.9656294336325583E-4</v>
      </c>
      <c r="M23" s="3">
        <f ca="1">'Model male'!$C23*POWER(('Model male'!$D23+1),(2015-'Risk male'!M$1))</f>
        <v>3.9070240725443925E-4</v>
      </c>
      <c r="N23" s="3">
        <f ca="1">'Model male'!$C23*POWER(('Model male'!$D23+1),(2015-'Risk male'!N$1))</f>
        <v>3.8492848005363479E-4</v>
      </c>
      <c r="O23" s="3">
        <f ca="1">'Model male'!$C23*POWER(('Model male'!$D23+1),(2015-'Risk male'!O$1))</f>
        <v>3.7923988182624122E-4</v>
      </c>
      <c r="P23" s="3">
        <f ca="1">'Model male'!$C23*POWER(('Model male'!$D23+1),(2015-'Risk male'!P$1))</f>
        <v>3.7363535155294711E-4</v>
      </c>
      <c r="Q23" s="3">
        <f ca="1">'Model male'!$C23*POWER(('Model male'!$D23+1),(2015-'Risk male'!Q$1))</f>
        <v>3.6811364685019422E-4</v>
      </c>
      <c r="R23" s="3">
        <f ca="1">'Model male'!$C23*POWER(('Model male'!$D23+1),(2015-'Risk male'!R$1))</f>
        <v>3.6267354369477268E-4</v>
      </c>
      <c r="S23" s="3">
        <f ca="1">'Model male'!$C23*POWER(('Model male'!$D23+1),(2015-'Risk male'!S$1))</f>
        <v>3.5731383615248547E-4</v>
      </c>
      <c r="T23" s="3">
        <f ca="1">'Model male'!$C23*POWER(('Model male'!$D23+1),(2015-'Risk male'!T$1))</f>
        <v>3.5203333611082317E-4</v>
      </c>
      <c r="U23" s="3">
        <f ca="1">'Model male'!$C23*POWER(('Model male'!$D23+1),(2015-'Risk male'!U$1))</f>
        <v>3.4683087301558936E-4</v>
      </c>
      <c r="V23" s="3">
        <f ca="1">'Model male'!$C23*POWER(('Model male'!$D23+1),(2015-'Risk male'!V$1))</f>
        <v>3.4170529361141815E-4</v>
      </c>
      <c r="W23" s="3">
        <f ca="1">'Model male'!$C23*POWER(('Model male'!$D23+1),(2015-'Risk male'!W$1))</f>
        <v>3.3665546168612628E-4</v>
      </c>
      <c r="X23" s="3">
        <f ca="1">'Model male'!$C23*POWER(('Model male'!$D23+1),(2015-'Risk male'!X$1))</f>
        <v>3.3168025781884369E-4</v>
      </c>
      <c r="Y23" s="3">
        <f ca="1">'Model male'!$C23*POWER(('Model male'!$D23+1),(2015-'Risk male'!Y$1))</f>
        <v>3.2677857913186573E-4</v>
      </c>
      <c r="Z23" s="3">
        <f ca="1">'Model male'!$C23*POWER(('Model male'!$D23+1),(2015-'Risk male'!Z$1))</f>
        <v>3.2194933904617317E-4</v>
      </c>
      <c r="AA23" s="3">
        <f ca="1">'Model male'!$C23*POWER(('Model male'!$D23+1),(2015-'Risk male'!AA$1))</f>
        <v>3.1719146704056473E-4</v>
      </c>
      <c r="AB23" s="3">
        <f ca="1">'Model male'!$C23*POWER(('Model male'!$D23+1),(2015-'Risk male'!AB$1))</f>
        <v>3.1250390841434955E-4</v>
      </c>
      <c r="AC23" s="3">
        <f ca="1">'Model male'!$C23*POWER(('Model male'!$D23+1),(2015-'Risk male'!AC$1))</f>
        <v>3.0788562405354645E-4</v>
      </c>
      <c r="AD23" s="3">
        <f ca="1">'Model male'!$C23*POWER(('Model male'!$D23+1),(2015-'Risk male'!AD$1))</f>
        <v>3.0333559020053835E-4</v>
      </c>
      <c r="AE23" s="3">
        <f ca="1">'Model male'!$C23*POWER(('Model male'!$D23+1),(2015-'Risk male'!AE$1))</f>
        <v>2.9885279822713148E-4</v>
      </c>
      <c r="AF23" s="3">
        <f ca="1">'Model male'!$C23*POWER(('Model male'!$D23+1),(2015-'Risk male'!AF$1))</f>
        <v>2.9443625441096698E-4</v>
      </c>
      <c r="AG23" s="3">
        <f ca="1">'Model male'!$C23*POWER(('Model male'!$D23+1),(2015-'Risk male'!AG$1))</f>
        <v>2.9008497971523843E-4</v>
      </c>
      <c r="AH23" s="3">
        <f ca="1">'Model male'!$C23*POWER(('Model male'!$D23+1),(2015-'Risk male'!AH$1))</f>
        <v>2.8579800957166353E-4</v>
      </c>
      <c r="AI23" s="3">
        <f ca="1">'Model male'!$C23*POWER(('Model male'!$D23+1),(2015-'Risk male'!AI$1))</f>
        <v>2.815743936666636E-4</v>
      </c>
      <c r="AJ23" s="3">
        <f ca="1">'Model male'!$C23*POWER(('Model male'!$D23+1),(2015-'Risk male'!AJ$1))</f>
        <v>2.7741319573070308E-4</v>
      </c>
      <c r="AK23" s="3">
        <f ca="1">'Model male'!$C23*POWER(('Model male'!$D23+1),(2015-'Risk male'!AK$1))</f>
        <v>2.7331349333074205E-4</v>
      </c>
      <c r="AL23" s="3">
        <f ca="1">'Model male'!$C23*POWER(('Model male'!$D23+1),(2015-'Risk male'!AL$1))</f>
        <v>2.6927437766575572E-4</v>
      </c>
      <c r="AM23" s="3">
        <f ca="1">'Model male'!$C23*POWER(('Model male'!$D23+1),(2015-'Risk male'!AM$1))</f>
        <v>2.652949533652766E-4</v>
      </c>
      <c r="AN23" s="3">
        <f ca="1">'Model male'!$C23*POWER(('Model male'!$D23+1),(2015-'Risk male'!AN$1))</f>
        <v>2.6137433829091295E-4</v>
      </c>
      <c r="AO23" s="3">
        <f ca="1">'Model male'!$C23*POWER(('Model male'!$D23+1),(2015-'Risk male'!AO$1))</f>
        <v>2.57511663340801E-4</v>
      </c>
      <c r="AP23" s="3">
        <f ca="1">'Model male'!$C23*POWER(('Model male'!$D23+1),(2015-'Risk male'!AP$1))</f>
        <v>2.5370607225694676E-4</v>
      </c>
      <c r="AQ23" s="3">
        <f ca="1">'Model male'!$C23*POWER(('Model male'!$D23+1),(2015-'Risk male'!AQ$1))</f>
        <v>2.499567214354156E-4</v>
      </c>
      <c r="AR23" s="3">
        <f ca="1">'Model male'!$C23*POWER(('Model male'!$D23+1),(2015-'Risk male'!AR$1))</f>
        <v>2.4626277973932575E-4</v>
      </c>
      <c r="AS23" s="3">
        <f ca="1">'Model male'!$C23*POWER(('Model male'!$D23+1),(2015-'Risk male'!AS$1))</f>
        <v>2.4262342831460671E-4</v>
      </c>
      <c r="AT23" s="3">
        <f ca="1">'Model male'!$C23*POWER(('Model male'!$D23+1),(2015-'Risk male'!AT$1))</f>
        <v>2.3903786040847949E-4</v>
      </c>
      <c r="AU23" s="3">
        <f ca="1">'Model male'!$C23*POWER(('Model male'!$D23+1),(2015-'Risk male'!AU$1))</f>
        <v>2.355052811906203E-4</v>
      </c>
      <c r="AV23" s="3">
        <f ca="1">'Model male'!$C23*POWER(('Model male'!$D23+1),(2015-'Risk male'!AV$1))</f>
        <v>2.3202490757696584E-4</v>
      </c>
      <c r="AW23" s="3">
        <f ca="1">'Model male'!$C23*POWER(('Model male'!$D23+1),(2015-'Risk male'!AW$1))</f>
        <v>2.2859596805612398E-4</v>
      </c>
      <c r="AX23" s="3">
        <f ca="1">'Model male'!$C23*POWER(('Model male'!$D23+1),(2015-'Risk male'!AX$1))</f>
        <v>2.2521770251834877E-4</v>
      </c>
      <c r="AY23" s="3">
        <f ca="1">'Model male'!$C23*POWER(('Model male'!$D23+1),(2015-'Risk male'!AY$1))</f>
        <v>2.2188936208704317E-4</v>
      </c>
      <c r="AZ23" s="3">
        <f ca="1">'Model male'!$C23*POWER(('Model male'!$D23+1),(2015-'Risk male'!AZ$1))</f>
        <v>2.1861020895275193E-4</v>
      </c>
    </row>
    <row r="24" spans="1:52" x14ac:dyDescent="0.2">
      <c r="A24" s="1">
        <v>21</v>
      </c>
      <c r="B24" s="3">
        <f ca="1">'Model male'!$C24*POWER(('Model male'!$D24+1),(2015-'Risk male'!B$1))</f>
        <v>4.6219801268949717E-4</v>
      </c>
      <c r="C24" s="3">
        <f ca="1">'Model male'!$C24*POWER(('Model male'!$D24+1),(2015-'Risk male'!C$1))</f>
        <v>4.5536750018669678E-4</v>
      </c>
      <c r="D24" s="3">
        <f ca="1">'Model male'!$C24*POWER(('Model male'!$D24+1),(2015-'Risk male'!D$1))</f>
        <v>4.4863793121842057E-4</v>
      </c>
      <c r="E24" s="3">
        <f ca="1">'Model male'!$C24*POWER(('Model male'!$D24+1),(2015-'Risk male'!E$1))</f>
        <v>4.4200781400829616E-4</v>
      </c>
      <c r="F24" s="3">
        <f ca="1">'Model male'!$C24*POWER(('Model male'!$D24+1),(2015-'Risk male'!F$1))</f>
        <v>4.3547567882590765E-4</v>
      </c>
      <c r="G24" s="3">
        <f ca="1">'Model male'!$C24*POWER(('Model male'!$D24+1),(2015-'Risk male'!G$1))</f>
        <v>4.2904007766099282E-4</v>
      </c>
      <c r="H24" s="3">
        <f ca="1">'Model male'!$C24*POWER(('Model male'!$D24+1),(2015-'Risk male'!H$1))</f>
        <v>4.2269958390245602E-4</v>
      </c>
      <c r="I24" s="3">
        <f ca="1">'Model male'!$C24*POWER(('Model male'!$D24+1),(2015-'Risk male'!I$1))</f>
        <v>4.164527920221242E-4</v>
      </c>
      <c r="J24" s="3">
        <f ca="1">'Model male'!$C24*POWER(('Model male'!$D24+1),(2015-'Risk male'!J$1))</f>
        <v>4.1029831726317658E-4</v>
      </c>
      <c r="K24" s="3">
        <f ca="1">'Model male'!$C24*POWER(('Model male'!$D24+1),(2015-'Risk male'!K$1))</f>
        <v>4.0423479533317899E-4</v>
      </c>
      <c r="L24" s="3">
        <f ca="1">'Model male'!$C24*POWER(('Model male'!$D24+1),(2015-'Risk male'!L$1))</f>
        <v>3.9826088210165425E-4</v>
      </c>
      <c r="M24" s="3">
        <f ca="1">'Model male'!$C24*POWER(('Model male'!$D24+1),(2015-'Risk male'!M$1))</f>
        <v>3.9237525330212242E-4</v>
      </c>
      <c r="N24" s="3">
        <f ca="1">'Model male'!$C24*POWER(('Model male'!$D24+1),(2015-'Risk male'!N$1))</f>
        <v>3.8657660423854437E-4</v>
      </c>
      <c r="O24" s="3">
        <f ca="1">'Model male'!$C24*POWER(('Model male'!$D24+1),(2015-'Risk male'!O$1))</f>
        <v>3.8086364949610284E-4</v>
      </c>
      <c r="P24" s="3">
        <f ca="1">'Model male'!$C24*POWER(('Model male'!$D24+1),(2015-'Risk male'!P$1))</f>
        <v>3.7523512265625903E-4</v>
      </c>
      <c r="Q24" s="3">
        <f ca="1">'Model male'!$C24*POWER(('Model male'!$D24+1),(2015-'Risk male'!Q$1))</f>
        <v>3.6968977601601878E-4</v>
      </c>
      <c r="R24" s="3">
        <f ca="1">'Model male'!$C24*POWER(('Model male'!$D24+1),(2015-'Risk male'!R$1))</f>
        <v>3.6422638031134859E-4</v>
      </c>
      <c r="S24" s="3">
        <f ca="1">'Model male'!$C24*POWER(('Model male'!$D24+1),(2015-'Risk male'!S$1))</f>
        <v>3.5884372444467847E-4</v>
      </c>
      <c r="T24" s="3">
        <f ca="1">'Model male'!$C24*POWER(('Model male'!$D24+1),(2015-'Risk male'!T$1))</f>
        <v>3.5354061521643206E-4</v>
      </c>
      <c r="U24" s="3">
        <f ca="1">'Model male'!$C24*POWER(('Model male'!$D24+1),(2015-'Risk male'!U$1))</f>
        <v>3.4831587706052422E-4</v>
      </c>
      <c r="V24" s="3">
        <f ca="1">'Model male'!$C24*POWER(('Model male'!$D24+1),(2015-'Risk male'!V$1))</f>
        <v>3.4316835178376773E-4</v>
      </c>
      <c r="W24" s="3">
        <f ca="1">'Model male'!$C24*POWER(('Model male'!$D24+1),(2015-'Risk male'!W$1))</f>
        <v>3.3809689830913083E-4</v>
      </c>
      <c r="X24" s="3">
        <f ca="1">'Model male'!$C24*POWER(('Model male'!$D24+1),(2015-'Risk male'!X$1))</f>
        <v>3.3310039242278905E-4</v>
      </c>
      <c r="Y24" s="3">
        <f ca="1">'Model male'!$C24*POWER(('Model male'!$D24+1),(2015-'Risk male'!Y$1))</f>
        <v>3.281777265249154E-4</v>
      </c>
      <c r="Z24" s="3">
        <f ca="1">'Model male'!$C24*POWER(('Model male'!$D24+1),(2015-'Risk male'!Z$1))</f>
        <v>3.2332780938415311E-4</v>
      </c>
      <c r="AA24" s="3">
        <f ca="1">'Model male'!$C24*POWER(('Model male'!$D24+1),(2015-'Risk male'!AA$1))</f>
        <v>3.1854956589571739E-4</v>
      </c>
      <c r="AB24" s="3">
        <f ca="1">'Model male'!$C24*POWER(('Model male'!$D24+1),(2015-'Risk male'!AB$1))</f>
        <v>3.1384193684307136E-4</v>
      </c>
      <c r="AC24" s="3">
        <f ca="1">'Model male'!$C24*POWER(('Model male'!$D24+1),(2015-'Risk male'!AC$1))</f>
        <v>3.092038786631246E-4</v>
      </c>
      <c r="AD24" s="3">
        <f ca="1">'Model male'!$C24*POWER(('Model male'!$D24+1),(2015-'Risk male'!AD$1))</f>
        <v>3.0463436321490105E-4</v>
      </c>
      <c r="AE24" s="3">
        <f ca="1">'Model male'!$C24*POWER(('Model male'!$D24+1),(2015-'Risk male'!AE$1))</f>
        <v>3.0013237755162673E-4</v>
      </c>
      <c r="AF24" s="3">
        <f ca="1">'Model male'!$C24*POWER(('Model male'!$D24+1),(2015-'Risk male'!AF$1))</f>
        <v>2.9569692369618402E-4</v>
      </c>
      <c r="AG24" s="3">
        <f ca="1">'Model male'!$C24*POWER(('Model male'!$D24+1),(2015-'Risk male'!AG$1))</f>
        <v>2.9132701841988576E-4</v>
      </c>
      <c r="AH24" s="3">
        <f ca="1">'Model male'!$C24*POWER(('Model male'!$D24+1),(2015-'Risk male'!AH$1))</f>
        <v>2.8702169302451802E-4</v>
      </c>
      <c r="AI24" s="3">
        <f ca="1">'Model male'!$C24*POWER(('Model male'!$D24+1),(2015-'Risk male'!AI$1))</f>
        <v>2.8277999312760396E-4</v>
      </c>
      <c r="AJ24" s="3">
        <f ca="1">'Model male'!$C24*POWER(('Model male'!$D24+1),(2015-'Risk male'!AJ$1))</f>
        <v>2.786009784508414E-4</v>
      </c>
      <c r="AK24" s="3">
        <f ca="1">'Model male'!$C24*POWER(('Model male'!$D24+1),(2015-'Risk male'!AK$1))</f>
        <v>2.7448372261166648E-4</v>
      </c>
      <c r="AL24" s="3">
        <f ca="1">'Model male'!$C24*POWER(('Model male'!$D24+1),(2015-'Risk male'!AL$1))</f>
        <v>2.7042731291789803E-4</v>
      </c>
      <c r="AM24" s="3">
        <f ca="1">'Model male'!$C24*POWER(('Model male'!$D24+1),(2015-'Risk male'!AM$1))</f>
        <v>2.6643085016541686E-4</v>
      </c>
      <c r="AN24" s="3">
        <f ca="1">'Model male'!$C24*POWER(('Model male'!$D24+1),(2015-'Risk male'!AN$1))</f>
        <v>2.6249344843883433E-4</v>
      </c>
      <c r="AO24" s="3">
        <f ca="1">'Model male'!$C24*POWER(('Model male'!$D24+1),(2015-'Risk male'!AO$1))</f>
        <v>2.5861423491510777E-4</v>
      </c>
      <c r="AP24" s="3">
        <f ca="1">'Model male'!$C24*POWER(('Model male'!$D24+1),(2015-'Risk male'!AP$1))</f>
        <v>2.547923496700569E-4</v>
      </c>
      <c r="AQ24" s="3">
        <f ca="1">'Model male'!$C24*POWER(('Model male'!$D24+1),(2015-'Risk male'!AQ$1))</f>
        <v>2.5102694548774084E-4</v>
      </c>
      <c r="AR24" s="3">
        <f ca="1">'Model male'!$C24*POWER(('Model male'!$D24+1),(2015-'Risk male'!AR$1))</f>
        <v>2.4731718767265112E-4</v>
      </c>
      <c r="AS24" s="3">
        <f ca="1">'Model male'!$C24*POWER(('Model male'!$D24+1),(2015-'Risk male'!AS$1))</f>
        <v>2.4366225386468097E-4</v>
      </c>
      <c r="AT24" s="3">
        <f ca="1">'Model male'!$C24*POWER(('Model male'!$D24+1),(2015-'Risk male'!AT$1))</f>
        <v>2.4006133385682851E-4</v>
      </c>
      <c r="AU24" s="3">
        <f ca="1">'Model male'!$C24*POWER(('Model male'!$D24+1),(2015-'Risk male'!AU$1))</f>
        <v>2.3651362941559469E-4</v>
      </c>
      <c r="AV24" s="3">
        <f ca="1">'Model male'!$C24*POWER(('Model male'!$D24+1),(2015-'Risk male'!AV$1))</f>
        <v>2.3301835410403422E-4</v>
      </c>
      <c r="AW24" s="3">
        <f ca="1">'Model male'!$C24*POWER(('Model male'!$D24+1),(2015-'Risk male'!AW$1))</f>
        <v>2.2957473310742288E-4</v>
      </c>
      <c r="AX24" s="3">
        <f ca="1">'Model male'!$C24*POWER(('Model male'!$D24+1),(2015-'Risk male'!AX$1))</f>
        <v>2.2618200306150042E-4</v>
      </c>
      <c r="AY24" s="3">
        <f ca="1">'Model male'!$C24*POWER(('Model male'!$D24+1),(2015-'Risk male'!AY$1))</f>
        <v>2.2283941188325167E-4</v>
      </c>
      <c r="AZ24" s="3">
        <f ca="1">'Model male'!$C24*POWER(('Model male'!$D24+1),(2015-'Risk male'!AZ$1))</f>
        <v>2.1954621860418888E-4</v>
      </c>
    </row>
    <row r="25" spans="1:52" x14ac:dyDescent="0.2">
      <c r="A25" s="1">
        <v>22</v>
      </c>
      <c r="B25" s="3">
        <f ca="1">'Model male'!$C25*POWER(('Model male'!$D25+1),(2015-'Risk male'!B$1))</f>
        <v>4.854034108689487E-4</v>
      </c>
      <c r="C25" s="3">
        <f ca="1">'Model male'!$C25*POWER(('Model male'!$D25+1),(2015-'Risk male'!C$1))</f>
        <v>4.7822996144724017E-4</v>
      </c>
      <c r="D25" s="3">
        <f ca="1">'Model male'!$C25*POWER(('Model male'!$D25+1),(2015-'Risk male'!D$1))</f>
        <v>4.7116252359334019E-4</v>
      </c>
      <c r="E25" s="3">
        <f ca="1">'Model male'!$C25*POWER(('Model male'!$D25+1),(2015-'Risk male'!E$1))</f>
        <v>4.6419953063383276E-4</v>
      </c>
      <c r="F25" s="3">
        <f ca="1">'Model male'!$C25*POWER(('Model male'!$D25+1),(2015-'Risk male'!F$1))</f>
        <v>4.573394390481112E-4</v>
      </c>
      <c r="G25" s="3">
        <f ca="1">'Model male'!$C25*POWER(('Model male'!$D25+1),(2015-'Risk male'!G$1))</f>
        <v>4.5058072812621797E-4</v>
      </c>
      <c r="H25" s="3">
        <f ca="1">'Model male'!$C25*POWER(('Model male'!$D25+1),(2015-'Risk male'!H$1))</f>
        <v>4.4392189963174188E-4</v>
      </c>
      <c r="I25" s="3">
        <f ca="1">'Model male'!$C25*POWER(('Model male'!$D25+1),(2015-'Risk male'!I$1))</f>
        <v>4.3736147746969647E-4</v>
      </c>
      <c r="J25" s="3">
        <f ca="1">'Model male'!$C25*POWER(('Model male'!$D25+1),(2015-'Risk male'!J$1))</f>
        <v>4.3089800735930694E-4</v>
      </c>
      <c r="K25" s="3">
        <f ca="1">'Model male'!$C25*POWER(('Model male'!$D25+1),(2015-'Risk male'!K$1))</f>
        <v>4.2453005651163251E-4</v>
      </c>
      <c r="L25" s="3">
        <f ca="1">'Model male'!$C25*POWER(('Model male'!$D25+1),(2015-'Risk male'!L$1))</f>
        <v>4.1825621331195327E-4</v>
      </c>
      <c r="M25" s="3">
        <f ca="1">'Model male'!$C25*POWER(('Model male'!$D25+1),(2015-'Risk male'!M$1))</f>
        <v>4.1207508700685059E-4</v>
      </c>
      <c r="N25" s="3">
        <f ca="1">'Model male'!$C25*POWER(('Model male'!$D25+1),(2015-'Risk male'!N$1))</f>
        <v>4.0598530739591198E-4</v>
      </c>
      <c r="O25" s="3">
        <f ca="1">'Model male'!$C25*POWER(('Model male'!$D25+1),(2015-'Risk male'!O$1))</f>
        <v>3.9998552452799211E-4</v>
      </c>
      <c r="P25" s="3">
        <f ca="1">'Model male'!$C25*POWER(('Model male'!$D25+1),(2015-'Risk male'!P$1))</f>
        <v>3.9407440840196276E-4</v>
      </c>
      <c r="Q25" s="3">
        <f ca="1">'Model male'!$C25*POWER(('Model male'!$D25+1),(2015-'Risk male'!Q$1))</f>
        <v>3.8825064867188452E-4</v>
      </c>
      <c r="R25" s="3">
        <f ca="1">'Model male'!$C25*POWER(('Model male'!$D25+1),(2015-'Risk male'!R$1))</f>
        <v>3.8251295435653651E-4</v>
      </c>
      <c r="S25" s="3">
        <f ca="1">'Model male'!$C25*POWER(('Model male'!$D25+1),(2015-'Risk male'!S$1))</f>
        <v>3.7686005355323804E-4</v>
      </c>
      <c r="T25" s="3">
        <f ca="1">'Model male'!$C25*POWER(('Model male'!$D25+1),(2015-'Risk male'!T$1))</f>
        <v>3.7129069315589957E-4</v>
      </c>
      <c r="U25" s="3">
        <f ca="1">'Model male'!$C25*POWER(('Model male'!$D25+1),(2015-'Risk male'!U$1))</f>
        <v>3.6580363857724099E-4</v>
      </c>
      <c r="V25" s="3">
        <f ca="1">'Model male'!$C25*POWER(('Model male'!$D25+1),(2015-'Risk male'!V$1))</f>
        <v>3.6039767347511431E-4</v>
      </c>
      <c r="W25" s="3">
        <f ca="1">'Model male'!$C25*POWER(('Model male'!$D25+1),(2015-'Risk male'!W$1))</f>
        <v>3.5507159948287132E-4</v>
      </c>
      <c r="X25" s="3">
        <f ca="1">'Model male'!$C25*POWER(('Model male'!$D25+1),(2015-'Risk male'!X$1))</f>
        <v>3.4982423594371562E-4</v>
      </c>
      <c r="Y25" s="3">
        <f ca="1">'Model male'!$C25*POWER(('Model male'!$D25+1),(2015-'Risk male'!Y$1))</f>
        <v>3.4465441964898099E-4</v>
      </c>
      <c r="Z25" s="3">
        <f ca="1">'Model male'!$C25*POWER(('Model male'!$D25+1),(2015-'Risk male'!Z$1))</f>
        <v>3.3956100458027686E-4</v>
      </c>
      <c r="AA25" s="3">
        <f ca="1">'Model male'!$C25*POWER(('Model male'!$D25+1),(2015-'Risk male'!AA$1))</f>
        <v>3.3454286165544519E-4</v>
      </c>
      <c r="AB25" s="3">
        <f ca="1">'Model male'!$C25*POWER(('Model male'!$D25+1),(2015-'Risk male'!AB$1))</f>
        <v>3.295988784782712E-4</v>
      </c>
      <c r="AC25" s="3">
        <f ca="1">'Model male'!$C25*POWER(('Model male'!$D25+1),(2015-'Risk male'!AC$1))</f>
        <v>3.247279590918929E-4</v>
      </c>
      <c r="AD25" s="3">
        <f ca="1">'Model male'!$C25*POWER(('Model male'!$D25+1),(2015-'Risk male'!AD$1))</f>
        <v>3.1992902373585507E-4</v>
      </c>
      <c r="AE25" s="3">
        <f ca="1">'Model male'!$C25*POWER(('Model male'!$D25+1),(2015-'Risk male'!AE$1))</f>
        <v>3.1520100860675385E-4</v>
      </c>
      <c r="AF25" s="3">
        <f ca="1">'Model male'!$C25*POWER(('Model male'!$D25+1),(2015-'Risk male'!AF$1))</f>
        <v>3.1054286562241757E-4</v>
      </c>
      <c r="AG25" s="3">
        <f ca="1">'Model male'!$C25*POWER(('Model male'!$D25+1),(2015-'Risk male'!AG$1))</f>
        <v>3.05953562189574E-4</v>
      </c>
      <c r="AH25" s="3">
        <f ca="1">'Model male'!$C25*POWER(('Model male'!$D25+1),(2015-'Risk male'!AH$1))</f>
        <v>3.0143208097494986E-4</v>
      </c>
      <c r="AI25" s="3">
        <f ca="1">'Model male'!$C25*POWER(('Model male'!$D25+1),(2015-'Risk male'!AI$1))</f>
        <v>2.9697741967975354E-4</v>
      </c>
      <c r="AJ25" s="3">
        <f ca="1">'Model male'!$C25*POWER(('Model male'!$D25+1),(2015-'Risk male'!AJ$1))</f>
        <v>2.9258859081749121E-4</v>
      </c>
      <c r="AK25" s="3">
        <f ca="1">'Model male'!$C25*POWER(('Model male'!$D25+1),(2015-'Risk male'!AK$1))</f>
        <v>2.8826462149506531E-4</v>
      </c>
      <c r="AL25" s="3">
        <f ca="1">'Model male'!$C25*POWER(('Model male'!$D25+1),(2015-'Risk male'!AL$1))</f>
        <v>2.840045531971087E-4</v>
      </c>
      <c r="AM25" s="3">
        <f ca="1">'Model male'!$C25*POWER(('Model male'!$D25+1),(2015-'Risk male'!AM$1))</f>
        <v>2.7980744157350619E-4</v>
      </c>
      <c r="AN25" s="3">
        <f ca="1">'Model male'!$C25*POWER(('Model male'!$D25+1),(2015-'Risk male'!AN$1))</f>
        <v>2.7567235623005535E-4</v>
      </c>
      <c r="AO25" s="3">
        <f ca="1">'Model male'!$C25*POWER(('Model male'!$D25+1),(2015-'Risk male'!AO$1))</f>
        <v>2.7159838052222209E-4</v>
      </c>
      <c r="AP25" s="3">
        <f ca="1">'Model male'!$C25*POWER(('Model male'!$D25+1),(2015-'Risk male'!AP$1))</f>
        <v>2.6758461135194294E-4</v>
      </c>
      <c r="AQ25" s="3">
        <f ca="1">'Model male'!$C25*POWER(('Model male'!$D25+1),(2015-'Risk male'!AQ$1))</f>
        <v>2.636301589674315E-4</v>
      </c>
      <c r="AR25" s="3">
        <f ca="1">'Model male'!$C25*POWER(('Model male'!$D25+1),(2015-'Risk male'!AR$1))</f>
        <v>2.5973414676594241E-4</v>
      </c>
      <c r="AS25" s="3">
        <f ca="1">'Model male'!$C25*POWER(('Model male'!$D25+1),(2015-'Risk male'!AS$1))</f>
        <v>2.5589571109945071E-4</v>
      </c>
      <c r="AT25" s="3">
        <f ca="1">'Model male'!$C25*POWER(('Model male'!$D25+1),(2015-'Risk male'!AT$1))</f>
        <v>2.5211400108320265E-4</v>
      </c>
      <c r="AU25" s="3">
        <f ca="1">'Model male'!$C25*POWER(('Model male'!$D25+1),(2015-'Risk male'!AU$1))</f>
        <v>2.4838817840709633E-4</v>
      </c>
      <c r="AV25" s="3">
        <f ca="1">'Model male'!$C25*POWER(('Model male'!$D25+1),(2015-'Risk male'!AV$1))</f>
        <v>2.4471741714984861E-4</v>
      </c>
      <c r="AW25" s="3">
        <f ca="1">'Model male'!$C25*POWER(('Model male'!$D25+1),(2015-'Risk male'!AW$1))</f>
        <v>2.4110090359590999E-4</v>
      </c>
      <c r="AX25" s="3">
        <f ca="1">'Model male'!$C25*POWER(('Model male'!$D25+1),(2015-'Risk male'!AX$1))</f>
        <v>2.3753783605508377E-4</v>
      </c>
      <c r="AY25" s="3">
        <f ca="1">'Model male'!$C25*POWER(('Model male'!$D25+1),(2015-'Risk male'!AY$1))</f>
        <v>2.3402742468481161E-4</v>
      </c>
      <c r="AZ25" s="3">
        <f ca="1">'Model male'!$C25*POWER(('Model male'!$D25+1),(2015-'Risk male'!AZ$1))</f>
        <v>2.3056889131508538E-4</v>
      </c>
    </row>
    <row r="26" spans="1:52" x14ac:dyDescent="0.2">
      <c r="A26" s="1">
        <v>23</v>
      </c>
      <c r="B26" s="3">
        <f ca="1">'Model male'!$C26*POWER(('Model male'!$D26+1),(2015-'Risk male'!B$1))</f>
        <v>4.7819861821707052E-4</v>
      </c>
      <c r="C26" s="3">
        <f ca="1">'Model male'!$C26*POWER(('Model male'!$D26+1),(2015-'Risk male'!C$1))</f>
        <v>4.7113164356361631E-4</v>
      </c>
      <c r="D26" s="3">
        <f ca="1">'Model male'!$C26*POWER(('Model male'!$D26+1),(2015-'Risk male'!D$1))</f>
        <v>4.6416910695922805E-4</v>
      </c>
      <c r="E26" s="3">
        <f ca="1">'Model male'!$C26*POWER(('Model male'!$D26+1),(2015-'Risk male'!E$1))</f>
        <v>4.5730946498446113E-4</v>
      </c>
      <c r="F26" s="3">
        <f ca="1">'Model male'!$C26*POWER(('Model male'!$D26+1),(2015-'Risk male'!F$1))</f>
        <v>4.5055119702902584E-4</v>
      </c>
      <c r="G26" s="3">
        <f ca="1">'Model male'!$C26*POWER(('Model male'!$D26+1),(2015-'Risk male'!G$1))</f>
        <v>4.4389280495470531E-4</v>
      </c>
      <c r="H26" s="3">
        <f ca="1">'Model male'!$C26*POWER(('Model male'!$D26+1),(2015-'Risk male'!H$1))</f>
        <v>4.3733281276325651E-4</v>
      </c>
      <c r="I26" s="3">
        <f ca="1">'Model male'!$C26*POWER(('Model male'!$D26+1),(2015-'Risk male'!I$1))</f>
        <v>4.3086976626921834E-4</v>
      </c>
      <c r="J26" s="3">
        <f ca="1">'Model male'!$C26*POWER(('Model male'!$D26+1),(2015-'Risk male'!J$1))</f>
        <v>4.2450223277755504E-4</v>
      </c>
      <c r="K26" s="3">
        <f ca="1">'Model male'!$C26*POWER(('Model male'!$D26+1),(2015-'Risk male'!K$1))</f>
        <v>4.1822880076606412E-4</v>
      </c>
      <c r="L26" s="3">
        <f ca="1">'Model male'!$C26*POWER(('Model male'!$D26+1),(2015-'Risk male'!L$1))</f>
        <v>4.1204807957247706E-4</v>
      </c>
      <c r="M26" s="3">
        <f ca="1">'Model male'!$C26*POWER(('Model male'!$D26+1),(2015-'Risk male'!M$1))</f>
        <v>4.0595869908618433E-4</v>
      </c>
      <c r="N26" s="3">
        <f ca="1">'Model male'!$C26*POWER(('Model male'!$D26+1),(2015-'Risk male'!N$1))</f>
        <v>3.9995930944451664E-4</v>
      </c>
      <c r="O26" s="3">
        <f ca="1">'Model male'!$C26*POWER(('Model male'!$D26+1),(2015-'Risk male'!O$1))</f>
        <v>3.9404858073351399E-4</v>
      </c>
      <c r="P26" s="3">
        <f ca="1">'Model male'!$C26*POWER(('Model male'!$D26+1),(2015-'Risk male'!P$1))</f>
        <v>3.882252026931173E-4</v>
      </c>
      <c r="Q26" s="3">
        <f ca="1">'Model male'!$C26*POWER(('Model male'!$D26+1),(2015-'Risk male'!Q$1))</f>
        <v>3.8248788442671658E-4</v>
      </c>
      <c r="R26" s="3">
        <f ca="1">'Model male'!$C26*POWER(('Model male'!$D26+1),(2015-'Risk male'!R$1))</f>
        <v>3.7683535411499173E-4</v>
      </c>
      <c r="S26" s="3">
        <f ca="1">'Model male'!$C26*POWER(('Model male'!$D26+1),(2015-'Risk male'!S$1))</f>
        <v>3.7126635873398211E-4</v>
      </c>
      <c r="T26" s="3">
        <f ca="1">'Model male'!$C26*POWER(('Model male'!$D26+1),(2015-'Risk male'!T$1))</f>
        <v>3.6577966377732227E-4</v>
      </c>
      <c r="U26" s="3">
        <f ca="1">'Model male'!$C26*POWER(('Model male'!$D26+1),(2015-'Risk male'!U$1))</f>
        <v>3.603740529825836E-4</v>
      </c>
      <c r="V26" s="3">
        <f ca="1">'Model male'!$C26*POWER(('Model male'!$D26+1),(2015-'Risk male'!V$1))</f>
        <v>3.5504832806165874E-4</v>
      </c>
      <c r="W26" s="3">
        <f ca="1">'Model male'!$C26*POWER(('Model male'!$D26+1),(2015-'Risk male'!W$1))</f>
        <v>3.4980130843513183E-4</v>
      </c>
      <c r="X26" s="3">
        <f ca="1">'Model male'!$C26*POWER(('Model male'!$D26+1),(2015-'Risk male'!X$1))</f>
        <v>3.446318309705733E-4</v>
      </c>
      <c r="Y26" s="3">
        <f ca="1">'Model male'!$C26*POWER(('Model male'!$D26+1),(2015-'Risk male'!Y$1))</f>
        <v>3.395387497247028E-4</v>
      </c>
      <c r="Z26" s="3">
        <f ca="1">'Model male'!$C26*POWER(('Model male'!$D26+1),(2015-'Risk male'!Z$1))</f>
        <v>3.3452093568936241E-4</v>
      </c>
      <c r="AA26" s="3">
        <f ca="1">'Model male'!$C26*POWER(('Model male'!$D26+1),(2015-'Risk male'!AA$1))</f>
        <v>3.2957727654124379E-4</v>
      </c>
      <c r="AB26" s="3">
        <f ca="1">'Model male'!$C26*POWER(('Model male'!$D26+1),(2015-'Risk male'!AB$1))</f>
        <v>3.2470667639531407E-4</v>
      </c>
      <c r="AC26" s="3">
        <f ca="1">'Model male'!$C26*POWER(('Model male'!$D26+1),(2015-'Risk male'!AC$1))</f>
        <v>3.1990805556188592E-4</v>
      </c>
      <c r="AD26" s="3">
        <f ca="1">'Model male'!$C26*POWER(('Model male'!$D26+1),(2015-'Risk male'!AD$1))</f>
        <v>3.1518035030727676E-4</v>
      </c>
      <c r="AE26" s="3">
        <f ca="1">'Model male'!$C26*POWER(('Model male'!$D26+1),(2015-'Risk male'!AE$1))</f>
        <v>3.1052251261800672E-4</v>
      </c>
      <c r="AF26" s="3">
        <f ca="1">'Model male'!$C26*POWER(('Model male'!$D26+1),(2015-'Risk male'!AF$1))</f>
        <v>3.0593350996847954E-4</v>
      </c>
      <c r="AG26" s="3">
        <f ca="1">'Model male'!$C26*POWER(('Model male'!$D26+1),(2015-'Risk male'!AG$1))</f>
        <v>3.0141232509209813E-4</v>
      </c>
      <c r="AH26" s="3">
        <f ca="1">'Model male'!$C26*POWER(('Model male'!$D26+1),(2015-'Risk male'!AH$1))</f>
        <v>2.9695795575576179E-4</v>
      </c>
      <c r="AI26" s="3">
        <f ca="1">'Model male'!$C26*POWER(('Model male'!$D26+1),(2015-'Risk male'!AI$1))</f>
        <v>2.9256941453769633E-4</v>
      </c>
      <c r="AJ26" s="3">
        <f ca="1">'Model male'!$C26*POWER(('Model male'!$D26+1),(2015-'Risk male'!AJ$1))</f>
        <v>2.8824572860856781E-4</v>
      </c>
      <c r="AK26" s="3">
        <f ca="1">'Model male'!$C26*POWER(('Model male'!$D26+1),(2015-'Risk male'!AK$1))</f>
        <v>2.8398593951583048E-4</v>
      </c>
      <c r="AL26" s="3">
        <f ca="1">'Model male'!$C26*POWER(('Model male'!$D26+1),(2015-'Risk male'!AL$1))</f>
        <v>2.7978910297126158E-4</v>
      </c>
      <c r="AM26" s="3">
        <f ca="1">'Model male'!$C26*POWER(('Model male'!$D26+1),(2015-'Risk male'!AM$1))</f>
        <v>2.7565428864163708E-4</v>
      </c>
      <c r="AN26" s="3">
        <f ca="1">'Model male'!$C26*POWER(('Model male'!$D26+1),(2015-'Risk male'!AN$1))</f>
        <v>2.7158057994249957E-4</v>
      </c>
      <c r="AO26" s="3">
        <f ca="1">'Model male'!$C26*POWER(('Model male'!$D26+1),(2015-'Risk male'!AO$1))</f>
        <v>2.6756707383497499E-4</v>
      </c>
      <c r="AP26" s="3">
        <f ca="1">'Model male'!$C26*POWER(('Model male'!$D26+1),(2015-'Risk male'!AP$1))</f>
        <v>2.6361288062559115E-4</v>
      </c>
      <c r="AQ26" s="3">
        <f ca="1">'Model male'!$C26*POWER(('Model male'!$D26+1),(2015-'Risk male'!AQ$1))</f>
        <v>2.5971712376905536E-4</v>
      </c>
      <c r="AR26" s="3">
        <f ca="1">'Model male'!$C26*POWER(('Model male'!$D26+1),(2015-'Risk male'!AR$1))</f>
        <v>2.558789396739462E-4</v>
      </c>
      <c r="AS26" s="3">
        <f ca="1">'Model male'!$C26*POWER(('Model male'!$D26+1),(2015-'Risk male'!AS$1))</f>
        <v>2.5209747751127711E-4</v>
      </c>
      <c r="AT26" s="3">
        <f ca="1">'Model male'!$C26*POWER(('Model male'!$D26+1),(2015-'Risk male'!AT$1))</f>
        <v>2.4837189902588878E-4</v>
      </c>
      <c r="AU26" s="3">
        <f ca="1">'Model male'!$C26*POWER(('Model male'!$D26+1),(2015-'Risk male'!AU$1))</f>
        <v>2.4470137835062942E-4</v>
      </c>
      <c r="AV26" s="3">
        <f ca="1">'Model male'!$C26*POWER(('Model male'!$D26+1),(2015-'Risk male'!AV$1))</f>
        <v>2.4108510182328026E-4</v>
      </c>
      <c r="AW26" s="3">
        <f ca="1">'Model male'!$C26*POWER(('Model male'!$D26+1),(2015-'Risk male'!AW$1))</f>
        <v>2.3752226780618746E-4</v>
      </c>
      <c r="AX26" s="3">
        <f ca="1">'Model male'!$C26*POWER(('Model male'!$D26+1),(2015-'Risk male'!AX$1))</f>
        <v>2.340120865085591E-4</v>
      </c>
      <c r="AY26" s="3">
        <f ca="1">'Model male'!$C26*POWER(('Model male'!$D26+1),(2015-'Risk male'!AY$1))</f>
        <v>2.305537798113883E-4</v>
      </c>
      <c r="AZ26" s="3">
        <f ca="1">'Model male'!$C26*POWER(('Model male'!$D26+1),(2015-'Risk male'!AZ$1))</f>
        <v>2.2714658109496388E-4</v>
      </c>
    </row>
    <row r="27" spans="1:52" x14ac:dyDescent="0.2">
      <c r="A27" s="1">
        <v>24</v>
      </c>
      <c r="B27" s="3">
        <f ca="1">'Model male'!$C27*POWER(('Model male'!$D27+1),(2015-'Risk male'!B$1))</f>
        <v>5.2624058718473939E-4</v>
      </c>
      <c r="C27" s="3">
        <f ca="1">'Model male'!$C27*POWER(('Model male'!$D27+1),(2015-'Risk male'!C$1))</f>
        <v>5.184636326943246E-4</v>
      </c>
      <c r="D27" s="3">
        <f ca="1">'Model male'!$C27*POWER(('Model male'!$D27+1),(2015-'Risk male'!D$1))</f>
        <v>5.1080160856583712E-4</v>
      </c>
      <c r="E27" s="3">
        <f ca="1">'Model male'!$C27*POWER(('Model male'!$D27+1),(2015-'Risk male'!E$1))</f>
        <v>5.0325281632102178E-4</v>
      </c>
      <c r="F27" s="3">
        <f ca="1">'Model male'!$C27*POWER(('Model male'!$D27+1),(2015-'Risk male'!F$1))</f>
        <v>4.9581558258228757E-4</v>
      </c>
      <c r="G27" s="3">
        <f ca="1">'Model male'!$C27*POWER(('Model male'!$D27+1),(2015-'Risk male'!G$1))</f>
        <v>4.8848825870176121E-4</v>
      </c>
      <c r="H27" s="3">
        <f ca="1">'Model male'!$C27*POWER(('Model male'!$D27+1),(2015-'Risk male'!H$1))</f>
        <v>4.8126922039582398E-4</v>
      </c>
      <c r="I27" s="3">
        <f ca="1">'Model male'!$C27*POWER(('Model male'!$D27+1),(2015-'Risk male'!I$1))</f>
        <v>4.7415686738504827E-4</v>
      </c>
      <c r="J27" s="3">
        <f ca="1">'Model male'!$C27*POWER(('Model male'!$D27+1),(2015-'Risk male'!J$1))</f>
        <v>4.6714962303945649E-4</v>
      </c>
      <c r="K27" s="3">
        <f ca="1">'Model male'!$C27*POWER(('Model male'!$D27+1),(2015-'Risk male'!K$1))</f>
        <v>4.6024593402902125E-4</v>
      </c>
      <c r="L27" s="3">
        <f ca="1">'Model male'!$C27*POWER(('Model male'!$D27+1),(2015-'Risk male'!L$1))</f>
        <v>4.5344426997933138E-4</v>
      </c>
      <c r="M27" s="3">
        <f ca="1">'Model male'!$C27*POWER(('Model male'!$D27+1),(2015-'Risk male'!M$1))</f>
        <v>4.4674312313234621E-4</v>
      </c>
      <c r="N27" s="3">
        <f ca="1">'Model male'!$C27*POWER(('Model male'!$D27+1),(2015-'Risk male'!N$1))</f>
        <v>4.4014100801216381E-4</v>
      </c>
      <c r="O27" s="3">
        <f ca="1">'Model male'!$C27*POWER(('Model male'!$D27+1),(2015-'Risk male'!O$1))</f>
        <v>4.3363646109572794E-4</v>
      </c>
      <c r="P27" s="3">
        <f ca="1">'Model male'!$C27*POWER(('Model male'!$D27+1),(2015-'Risk male'!P$1))</f>
        <v>4.27228040488402E-4</v>
      </c>
      <c r="Q27" s="3">
        <f ca="1">'Model male'!$C27*POWER(('Model male'!$D27+1),(2015-'Risk male'!Q$1))</f>
        <v>4.2091432560433699E-4</v>
      </c>
      <c r="R27" s="3">
        <f ca="1">'Model male'!$C27*POWER(('Model male'!$D27+1),(2015-'Risk male'!R$1))</f>
        <v>4.1469391685156358E-4</v>
      </c>
      <c r="S27" s="3">
        <f ca="1">'Model male'!$C27*POWER(('Model male'!$D27+1),(2015-'Risk male'!S$1))</f>
        <v>4.0856543532173759E-4</v>
      </c>
      <c r="T27" s="3">
        <f ca="1">'Model male'!$C27*POWER(('Model male'!$D27+1),(2015-'Risk male'!T$1))</f>
        <v>4.0252752248447058E-4</v>
      </c>
      <c r="U27" s="3">
        <f ca="1">'Model male'!$C27*POWER(('Model male'!$D27+1),(2015-'Risk male'!U$1))</f>
        <v>3.9657883988617799E-4</v>
      </c>
      <c r="V27" s="3">
        <f ca="1">'Model male'!$C27*POWER(('Model male'!$D27+1),(2015-'Risk male'!V$1))</f>
        <v>3.9071806885337734E-4</v>
      </c>
      <c r="W27" s="3">
        <f ca="1">'Model male'!$C27*POWER(('Model male'!$D27+1),(2015-'Risk male'!W$1))</f>
        <v>3.8494391020037184E-4</v>
      </c>
      <c r="X27" s="3">
        <f ca="1">'Model male'!$C27*POWER(('Model male'!$D27+1),(2015-'Risk male'!X$1))</f>
        <v>3.7925508394125309E-4</v>
      </c>
      <c r="Y27" s="3">
        <f ca="1">'Model male'!$C27*POWER(('Model male'!$D27+1),(2015-'Risk male'!Y$1))</f>
        <v>3.7365032900616075E-4</v>
      </c>
      <c r="Z27" s="3">
        <f ca="1">'Model male'!$C27*POWER(('Model male'!$D27+1),(2015-'Risk male'!Z$1))</f>
        <v>3.6812840296173474E-4</v>
      </c>
      <c r="AA27" s="3">
        <f ca="1">'Model male'!$C27*POWER(('Model male'!$D27+1),(2015-'Risk male'!AA$1))</f>
        <v>3.6268808173569933E-4</v>
      </c>
      <c r="AB27" s="3">
        <f ca="1">'Model male'!$C27*POWER(('Model male'!$D27+1),(2015-'Risk male'!AB$1))</f>
        <v>3.5732815934551662E-4</v>
      </c>
      <c r="AC27" s="3">
        <f ca="1">'Model male'!$C27*POWER(('Model male'!$D27+1),(2015-'Risk male'!AC$1))</f>
        <v>3.5204744763105096E-4</v>
      </c>
      <c r="AD27" s="3">
        <f ca="1">'Model male'!$C27*POWER(('Model male'!$D27+1),(2015-'Risk male'!AD$1))</f>
        <v>3.4684477599118322E-4</v>
      </c>
      <c r="AE27" s="3">
        <f ca="1">'Model male'!$C27*POWER(('Model male'!$D27+1),(2015-'Risk male'!AE$1))</f>
        <v>3.4171899112431849E-4</v>
      </c>
      <c r="AF27" s="3">
        <f ca="1">'Model male'!$C27*POWER(('Model male'!$D27+1),(2015-'Risk male'!AF$1))</f>
        <v>3.3666895677272765E-4</v>
      </c>
      <c r="AG27" s="3">
        <f ca="1">'Model male'!$C27*POWER(('Model male'!$D27+1),(2015-'Risk male'!AG$1))</f>
        <v>3.3169355347066766E-4</v>
      </c>
      <c r="AH27" s="3">
        <f ca="1">'Model male'!$C27*POWER(('Model male'!$D27+1),(2015-'Risk male'!AH$1))</f>
        <v>3.2679167829622436E-4</v>
      </c>
      <c r="AI27" s="3">
        <f ca="1">'Model male'!$C27*POWER(('Model male'!$D27+1),(2015-'Risk male'!AI$1))</f>
        <v>3.2196224462682202E-4</v>
      </c>
      <c r="AJ27" s="3">
        <f ca="1">'Model male'!$C27*POWER(('Model male'!$D27+1),(2015-'Risk male'!AJ$1))</f>
        <v>3.1720418189834683E-4</v>
      </c>
      <c r="AK27" s="3">
        <f ca="1">'Model male'!$C27*POWER(('Model male'!$D27+1),(2015-'Risk male'!AK$1))</f>
        <v>3.125164353678295E-4</v>
      </c>
      <c r="AL27" s="3">
        <f ca="1">'Model male'!$C27*POWER(('Model male'!$D27+1),(2015-'Risk male'!AL$1))</f>
        <v>3.0789796587963502E-4</v>
      </c>
      <c r="AM27" s="3">
        <f ca="1">'Model male'!$C27*POWER(('Model male'!$D27+1),(2015-'Risk male'!AM$1))</f>
        <v>3.0334774963510847E-4</v>
      </c>
      <c r="AN27" s="3">
        <f ca="1">'Model male'!$C27*POWER(('Model male'!$D27+1),(2015-'Risk male'!AN$1))</f>
        <v>2.9886477796562408E-4</v>
      </c>
      <c r="AO27" s="3">
        <f ca="1">'Model male'!$C27*POWER(('Model male'!$D27+1),(2015-'Risk male'!AO$1))</f>
        <v>2.944480571089893E-4</v>
      </c>
      <c r="AP27" s="3">
        <f ca="1">'Model male'!$C27*POWER(('Model male'!$D27+1),(2015-'Risk male'!AP$1))</f>
        <v>2.9009660798915202E-4</v>
      </c>
      <c r="AQ27" s="3">
        <f ca="1">'Model male'!$C27*POWER(('Model male'!$D27+1),(2015-'Risk male'!AQ$1))</f>
        <v>2.8580946599916464E-4</v>
      </c>
      <c r="AR27" s="3">
        <f ca="1">'Model male'!$C27*POWER(('Model male'!$D27+1),(2015-'Risk male'!AR$1))</f>
        <v>2.8158568078735433E-4</v>
      </c>
      <c r="AS27" s="3">
        <f ca="1">'Model male'!$C27*POWER(('Model male'!$D27+1),(2015-'Risk male'!AS$1))</f>
        <v>2.7742431604665463E-4</v>
      </c>
      <c r="AT27" s="3">
        <f ca="1">'Model male'!$C27*POWER(('Model male'!$D27+1),(2015-'Risk male'!AT$1))</f>
        <v>2.7332444930704884E-4</v>
      </c>
      <c r="AU27" s="3">
        <f ca="1">'Model male'!$C27*POWER(('Model male'!$D27+1),(2015-'Risk male'!AU$1))</f>
        <v>2.6928517173108272E-4</v>
      </c>
      <c r="AV27" s="3">
        <f ca="1">'Model male'!$C27*POWER(('Model male'!$D27+1),(2015-'Risk male'!AV$1))</f>
        <v>2.6530558791239679E-4</v>
      </c>
      <c r="AW27" s="3">
        <f ca="1">'Model male'!$C27*POWER(('Model male'!$D27+1),(2015-'Risk male'!AW$1))</f>
        <v>2.6138481567723824E-4</v>
      </c>
      <c r="AX27" s="3">
        <f ca="1">'Model male'!$C27*POWER(('Model male'!$D27+1),(2015-'Risk male'!AX$1))</f>
        <v>2.5752198588890472E-4</v>
      </c>
      <c r="AY27" s="3">
        <f ca="1">'Model male'!$C27*POWER(('Model male'!$D27+1),(2015-'Risk male'!AY$1))</f>
        <v>2.5371624225507854E-4</v>
      </c>
      <c r="AZ27" s="3">
        <f ca="1">'Model male'!$C27*POWER(('Model male'!$D27+1),(2015-'Risk male'!AZ$1))</f>
        <v>2.4996674113800845E-4</v>
      </c>
    </row>
    <row r="28" spans="1:52" x14ac:dyDescent="0.2">
      <c r="A28" s="1">
        <v>25</v>
      </c>
      <c r="B28" s="3">
        <f ca="1">'Model male'!$C28*POWER(('Model male'!$D28+1),(2015-'Risk male'!B$1))</f>
        <v>5.1820385938979984E-4</v>
      </c>
      <c r="C28" s="3">
        <f ca="1">'Model male'!$C28*POWER(('Model male'!$D28+1),(2015-'Risk male'!C$1))</f>
        <v>5.1054567427566498E-4</v>
      </c>
      <c r="D28" s="3">
        <f ca="1">'Model male'!$C28*POWER(('Model male'!$D28+1),(2015-'Risk male'!D$1))</f>
        <v>5.0300066431100006E-4</v>
      </c>
      <c r="E28" s="3">
        <f ca="1">'Model male'!$C28*POWER(('Model male'!$D28+1),(2015-'Risk male'!E$1))</f>
        <v>4.955671569566504E-4</v>
      </c>
      <c r="F28" s="3">
        <f ca="1">'Model male'!$C28*POWER(('Model male'!$D28+1),(2015-'Risk male'!F$1))</f>
        <v>4.8824350439078865E-4</v>
      </c>
      <c r="G28" s="3">
        <f ca="1">'Model male'!$C28*POWER(('Model male'!$D28+1),(2015-'Risk male'!G$1))</f>
        <v>4.8102808314363417E-4</v>
      </c>
      <c r="H28" s="3">
        <f ca="1">'Model male'!$C28*POWER(('Model male'!$D28+1),(2015-'Risk male'!H$1))</f>
        <v>4.7391929373757067E-4</v>
      </c>
      <c r="I28" s="3">
        <f ca="1">'Model male'!$C28*POWER(('Model male'!$D28+1),(2015-'Risk male'!I$1))</f>
        <v>4.6691556033258202E-4</v>
      </c>
      <c r="J28" s="3">
        <f ca="1">'Model male'!$C28*POWER(('Model male'!$D28+1),(2015-'Risk male'!J$1))</f>
        <v>4.6001533037692811E-4</v>
      </c>
      <c r="K28" s="3">
        <f ca="1">'Model male'!$C28*POWER(('Model male'!$D28+1),(2015-'Risk male'!K$1))</f>
        <v>4.5321707426298347E-4</v>
      </c>
      <c r="L28" s="3">
        <f ca="1">'Model male'!$C28*POWER(('Model male'!$D28+1),(2015-'Risk male'!L$1))</f>
        <v>4.4651928498816109E-4</v>
      </c>
      <c r="M28" s="3">
        <f ca="1">'Model male'!$C28*POWER(('Model male'!$D28+1),(2015-'Risk male'!M$1))</f>
        <v>4.3992047782084843E-4</v>
      </c>
      <c r="N28" s="3">
        <f ca="1">'Model male'!$C28*POWER(('Model male'!$D28+1),(2015-'Risk male'!N$1))</f>
        <v>4.3341918997127931E-4</v>
      </c>
      <c r="O28" s="3">
        <f ca="1">'Model male'!$C28*POWER(('Model male'!$D28+1),(2015-'Risk male'!O$1))</f>
        <v>4.2701398026727031E-4</v>
      </c>
      <c r="P28" s="3">
        <f ca="1">'Model male'!$C28*POWER(('Model male'!$D28+1),(2015-'Risk male'!P$1))</f>
        <v>4.2070342883474915E-4</v>
      </c>
      <c r="Q28" s="3">
        <f ca="1">'Model male'!$C28*POWER(('Model male'!$D28+1),(2015-'Risk male'!Q$1))</f>
        <v>4.1448613678300413E-4</v>
      </c>
      <c r="R28" s="3">
        <f ca="1">'Model male'!$C28*POWER(('Model male'!$D28+1),(2015-'Risk male'!R$1))</f>
        <v>4.0836072589458541E-4</v>
      </c>
      <c r="S28" s="3">
        <f ca="1">'Model male'!$C28*POWER(('Model male'!$D28+1),(2015-'Risk male'!S$1))</f>
        <v>4.0232583831978862E-4</v>
      </c>
      <c r="T28" s="3">
        <f ca="1">'Model male'!$C28*POWER(('Model male'!$D28+1),(2015-'Risk male'!T$1))</f>
        <v>3.9638013627565384E-4</v>
      </c>
      <c r="U28" s="3">
        <f ca="1">'Model male'!$C28*POWER(('Model male'!$D28+1),(2015-'Risk male'!U$1))</f>
        <v>3.9052230174941276E-4</v>
      </c>
      <c r="V28" s="3">
        <f ca="1">'Model male'!$C28*POWER(('Model male'!$D28+1),(2015-'Risk male'!V$1))</f>
        <v>3.8475103620631802E-4</v>
      </c>
      <c r="W28" s="3">
        <f ca="1">'Model male'!$C28*POWER(('Model male'!$D28+1),(2015-'Risk male'!W$1))</f>
        <v>3.7906506030179122E-4</v>
      </c>
      <c r="X28" s="3">
        <f ca="1">'Model male'!$C28*POWER(('Model male'!$D28+1),(2015-'Risk male'!X$1))</f>
        <v>3.734631135978239E-4</v>
      </c>
      <c r="Y28" s="3">
        <f ca="1">'Model male'!$C28*POWER(('Model male'!$D28+1),(2015-'Risk male'!Y$1))</f>
        <v>3.6794395428357043E-4</v>
      </c>
      <c r="Z28" s="3">
        <f ca="1">'Model male'!$C28*POWER(('Model male'!$D28+1),(2015-'Risk male'!Z$1))</f>
        <v>3.625063589000694E-4</v>
      </c>
      <c r="AA28" s="3">
        <f ca="1">'Model male'!$C28*POWER(('Model male'!$D28+1),(2015-'Risk male'!AA$1))</f>
        <v>3.5714912206903394E-4</v>
      </c>
      <c r="AB28" s="3">
        <f ca="1">'Model male'!$C28*POWER(('Model male'!$D28+1),(2015-'Risk male'!AB$1))</f>
        <v>3.5187105622564921E-4</v>
      </c>
      <c r="AC28" s="3">
        <f ca="1">'Model male'!$C28*POWER(('Model male'!$D28+1),(2015-'Risk male'!AC$1))</f>
        <v>3.4667099135531954E-4</v>
      </c>
      <c r="AD28" s="3">
        <f ca="1">'Model male'!$C28*POWER(('Model male'!$D28+1),(2015-'Risk male'!AD$1))</f>
        <v>3.4154777473430496E-4</v>
      </c>
      <c r="AE28" s="3">
        <f ca="1">'Model male'!$C28*POWER(('Model male'!$D28+1),(2015-'Risk male'!AE$1))</f>
        <v>3.3650027067419215E-4</v>
      </c>
      <c r="AF28" s="3">
        <f ca="1">'Model male'!$C28*POWER(('Model male'!$D28+1),(2015-'Risk male'!AF$1))</f>
        <v>3.3152736027014008E-4</v>
      </c>
      <c r="AG28" s="3">
        <f ca="1">'Model male'!$C28*POWER(('Model male'!$D28+1),(2015-'Risk male'!AG$1))</f>
        <v>3.266279411528474E-4</v>
      </c>
      <c r="AH28" s="3">
        <f ca="1">'Model male'!$C28*POWER(('Model male'!$D28+1),(2015-'Risk male'!AH$1))</f>
        <v>3.2180092724418472E-4</v>
      </c>
      <c r="AI28" s="3">
        <f ca="1">'Model male'!$C28*POWER(('Model male'!$D28+1),(2015-'Risk male'!AI$1))</f>
        <v>3.1704524851643813E-4</v>
      </c>
      <c r="AJ28" s="3">
        <f ca="1">'Model male'!$C28*POWER(('Model male'!$D28+1),(2015-'Risk male'!AJ$1))</f>
        <v>3.123598507551115E-4</v>
      </c>
      <c r="AK28" s="3">
        <f ca="1">'Model male'!$C28*POWER(('Model male'!$D28+1),(2015-'Risk male'!AK$1))</f>
        <v>3.0774369532523313E-4</v>
      </c>
      <c r="AL28" s="3">
        <f ca="1">'Model male'!$C28*POWER(('Model male'!$D28+1),(2015-'Risk male'!AL$1))</f>
        <v>3.0319575894111641E-4</v>
      </c>
      <c r="AM28" s="3">
        <f ca="1">'Model male'!$C28*POWER(('Model male'!$D28+1),(2015-'Risk male'!AM$1))</f>
        <v>2.9871503343952363E-4</v>
      </c>
      <c r="AN28" s="3">
        <f ca="1">'Model male'!$C28*POWER(('Model male'!$D28+1),(2015-'Risk male'!AN$1))</f>
        <v>2.9430052555618088E-4</v>
      </c>
      <c r="AO28" s="3">
        <f ca="1">'Model male'!$C28*POWER(('Model male'!$D28+1),(2015-'Risk male'!AO$1))</f>
        <v>2.8995125670559698E-4</v>
      </c>
      <c r="AP28" s="3">
        <f ca="1">'Model male'!$C28*POWER(('Model male'!$D28+1),(2015-'Risk male'!AP$1))</f>
        <v>2.8566626276413501E-4</v>
      </c>
      <c r="AQ28" s="3">
        <f ca="1">'Model male'!$C28*POWER(('Model male'!$D28+1),(2015-'Risk male'!AQ$1))</f>
        <v>2.8144459385629069E-4</v>
      </c>
      <c r="AR28" s="3">
        <f ca="1">'Model male'!$C28*POWER(('Model male'!$D28+1),(2015-'Risk male'!AR$1))</f>
        <v>2.7728531414412879E-4</v>
      </c>
      <c r="AS28" s="3">
        <f ca="1">'Model male'!$C28*POWER(('Model male'!$D28+1),(2015-'Risk male'!AS$1))</f>
        <v>2.7318750161983138E-4</v>
      </c>
      <c r="AT28" s="3">
        <f ca="1">'Model male'!$C28*POWER(('Model male'!$D28+1),(2015-'Risk male'!AT$1))</f>
        <v>2.6915024790131168E-4</v>
      </c>
      <c r="AU28" s="3">
        <f ca="1">'Model male'!$C28*POWER(('Model male'!$D28+1),(2015-'Risk male'!AU$1))</f>
        <v>2.6517265803084909E-4</v>
      </c>
      <c r="AV28" s="3">
        <f ca="1">'Model male'!$C28*POWER(('Model male'!$D28+1),(2015-'Risk male'!AV$1))</f>
        <v>2.6125385027669863E-4</v>
      </c>
      <c r="AW28" s="3">
        <f ca="1">'Model male'!$C28*POWER(('Model male'!$D28+1),(2015-'Risk male'!AW$1))</f>
        <v>2.5739295593763412E-4</v>
      </c>
      <c r="AX28" s="3">
        <f ca="1">'Model male'!$C28*POWER(('Model male'!$D28+1),(2015-'Risk male'!AX$1))</f>
        <v>2.5358911915037845E-4</v>
      </c>
      <c r="AY28" s="3">
        <f ca="1">'Model male'!$C28*POWER(('Model male'!$D28+1),(2015-'Risk male'!AY$1))</f>
        <v>2.4984149669988033E-4</v>
      </c>
      <c r="AZ28" s="3">
        <f ca="1">'Model male'!$C28*POWER(('Model male'!$D28+1),(2015-'Risk male'!AZ$1))</f>
        <v>2.4614925783239441E-4</v>
      </c>
    </row>
    <row r="29" spans="1:52" x14ac:dyDescent="0.2">
      <c r="A29" s="1">
        <v>26</v>
      </c>
      <c r="B29" s="3">
        <f ca="1">'Model male'!$C29*POWER(('Model male'!$D29+1),(2015-'Risk male'!B$1))</f>
        <v>5.6653043844786188E-4</v>
      </c>
      <c r="C29" s="3">
        <f ca="1">'Model male'!$C29*POWER(('Model male'!$D29+1),(2015-'Risk male'!C$1))</f>
        <v>5.5815806743631728E-4</v>
      </c>
      <c r="D29" s="3">
        <f ca="1">'Model male'!$C29*POWER(('Model male'!$D29+1),(2015-'Risk male'!D$1))</f>
        <v>5.4990942604563292E-4</v>
      </c>
      <c r="E29" s="3">
        <f ca="1">'Model male'!$C29*POWER(('Model male'!$D29+1),(2015-'Risk male'!E$1))</f>
        <v>5.417826857592443E-4</v>
      </c>
      <c r="F29" s="3">
        <f ca="1">'Model male'!$C29*POWER(('Model male'!$D29+1),(2015-'Risk male'!F$1))</f>
        <v>5.3377604508299942E-4</v>
      </c>
      <c r="G29" s="3">
        <f ca="1">'Model male'!$C29*POWER(('Model male'!$D29+1),(2015-'Risk male'!G$1))</f>
        <v>5.2588772914581225E-4</v>
      </c>
      <c r="H29" s="3">
        <f ca="1">'Model male'!$C29*POWER(('Model male'!$D29+1),(2015-'Risk male'!H$1))</f>
        <v>5.1811598930621907E-4</v>
      </c>
      <c r="I29" s="3">
        <f ca="1">'Model male'!$C29*POWER(('Model male'!$D29+1),(2015-'Risk male'!I$1))</f>
        <v>5.1045910276474788E-4</v>
      </c>
      <c r="J29" s="3">
        <f ca="1">'Model male'!$C29*POWER(('Model male'!$D29+1),(2015-'Risk male'!J$1))</f>
        <v>5.0291537218201767E-4</v>
      </c>
      <c r="K29" s="3">
        <f ca="1">'Model male'!$C29*POWER(('Model male'!$D29+1),(2015-'Risk male'!K$1))</f>
        <v>4.9548312530248054E-4</v>
      </c>
      <c r="L29" s="3">
        <f ca="1">'Model male'!$C29*POWER(('Model male'!$D29+1),(2015-'Risk male'!L$1))</f>
        <v>4.8816071458372473E-4</v>
      </c>
      <c r="M29" s="3">
        <f ca="1">'Model male'!$C29*POWER(('Model male'!$D29+1),(2015-'Risk male'!M$1))</f>
        <v>4.8094651683125596E-4</v>
      </c>
      <c r="N29" s="3">
        <f ca="1">'Model male'!$C29*POWER(('Model male'!$D29+1),(2015-'Risk male'!N$1))</f>
        <v>4.7383893283867591E-4</v>
      </c>
      <c r="O29" s="3">
        <f ca="1">'Model male'!$C29*POWER(('Model male'!$D29+1),(2015-'Risk male'!O$1))</f>
        <v>4.6683638703317828E-4</v>
      </c>
      <c r="P29" s="3">
        <f ca="1">'Model male'!$C29*POWER(('Model male'!$D29+1),(2015-'Risk male'!P$1))</f>
        <v>4.5993732712628412E-4</v>
      </c>
      <c r="Q29" s="3">
        <f ca="1">'Model male'!$C29*POWER(('Model male'!$D29+1),(2015-'Risk male'!Q$1))</f>
        <v>4.5314022376973808E-4</v>
      </c>
      <c r="R29" s="3">
        <f ca="1">'Model male'!$C29*POWER(('Model male'!$D29+1),(2015-'Risk male'!R$1))</f>
        <v>4.4644357021649076E-4</v>
      </c>
      <c r="S29" s="3">
        <f ca="1">'Model male'!$C29*POWER(('Model male'!$D29+1),(2015-'Risk male'!S$1))</f>
        <v>4.3984588198669051E-4</v>
      </c>
      <c r="T29" s="3">
        <f ca="1">'Model male'!$C29*POWER(('Model male'!$D29+1),(2015-'Risk male'!T$1))</f>
        <v>4.3334569653861137E-4</v>
      </c>
      <c r="U29" s="3">
        <f ca="1">'Model male'!$C29*POWER(('Model male'!$D29+1),(2015-'Risk male'!U$1))</f>
        <v>4.2694157294444478E-4</v>
      </c>
      <c r="V29" s="3">
        <f ca="1">'Model male'!$C29*POWER(('Model male'!$D29+1),(2015-'Risk male'!V$1))</f>
        <v>4.2063209157088157E-4</v>
      </c>
      <c r="W29" s="3">
        <f ca="1">'Model male'!$C29*POWER(('Model male'!$D29+1),(2015-'Risk male'!W$1))</f>
        <v>4.144158537644154E-4</v>
      </c>
      <c r="X29" s="3">
        <f ca="1">'Model male'!$C29*POWER(('Model male'!$D29+1),(2015-'Risk male'!X$1))</f>
        <v>4.0829148154129607E-4</v>
      </c>
      <c r="Y29" s="3">
        <f ca="1">'Model male'!$C29*POWER(('Model male'!$D29+1),(2015-'Risk male'!Y$1))</f>
        <v>4.0225761728206514E-4</v>
      </c>
      <c r="Z29" s="3">
        <f ca="1">'Model male'!$C29*POWER(('Model male'!$D29+1),(2015-'Risk male'!Z$1))</f>
        <v>3.9631292343060608E-4</v>
      </c>
      <c r="AA29" s="3">
        <f ca="1">'Model male'!$C29*POWER(('Model male'!$D29+1),(2015-'Risk male'!AA$1))</f>
        <v>3.9045608219764151E-4</v>
      </c>
      <c r="AB29" s="3">
        <f ca="1">'Model male'!$C29*POWER(('Model male'!$D29+1),(2015-'Risk male'!AB$1))</f>
        <v>3.8468579526861236E-4</v>
      </c>
      <c r="AC29" s="3">
        <f ca="1">'Model male'!$C29*POWER(('Model male'!$D29+1),(2015-'Risk male'!AC$1))</f>
        <v>3.7900078351587436E-4</v>
      </c>
      <c r="AD29" s="3">
        <f ca="1">'Model male'!$C29*POWER(('Model male'!$D29+1),(2015-'Risk male'!AD$1))</f>
        <v>3.7339978671514714E-4</v>
      </c>
      <c r="AE29" s="3">
        <f ca="1">'Model male'!$C29*POWER(('Model male'!$D29+1),(2015-'Risk male'!AE$1))</f>
        <v>3.6788156326615493E-4</v>
      </c>
      <c r="AF29" s="3">
        <f ca="1">'Model male'!$C29*POWER(('Model male'!$D29+1),(2015-'Risk male'!AF$1))</f>
        <v>3.6244488991739402E-4</v>
      </c>
      <c r="AG29" s="3">
        <f ca="1">'Model male'!$C29*POWER(('Model male'!$D29+1),(2015-'Risk male'!AG$1))</f>
        <v>3.5708856149496953E-4</v>
      </c>
      <c r="AH29" s="3">
        <f ca="1">'Model male'!$C29*POWER(('Model male'!$D29+1),(2015-'Risk male'!AH$1))</f>
        <v>3.5181139063543806E-4</v>
      </c>
      <c r="AI29" s="3">
        <f ca="1">'Model male'!$C29*POWER(('Model male'!$D29+1),(2015-'Risk male'!AI$1))</f>
        <v>3.4661220752259903E-4</v>
      </c>
      <c r="AJ29" s="3">
        <f ca="1">'Model male'!$C29*POWER(('Model male'!$D29+1),(2015-'Risk male'!AJ$1))</f>
        <v>3.4148985962817647E-4</v>
      </c>
      <c r="AK29" s="3">
        <f ca="1">'Model male'!$C29*POWER(('Model male'!$D29+1),(2015-'Risk male'!AK$1))</f>
        <v>3.3644321145633157E-4</v>
      </c>
      <c r="AL29" s="3">
        <f ca="1">'Model male'!$C29*POWER(('Model male'!$D29+1),(2015-'Risk male'!AL$1))</f>
        <v>3.3147114429195237E-4</v>
      </c>
      <c r="AM29" s="3">
        <f ca="1">'Model male'!$C29*POWER(('Model male'!$D29+1),(2015-'Risk male'!AM$1))</f>
        <v>3.2657255595266245E-4</v>
      </c>
      <c r="AN29" s="3">
        <f ca="1">'Model male'!$C29*POWER(('Model male'!$D29+1),(2015-'Risk male'!AN$1))</f>
        <v>3.2174636054449506E-4</v>
      </c>
      <c r="AO29" s="3">
        <f ca="1">'Model male'!$C29*POWER(('Model male'!$D29+1),(2015-'Risk male'!AO$1))</f>
        <v>3.1699148822117744E-4</v>
      </c>
      <c r="AP29" s="3">
        <f ca="1">'Model male'!$C29*POWER(('Model male'!$D29+1),(2015-'Risk male'!AP$1))</f>
        <v>3.1230688494697284E-4</v>
      </c>
      <c r="AQ29" s="3">
        <f ca="1">'Model male'!$C29*POWER(('Model male'!$D29+1),(2015-'Risk male'!AQ$1))</f>
        <v>3.0769151226302748E-4</v>
      </c>
      <c r="AR29" s="3">
        <f ca="1">'Model male'!$C29*POWER(('Model male'!$D29+1),(2015-'Risk male'!AR$1))</f>
        <v>3.0314434705716999E-4</v>
      </c>
      <c r="AS29" s="3">
        <f ca="1">'Model male'!$C29*POWER(('Model male'!$D29+1),(2015-'Risk male'!AS$1))</f>
        <v>2.9866438133711339E-4</v>
      </c>
      <c r="AT29" s="3">
        <f ca="1">'Model male'!$C29*POWER(('Model male'!$D29+1),(2015-'Risk male'!AT$1))</f>
        <v>2.9425062200700821E-4</v>
      </c>
      <c r="AU29" s="3">
        <f ca="1">'Model male'!$C29*POWER(('Model male'!$D29+1),(2015-'Risk male'!AU$1))</f>
        <v>2.8990209064729889E-4</v>
      </c>
      <c r="AV29" s="3">
        <f ca="1">'Model male'!$C29*POWER(('Model male'!$D29+1),(2015-'Risk male'!AV$1))</f>
        <v>2.8561782329783144E-4</v>
      </c>
      <c r="AW29" s="3">
        <f ca="1">'Model male'!$C29*POWER(('Model male'!$D29+1),(2015-'Risk male'!AW$1))</f>
        <v>2.8139687024416888E-4</v>
      </c>
      <c r="AX29" s="3">
        <f ca="1">'Model male'!$C29*POWER(('Model male'!$D29+1),(2015-'Risk male'!AX$1))</f>
        <v>2.77238295807063E-4</v>
      </c>
      <c r="AY29" s="3">
        <f ca="1">'Model male'!$C29*POWER(('Model male'!$D29+1),(2015-'Risk male'!AY$1))</f>
        <v>2.731411781350375E-4</v>
      </c>
      <c r="AZ29" s="3">
        <f ca="1">'Model male'!$C29*POWER(('Model male'!$D29+1),(2015-'Risk male'!AZ$1))</f>
        <v>2.6910460900003697E-4</v>
      </c>
    </row>
    <row r="30" spans="1:52" x14ac:dyDescent="0.2">
      <c r="A30" s="1">
        <v>27</v>
      </c>
      <c r="B30" s="3">
        <f ca="1">'Model male'!$C30*POWER(('Model male'!$D30+1),(2015-'Risk male'!B$1))</f>
        <v>5.4404476321897168E-4</v>
      </c>
      <c r="C30" s="3">
        <f ca="1">'Model male'!$C30*POWER(('Model male'!$D30+1),(2015-'Risk male'!C$1))</f>
        <v>5.360046928265731E-4</v>
      </c>
      <c r="D30" s="3">
        <f ca="1">'Model male'!$C30*POWER(('Model male'!$D30+1),(2015-'Risk male'!D$1))</f>
        <v>5.2808344120844656E-4</v>
      </c>
      <c r="E30" s="3">
        <f ca="1">'Model male'!$C30*POWER(('Model male'!$D30+1),(2015-'Risk male'!E$1))</f>
        <v>5.202792524221149E-4</v>
      </c>
      <c r="F30" s="3">
        <f ca="1">'Model male'!$C30*POWER(('Model male'!$D30+1),(2015-'Risk male'!F$1))</f>
        <v>5.1259039647499015E-4</v>
      </c>
      <c r="G30" s="3">
        <f ca="1">'Model male'!$C30*POWER(('Model male'!$D30+1),(2015-'Risk male'!G$1))</f>
        <v>5.0501516894087706E-4</v>
      </c>
      <c r="H30" s="3">
        <f ca="1">'Model male'!$C30*POWER(('Model male'!$D30+1),(2015-'Risk male'!H$1))</f>
        <v>4.9755189058214486E-4</v>
      </c>
      <c r="I30" s="3">
        <f ca="1">'Model male'!$C30*POWER(('Model male'!$D30+1),(2015-'Risk male'!I$1))</f>
        <v>4.9019890697748277E-4</v>
      </c>
      <c r="J30" s="3">
        <f ca="1">'Model male'!$C30*POWER(('Model male'!$D30+1),(2015-'Risk male'!J$1))</f>
        <v>4.8295458815515545E-4</v>
      </c>
      <c r="K30" s="3">
        <f ca="1">'Model male'!$C30*POWER(('Model male'!$D30+1),(2015-'Risk male'!K$1))</f>
        <v>4.7581732823168029E-4</v>
      </c>
      <c r="L30" s="3">
        <f ca="1">'Model male'!$C30*POWER(('Model male'!$D30+1),(2015-'Risk male'!L$1))</f>
        <v>4.6878554505584274E-4</v>
      </c>
      <c r="M30" s="3">
        <f ca="1">'Model male'!$C30*POWER(('Model male'!$D30+1),(2015-'Risk male'!M$1))</f>
        <v>4.6185767985797323E-4</v>
      </c>
      <c r="N30" s="3">
        <f ca="1">'Model male'!$C30*POWER(('Model male'!$D30+1),(2015-'Risk male'!N$1))</f>
        <v>4.5503219690440718E-4</v>
      </c>
      <c r="O30" s="3">
        <f ca="1">'Model male'!$C30*POWER(('Model male'!$D30+1),(2015-'Risk male'!O$1))</f>
        <v>4.4830758315705146E-4</v>
      </c>
      <c r="P30" s="3">
        <f ca="1">'Model male'!$C30*POWER(('Model male'!$D30+1),(2015-'Risk male'!P$1))</f>
        <v>4.416823479379818E-4</v>
      </c>
      <c r="Q30" s="3">
        <f ca="1">'Model male'!$C30*POWER(('Model male'!$D30+1),(2015-'Risk male'!Q$1))</f>
        <v>4.351550225989969E-4</v>
      </c>
      <c r="R30" s="3">
        <f ca="1">'Model male'!$C30*POWER(('Model male'!$D30+1),(2015-'Risk male'!R$1))</f>
        <v>4.2872416019605614E-4</v>
      </c>
      <c r="S30" s="3">
        <f ca="1">'Model male'!$C30*POWER(('Model male'!$D30+1),(2015-'Risk male'!S$1))</f>
        <v>4.2238833516852829E-4</v>
      </c>
      <c r="T30" s="3">
        <f ca="1">'Model male'!$C30*POWER(('Model male'!$D30+1),(2015-'Risk male'!T$1))</f>
        <v>4.1614614302318059E-4</v>
      </c>
      <c r="U30" s="3">
        <f ca="1">'Model male'!$C30*POWER(('Model male'!$D30+1),(2015-'Risk male'!U$1))</f>
        <v>4.0999620002283806E-4</v>
      </c>
      <c r="V30" s="3">
        <f ca="1">'Model male'!$C30*POWER(('Model male'!$D30+1),(2015-'Risk male'!V$1))</f>
        <v>4.0393714287964349E-4</v>
      </c>
      <c r="W30" s="3">
        <f ca="1">'Model male'!$C30*POWER(('Model male'!$D30+1),(2015-'Risk male'!W$1))</f>
        <v>3.9796762845285079E-4</v>
      </c>
      <c r="X30" s="3">
        <f ca="1">'Model male'!$C30*POWER(('Model male'!$D30+1),(2015-'Risk male'!X$1))</f>
        <v>3.920863334510846E-4</v>
      </c>
      <c r="Y30" s="3">
        <f ca="1">'Model male'!$C30*POWER(('Model male'!$D30+1),(2015-'Risk male'!Y$1))</f>
        <v>3.8629195413899967E-4</v>
      </c>
      <c r="Z30" s="3">
        <f ca="1">'Model male'!$C30*POWER(('Model male'!$D30+1),(2015-'Risk male'!Z$1))</f>
        <v>3.8058320604827554E-4</v>
      </c>
      <c r="AA30" s="3">
        <f ca="1">'Model male'!$C30*POWER(('Model male'!$D30+1),(2015-'Risk male'!AA$1))</f>
        <v>3.7495882369288234E-4</v>
      </c>
      <c r="AB30" s="3">
        <f ca="1">'Model male'!$C30*POWER(('Model male'!$D30+1),(2015-'Risk male'!AB$1))</f>
        <v>3.6941756028855408E-4</v>
      </c>
      <c r="AC30" s="3">
        <f ca="1">'Model male'!$C30*POWER(('Model male'!$D30+1),(2015-'Risk male'!AC$1))</f>
        <v>3.6395818747640804E-4</v>
      </c>
      <c r="AD30" s="3">
        <f ca="1">'Model male'!$C30*POWER(('Model male'!$D30+1),(2015-'Risk male'!AD$1))</f>
        <v>3.5857949505064835E-4</v>
      </c>
      <c r="AE30" s="3">
        <f ca="1">'Model male'!$C30*POWER(('Model male'!$D30+1),(2015-'Risk male'!AE$1))</f>
        <v>3.5328029069029403E-4</v>
      </c>
      <c r="AF30" s="3">
        <f ca="1">'Model male'!$C30*POWER(('Model male'!$D30+1),(2015-'Risk male'!AF$1))</f>
        <v>3.4805939969487101E-4</v>
      </c>
      <c r="AG30" s="3">
        <f ca="1">'Model male'!$C30*POWER(('Model male'!$D30+1),(2015-'Risk male'!AG$1))</f>
        <v>3.4291566472401087E-4</v>
      </c>
      <c r="AH30" s="3">
        <f ca="1">'Model male'!$C30*POWER(('Model male'!$D30+1),(2015-'Risk male'!AH$1))</f>
        <v>3.3784794554089748E-4</v>
      </c>
      <c r="AI30" s="3">
        <f ca="1">'Model male'!$C30*POWER(('Model male'!$D30+1),(2015-'Risk male'!AI$1))</f>
        <v>3.328551187595049E-4</v>
      </c>
      <c r="AJ30" s="3">
        <f ca="1">'Model male'!$C30*POWER(('Model male'!$D30+1),(2015-'Risk male'!AJ$1))</f>
        <v>3.2793607759557138E-4</v>
      </c>
      <c r="AK30" s="3">
        <f ca="1">'Model male'!$C30*POWER(('Model male'!$D30+1),(2015-'Risk male'!AK$1))</f>
        <v>3.2308973162125266E-4</v>
      </c>
      <c r="AL30" s="3">
        <f ca="1">'Model male'!$C30*POWER(('Model male'!$D30+1),(2015-'Risk male'!AL$1))</f>
        <v>3.1831500652340172E-4</v>
      </c>
      <c r="AM30" s="3">
        <f ca="1">'Model male'!$C30*POWER(('Model male'!$D30+1),(2015-'Risk male'!AM$1))</f>
        <v>3.1361084386542044E-4</v>
      </c>
      <c r="AN30" s="3">
        <f ca="1">'Model male'!$C30*POWER(('Model male'!$D30+1),(2015-'Risk male'!AN$1))</f>
        <v>3.08976200852631E-4</v>
      </c>
      <c r="AO30" s="3">
        <f ca="1">'Model male'!$C30*POWER(('Model male'!$D30+1),(2015-'Risk male'!AO$1))</f>
        <v>3.0441005010111431E-4</v>
      </c>
      <c r="AP30" s="3">
        <f ca="1">'Model male'!$C30*POWER(('Model male'!$D30+1),(2015-'Risk male'!AP$1))</f>
        <v>2.9991137940996485E-4</v>
      </c>
      <c r="AQ30" s="3">
        <f ca="1">'Model male'!$C30*POWER(('Model male'!$D30+1),(2015-'Risk male'!AQ$1))</f>
        <v>2.9547919153691124E-4</v>
      </c>
      <c r="AR30" s="3">
        <f ca="1">'Model male'!$C30*POWER(('Model male'!$D30+1),(2015-'Risk male'!AR$1))</f>
        <v>2.9111250397725251E-4</v>
      </c>
      <c r="AS30" s="3">
        <f ca="1">'Model male'!$C30*POWER(('Model male'!$D30+1),(2015-'Risk male'!AS$1))</f>
        <v>2.8681034874606168E-4</v>
      </c>
      <c r="AT30" s="3">
        <f ca="1">'Model male'!$C30*POWER(('Model male'!$D30+1),(2015-'Risk male'!AT$1))</f>
        <v>2.8257177216360754E-4</v>
      </c>
      <c r="AU30" s="3">
        <f ca="1">'Model male'!$C30*POWER(('Model male'!$D30+1),(2015-'Risk male'!AU$1))</f>
        <v>2.7839583464394843E-4</v>
      </c>
      <c r="AV30" s="3">
        <f ca="1">'Model male'!$C30*POWER(('Model male'!$D30+1),(2015-'Risk male'!AV$1))</f>
        <v>2.7428161048664873E-4</v>
      </c>
      <c r="AW30" s="3">
        <f ca="1">'Model male'!$C30*POWER(('Model male'!$D30+1),(2015-'Risk male'!AW$1))</f>
        <v>2.7022818767157507E-4</v>
      </c>
      <c r="AX30" s="3">
        <f ca="1">'Model male'!$C30*POWER(('Model male'!$D30+1),(2015-'Risk male'!AX$1))</f>
        <v>2.6623466765672424E-4</v>
      </c>
      <c r="AY30" s="3">
        <f ca="1">'Model male'!$C30*POWER(('Model male'!$D30+1),(2015-'Risk male'!AY$1))</f>
        <v>2.6230016517903872E-4</v>
      </c>
      <c r="AZ30" s="3">
        <f ca="1">'Model male'!$C30*POWER(('Model male'!$D30+1),(2015-'Risk male'!AZ$1))</f>
        <v>2.5842380805816625E-4</v>
      </c>
    </row>
    <row r="31" spans="1:52" x14ac:dyDescent="0.2">
      <c r="A31" s="1">
        <v>28</v>
      </c>
      <c r="B31" s="3">
        <f ca="1">'Model male'!$C31*POWER(('Model male'!$D31+1),(2015-'Risk male'!B$1))</f>
        <v>5.5411983707265094E-4</v>
      </c>
      <c r="C31" s="3">
        <f ca="1">'Model male'!$C31*POWER(('Model male'!$D31+1),(2015-'Risk male'!C$1))</f>
        <v>5.4593087396320294E-4</v>
      </c>
      <c r="D31" s="3">
        <f ca="1">'Model male'!$C31*POWER(('Model male'!$D31+1),(2015-'Risk male'!D$1))</f>
        <v>5.3786293001300796E-4</v>
      </c>
      <c r="E31" s="3">
        <f ca="1">'Model male'!$C31*POWER(('Model male'!$D31+1),(2015-'Risk male'!E$1))</f>
        <v>5.299142167615843E-4</v>
      </c>
      <c r="F31" s="3">
        <f ca="1">'Model male'!$C31*POWER(('Model male'!$D31+1),(2015-'Risk male'!F$1))</f>
        <v>5.2208297217890085E-4</v>
      </c>
      <c r="G31" s="3">
        <f ca="1">'Model male'!$C31*POWER(('Model male'!$D31+1),(2015-'Risk male'!G$1))</f>
        <v>5.1436746027477929E-4</v>
      </c>
      <c r="H31" s="3">
        <f ca="1">'Model male'!$C31*POWER(('Model male'!$D31+1),(2015-'Risk male'!H$1))</f>
        <v>5.0676597071406832E-4</v>
      </c>
      <c r="I31" s="3">
        <f ca="1">'Model male'!$C31*POWER(('Model male'!$D31+1),(2015-'Risk male'!I$1))</f>
        <v>4.992768184375058E-4</v>
      </c>
      <c r="J31" s="3">
        <f ca="1">'Model male'!$C31*POWER(('Model male'!$D31+1),(2015-'Risk male'!J$1))</f>
        <v>4.9189834328818309E-4</v>
      </c>
      <c r="K31" s="3">
        <f ca="1">'Model male'!$C31*POWER(('Model male'!$D31+1),(2015-'Risk male'!K$1))</f>
        <v>4.8462890964353017E-4</v>
      </c>
      <c r="L31" s="3">
        <f ca="1">'Model male'!$C31*POWER(('Model male'!$D31+1),(2015-'Risk male'!L$1))</f>
        <v>4.774669060527392E-4</v>
      </c>
      <c r="M31" s="3">
        <f ca="1">'Model male'!$C31*POWER(('Model male'!$D31+1),(2015-'Risk male'!M$1))</f>
        <v>4.7041074487954606E-4</v>
      </c>
      <c r="N31" s="3">
        <f ca="1">'Model male'!$C31*POWER(('Model male'!$D31+1),(2015-'Risk male'!N$1))</f>
        <v>4.6345886195029172E-4</v>
      </c>
      <c r="O31" s="3">
        <f ca="1">'Model male'!$C31*POWER(('Model male'!$D31+1),(2015-'Risk male'!O$1))</f>
        <v>4.5660971620718402E-4</v>
      </c>
      <c r="P31" s="3">
        <f ca="1">'Model male'!$C31*POWER(('Model male'!$D31+1),(2015-'Risk male'!P$1))</f>
        <v>4.4986178936668386E-4</v>
      </c>
      <c r="Q31" s="3">
        <f ca="1">'Model male'!$C31*POWER(('Model male'!$D31+1),(2015-'Risk male'!Q$1))</f>
        <v>4.432135855829398E-4</v>
      </c>
      <c r="R31" s="3">
        <f ca="1">'Model male'!$C31*POWER(('Model male'!$D31+1),(2015-'Risk male'!R$1))</f>
        <v>4.366636311161969E-4</v>
      </c>
      <c r="S31" s="3">
        <f ca="1">'Model male'!$C31*POWER(('Model male'!$D31+1),(2015-'Risk male'!S$1))</f>
        <v>4.3021047400610541E-4</v>
      </c>
      <c r="T31" s="3">
        <f ca="1">'Model male'!$C31*POWER(('Model male'!$D31+1),(2015-'Risk male'!T$1))</f>
        <v>4.2385268374985758E-4</v>
      </c>
      <c r="U31" s="3">
        <f ca="1">'Model male'!$C31*POWER(('Model male'!$D31+1),(2015-'Risk male'!U$1))</f>
        <v>4.1758885098508143E-4</v>
      </c>
      <c r="V31" s="3">
        <f ca="1">'Model male'!$C31*POWER(('Model male'!$D31+1),(2015-'Risk male'!V$1))</f>
        <v>4.1141758717742015E-4</v>
      </c>
      <c r="W31" s="3">
        <f ca="1">'Model male'!$C31*POWER(('Model male'!$D31+1),(2015-'Risk male'!W$1))</f>
        <v>4.0533752431272927E-4</v>
      </c>
      <c r="X31" s="3">
        <f ca="1">'Model male'!$C31*POWER(('Model male'!$D31+1),(2015-'Risk male'!X$1))</f>
        <v>3.9934731459382206E-4</v>
      </c>
      <c r="Y31" s="3">
        <f ca="1">'Model male'!$C31*POWER(('Model male'!$D31+1),(2015-'Risk male'!Y$1))</f>
        <v>3.9344563014169666E-4</v>
      </c>
      <c r="Z31" s="3">
        <f ca="1">'Model male'!$C31*POWER(('Model male'!$D31+1),(2015-'Risk male'!Z$1))</f>
        <v>3.8763116270117896E-4</v>
      </c>
      <c r="AA31" s="3">
        <f ca="1">'Model male'!$C31*POWER(('Model male'!$D31+1),(2015-'Risk male'!AA$1))</f>
        <v>3.8190262335091531E-4</v>
      </c>
      <c r="AB31" s="3">
        <f ca="1">'Model male'!$C31*POWER(('Model male'!$D31+1),(2015-'Risk male'!AB$1))</f>
        <v>3.762587422176506E-4</v>
      </c>
      <c r="AC31" s="3">
        <f ca="1">'Model male'!$C31*POWER(('Model male'!$D31+1),(2015-'Risk male'!AC$1))</f>
        <v>3.7069826819472975E-4</v>
      </c>
      <c r="AD31" s="3">
        <f ca="1">'Model male'!$C31*POWER(('Model male'!$D31+1),(2015-'Risk male'!AD$1))</f>
        <v>3.6521996866475839E-4</v>
      </c>
      <c r="AE31" s="3">
        <f ca="1">'Model male'!$C31*POWER(('Model male'!$D31+1),(2015-'Risk male'!AE$1))</f>
        <v>3.59822629226363E-4</v>
      </c>
      <c r="AF31" s="3">
        <f ca="1">'Model male'!$C31*POWER(('Model male'!$D31+1),(2015-'Risk male'!AF$1))</f>
        <v>3.5450505342498825E-4</v>
      </c>
      <c r="AG31" s="3">
        <f ca="1">'Model male'!$C31*POWER(('Model male'!$D31+1),(2015-'Risk male'!AG$1))</f>
        <v>3.4926606248767317E-4</v>
      </c>
      <c r="AH31" s="3">
        <f ca="1">'Model male'!$C31*POWER(('Model male'!$D31+1),(2015-'Risk male'!AH$1))</f>
        <v>3.4410449506174705E-4</v>
      </c>
      <c r="AI31" s="3">
        <f ca="1">'Model male'!$C31*POWER(('Model male'!$D31+1),(2015-'Risk male'!AI$1))</f>
        <v>3.3901920695738626E-4</v>
      </c>
      <c r="AJ31" s="3">
        <f ca="1">'Model male'!$C31*POWER(('Model male'!$D31+1),(2015-'Risk male'!AJ$1))</f>
        <v>3.3400907089397664E-4</v>
      </c>
      <c r="AK31" s="3">
        <f ca="1">'Model male'!$C31*POWER(('Model male'!$D31+1),(2015-'Risk male'!AK$1))</f>
        <v>3.2907297625022337E-4</v>
      </c>
      <c r="AL31" s="3">
        <f ca="1">'Model male'!$C31*POWER(('Model male'!$D31+1),(2015-'Risk male'!AL$1))</f>
        <v>3.242098288179541E-4</v>
      </c>
      <c r="AM31" s="3">
        <f ca="1">'Model male'!$C31*POWER(('Model male'!$D31+1),(2015-'Risk male'!AM$1))</f>
        <v>3.1941855055956075E-4</v>
      </c>
      <c r="AN31" s="3">
        <f ca="1">'Model male'!$C31*POWER(('Model male'!$D31+1),(2015-'Risk male'!AN$1))</f>
        <v>3.1469807936902538E-4</v>
      </c>
      <c r="AO31" s="3">
        <f ca="1">'Model male'!$C31*POWER(('Model male'!$D31+1),(2015-'Risk male'!AO$1))</f>
        <v>3.1004736883647827E-4</v>
      </c>
      <c r="AP31" s="3">
        <f ca="1">'Model male'!$C31*POWER(('Model male'!$D31+1),(2015-'Risk male'!AP$1))</f>
        <v>3.0546538801623475E-4</v>
      </c>
      <c r="AQ31" s="3">
        <f ca="1">'Model male'!$C31*POWER(('Model male'!$D31+1),(2015-'Risk male'!AQ$1))</f>
        <v>3.0095112119826089E-4</v>
      </c>
      <c r="AR31" s="3">
        <f ca="1">'Model male'!$C31*POWER(('Model male'!$D31+1),(2015-'Risk male'!AR$1))</f>
        <v>2.9650356768301571E-4</v>
      </c>
      <c r="AS31" s="3">
        <f ca="1">'Model male'!$C31*POWER(('Model male'!$D31+1),(2015-'Risk male'!AS$1))</f>
        <v>2.9212174155962149E-4</v>
      </c>
      <c r="AT31" s="3">
        <f ca="1">'Model male'!$C31*POWER(('Model male'!$D31+1),(2015-'Risk male'!AT$1))</f>
        <v>2.8780467148731178E-4</v>
      </c>
      <c r="AU31" s="3">
        <f ca="1">'Model male'!$C31*POWER(('Model male'!$D31+1),(2015-'Risk male'!AU$1))</f>
        <v>2.8355140048011022E-4</v>
      </c>
      <c r="AV31" s="3">
        <f ca="1">'Model male'!$C31*POWER(('Model male'!$D31+1),(2015-'Risk male'!AV$1))</f>
        <v>2.7936098569468991E-4</v>
      </c>
      <c r="AW31" s="3">
        <f ca="1">'Model male'!$C31*POWER(('Model male'!$D31+1),(2015-'Risk male'!AW$1))</f>
        <v>2.7523249822136936E-4</v>
      </c>
      <c r="AX31" s="3">
        <f ca="1">'Model male'!$C31*POWER(('Model male'!$D31+1),(2015-'Risk male'!AX$1))</f>
        <v>2.7116502287819649E-4</v>
      </c>
      <c r="AY31" s="3">
        <f ca="1">'Model male'!$C31*POWER(('Model male'!$D31+1),(2015-'Risk male'!AY$1))</f>
        <v>2.671576580080754E-4</v>
      </c>
      <c r="AZ31" s="3">
        <f ca="1">'Model male'!$C31*POWER(('Model male'!$D31+1),(2015-'Risk male'!AZ$1))</f>
        <v>2.6320951527889207E-4</v>
      </c>
    </row>
    <row r="32" spans="1:52" x14ac:dyDescent="0.2">
      <c r="A32" s="1">
        <v>29</v>
      </c>
      <c r="B32" s="3">
        <f ca="1">'Model male'!$C32*POWER(('Model male'!$D32+1),(2015-'Risk male'!B$1))</f>
        <v>6.019722906610022E-4</v>
      </c>
      <c r="C32" s="3">
        <f ca="1">'Model male'!$C32*POWER(('Model male'!$D32+1),(2015-'Risk male'!C$1))</f>
        <v>5.9307614843448508E-4</v>
      </c>
      <c r="D32" s="3">
        <f ca="1">'Model male'!$C32*POWER(('Model male'!$D32+1),(2015-'Risk male'!D$1))</f>
        <v>5.8431147629013321E-4</v>
      </c>
      <c r="E32" s="3">
        <f ca="1">'Model male'!$C32*POWER(('Model male'!$D32+1),(2015-'Risk male'!E$1))</f>
        <v>5.7567633132032828E-4</v>
      </c>
      <c r="F32" s="3">
        <f ca="1">'Model male'!$C32*POWER(('Model male'!$D32+1),(2015-'Risk male'!F$1))</f>
        <v>5.6716879933037289E-4</v>
      </c>
      <c r="G32" s="3">
        <f ca="1">'Model male'!$C32*POWER(('Model male'!$D32+1),(2015-'Risk male'!G$1))</f>
        <v>5.5878699441416053E-4</v>
      </c>
      <c r="H32" s="3">
        <f ca="1">'Model male'!$C32*POWER(('Model male'!$D32+1),(2015-'Risk male'!H$1))</f>
        <v>5.5052905853611878E-4</v>
      </c>
      <c r="I32" s="3">
        <f ca="1">'Model male'!$C32*POWER(('Model male'!$D32+1),(2015-'Risk male'!I$1))</f>
        <v>5.4239316111932888E-4</v>
      </c>
      <c r="J32" s="3">
        <f ca="1">'Model male'!$C32*POWER(('Model male'!$D32+1),(2015-'Risk male'!J$1))</f>
        <v>5.3437749863973296E-4</v>
      </c>
      <c r="K32" s="3">
        <f ca="1">'Model male'!$C32*POWER(('Model male'!$D32+1),(2015-'Risk male'!K$1))</f>
        <v>5.2648029422633802E-4</v>
      </c>
      <c r="L32" s="3">
        <f ca="1">'Model male'!$C32*POWER(('Model male'!$D32+1),(2015-'Risk male'!L$1))</f>
        <v>5.1869979726732818E-4</v>
      </c>
      <c r="M32" s="3">
        <f ca="1">'Model male'!$C32*POWER(('Model male'!$D32+1),(2015-'Risk male'!M$1))</f>
        <v>5.1103428302199825E-4</v>
      </c>
      <c r="N32" s="3">
        <f ca="1">'Model male'!$C32*POWER(('Model male'!$D32+1),(2015-'Risk male'!N$1))</f>
        <v>5.03482052238422E-4</v>
      </c>
      <c r="O32" s="3">
        <f ca="1">'Model male'!$C32*POWER(('Model male'!$D32+1),(2015-'Risk male'!O$1))</f>
        <v>4.960414307767705E-4</v>
      </c>
      <c r="P32" s="3">
        <f ca="1">'Model male'!$C32*POWER(('Model male'!$D32+1),(2015-'Risk male'!P$1))</f>
        <v>4.8871076923819761E-4</v>
      </c>
      <c r="Q32" s="3">
        <f ca="1">'Model male'!$C32*POWER(('Model male'!$D32+1),(2015-'Risk male'!Q$1))</f>
        <v>4.8148844259920953E-4</v>
      </c>
      <c r="R32" s="3">
        <f ca="1">'Model male'!$C32*POWER(('Model male'!$D32+1),(2015-'Risk male'!R$1))</f>
        <v>4.7437284985143801E-4</v>
      </c>
      <c r="S32" s="3">
        <f ca="1">'Model male'!$C32*POWER(('Model male'!$D32+1),(2015-'Risk male'!S$1))</f>
        <v>4.6736241364673706E-4</v>
      </c>
      <c r="T32" s="3">
        <f ca="1">'Model male'!$C32*POWER(('Model male'!$D32+1),(2015-'Risk male'!T$1))</f>
        <v>4.6045557994752422E-4</v>
      </c>
      <c r="U32" s="3">
        <f ca="1">'Model male'!$C32*POWER(('Model male'!$D32+1),(2015-'Risk male'!U$1))</f>
        <v>4.5365081768228998E-4</v>
      </c>
      <c r="V32" s="3">
        <f ca="1">'Model male'!$C32*POWER(('Model male'!$D32+1),(2015-'Risk male'!V$1))</f>
        <v>4.4694661840619706E-4</v>
      </c>
      <c r="W32" s="3">
        <f ca="1">'Model male'!$C32*POWER(('Model male'!$D32+1),(2015-'Risk male'!W$1))</f>
        <v>4.4034149596669666E-4</v>
      </c>
      <c r="X32" s="3">
        <f ca="1">'Model male'!$C32*POWER(('Model male'!$D32+1),(2015-'Risk male'!X$1))</f>
        <v>4.3383398617408549E-4</v>
      </c>
      <c r="Y32" s="3">
        <f ca="1">'Model male'!$C32*POWER(('Model male'!$D32+1),(2015-'Risk male'!Y$1))</f>
        <v>4.2742264647693156E-4</v>
      </c>
      <c r="Z32" s="3">
        <f ca="1">'Model male'!$C32*POWER(('Model male'!$D32+1),(2015-'Risk male'!Z$1))</f>
        <v>4.2110605564229712E-4</v>
      </c>
      <c r="AA32" s="3">
        <f ca="1">'Model male'!$C32*POWER(('Model male'!$D32+1),(2015-'Risk male'!AA$1))</f>
        <v>4.1488281344068687E-4</v>
      </c>
      <c r="AB32" s="3">
        <f ca="1">'Model male'!$C32*POWER(('Model male'!$D32+1),(2015-'Risk male'!AB$1))</f>
        <v>4.0875154033565215E-4</v>
      </c>
      <c r="AC32" s="3">
        <f ca="1">'Model male'!$C32*POWER(('Model male'!$D32+1),(2015-'Risk male'!AC$1))</f>
        <v>4.0271087717798251E-4</v>
      </c>
      <c r="AD32" s="3">
        <f ca="1">'Model male'!$C32*POWER(('Model male'!$D32+1),(2015-'Risk male'!AD$1))</f>
        <v>3.9675948490441626E-4</v>
      </c>
      <c r="AE32" s="3">
        <f ca="1">'Model male'!$C32*POWER(('Model male'!$D32+1),(2015-'Risk male'!AE$1))</f>
        <v>3.9089604424080428E-4</v>
      </c>
      <c r="AF32" s="3">
        <f ca="1">'Model male'!$C32*POWER(('Model male'!$D32+1),(2015-'Risk male'!AF$1))</f>
        <v>3.8511925540965947E-4</v>
      </c>
      <c r="AG32" s="3">
        <f ca="1">'Model male'!$C32*POWER(('Model male'!$D32+1),(2015-'Risk male'!AG$1))</f>
        <v>3.7942783784202904E-4</v>
      </c>
      <c r="AH32" s="3">
        <f ca="1">'Model male'!$C32*POWER(('Model male'!$D32+1),(2015-'Risk male'!AH$1))</f>
        <v>3.7382052989362477E-4</v>
      </c>
      <c r="AI32" s="3">
        <f ca="1">'Model male'!$C32*POWER(('Model male'!$D32+1),(2015-'Risk male'!AI$1))</f>
        <v>3.6829608856514756E-4</v>
      </c>
      <c r="AJ32" s="3">
        <f ca="1">'Model male'!$C32*POWER(('Model male'!$D32+1),(2015-'Risk male'!AJ$1))</f>
        <v>3.628532892267464E-4</v>
      </c>
      <c r="AK32" s="3">
        <f ca="1">'Model male'!$C32*POWER(('Model male'!$D32+1),(2015-'Risk male'!AK$1))</f>
        <v>3.5749092534654827E-4</v>
      </c>
      <c r="AL32" s="3">
        <f ca="1">'Model male'!$C32*POWER(('Model male'!$D32+1),(2015-'Risk male'!AL$1))</f>
        <v>3.5220780822320033E-4</v>
      </c>
      <c r="AM32" s="3">
        <f ca="1">'Model male'!$C32*POWER(('Model male'!$D32+1),(2015-'Risk male'!AM$1))</f>
        <v>3.4700276672236491E-4</v>
      </c>
      <c r="AN32" s="3">
        <f ca="1">'Model male'!$C32*POWER(('Model male'!$D32+1),(2015-'Risk male'!AN$1))</f>
        <v>3.4187464701710828E-4</v>
      </c>
      <c r="AO32" s="3">
        <f ca="1">'Model male'!$C32*POWER(('Model male'!$D32+1),(2015-'Risk male'!AO$1))</f>
        <v>3.3682231233212649E-4</v>
      </c>
      <c r="AP32" s="3">
        <f ca="1">'Model male'!$C32*POWER(('Model male'!$D32+1),(2015-'Risk male'!AP$1))</f>
        <v>3.3184464269175022E-4</v>
      </c>
      <c r="AQ32" s="3">
        <f ca="1">'Model male'!$C32*POWER(('Model male'!$D32+1),(2015-'Risk male'!AQ$1))</f>
        <v>3.2694053467167516E-4</v>
      </c>
      <c r="AR32" s="3">
        <f ca="1">'Model male'!$C32*POWER(('Model male'!$D32+1),(2015-'Risk male'!AR$1))</f>
        <v>3.2210890115435978E-4</v>
      </c>
      <c r="AS32" s="3">
        <f ca="1">'Model male'!$C32*POWER(('Model male'!$D32+1),(2015-'Risk male'!AS$1))</f>
        <v>3.1734867108803932E-4</v>
      </c>
      <c r="AT32" s="3">
        <f ca="1">'Model male'!$C32*POWER(('Model male'!$D32+1),(2015-'Risk male'!AT$1))</f>
        <v>3.1265878924929976E-4</v>
      </c>
      <c r="AU32" s="3">
        <f ca="1">'Model male'!$C32*POWER(('Model male'!$D32+1),(2015-'Risk male'!AU$1))</f>
        <v>3.080382160091625E-4</v>
      </c>
      <c r="AV32" s="3">
        <f ca="1">'Model male'!$C32*POWER(('Model male'!$D32+1),(2015-'Risk male'!AV$1))</f>
        <v>3.0348592710262317E-4</v>
      </c>
      <c r="AW32" s="3">
        <f ca="1">'Model male'!$C32*POWER(('Model male'!$D32+1),(2015-'Risk male'!AW$1))</f>
        <v>2.9900091340159915E-4</v>
      </c>
      <c r="AX32" s="3">
        <f ca="1">'Model male'!$C32*POWER(('Model male'!$D32+1),(2015-'Risk male'!AX$1))</f>
        <v>2.9458218069123074E-4</v>
      </c>
      <c r="AY32" s="3">
        <f ca="1">'Model male'!$C32*POWER(('Model male'!$D32+1),(2015-'Risk male'!AY$1))</f>
        <v>2.9022874944948848E-4</v>
      </c>
      <c r="AZ32" s="3">
        <f ca="1">'Model male'!$C32*POWER(('Model male'!$D32+1),(2015-'Risk male'!AZ$1))</f>
        <v>2.8593965463003798E-4</v>
      </c>
    </row>
    <row r="33" spans="1:52" x14ac:dyDescent="0.2">
      <c r="A33" s="1">
        <v>30</v>
      </c>
      <c r="B33" s="3">
        <f ca="1">'Model male'!$C33*POWER(('Model male'!$D33+1),(2015-'Risk male'!B$1))</f>
        <v>5.9027864901384881E-4</v>
      </c>
      <c r="C33" s="3">
        <f ca="1">'Model male'!$C33*POWER(('Model male'!$D33+1),(2015-'Risk male'!C$1))</f>
        <v>5.8155531922546679E-4</v>
      </c>
      <c r="D33" s="3">
        <f ca="1">'Model male'!$C33*POWER(('Model male'!$D33+1),(2015-'Risk male'!D$1))</f>
        <v>5.7296090564085416E-4</v>
      </c>
      <c r="E33" s="3">
        <f ca="1">'Model male'!$C33*POWER(('Model male'!$D33+1),(2015-'Risk male'!E$1))</f>
        <v>5.6449350309443764E-4</v>
      </c>
      <c r="F33" s="3">
        <f ca="1">'Model male'!$C33*POWER(('Model male'!$D33+1),(2015-'Risk male'!F$1))</f>
        <v>5.561512345758008E-4</v>
      </c>
      <c r="G33" s="3">
        <f ca="1">'Model male'!$C33*POWER(('Model male'!$D33+1),(2015-'Risk male'!G$1))</f>
        <v>5.4793225081359689E-4</v>
      </c>
      <c r="H33" s="3">
        <f ca="1">'Model male'!$C33*POWER(('Model male'!$D33+1),(2015-'Risk male'!H$1))</f>
        <v>5.3983472986561271E-4</v>
      </c>
      <c r="I33" s="3">
        <f ca="1">'Model male'!$C33*POWER(('Model male'!$D33+1),(2015-'Risk male'!I$1))</f>
        <v>5.3185687671488942E-4</v>
      </c>
      <c r="J33" s="3">
        <f ca="1">'Model male'!$C33*POWER(('Model male'!$D33+1),(2015-'Risk male'!J$1))</f>
        <v>5.2399692287181227E-4</v>
      </c>
      <c r="K33" s="3">
        <f ca="1">'Model male'!$C33*POWER(('Model male'!$D33+1),(2015-'Risk male'!K$1))</f>
        <v>5.1625312598208115E-4</v>
      </c>
      <c r="L33" s="3">
        <f ca="1">'Model male'!$C33*POWER(('Model male'!$D33+1),(2015-'Risk male'!L$1))</f>
        <v>5.0862376944047416E-4</v>
      </c>
      <c r="M33" s="3">
        <f ca="1">'Model male'!$C33*POWER(('Model male'!$D33+1),(2015-'Risk male'!M$1))</f>
        <v>5.0110716201031942E-4</v>
      </c>
      <c r="N33" s="3">
        <f ca="1">'Model male'!$C33*POWER(('Model male'!$D33+1),(2015-'Risk male'!N$1))</f>
        <v>4.9370163744859069E-4</v>
      </c>
      <c r="O33" s="3">
        <f ca="1">'Model male'!$C33*POWER(('Model male'!$D33+1),(2015-'Risk male'!O$1))</f>
        <v>4.8640555413654256E-4</v>
      </c>
      <c r="P33" s="3">
        <f ca="1">'Model male'!$C33*POWER(('Model male'!$D33+1),(2015-'Risk male'!P$1))</f>
        <v>4.7921729471580557E-4</v>
      </c>
      <c r="Q33" s="3">
        <f ca="1">'Model male'!$C33*POWER(('Model male'!$D33+1),(2015-'Risk male'!Q$1))</f>
        <v>4.7213526572985776E-4</v>
      </c>
      <c r="R33" s="3">
        <f ca="1">'Model male'!$C33*POWER(('Model male'!$D33+1),(2015-'Risk male'!R$1))</f>
        <v>4.6515789727079586E-4</v>
      </c>
      <c r="S33" s="3">
        <f ca="1">'Model male'!$C33*POWER(('Model male'!$D33+1),(2015-'Risk male'!S$1))</f>
        <v>4.5828364263132606E-4</v>
      </c>
      <c r="T33" s="3">
        <f ca="1">'Model male'!$C33*POWER(('Model male'!$D33+1),(2015-'Risk male'!T$1))</f>
        <v>4.5151097796189763E-4</v>
      </c>
      <c r="U33" s="3">
        <f ca="1">'Model male'!$C33*POWER(('Model male'!$D33+1),(2015-'Risk male'!U$1))</f>
        <v>4.4483840193290414E-4</v>
      </c>
      <c r="V33" s="3">
        <f ca="1">'Model male'!$C33*POWER(('Model male'!$D33+1),(2015-'Risk male'!V$1))</f>
        <v>4.3826443540187607E-4</v>
      </c>
      <c r="W33" s="3">
        <f ca="1">'Model male'!$C33*POWER(('Model male'!$D33+1),(2015-'Risk male'!W$1))</f>
        <v>4.3178762108559224E-4</v>
      </c>
      <c r="X33" s="3">
        <f ca="1">'Model male'!$C33*POWER(('Model male'!$D33+1),(2015-'Risk male'!X$1))</f>
        <v>4.2540652323703679E-4</v>
      </c>
      <c r="Y33" s="3">
        <f ca="1">'Model male'!$C33*POWER(('Model male'!$D33+1),(2015-'Risk male'!Y$1))</f>
        <v>4.1911972732712986E-4</v>
      </c>
      <c r="Z33" s="3">
        <f ca="1">'Model male'!$C33*POWER(('Model male'!$D33+1),(2015-'Risk male'!Z$1))</f>
        <v>4.129258397311625E-4</v>
      </c>
      <c r="AA33" s="3">
        <f ca="1">'Model male'!$C33*POWER(('Model male'!$D33+1),(2015-'Risk male'!AA$1))</f>
        <v>4.0682348741986457E-4</v>
      </c>
      <c r="AB33" s="3">
        <f ca="1">'Model male'!$C33*POWER(('Model male'!$D33+1),(2015-'Risk male'!AB$1))</f>
        <v>4.0081131765503904E-4</v>
      </c>
      <c r="AC33" s="3">
        <f ca="1">'Model male'!$C33*POWER(('Model male'!$D33+1),(2015-'Risk male'!AC$1))</f>
        <v>3.9488799768969373E-4</v>
      </c>
      <c r="AD33" s="3">
        <f ca="1">'Model male'!$C33*POWER(('Model male'!$D33+1),(2015-'Risk male'!AD$1))</f>
        <v>3.8905221447260469E-4</v>
      </c>
      <c r="AE33" s="3">
        <f ca="1">'Model male'!$C33*POWER(('Model male'!$D33+1),(2015-'Risk male'!AE$1))</f>
        <v>3.8330267435724607E-4</v>
      </c>
      <c r="AF33" s="3">
        <f ca="1">'Model male'!$C33*POWER(('Model male'!$D33+1),(2015-'Risk male'!AF$1))</f>
        <v>3.7763810281502078E-4</v>
      </c>
      <c r="AG33" s="3">
        <f ca="1">'Model male'!$C33*POWER(('Model male'!$D33+1),(2015-'Risk male'!AG$1))</f>
        <v>3.720572441527299E-4</v>
      </c>
      <c r="AH33" s="3">
        <f ca="1">'Model male'!$C33*POWER(('Model male'!$D33+1),(2015-'Risk male'!AH$1))</f>
        <v>3.6655886123421671E-4</v>
      </c>
      <c r="AI33" s="3">
        <f ca="1">'Model male'!$C33*POWER(('Model male'!$D33+1),(2015-'Risk male'!AI$1))</f>
        <v>3.6114173520612487E-4</v>
      </c>
      <c r="AJ33" s="3">
        <f ca="1">'Model male'!$C33*POWER(('Model male'!$D33+1),(2015-'Risk male'!AJ$1))</f>
        <v>3.5580466522770922E-4</v>
      </c>
      <c r="AK33" s="3">
        <f ca="1">'Model male'!$C33*POWER(('Model male'!$D33+1),(2015-'Risk male'!AK$1))</f>
        <v>3.5054646820463975E-4</v>
      </c>
      <c r="AL33" s="3">
        <f ca="1">'Model male'!$C33*POWER(('Model male'!$D33+1),(2015-'Risk male'!AL$1))</f>
        <v>3.4536597852673873E-4</v>
      </c>
      <c r="AM33" s="3">
        <f ca="1">'Model male'!$C33*POWER(('Model male'!$D33+1),(2015-'Risk male'!AM$1))</f>
        <v>3.4026204780959485E-4</v>
      </c>
      <c r="AN33" s="3">
        <f ca="1">'Model male'!$C33*POWER(('Model male'!$D33+1),(2015-'Risk male'!AN$1))</f>
        <v>3.3523354463999494E-4</v>
      </c>
      <c r="AO33" s="3">
        <f ca="1">'Model male'!$C33*POWER(('Model male'!$D33+1),(2015-'Risk male'!AO$1))</f>
        <v>3.3027935432511824E-4</v>
      </c>
      <c r="AP33" s="3">
        <f ca="1">'Model male'!$C33*POWER(('Model male'!$D33+1),(2015-'Risk male'!AP$1))</f>
        <v>3.2539837864543669E-4</v>
      </c>
      <c r="AQ33" s="3">
        <f ca="1">'Model male'!$C33*POWER(('Model male'!$D33+1),(2015-'Risk male'!AQ$1))</f>
        <v>3.2058953561126772E-4</v>
      </c>
      <c r="AR33" s="3">
        <f ca="1">'Model male'!$C33*POWER(('Model male'!$D33+1),(2015-'Risk male'!AR$1))</f>
        <v>3.1585175922292392E-4</v>
      </c>
      <c r="AS33" s="3">
        <f ca="1">'Model male'!$C33*POWER(('Model male'!$D33+1),(2015-'Risk male'!AS$1))</f>
        <v>3.1118399923440792E-4</v>
      </c>
      <c r="AT33" s="3">
        <f ca="1">'Model male'!$C33*POWER(('Model male'!$D33+1),(2015-'Risk male'!AT$1))</f>
        <v>3.0658522092059888E-4</v>
      </c>
      <c r="AU33" s="3">
        <f ca="1">'Model male'!$C33*POWER(('Model male'!$D33+1),(2015-'Risk male'!AU$1))</f>
        <v>3.0205440484788081E-4</v>
      </c>
      <c r="AV33" s="3">
        <f ca="1">'Model male'!$C33*POWER(('Model male'!$D33+1),(2015-'Risk male'!AV$1))</f>
        <v>2.9759054664815846E-4</v>
      </c>
      <c r="AW33" s="3">
        <f ca="1">'Model male'!$C33*POWER(('Model male'!$D33+1),(2015-'Risk male'!AW$1))</f>
        <v>2.9319265679621524E-4</v>
      </c>
      <c r="AX33" s="3">
        <f ca="1">'Model male'!$C33*POWER(('Model male'!$D33+1),(2015-'Risk male'!AX$1))</f>
        <v>2.8885976039035987E-4</v>
      </c>
      <c r="AY33" s="3">
        <f ca="1">'Model male'!$C33*POWER(('Model male'!$D33+1),(2015-'Risk male'!AY$1))</f>
        <v>2.8459089693631519E-4</v>
      </c>
      <c r="AZ33" s="3">
        <f ca="1">'Model male'!$C33*POWER(('Model male'!$D33+1),(2015-'Risk male'!AZ$1))</f>
        <v>2.8038512013430075E-4</v>
      </c>
    </row>
    <row r="34" spans="1:52" x14ac:dyDescent="0.2">
      <c r="A34" s="1">
        <v>31</v>
      </c>
      <c r="B34" s="3">
        <f ca="1">'Model male'!$C34*POWER(('Model male'!$D34+1),(2015-'Risk male'!B$1))</f>
        <v>6.4640877060327554E-4</v>
      </c>
      <c r="C34" s="3">
        <f ca="1">'Model male'!$C34*POWER(('Model male'!$D34+1),(2015-'Risk male'!C$1))</f>
        <v>6.3685593162884305E-4</v>
      </c>
      <c r="D34" s="3">
        <f ca="1">'Model male'!$C34*POWER(('Model male'!$D34+1),(2015-'Risk male'!D$1))</f>
        <v>6.2744426761462383E-4</v>
      </c>
      <c r="E34" s="3">
        <f ca="1">'Model male'!$C34*POWER(('Model male'!$D34+1),(2015-'Risk male'!E$1))</f>
        <v>6.1817169223115655E-4</v>
      </c>
      <c r="F34" s="3">
        <f ca="1">'Model male'!$C34*POWER(('Model male'!$D34+1),(2015-'Risk male'!F$1))</f>
        <v>6.0903614998143512E-4</v>
      </c>
      <c r="G34" s="3">
        <f ca="1">'Model male'!$C34*POWER(('Model male'!$D34+1),(2015-'Risk male'!G$1))</f>
        <v>6.0003561574525639E-4</v>
      </c>
      <c r="H34" s="3">
        <f ca="1">'Model male'!$C34*POWER(('Model male'!$D34+1),(2015-'Risk male'!H$1))</f>
        <v>5.9116809433030191E-4</v>
      </c>
      <c r="I34" s="3">
        <f ca="1">'Model male'!$C34*POWER(('Model male'!$D34+1),(2015-'Risk male'!I$1))</f>
        <v>5.8243162002985418E-4</v>
      </c>
      <c r="J34" s="3">
        <f ca="1">'Model male'!$C34*POWER(('Model male'!$D34+1),(2015-'Risk male'!J$1))</f>
        <v>5.7382425618704848E-4</v>
      </c>
      <c r="K34" s="3">
        <f ca="1">'Model male'!$C34*POWER(('Model male'!$D34+1),(2015-'Risk male'!K$1))</f>
        <v>5.6534409476556504E-4</v>
      </c>
      <c r="L34" s="3">
        <f ca="1">'Model male'!$C34*POWER(('Model male'!$D34+1),(2015-'Risk male'!L$1))</f>
        <v>5.569892559266652E-4</v>
      </c>
      <c r="M34" s="3">
        <f ca="1">'Model male'!$C34*POWER(('Model male'!$D34+1),(2015-'Risk male'!M$1))</f>
        <v>5.4875788761247807E-4</v>
      </c>
      <c r="N34" s="3">
        <f ca="1">'Model male'!$C34*POWER(('Model male'!$D34+1),(2015-'Risk male'!N$1))</f>
        <v>5.4064816513544646E-4</v>
      </c>
      <c r="O34" s="3">
        <f ca="1">'Model male'!$C34*POWER(('Model male'!$D34+1),(2015-'Risk male'!O$1))</f>
        <v>5.3265829077383902E-4</v>
      </c>
      <c r="P34" s="3">
        <f ca="1">'Model male'!$C34*POWER(('Model male'!$D34+1),(2015-'Risk male'!P$1))</f>
        <v>5.2478649337324044E-4</v>
      </c>
      <c r="Q34" s="3">
        <f ca="1">'Model male'!$C34*POWER(('Model male'!$D34+1),(2015-'Risk male'!Q$1))</f>
        <v>5.1703102795393153E-4</v>
      </c>
      <c r="R34" s="3">
        <f ca="1">'Model male'!$C34*POWER(('Model male'!$D34+1),(2015-'Risk male'!R$1))</f>
        <v>5.0939017532407056E-4</v>
      </c>
      <c r="S34" s="3">
        <f ca="1">'Model male'!$C34*POWER(('Model male'!$D34+1),(2015-'Risk male'!S$1))</f>
        <v>5.0186224169859175E-4</v>
      </c>
      <c r="T34" s="3">
        <f ca="1">'Model male'!$C34*POWER(('Model male'!$D34+1),(2015-'Risk male'!T$1))</f>
        <v>4.9444555832373581E-4</v>
      </c>
      <c r="U34" s="3">
        <f ca="1">'Model male'!$C34*POWER(('Model male'!$D34+1),(2015-'Risk male'!U$1))</f>
        <v>4.8713848110712893E-4</v>
      </c>
      <c r="V34" s="3">
        <f ca="1">'Model male'!$C34*POWER(('Model male'!$D34+1),(2015-'Risk male'!V$1))</f>
        <v>4.7993939025332903E-4</v>
      </c>
      <c r="W34" s="3">
        <f ca="1">'Model male'!$C34*POWER(('Model male'!$D34+1),(2015-'Risk male'!W$1))</f>
        <v>4.7284668990475774E-4</v>
      </c>
      <c r="X34" s="3">
        <f ca="1">'Model male'!$C34*POWER(('Model male'!$D34+1),(2015-'Risk male'!X$1))</f>
        <v>4.6585880778793874E-4</v>
      </c>
      <c r="Y34" s="3">
        <f ca="1">'Model male'!$C34*POWER(('Model male'!$D34+1),(2015-'Risk male'!Y$1))</f>
        <v>4.5897419486496435E-4</v>
      </c>
      <c r="Z34" s="3">
        <f ca="1">'Model male'!$C34*POWER(('Model male'!$D34+1),(2015-'Risk male'!Z$1))</f>
        <v>4.5219132499011268E-4</v>
      </c>
      <c r="AA34" s="3">
        <f ca="1">'Model male'!$C34*POWER(('Model male'!$D34+1),(2015-'Risk male'!AA$1))</f>
        <v>4.4550869457153961E-4</v>
      </c>
      <c r="AB34" s="3">
        <f ca="1">'Model male'!$C34*POWER(('Model male'!$D34+1),(2015-'Risk male'!AB$1))</f>
        <v>4.3892482223797013E-4</v>
      </c>
      <c r="AC34" s="3">
        <f ca="1">'Model male'!$C34*POWER(('Model male'!$D34+1),(2015-'Risk male'!AC$1))</f>
        <v>4.3243824851031551E-4</v>
      </c>
      <c r="AD34" s="3">
        <f ca="1">'Model male'!$C34*POWER(('Model male'!$D34+1),(2015-'Risk male'!AD$1))</f>
        <v>4.2604753547814342E-4</v>
      </c>
      <c r="AE34" s="3">
        <f ca="1">'Model male'!$C34*POWER(('Model male'!$D34+1),(2015-'Risk male'!AE$1))</f>
        <v>4.1975126648092955E-4</v>
      </c>
      <c r="AF34" s="3">
        <f ca="1">'Model male'!$C34*POWER(('Model male'!$D34+1),(2015-'Risk male'!AF$1))</f>
        <v>4.1354804579401931E-4</v>
      </c>
      <c r="AG34" s="3">
        <f ca="1">'Model male'!$C34*POWER(('Model male'!$D34+1),(2015-'Risk male'!AG$1))</f>
        <v>4.0743649831923088E-4</v>
      </c>
      <c r="AH34" s="3">
        <f ca="1">'Model male'!$C34*POWER(('Model male'!$D34+1),(2015-'Risk male'!AH$1))</f>
        <v>4.0141526928003053E-4</v>
      </c>
      <c r="AI34" s="3">
        <f ca="1">'Model male'!$C34*POWER(('Model male'!$D34+1),(2015-'Risk male'!AI$1))</f>
        <v>3.9548302392121231E-4</v>
      </c>
      <c r="AJ34" s="3">
        <f ca="1">'Model male'!$C34*POWER(('Model male'!$D34+1),(2015-'Risk male'!AJ$1))</f>
        <v>3.8963844721301709E-4</v>
      </c>
      <c r="AK34" s="3">
        <f ca="1">'Model male'!$C34*POWER(('Model male'!$D34+1),(2015-'Risk male'!AK$1))</f>
        <v>3.838802435596229E-4</v>
      </c>
      <c r="AL34" s="3">
        <f ca="1">'Model male'!$C34*POWER(('Model male'!$D34+1),(2015-'Risk male'!AL$1))</f>
        <v>3.7820713651194376E-4</v>
      </c>
      <c r="AM34" s="3">
        <f ca="1">'Model male'!$C34*POWER(('Model male'!$D34+1),(2015-'Risk male'!AM$1))</f>
        <v>3.7261786848467372E-4</v>
      </c>
      <c r="AN34" s="3">
        <f ca="1">'Model male'!$C34*POWER(('Model male'!$D34+1),(2015-'Risk male'!AN$1))</f>
        <v>3.671112004775111E-4</v>
      </c>
      <c r="AO34" s="3">
        <f ca="1">'Model male'!$C34*POWER(('Model male'!$D34+1),(2015-'Risk male'!AO$1))</f>
        <v>3.6168591180050358E-4</v>
      </c>
      <c r="AP34" s="3">
        <f ca="1">'Model male'!$C34*POWER(('Model male'!$D34+1),(2015-'Risk male'!AP$1))</f>
        <v>3.5634079980345184E-4</v>
      </c>
      <c r="AQ34" s="3">
        <f ca="1">'Model male'!$C34*POWER(('Model male'!$D34+1),(2015-'Risk male'!AQ$1))</f>
        <v>3.5107467960931223E-4</v>
      </c>
      <c r="AR34" s="3">
        <f ca="1">'Model male'!$C34*POWER(('Model male'!$D34+1),(2015-'Risk male'!AR$1))</f>
        <v>3.4588638385153915E-4</v>
      </c>
      <c r="AS34" s="3">
        <f ca="1">'Model male'!$C34*POWER(('Model male'!$D34+1),(2015-'Risk male'!AS$1))</f>
        <v>3.4077476241530961E-4</v>
      </c>
      <c r="AT34" s="3">
        <f ca="1">'Model male'!$C34*POWER(('Model male'!$D34+1),(2015-'Risk male'!AT$1))</f>
        <v>3.3573868218257104E-4</v>
      </c>
      <c r="AU34" s="3">
        <f ca="1">'Model male'!$C34*POWER(('Model male'!$D34+1),(2015-'Risk male'!AU$1))</f>
        <v>3.3077702678085827E-4</v>
      </c>
      <c r="AV34" s="3">
        <f ca="1">'Model male'!$C34*POWER(('Model male'!$D34+1),(2015-'Risk male'!AV$1))</f>
        <v>3.2588869633582102E-4</v>
      </c>
      <c r="AW34" s="3">
        <f ca="1">'Model male'!$C34*POWER(('Model male'!$D34+1),(2015-'Risk male'!AW$1))</f>
        <v>3.2107260722740989E-4</v>
      </c>
      <c r="AX34" s="3">
        <f ca="1">'Model male'!$C34*POWER(('Model male'!$D34+1),(2015-'Risk male'!AX$1))</f>
        <v>3.1632769184966494E-4</v>
      </c>
      <c r="AY34" s="3">
        <f ca="1">'Model male'!$C34*POWER(('Model male'!$D34+1),(2015-'Risk male'!AY$1))</f>
        <v>3.1165289837405417E-4</v>
      </c>
      <c r="AZ34" s="3">
        <f ca="1">'Model male'!$C34*POWER(('Model male'!$D34+1),(2015-'Risk male'!AZ$1))</f>
        <v>3.0704719051630961E-4</v>
      </c>
    </row>
    <row r="35" spans="1:52" x14ac:dyDescent="0.2">
      <c r="A35" s="1">
        <v>32</v>
      </c>
      <c r="B35" s="3">
        <f ca="1">'Model male'!$C35*POWER(('Model male'!$D35+1),(2015-'Risk male'!B$1))</f>
        <v>6.8202377731005587E-4</v>
      </c>
      <c r="C35" s="3">
        <f ca="1">'Model male'!$C35*POWER(('Model male'!$D35+1),(2015-'Risk male'!C$1))</f>
        <v>6.7194460818724726E-4</v>
      </c>
      <c r="D35" s="3">
        <f ca="1">'Model male'!$C35*POWER(('Model male'!$D35+1),(2015-'Risk male'!D$1))</f>
        <v>6.6201439230270675E-4</v>
      </c>
      <c r="E35" s="3">
        <f ca="1">'Model male'!$C35*POWER(('Model male'!$D35+1),(2015-'Risk male'!E$1))</f>
        <v>6.5223092837705108E-4</v>
      </c>
      <c r="F35" s="3">
        <f ca="1">'Model male'!$C35*POWER(('Model male'!$D35+1),(2015-'Risk male'!F$1))</f>
        <v>6.4259204766211936E-4</v>
      </c>
      <c r="G35" s="3">
        <f ca="1">'Model male'!$C35*POWER(('Model male'!$D35+1),(2015-'Risk male'!G$1))</f>
        <v>6.3309561346021619E-4</v>
      </c>
      <c r="H35" s="3">
        <f ca="1">'Model male'!$C35*POWER(('Model male'!$D35+1),(2015-'Risk male'!H$1))</f>
        <v>6.2373952065045938E-4</v>
      </c>
      <c r="I35" s="3">
        <f ca="1">'Model male'!$C35*POWER(('Model male'!$D35+1),(2015-'Risk male'!I$1))</f>
        <v>6.1452169522212762E-4</v>
      </c>
      <c r="J35" s="3">
        <f ca="1">'Model male'!$C35*POWER(('Model male'!$D35+1),(2015-'Risk male'!J$1))</f>
        <v>6.0544009381490404E-4</v>
      </c>
      <c r="K35" s="3">
        <f ca="1">'Model male'!$C35*POWER(('Model male'!$D35+1),(2015-'Risk male'!K$1))</f>
        <v>5.9649270326591545E-4</v>
      </c>
      <c r="L35" s="3">
        <f ca="1">'Model male'!$C35*POWER(('Model male'!$D35+1),(2015-'Risk male'!L$1))</f>
        <v>5.8767754016346365E-4</v>
      </c>
      <c r="M35" s="3">
        <f ca="1">'Model male'!$C35*POWER(('Model male'!$D35+1),(2015-'Risk male'!M$1))</f>
        <v>5.7899265040735337E-4</v>
      </c>
      <c r="N35" s="3">
        <f ca="1">'Model male'!$C35*POWER(('Model male'!$D35+1),(2015-'Risk male'!N$1))</f>
        <v>5.7043610877571772E-4</v>
      </c>
      <c r="O35" s="3">
        <f ca="1">'Model male'!$C35*POWER(('Model male'!$D35+1),(2015-'Risk male'!O$1))</f>
        <v>5.6200601849824405E-4</v>
      </c>
      <c r="P35" s="3">
        <f ca="1">'Model male'!$C35*POWER(('Model male'!$D35+1),(2015-'Risk male'!P$1))</f>
        <v>5.5370051083570855E-4</v>
      </c>
      <c r="Q35" s="3">
        <f ca="1">'Model male'!$C35*POWER(('Model male'!$D35+1),(2015-'Risk male'!Q$1))</f>
        <v>5.4551774466572278E-4</v>
      </c>
      <c r="R35" s="3">
        <f ca="1">'Model male'!$C35*POWER(('Model male'!$D35+1),(2015-'Risk male'!R$1))</f>
        <v>5.3745590607460374E-4</v>
      </c>
      <c r="S35" s="3">
        <f ca="1">'Model male'!$C35*POWER(('Model male'!$D35+1),(2015-'Risk male'!S$1))</f>
        <v>5.2951320795527476E-4</v>
      </c>
      <c r="T35" s="3">
        <f ca="1">'Model male'!$C35*POWER(('Model male'!$D35+1),(2015-'Risk male'!T$1))</f>
        <v>5.2168788961110815E-4</v>
      </c>
      <c r="U35" s="3">
        <f ca="1">'Model male'!$C35*POWER(('Model male'!$D35+1),(2015-'Risk male'!U$1))</f>
        <v>5.1397821636562388E-4</v>
      </c>
      <c r="V35" s="3">
        <f ca="1">'Model male'!$C35*POWER(('Model male'!$D35+1),(2015-'Risk male'!V$1))</f>
        <v>5.0638247917795468E-4</v>
      </c>
      <c r="W35" s="3">
        <f ca="1">'Model male'!$C35*POWER(('Model male'!$D35+1),(2015-'Risk male'!W$1))</f>
        <v>4.9889899426399482E-4</v>
      </c>
      <c r="X35" s="3">
        <f ca="1">'Model male'!$C35*POWER(('Model male'!$D35+1),(2015-'Risk male'!X$1))</f>
        <v>4.9152610272314764E-4</v>
      </c>
      <c r="Y35" s="3">
        <f ca="1">'Model male'!$C35*POWER(('Model male'!$D35+1),(2015-'Risk male'!Y$1))</f>
        <v>4.8426217017058889E-4</v>
      </c>
      <c r="Z35" s="3">
        <f ca="1">'Model male'!$C35*POWER(('Model male'!$D35+1),(2015-'Risk male'!Z$1))</f>
        <v>4.771055863749645E-4</v>
      </c>
      <c r="AA35" s="3">
        <f ca="1">'Model male'!$C35*POWER(('Model male'!$D35+1),(2015-'Risk male'!AA$1))</f>
        <v>4.7005476490144288E-4</v>
      </c>
      <c r="AB35" s="3">
        <f ca="1">'Model male'!$C35*POWER(('Model male'!$D35+1),(2015-'Risk male'!AB$1))</f>
        <v>4.6310814276004228E-4</v>
      </c>
      <c r="AC35" s="3">
        <f ca="1">'Model male'!$C35*POWER(('Model male'!$D35+1),(2015-'Risk male'!AC$1))</f>
        <v>4.5626418005915509E-4</v>
      </c>
      <c r="AD35" s="3">
        <f ca="1">'Model male'!$C35*POWER(('Model male'!$D35+1),(2015-'Risk male'!AD$1))</f>
        <v>4.4952135966419224E-4</v>
      </c>
      <c r="AE35" s="3">
        <f ca="1">'Model male'!$C35*POWER(('Model male'!$D35+1),(2015-'Risk male'!AE$1))</f>
        <v>4.4287818686127326E-4</v>
      </c>
      <c r="AF35" s="3">
        <f ca="1">'Model male'!$C35*POWER(('Model male'!$D35+1),(2015-'Risk male'!AF$1))</f>
        <v>4.3633318902588502E-4</v>
      </c>
      <c r="AG35" s="3">
        <f ca="1">'Model male'!$C35*POWER(('Model male'!$D35+1),(2015-'Risk male'!AG$1))</f>
        <v>4.2988491529643847E-4</v>
      </c>
      <c r="AH35" s="3">
        <f ca="1">'Model male'!$C35*POWER(('Model male'!$D35+1),(2015-'Risk male'!AH$1))</f>
        <v>4.2353193625264886E-4</v>
      </c>
      <c r="AI35" s="3">
        <f ca="1">'Model male'!$C35*POWER(('Model male'!$D35+1),(2015-'Risk male'!AI$1))</f>
        <v>4.1727284359866884E-4</v>
      </c>
      <c r="AJ35" s="3">
        <f ca="1">'Model male'!$C35*POWER(('Model male'!$D35+1),(2015-'Risk male'!AJ$1))</f>
        <v>4.1110624985090527E-4</v>
      </c>
      <c r="AK35" s="3">
        <f ca="1">'Model male'!$C35*POWER(('Model male'!$D35+1),(2015-'Risk male'!AK$1))</f>
        <v>4.0503078803044869E-4</v>
      </c>
      <c r="AL35" s="3">
        <f ca="1">'Model male'!$C35*POWER(('Model male'!$D35+1),(2015-'Risk male'!AL$1))</f>
        <v>3.9904511136004803E-4</v>
      </c>
      <c r="AM35" s="3">
        <f ca="1">'Model male'!$C35*POWER(('Model male'!$D35+1),(2015-'Risk male'!AM$1))</f>
        <v>3.9314789296556461E-4</v>
      </c>
      <c r="AN35" s="3">
        <f ca="1">'Model male'!$C35*POWER(('Model male'!$D35+1),(2015-'Risk male'!AN$1))</f>
        <v>3.8733782558183707E-4</v>
      </c>
      <c r="AO35" s="3">
        <f ca="1">'Model male'!$C35*POWER(('Model male'!$D35+1),(2015-'Risk male'!AO$1))</f>
        <v>3.8161362126289372E-4</v>
      </c>
      <c r="AP35" s="3">
        <f ca="1">'Model male'!$C35*POWER(('Model male'!$D35+1),(2015-'Risk male'!AP$1))</f>
        <v>3.7597401109644701E-4</v>
      </c>
      <c r="AQ35" s="3">
        <f ca="1">'Model male'!$C35*POWER(('Model male'!$D35+1),(2015-'Risk male'!AQ$1))</f>
        <v>3.7041774492260797E-4</v>
      </c>
      <c r="AR35" s="3">
        <f ca="1">'Model male'!$C35*POWER(('Model male'!$D35+1),(2015-'Risk male'!AR$1))</f>
        <v>3.6494359105675666E-4</v>
      </c>
      <c r="AS35" s="3">
        <f ca="1">'Model male'!$C35*POWER(('Model male'!$D35+1),(2015-'Risk male'!AS$1))</f>
        <v>3.5955033601650914E-4</v>
      </c>
      <c r="AT35" s="3">
        <f ca="1">'Model male'!$C35*POWER(('Model male'!$D35+1),(2015-'Risk male'!AT$1))</f>
        <v>3.5423678425271834E-4</v>
      </c>
      <c r="AU35" s="3">
        <f ca="1">'Model male'!$C35*POWER(('Model male'!$D35+1),(2015-'Risk male'!AU$1))</f>
        <v>3.4900175788445169E-4</v>
      </c>
      <c r="AV35" s="3">
        <f ca="1">'Model male'!$C35*POWER(('Model male'!$D35+1),(2015-'Risk male'!AV$1))</f>
        <v>3.438440964378835E-4</v>
      </c>
      <c r="AW35" s="3">
        <f ca="1">'Model male'!$C35*POWER(('Model male'!$D35+1),(2015-'Risk male'!AW$1))</f>
        <v>3.3876265658904777E-4</v>
      </c>
      <c r="AX35" s="3">
        <f ca="1">'Model male'!$C35*POWER(('Model male'!$D35+1),(2015-'Risk male'!AX$1))</f>
        <v>3.3375631191039199E-4</v>
      </c>
      <c r="AY35" s="3">
        <f ca="1">'Model male'!$C35*POWER(('Model male'!$D35+1),(2015-'Risk male'!AY$1))</f>
        <v>3.2882395262107589E-4</v>
      </c>
      <c r="AZ35" s="3">
        <f ca="1">'Model male'!$C35*POWER(('Model male'!$D35+1),(2015-'Risk male'!AZ$1))</f>
        <v>3.2396448534096153E-4</v>
      </c>
    </row>
    <row r="36" spans="1:52" x14ac:dyDescent="0.2">
      <c r="A36" s="1">
        <v>33</v>
      </c>
      <c r="B36" s="3">
        <f ca="1">'Model male'!$C36*POWER(('Model male'!$D36+1),(2015-'Risk male'!B$1))</f>
        <v>7.2097422535103014E-4</v>
      </c>
      <c r="C36" s="3">
        <f ca="1">'Model male'!$C36*POWER(('Model male'!$D36+1),(2015-'Risk male'!C$1))</f>
        <v>7.1031943384337957E-4</v>
      </c>
      <c r="D36" s="3">
        <f ca="1">'Model male'!$C36*POWER(('Model male'!$D36+1),(2015-'Risk male'!D$1))</f>
        <v>6.998221023087485E-4</v>
      </c>
      <c r="E36" s="3">
        <f ca="1">'Model male'!$C36*POWER(('Model male'!$D36+1),(2015-'Risk male'!E$1))</f>
        <v>6.8947990375246154E-4</v>
      </c>
      <c r="F36" s="3">
        <f ca="1">'Model male'!$C36*POWER(('Model male'!$D36+1),(2015-'Risk male'!F$1))</f>
        <v>6.7929054556892785E-4</v>
      </c>
      <c r="G36" s="3">
        <f ca="1">'Model male'!$C36*POWER(('Model male'!$D36+1),(2015-'Risk male'!G$1))</f>
        <v>6.6925176903342651E-4</v>
      </c>
      <c r="H36" s="3">
        <f ca="1">'Model male'!$C36*POWER(('Model male'!$D36+1),(2015-'Risk male'!H$1))</f>
        <v>6.5936134880140553E-4</v>
      </c>
      <c r="I36" s="3">
        <f ca="1">'Model male'!$C36*POWER(('Model male'!$D36+1),(2015-'Risk male'!I$1))</f>
        <v>6.4961709241517795E-4</v>
      </c>
      <c r="J36" s="3">
        <f ca="1">'Model male'!$C36*POWER(('Model male'!$D36+1),(2015-'Risk male'!J$1))</f>
        <v>6.4001683981790931E-4</v>
      </c>
      <c r="K36" s="3">
        <f ca="1">'Model male'!$C36*POWER(('Model male'!$D36+1),(2015-'Risk male'!K$1))</f>
        <v>6.3055846287478757E-4</v>
      </c>
      <c r="L36" s="3">
        <f ca="1">'Model male'!$C36*POWER(('Model male'!$D36+1),(2015-'Risk male'!L$1))</f>
        <v>6.2123986490126865E-4</v>
      </c>
      <c r="M36" s="3">
        <f ca="1">'Model male'!$C36*POWER(('Model male'!$D36+1),(2015-'Risk male'!M$1))</f>
        <v>6.1205898019829434E-4</v>
      </c>
      <c r="N36" s="3">
        <f ca="1">'Model male'!$C36*POWER(('Model male'!$D36+1),(2015-'Risk male'!N$1))</f>
        <v>6.0301377359437878E-4</v>
      </c>
      <c r="O36" s="3">
        <f ca="1">'Model male'!$C36*POWER(('Model male'!$D36+1),(2015-'Risk male'!O$1))</f>
        <v>5.9410223999446191E-4</v>
      </c>
      <c r="P36" s="3">
        <f ca="1">'Model male'!$C36*POWER(('Model male'!$D36+1),(2015-'Risk male'!P$1))</f>
        <v>5.8532240393543056E-4</v>
      </c>
      <c r="Q36" s="3">
        <f ca="1">'Model male'!$C36*POWER(('Model male'!$D36+1),(2015-'Risk male'!Q$1))</f>
        <v>5.7667231914820751E-4</v>
      </c>
      <c r="R36" s="3">
        <f ca="1">'Model male'!$C36*POWER(('Model male'!$D36+1),(2015-'Risk male'!R$1))</f>
        <v>5.6815006812631287E-4</v>
      </c>
      <c r="S36" s="3">
        <f ca="1">'Model male'!$C36*POWER(('Model male'!$D36+1),(2015-'Risk male'!S$1))</f>
        <v>5.5975376170080103E-4</v>
      </c>
      <c r="T36" s="3">
        <f ca="1">'Model male'!$C36*POWER(('Model male'!$D36+1),(2015-'Risk male'!T$1))</f>
        <v>5.5148153862147884E-4</v>
      </c>
      <c r="U36" s="3">
        <f ca="1">'Model male'!$C36*POWER(('Model male'!$D36+1),(2015-'Risk male'!U$1))</f>
        <v>5.4333156514431425E-4</v>
      </c>
      <c r="V36" s="3">
        <f ca="1">'Model male'!$C36*POWER(('Model male'!$D36+1),(2015-'Risk male'!V$1))</f>
        <v>5.3530203462494015E-4</v>
      </c>
      <c r="W36" s="3">
        <f ca="1">'Model male'!$C36*POWER(('Model male'!$D36+1),(2015-'Risk male'!W$1))</f>
        <v>5.2739116711816771E-4</v>
      </c>
      <c r="X36" s="3">
        <f ca="1">'Model male'!$C36*POWER(('Model male'!$D36+1),(2015-'Risk male'!X$1))</f>
        <v>5.1959720898341662E-4</v>
      </c>
      <c r="Y36" s="3">
        <f ca="1">'Model male'!$C36*POWER(('Model male'!$D36+1),(2015-'Risk male'!Y$1))</f>
        <v>5.1191843249597695E-4</v>
      </c>
      <c r="Z36" s="3">
        <f ca="1">'Model male'!$C36*POWER(('Model male'!$D36+1),(2015-'Risk male'!Z$1))</f>
        <v>5.0435313546401677E-4</v>
      </c>
      <c r="AA36" s="3">
        <f ca="1">'Model male'!$C36*POWER(('Model male'!$D36+1),(2015-'Risk male'!AA$1))</f>
        <v>4.9689964085124813E-4</v>
      </c>
      <c r="AB36" s="3">
        <f ca="1">'Model male'!$C36*POWER(('Model male'!$D36+1),(2015-'Risk male'!AB$1))</f>
        <v>4.8955629640517063E-4</v>
      </c>
      <c r="AC36" s="3">
        <f ca="1">'Model male'!$C36*POWER(('Model male'!$D36+1),(2015-'Risk male'!AC$1))</f>
        <v>4.8232147429080863E-4</v>
      </c>
      <c r="AD36" s="3">
        <f ca="1">'Model male'!$C36*POWER(('Model male'!$D36+1),(2015-'Risk male'!AD$1))</f>
        <v>4.7519357072986073E-4</v>
      </c>
      <c r="AE36" s="3">
        <f ca="1">'Model male'!$C36*POWER(('Model male'!$D36+1),(2015-'Risk male'!AE$1))</f>
        <v>4.6817100564518308E-4</v>
      </c>
      <c r="AF36" s="3">
        <f ca="1">'Model male'!$C36*POWER(('Model male'!$D36+1),(2015-'Risk male'!AF$1))</f>
        <v>4.6125222231052523E-4</v>
      </c>
      <c r="AG36" s="3">
        <f ca="1">'Model male'!$C36*POWER(('Model male'!$D36+1),(2015-'Risk male'!AG$1))</f>
        <v>4.5443568700544363E-4</v>
      </c>
      <c r="AH36" s="3">
        <f ca="1">'Model male'!$C36*POWER(('Model male'!$D36+1),(2015-'Risk male'!AH$1))</f>
        <v>4.4771988867531407E-4</v>
      </c>
      <c r="AI36" s="3">
        <f ca="1">'Model male'!$C36*POWER(('Model male'!$D36+1),(2015-'Risk male'!AI$1))</f>
        <v>4.4110333859636854E-4</v>
      </c>
      <c r="AJ36" s="3">
        <f ca="1">'Model male'!$C36*POWER(('Model male'!$D36+1),(2015-'Risk male'!AJ$1))</f>
        <v>4.345845700456833E-4</v>
      </c>
      <c r="AK36" s="3">
        <f ca="1">'Model male'!$C36*POWER(('Model male'!$D36+1),(2015-'Risk male'!AK$1))</f>
        <v>4.2816213797604281E-4</v>
      </c>
      <c r="AL36" s="3">
        <f ca="1">'Model male'!$C36*POWER(('Model male'!$D36+1),(2015-'Risk male'!AL$1))</f>
        <v>4.2183461869560874E-4</v>
      </c>
      <c r="AM36" s="3">
        <f ca="1">'Model male'!$C36*POWER(('Model male'!$D36+1),(2015-'Risk male'!AM$1))</f>
        <v>4.1560060955232395E-4</v>
      </c>
      <c r="AN36" s="3">
        <f ca="1">'Model male'!$C36*POWER(('Model male'!$D36+1),(2015-'Risk male'!AN$1))</f>
        <v>4.0945872862297925E-4</v>
      </c>
      <c r="AO36" s="3">
        <f ca="1">'Model male'!$C36*POWER(('Model male'!$D36+1),(2015-'Risk male'!AO$1))</f>
        <v>4.0340761440687623E-4</v>
      </c>
      <c r="AP36" s="3">
        <f ca="1">'Model male'!$C36*POWER(('Model male'!$D36+1),(2015-'Risk male'!AP$1))</f>
        <v>3.9744592552401595E-4</v>
      </c>
      <c r="AQ36" s="3">
        <f ca="1">'Model male'!$C36*POWER(('Model male'!$D36+1),(2015-'Risk male'!AQ$1))</f>
        <v>3.9157234041774979E-4</v>
      </c>
      <c r="AR36" s="3">
        <f ca="1">'Model male'!$C36*POWER(('Model male'!$D36+1),(2015-'Risk male'!AR$1))</f>
        <v>3.8578555706182249E-4</v>
      </c>
      <c r="AS36" s="3">
        <f ca="1">'Model male'!$C36*POWER(('Model male'!$D36+1),(2015-'Risk male'!AS$1))</f>
        <v>3.8008429267174642E-4</v>
      </c>
      <c r="AT36" s="3">
        <f ca="1">'Model male'!$C36*POWER(('Model male'!$D36+1),(2015-'Risk male'!AT$1))</f>
        <v>3.744672834204398E-4</v>
      </c>
      <c r="AU36" s="3">
        <f ca="1">'Model male'!$C36*POWER(('Model male'!$D36+1),(2015-'Risk male'!AU$1))</f>
        <v>3.6893328415806893E-4</v>
      </c>
      <c r="AV36" s="3">
        <f ca="1">'Model male'!$C36*POWER(('Model male'!$D36+1),(2015-'Risk male'!AV$1))</f>
        <v>3.6348106813602853E-4</v>
      </c>
      <c r="AW36" s="3">
        <f ca="1">'Model male'!$C36*POWER(('Model male'!$D36+1),(2015-'Risk male'!AW$1))</f>
        <v>3.5810942673500346E-4</v>
      </c>
      <c r="AX36" s="3">
        <f ca="1">'Model male'!$C36*POWER(('Model male'!$D36+1),(2015-'Risk male'!AX$1))</f>
        <v>3.5281716919704782E-4</v>
      </c>
      <c r="AY36" s="3">
        <f ca="1">'Model male'!$C36*POWER(('Model male'!$D36+1),(2015-'Risk male'!AY$1))</f>
        <v>3.4760312236162353E-4</v>
      </c>
      <c r="AZ36" s="3">
        <f ca="1">'Model male'!$C36*POWER(('Model male'!$D36+1),(2015-'Risk male'!AZ$1))</f>
        <v>3.4246613040554046E-4</v>
      </c>
    </row>
    <row r="37" spans="1:52" x14ac:dyDescent="0.2">
      <c r="A37" s="1">
        <v>34</v>
      </c>
      <c r="B37" s="3">
        <f ca="1">'Model male'!$C37*POWER(('Model male'!$D37+1),(2015-'Risk male'!B$1))</f>
        <v>7.2023516955319164E-4</v>
      </c>
      <c r="C37" s="3">
        <f ca="1">'Model male'!$C37*POWER(('Model male'!$D37+1),(2015-'Risk male'!C$1))</f>
        <v>7.0959130005240564E-4</v>
      </c>
      <c r="D37" s="3">
        <f ca="1">'Model male'!$C37*POWER(('Model male'!$D37+1),(2015-'Risk male'!D$1))</f>
        <v>6.9910472911567081E-4</v>
      </c>
      <c r="E37" s="3">
        <f ca="1">'Model male'!$C37*POWER(('Model male'!$D37+1),(2015-'Risk male'!E$1))</f>
        <v>6.8877313213366583E-4</v>
      </c>
      <c r="F37" s="3">
        <f ca="1">'Model male'!$C37*POWER(('Model male'!$D37+1),(2015-'Risk male'!F$1))</f>
        <v>6.7859421885090249E-4</v>
      </c>
      <c r="G37" s="3">
        <f ca="1">'Model male'!$C37*POWER(('Model male'!$D37+1),(2015-'Risk male'!G$1))</f>
        <v>6.6856573285803205E-4</v>
      </c>
      <c r="H37" s="3">
        <f ca="1">'Model male'!$C37*POWER(('Model male'!$D37+1),(2015-'Risk male'!H$1))</f>
        <v>6.586854510916573E-4</v>
      </c>
      <c r="I37" s="3">
        <f ca="1">'Model male'!$C37*POWER(('Model male'!$D37+1),(2015-'Risk male'!I$1))</f>
        <v>6.4895118334153438E-4</v>
      </c>
      <c r="J37" s="3">
        <f ca="1">'Model male'!$C37*POWER(('Model male'!$D37+1),(2015-'Risk male'!J$1))</f>
        <v>6.3936077176505849E-4</v>
      </c>
      <c r="K37" s="3">
        <f ca="1">'Model male'!$C37*POWER(('Model male'!$D37+1),(2015-'Risk male'!K$1))</f>
        <v>6.2991209040892475E-4</v>
      </c>
      <c r="L37" s="3">
        <f ca="1">'Model male'!$C37*POWER(('Model male'!$D37+1),(2015-'Risk male'!L$1))</f>
        <v>6.2060304473785704E-4</v>
      </c>
      <c r="M37" s="3">
        <f ca="1">'Model male'!$C37*POWER(('Model male'!$D37+1),(2015-'Risk male'!M$1))</f>
        <v>6.1143157117030252E-4</v>
      </c>
      <c r="N37" s="3">
        <f ca="1">'Model male'!$C37*POWER(('Model male'!$D37+1),(2015-'Risk male'!N$1))</f>
        <v>6.0239563662098784E-4</v>
      </c>
      <c r="O37" s="3">
        <f ca="1">'Model male'!$C37*POWER(('Model male'!$D37+1),(2015-'Risk male'!O$1))</f>
        <v>5.9349323805023442E-4</v>
      </c>
      <c r="P37" s="3">
        <f ca="1">'Model male'!$C37*POWER(('Model male'!$D37+1),(2015-'Risk male'!P$1))</f>
        <v>5.8472240201993544E-4</v>
      </c>
      <c r="Q37" s="3">
        <f ca="1">'Model male'!$C37*POWER(('Model male'!$D37+1),(2015-'Risk male'!Q$1))</f>
        <v>5.760811842560941E-4</v>
      </c>
      <c r="R37" s="3">
        <f ca="1">'Model male'!$C37*POWER(('Model male'!$D37+1),(2015-'Risk male'!R$1))</f>
        <v>5.6756766921782682E-4</v>
      </c>
      <c r="S37" s="3">
        <f ca="1">'Model male'!$C37*POWER(('Model male'!$D37+1),(2015-'Risk male'!S$1))</f>
        <v>5.591799696727358E-4</v>
      </c>
      <c r="T37" s="3">
        <f ca="1">'Model male'!$C37*POWER(('Model male'!$D37+1),(2015-'Risk male'!T$1))</f>
        <v>5.5091622627855756E-4</v>
      </c>
      <c r="U37" s="3">
        <f ca="1">'Model male'!$C37*POWER(('Model male'!$D37+1),(2015-'Risk male'!U$1))</f>
        <v>5.4277460717099273E-4</v>
      </c>
      <c r="V37" s="3">
        <f ca="1">'Model male'!$C37*POWER(('Model male'!$D37+1),(2015-'Risk male'!V$1))</f>
        <v>5.3475330755762835E-4</v>
      </c>
      <c r="W37" s="3">
        <f ca="1">'Model male'!$C37*POWER(('Model male'!$D37+1),(2015-'Risk male'!W$1))</f>
        <v>5.2685054931786055E-4</v>
      </c>
      <c r="X37" s="3">
        <f ca="1">'Model male'!$C37*POWER(('Model male'!$D37+1),(2015-'Risk male'!X$1))</f>
        <v>5.1906458060872968E-4</v>
      </c>
      <c r="Y37" s="3">
        <f ca="1">'Model male'!$C37*POWER(('Model male'!$D37+1),(2015-'Risk male'!Y$1))</f>
        <v>5.1139367547658099E-4</v>
      </c>
      <c r="Z37" s="3">
        <f ca="1">'Model male'!$C37*POWER(('Model male'!$D37+1),(2015-'Risk male'!Z$1))</f>
        <v>5.0383613347446414E-4</v>
      </c>
      <c r="AA37" s="3">
        <f ca="1">'Model male'!$C37*POWER(('Model male'!$D37+1),(2015-'Risk male'!AA$1))</f>
        <v>4.9639027928518632E-4</v>
      </c>
      <c r="AB37" s="3">
        <f ca="1">'Model male'!$C37*POWER(('Model male'!$D37+1),(2015-'Risk male'!AB$1))</f>
        <v>4.8905446234993736E-4</v>
      </c>
      <c r="AC37" s="3">
        <f ca="1">'Model male'!$C37*POWER(('Model male'!$D37+1),(2015-'Risk male'!AC$1))</f>
        <v>4.8182705650240149E-4</v>
      </c>
      <c r="AD37" s="3">
        <f ca="1">'Model male'!$C37*POWER(('Model male'!$D37+1),(2015-'Risk male'!AD$1))</f>
        <v>4.7470645960827736E-4</v>
      </c>
      <c r="AE37" s="3">
        <f ca="1">'Model male'!$C37*POWER(('Model male'!$D37+1),(2015-'Risk male'!AE$1))</f>
        <v>4.6769109321012555E-4</v>
      </c>
      <c r="AF37" s="3">
        <f ca="1">'Model male'!$C37*POWER(('Model male'!$D37+1),(2015-'Risk male'!AF$1))</f>
        <v>4.6077940217746367E-4</v>
      </c>
      <c r="AG37" s="3">
        <f ca="1">'Model male'!$C37*POWER(('Model male'!$D37+1),(2015-'Risk male'!AG$1))</f>
        <v>4.5396985436203319E-4</v>
      </c>
      <c r="AH37" s="3">
        <f ca="1">'Model male'!$C37*POWER(('Model male'!$D37+1),(2015-'Risk male'!AH$1))</f>
        <v>4.4726094025816088E-4</v>
      </c>
      <c r="AI37" s="3">
        <f ca="1">'Model male'!$C37*POWER(('Model male'!$D37+1),(2015-'Risk male'!AI$1))</f>
        <v>4.4065117266813881E-4</v>
      </c>
      <c r="AJ37" s="3">
        <f ca="1">'Model male'!$C37*POWER(('Model male'!$D37+1),(2015-'Risk male'!AJ$1))</f>
        <v>4.341390863725506E-4</v>
      </c>
      <c r="AK37" s="3">
        <f ca="1">'Model male'!$C37*POWER(('Model male'!$D37+1),(2015-'Risk male'!AK$1))</f>
        <v>4.277232378054687E-4</v>
      </c>
      <c r="AL37" s="3">
        <f ca="1">'Model male'!$C37*POWER(('Model male'!$D37+1),(2015-'Risk male'!AL$1))</f>
        <v>4.2140220473445197E-4</v>
      </c>
      <c r="AM37" s="3">
        <f ca="1">'Model male'!$C37*POWER(('Model male'!$D37+1),(2015-'Risk male'!AM$1))</f>
        <v>4.1517458594527297E-4</v>
      </c>
      <c r="AN37" s="3">
        <f ca="1">'Model male'!$C37*POWER(('Model male'!$D37+1),(2015-'Risk male'!AN$1))</f>
        <v>4.0903900093130341E-4</v>
      </c>
      <c r="AO37" s="3">
        <f ca="1">'Model male'!$C37*POWER(('Model male'!$D37+1),(2015-'Risk male'!AO$1))</f>
        <v>4.0299408958749112E-4</v>
      </c>
      <c r="AP37" s="3">
        <f ca="1">'Model male'!$C37*POWER(('Model male'!$D37+1),(2015-'Risk male'!AP$1))</f>
        <v>3.9703851190885824E-4</v>
      </c>
      <c r="AQ37" s="3">
        <f ca="1">'Model male'!$C37*POWER(('Model male'!$D37+1),(2015-'Risk male'!AQ$1))</f>
        <v>3.9117094769345646E-4</v>
      </c>
      <c r="AR37" s="3">
        <f ca="1">'Model male'!$C37*POWER(('Model male'!$D37+1),(2015-'Risk male'!AR$1))</f>
        <v>3.8539009624971089E-4</v>
      </c>
      <c r="AS37" s="3">
        <f ca="1">'Model male'!$C37*POWER(('Model male'!$D37+1),(2015-'Risk male'!AS$1))</f>
        <v>3.7969467610808963E-4</v>
      </c>
      <c r="AT37" s="3">
        <f ca="1">'Model male'!$C37*POWER(('Model male'!$D37+1),(2015-'Risk male'!AT$1))</f>
        <v>3.7408342473703411E-4</v>
      </c>
      <c r="AU37" s="3">
        <f ca="1">'Model male'!$C37*POWER(('Model male'!$D37+1),(2015-'Risk male'!AU$1))</f>
        <v>3.6855509826308794E-4</v>
      </c>
      <c r="AV37" s="3">
        <f ca="1">'Model male'!$C37*POWER(('Model male'!$D37+1),(2015-'Risk male'!AV$1))</f>
        <v>3.6310847119516053E-4</v>
      </c>
      <c r="AW37" s="3">
        <f ca="1">'Model male'!$C37*POWER(('Model male'!$D37+1),(2015-'Risk male'!AW$1))</f>
        <v>3.5774233615286756E-4</v>
      </c>
      <c r="AX37" s="3">
        <f ca="1">'Model male'!$C37*POWER(('Model male'!$D37+1),(2015-'Risk male'!AX$1))</f>
        <v>3.5245550359888433E-4</v>
      </c>
      <c r="AY37" s="3">
        <f ca="1">'Model male'!$C37*POWER(('Model male'!$D37+1),(2015-'Risk male'!AY$1))</f>
        <v>3.4724680157525555E-4</v>
      </c>
      <c r="AZ37" s="3">
        <f ca="1">'Model male'!$C37*POWER(('Model male'!$D37+1),(2015-'Risk male'!AZ$1))</f>
        <v>3.421150754436016E-4</v>
      </c>
    </row>
    <row r="38" spans="1:52" x14ac:dyDescent="0.2">
      <c r="A38" s="1">
        <v>35</v>
      </c>
      <c r="B38" s="3">
        <f ca="1">'Model male'!$C38*POWER(('Model male'!$D38+1),(2015-'Risk male'!B$1))</f>
        <v>8.6772765248264636E-4</v>
      </c>
      <c r="C38" s="3">
        <f ca="1">'Model male'!$C38*POWER(('Model male'!$D38+1),(2015-'Risk male'!C$1))</f>
        <v>8.5490409111590776E-4</v>
      </c>
      <c r="D38" s="3">
        <f ca="1">'Model male'!$C38*POWER(('Model male'!$D38+1),(2015-'Risk male'!D$1))</f>
        <v>8.4227004050828379E-4</v>
      </c>
      <c r="E38" s="3">
        <f ca="1">'Model male'!$C38*POWER(('Model male'!$D38+1),(2015-'Risk male'!E$1))</f>
        <v>8.2982270000816138E-4</v>
      </c>
      <c r="F38" s="3">
        <f ca="1">'Model male'!$C38*POWER(('Model male'!$D38+1),(2015-'Risk male'!F$1))</f>
        <v>8.1755931035286855E-4</v>
      </c>
      <c r="G38" s="3">
        <f ca="1">'Model male'!$C38*POWER(('Model male'!$D38+1),(2015-'Risk male'!G$1))</f>
        <v>8.0547715305701343E-4</v>
      </c>
      <c r="H38" s="3">
        <f ca="1">'Model male'!$C38*POWER(('Model male'!$D38+1),(2015-'Risk male'!H$1))</f>
        <v>7.935735498098656E-4</v>
      </c>
      <c r="I38" s="3">
        <f ca="1">'Model male'!$C38*POWER(('Model male'!$D38+1),(2015-'Risk male'!I$1))</f>
        <v>7.8184586188164101E-4</v>
      </c>
      <c r="J38" s="3">
        <f ca="1">'Model male'!$C38*POWER(('Model male'!$D38+1),(2015-'Risk male'!J$1))</f>
        <v>7.7029148953856267E-4</v>
      </c>
      <c r="K38" s="3">
        <f ca="1">'Model male'!$C38*POWER(('Model male'!$D38+1),(2015-'Risk male'!K$1))</f>
        <v>7.5890787146656435E-4</v>
      </c>
      <c r="L38" s="3">
        <f ca="1">'Model male'!$C38*POWER(('Model male'!$D38+1),(2015-'Risk male'!L$1))</f>
        <v>7.4769248420351181E-4</v>
      </c>
      <c r="M38" s="3">
        <f ca="1">'Model male'!$C38*POWER(('Model male'!$D38+1),(2015-'Risk male'!M$1))</f>
        <v>7.3664284157981465E-4</v>
      </c>
      <c r="N38" s="3">
        <f ca="1">'Model male'!$C38*POWER(('Model male'!$D38+1),(2015-'Risk male'!N$1))</f>
        <v>7.257564941673052E-4</v>
      </c>
      <c r="O38" s="3">
        <f ca="1">'Model male'!$C38*POWER(('Model male'!$D38+1),(2015-'Risk male'!O$1))</f>
        <v>7.150310287362614E-4</v>
      </c>
      <c r="P38" s="3">
        <f ca="1">'Model male'!$C38*POWER(('Model male'!$D38+1),(2015-'Risk male'!P$1))</f>
        <v>7.044640677204547E-4</v>
      </c>
      <c r="Q38" s="3">
        <f ca="1">'Model male'!$C38*POWER(('Model male'!$D38+1),(2015-'Risk male'!Q$1))</f>
        <v>6.9405326869010318E-4</v>
      </c>
      <c r="R38" s="3">
        <f ca="1">'Model male'!$C38*POWER(('Model male'!$D38+1),(2015-'Risk male'!R$1))</f>
        <v>6.8379632383261401E-4</v>
      </c>
      <c r="S38" s="3">
        <f ca="1">'Model male'!$C38*POWER(('Model male'!$D38+1),(2015-'Risk male'!S$1))</f>
        <v>6.7369095944099921E-4</v>
      </c>
      <c r="T38" s="3">
        <f ca="1">'Model male'!$C38*POWER(('Model male'!$D38+1),(2015-'Risk male'!T$1))</f>
        <v>6.6373493540985149E-4</v>
      </c>
      <c r="U38" s="3">
        <f ca="1">'Model male'!$C38*POWER(('Model male'!$D38+1),(2015-'Risk male'!U$1))</f>
        <v>6.5392604473877008E-4</v>
      </c>
      <c r="V38" s="3">
        <f ca="1">'Model male'!$C38*POWER(('Model male'!$D38+1),(2015-'Risk male'!V$1))</f>
        <v>6.4426211304312319E-4</v>
      </c>
      <c r="W38" s="3">
        <f ca="1">'Model male'!$C38*POWER(('Model male'!$D38+1),(2015-'Risk male'!W$1))</f>
        <v>6.3474099807204272E-4</v>
      </c>
      <c r="X38" s="3">
        <f ca="1">'Model male'!$C38*POWER(('Model male'!$D38+1),(2015-'Risk male'!X$1))</f>
        <v>6.2536058923353972E-4</v>
      </c>
      <c r="Y38" s="3">
        <f ca="1">'Model male'!$C38*POWER(('Model male'!$D38+1),(2015-'Risk male'!Y$1))</f>
        <v>6.1611880712664018E-4</v>
      </c>
      <c r="Z38" s="3">
        <f ca="1">'Model male'!$C38*POWER(('Model male'!$D38+1),(2015-'Risk male'!Z$1))</f>
        <v>6.0701360308043379E-4</v>
      </c>
      <c r="AA38" s="3">
        <f ca="1">'Model male'!$C38*POWER(('Model male'!$D38+1),(2015-'Risk male'!AA$1))</f>
        <v>5.9804295869993478E-4</v>
      </c>
      <c r="AB38" s="3">
        <f ca="1">'Model male'!$C38*POWER(('Model male'!$D38+1),(2015-'Risk male'!AB$1))</f>
        <v>5.8920488541865503E-4</v>
      </c>
      <c r="AC38" s="3">
        <f ca="1">'Model male'!$C38*POWER(('Model male'!$D38+1),(2015-'Risk male'!AC$1))</f>
        <v>5.8049742405778836E-4</v>
      </c>
      <c r="AD38" s="3">
        <f ca="1">'Model male'!$C38*POWER(('Model male'!$D38+1),(2015-'Risk male'!AD$1))</f>
        <v>5.7191864439190977E-4</v>
      </c>
      <c r="AE38" s="3">
        <f ca="1">'Model male'!$C38*POWER(('Model male'!$D38+1),(2015-'Risk male'!AE$1))</f>
        <v>5.6346664472109345E-4</v>
      </c>
      <c r="AF38" s="3">
        <f ca="1">'Model male'!$C38*POWER(('Model male'!$D38+1),(2015-'Risk male'!AF$1))</f>
        <v>5.5513955144935326E-4</v>
      </c>
      <c r="AG38" s="3">
        <f ca="1">'Model male'!$C38*POWER(('Model male'!$D38+1),(2015-'Risk male'!AG$1))</f>
        <v>5.4693551866931357E-4</v>
      </c>
      <c r="AH38" s="3">
        <f ca="1">'Model male'!$C38*POWER(('Model male'!$D38+1),(2015-'Risk male'!AH$1))</f>
        <v>5.3885272775301848E-4</v>
      </c>
      <c r="AI38" s="3">
        <f ca="1">'Model male'!$C38*POWER(('Model male'!$D38+1),(2015-'Risk male'!AI$1))</f>
        <v>5.3088938694878659E-4</v>
      </c>
      <c r="AJ38" s="3">
        <f ca="1">'Model male'!$C38*POWER(('Model male'!$D38+1),(2015-'Risk male'!AJ$1))</f>
        <v>5.2304373098402629E-4</v>
      </c>
      <c r="AK38" s="3">
        <f ca="1">'Model male'!$C38*POWER(('Model male'!$D38+1),(2015-'Risk male'!AK$1))</f>
        <v>5.1531402067391766E-4</v>
      </c>
      <c r="AL38" s="3">
        <f ca="1">'Model male'!$C38*POWER(('Model male'!$D38+1),(2015-'Risk male'!AL$1))</f>
        <v>5.0769854253587962E-4</v>
      </c>
      <c r="AM38" s="3">
        <f ca="1">'Model male'!$C38*POWER(('Model male'!$D38+1),(2015-'Risk male'!AM$1))</f>
        <v>5.0019560840973366E-4</v>
      </c>
      <c r="AN38" s="3">
        <f ca="1">'Model male'!$C38*POWER(('Model male'!$D38+1),(2015-'Risk male'!AN$1))</f>
        <v>4.9280355508348145E-4</v>
      </c>
      <c r="AO38" s="3">
        <f ca="1">'Model male'!$C38*POWER(('Model male'!$D38+1),(2015-'Risk male'!AO$1))</f>
        <v>4.8552074392461237E-4</v>
      </c>
      <c r="AP38" s="3">
        <f ca="1">'Model male'!$C38*POWER(('Model male'!$D38+1),(2015-'Risk male'!AP$1))</f>
        <v>4.7834556051685946E-4</v>
      </c>
      <c r="AQ38" s="3">
        <f ca="1">'Model male'!$C38*POWER(('Model male'!$D38+1),(2015-'Risk male'!AQ$1))</f>
        <v>4.7127641430232467E-4</v>
      </c>
      <c r="AR38" s="3">
        <f ca="1">'Model male'!$C38*POWER(('Model male'!$D38+1),(2015-'Risk male'!AR$1))</f>
        <v>4.6431173822889139E-4</v>
      </c>
      <c r="AS38" s="3">
        <f ca="1">'Model male'!$C38*POWER(('Model male'!$D38+1),(2015-'Risk male'!AS$1))</f>
        <v>4.5744998840284879E-4</v>
      </c>
      <c r="AT38" s="3">
        <f ca="1">'Model male'!$C38*POWER(('Model male'!$D38+1),(2015-'Risk male'!AT$1))</f>
        <v>4.5068964374664903E-4</v>
      </c>
      <c r="AU38" s="3">
        <f ca="1">'Model male'!$C38*POWER(('Model male'!$D38+1),(2015-'Risk male'!AU$1))</f>
        <v>4.4402920566172336E-4</v>
      </c>
      <c r="AV38" s="3">
        <f ca="1">'Model male'!$C38*POWER(('Model male'!$D38+1),(2015-'Risk male'!AV$1))</f>
        <v>4.3746719769627919E-4</v>
      </c>
      <c r="AW38" s="3">
        <f ca="1">'Model male'!$C38*POWER(('Model male'!$D38+1),(2015-'Risk male'!AW$1))</f>
        <v>4.3100216521800908E-4</v>
      </c>
      <c r="AX38" s="3">
        <f ca="1">'Model male'!$C38*POWER(('Model male'!$D38+1),(2015-'Risk male'!AX$1))</f>
        <v>4.2463267509163465E-4</v>
      </c>
      <c r="AY38" s="3">
        <f ca="1">'Model male'!$C38*POWER(('Model male'!$D38+1),(2015-'Risk male'!AY$1))</f>
        <v>4.1835731536121648E-4</v>
      </c>
      <c r="AZ38" s="3">
        <f ca="1">'Model male'!$C38*POWER(('Model male'!$D38+1),(2015-'Risk male'!AZ$1))</f>
        <v>4.121746949371591E-4</v>
      </c>
    </row>
    <row r="39" spans="1:52" x14ac:dyDescent="0.2">
      <c r="A39" s="1">
        <v>36</v>
      </c>
      <c r="B39" s="3">
        <f ca="1">'Model male'!$C39*POWER(('Model male'!$D39+1),(2015-'Risk male'!B$1))</f>
        <v>8.0517382595872151E-4</v>
      </c>
      <c r="C39" s="3">
        <f ca="1">'Model male'!$C39*POWER(('Model male'!$D39+1),(2015-'Risk male'!C$1))</f>
        <v>7.9327470537805095E-4</v>
      </c>
      <c r="D39" s="3">
        <f ca="1">'Model male'!$C39*POWER(('Model male'!$D39+1),(2015-'Risk male'!D$1))</f>
        <v>7.8155143387000114E-4</v>
      </c>
      <c r="E39" s="3">
        <f ca="1">'Model male'!$C39*POWER(('Model male'!$D39+1),(2015-'Risk male'!E$1))</f>
        <v>7.7000141267980404E-4</v>
      </c>
      <c r="F39" s="3">
        <f ca="1">'Model male'!$C39*POWER(('Model male'!$D39+1),(2015-'Risk male'!F$1))</f>
        <v>7.5862208145793526E-4</v>
      </c>
      <c r="G39" s="3">
        <f ca="1">'Model male'!$C39*POWER(('Model male'!$D39+1),(2015-'Risk male'!G$1))</f>
        <v>7.4741091769254706E-4</v>
      </c>
      <c r="H39" s="3">
        <f ca="1">'Model male'!$C39*POWER(('Model male'!$D39+1),(2015-'Risk male'!H$1))</f>
        <v>7.3636543615029275E-4</v>
      </c>
      <c r="I39" s="3">
        <f ca="1">'Model male'!$C39*POWER(('Model male'!$D39+1),(2015-'Risk male'!I$1))</f>
        <v>7.2548318832541165E-4</v>
      </c>
      <c r="J39" s="3">
        <f ca="1">'Model male'!$C39*POWER(('Model male'!$D39+1),(2015-'Risk male'!J$1))</f>
        <v>7.1476176189695737E-4</v>
      </c>
      <c r="K39" s="3">
        <f ca="1">'Model male'!$C39*POWER(('Model male'!$D39+1),(2015-'Risk male'!K$1))</f>
        <v>7.041987801940468E-4</v>
      </c>
      <c r="L39" s="3">
        <f ca="1">'Model male'!$C39*POWER(('Model male'!$D39+1),(2015-'Risk male'!L$1))</f>
        <v>6.9379190166901172E-4</v>
      </c>
      <c r="M39" s="3">
        <f ca="1">'Model male'!$C39*POWER(('Model male'!$D39+1),(2015-'Risk male'!M$1))</f>
        <v>6.835388193783368E-4</v>
      </c>
      <c r="N39" s="3">
        <f ca="1">'Model male'!$C39*POWER(('Model male'!$D39+1),(2015-'Risk male'!N$1))</f>
        <v>6.7343726047126786E-4</v>
      </c>
      <c r="O39" s="3">
        <f ca="1">'Model male'!$C39*POWER(('Model male'!$D39+1),(2015-'Risk male'!O$1))</f>
        <v>6.6348498568597825E-4</v>
      </c>
      <c r="P39" s="3">
        <f ca="1">'Model male'!$C39*POWER(('Model male'!$D39+1),(2015-'Risk male'!P$1))</f>
        <v>6.5367978885318069E-4</v>
      </c>
      <c r="Q39" s="3">
        <f ca="1">'Model male'!$C39*POWER(('Model male'!$D39+1),(2015-'Risk male'!Q$1))</f>
        <v>6.4401949640707464E-4</v>
      </c>
      <c r="R39" s="3">
        <f ca="1">'Model male'!$C39*POWER(('Model male'!$D39+1),(2015-'Risk male'!R$1))</f>
        <v>6.3450196690352186E-4</v>
      </c>
      <c r="S39" s="3">
        <f ca="1">'Model male'!$C39*POWER(('Model male'!$D39+1),(2015-'Risk male'!S$1))</f>
        <v>6.2512509054534187E-4</v>
      </c>
      <c r="T39" s="3">
        <f ca="1">'Model male'!$C39*POWER(('Model male'!$D39+1),(2015-'Risk male'!T$1))</f>
        <v>6.1588678871462264E-4</v>
      </c>
      <c r="U39" s="3">
        <f ca="1">'Model male'!$C39*POWER(('Model male'!$D39+1),(2015-'Risk male'!U$1))</f>
        <v>6.067850135119435E-4</v>
      </c>
      <c r="V39" s="3">
        <f ca="1">'Model male'!$C39*POWER(('Model male'!$D39+1),(2015-'Risk male'!V$1))</f>
        <v>5.9781774730240751E-4</v>
      </c>
      <c r="W39" s="3">
        <f ca="1">'Model male'!$C39*POWER(('Model male'!$D39+1),(2015-'Risk male'!W$1))</f>
        <v>5.8898300226838183E-4</v>
      </c>
      <c r="X39" s="3">
        <f ca="1">'Model male'!$C39*POWER(('Model male'!$D39+1),(2015-'Risk male'!X$1))</f>
        <v>5.8027881996884927E-4</v>
      </c>
      <c r="Y39" s="3">
        <f ca="1">'Model male'!$C39*POWER(('Model male'!$D39+1),(2015-'Risk male'!Y$1))</f>
        <v>5.7170327090527023E-4</v>
      </c>
      <c r="Z39" s="3">
        <f ca="1">'Model male'!$C39*POWER(('Model male'!$D39+1),(2015-'Risk male'!Z$1))</f>
        <v>5.6325445409386235E-4</v>
      </c>
      <c r="AA39" s="3">
        <f ca="1">'Model male'!$C39*POWER(('Model male'!$D39+1),(2015-'Risk male'!AA$1))</f>
        <v>5.5493049664419943E-4</v>
      </c>
      <c r="AB39" s="3">
        <f ca="1">'Model male'!$C39*POWER(('Model male'!$D39+1),(2015-'Risk male'!AB$1))</f>
        <v>5.4672955334403891E-4</v>
      </c>
      <c r="AC39" s="3">
        <f ca="1">'Model male'!$C39*POWER(('Model male'!$D39+1),(2015-'Risk male'!AC$1))</f>
        <v>5.3864980625028484E-4</v>
      </c>
      <c r="AD39" s="3">
        <f ca="1">'Model male'!$C39*POWER(('Model male'!$D39+1),(2015-'Risk male'!AD$1))</f>
        <v>5.3068946428599495E-4</v>
      </c>
      <c r="AE39" s="3">
        <f ca="1">'Model male'!$C39*POWER(('Model male'!$D39+1),(2015-'Risk male'!AE$1))</f>
        <v>5.228467628433448E-4</v>
      </c>
      <c r="AF39" s="3">
        <f ca="1">'Model male'!$C39*POWER(('Model male'!$D39+1),(2015-'Risk male'!AF$1))</f>
        <v>5.1511996339245801E-4</v>
      </c>
      <c r="AG39" s="3">
        <f ca="1">'Model male'!$C39*POWER(('Model male'!$D39+1),(2015-'Risk male'!AG$1))</f>
        <v>5.0750735309601784E-4</v>
      </c>
      <c r="AH39" s="3">
        <f ca="1">'Model male'!$C39*POWER(('Model male'!$D39+1),(2015-'Risk male'!AH$1))</f>
        <v>5.0000724442957436E-4</v>
      </c>
      <c r="AI39" s="3">
        <f ca="1">'Model male'!$C39*POWER(('Model male'!$D39+1),(2015-'Risk male'!AI$1))</f>
        <v>4.9261797480746239E-4</v>
      </c>
      <c r="AJ39" s="3">
        <f ca="1">'Model male'!$C39*POWER(('Model male'!$D39+1),(2015-'Risk male'!AJ$1))</f>
        <v>4.8533790621424868E-4</v>
      </c>
      <c r="AK39" s="3">
        <f ca="1">'Model male'!$C39*POWER(('Model male'!$D39+1),(2015-'Risk male'!AK$1))</f>
        <v>4.7816542484162446E-4</v>
      </c>
      <c r="AL39" s="3">
        <f ca="1">'Model male'!$C39*POWER(('Model male'!$D39+1),(2015-'Risk male'!AL$1))</f>
        <v>4.7109894073066457E-4</v>
      </c>
      <c r="AM39" s="3">
        <f ca="1">'Model male'!$C39*POWER(('Model male'!$D39+1),(2015-'Risk male'!AM$1))</f>
        <v>4.6413688741937402E-4</v>
      </c>
      <c r="AN39" s="3">
        <f ca="1">'Model male'!$C39*POWER(('Model male'!$D39+1),(2015-'Risk male'!AN$1))</f>
        <v>4.5727772159544244E-4</v>
      </c>
      <c r="AO39" s="3">
        <f ca="1">'Model male'!$C39*POWER(('Model male'!$D39+1),(2015-'Risk male'!AO$1))</f>
        <v>4.5051992275413057E-4</v>
      </c>
      <c r="AP39" s="3">
        <f ca="1">'Model male'!$C39*POWER(('Model male'!$D39+1),(2015-'Risk male'!AP$1))</f>
        <v>4.4386199286121234E-4</v>
      </c>
      <c r="AQ39" s="3">
        <f ca="1">'Model male'!$C39*POWER(('Model male'!$D39+1),(2015-'Risk male'!AQ$1))</f>
        <v>4.3730245602089898E-4</v>
      </c>
      <c r="AR39" s="3">
        <f ca="1">'Model male'!$C39*POWER(('Model male'!$D39+1),(2015-'Risk male'!AR$1))</f>
        <v>4.3083985814866896E-4</v>
      </c>
      <c r="AS39" s="3">
        <f ca="1">'Model male'!$C39*POWER(('Model male'!$D39+1),(2015-'Risk male'!AS$1))</f>
        <v>4.244727666489351E-4</v>
      </c>
      <c r="AT39" s="3">
        <f ca="1">'Model male'!$C39*POWER(('Model male'!$D39+1),(2015-'Risk male'!AT$1))</f>
        <v>4.1819977009747294E-4</v>
      </c>
      <c r="AU39" s="3">
        <f ca="1">'Model male'!$C39*POWER(('Model male'!$D39+1),(2015-'Risk male'!AU$1))</f>
        <v>4.1201947792854495E-4</v>
      </c>
      <c r="AV39" s="3">
        <f ca="1">'Model male'!$C39*POWER(('Model male'!$D39+1),(2015-'Risk male'!AV$1))</f>
        <v>4.059305201266453E-4</v>
      </c>
      <c r="AW39" s="3">
        <f ca="1">'Model male'!$C39*POWER(('Model male'!$D39+1),(2015-'Risk male'!AW$1))</f>
        <v>3.9993154692280329E-4</v>
      </c>
      <c r="AX39" s="3">
        <f ca="1">'Model male'!$C39*POWER(('Model male'!$D39+1),(2015-'Risk male'!AX$1))</f>
        <v>3.9402122849537273E-4</v>
      </c>
      <c r="AY39" s="3">
        <f ca="1">'Model male'!$C39*POWER(('Model male'!$D39+1),(2015-'Risk male'!AY$1))</f>
        <v>3.8819825467524414E-4</v>
      </c>
      <c r="AZ39" s="3">
        <f ca="1">'Model male'!$C39*POWER(('Model male'!$D39+1),(2015-'Risk male'!AZ$1))</f>
        <v>3.8246133465541304E-4</v>
      </c>
    </row>
    <row r="40" spans="1:52" x14ac:dyDescent="0.2">
      <c r="A40" s="1">
        <v>37</v>
      </c>
      <c r="B40" s="3">
        <f ca="1">'Model male'!$C40*POWER(('Model male'!$D40+1),(2015-'Risk male'!B$1))</f>
        <v>9.11396837889699E-4</v>
      </c>
      <c r="C40" s="3">
        <f ca="1">'Model male'!$C40*POWER(('Model male'!$D40+1),(2015-'Risk male'!C$1))</f>
        <v>8.9792791910315185E-4</v>
      </c>
      <c r="D40" s="3">
        <f ca="1">'Model male'!$C40*POWER(('Model male'!$D40+1),(2015-'Risk male'!D$1))</f>
        <v>8.846580483774897E-4</v>
      </c>
      <c r="E40" s="3">
        <f ca="1">'Model male'!$C40*POWER(('Model male'!$D40+1),(2015-'Risk male'!E$1))</f>
        <v>8.715842841157535E-4</v>
      </c>
      <c r="F40" s="3">
        <f ca="1">'Model male'!$C40*POWER(('Model male'!$D40+1),(2015-'Risk male'!F$1))</f>
        <v>8.5870372819286077E-4</v>
      </c>
      <c r="G40" s="3">
        <f ca="1">'Model male'!$C40*POWER(('Model male'!$D40+1),(2015-'Risk male'!G$1))</f>
        <v>8.4601352531316336E-4</v>
      </c>
      <c r="H40" s="3">
        <f ca="1">'Model male'!$C40*POWER(('Model male'!$D40+1),(2015-'Risk male'!H$1))</f>
        <v>8.3351086237750099E-4</v>
      </c>
      <c r="I40" s="3">
        <f ca="1">'Model male'!$C40*POWER(('Model male'!$D40+1),(2015-'Risk male'!I$1))</f>
        <v>8.2119296785960691E-4</v>
      </c>
      <c r="J40" s="3">
        <f ca="1">'Model male'!$C40*POWER(('Model male'!$D40+1),(2015-'Risk male'!J$1))</f>
        <v>8.0905711119173102E-4</v>
      </c>
      <c r="K40" s="3">
        <f ca="1">'Model male'!$C40*POWER(('Model male'!$D40+1),(2015-'Risk male'!K$1))</f>
        <v>7.9710060215934108E-4</v>
      </c>
      <c r="L40" s="3">
        <f ca="1">'Model male'!$C40*POWER(('Model male'!$D40+1),(2015-'Risk male'!L$1))</f>
        <v>7.853207903047697E-4</v>
      </c>
      <c r="M40" s="3">
        <f ca="1">'Model male'!$C40*POWER(('Model male'!$D40+1),(2015-'Risk male'!M$1))</f>
        <v>7.7371506433967466E-4</v>
      </c>
      <c r="N40" s="3">
        <f ca="1">'Model male'!$C40*POWER(('Model male'!$D40+1),(2015-'Risk male'!N$1))</f>
        <v>7.622808515661821E-4</v>
      </c>
      <c r="O40" s="3">
        <f ca="1">'Model male'!$C40*POWER(('Model male'!$D40+1),(2015-'Risk male'!O$1))</f>
        <v>7.5101561730658341E-4</v>
      </c>
      <c r="P40" s="3">
        <f ca="1">'Model male'!$C40*POWER(('Model male'!$D40+1),(2015-'Risk male'!P$1))</f>
        <v>7.3991686434146154E-4</v>
      </c>
      <c r="Q40" s="3">
        <f ca="1">'Model male'!$C40*POWER(('Model male'!$D40+1),(2015-'Risk male'!Q$1))</f>
        <v>7.2898213235611986E-4</v>
      </c>
      <c r="R40" s="3">
        <f ca="1">'Model male'!$C40*POWER(('Model male'!$D40+1),(2015-'Risk male'!R$1))</f>
        <v>7.1820899739519206E-4</v>
      </c>
      <c r="S40" s="3">
        <f ca="1">'Model male'!$C40*POWER(('Model male'!$D40+1),(2015-'Risk male'!S$1))</f>
        <v>7.0759507132531251E-4</v>
      </c>
      <c r="T40" s="3">
        <f ca="1">'Model male'!$C40*POWER(('Model male'!$D40+1),(2015-'Risk male'!T$1))</f>
        <v>6.9713800130572672E-4</v>
      </c>
      <c r="U40" s="3">
        <f ca="1">'Model male'!$C40*POWER(('Model male'!$D40+1),(2015-'Risk male'!U$1))</f>
        <v>6.8683546926672585E-4</v>
      </c>
      <c r="V40" s="3">
        <f ca="1">'Model male'!$C40*POWER(('Model male'!$D40+1),(2015-'Risk male'!V$1))</f>
        <v>6.7668519139578909E-4</v>
      </c>
      <c r="W40" s="3">
        <f ca="1">'Model male'!$C40*POWER(('Model male'!$D40+1),(2015-'Risk male'!W$1))</f>
        <v>6.6668491763131942E-4</v>
      </c>
      <c r="X40" s="3">
        <f ca="1">'Model male'!$C40*POWER(('Model male'!$D40+1),(2015-'Risk male'!X$1))</f>
        <v>6.5683243116386166E-4</v>
      </c>
      <c r="Y40" s="3">
        <f ca="1">'Model male'!$C40*POWER(('Model male'!$D40+1),(2015-'Risk male'!Y$1))</f>
        <v>6.4712554794469138E-4</v>
      </c>
      <c r="Z40" s="3">
        <f ca="1">'Model male'!$C40*POWER(('Model male'!$D40+1),(2015-'Risk male'!Z$1))</f>
        <v>6.3756211620166639E-4</v>
      </c>
      <c r="AA40" s="3">
        <f ca="1">'Model male'!$C40*POWER(('Model male'!$D40+1),(2015-'Risk male'!AA$1))</f>
        <v>6.2814001596223296E-4</v>
      </c>
      <c r="AB40" s="3">
        <f ca="1">'Model male'!$C40*POWER(('Model male'!$D40+1),(2015-'Risk male'!AB$1))</f>
        <v>6.1885715858348087E-4</v>
      </c>
      <c r="AC40" s="3">
        <f ca="1">'Model male'!$C40*POWER(('Model male'!$D40+1),(2015-'Risk male'!AC$1))</f>
        <v>6.0971148628914391E-4</v>
      </c>
      <c r="AD40" s="3">
        <f ca="1">'Model male'!$C40*POWER(('Model male'!$D40+1),(2015-'Risk male'!AD$1))</f>
        <v>6.0070097171344226E-4</v>
      </c>
      <c r="AE40" s="3">
        <f ca="1">'Model male'!$C40*POWER(('Model male'!$D40+1),(2015-'Risk male'!AE$1))</f>
        <v>5.9182361745166738E-4</v>
      </c>
      <c r="AF40" s="3">
        <f ca="1">'Model male'!$C40*POWER(('Model male'!$D40+1),(2015-'Risk male'!AF$1))</f>
        <v>5.8307745561740631E-4</v>
      </c>
      <c r="AG40" s="3">
        <f ca="1">'Model male'!$C40*POWER(('Model male'!$D40+1),(2015-'Risk male'!AG$1))</f>
        <v>5.7446054740631174E-4</v>
      </c>
      <c r="AH40" s="3">
        <f ca="1">'Model male'!$C40*POWER(('Model male'!$D40+1),(2015-'Risk male'!AH$1))</f>
        <v>5.6597098266631708E-4</v>
      </c>
      <c r="AI40" s="3">
        <f ca="1">'Model male'!$C40*POWER(('Model male'!$D40+1),(2015-'Risk male'!AI$1))</f>
        <v>5.5760687947420406E-4</v>
      </c>
      <c r="AJ40" s="3">
        <f ca="1">'Model male'!$C40*POWER(('Model male'!$D40+1),(2015-'Risk male'!AJ$1))</f>
        <v>5.4936638371842772E-4</v>
      </c>
      <c r="AK40" s="3">
        <f ca="1">'Model male'!$C40*POWER(('Model male'!$D40+1),(2015-'Risk male'!AK$1))</f>
        <v>5.4124766868810621E-4</v>
      </c>
      <c r="AL40" s="3">
        <f ca="1">'Model male'!$C40*POWER(('Model male'!$D40+1),(2015-'Risk male'!AL$1))</f>
        <v>5.3324893466808506E-4</v>
      </c>
      <c r="AM40" s="3">
        <f ca="1">'Model male'!$C40*POWER(('Model male'!$D40+1),(2015-'Risk male'!AM$1))</f>
        <v>5.2536840853998539E-4</v>
      </c>
      <c r="AN40" s="3">
        <f ca="1">'Model male'!$C40*POWER(('Model male'!$D40+1),(2015-'Risk male'!AN$1))</f>
        <v>5.1760434338914813E-4</v>
      </c>
      <c r="AO40" s="3">
        <f ca="1">'Model male'!$C40*POWER(('Model male'!$D40+1),(2015-'Risk male'!AO$1))</f>
        <v>5.0995501811738745E-4</v>
      </c>
      <c r="AP40" s="3">
        <f ca="1">'Model male'!$C40*POWER(('Model male'!$D40+1),(2015-'Risk male'!AP$1))</f>
        <v>5.0241873706146549E-4</v>
      </c>
      <c r="AQ40" s="3">
        <f ca="1">'Model male'!$C40*POWER(('Model male'!$D40+1),(2015-'Risk male'!AQ$1))</f>
        <v>4.949938296172075E-4</v>
      </c>
      <c r="AR40" s="3">
        <f ca="1">'Model male'!$C40*POWER(('Model male'!$D40+1),(2015-'Risk male'!AR$1))</f>
        <v>4.8767864986916994E-4</v>
      </c>
      <c r="AS40" s="3">
        <f ca="1">'Model male'!$C40*POWER(('Model male'!$D40+1),(2015-'Risk male'!AS$1))</f>
        <v>4.804715762257834E-4</v>
      </c>
      <c r="AT40" s="3">
        <f ca="1">'Model male'!$C40*POWER(('Model male'!$D40+1),(2015-'Risk male'!AT$1))</f>
        <v>4.7337101105988504E-4</v>
      </c>
      <c r="AU40" s="3">
        <f ca="1">'Model male'!$C40*POWER(('Model male'!$D40+1),(2015-'Risk male'!AU$1))</f>
        <v>4.6637538035456674E-4</v>
      </c>
      <c r="AV40" s="3">
        <f ca="1">'Model male'!$C40*POWER(('Model male'!$D40+1),(2015-'Risk male'!AV$1))</f>
        <v>4.5948313335425299E-4</v>
      </c>
      <c r="AW40" s="3">
        <f ca="1">'Model male'!$C40*POWER(('Model male'!$D40+1),(2015-'Risk male'!AW$1))</f>
        <v>4.5269274222093893E-4</v>
      </c>
      <c r="AX40" s="3">
        <f ca="1">'Model male'!$C40*POWER(('Model male'!$D40+1),(2015-'Risk male'!AX$1))</f>
        <v>4.4600270169550636E-4</v>
      </c>
      <c r="AY40" s="3">
        <f ca="1">'Model male'!$C40*POWER(('Model male'!$D40+1),(2015-'Risk male'!AY$1))</f>
        <v>4.394115287640458E-4</v>
      </c>
      <c r="AZ40" s="3">
        <f ca="1">'Model male'!$C40*POWER(('Model male'!$D40+1),(2015-'Risk male'!AZ$1))</f>
        <v>4.3291776232910918E-4</v>
      </c>
    </row>
    <row r="41" spans="1:52" x14ac:dyDescent="0.2">
      <c r="A41" s="1">
        <v>38</v>
      </c>
      <c r="B41" s="3">
        <f ca="1">'Model male'!$C41*POWER(('Model male'!$D41+1),(2015-'Risk male'!B$1))</f>
        <v>9.9526878365085872E-4</v>
      </c>
      <c r="C41" s="3">
        <f ca="1">'Model male'!$C41*POWER(('Model male'!$D41+1),(2015-'Risk male'!C$1))</f>
        <v>9.8056037798114172E-4</v>
      </c>
      <c r="D41" s="3">
        <f ca="1">'Model male'!$C41*POWER(('Model male'!$D41+1),(2015-'Risk male'!D$1))</f>
        <v>9.6606933791245524E-4</v>
      </c>
      <c r="E41" s="3">
        <f ca="1">'Model male'!$C41*POWER(('Model male'!$D41+1),(2015-'Risk male'!E$1))</f>
        <v>9.5179245114527611E-4</v>
      </c>
      <c r="F41" s="3">
        <f ca="1">'Model male'!$C41*POWER(('Model male'!$D41+1),(2015-'Risk male'!F$1))</f>
        <v>9.3772655285248899E-4</v>
      </c>
      <c r="G41" s="3">
        <f ca="1">'Model male'!$C41*POWER(('Model male'!$D41+1),(2015-'Risk male'!G$1))</f>
        <v>9.2386852497782185E-4</v>
      </c>
      <c r="H41" s="3">
        <f ca="1">'Model male'!$C41*POWER(('Model male'!$D41+1),(2015-'Risk male'!H$1))</f>
        <v>9.1021529554465215E-4</v>
      </c>
      <c r="I41" s="3">
        <f ca="1">'Model male'!$C41*POWER(('Model male'!$D41+1),(2015-'Risk male'!I$1))</f>
        <v>8.9676383797502679E-4</v>
      </c>
      <c r="J41" s="3">
        <f ca="1">'Model male'!$C41*POWER(('Model male'!$D41+1),(2015-'Risk male'!J$1))</f>
        <v>8.8351117041874576E-4</v>
      </c>
      <c r="K41" s="3">
        <f ca="1">'Model male'!$C41*POWER(('Model male'!$D41+1),(2015-'Risk male'!K$1))</f>
        <v>8.7045435509236046E-4</v>
      </c>
      <c r="L41" s="3">
        <f ca="1">'Model male'!$C41*POWER(('Model male'!$D41+1),(2015-'Risk male'!L$1))</f>
        <v>8.5759049762794144E-4</v>
      </c>
      <c r="M41" s="3">
        <f ca="1">'Model male'!$C41*POWER(('Model male'!$D41+1),(2015-'Risk male'!M$1))</f>
        <v>8.449167464314695E-4</v>
      </c>
      <c r="N41" s="3">
        <f ca="1">'Model male'!$C41*POWER(('Model male'!$D41+1),(2015-'Risk male'!N$1))</f>
        <v>8.3243029205070903E-4</v>
      </c>
      <c r="O41" s="3">
        <f ca="1">'Model male'!$C41*POWER(('Model male'!$D41+1),(2015-'Risk male'!O$1))</f>
        <v>8.2012836655242279E-4</v>
      </c>
      <c r="P41" s="3">
        <f ca="1">'Model male'!$C41*POWER(('Model male'!$D41+1),(2015-'Risk male'!P$1))</f>
        <v>8.080082429087911E-4</v>
      </c>
      <c r="Q41" s="3">
        <f ca="1">'Model male'!$C41*POWER(('Model male'!$D41+1),(2015-'Risk male'!Q$1))</f>
        <v>7.9606723439289769E-4</v>
      </c>
      <c r="R41" s="3">
        <f ca="1">'Model male'!$C41*POWER(('Model male'!$D41+1),(2015-'Risk male'!R$1))</f>
        <v>7.8430269398315053E-4</v>
      </c>
      <c r="S41" s="3">
        <f ca="1">'Model male'!$C41*POWER(('Model male'!$D41+1),(2015-'Risk male'!S$1))</f>
        <v>7.727120137765031E-4</v>
      </c>
      <c r="T41" s="3">
        <f ca="1">'Model male'!$C41*POWER(('Model male'!$D41+1),(2015-'Risk male'!T$1))</f>
        <v>7.6129262441034797E-4</v>
      </c>
      <c r="U41" s="3">
        <f ca="1">'Model male'!$C41*POWER(('Model male'!$D41+1),(2015-'Risk male'!U$1))</f>
        <v>7.5004199449295382E-4</v>
      </c>
      <c r="V41" s="3">
        <f ca="1">'Model male'!$C41*POWER(('Model male'!$D41+1),(2015-'Risk male'!V$1))</f>
        <v>7.3895763004231904E-4</v>
      </c>
      <c r="W41" s="3">
        <f ca="1">'Model male'!$C41*POWER(('Model male'!$D41+1),(2015-'Risk male'!W$1))</f>
        <v>7.2803707393331938E-4</v>
      </c>
      <c r="X41" s="3">
        <f ca="1">'Model male'!$C41*POWER(('Model male'!$D41+1),(2015-'Risk male'!X$1))</f>
        <v>7.1727790535302421E-4</v>
      </c>
      <c r="Y41" s="3">
        <f ca="1">'Model male'!$C41*POWER(('Model male'!$D41+1),(2015-'Risk male'!Y$1))</f>
        <v>7.0667773926406333E-4</v>
      </c>
      <c r="Z41" s="3">
        <f ca="1">'Model male'!$C41*POWER(('Model male'!$D41+1),(2015-'Risk male'!Z$1))</f>
        <v>6.9623422587592452E-4</v>
      </c>
      <c r="AA41" s="3">
        <f ca="1">'Model male'!$C41*POWER(('Model male'!$D41+1),(2015-'Risk male'!AA$1))</f>
        <v>6.8594505012406362E-4</v>
      </c>
      <c r="AB41" s="3">
        <f ca="1">'Model male'!$C41*POWER(('Model male'!$D41+1),(2015-'Risk male'!AB$1))</f>
        <v>6.7580793115671299E-4</v>
      </c>
      <c r="AC41" s="3">
        <f ca="1">'Model male'!$C41*POWER(('Model male'!$D41+1),(2015-'Risk male'!AC$1))</f>
        <v>6.6582062182927407E-4</v>
      </c>
      <c r="AD41" s="3">
        <f ca="1">'Model male'!$C41*POWER(('Model male'!$D41+1),(2015-'Risk male'!AD$1))</f>
        <v>6.5598090820618139E-4</v>
      </c>
      <c r="AE41" s="3">
        <f ca="1">'Model male'!$C41*POWER(('Model male'!$D41+1),(2015-'Risk male'!AE$1))</f>
        <v>6.4628660907012955E-4</v>
      </c>
      <c r="AF41" s="3">
        <f ca="1">'Model male'!$C41*POWER(('Model male'!$D41+1),(2015-'Risk male'!AF$1))</f>
        <v>6.3673557543855144E-4</v>
      </c>
      <c r="AG41" s="3">
        <f ca="1">'Model male'!$C41*POWER(('Model male'!$D41+1),(2015-'Risk male'!AG$1))</f>
        <v>6.2732569008724286E-4</v>
      </c>
      <c r="AH41" s="3">
        <f ca="1">'Model male'!$C41*POWER(('Model male'!$D41+1),(2015-'Risk male'!AH$1))</f>
        <v>6.1805486708102757E-4</v>
      </c>
      <c r="AI41" s="3">
        <f ca="1">'Model male'!$C41*POWER(('Model male'!$D41+1),(2015-'Risk male'!AI$1))</f>
        <v>6.0892105131135719E-4</v>
      </c>
      <c r="AJ41" s="3">
        <f ca="1">'Model male'!$C41*POWER(('Model male'!$D41+1),(2015-'Risk male'!AJ$1))</f>
        <v>5.9992221804074607E-4</v>
      </c>
      <c r="AK41" s="3">
        <f ca="1">'Model male'!$C41*POWER(('Model male'!$D41+1),(2015-'Risk male'!AK$1))</f>
        <v>5.9105637245393723E-4</v>
      </c>
      <c r="AL41" s="3">
        <f ca="1">'Model male'!$C41*POWER(('Model male'!$D41+1),(2015-'Risk male'!AL$1))</f>
        <v>5.8232154921570179E-4</v>
      </c>
      <c r="AM41" s="3">
        <f ca="1">'Model male'!$C41*POWER(('Model male'!$D41+1),(2015-'Risk male'!AM$1))</f>
        <v>5.7371581203517427E-4</v>
      </c>
      <c r="AN41" s="3">
        <f ca="1">'Model male'!$C41*POWER(('Model male'!$D41+1),(2015-'Risk male'!AN$1))</f>
        <v>5.6523725323662482E-4</v>
      </c>
      <c r="AO41" s="3">
        <f ca="1">'Model male'!$C41*POWER(('Model male'!$D41+1),(2015-'Risk male'!AO$1))</f>
        <v>5.5688399333657628E-4</v>
      </c>
      <c r="AP41" s="3">
        <f ca="1">'Model male'!$C41*POWER(('Model male'!$D41+1),(2015-'Risk male'!AP$1))</f>
        <v>5.486541806271688E-4</v>
      </c>
      <c r="AQ41" s="3">
        <f ca="1">'Model male'!$C41*POWER(('Model male'!$D41+1),(2015-'Risk male'!AQ$1))</f>
        <v>5.4054599076568371E-4</v>
      </c>
      <c r="AR41" s="3">
        <f ca="1">'Model male'!$C41*POWER(('Model male'!$D41+1),(2015-'Risk male'!AR$1))</f>
        <v>5.3255762637013178E-4</v>
      </c>
      <c r="AS41" s="3">
        <f ca="1">'Model male'!$C41*POWER(('Model male'!$D41+1),(2015-'Risk male'!AS$1))</f>
        <v>5.2468731662081965E-4</v>
      </c>
      <c r="AT41" s="3">
        <f ca="1">'Model male'!$C41*POWER(('Model male'!$D41+1),(2015-'Risk male'!AT$1))</f>
        <v>5.1693331686780252E-4</v>
      </c>
      <c r="AU41" s="3">
        <f ca="1">'Model male'!$C41*POWER(('Model male'!$D41+1),(2015-'Risk male'!AU$1))</f>
        <v>5.0929390824414067E-4</v>
      </c>
      <c r="AV41" s="3">
        <f ca="1">'Model male'!$C41*POWER(('Model male'!$D41+1),(2015-'Risk male'!AV$1))</f>
        <v>5.0176739728486762E-4</v>
      </c>
      <c r="AW41" s="3">
        <f ca="1">'Model male'!$C41*POWER(('Model male'!$D41+1),(2015-'Risk male'!AW$1))</f>
        <v>4.9435211555159378E-4</v>
      </c>
      <c r="AX41" s="3">
        <f ca="1">'Model male'!$C41*POWER(('Model male'!$D41+1),(2015-'Risk male'!AX$1))</f>
        <v>4.8704641926265404E-4</v>
      </c>
      <c r="AY41" s="3">
        <f ca="1">'Model male'!$C41*POWER(('Model male'!$D41+1),(2015-'Risk male'!AY$1))</f>
        <v>4.7984868892872326E-4</v>
      </c>
      <c r="AZ41" s="3">
        <f ca="1">'Model male'!$C41*POWER(('Model male'!$D41+1),(2015-'Risk male'!AZ$1))</f>
        <v>4.727573289938161E-4</v>
      </c>
    </row>
    <row r="42" spans="1:52" x14ac:dyDescent="0.2">
      <c r="A42" s="1">
        <v>39</v>
      </c>
      <c r="B42" s="3">
        <f ca="1">'Model male'!$C42*POWER(('Model male'!$D42+1),(2015-'Risk male'!B$1))</f>
        <v>1.042695292203417E-3</v>
      </c>
      <c r="C42" s="3">
        <f ca="1">'Model male'!$C42*POWER(('Model male'!$D42+1),(2015-'Risk male'!C$1))</f>
        <v>1.0272860021708543E-3</v>
      </c>
      <c r="D42" s="3">
        <f ca="1">'Model male'!$C42*POWER(('Model male'!$D42+1),(2015-'Risk male'!D$1))</f>
        <v>1.0121044356363098E-3</v>
      </c>
      <c r="E42" s="3">
        <f ca="1">'Model male'!$C42*POWER(('Model male'!$D42+1),(2015-'Risk male'!E$1))</f>
        <v>9.9714722722789154E-4</v>
      </c>
      <c r="F42" s="3">
        <f ca="1">'Model male'!$C42*POWER(('Model male'!$D42+1),(2015-'Risk male'!F$1))</f>
        <v>9.824110613082678E-4</v>
      </c>
      <c r="G42" s="3">
        <f ca="1">'Model male'!$C42*POWER(('Model male'!$D42+1),(2015-'Risk male'!G$1))</f>
        <v>9.6789267123967271E-4</v>
      </c>
      <c r="H42" s="3">
        <f ca="1">'Model male'!$C42*POWER(('Model male'!$D42+1),(2015-'Risk male'!H$1))</f>
        <v>9.5358883865977618E-4</v>
      </c>
      <c r="I42" s="3">
        <f ca="1">'Model male'!$C42*POWER(('Model male'!$D42+1),(2015-'Risk male'!I$1))</f>
        <v>9.3949639276825255E-4</v>
      </c>
      <c r="J42" s="3">
        <f ca="1">'Model male'!$C42*POWER(('Model male'!$D42+1),(2015-'Risk male'!J$1))</f>
        <v>9.2561220962389423E-4</v>
      </c>
      <c r="K42" s="3">
        <f ca="1">'Model male'!$C42*POWER(('Model male'!$D42+1),(2015-'Risk male'!K$1))</f>
        <v>9.1193321145211263E-4</v>
      </c>
      <c r="L42" s="3">
        <f ca="1">'Model male'!$C42*POWER(('Model male'!$D42+1),(2015-'Risk male'!L$1))</f>
        <v>8.9845636596267277E-4</v>
      </c>
      <c r="M42" s="3">
        <f ca="1">'Model male'!$C42*POWER(('Model male'!$D42+1),(2015-'Risk male'!M$1))</f>
        <v>8.8517868567751024E-4</v>
      </c>
      <c r="N42" s="3">
        <f ca="1">'Model male'!$C42*POWER(('Model male'!$D42+1),(2015-'Risk male'!N$1))</f>
        <v>8.7209722726848307E-4</v>
      </c>
      <c r="O42" s="3">
        <f ca="1">'Model male'!$C42*POWER(('Model male'!$D42+1),(2015-'Risk male'!O$1))</f>
        <v>8.5920909090490957E-4</v>
      </c>
      <c r="P42" s="3">
        <f ca="1">'Model male'!$C42*POWER(('Model male'!$D42+1),(2015-'Risk male'!P$1))</f>
        <v>8.4651141961074848E-4</v>
      </c>
      <c r="Q42" s="3">
        <f ca="1">'Model male'!$C42*POWER(('Model male'!$D42+1),(2015-'Risk male'!Q$1))</f>
        <v>8.3400139863127937E-4</v>
      </c>
      <c r="R42" s="3">
        <f ca="1">'Model male'!$C42*POWER(('Model male'!$D42+1),(2015-'Risk male'!R$1))</f>
        <v>8.2167625480914234E-4</v>
      </c>
      <c r="S42" s="3">
        <f ca="1">'Model male'!$C42*POWER(('Model male'!$D42+1),(2015-'Risk male'!S$1))</f>
        <v>8.0953325596959847E-4</v>
      </c>
      <c r="T42" s="3">
        <f ca="1">'Model male'!$C42*POWER(('Model male'!$D42+1),(2015-'Risk male'!T$1))</f>
        <v>7.9756971031487542E-4</v>
      </c>
      <c r="U42" s="3">
        <f ca="1">'Model male'!$C42*POWER(('Model male'!$D42+1),(2015-'Risk male'!U$1))</f>
        <v>7.8578296582746364E-4</v>
      </c>
      <c r="V42" s="3">
        <f ca="1">'Model male'!$C42*POWER(('Model male'!$D42+1),(2015-'Risk male'!V$1))</f>
        <v>7.7417040968223022E-4</v>
      </c>
      <c r="W42" s="3">
        <f ca="1">'Model male'!$C42*POWER(('Model male'!$D42+1),(2015-'Risk male'!W$1))</f>
        <v>7.6272946766722208E-4</v>
      </c>
      <c r="X42" s="3">
        <f ca="1">'Model male'!$C42*POWER(('Model male'!$D42+1),(2015-'Risk male'!X$1))</f>
        <v>7.5145760361302683E-4</v>
      </c>
      <c r="Y42" s="3">
        <f ca="1">'Model male'!$C42*POWER(('Model male'!$D42+1),(2015-'Risk male'!Y$1))</f>
        <v>7.4035231883056839E-4</v>
      </c>
      <c r="Z42" s="3">
        <f ca="1">'Model male'!$C42*POWER(('Model male'!$D42+1),(2015-'Risk male'!Z$1))</f>
        <v>7.2941115155721026E-4</v>
      </c>
      <c r="AA42" s="3">
        <f ca="1">'Model male'!$C42*POWER(('Model male'!$D42+1),(2015-'Risk male'!AA$1))</f>
        <v>7.1863167641104465E-4</v>
      </c>
      <c r="AB42" s="3">
        <f ca="1">'Model male'!$C42*POWER(('Model male'!$D42+1),(2015-'Risk male'!AB$1))</f>
        <v>7.0801150385324605E-4</v>
      </c>
      <c r="AC42" s="3">
        <f ca="1">'Model male'!$C42*POWER(('Model male'!$D42+1),(2015-'Risk male'!AC$1))</f>
        <v>6.9754827965837066E-4</v>
      </c>
      <c r="AD42" s="3">
        <f ca="1">'Model male'!$C42*POWER(('Model male'!$D42+1),(2015-'Risk male'!AD$1))</f>
        <v>6.8723968439248352E-4</v>
      </c>
      <c r="AE42" s="3">
        <f ca="1">'Model male'!$C42*POWER(('Model male'!$D42+1),(2015-'Risk male'!AE$1))</f>
        <v>6.7708343289899864E-4</v>
      </c>
      <c r="AF42" s="3">
        <f ca="1">'Model male'!$C42*POWER(('Model male'!$D42+1),(2015-'Risk male'!AF$1))</f>
        <v>6.6707727379211699E-4</v>
      </c>
      <c r="AG42" s="3">
        <f ca="1">'Model male'!$C42*POWER(('Model male'!$D42+1),(2015-'Risk male'!AG$1))</f>
        <v>6.5721898895775076E-4</v>
      </c>
      <c r="AH42" s="3">
        <f ca="1">'Model male'!$C42*POWER(('Model male'!$D42+1),(2015-'Risk male'!AH$1))</f>
        <v>6.475063930618236E-4</v>
      </c>
      <c r="AI42" s="3">
        <f ca="1">'Model male'!$C42*POWER(('Model male'!$D42+1),(2015-'Risk male'!AI$1))</f>
        <v>6.3793733306583597E-4</v>
      </c>
      <c r="AJ42" s="3">
        <f ca="1">'Model male'!$C42*POWER(('Model male'!$D42+1),(2015-'Risk male'!AJ$1))</f>
        <v>6.2850968774959216E-4</v>
      </c>
      <c r="AK42" s="3">
        <f ca="1">'Model male'!$C42*POWER(('Model male'!$D42+1),(2015-'Risk male'!AK$1))</f>
        <v>6.1922136724097774E-4</v>
      </c>
      <c r="AL42" s="3">
        <f ca="1">'Model male'!$C42*POWER(('Model male'!$D42+1),(2015-'Risk male'!AL$1))</f>
        <v>6.100703125526875E-4</v>
      </c>
      <c r="AM42" s="3">
        <f ca="1">'Model male'!$C42*POWER(('Model male'!$D42+1),(2015-'Risk male'!AM$1))</f>
        <v>6.0105449512580056E-4</v>
      </c>
      <c r="AN42" s="3">
        <f ca="1">'Model male'!$C42*POWER(('Model male'!$D42+1),(2015-'Risk male'!AN$1))</f>
        <v>5.9217191638009914E-4</v>
      </c>
      <c r="AO42" s="3">
        <f ca="1">'Model male'!$C42*POWER(('Model male'!$D42+1),(2015-'Risk male'!AO$1))</f>
        <v>5.8342060727103377E-4</v>
      </c>
      <c r="AP42" s="3">
        <f ca="1">'Model male'!$C42*POWER(('Model male'!$D42+1),(2015-'Risk male'!AP$1))</f>
        <v>5.7479862785323518E-4</v>
      </c>
      <c r="AQ42" s="3">
        <f ca="1">'Model male'!$C42*POWER(('Model male'!$D42+1),(2015-'Risk male'!AQ$1))</f>
        <v>5.6630406685047817E-4</v>
      </c>
      <c r="AR42" s="3">
        <f ca="1">'Model male'!$C42*POWER(('Model male'!$D42+1),(2015-'Risk male'!AR$1))</f>
        <v>5.5793504123199825E-4</v>
      </c>
      <c r="AS42" s="3">
        <f ca="1">'Model male'!$C42*POWER(('Model male'!$D42+1),(2015-'Risk male'!AS$1))</f>
        <v>5.4968969579507229E-4</v>
      </c>
      <c r="AT42" s="3">
        <f ca="1">'Model male'!$C42*POWER(('Model male'!$D42+1),(2015-'Risk male'!AT$1))</f>
        <v>5.4156620275376576E-4</v>
      </c>
      <c r="AU42" s="3">
        <f ca="1">'Model male'!$C42*POWER(('Model male'!$D42+1),(2015-'Risk male'!AU$1))</f>
        <v>5.3356276133375961E-4</v>
      </c>
      <c r="AV42" s="3">
        <f ca="1">'Model male'!$C42*POWER(('Model male'!$D42+1),(2015-'Risk male'!AV$1))</f>
        <v>5.2567759737316222E-4</v>
      </c>
      <c r="AW42" s="3">
        <f ca="1">'Model male'!$C42*POWER(('Model male'!$D42+1),(2015-'Risk male'!AW$1))</f>
        <v>5.1790896292922385E-4</v>
      </c>
      <c r="AX42" s="3">
        <f ca="1">'Model male'!$C42*POWER(('Model male'!$D42+1),(2015-'Risk male'!AX$1))</f>
        <v>5.102551358908611E-4</v>
      </c>
      <c r="AY42" s="3">
        <f ca="1">'Model male'!$C42*POWER(('Model male'!$D42+1),(2015-'Risk male'!AY$1))</f>
        <v>5.0271441959690748E-4</v>
      </c>
      <c r="AZ42" s="3">
        <f ca="1">'Model male'!$C42*POWER(('Model male'!$D42+1),(2015-'Risk male'!AZ$1))</f>
        <v>4.9528514246000748E-4</v>
      </c>
    </row>
    <row r="43" spans="1:52" x14ac:dyDescent="0.2">
      <c r="A43" s="1">
        <v>40</v>
      </c>
      <c r="B43" s="3">
        <f ca="1">'Model male'!$C43*POWER(('Model male'!$D43+1),(2015-'Risk male'!B$1))</f>
        <v>1.1430011899192462E-3</v>
      </c>
      <c r="C43" s="3">
        <f ca="1">'Model male'!$C43*POWER(('Model male'!$D43+1),(2015-'Risk male'!C$1))</f>
        <v>1.1261095467184692E-3</v>
      </c>
      <c r="D43" s="3">
        <f ca="1">'Model male'!$C43*POWER(('Model male'!$D43+1),(2015-'Risk male'!D$1))</f>
        <v>1.109467533712778E-3</v>
      </c>
      <c r="E43" s="3">
        <f ca="1">'Model male'!$C43*POWER(('Model male'!$D43+1),(2015-'Risk male'!E$1))</f>
        <v>1.0930714617859883E-3</v>
      </c>
      <c r="F43" s="3">
        <f ca="1">'Model male'!$C43*POWER(('Model male'!$D43+1),(2015-'Risk male'!F$1))</f>
        <v>1.0769176963408753E-3</v>
      </c>
      <c r="G43" s="3">
        <f ca="1">'Model male'!$C43*POWER(('Model male'!$D43+1),(2015-'Risk male'!G$1))</f>
        <v>1.0610026564934734E-3</v>
      </c>
      <c r="H43" s="3">
        <f ca="1">'Model male'!$C43*POWER(('Model male'!$D43+1),(2015-'Risk male'!H$1))</f>
        <v>1.0453228142792842E-3</v>
      </c>
      <c r="I43" s="3">
        <f ca="1">'Model male'!$C43*POWER(('Model male'!$D43+1),(2015-'Risk male'!I$1))</f>
        <v>1.029874693871216E-3</v>
      </c>
      <c r="J43" s="3">
        <f ca="1">'Model male'!$C43*POWER(('Model male'!$D43+1),(2015-'Risk male'!J$1))</f>
        <v>1.01465487080908E-3</v>
      </c>
      <c r="K43" s="3">
        <f ca="1">'Model male'!$C43*POWER(('Model male'!$D43+1),(2015-'Risk male'!K$1))</f>
        <v>9.9965997124047299E-4</v>
      </c>
      <c r="L43" s="3">
        <f ca="1">'Model male'!$C43*POWER(('Model male'!$D43+1),(2015-'Risk male'!L$1))</f>
        <v>9.8488667117288E-4</v>
      </c>
      <c r="M43" s="3">
        <f ca="1">'Model male'!$C43*POWER(('Model male'!$D43+1),(2015-'Risk male'!M$1))</f>
        <v>9.7033169573682769E-4</v>
      </c>
      <c r="N43" s="3">
        <f ca="1">'Model male'!$C43*POWER(('Model male'!$D43+1),(2015-'Risk male'!N$1))</f>
        <v>9.5599181845992896E-4</v>
      </c>
      <c r="O43" s="3">
        <f ca="1">'Model male'!$C43*POWER(('Model male'!$D43+1),(2015-'Risk male'!O$1))</f>
        <v>9.4186386055165427E-4</v>
      </c>
      <c r="P43" s="3">
        <f ca="1">'Model male'!$C43*POWER(('Model male'!$D43+1),(2015-'Risk male'!P$1))</f>
        <v>9.2794469019867425E-4</v>
      </c>
      <c r="Q43" s="3">
        <f ca="1">'Model male'!$C43*POWER(('Model male'!$D43+1),(2015-'Risk male'!Q$1))</f>
        <v>9.1423122187061514E-4</v>
      </c>
      <c r="R43" s="3">
        <f ca="1">'Model male'!$C43*POWER(('Model male'!$D43+1),(2015-'Risk male'!R$1))</f>
        <v>9.007204156360741E-4</v>
      </c>
      <c r="S43" s="3">
        <f ca="1">'Model male'!$C43*POWER(('Model male'!$D43+1),(2015-'Risk male'!S$1))</f>
        <v>8.8740927648874317E-4</v>
      </c>
      <c r="T43" s="3">
        <f ca="1">'Model male'!$C43*POWER(('Model male'!$D43+1),(2015-'Risk male'!T$1))</f>
        <v>8.7429485368349083E-4</v>
      </c>
      <c r="U43" s="3">
        <f ca="1">'Model male'!$C43*POWER(('Model male'!$D43+1),(2015-'Risk male'!U$1))</f>
        <v>8.6137424008225717E-4</v>
      </c>
      <c r="V43" s="3">
        <f ca="1">'Model male'!$C43*POWER(('Model male'!$D43+1),(2015-'Risk male'!V$1))</f>
        <v>8.4864457150961303E-4</v>
      </c>
      <c r="W43" s="3">
        <f ca="1">'Model male'!$C43*POWER(('Model male'!$D43+1),(2015-'Risk male'!W$1))</f>
        <v>8.3610302611784556E-4</v>
      </c>
      <c r="X43" s="3">
        <f ca="1">'Model male'!$C43*POWER(('Model male'!$D43+1),(2015-'Risk male'!X$1))</f>
        <v>8.2374682376142429E-4</v>
      </c>
      <c r="Y43" s="3">
        <f ca="1">'Model male'!$C43*POWER(('Model male'!$D43+1),(2015-'Risk male'!Y$1))</f>
        <v>8.1157322538071366E-4</v>
      </c>
      <c r="Z43" s="3">
        <f ca="1">'Model male'!$C43*POWER(('Model male'!$D43+1),(2015-'Risk male'!Z$1))</f>
        <v>7.995795323947919E-4</v>
      </c>
      <c r="AA43" s="3">
        <f ca="1">'Model male'!$C43*POWER(('Model male'!$D43+1),(2015-'Risk male'!AA$1))</f>
        <v>7.8776308610324327E-4</v>
      </c>
      <c r="AB43" s="3">
        <f ca="1">'Model male'!$C43*POWER(('Model male'!$D43+1),(2015-'Risk male'!AB$1))</f>
        <v>7.7612126709679157E-4</v>
      </c>
      <c r="AC43" s="3">
        <f ca="1">'Model male'!$C43*POWER(('Model male'!$D43+1),(2015-'Risk male'!AC$1))</f>
        <v>7.6465149467664208E-4</v>
      </c>
      <c r="AD43" s="3">
        <f ca="1">'Model male'!$C43*POWER(('Model male'!$D43+1),(2015-'Risk male'!AD$1))</f>
        <v>7.5335122628240609E-4</v>
      </c>
      <c r="AE43" s="3">
        <f ca="1">'Model male'!$C43*POWER(('Model male'!$D43+1),(2015-'Risk male'!AE$1))</f>
        <v>7.4221795692847904E-4</v>
      </c>
      <c r="AF43" s="3">
        <f ca="1">'Model male'!$C43*POWER(('Model male'!$D43+1),(2015-'Risk male'!AF$1))</f>
        <v>7.3124921864874788E-4</v>
      </c>
      <c r="AG43" s="3">
        <f ca="1">'Model male'!$C43*POWER(('Model male'!$D43+1),(2015-'Risk male'!AG$1))</f>
        <v>7.2044257994950537E-4</v>
      </c>
      <c r="AH43" s="3">
        <f ca="1">'Model male'!$C43*POWER(('Model male'!$D43+1),(2015-'Risk male'!AH$1))</f>
        <v>7.0979564527044888E-4</v>
      </c>
      <c r="AI43" s="3">
        <f ca="1">'Model male'!$C43*POWER(('Model male'!$D43+1),(2015-'Risk male'!AI$1))</f>
        <v>6.9930605445364419E-4</v>
      </c>
      <c r="AJ43" s="3">
        <f ca="1">'Model male'!$C43*POWER(('Model male'!$D43+1),(2015-'Risk male'!AJ$1))</f>
        <v>6.889714822203391E-4</v>
      </c>
      <c r="AK43" s="3">
        <f ca="1">'Model male'!$C43*POWER(('Model male'!$D43+1),(2015-'Risk male'!AK$1))</f>
        <v>6.7878963765550669E-4</v>
      </c>
      <c r="AL43" s="3">
        <f ca="1">'Model male'!$C43*POWER(('Model male'!$D43+1),(2015-'Risk male'!AL$1))</f>
        <v>6.687582637000068E-4</v>
      </c>
      <c r="AM43" s="3">
        <f ca="1">'Model male'!$C43*POWER(('Model male'!$D43+1),(2015-'Risk male'!AM$1))</f>
        <v>6.5887513665025303E-4</v>
      </c>
      <c r="AN43" s="3">
        <f ca="1">'Model male'!$C43*POWER(('Model male'!$D43+1),(2015-'Risk male'!AN$1))</f>
        <v>6.4913806566527395E-4</v>
      </c>
      <c r="AO43" s="3">
        <f ca="1">'Model male'!$C43*POWER(('Model male'!$D43+1),(2015-'Risk male'!AO$1))</f>
        <v>6.395448922810582E-4</v>
      </c>
      <c r="AP43" s="3">
        <f ca="1">'Model male'!$C43*POWER(('Model male'!$D43+1),(2015-'Risk male'!AP$1))</f>
        <v>6.3009348993207709E-4</v>
      </c>
      <c r="AQ43" s="3">
        <f ca="1">'Model male'!$C43*POWER(('Model male'!$D43+1),(2015-'Risk male'!AQ$1))</f>
        <v>6.2078176347987897E-4</v>
      </c>
      <c r="AR43" s="3">
        <f ca="1">'Model male'!$C43*POWER(('Model male'!$D43+1),(2015-'Risk male'!AR$1))</f>
        <v>6.1160764874864933E-4</v>
      </c>
      <c r="AS43" s="3">
        <f ca="1">'Model male'!$C43*POWER(('Model male'!$D43+1),(2015-'Risk male'!AS$1))</f>
        <v>6.0256911206763497E-4</v>
      </c>
      <c r="AT43" s="3">
        <f ca="1">'Model male'!$C43*POWER(('Model male'!$D43+1),(2015-'Risk male'!AT$1))</f>
        <v>5.9366414982033001E-4</v>
      </c>
      <c r="AU43" s="3">
        <f ca="1">'Model male'!$C43*POWER(('Model male'!$D43+1),(2015-'Risk male'!AU$1))</f>
        <v>5.8489078800032538E-4</v>
      </c>
      <c r="AV43" s="3">
        <f ca="1">'Model male'!$C43*POWER(('Model male'!$D43+1),(2015-'Risk male'!AV$1))</f>
        <v>5.7624708177371963E-4</v>
      </c>
      <c r="AW43" s="3">
        <f ca="1">'Model male'!$C43*POWER(('Model male'!$D43+1),(2015-'Risk male'!AW$1))</f>
        <v>5.6773111504799969E-4</v>
      </c>
      <c r="AX43" s="3">
        <f ca="1">'Model male'!$C43*POWER(('Model male'!$D43+1),(2015-'Risk male'!AX$1))</f>
        <v>5.5934100004729039E-4</v>
      </c>
      <c r="AY43" s="3">
        <f ca="1">'Model male'!$C43*POWER(('Model male'!$D43+1),(2015-'Risk male'!AY$1))</f>
        <v>5.5107487689388219E-4</v>
      </c>
      <c r="AZ43" s="3">
        <f ca="1">'Model male'!$C43*POWER(('Model male'!$D43+1),(2015-'Risk male'!AZ$1))</f>
        <v>5.4293091319594319E-4</v>
      </c>
    </row>
    <row r="44" spans="1:52" x14ac:dyDescent="0.2">
      <c r="A44" s="1">
        <v>41</v>
      </c>
      <c r="B44" s="3">
        <f ca="1">'Model male'!$C44*POWER(('Model male'!$D44+1),(2015-'Risk male'!B$1))</f>
        <v>1.2938177493426375E-3</v>
      </c>
      <c r="C44" s="3">
        <f ca="1">'Model male'!$C44*POWER(('Model male'!$D44+1),(2015-'Risk male'!C$1))</f>
        <v>1.2746972899927466E-3</v>
      </c>
      <c r="D44" s="3">
        <f ca="1">'Model male'!$C44*POWER(('Model male'!$D44+1),(2015-'Risk male'!D$1))</f>
        <v>1.2558593990076323E-3</v>
      </c>
      <c r="E44" s="3">
        <f ca="1">'Model male'!$C44*POWER(('Model male'!$D44+1),(2015-'Risk male'!E$1))</f>
        <v>1.2372999005001305E-3</v>
      </c>
      <c r="F44" s="3">
        <f ca="1">'Model male'!$C44*POWER(('Model male'!$D44+1),(2015-'Risk male'!F$1))</f>
        <v>1.2190146802956952E-3</v>
      </c>
      <c r="G44" s="3">
        <f ca="1">'Model male'!$C44*POWER(('Model male'!$D44+1),(2015-'Risk male'!G$1))</f>
        <v>1.2009996850203895E-3</v>
      </c>
      <c r="H44" s="3">
        <f ca="1">'Model male'!$C44*POWER(('Model male'!$D44+1),(2015-'Risk male'!H$1))</f>
        <v>1.1832509212023545E-3</v>
      </c>
      <c r="I44" s="3">
        <f ca="1">'Model male'!$C44*POWER(('Model male'!$D44+1),(2015-'Risk male'!I$1))</f>
        <v>1.1657644543865563E-3</v>
      </c>
      <c r="J44" s="3">
        <f ca="1">'Model male'!$C44*POWER(('Model male'!$D44+1),(2015-'Risk male'!J$1))</f>
        <v>1.148536408262617E-3</v>
      </c>
      <c r="K44" s="3">
        <f ca="1">'Model male'!$C44*POWER(('Model male'!$D44+1),(2015-'Risk male'!K$1))</f>
        <v>1.1315629638055343E-3</v>
      </c>
      <c r="L44" s="3">
        <f ca="1">'Model male'!$C44*POWER(('Model male'!$D44+1),(2015-'Risk male'!L$1))</f>
        <v>1.114840358429098E-3</v>
      </c>
      <c r="M44" s="3">
        <f ca="1">'Model male'!$C44*POWER(('Model male'!$D44+1),(2015-'Risk male'!M$1))</f>
        <v>1.0983648851518209E-3</v>
      </c>
      <c r="N44" s="3">
        <f ca="1">'Model male'!$C44*POWER(('Model male'!$D44+1),(2015-'Risk male'!N$1))</f>
        <v>1.0821328917751932E-3</v>
      </c>
      <c r="O44" s="3">
        <f ca="1">'Model male'!$C44*POWER(('Model male'!$D44+1),(2015-'Risk male'!O$1))</f>
        <v>1.0661407800740819E-3</v>
      </c>
      <c r="P44" s="3">
        <f ca="1">'Model male'!$C44*POWER(('Model male'!$D44+1),(2015-'Risk male'!P$1))</f>
        <v>1.0503850049990958E-3</v>
      </c>
      <c r="Q44" s="3">
        <f ca="1">'Model male'!$C44*POWER(('Model male'!$D44+1),(2015-'Risk male'!Q$1))</f>
        <v>1.0348620738907348E-3</v>
      </c>
      <c r="R44" s="3">
        <f ca="1">'Model male'!$C44*POWER(('Model male'!$D44+1),(2015-'Risk male'!R$1))</f>
        <v>1.0195685457051575E-3</v>
      </c>
      <c r="S44" s="3">
        <f ca="1">'Model male'!$C44*POWER(('Model male'!$D44+1),(2015-'Risk male'!S$1))</f>
        <v>1.004501030251387E-3</v>
      </c>
      <c r="T44" s="3">
        <f ca="1">'Model male'!$C44*POWER(('Model male'!$D44+1),(2015-'Risk male'!T$1))</f>
        <v>9.8965618743979025E-4</v>
      </c>
      <c r="U44" s="3">
        <f ca="1">'Model male'!$C44*POWER(('Model male'!$D44+1),(2015-'Risk male'!U$1))</f>
        <v>9.7503072654166537E-4</v>
      </c>
      <c r="V44" s="3">
        <f ca="1">'Model male'!$C44*POWER(('Model male'!$D44+1),(2015-'Risk male'!V$1))</f>
        <v>9.6062140545976889E-4</v>
      </c>
      <c r="W44" s="3">
        <f ca="1">'Model male'!$C44*POWER(('Model male'!$D44+1),(2015-'Risk male'!W$1))</f>
        <v>9.4642503000962476E-4</v>
      </c>
      <c r="X44" s="3">
        <f ca="1">'Model male'!$C44*POWER(('Model male'!$D44+1),(2015-'Risk male'!X$1))</f>
        <v>9.3243845321145302E-4</v>
      </c>
      <c r="Y44" s="3">
        <f ca="1">'Model male'!$C44*POWER(('Model male'!$D44+1),(2015-'Risk male'!Y$1))</f>
        <v>9.1865857459256476E-4</v>
      </c>
      <c r="Z44" s="3">
        <f ca="1">'Model male'!$C44*POWER(('Model male'!$D44+1),(2015-'Risk male'!Z$1))</f>
        <v>9.0508233950006378E-4</v>
      </c>
      <c r="AA44" s="3">
        <f ca="1">'Model male'!$C44*POWER(('Model male'!$D44+1),(2015-'Risk male'!AA$1))</f>
        <v>8.9170673842370828E-4</v>
      </c>
      <c r="AB44" s="3">
        <f ca="1">'Model male'!$C44*POWER(('Model male'!$D44+1),(2015-'Risk male'!AB$1))</f>
        <v>8.785288063287767E-4</v>
      </c>
      <c r="AC44" s="3">
        <f ca="1">'Model male'!$C44*POWER(('Model male'!$D44+1),(2015-'Risk male'!AC$1))</f>
        <v>8.6554562199879514E-4</v>
      </c>
      <c r="AD44" s="3">
        <f ca="1">'Model male'!$C44*POWER(('Model male'!$D44+1),(2015-'Risk male'!AD$1))</f>
        <v>8.5275430738797548E-4</v>
      </c>
      <c r="AE44" s="3">
        <f ca="1">'Model male'!$C44*POWER(('Model male'!$D44+1),(2015-'Risk male'!AE$1))</f>
        <v>8.4015202698322722E-4</v>
      </c>
      <c r="AF44" s="3">
        <f ca="1">'Model male'!$C44*POWER(('Model male'!$D44+1),(2015-'Risk male'!AF$1))</f>
        <v>8.2773598717559346E-4</v>
      </c>
      <c r="AG44" s="3">
        <f ca="1">'Model male'!$C44*POWER(('Model male'!$D44+1),(2015-'Risk male'!AG$1))</f>
        <v>8.1550343564097889E-4</v>
      </c>
      <c r="AH44" s="3">
        <f ca="1">'Model male'!$C44*POWER(('Model male'!$D44+1),(2015-'Risk male'!AH$1))</f>
        <v>8.0345166073002858E-4</v>
      </c>
      <c r="AI44" s="3">
        <f ca="1">'Model male'!$C44*POWER(('Model male'!$D44+1),(2015-'Risk male'!AI$1))</f>
        <v>7.9157799086702321E-4</v>
      </c>
      <c r="AJ44" s="3">
        <f ca="1">'Model male'!$C44*POWER(('Model male'!$D44+1),(2015-'Risk male'!AJ$1))</f>
        <v>7.7987979395765844E-4</v>
      </c>
      <c r="AK44" s="3">
        <f ca="1">'Model male'!$C44*POWER(('Model male'!$D44+1),(2015-'Risk male'!AK$1))</f>
        <v>7.6835447680557512E-4</v>
      </c>
      <c r="AL44" s="3">
        <f ca="1">'Model male'!$C44*POWER(('Model male'!$D44+1),(2015-'Risk male'!AL$1))</f>
        <v>7.569994845375125E-4</v>
      </c>
      <c r="AM44" s="3">
        <f ca="1">'Model male'!$C44*POWER(('Model male'!$D44+1),(2015-'Risk male'!AM$1))</f>
        <v>7.4581230003695827E-4</v>
      </c>
      <c r="AN44" s="3">
        <f ca="1">'Model male'!$C44*POWER(('Model male'!$D44+1),(2015-'Risk male'!AN$1))</f>
        <v>7.3479044338616581E-4</v>
      </c>
      <c r="AO44" s="3">
        <f ca="1">'Model male'!$C44*POWER(('Model male'!$D44+1),(2015-'Risk male'!AO$1))</f>
        <v>7.2393147131641963E-4</v>
      </c>
      <c r="AP44" s="3">
        <f ca="1">'Model male'!$C44*POWER(('Model male'!$D44+1),(2015-'Risk male'!AP$1))</f>
        <v>7.1323297666642325E-4</v>
      </c>
      <c r="AQ44" s="3">
        <f ca="1">'Model male'!$C44*POWER(('Model male'!$D44+1),(2015-'Risk male'!AQ$1))</f>
        <v>7.02692587848693E-4</v>
      </c>
      <c r="AR44" s="3">
        <f ca="1">'Model male'!$C44*POWER(('Model male'!$D44+1),(2015-'Risk male'!AR$1))</f>
        <v>6.9230796832383558E-4</v>
      </c>
      <c r="AS44" s="3">
        <f ca="1">'Model male'!$C44*POWER(('Model male'!$D44+1),(2015-'Risk male'!AS$1))</f>
        <v>6.8207681608259689E-4</v>
      </c>
      <c r="AT44" s="3">
        <f ca="1">'Model male'!$C44*POWER(('Model male'!$D44+1),(2015-'Risk male'!AT$1))</f>
        <v>6.7199686313556336E-4</v>
      </c>
      <c r="AU44" s="3">
        <f ca="1">'Model male'!$C44*POWER(('Model male'!$D44+1),(2015-'Risk male'!AU$1))</f>
        <v>6.6206587501040743E-4</v>
      </c>
      <c r="AV44" s="3">
        <f ca="1">'Model male'!$C44*POWER(('Model male'!$D44+1),(2015-'Risk male'!AV$1))</f>
        <v>6.5228165025655921E-4</v>
      </c>
      <c r="AW44" s="3">
        <f ca="1">'Model male'!$C44*POWER(('Model male'!$D44+1),(2015-'Risk male'!AW$1))</f>
        <v>6.4264201995720117E-4</v>
      </c>
      <c r="AX44" s="3">
        <f ca="1">'Model male'!$C44*POWER(('Model male'!$D44+1),(2015-'Risk male'!AX$1))</f>
        <v>6.3314484724847416E-4</v>
      </c>
      <c r="AY44" s="3">
        <f ca="1">'Model male'!$C44*POWER(('Model male'!$D44+1),(2015-'Risk male'!AY$1))</f>
        <v>6.2378802684578743E-4</v>
      </c>
      <c r="AZ44" s="3">
        <f ca="1">'Model male'!$C44*POWER(('Model male'!$D44+1),(2015-'Risk male'!AZ$1))</f>
        <v>6.1456948457713062E-4</v>
      </c>
    </row>
    <row r="45" spans="1:52" x14ac:dyDescent="0.2">
      <c r="A45" s="1">
        <v>42</v>
      </c>
      <c r="B45" s="3">
        <f ca="1">'Model male'!$C45*POWER(('Model male'!$D45+1),(2015-'Risk male'!B$1))</f>
        <v>1.4042590209981842E-3</v>
      </c>
      <c r="C45" s="3">
        <f ca="1">'Model male'!$C45*POWER(('Model male'!$D45+1),(2015-'Risk male'!C$1))</f>
        <v>1.383506424628753E-3</v>
      </c>
      <c r="D45" s="3">
        <f ca="1">'Model male'!$C45*POWER(('Model male'!$D45+1),(2015-'Risk male'!D$1))</f>
        <v>1.3630605168756191E-3</v>
      </c>
      <c r="E45" s="3">
        <f ca="1">'Model male'!$C45*POWER(('Model male'!$D45+1),(2015-'Risk male'!E$1))</f>
        <v>1.3429167653946988E-3</v>
      </c>
      <c r="F45" s="3">
        <f ca="1">'Model male'!$C45*POWER(('Model male'!$D45+1),(2015-'Risk male'!F$1))</f>
        <v>1.3230707048223636E-3</v>
      </c>
      <c r="G45" s="3">
        <f ca="1">'Model male'!$C45*POWER(('Model male'!$D45+1),(2015-'Risk male'!G$1))</f>
        <v>1.30351793578558E-3</v>
      </c>
      <c r="H45" s="3">
        <f ca="1">'Model male'!$C45*POWER(('Model male'!$D45+1),(2015-'Risk male'!H$1))</f>
        <v>1.28425412392668E-3</v>
      </c>
      <c r="I45" s="3">
        <f ca="1">'Model male'!$C45*POWER(('Model male'!$D45+1),(2015-'Risk male'!I$1))</f>
        <v>1.265274998942542E-3</v>
      </c>
      <c r="J45" s="3">
        <f ca="1">'Model male'!$C45*POWER(('Model male'!$D45+1),(2015-'Risk male'!J$1))</f>
        <v>1.2465763536379725E-3</v>
      </c>
      <c r="K45" s="3">
        <f ca="1">'Model male'!$C45*POWER(('Model male'!$D45+1),(2015-'Risk male'!K$1))</f>
        <v>1.2281540429930765E-3</v>
      </c>
      <c r="L45" s="3">
        <f ca="1">'Model male'!$C45*POWER(('Model male'!$D45+1),(2015-'Risk male'!L$1))</f>
        <v>1.2100039832444107E-3</v>
      </c>
      <c r="M45" s="3">
        <f ca="1">'Model male'!$C45*POWER(('Model male'!$D45+1),(2015-'Risk male'!M$1))</f>
        <v>1.1921221509797149E-3</v>
      </c>
      <c r="N45" s="3">
        <f ca="1">'Model male'!$C45*POWER(('Model male'!$D45+1),(2015-'Risk male'!N$1))</f>
        <v>1.1745045822460249E-3</v>
      </c>
      <c r="O45" s="3">
        <f ca="1">'Model male'!$C45*POWER(('Model male'!$D45+1),(2015-'Risk male'!O$1))</f>
        <v>1.1571473716709606E-3</v>
      </c>
      <c r="P45" s="3">
        <f ca="1">'Model male'!$C45*POWER(('Model male'!$D45+1),(2015-'Risk male'!P$1))</f>
        <v>1.1400466715970057E-3</v>
      </c>
      <c r="Q45" s="3">
        <f ca="1">'Model male'!$C45*POWER(('Model male'!$D45+1),(2015-'Risk male'!Q$1))</f>
        <v>1.1231986912285771E-3</v>
      </c>
      <c r="R45" s="3">
        <f ca="1">'Model male'!$C45*POWER(('Model male'!$D45+1),(2015-'Risk male'!R$1))</f>
        <v>1.1065996957917018E-3</v>
      </c>
      <c r="S45" s="3">
        <f ca="1">'Model male'!$C45*POWER(('Model male'!$D45+1),(2015-'Risk male'!S$1))</f>
        <v>1.0902460057061103E-3</v>
      </c>
      <c r="T45" s="3">
        <f ca="1">'Model male'!$C45*POWER(('Model male'!$D45+1),(2015-'Risk male'!T$1))</f>
        <v>1.074133995769567E-3</v>
      </c>
      <c r="U45" s="3">
        <f ca="1">'Model male'!$C45*POWER(('Model male'!$D45+1),(2015-'Risk male'!U$1))</f>
        <v>1.0582600943542532E-3</v>
      </c>
      <c r="V45" s="3">
        <f ca="1">'Model male'!$C45*POWER(('Model male'!$D45+1),(2015-'Risk male'!V$1))</f>
        <v>1.0426207826150279E-3</v>
      </c>
      <c r="W45" s="3">
        <f ca="1">'Model male'!$C45*POWER(('Model male'!$D45+1),(2015-'Risk male'!W$1))</f>
        <v>1.0272125937093874E-3</v>
      </c>
      <c r="X45" s="3">
        <f ca="1">'Model male'!$C45*POWER(('Model male'!$D45+1),(2015-'Risk male'!X$1))</f>
        <v>1.0120321120289531E-3</v>
      </c>
      <c r="Y45" s="3">
        <f ca="1">'Model male'!$C45*POWER(('Model male'!$D45+1),(2015-'Risk male'!Y$1))</f>
        <v>9.9707597244231855E-4</v>
      </c>
      <c r="Z45" s="3">
        <f ca="1">'Model male'!$C45*POWER(('Model male'!$D45+1),(2015-'Risk male'!Z$1))</f>
        <v>9.8234085954908247E-4</v>
      </c>
      <c r="AA45" s="3">
        <f ca="1">'Model male'!$C45*POWER(('Model male'!$D45+1),(2015-'Risk male'!AA$1))</f>
        <v>9.6782350694490883E-4</v>
      </c>
      <c r="AB45" s="3">
        <f ca="1">'Model male'!$C45*POWER(('Model male'!$D45+1),(2015-'Risk male'!AB$1))</f>
        <v>9.535206964974473E-4</v>
      </c>
      <c r="AC45" s="3">
        <f ca="1">'Model male'!$C45*POWER(('Model male'!$D45+1),(2015-'Risk male'!AC$1))</f>
        <v>9.3942925763295325E-4</v>
      </c>
      <c r="AD45" s="3">
        <f ca="1">'Model male'!$C45*POWER(('Model male'!$D45+1),(2015-'Risk male'!AD$1))</f>
        <v>9.2554606663345154E-4</v>
      </c>
      <c r="AE45" s="3">
        <f ca="1">'Model male'!$C45*POWER(('Model male'!$D45+1),(2015-'Risk male'!AE$1))</f>
        <v>9.1186804594428736E-4</v>
      </c>
      <c r="AF45" s="3">
        <f ca="1">'Model male'!$C45*POWER(('Model male'!$D45+1),(2015-'Risk male'!AF$1))</f>
        <v>8.9839216349190884E-4</v>
      </c>
      <c r="AG45" s="3">
        <f ca="1">'Model male'!$C45*POWER(('Model male'!$D45+1),(2015-'Risk male'!AG$1))</f>
        <v>8.8511543201173293E-4</v>
      </c>
      <c r="AH45" s="3">
        <f ca="1">'Model male'!$C45*POWER(('Model male'!$D45+1),(2015-'Risk male'!AH$1))</f>
        <v>8.7203490838594399E-4</v>
      </c>
      <c r="AI45" s="3">
        <f ca="1">'Model male'!$C45*POWER(('Model male'!$D45+1),(2015-'Risk male'!AI$1))</f>
        <v>8.5914769299107782E-4</v>
      </c>
      <c r="AJ45" s="3">
        <f ca="1">'Model male'!$C45*POWER(('Model male'!$D45+1),(2015-'Risk male'!AJ$1))</f>
        <v>8.4645092905524918E-4</v>
      </c>
      <c r="AK45" s="3">
        <f ca="1">'Model male'!$C45*POWER(('Model male'!$D45+1),(2015-'Risk male'!AK$1))</f>
        <v>8.3394180202487624E-4</v>
      </c>
      <c r="AL45" s="3">
        <f ca="1">'Model male'!$C45*POWER(('Model male'!$D45+1),(2015-'Risk male'!AL$1))</f>
        <v>8.2161753894076492E-4</v>
      </c>
      <c r="AM45" s="3">
        <f ca="1">'Model male'!$C45*POWER(('Model male'!$D45+1),(2015-'Risk male'!AM$1))</f>
        <v>8.0947540782341386E-4</v>
      </c>
      <c r="AN45" s="3">
        <f ca="1">'Model male'!$C45*POWER(('Model male'!$D45+1),(2015-'Risk male'!AN$1))</f>
        <v>7.9751271706740286E-4</v>
      </c>
      <c r="AO45" s="3">
        <f ca="1">'Model male'!$C45*POWER(('Model male'!$D45+1),(2015-'Risk male'!AO$1))</f>
        <v>7.8572681484473199E-4</v>
      </c>
      <c r="AP45" s="3">
        <f ca="1">'Model male'!$C45*POWER(('Model male'!$D45+1),(2015-'Risk male'!AP$1))</f>
        <v>7.7411508851697741E-4</v>
      </c>
      <c r="AQ45" s="3">
        <f ca="1">'Model male'!$C45*POWER(('Model male'!$D45+1),(2015-'Risk male'!AQ$1))</f>
        <v>7.6267496405613546E-4</v>
      </c>
      <c r="AR45" s="3">
        <f ca="1">'Model male'!$C45*POWER(('Model male'!$D45+1),(2015-'Risk male'!AR$1))</f>
        <v>7.5140390547402517E-4</v>
      </c>
      <c r="AS45" s="3">
        <f ca="1">'Model male'!$C45*POWER(('Model male'!$D45+1),(2015-'Risk male'!AS$1))</f>
        <v>7.4029941426012364E-4</v>
      </c>
      <c r="AT45" s="3">
        <f ca="1">'Model male'!$C45*POWER(('Model male'!$D45+1),(2015-'Risk male'!AT$1))</f>
        <v>7.2935902882770786E-4</v>
      </c>
      <c r="AU45" s="3">
        <f ca="1">'Model male'!$C45*POWER(('Model male'!$D45+1),(2015-'Risk male'!AU$1))</f>
        <v>7.1858032396818542E-4</v>
      </c>
      <c r="AV45" s="3">
        <f ca="1">'Model male'!$C45*POWER(('Model male'!$D45+1),(2015-'Risk male'!AV$1))</f>
        <v>7.0796091031348322E-4</v>
      </c>
      <c r="AW45" s="3">
        <f ca="1">'Model male'!$C45*POWER(('Model male'!$D45+1),(2015-'Risk male'!AW$1))</f>
        <v>6.9749843380638747E-4</v>
      </c>
      <c r="AX45" s="3">
        <f ca="1">'Model male'!$C45*POWER(('Model male'!$D45+1),(2015-'Risk male'!AX$1))</f>
        <v>6.8719057517870692E-4</v>
      </c>
      <c r="AY45" s="3">
        <f ca="1">'Model male'!$C45*POWER(('Model male'!$D45+1),(2015-'Risk male'!AY$1))</f>
        <v>6.7703504943714978E-4</v>
      </c>
      <c r="AZ45" s="3">
        <f ca="1">'Model male'!$C45*POWER(('Model male'!$D45+1),(2015-'Risk male'!AZ$1))</f>
        <v>6.6702960535679797E-4</v>
      </c>
    </row>
    <row r="46" spans="1:52" x14ac:dyDescent="0.2">
      <c r="A46" s="1">
        <v>43</v>
      </c>
      <c r="B46" s="3">
        <f ca="1">'Model male'!$C46*POWER(('Model male'!$D46+1),(2015-'Risk male'!B$1))</f>
        <v>1.5686401580395895E-3</v>
      </c>
      <c r="C46" s="3">
        <f ca="1">'Model male'!$C46*POWER(('Model male'!$D46+1),(2015-'Risk male'!C$1))</f>
        <v>1.5454582837828468E-3</v>
      </c>
      <c r="D46" s="3">
        <f ca="1">'Model male'!$C46*POWER(('Model male'!$D46+1),(2015-'Risk male'!D$1))</f>
        <v>1.5226189988008349E-3</v>
      </c>
      <c r="E46" s="3">
        <f ca="1">'Model male'!$C46*POWER(('Model male'!$D46+1),(2015-'Risk male'!E$1))</f>
        <v>1.5001172401978668E-3</v>
      </c>
      <c r="F46" s="3">
        <f ca="1">'Model male'!$C46*POWER(('Model male'!$D46+1),(2015-'Risk male'!F$1))</f>
        <v>1.4779480198993766E-3</v>
      </c>
      <c r="G46" s="3">
        <f ca="1">'Model male'!$C46*POWER(('Model male'!$D46+1),(2015-'Risk male'!G$1))</f>
        <v>1.456106423546184E-3</v>
      </c>
      <c r="H46" s="3">
        <f ca="1">'Model male'!$C46*POWER(('Model male'!$D46+1),(2015-'Risk male'!H$1))</f>
        <v>1.4345876094051075E-3</v>
      </c>
      <c r="I46" s="3">
        <f ca="1">'Model male'!$C46*POWER(('Model male'!$D46+1),(2015-'Risk male'!I$1))</f>
        <v>1.4133868072956726E-3</v>
      </c>
      <c r="J46" s="3">
        <f ca="1">'Model male'!$C46*POWER(('Model male'!$D46+1),(2015-'Risk male'!J$1))</f>
        <v>1.3924993175326824E-3</v>
      </c>
      <c r="K46" s="3">
        <f ca="1">'Model male'!$C46*POWER(('Model male'!$D46+1),(2015-'Risk male'!K$1))</f>
        <v>1.3719205098844164E-3</v>
      </c>
      <c r="L46" s="3">
        <f ca="1">'Model male'!$C46*POWER(('Model male'!$D46+1),(2015-'Risk male'!L$1))</f>
        <v>1.3516458225462235E-3</v>
      </c>
      <c r="M46" s="3">
        <f ca="1">'Model male'!$C46*POWER(('Model male'!$D46+1),(2015-'Risk male'!M$1))</f>
        <v>1.3316707611292842E-3</v>
      </c>
      <c r="N46" s="3">
        <f ca="1">'Model male'!$C46*POWER(('Model male'!$D46+1),(2015-'Risk male'!N$1))</f>
        <v>1.3119908976643197E-3</v>
      </c>
      <c r="O46" s="3">
        <f ca="1">'Model male'!$C46*POWER(('Model male'!$D46+1),(2015-'Risk male'!O$1))</f>
        <v>1.2926018696200197E-3</v>
      </c>
      <c r="P46" s="3">
        <f ca="1">'Model male'!$C46*POWER(('Model male'!$D46+1),(2015-'Risk male'!P$1))</f>
        <v>1.27349937893598E-3</v>
      </c>
      <c r="Q46" s="3">
        <f ca="1">'Model male'!$C46*POWER(('Model male'!$D46+1),(2015-'Risk male'!Q$1))</f>
        <v>1.2546791910699312E-3</v>
      </c>
      <c r="R46" s="3">
        <f ca="1">'Model male'!$C46*POWER(('Model male'!$D46+1),(2015-'Risk male'!R$1))</f>
        <v>1.2361371340590458E-3</v>
      </c>
      <c r="S46" s="3">
        <f ca="1">'Model male'!$C46*POWER(('Model male'!$D46+1),(2015-'Risk male'!S$1))</f>
        <v>1.2178690975951192E-3</v>
      </c>
      <c r="T46" s="3">
        <f ca="1">'Model male'!$C46*POWER(('Model male'!$D46+1),(2015-'Risk male'!T$1))</f>
        <v>1.199871032113418E-3</v>
      </c>
      <c r="U46" s="3">
        <f ca="1">'Model male'!$C46*POWER(('Model male'!$D46+1),(2015-'Risk male'!U$1))</f>
        <v>1.1821389478949933E-3</v>
      </c>
      <c r="V46" s="3">
        <f ca="1">'Model male'!$C46*POWER(('Model male'!$D46+1),(2015-'Risk male'!V$1))</f>
        <v>1.1646689141822594E-3</v>
      </c>
      <c r="W46" s="3">
        <f ca="1">'Model male'!$C46*POWER(('Model male'!$D46+1),(2015-'Risk male'!W$1))</f>
        <v>1.1474570583076451E-3</v>
      </c>
      <c r="X46" s="3">
        <f ca="1">'Model male'!$C46*POWER(('Model male'!$D46+1),(2015-'Risk male'!X$1))</f>
        <v>1.1304995648351184E-3</v>
      </c>
      <c r="Y46" s="3">
        <f ca="1">'Model male'!$C46*POWER(('Model male'!$D46+1),(2015-'Risk male'!Y$1))</f>
        <v>1.1137926747144026E-3</v>
      </c>
      <c r="Z46" s="3">
        <f ca="1">'Model male'!$C46*POWER(('Model male'!$D46+1),(2015-'Risk male'!Z$1))</f>
        <v>1.0973326844476872E-3</v>
      </c>
      <c r="AA46" s="3">
        <f ca="1">'Model male'!$C46*POWER(('Model male'!$D46+1),(2015-'Risk male'!AA$1))</f>
        <v>1.0811159452686575E-3</v>
      </c>
      <c r="AB46" s="3">
        <f ca="1">'Model male'!$C46*POWER(('Model male'!$D46+1),(2015-'Risk male'!AB$1))</f>
        <v>1.0651388623336528E-3</v>
      </c>
      <c r="AC46" s="3">
        <f ca="1">'Model male'!$C46*POWER(('Model male'!$D46+1),(2015-'Risk male'!AC$1))</f>
        <v>1.0493978939247815E-3</v>
      </c>
      <c r="AD46" s="3">
        <f ca="1">'Model male'!$C46*POWER(('Model male'!$D46+1),(2015-'Risk male'!AD$1))</f>
        <v>1.0338895506648094E-3</v>
      </c>
      <c r="AE46" s="3">
        <f ca="1">'Model male'!$C46*POWER(('Model male'!$D46+1),(2015-'Risk male'!AE$1))</f>
        <v>1.0186103947436547E-3</v>
      </c>
      <c r="AF46" s="3">
        <f ca="1">'Model male'!$C46*POWER(('Model male'!$D46+1),(2015-'Risk male'!AF$1))</f>
        <v>1.0035570391563103E-3</v>
      </c>
      <c r="AG46" s="3">
        <f ca="1">'Model male'!$C46*POWER(('Model male'!$D46+1),(2015-'Risk male'!AG$1))</f>
        <v>9.8872614695202986E-4</v>
      </c>
      <c r="AH46" s="3">
        <f ca="1">'Model male'!$C46*POWER(('Model male'!$D46+1),(2015-'Risk male'!AH$1))</f>
        <v>9.7411443049461098E-4</v>
      </c>
      <c r="AI46" s="3">
        <f ca="1">'Model male'!$C46*POWER(('Model male'!$D46+1),(2015-'Risk male'!AI$1))</f>
        <v>9.5971865073360689E-4</v>
      </c>
      <c r="AJ46" s="3">
        <f ca="1">'Model male'!$C46*POWER(('Model male'!$D46+1),(2015-'Risk male'!AJ$1))</f>
        <v>9.4553561648631225E-4</v>
      </c>
      <c r="AK46" s="3">
        <f ca="1">'Model male'!$C46*POWER(('Model male'!$D46+1),(2015-'Risk male'!AK$1))</f>
        <v>9.3156218373035725E-4</v>
      </c>
      <c r="AL46" s="3">
        <f ca="1">'Model male'!$C46*POWER(('Model male'!$D46+1),(2015-'Risk male'!AL$1))</f>
        <v>9.1779525490675597E-4</v>
      </c>
      <c r="AM46" s="3">
        <f ca="1">'Model male'!$C46*POWER(('Model male'!$D46+1),(2015-'Risk male'!AM$1))</f>
        <v>9.0423177823325727E-4</v>
      </c>
      <c r="AN46" s="3">
        <f ca="1">'Model male'!$C46*POWER(('Model male'!$D46+1),(2015-'Risk male'!AN$1))</f>
        <v>8.9086874702783972E-4</v>
      </c>
      <c r="AO46" s="3">
        <f ca="1">'Model male'!$C46*POWER(('Model male'!$D46+1),(2015-'Risk male'!AO$1))</f>
        <v>8.7770319904220673E-4</v>
      </c>
      <c r="AP46" s="3">
        <f ca="1">'Model male'!$C46*POWER(('Model male'!$D46+1),(2015-'Risk male'!AP$1))</f>
        <v>8.6473221580512984E-4</v>
      </c>
      <c r="AQ46" s="3">
        <f ca="1">'Model male'!$C46*POWER(('Model male'!$D46+1),(2015-'Risk male'!AQ$1))</f>
        <v>8.5195292197549758E-4</v>
      </c>
      <c r="AR46" s="3">
        <f ca="1">'Model male'!$C46*POWER(('Model male'!$D46+1),(2015-'Risk male'!AR$1))</f>
        <v>8.3936248470492384E-4</v>
      </c>
      <c r="AS46" s="3">
        <f ca="1">'Model male'!$C46*POWER(('Model male'!$D46+1),(2015-'Risk male'!AS$1))</f>
        <v>8.2695811300977746E-4</v>
      </c>
      <c r="AT46" s="3">
        <f ca="1">'Model male'!$C46*POWER(('Model male'!$D46+1),(2015-'Risk male'!AT$1))</f>
        <v>8.1473705715248994E-4</v>
      </c>
      <c r="AU46" s="3">
        <f ca="1">'Model male'!$C46*POWER(('Model male'!$D46+1),(2015-'Risk male'!AU$1))</f>
        <v>8.0269660803201014E-4</v>
      </c>
      <c r="AV46" s="3">
        <f ca="1">'Model male'!$C46*POWER(('Model male'!$D46+1),(2015-'Risk male'!AV$1))</f>
        <v>7.9083409658326127E-4</v>
      </c>
      <c r="AW46" s="3">
        <f ca="1">'Model male'!$C46*POWER(('Model male'!$D46+1),(2015-'Risk male'!AW$1))</f>
        <v>7.7914689318547912E-4</v>
      </c>
      <c r="AX46" s="3">
        <f ca="1">'Model male'!$C46*POWER(('Model male'!$D46+1),(2015-'Risk male'!AX$1))</f>
        <v>7.6763240707928995E-4</v>
      </c>
      <c r="AY46" s="3">
        <f ca="1">'Model male'!$C46*POWER(('Model male'!$D46+1),(2015-'Risk male'!AY$1))</f>
        <v>7.5628808579240403E-4</v>
      </c>
      <c r="AZ46" s="3">
        <f ca="1">'Model male'!$C46*POWER(('Model male'!$D46+1),(2015-'Risk male'!AZ$1))</f>
        <v>7.4511141457379718E-4</v>
      </c>
    </row>
    <row r="47" spans="1:52" x14ac:dyDescent="0.2">
      <c r="A47" s="1">
        <v>44</v>
      </c>
      <c r="B47" s="3">
        <f ca="1">'Model male'!$C47*POWER(('Model male'!$D47+1),(2015-'Risk male'!B$1))</f>
        <v>1.7046847467856584E-3</v>
      </c>
      <c r="C47" s="3">
        <f ca="1">'Model male'!$C47*POWER(('Model male'!$D47+1),(2015-'Risk male'!C$1))</f>
        <v>1.6794923613651809E-3</v>
      </c>
      <c r="D47" s="3">
        <f ca="1">'Model male'!$C47*POWER(('Model male'!$D47+1),(2015-'Risk male'!D$1))</f>
        <v>1.6546722772070753E-3</v>
      </c>
      <c r="E47" s="3">
        <f ca="1">'Model male'!$C47*POWER(('Model male'!$D47+1),(2015-'Risk male'!E$1))</f>
        <v>1.6302189923222419E-3</v>
      </c>
      <c r="F47" s="3">
        <f ca="1">'Model male'!$C47*POWER(('Model male'!$D47+1),(2015-'Risk male'!F$1))</f>
        <v>1.6061270860317656E-3</v>
      </c>
      <c r="G47" s="3">
        <f ca="1">'Model male'!$C47*POWER(('Model male'!$D47+1),(2015-'Risk male'!G$1))</f>
        <v>1.5823912177652865E-3</v>
      </c>
      <c r="H47" s="3">
        <f ca="1">'Model male'!$C47*POWER(('Model male'!$D47+1),(2015-'Risk male'!H$1))</f>
        <v>1.5590061258771298E-3</v>
      </c>
      <c r="I47" s="3">
        <f ca="1">'Model male'!$C47*POWER(('Model male'!$D47+1),(2015-'Risk male'!I$1))</f>
        <v>1.535966626479931E-3</v>
      </c>
      <c r="J47" s="3">
        <f ca="1">'Model male'!$C47*POWER(('Model male'!$D47+1),(2015-'Risk male'!J$1))</f>
        <v>1.5132676122954986E-3</v>
      </c>
      <c r="K47" s="3">
        <f ca="1">'Model male'!$C47*POWER(('Model male'!$D47+1),(2015-'Risk male'!K$1))</f>
        <v>1.4909040515226589E-3</v>
      </c>
      <c r="L47" s="3">
        <f ca="1">'Model male'!$C47*POWER(('Model male'!$D47+1),(2015-'Risk male'!L$1))</f>
        <v>1.4688709867218318E-3</v>
      </c>
      <c r="M47" s="3">
        <f ca="1">'Model male'!$C47*POWER(('Model male'!$D47+1),(2015-'Risk male'!M$1))</f>
        <v>1.4471635337160906E-3</v>
      </c>
      <c r="N47" s="3">
        <f ca="1">'Model male'!$C47*POWER(('Model male'!$D47+1),(2015-'Risk male'!N$1))</f>
        <v>1.4257768805084638E-3</v>
      </c>
      <c r="O47" s="3">
        <f ca="1">'Model male'!$C47*POWER(('Model male'!$D47+1),(2015-'Risk male'!O$1))</f>
        <v>1.4047062862152355E-3</v>
      </c>
      <c r="P47" s="3">
        <f ca="1">'Model male'!$C47*POWER(('Model male'!$D47+1),(2015-'Risk male'!P$1))</f>
        <v>1.3839470800150106E-3</v>
      </c>
      <c r="Q47" s="3">
        <f ca="1">'Model male'!$C47*POWER(('Model male'!$D47+1),(2015-'Risk male'!Q$1))</f>
        <v>1.3634946601133111E-3</v>
      </c>
      <c r="R47" s="3">
        <f ca="1">'Model male'!$C47*POWER(('Model male'!$D47+1),(2015-'Risk male'!R$1))</f>
        <v>1.3433444927224742E-3</v>
      </c>
      <c r="S47" s="3">
        <f ca="1">'Model male'!$C47*POWER(('Model male'!$D47+1),(2015-'Risk male'!S$1))</f>
        <v>1.3234921110566249E-3</v>
      </c>
      <c r="T47" s="3">
        <f ca="1">'Model male'!$C47*POWER(('Model male'!$D47+1),(2015-'Risk male'!T$1))</f>
        <v>1.3039331143415026E-3</v>
      </c>
      <c r="U47" s="3">
        <f ca="1">'Model male'!$C47*POWER(('Model male'!$D47+1),(2015-'Risk male'!U$1))</f>
        <v>1.2846631668389189E-3</v>
      </c>
      <c r="V47" s="3">
        <f ca="1">'Model male'!$C47*POWER(('Model male'!$D47+1),(2015-'Risk male'!V$1))</f>
        <v>1.2656779968856346E-3</v>
      </c>
      <c r="W47" s="3">
        <f ca="1">'Model male'!$C47*POWER(('Model male'!$D47+1),(2015-'Risk male'!W$1))</f>
        <v>1.2469733959464381E-3</v>
      </c>
      <c r="X47" s="3">
        <f ca="1">'Model male'!$C47*POWER(('Model male'!$D47+1),(2015-'Risk male'!X$1))</f>
        <v>1.2285452176812202E-3</v>
      </c>
      <c r="Y47" s="3">
        <f ca="1">'Model male'!$C47*POWER(('Model male'!$D47+1),(2015-'Risk male'!Y$1))</f>
        <v>1.2103893770258327E-3</v>
      </c>
      <c r="Z47" s="3">
        <f ca="1">'Model male'!$C47*POWER(('Model male'!$D47+1),(2015-'Risk male'!Z$1))</f>
        <v>1.1925018492865349E-3</v>
      </c>
      <c r="AA47" s="3">
        <f ca="1">'Model male'!$C47*POWER(('Model male'!$D47+1),(2015-'Risk male'!AA$1))</f>
        <v>1.1748786692478178E-3</v>
      </c>
      <c r="AB47" s="3">
        <f ca="1">'Model male'!$C47*POWER(('Model male'!$D47+1),(2015-'Risk male'!AB$1))</f>
        <v>1.1575159302934165E-3</v>
      </c>
      <c r="AC47" s="3">
        <f ca="1">'Model male'!$C47*POWER(('Model male'!$D47+1),(2015-'Risk male'!AC$1))</f>
        <v>1.1404097835403123E-3</v>
      </c>
      <c r="AD47" s="3">
        <f ca="1">'Model male'!$C47*POWER(('Model male'!$D47+1),(2015-'Risk male'!AD$1))</f>
        <v>1.1235564369855293E-3</v>
      </c>
      <c r="AE47" s="3">
        <f ca="1">'Model male'!$C47*POWER(('Model male'!$D47+1),(2015-'Risk male'!AE$1))</f>
        <v>1.1069521546655465E-3</v>
      </c>
      <c r="AF47" s="3">
        <f ca="1">'Model male'!$C47*POWER(('Model male'!$D47+1),(2015-'Risk male'!AF$1))</f>
        <v>1.0905932558281247E-3</v>
      </c>
      <c r="AG47" s="3">
        <f ca="1">'Model male'!$C47*POWER(('Model male'!$D47+1),(2015-'Risk male'!AG$1))</f>
        <v>1.0744761141163791E-3</v>
      </c>
      <c r="AH47" s="3">
        <f ca="1">'Model male'!$C47*POWER(('Model male'!$D47+1),(2015-'Risk male'!AH$1))</f>
        <v>1.0585971567649058E-3</v>
      </c>
      <c r="AI47" s="3">
        <f ca="1">'Model male'!$C47*POWER(('Model male'!$D47+1),(2015-'Risk male'!AI$1))</f>
        <v>1.042952863807789E-3</v>
      </c>
      <c r="AJ47" s="3">
        <f ca="1">'Model male'!$C47*POWER(('Model male'!$D47+1),(2015-'Risk male'!AJ$1))</f>
        <v>1.0275397672983144E-3</v>
      </c>
      <c r="AK47" s="3">
        <f ca="1">'Model male'!$C47*POWER(('Model male'!$D47+1),(2015-'Risk male'!AK$1))</f>
        <v>1.0123544505402115E-3</v>
      </c>
      <c r="AL47" s="3">
        <f ca="1">'Model male'!$C47*POWER(('Model male'!$D47+1),(2015-'Risk male'!AL$1))</f>
        <v>9.9739354733025779E-4</v>
      </c>
      <c r="AM47" s="3">
        <f ca="1">'Model male'!$C47*POWER(('Model male'!$D47+1),(2015-'Risk male'!AM$1))</f>
        <v>9.8265374121207674E-4</v>
      </c>
      <c r="AN47" s="3">
        <f ca="1">'Model male'!$C47*POWER(('Model male'!$D47+1),(2015-'Risk male'!AN$1))</f>
        <v>9.6813176474096229E-4</v>
      </c>
      <c r="AO47" s="3">
        <f ca="1">'Model male'!$C47*POWER(('Model male'!$D47+1),(2015-'Risk male'!AO$1))</f>
        <v>9.5382439875956902E-4</v>
      </c>
      <c r="AP47" s="3">
        <f ca="1">'Model male'!$C47*POWER(('Model male'!$D47+1),(2015-'Risk male'!AP$1))</f>
        <v>9.3972847168430449E-4</v>
      </c>
      <c r="AQ47" s="3">
        <f ca="1">'Model male'!$C47*POWER(('Model male'!$D47+1),(2015-'Risk male'!AQ$1))</f>
        <v>9.2584085880227055E-4</v>
      </c>
      <c r="AR47" s="3">
        <f ca="1">'Model male'!$C47*POWER(('Model male'!$D47+1),(2015-'Risk male'!AR$1))</f>
        <v>9.1215848157859183E-4</v>
      </c>
      <c r="AS47" s="3">
        <f ca="1">'Model male'!$C47*POWER(('Model male'!$D47+1),(2015-'Risk male'!AS$1))</f>
        <v>8.9867830697398234E-4</v>
      </c>
      <c r="AT47" s="3">
        <f ca="1">'Model male'!$C47*POWER(('Model male'!$D47+1),(2015-'Risk male'!AT$1))</f>
        <v>8.8539734677239629E-4</v>
      </c>
      <c r="AU47" s="3">
        <f ca="1">'Model male'!$C47*POWER(('Model male'!$D47+1),(2015-'Risk male'!AU$1))</f>
        <v>8.7231265691861736E-4</v>
      </c>
      <c r="AV47" s="3">
        <f ca="1">'Model male'!$C47*POWER(('Model male'!$D47+1),(2015-'Risk male'!AV$1))</f>
        <v>8.5942133686563301E-4</v>
      </c>
      <c r="AW47" s="3">
        <f ca="1">'Model male'!$C47*POWER(('Model male'!$D47+1),(2015-'Risk male'!AW$1))</f>
        <v>8.4672052893165815E-4</v>
      </c>
      <c r="AX47" s="3">
        <f ca="1">'Model male'!$C47*POWER(('Model male'!$D47+1),(2015-'Risk male'!AX$1))</f>
        <v>8.3420741766665842E-4</v>
      </c>
      <c r="AY47" s="3">
        <f ca="1">'Model male'!$C47*POWER(('Model male'!$D47+1),(2015-'Risk male'!AY$1))</f>
        <v>8.21879229228235E-4</v>
      </c>
      <c r="AZ47" s="3">
        <f ca="1">'Model male'!$C47*POWER(('Model male'!$D47+1),(2015-'Risk male'!AZ$1))</f>
        <v>8.0973323076673415E-4</v>
      </c>
    </row>
    <row r="48" spans="1:52" x14ac:dyDescent="0.2">
      <c r="A48" s="1">
        <v>45</v>
      </c>
      <c r="B48" s="3">
        <f ca="1">'Model male'!$C48*POWER(('Model male'!$D48+1),(2015-'Risk male'!B$1))</f>
        <v>1.7948029932283848E-3</v>
      </c>
      <c r="C48" s="3">
        <f ca="1">'Model male'!$C48*POWER(('Model male'!$D48+1),(2015-'Risk male'!C$1))</f>
        <v>1.7682788110624482E-3</v>
      </c>
      <c r="D48" s="3">
        <f ca="1">'Model male'!$C48*POWER(('Model male'!$D48+1),(2015-'Risk male'!D$1))</f>
        <v>1.7421466118841859E-3</v>
      </c>
      <c r="E48" s="3">
        <f ca="1">'Model male'!$C48*POWER(('Model male'!$D48+1),(2015-'Risk male'!E$1))</f>
        <v>1.7164006028415626E-3</v>
      </c>
      <c r="F48" s="3">
        <f ca="1">'Model male'!$C48*POWER(('Model male'!$D48+1),(2015-'Risk male'!F$1))</f>
        <v>1.6910350766911951E-3</v>
      </c>
      <c r="G48" s="3">
        <f ca="1">'Model male'!$C48*POWER(('Model male'!$D48+1),(2015-'Risk male'!G$1))</f>
        <v>1.6660444105331973E-3</v>
      </c>
      <c r="H48" s="3">
        <f ca="1">'Model male'!$C48*POWER(('Model male'!$D48+1),(2015-'Risk male'!H$1))</f>
        <v>1.6414230645647265E-3</v>
      </c>
      <c r="I48" s="3">
        <f ca="1">'Model male'!$C48*POWER(('Model male'!$D48+1),(2015-'Risk male'!I$1))</f>
        <v>1.6171655808519475E-3</v>
      </c>
      <c r="J48" s="3">
        <f ca="1">'Model male'!$C48*POWER(('Model male'!$D48+1),(2015-'Risk male'!J$1))</f>
        <v>1.5932665821201456E-3</v>
      </c>
      <c r="K48" s="3">
        <f ca="1">'Model male'!$C48*POWER(('Model male'!$D48+1),(2015-'Risk male'!K$1))</f>
        <v>1.56972077056172E-3</v>
      </c>
      <c r="L48" s="3">
        <f ca="1">'Model male'!$C48*POWER(('Model male'!$D48+1),(2015-'Risk male'!L$1))</f>
        <v>1.5465229266617934E-3</v>
      </c>
      <c r="M48" s="3">
        <f ca="1">'Model male'!$C48*POWER(('Model male'!$D48+1),(2015-'Risk male'!M$1))</f>
        <v>1.5236679080411759E-3</v>
      </c>
      <c r="N48" s="3">
        <f ca="1">'Model male'!$C48*POWER(('Model male'!$D48+1),(2015-'Risk male'!N$1))</f>
        <v>1.5011506483164298E-3</v>
      </c>
      <c r="O48" s="3">
        <f ca="1">'Model male'!$C48*POWER(('Model male'!$D48+1),(2015-'Risk male'!O$1))</f>
        <v>1.4789661559767781E-3</v>
      </c>
      <c r="P48" s="3">
        <f ca="1">'Model male'!$C48*POWER(('Model male'!$D48+1),(2015-'Risk male'!P$1))</f>
        <v>1.4571095132776143E-3</v>
      </c>
      <c r="Q48" s="3">
        <f ca="1">'Model male'!$C48*POWER(('Model male'!$D48+1),(2015-'Risk male'!Q$1))</f>
        <v>1.435575875150359E-3</v>
      </c>
      <c r="R48" s="3">
        <f ca="1">'Model male'!$C48*POWER(('Model male'!$D48+1),(2015-'Risk male'!R$1))</f>
        <v>1.4143604681284326E-3</v>
      </c>
      <c r="S48" s="3">
        <f ca="1">'Model male'!$C48*POWER(('Model male'!$D48+1),(2015-'Risk male'!S$1))</f>
        <v>1.3934585892890964E-3</v>
      </c>
      <c r="T48" s="3">
        <f ca="1">'Model male'!$C48*POWER(('Model male'!$D48+1),(2015-'Risk male'!T$1))</f>
        <v>1.3728656052109326E-3</v>
      </c>
      <c r="U48" s="3">
        <f ca="1">'Model male'!$C48*POWER(('Model male'!$D48+1),(2015-'Risk male'!U$1))</f>
        <v>1.3525769509467318E-3</v>
      </c>
      <c r="V48" s="3">
        <f ca="1">'Model male'!$C48*POWER(('Model male'!$D48+1),(2015-'Risk male'!V$1))</f>
        <v>1.3325881290115586E-3</v>
      </c>
      <c r="W48" s="3">
        <f ca="1">'Model male'!$C48*POWER(('Model male'!$D48+1),(2015-'Risk male'!W$1))</f>
        <v>1.3128947083857723E-3</v>
      </c>
      <c r="X48" s="3">
        <f ca="1">'Model male'!$C48*POWER(('Model male'!$D48+1),(2015-'Risk male'!X$1))</f>
        <v>1.2934923235327807E-3</v>
      </c>
      <c r="Y48" s="3">
        <f ca="1">'Model male'!$C48*POWER(('Model male'!$D48+1),(2015-'Risk male'!Y$1))</f>
        <v>1.2743766734313114E-3</v>
      </c>
      <c r="Z48" s="3">
        <f ca="1">'Model male'!$C48*POWER(('Model male'!$D48+1),(2015-'Risk male'!Z$1))</f>
        <v>1.2555435206219817E-3</v>
      </c>
      <c r="AA48" s="3">
        <f ca="1">'Model male'!$C48*POWER(('Model male'!$D48+1),(2015-'Risk male'!AA$1))</f>
        <v>1.2369886902679624E-3</v>
      </c>
      <c r="AB48" s="3">
        <f ca="1">'Model male'!$C48*POWER(('Model male'!$D48+1),(2015-'Risk male'!AB$1))</f>
        <v>1.2187080692295197E-3</v>
      </c>
      <c r="AC48" s="3">
        <f ca="1">'Model male'!$C48*POWER(('Model male'!$D48+1),(2015-'Risk male'!AC$1))</f>
        <v>1.2006976051522366E-3</v>
      </c>
      <c r="AD48" s="3">
        <f ca="1">'Model male'!$C48*POWER(('Model male'!$D48+1),(2015-'Risk male'!AD$1))</f>
        <v>1.182953305568706E-3</v>
      </c>
      <c r="AE48" s="3">
        <f ca="1">'Model male'!$C48*POWER(('Model male'!$D48+1),(2015-'Risk male'!AE$1))</f>
        <v>1.1654712370135036E-3</v>
      </c>
      <c r="AF48" s="3">
        <f ca="1">'Model male'!$C48*POWER(('Model male'!$D48+1),(2015-'Risk male'!AF$1))</f>
        <v>1.1482475241512352E-3</v>
      </c>
      <c r="AG48" s="3">
        <f ca="1">'Model male'!$C48*POWER(('Model male'!$D48+1),(2015-'Risk male'!AG$1))</f>
        <v>1.1312783489174734E-3</v>
      </c>
      <c r="AH48" s="3">
        <f ca="1">'Model male'!$C48*POWER(('Model male'!$D48+1),(2015-'Risk male'!AH$1))</f>
        <v>1.1145599496723878E-3</v>
      </c>
      <c r="AI48" s="3">
        <f ca="1">'Model male'!$C48*POWER(('Model male'!$D48+1),(2015-'Risk male'!AI$1))</f>
        <v>1.0980886203668845E-3</v>
      </c>
      <c r="AJ48" s="3">
        <f ca="1">'Model male'!$C48*POWER(('Model male'!$D48+1),(2015-'Risk male'!AJ$1))</f>
        <v>1.0818607097210686E-3</v>
      </c>
      <c r="AK48" s="3">
        <f ca="1">'Model male'!$C48*POWER(('Model male'!$D48+1),(2015-'Risk male'!AK$1))</f>
        <v>1.0658726204148461E-3</v>
      </c>
      <c r="AL48" s="3">
        <f ca="1">'Model male'!$C48*POWER(('Model male'!$D48+1),(2015-'Risk male'!AL$1))</f>
        <v>1.0501208082904891E-3</v>
      </c>
      <c r="AM48" s="3">
        <f ca="1">'Model male'!$C48*POWER(('Model male'!$D48+1),(2015-'Risk male'!AM$1))</f>
        <v>1.0346017815669843E-3</v>
      </c>
      <c r="AN48" s="3">
        <f ca="1">'Model male'!$C48*POWER(('Model male'!$D48+1),(2015-'Risk male'!AN$1))</f>
        <v>1.0193121000659944E-3</v>
      </c>
      <c r="AO48" s="3">
        <f ca="1">'Model male'!$C48*POWER(('Model male'!$D48+1),(2015-'Risk male'!AO$1))</f>
        <v>1.0042483744492558E-3</v>
      </c>
      <c r="AP48" s="3">
        <f ca="1">'Model male'!$C48*POWER(('Model male'!$D48+1),(2015-'Risk male'!AP$1))</f>
        <v>9.8940726546724723E-4</v>
      </c>
      <c r="AQ48" s="3">
        <f ca="1">'Model male'!$C48*POWER(('Model male'!$D48+1),(2015-'Risk male'!AQ$1))</f>
        <v>9.7478548321896293E-4</v>
      </c>
      <c r="AR48" s="3">
        <f ca="1">'Model male'!$C48*POWER(('Model male'!$D48+1),(2015-'Risk male'!AR$1))</f>
        <v>9.6037978642262367E-4</v>
      </c>
      <c r="AS48" s="3">
        <f ca="1">'Model male'!$C48*POWER(('Model male'!$D48+1),(2015-'Risk male'!AS$1))</f>
        <v>9.4618698169716649E-4</v>
      </c>
      <c r="AT48" s="3">
        <f ca="1">'Model male'!$C48*POWER(('Model male'!$D48+1),(2015-'Risk male'!AT$1))</f>
        <v>9.3220392285435114E-4</v>
      </c>
      <c r="AU48" s="3">
        <f ca="1">'Model male'!$C48*POWER(('Model male'!$D48+1),(2015-'Risk male'!AU$1))</f>
        <v>9.1842751020133158E-4</v>
      </c>
      <c r="AV48" s="3">
        <f ca="1">'Model male'!$C48*POWER(('Model male'!$D48+1),(2015-'Risk male'!AV$1))</f>
        <v>9.0485468985352865E-4</v>
      </c>
      <c r="AW48" s="3">
        <f ca="1">'Model male'!$C48*POWER(('Model male'!$D48+1),(2015-'Risk male'!AW$1))</f>
        <v>8.9148245305766373E-4</v>
      </c>
      <c r="AX48" s="3">
        <f ca="1">'Model male'!$C48*POWER(('Model male'!$D48+1),(2015-'Risk male'!AX$1))</f>
        <v>8.7830783552479198E-4</v>
      </c>
      <c r="AY48" s="3">
        <f ca="1">'Model male'!$C48*POWER(('Model male'!$D48+1),(2015-'Risk male'!AY$1))</f>
        <v>8.653279167731943E-4</v>
      </c>
      <c r="AZ48" s="3">
        <f ca="1">'Model male'!$C48*POWER(('Model male'!$D48+1),(2015-'Risk male'!AZ$1))</f>
        <v>8.5253981948097974E-4</v>
      </c>
    </row>
    <row r="49" spans="1:52" x14ac:dyDescent="0.2">
      <c r="A49" s="1">
        <v>46</v>
      </c>
      <c r="B49" s="3">
        <f ca="1">'Model male'!$C49*POWER(('Model male'!$D49+1),(2015-'Risk male'!B$1))</f>
        <v>2.0573703307623309E-3</v>
      </c>
      <c r="C49" s="3">
        <f ca="1">'Model male'!$C49*POWER(('Model male'!$D49+1),(2015-'Risk male'!C$1))</f>
        <v>2.0269658431155972E-3</v>
      </c>
      <c r="D49" s="3">
        <f ca="1">'Model male'!$C49*POWER(('Model male'!$D49+1),(2015-'Risk male'!D$1))</f>
        <v>1.9970106828725103E-3</v>
      </c>
      <c r="E49" s="3">
        <f ca="1">'Model male'!$C49*POWER(('Model male'!$D49+1),(2015-'Risk male'!E$1))</f>
        <v>1.9674982097266113E-3</v>
      </c>
      <c r="F49" s="3">
        <f ca="1">'Model male'!$C49*POWER(('Model male'!$D49+1),(2015-'Risk male'!F$1))</f>
        <v>1.9384218815040508E-3</v>
      </c>
      <c r="G49" s="3">
        <f ca="1">'Model male'!$C49*POWER(('Model male'!$D49+1),(2015-'Risk male'!G$1))</f>
        <v>1.9097752527133507E-3</v>
      </c>
      <c r="H49" s="3">
        <f ca="1">'Model male'!$C49*POWER(('Model male'!$D49+1),(2015-'Risk male'!H$1))</f>
        <v>1.881551973116602E-3</v>
      </c>
      <c r="I49" s="3">
        <f ca="1">'Model male'!$C49*POWER(('Model male'!$D49+1),(2015-'Risk male'!I$1))</f>
        <v>1.8537457863217757E-3</v>
      </c>
      <c r="J49" s="3">
        <f ca="1">'Model male'!$C49*POWER(('Model male'!$D49+1),(2015-'Risk male'!J$1))</f>
        <v>1.8263505283958382E-3</v>
      </c>
      <c r="K49" s="3">
        <f ca="1">'Model male'!$C49*POWER(('Model male'!$D49+1),(2015-'Risk male'!K$1))</f>
        <v>1.7993601264983631E-3</v>
      </c>
      <c r="L49" s="3">
        <f ca="1">'Model male'!$C49*POWER(('Model male'!$D49+1),(2015-'Risk male'!L$1))</f>
        <v>1.7727685975353334E-3</v>
      </c>
      <c r="M49" s="3">
        <f ca="1">'Model male'!$C49*POWER(('Model male'!$D49+1),(2015-'Risk male'!M$1))</f>
        <v>1.746570046832841E-3</v>
      </c>
      <c r="N49" s="3">
        <f ca="1">'Model male'!$C49*POWER(('Model male'!$D49+1),(2015-'Risk male'!N$1))</f>
        <v>1.7207586668303854E-3</v>
      </c>
      <c r="O49" s="3">
        <f ca="1">'Model male'!$C49*POWER(('Model male'!$D49+1),(2015-'Risk male'!O$1))</f>
        <v>1.6953287357934835E-3</v>
      </c>
      <c r="P49" s="3">
        <f ca="1">'Model male'!$C49*POWER(('Model male'!$D49+1),(2015-'Risk male'!P$1))</f>
        <v>1.6702746165453042E-3</v>
      </c>
      <c r="Q49" s="3">
        <f ca="1">'Model male'!$C49*POWER(('Model male'!$D49+1),(2015-'Risk male'!Q$1))</f>
        <v>1.6455907552170486E-3</v>
      </c>
      <c r="R49" s="3">
        <f ca="1">'Model male'!$C49*POWER(('Model male'!$D49+1),(2015-'Risk male'!R$1))</f>
        <v>1.6212716800167969E-3</v>
      </c>
      <c r="S49" s="3">
        <f ca="1">'Model male'!$C49*POWER(('Model male'!$D49+1),(2015-'Risk male'!S$1))</f>
        <v>1.5973120000165489E-3</v>
      </c>
      <c r="T49" s="3">
        <f ca="1">'Model male'!$C49*POWER(('Model male'!$D49+1),(2015-'Risk male'!T$1))</f>
        <v>1.5737064039571911E-3</v>
      </c>
      <c r="U49" s="3">
        <f ca="1">'Model male'!$C49*POWER(('Model male'!$D49+1),(2015-'Risk male'!U$1))</f>
        <v>1.5504496590711245E-3</v>
      </c>
      <c r="V49" s="3">
        <f ca="1">'Model male'!$C49*POWER(('Model male'!$D49+1),(2015-'Risk male'!V$1))</f>
        <v>1.5275366099222903E-3</v>
      </c>
      <c r="W49" s="3">
        <f ca="1">'Model male'!$C49*POWER(('Model male'!$D49+1),(2015-'Risk male'!W$1))</f>
        <v>1.5049621772633404E-3</v>
      </c>
      <c r="X49" s="3">
        <f ca="1">'Model male'!$C49*POWER(('Model male'!$D49+1),(2015-'Risk male'!X$1))</f>
        <v>1.4827213569096954E-3</v>
      </c>
      <c r="Y49" s="3">
        <f ca="1">'Model male'!$C49*POWER(('Model male'!$D49+1),(2015-'Risk male'!Y$1))</f>
        <v>1.4608092186302419E-3</v>
      </c>
      <c r="Z49" s="3">
        <f ca="1">'Model male'!$C49*POWER(('Model male'!$D49+1),(2015-'Risk male'!Z$1))</f>
        <v>1.4392209050544257E-3</v>
      </c>
      <c r="AA49" s="3">
        <f ca="1">'Model male'!$C49*POWER(('Model male'!$D49+1),(2015-'Risk male'!AA$1))</f>
        <v>1.4179516305954933E-3</v>
      </c>
      <c r="AB49" s="3">
        <f ca="1">'Model male'!$C49*POWER(('Model male'!$D49+1),(2015-'Risk male'!AB$1))</f>
        <v>1.3969966803896489E-3</v>
      </c>
      <c r="AC49" s="3">
        <f ca="1">'Model male'!$C49*POWER(('Model male'!$D49+1),(2015-'Risk male'!AC$1))</f>
        <v>1.3763514092508858E-3</v>
      </c>
      <c r="AD49" s="3">
        <f ca="1">'Model male'!$C49*POWER(('Model male'!$D49+1),(2015-'Risk male'!AD$1))</f>
        <v>1.356011240641267E-3</v>
      </c>
      <c r="AE49" s="3">
        <f ca="1">'Model male'!$C49*POWER(('Model male'!$D49+1),(2015-'Risk male'!AE$1))</f>
        <v>1.3359716656564209E-3</v>
      </c>
      <c r="AF49" s="3">
        <f ca="1">'Model male'!$C49*POWER(('Model male'!$D49+1),(2015-'Risk male'!AF$1))</f>
        <v>1.3162282420260305E-3</v>
      </c>
      <c r="AG49" s="3">
        <f ca="1">'Model male'!$C49*POWER(('Model male'!$D49+1),(2015-'Risk male'!AG$1))</f>
        <v>1.2967765931290944E-3</v>
      </c>
      <c r="AH49" s="3">
        <f ca="1">'Model male'!$C49*POWER(('Model male'!$D49+1),(2015-'Risk male'!AH$1))</f>
        <v>1.2776124070237385E-3</v>
      </c>
      <c r="AI49" s="3">
        <f ca="1">'Model male'!$C49*POWER(('Model male'!$D49+1),(2015-'Risk male'!AI$1))</f>
        <v>1.2587314354913679E-3</v>
      </c>
      <c r="AJ49" s="3">
        <f ca="1">'Model male'!$C49*POWER(('Model male'!$D49+1),(2015-'Risk male'!AJ$1))</f>
        <v>1.240129493094944E-3</v>
      </c>
      <c r="AK49" s="3">
        <f ca="1">'Model male'!$C49*POWER(('Model male'!$D49+1),(2015-'Risk male'!AK$1))</f>
        <v>1.2218024562511767E-3</v>
      </c>
      <c r="AL49" s="3">
        <f ca="1">'Model male'!$C49*POWER(('Model male'!$D49+1),(2015-'Risk male'!AL$1))</f>
        <v>1.2037462623164304E-3</v>
      </c>
      <c r="AM49" s="3">
        <f ca="1">'Model male'!$C49*POWER(('Model male'!$D49+1),(2015-'Risk male'!AM$1))</f>
        <v>1.1859569086861386E-3</v>
      </c>
      <c r="AN49" s="3">
        <f ca="1">'Model male'!$C49*POWER(('Model male'!$D49+1),(2015-'Risk male'!AN$1))</f>
        <v>1.1684304519075258E-3</v>
      </c>
      <c r="AO49" s="3">
        <f ca="1">'Model male'!$C49*POWER(('Model male'!$D49+1),(2015-'Risk male'!AO$1))</f>
        <v>1.1511630068054442E-3</v>
      </c>
      <c r="AP49" s="3">
        <f ca="1">'Model male'!$C49*POWER(('Model male'!$D49+1),(2015-'Risk male'!AP$1))</f>
        <v>1.1341507456211273E-3</v>
      </c>
      <c r="AQ49" s="3">
        <f ca="1">'Model male'!$C49*POWER(('Model male'!$D49+1),(2015-'Risk male'!AQ$1))</f>
        <v>1.1173898971636724E-3</v>
      </c>
      <c r="AR49" s="3">
        <f ca="1">'Model male'!$C49*POWER(('Model male'!$D49+1),(2015-'Risk male'!AR$1))</f>
        <v>1.1008767459740618E-3</v>
      </c>
      <c r="AS49" s="3">
        <f ca="1">'Model male'!$C49*POWER(('Model male'!$D49+1),(2015-'Risk male'!AS$1))</f>
        <v>1.084607631501539E-3</v>
      </c>
      <c r="AT49" s="3">
        <f ca="1">'Model male'!$C49*POWER(('Model male'!$D49+1),(2015-'Risk male'!AT$1))</f>
        <v>1.0685789472921565E-3</v>
      </c>
      <c r="AU49" s="3">
        <f ca="1">'Model male'!$C49*POWER(('Model male'!$D49+1),(2015-'Risk male'!AU$1))</f>
        <v>1.0527871401893171E-3</v>
      </c>
      <c r="AV49" s="3">
        <f ca="1">'Model male'!$C49*POWER(('Model male'!$D49+1),(2015-'Risk male'!AV$1))</f>
        <v>1.0372287095461255E-3</v>
      </c>
      <c r="AW49" s="3">
        <f ca="1">'Model male'!$C49*POWER(('Model male'!$D49+1),(2015-'Risk male'!AW$1))</f>
        <v>1.0219002064493848E-3</v>
      </c>
      <c r="AX49" s="3">
        <f ca="1">'Model male'!$C49*POWER(('Model male'!$D49+1),(2015-'Risk male'!AX$1))</f>
        <v>1.006798232955059E-3</v>
      </c>
      <c r="AY49" s="3">
        <f ca="1">'Model male'!$C49*POWER(('Model male'!$D49+1),(2015-'Risk male'!AY$1))</f>
        <v>9.9191944133503358E-4</v>
      </c>
      <c r="AZ49" s="3">
        <f ca="1">'Model male'!$C49*POWER(('Model male'!$D49+1),(2015-'Risk male'!AZ$1))</f>
        <v>9.7726053333500873E-4</v>
      </c>
    </row>
    <row r="50" spans="1:52" x14ac:dyDescent="0.2">
      <c r="A50" s="1">
        <v>47</v>
      </c>
      <c r="B50" s="3">
        <f ca="1">'Model male'!$C50*POWER(('Model male'!$D50+1),(2015-'Risk male'!B$1))</f>
        <v>2.3098225147549578E-3</v>
      </c>
      <c r="C50" s="3">
        <f ca="1">'Model male'!$C50*POWER(('Model male'!$D50+1),(2015-'Risk male'!C$1))</f>
        <v>2.2756872066551311E-3</v>
      </c>
      <c r="D50" s="3">
        <f ca="1">'Model male'!$C50*POWER(('Model male'!$D50+1),(2015-'Risk male'!D$1))</f>
        <v>2.2420563612365828E-3</v>
      </c>
      <c r="E50" s="3">
        <f ca="1">'Model male'!$C50*POWER(('Model male'!$D50+1),(2015-'Risk male'!E$1))</f>
        <v>2.208922523385796E-3</v>
      </c>
      <c r="F50" s="3">
        <f ca="1">'Model male'!$C50*POWER(('Model male'!$D50+1),(2015-'Risk male'!F$1))</f>
        <v>2.1762783481633465E-3</v>
      </c>
      <c r="G50" s="3">
        <f ca="1">'Model male'!$C50*POWER(('Model male'!$D50+1),(2015-'Risk male'!G$1))</f>
        <v>2.1441165991757109E-3</v>
      </c>
      <c r="H50" s="3">
        <f ca="1">'Model male'!$C50*POWER(('Model male'!$D50+1),(2015-'Risk male'!H$1))</f>
        <v>2.1124301469711438E-3</v>
      </c>
      <c r="I50" s="3">
        <f ca="1">'Model male'!$C50*POWER(('Model male'!$D50+1),(2015-'Risk male'!I$1))</f>
        <v>2.0812119674592554E-3</v>
      </c>
      <c r="J50" s="3">
        <f ca="1">'Model male'!$C50*POWER(('Model male'!$D50+1),(2015-'Risk male'!J$1))</f>
        <v>2.0504551403539464E-3</v>
      </c>
      <c r="K50" s="3">
        <f ca="1">'Model male'!$C50*POWER(('Model male'!$D50+1),(2015-'Risk male'!K$1))</f>
        <v>2.0201528476393562E-3</v>
      </c>
      <c r="L50" s="3">
        <f ca="1">'Model male'!$C50*POWER(('Model male'!$D50+1),(2015-'Risk male'!L$1))</f>
        <v>1.9902983720584797E-3</v>
      </c>
      <c r="M50" s="3">
        <f ca="1">'Model male'!$C50*POWER(('Model male'!$D50+1),(2015-'Risk male'!M$1))</f>
        <v>1.9608850956241179E-3</v>
      </c>
      <c r="N50" s="3">
        <f ca="1">'Model male'!$C50*POWER(('Model male'!$D50+1),(2015-'Risk male'!N$1))</f>
        <v>1.9319064981518407E-3</v>
      </c>
      <c r="O50" s="3">
        <f ca="1">'Model male'!$C50*POWER(('Model male'!$D50+1),(2015-'Risk male'!O$1))</f>
        <v>1.9033561558146215E-3</v>
      </c>
      <c r="P50" s="3">
        <f ca="1">'Model male'!$C50*POWER(('Model male'!$D50+1),(2015-'Risk male'!P$1))</f>
        <v>1.8752277397188393E-3</v>
      </c>
      <c r="Q50" s="3">
        <f ca="1">'Model male'!$C50*POWER(('Model male'!$D50+1),(2015-'Risk male'!Q$1))</f>
        <v>1.8475150145013197E-3</v>
      </c>
      <c r="R50" s="3">
        <f ca="1">'Model male'!$C50*POWER(('Model male'!$D50+1),(2015-'Risk male'!R$1))</f>
        <v>1.8202118369471134E-3</v>
      </c>
      <c r="S50" s="3">
        <f ca="1">'Model male'!$C50*POWER(('Model male'!$D50+1),(2015-'Risk male'!S$1))</f>
        <v>1.793312154627698E-3</v>
      </c>
      <c r="T50" s="3">
        <f ca="1">'Model male'!$C50*POWER(('Model male'!$D50+1),(2015-'Risk male'!T$1))</f>
        <v>1.7668100045593086E-3</v>
      </c>
      <c r="U50" s="3">
        <f ca="1">'Model male'!$C50*POWER(('Model male'!$D50+1),(2015-'Risk male'!U$1))</f>
        <v>1.7406995118810925E-3</v>
      </c>
      <c r="V50" s="3">
        <f ca="1">'Model male'!$C50*POWER(('Model male'!$D50+1),(2015-'Risk male'!V$1))</f>
        <v>1.7149748885528008E-3</v>
      </c>
      <c r="W50" s="3">
        <f ca="1">'Model male'!$C50*POWER(('Model male'!$D50+1),(2015-'Risk male'!W$1))</f>
        <v>1.6896304320717251E-3</v>
      </c>
      <c r="X50" s="3">
        <f ca="1">'Model male'!$C50*POWER(('Model male'!$D50+1),(2015-'Risk male'!X$1))</f>
        <v>1.6646605242085966E-3</v>
      </c>
      <c r="Y50" s="3">
        <f ca="1">'Model male'!$C50*POWER(('Model male'!$D50+1),(2015-'Risk male'!Y$1))</f>
        <v>1.6400596297621642E-3</v>
      </c>
      <c r="Z50" s="3">
        <f ca="1">'Model male'!$C50*POWER(('Model male'!$D50+1),(2015-'Risk male'!Z$1))</f>
        <v>1.6158222953321817E-3</v>
      </c>
      <c r="AA50" s="3">
        <f ca="1">'Model male'!$C50*POWER(('Model male'!$D50+1),(2015-'Risk male'!AA$1))</f>
        <v>1.591943148110524E-3</v>
      </c>
      <c r="AB50" s="3">
        <f ca="1">'Model male'!$C50*POWER(('Model male'!$D50+1),(2015-'Risk male'!AB$1))</f>
        <v>1.5684168946901716E-3</v>
      </c>
      <c r="AC50" s="3">
        <f ca="1">'Model male'!$C50*POWER(('Model male'!$D50+1),(2015-'Risk male'!AC$1))</f>
        <v>1.5452383198917951E-3</v>
      </c>
      <c r="AD50" s="3">
        <f ca="1">'Model male'!$C50*POWER(('Model male'!$D50+1),(2015-'Risk male'!AD$1))</f>
        <v>1.52240228560768E-3</v>
      </c>
      <c r="AE50" s="3">
        <f ca="1">'Model male'!$C50*POWER(('Model male'!$D50+1),(2015-'Risk male'!AE$1))</f>
        <v>1.4999037296627392E-3</v>
      </c>
      <c r="AF50" s="3">
        <f ca="1">'Model male'!$C50*POWER(('Model male'!$D50+1),(2015-'Risk male'!AF$1))</f>
        <v>1.4777376646923541E-3</v>
      </c>
      <c r="AG50" s="3">
        <f ca="1">'Model male'!$C50*POWER(('Model male'!$D50+1),(2015-'Risk male'!AG$1))</f>
        <v>1.4558991770368022E-3</v>
      </c>
      <c r="AH50" s="3">
        <f ca="1">'Model male'!$C50*POWER(('Model male'!$D50+1),(2015-'Risk male'!AH$1))</f>
        <v>1.4343834256520221E-3</v>
      </c>
      <c r="AI50" s="3">
        <f ca="1">'Model male'!$C50*POWER(('Model male'!$D50+1),(2015-'Risk male'!AI$1))</f>
        <v>1.4131856410364749E-3</v>
      </c>
      <c r="AJ50" s="3">
        <f ca="1">'Model male'!$C50*POWER(('Model male'!$D50+1),(2015-'Risk male'!AJ$1))</f>
        <v>1.3923011241738672E-3</v>
      </c>
      <c r="AK50" s="3">
        <f ca="1">'Model male'!$C50*POWER(('Model male'!$D50+1),(2015-'Risk male'!AK$1))</f>
        <v>1.371725245491495E-3</v>
      </c>
      <c r="AL50" s="3">
        <f ca="1">'Model male'!$C50*POWER(('Model male'!$D50+1),(2015-'Risk male'!AL$1))</f>
        <v>1.3514534438339855E-3</v>
      </c>
      <c r="AM50" s="3">
        <f ca="1">'Model male'!$C50*POWER(('Model male'!$D50+1),(2015-'Risk male'!AM$1))</f>
        <v>1.3314812254522027E-3</v>
      </c>
      <c r="AN50" s="3">
        <f ca="1">'Model male'!$C50*POWER(('Model male'!$D50+1),(2015-'Risk male'!AN$1))</f>
        <v>1.3118041630070963E-3</v>
      </c>
      <c r="AO50" s="3">
        <f ca="1">'Model male'!$C50*POWER(('Model male'!$D50+1),(2015-'Risk male'!AO$1))</f>
        <v>1.2924178945882725E-3</v>
      </c>
      <c r="AP50" s="3">
        <f ca="1">'Model male'!$C50*POWER(('Model male'!$D50+1),(2015-'Risk male'!AP$1))</f>
        <v>1.2733181227470665E-3</v>
      </c>
      <c r="AQ50" s="3">
        <f ca="1">'Model male'!$C50*POWER(('Model male'!$D50+1),(2015-'Risk male'!AQ$1))</f>
        <v>1.2545006135439081E-3</v>
      </c>
      <c r="AR50" s="3">
        <f ca="1">'Model male'!$C50*POWER(('Model male'!$D50+1),(2015-'Risk male'!AR$1))</f>
        <v>1.2359611956097619E-3</v>
      </c>
      <c r="AS50" s="3">
        <f ca="1">'Model male'!$C50*POWER(('Model male'!$D50+1),(2015-'Risk male'!AS$1))</f>
        <v>1.2176957592214407E-3</v>
      </c>
      <c r="AT50" s="3">
        <f ca="1">'Model male'!$C50*POWER(('Model male'!$D50+1),(2015-'Risk male'!AT$1))</f>
        <v>1.1997002553905817E-3</v>
      </c>
      <c r="AU50" s="3">
        <f ca="1">'Model male'!$C50*POWER(('Model male'!$D50+1),(2015-'Risk male'!AU$1))</f>
        <v>1.1819706949660908E-3</v>
      </c>
      <c r="AV50" s="3">
        <f ca="1">'Model male'!$C50*POWER(('Model male'!$D50+1),(2015-'Risk male'!AV$1))</f>
        <v>1.1645031477498433E-3</v>
      </c>
      <c r="AW50" s="3">
        <f ca="1">'Model male'!$C50*POWER(('Model male'!$D50+1),(2015-'Risk male'!AW$1))</f>
        <v>1.1472937416254615E-3</v>
      </c>
      <c r="AX50" s="3">
        <f ca="1">'Model male'!$C50*POWER(('Model male'!$D50+1),(2015-'Risk male'!AX$1))</f>
        <v>1.1303386616999622E-3</v>
      </c>
      <c r="AY50" s="3">
        <f ca="1">'Model male'!$C50*POWER(('Model male'!$D50+1),(2015-'Risk male'!AY$1))</f>
        <v>1.1136341494580912E-3</v>
      </c>
      <c r="AZ50" s="3">
        <f ca="1">'Model male'!$C50*POWER(('Model male'!$D50+1),(2015-'Risk male'!AZ$1))</f>
        <v>1.0971765019291539E-3</v>
      </c>
    </row>
    <row r="51" spans="1:52" x14ac:dyDescent="0.2">
      <c r="A51" s="1">
        <v>48</v>
      </c>
      <c r="B51" s="3">
        <f ca="1">'Model male'!$C51*POWER(('Model male'!$D51+1),(2015-'Risk male'!B$1))</f>
        <v>2.5632664341272956E-3</v>
      </c>
      <c r="C51" s="3">
        <f ca="1">'Model male'!$C51*POWER(('Model male'!$D51+1),(2015-'Risk male'!C$1))</f>
        <v>2.5253856493864984E-3</v>
      </c>
      <c r="D51" s="3">
        <f ca="1">'Model male'!$C51*POWER(('Model male'!$D51+1),(2015-'Risk male'!D$1))</f>
        <v>2.4880646791985211E-3</v>
      </c>
      <c r="E51" s="3">
        <f ca="1">'Model male'!$C51*POWER(('Model male'!$D51+1),(2015-'Risk male'!E$1))</f>
        <v>2.451295250441893E-3</v>
      </c>
      <c r="F51" s="3">
        <f ca="1">'Model male'!$C51*POWER(('Model male'!$D51+1),(2015-'Risk male'!F$1))</f>
        <v>2.4150692122580229E-3</v>
      </c>
      <c r="G51" s="3">
        <f ca="1">'Model male'!$C51*POWER(('Model male'!$D51+1),(2015-'Risk male'!G$1))</f>
        <v>2.3793785342443581E-3</v>
      </c>
      <c r="H51" s="3">
        <f ca="1">'Model male'!$C51*POWER(('Model male'!$D51+1),(2015-'Risk male'!H$1))</f>
        <v>2.3442153046742444E-3</v>
      </c>
      <c r="I51" s="3">
        <f ca="1">'Model male'!$C51*POWER(('Model male'!$D51+1),(2015-'Risk male'!I$1))</f>
        <v>2.3095717287430983E-3</v>
      </c>
      <c r="J51" s="3">
        <f ca="1">'Model male'!$C51*POWER(('Model male'!$D51+1),(2015-'Risk male'!J$1))</f>
        <v>2.2754401268404913E-3</v>
      </c>
      <c r="K51" s="3">
        <f ca="1">'Model male'!$C51*POWER(('Model male'!$D51+1),(2015-'Risk male'!K$1))</f>
        <v>2.2418129328477749E-3</v>
      </c>
      <c r="L51" s="3">
        <f ca="1">'Model male'!$C51*POWER(('Model male'!$D51+1),(2015-'Risk male'!L$1))</f>
        <v>2.2086826924608625E-3</v>
      </c>
      <c r="M51" s="3">
        <f ca="1">'Model male'!$C51*POWER(('Model male'!$D51+1),(2015-'Risk male'!M$1))</f>
        <v>2.1760420615377957E-3</v>
      </c>
      <c r="N51" s="3">
        <f ca="1">'Model male'!$C51*POWER(('Model male'!$D51+1),(2015-'Risk male'!N$1))</f>
        <v>2.1438838044707349E-3</v>
      </c>
      <c r="O51" s="3">
        <f ca="1">'Model male'!$C51*POWER(('Model male'!$D51+1),(2015-'Risk male'!O$1))</f>
        <v>2.1122007925820051E-3</v>
      </c>
      <c r="P51" s="3">
        <f ca="1">'Model male'!$C51*POWER(('Model male'!$D51+1),(2015-'Risk male'!P$1))</f>
        <v>2.0809860025438479E-3</v>
      </c>
      <c r="Q51" s="3">
        <f ca="1">'Model male'!$C51*POWER(('Model male'!$D51+1),(2015-'Risk male'!Q$1))</f>
        <v>2.0502325148215252E-3</v>
      </c>
      <c r="R51" s="3">
        <f ca="1">'Model male'!$C51*POWER(('Model male'!$D51+1),(2015-'Risk male'!R$1))</f>
        <v>2.019933512139434E-3</v>
      </c>
      <c r="S51" s="3">
        <f ca="1">'Model male'!$C51*POWER(('Model male'!$D51+1),(2015-'Risk male'!S$1))</f>
        <v>1.990082277969886E-3</v>
      </c>
      <c r="T51" s="3">
        <f ca="1">'Model male'!$C51*POWER(('Model male'!$D51+1),(2015-'Risk male'!T$1))</f>
        <v>1.9606721950442226E-3</v>
      </c>
      <c r="U51" s="3">
        <f ca="1">'Model male'!$C51*POWER(('Model male'!$D51+1),(2015-'Risk male'!U$1))</f>
        <v>1.9316967438859341E-3</v>
      </c>
      <c r="V51" s="3">
        <f ca="1">'Model male'!$C51*POWER(('Model male'!$D51+1),(2015-'Risk male'!V$1))</f>
        <v>1.9031495013654524E-3</v>
      </c>
      <c r="W51" s="3">
        <f ca="1">'Model male'!$C51*POWER(('Model male'!$D51+1),(2015-'Risk male'!W$1))</f>
        <v>1.8750241392763082E-3</v>
      </c>
      <c r="X51" s="3">
        <f ca="1">'Model male'!$C51*POWER(('Model male'!$D51+1),(2015-'Risk male'!X$1))</f>
        <v>1.8473144229323238E-3</v>
      </c>
      <c r="Y51" s="3">
        <f ca="1">'Model male'!$C51*POWER(('Model male'!$D51+1),(2015-'Risk male'!Y$1))</f>
        <v>1.8200142097855409E-3</v>
      </c>
      <c r="Z51" s="3">
        <f ca="1">'Model male'!$C51*POWER(('Model male'!$D51+1),(2015-'Risk male'!Z$1))</f>
        <v>1.7931174480645723E-3</v>
      </c>
      <c r="AA51" s="3">
        <f ca="1">'Model male'!$C51*POWER(('Model male'!$D51+1),(2015-'Risk male'!AA$1))</f>
        <v>1.7666181754330765E-3</v>
      </c>
      <c r="AB51" s="3">
        <f ca="1">'Model male'!$C51*POWER(('Model male'!$D51+1),(2015-'Risk male'!AB$1))</f>
        <v>1.7405105176680558E-3</v>
      </c>
      <c r="AC51" s="3">
        <f ca="1">'Model male'!$C51*POWER(('Model male'!$D51+1),(2015-'Risk male'!AC$1))</f>
        <v>1.714788687357691E-3</v>
      </c>
      <c r="AD51" s="3">
        <f ca="1">'Model male'!$C51*POWER(('Model male'!$D51+1),(2015-'Risk male'!AD$1))</f>
        <v>1.6894469826184149E-3</v>
      </c>
      <c r="AE51" s="3">
        <f ca="1">'Model male'!$C51*POWER(('Model male'!$D51+1),(2015-'Risk male'!AE$1))</f>
        <v>1.6644797858309508E-3</v>
      </c>
      <c r="AF51" s="3">
        <f ca="1">'Model male'!$C51*POWER(('Model male'!$D51+1),(2015-'Risk male'!AF$1))</f>
        <v>1.6398815623950257E-3</v>
      </c>
      <c r="AG51" s="3">
        <f ca="1">'Model male'!$C51*POWER(('Model male'!$D51+1),(2015-'Risk male'!AG$1))</f>
        <v>1.6156468595024886E-3</v>
      </c>
      <c r="AH51" s="3">
        <f ca="1">'Model male'!$C51*POWER(('Model male'!$D51+1),(2015-'Risk male'!AH$1))</f>
        <v>1.5917703049285604E-3</v>
      </c>
      <c r="AI51" s="3">
        <f ca="1">'Model male'!$C51*POWER(('Model male'!$D51+1),(2015-'Risk male'!AI$1))</f>
        <v>1.5682466058409463E-3</v>
      </c>
      <c r="AJ51" s="3">
        <f ca="1">'Model male'!$C51*POWER(('Model male'!$D51+1),(2015-'Risk male'!AJ$1))</f>
        <v>1.5450705476265482E-3</v>
      </c>
      <c r="AK51" s="3">
        <f ca="1">'Model male'!$C51*POWER(('Model male'!$D51+1),(2015-'Risk male'!AK$1))</f>
        <v>1.5222369927355159E-3</v>
      </c>
      <c r="AL51" s="3">
        <f ca="1">'Model male'!$C51*POWER(('Model male'!$D51+1),(2015-'Risk male'!AL$1))</f>
        <v>1.4997408795423804E-3</v>
      </c>
      <c r="AM51" s="3">
        <f ca="1">'Model male'!$C51*POWER(('Model male'!$D51+1),(2015-'Risk male'!AM$1))</f>
        <v>1.4775772212240203E-3</v>
      </c>
      <c r="AN51" s="3">
        <f ca="1">'Model male'!$C51*POWER(('Model male'!$D51+1),(2015-'Risk male'!AN$1))</f>
        <v>1.4557411046542074E-3</v>
      </c>
      <c r="AO51" s="3">
        <f ca="1">'Model male'!$C51*POWER(('Model male'!$D51+1),(2015-'Risk male'!AO$1))</f>
        <v>1.4342276893144902E-3</v>
      </c>
      <c r="AP51" s="3">
        <f ca="1">'Model male'!$C51*POWER(('Model male'!$D51+1),(2015-'Risk male'!AP$1))</f>
        <v>1.4130322062211728E-3</v>
      </c>
      <c r="AQ51" s="3">
        <f ca="1">'Model male'!$C51*POWER(('Model male'!$D51+1),(2015-'Risk male'!AQ$1))</f>
        <v>1.3921499568681508E-3</v>
      </c>
      <c r="AR51" s="3">
        <f ca="1">'Model male'!$C51*POWER(('Model male'!$D51+1),(2015-'Risk male'!AR$1))</f>
        <v>1.3715763121853702E-3</v>
      </c>
      <c r="AS51" s="3">
        <f ca="1">'Model male'!$C51*POWER(('Model male'!$D51+1),(2015-'Risk male'!AS$1))</f>
        <v>1.3513067115126806E-3</v>
      </c>
      <c r="AT51" s="3">
        <f ca="1">'Model male'!$C51*POWER(('Model male'!$D51+1),(2015-'Risk male'!AT$1))</f>
        <v>1.3313366615888477E-3</v>
      </c>
      <c r="AU51" s="3">
        <f ca="1">'Model male'!$C51*POWER(('Model male'!$D51+1),(2015-'Risk male'!AU$1))</f>
        <v>1.3116617355555156E-3</v>
      </c>
      <c r="AV51" s="3">
        <f ca="1">'Model male'!$C51*POWER(('Model male'!$D51+1),(2015-'Risk male'!AV$1))</f>
        <v>1.2922775719758776E-3</v>
      </c>
      <c r="AW51" s="3">
        <f ca="1">'Model male'!$C51*POWER(('Model male'!$D51+1),(2015-'Risk male'!AW$1))</f>
        <v>1.2731798738678595E-3</v>
      </c>
      <c r="AX51" s="3">
        <f ca="1">'Model male'!$C51*POWER(('Model male'!$D51+1),(2015-'Risk male'!AX$1))</f>
        <v>1.254364407751586E-3</v>
      </c>
      <c r="AY51" s="3">
        <f ca="1">'Model male'!$C51*POWER(('Model male'!$D51+1),(2015-'Risk male'!AY$1))</f>
        <v>1.2358270027109223E-3</v>
      </c>
      <c r="AZ51" s="3">
        <f ca="1">'Model male'!$C51*POWER(('Model male'!$D51+1),(2015-'Risk male'!AZ$1))</f>
        <v>1.2175635494688893E-3</v>
      </c>
    </row>
    <row r="52" spans="1:52" x14ac:dyDescent="0.2">
      <c r="A52" s="1">
        <v>49</v>
      </c>
      <c r="B52" s="3">
        <f ca="1">'Model male'!$C52*POWER(('Model male'!$D52+1),(2015-'Risk male'!B$1))</f>
        <v>2.8005956234956925E-3</v>
      </c>
      <c r="C52" s="3">
        <f ca="1">'Model male'!$C52*POWER(('Model male'!$D52+1),(2015-'Risk male'!C$1))</f>
        <v>2.7592075108331948E-3</v>
      </c>
      <c r="D52" s="3">
        <f ca="1">'Model male'!$C52*POWER(('Model male'!$D52+1),(2015-'Risk male'!D$1))</f>
        <v>2.7184310451558577E-3</v>
      </c>
      <c r="E52" s="3">
        <f ca="1">'Model male'!$C52*POWER(('Model male'!$D52+1),(2015-'Risk male'!E$1))</f>
        <v>2.6782571873456731E-3</v>
      </c>
      <c r="F52" s="3">
        <f ca="1">'Model male'!$C52*POWER(('Model male'!$D52+1),(2015-'Risk male'!F$1))</f>
        <v>2.6386770318676585E-3</v>
      </c>
      <c r="G52" s="3">
        <f ca="1">'Model male'!$C52*POWER(('Model male'!$D52+1),(2015-'Risk male'!G$1))</f>
        <v>2.5996818047957231E-3</v>
      </c>
      <c r="H52" s="3">
        <f ca="1">'Model male'!$C52*POWER(('Model male'!$D52+1),(2015-'Risk male'!H$1))</f>
        <v>2.5612628618677078E-3</v>
      </c>
      <c r="I52" s="3">
        <f ca="1">'Model male'!$C52*POWER(('Model male'!$D52+1),(2015-'Risk male'!I$1))</f>
        <v>2.5234116865691706E-3</v>
      </c>
      <c r="J52" s="3">
        <f ca="1">'Model male'!$C52*POWER(('Model male'!$D52+1),(2015-'Risk male'!J$1))</f>
        <v>2.4861198882454886E-3</v>
      </c>
      <c r="K52" s="3">
        <f ca="1">'Model male'!$C52*POWER(('Model male'!$D52+1),(2015-'Risk male'!K$1))</f>
        <v>2.4493792002418611E-3</v>
      </c>
      <c r="L52" s="3">
        <f ca="1">'Model male'!$C52*POWER(('Model male'!$D52+1),(2015-'Risk male'!L$1))</f>
        <v>2.4131814780707994E-3</v>
      </c>
      <c r="M52" s="3">
        <f ca="1">'Model male'!$C52*POWER(('Model male'!$D52+1),(2015-'Risk male'!M$1))</f>
        <v>2.3775186976066993E-3</v>
      </c>
      <c r="N52" s="3">
        <f ca="1">'Model male'!$C52*POWER(('Model male'!$D52+1),(2015-'Risk male'!N$1))</f>
        <v>2.342382953307093E-3</v>
      </c>
      <c r="O52" s="3">
        <f ca="1">'Model male'!$C52*POWER(('Model male'!$D52+1),(2015-'Risk male'!O$1))</f>
        <v>2.3077664564601905E-3</v>
      </c>
      <c r="P52" s="3">
        <f ca="1">'Model male'!$C52*POWER(('Model male'!$D52+1),(2015-'Risk male'!P$1))</f>
        <v>2.2736615334583163E-3</v>
      </c>
      <c r="Q52" s="3">
        <f ca="1">'Model male'!$C52*POWER(('Model male'!$D52+1),(2015-'Risk male'!Q$1))</f>
        <v>2.2400606240968635E-3</v>
      </c>
      <c r="R52" s="3">
        <f ca="1">'Model male'!$C52*POWER(('Model male'!$D52+1),(2015-'Risk male'!R$1))</f>
        <v>2.2069562798983878E-3</v>
      </c>
      <c r="S52" s="3">
        <f ca="1">'Model male'!$C52*POWER(('Model male'!$D52+1),(2015-'Risk male'!S$1))</f>
        <v>2.1743411624614664E-3</v>
      </c>
      <c r="T52" s="3">
        <f ca="1">'Model male'!$C52*POWER(('Model male'!$D52+1),(2015-'Risk male'!T$1))</f>
        <v>2.1422080418339574E-3</v>
      </c>
      <c r="U52" s="3">
        <f ca="1">'Model male'!$C52*POWER(('Model male'!$D52+1),(2015-'Risk male'!U$1))</f>
        <v>2.1105497949103031E-3</v>
      </c>
      <c r="V52" s="3">
        <f ca="1">'Model male'!$C52*POWER(('Model male'!$D52+1),(2015-'Risk male'!V$1))</f>
        <v>2.0793594038525155E-3</v>
      </c>
      <c r="W52" s="3">
        <f ca="1">'Model male'!$C52*POWER(('Model male'!$D52+1),(2015-'Risk male'!W$1))</f>
        <v>2.0486299545344985E-3</v>
      </c>
      <c r="X52" s="3">
        <f ca="1">'Model male'!$C52*POWER(('Model male'!$D52+1),(2015-'Risk male'!X$1))</f>
        <v>2.0183546350093584E-3</v>
      </c>
      <c r="Y52" s="3">
        <f ca="1">'Model male'!$C52*POWER(('Model male'!$D52+1),(2015-'Risk male'!Y$1))</f>
        <v>1.9885267339993682E-3</v>
      </c>
      <c r="Z52" s="3">
        <f ca="1">'Model male'!$C52*POWER(('Model male'!$D52+1),(2015-'Risk male'!Z$1))</f>
        <v>1.9591396394082446E-3</v>
      </c>
      <c r="AA52" s="3">
        <f ca="1">'Model male'!$C52*POWER(('Model male'!$D52+1),(2015-'Risk male'!AA$1))</f>
        <v>1.9301868368554135E-3</v>
      </c>
      <c r="AB52" s="3">
        <f ca="1">'Model male'!$C52*POWER(('Model male'!$D52+1),(2015-'Risk male'!AB$1))</f>
        <v>1.9016619082319348E-3</v>
      </c>
      <c r="AC52" s="3">
        <f ca="1">'Model male'!$C52*POWER(('Model male'!$D52+1),(2015-'Risk male'!AC$1))</f>
        <v>1.8735585302777687E-3</v>
      </c>
      <c r="AD52" s="3">
        <f ca="1">'Model male'!$C52*POWER(('Model male'!$D52+1),(2015-'Risk male'!AD$1))</f>
        <v>1.8458704731800679E-3</v>
      </c>
      <c r="AE52" s="3">
        <f ca="1">'Model male'!$C52*POWER(('Model male'!$D52+1),(2015-'Risk male'!AE$1))</f>
        <v>1.8185915991921855E-3</v>
      </c>
      <c r="AF52" s="3">
        <f ca="1">'Model male'!$C52*POWER(('Model male'!$D52+1),(2015-'Risk male'!AF$1))</f>
        <v>1.7917158612730892E-3</v>
      </c>
      <c r="AG52" s="3">
        <f ca="1">'Model male'!$C52*POWER(('Model male'!$D52+1),(2015-'Risk male'!AG$1))</f>
        <v>1.7652373017468862E-3</v>
      </c>
      <c r="AH52" s="3">
        <f ca="1">'Model male'!$C52*POWER(('Model male'!$D52+1),(2015-'Risk male'!AH$1))</f>
        <v>1.7391500509821543E-3</v>
      </c>
      <c r="AI52" s="3">
        <f ca="1">'Model male'!$C52*POWER(('Model male'!$D52+1),(2015-'Risk male'!AI$1))</f>
        <v>1.7134483260907924E-3</v>
      </c>
      <c r="AJ52" s="3">
        <f ca="1">'Model male'!$C52*POWER(('Model male'!$D52+1),(2015-'Risk male'!AJ$1))</f>
        <v>1.6881264296461011E-3</v>
      </c>
      <c r="AK52" s="3">
        <f ca="1">'Model male'!$C52*POWER(('Model male'!$D52+1),(2015-'Risk male'!AK$1))</f>
        <v>1.6631787484198044E-3</v>
      </c>
      <c r="AL52" s="3">
        <f ca="1">'Model male'!$C52*POWER(('Model male'!$D52+1),(2015-'Risk male'!AL$1))</f>
        <v>1.6385997521377387E-3</v>
      </c>
      <c r="AM52" s="3">
        <f ca="1">'Model male'!$C52*POWER(('Model male'!$D52+1),(2015-'Risk male'!AM$1))</f>
        <v>1.6143839922539299E-3</v>
      </c>
      <c r="AN52" s="3">
        <f ca="1">'Model male'!$C52*POWER(('Model male'!$D52+1),(2015-'Risk male'!AN$1))</f>
        <v>1.5905261007427881E-3</v>
      </c>
      <c r="AO52" s="3">
        <f ca="1">'Model male'!$C52*POWER(('Model male'!$D52+1),(2015-'Risk male'!AO$1))</f>
        <v>1.5670207889091512E-3</v>
      </c>
      <c r="AP52" s="3">
        <f ca="1">'Model male'!$C52*POWER(('Model male'!$D52+1),(2015-'Risk male'!AP$1))</f>
        <v>1.5438628462159125E-3</v>
      </c>
      <c r="AQ52" s="3">
        <f ca="1">'Model male'!$C52*POWER(('Model male'!$D52+1),(2015-'Risk male'!AQ$1))</f>
        <v>1.5210471391289783E-3</v>
      </c>
      <c r="AR52" s="3">
        <f ca="1">'Model male'!$C52*POWER(('Model male'!$D52+1),(2015-'Risk male'!AR$1))</f>
        <v>1.4985686099792891E-3</v>
      </c>
      <c r="AS52" s="3">
        <f ca="1">'Model male'!$C52*POWER(('Model male'!$D52+1),(2015-'Risk male'!AS$1))</f>
        <v>1.4764222758416646E-3</v>
      </c>
      <c r="AT52" s="3">
        <f ca="1">'Model male'!$C52*POWER(('Model male'!$D52+1),(2015-'Risk male'!AT$1))</f>
        <v>1.4546032274302112E-3</v>
      </c>
      <c r="AU52" s="3">
        <f ca="1">'Model male'!$C52*POWER(('Model male'!$D52+1),(2015-'Risk male'!AU$1))</f>
        <v>1.4331066280100608E-3</v>
      </c>
      <c r="AV52" s="3">
        <f ca="1">'Model male'!$C52*POWER(('Model male'!$D52+1),(2015-'Risk male'!AV$1))</f>
        <v>1.4119277123251833E-3</v>
      </c>
      <c r="AW52" s="3">
        <f ca="1">'Model male'!$C52*POWER(('Model male'!$D52+1),(2015-'Risk male'!AW$1))</f>
        <v>1.3910617855420525E-3</v>
      </c>
      <c r="AX52" s="3">
        <f ca="1">'Model male'!$C52*POWER(('Model male'!$D52+1),(2015-'Risk male'!AX$1))</f>
        <v>1.3705042222089191E-3</v>
      </c>
      <c r="AY52" s="3">
        <f ca="1">'Model male'!$C52*POWER(('Model male'!$D52+1),(2015-'Risk male'!AY$1))</f>
        <v>1.3502504652304623E-3</v>
      </c>
      <c r="AZ52" s="3">
        <f ca="1">'Model male'!$C52*POWER(('Model male'!$D52+1),(2015-'Risk male'!AZ$1))</f>
        <v>1.3302960248575985E-3</v>
      </c>
    </row>
    <row r="53" spans="1:52" x14ac:dyDescent="0.2">
      <c r="A53" s="2">
        <v>50</v>
      </c>
      <c r="B53" s="3">
        <f ca="1">'Model male'!$C53*POWER(('Model male'!$D53+1),(2015-'Risk male'!B$1))</f>
        <v>3.1417218303802369E-3</v>
      </c>
      <c r="C53" s="3">
        <f ca="1">'Model male'!$C53*POWER(('Model male'!$D53+1),(2015-'Risk male'!C$1))</f>
        <v>3.0952924437243714E-3</v>
      </c>
      <c r="D53" s="3">
        <f ca="1">'Model male'!$C53*POWER(('Model male'!$D53+1),(2015-'Risk male'!D$1))</f>
        <v>3.049549205639776E-3</v>
      </c>
      <c r="E53" s="3">
        <f ca="1">'Model male'!$C53*POWER(('Model male'!$D53+1),(2015-'Risk male'!E$1))</f>
        <v>3.0044819759997791E-3</v>
      </c>
      <c r="F53" s="3">
        <f ca="1">'Model male'!$C53*POWER(('Model male'!$D53+1),(2015-'Risk male'!F$1))</f>
        <v>2.9600807645318028E-3</v>
      </c>
      <c r="G53" s="3">
        <f ca="1">'Model male'!$C53*POWER(('Model male'!$D53+1),(2015-'Risk male'!G$1))</f>
        <v>2.9163357286027618E-3</v>
      </c>
      <c r="H53" s="3">
        <f ca="1">'Model male'!$C53*POWER(('Model male'!$D53+1),(2015-'Risk male'!H$1))</f>
        <v>2.8732371710372042E-3</v>
      </c>
      <c r="I53" s="3">
        <f ca="1">'Model male'!$C53*POWER(('Model male'!$D53+1),(2015-'Risk male'!I$1))</f>
        <v>2.8307755379676893E-3</v>
      </c>
      <c r="J53" s="3">
        <f ca="1">'Model male'!$C53*POWER(('Model male'!$D53+1),(2015-'Risk male'!J$1))</f>
        <v>2.7889414167169353E-3</v>
      </c>
      <c r="K53" s="3">
        <f ca="1">'Model male'!$C53*POWER(('Model male'!$D53+1),(2015-'Risk male'!K$1))</f>
        <v>2.7477255337112665E-3</v>
      </c>
      <c r="L53" s="3">
        <f ca="1">'Model male'!$C53*POWER(('Model male'!$D53+1),(2015-'Risk male'!L$1))</f>
        <v>2.7071187524248938E-3</v>
      </c>
      <c r="M53" s="3">
        <f ca="1">'Model male'!$C53*POWER(('Model male'!$D53+1),(2015-'Risk male'!M$1))</f>
        <v>2.6671120713545756E-3</v>
      </c>
      <c r="N53" s="3">
        <f ca="1">'Model male'!$C53*POWER(('Model male'!$D53+1),(2015-'Risk male'!N$1))</f>
        <v>2.6276966220242126E-3</v>
      </c>
      <c r="O53" s="3">
        <f ca="1">'Model male'!$C53*POWER(('Model male'!$D53+1),(2015-'Risk male'!O$1))</f>
        <v>2.5888636670189291E-3</v>
      </c>
      <c r="P53" s="3">
        <f ca="1">'Model male'!$C53*POWER(('Model male'!$D53+1),(2015-'Risk male'!P$1))</f>
        <v>2.5506045980482066E-3</v>
      </c>
      <c r="Q53" s="3">
        <f ca="1">'Model male'!$C53*POWER(('Model male'!$D53+1),(2015-'Risk male'!Q$1))</f>
        <v>2.5129109340376421E-3</v>
      </c>
      <c r="R53" s="3">
        <f ca="1">'Model male'!$C53*POWER(('Model male'!$D53+1),(2015-'Risk male'!R$1))</f>
        <v>2.4757743192489086E-3</v>
      </c>
      <c r="S53" s="3">
        <f ca="1">'Model male'!$C53*POWER(('Model male'!$D53+1),(2015-'Risk male'!S$1))</f>
        <v>2.439186521427497E-3</v>
      </c>
      <c r="T53" s="3">
        <f ca="1">'Model male'!$C53*POWER(('Model male'!$D53+1),(2015-'Risk male'!T$1))</f>
        <v>2.4031394299778297E-3</v>
      </c>
      <c r="U53" s="3">
        <f ca="1">'Model male'!$C53*POWER(('Model male'!$D53+1),(2015-'Risk male'!U$1))</f>
        <v>2.3676250541653497E-3</v>
      </c>
      <c r="V53" s="3">
        <f ca="1">'Model male'!$C53*POWER(('Model male'!$D53+1),(2015-'Risk male'!V$1))</f>
        <v>2.3326355213451723E-3</v>
      </c>
      <c r="W53" s="3">
        <f ca="1">'Model male'!$C53*POWER(('Model male'!$D53+1),(2015-'Risk male'!W$1))</f>
        <v>2.2981630752169188E-3</v>
      </c>
      <c r="X53" s="3">
        <f ca="1">'Model male'!$C53*POWER(('Model male'!$D53+1),(2015-'Risk male'!X$1))</f>
        <v>2.2642000741053391E-3</v>
      </c>
      <c r="Y53" s="3">
        <f ca="1">'Model male'!$C53*POWER(('Model male'!$D53+1),(2015-'Risk male'!Y$1))</f>
        <v>2.2307389892663445E-3</v>
      </c>
      <c r="Z53" s="3">
        <f ca="1">'Model male'!$C53*POWER(('Model male'!$D53+1),(2015-'Risk male'!Z$1))</f>
        <v>2.1977724032180733E-3</v>
      </c>
      <c r="AA53" s="3">
        <f ca="1">'Model male'!$C53*POWER(('Model male'!$D53+1),(2015-'Risk male'!AA$1))</f>
        <v>2.1652930080966245E-3</v>
      </c>
      <c r="AB53" s="3">
        <f ca="1">'Model male'!$C53*POWER(('Model male'!$D53+1),(2015-'Risk male'!AB$1))</f>
        <v>2.1332936040360834E-3</v>
      </c>
      <c r="AC53" s="3">
        <f ca="1">'Model male'!$C53*POWER(('Model male'!$D53+1),(2015-'Risk male'!AC$1))</f>
        <v>2.1017670975724966E-3</v>
      </c>
      <c r="AD53" s="3">
        <f ca="1">'Model male'!$C53*POWER(('Model male'!$D53+1),(2015-'Risk male'!AD$1))</f>
        <v>2.0707065000714251E-3</v>
      </c>
      <c r="AE53" s="3">
        <f ca="1">'Model male'!$C53*POWER(('Model male'!$D53+1),(2015-'Risk male'!AE$1))</f>
        <v>2.0401049261787444E-3</v>
      </c>
      <c r="AF53" s="3">
        <f ca="1">'Model male'!$C53*POWER(('Model male'!$D53+1),(2015-'Risk male'!AF$1))</f>
        <v>2.0099555922943298E-3</v>
      </c>
      <c r="AG53" s="3">
        <f ca="1">'Model male'!$C53*POWER(('Model male'!$D53+1),(2015-'Risk male'!AG$1))</f>
        <v>1.9802518150683055E-3</v>
      </c>
      <c r="AH53" s="3">
        <f ca="1">'Model male'!$C53*POWER(('Model male'!$D53+1),(2015-'Risk male'!AH$1))</f>
        <v>1.9509870099195131E-3</v>
      </c>
      <c r="AI53" s="3">
        <f ca="1">'Model male'!$C53*POWER(('Model male'!$D53+1),(2015-'Risk male'!AI$1))</f>
        <v>1.9221546895758751E-3</v>
      </c>
      <c r="AJ53" s="3">
        <f ca="1">'Model male'!$C53*POWER(('Model male'!$D53+1),(2015-'Risk male'!AJ$1))</f>
        <v>1.8937484626363303E-3</v>
      </c>
      <c r="AK53" s="3">
        <f ca="1">'Model male'!$C53*POWER(('Model male'!$D53+1),(2015-'Risk male'!AK$1))</f>
        <v>1.8657620321540205E-3</v>
      </c>
      <c r="AL53" s="3">
        <f ca="1">'Model male'!$C53*POWER(('Model male'!$D53+1),(2015-'Risk male'!AL$1))</f>
        <v>1.8381891942404146E-3</v>
      </c>
      <c r="AM53" s="3">
        <f ca="1">'Model male'!$C53*POWER(('Model male'!$D53+1),(2015-'Risk male'!AM$1))</f>
        <v>1.811023836690064E-3</v>
      </c>
      <c r="AN53" s="3">
        <f ca="1">'Model male'!$C53*POWER(('Model male'!$D53+1),(2015-'Risk male'!AN$1))</f>
        <v>1.7842599376256788E-3</v>
      </c>
      <c r="AO53" s="3">
        <f ca="1">'Model male'!$C53*POWER(('Model male'!$D53+1),(2015-'Risk male'!AO$1))</f>
        <v>1.7578915641632306E-3</v>
      </c>
      <c r="AP53" s="3">
        <f ca="1">'Model male'!$C53*POWER(('Model male'!$D53+1),(2015-'Risk male'!AP$1))</f>
        <v>1.7319128710967791E-3</v>
      </c>
      <c r="AQ53" s="3">
        <f ca="1">'Model male'!$C53*POWER(('Model male'!$D53+1),(2015-'Risk male'!AQ$1))</f>
        <v>1.7063180996027382E-3</v>
      </c>
      <c r="AR53" s="3">
        <f ca="1">'Model male'!$C53*POWER(('Model male'!$D53+1),(2015-'Risk male'!AR$1))</f>
        <v>1.6811015759632892E-3</v>
      </c>
      <c r="AS53" s="3">
        <f ca="1">'Model male'!$C53*POWER(('Model male'!$D53+1),(2015-'Risk male'!AS$1))</f>
        <v>1.6562577103086597E-3</v>
      </c>
      <c r="AT53" s="3">
        <f ca="1">'Model male'!$C53*POWER(('Model male'!$D53+1),(2015-'Risk male'!AT$1))</f>
        <v>1.6317809953779897E-3</v>
      </c>
      <c r="AU53" s="3">
        <f ca="1">'Model male'!$C53*POWER(('Model male'!$D53+1),(2015-'Risk male'!AU$1))</f>
        <v>1.6076660052985127E-3</v>
      </c>
      <c r="AV53" s="3">
        <f ca="1">'Model male'!$C53*POWER(('Model male'!$D53+1),(2015-'Risk male'!AV$1))</f>
        <v>1.5839073943827713E-3</v>
      </c>
      <c r="AW53" s="3">
        <f ca="1">'Model male'!$C53*POWER(('Model male'!$D53+1),(2015-'Risk male'!AW$1))</f>
        <v>1.5604998959436172E-3</v>
      </c>
      <c r="AX53" s="3">
        <f ca="1">'Model male'!$C53*POWER(('Model male'!$D53+1),(2015-'Risk male'!AX$1))</f>
        <v>1.5374383211267165E-3</v>
      </c>
      <c r="AY53" s="3">
        <f ca="1">'Model male'!$C53*POWER(('Model male'!$D53+1),(2015-'Risk male'!AY$1))</f>
        <v>1.5147175577603122E-3</v>
      </c>
      <c r="AZ53" s="3">
        <f ca="1">'Model male'!$C53*POWER(('Model male'!$D53+1),(2015-'Risk male'!AZ$1))</f>
        <v>1.4923325692219826E-3</v>
      </c>
    </row>
    <row r="54" spans="1:52" x14ac:dyDescent="0.2">
      <c r="A54" s="1">
        <v>51</v>
      </c>
      <c r="B54" s="3">
        <f ca="1">'Model male'!$C54*POWER(('Model male'!$D54+1),(2015-'Risk male'!B$1))</f>
        <v>3.4832989324992463E-3</v>
      </c>
      <c r="C54" s="3">
        <f ca="1">'Model male'!$C54*POWER(('Model male'!$D54+1),(2015-'Risk male'!C$1))</f>
        <v>3.4318216083736421E-3</v>
      </c>
      <c r="D54" s="3">
        <f ca="1">'Model male'!$C54*POWER(('Model male'!$D54+1),(2015-'Risk male'!D$1))</f>
        <v>3.3811050328804364E-3</v>
      </c>
      <c r="E54" s="3">
        <f ca="1">'Model male'!$C54*POWER(('Model male'!$D54+1),(2015-'Risk male'!E$1))</f>
        <v>3.3311379634290016E-3</v>
      </c>
      <c r="F54" s="3">
        <f ca="1">'Model male'!$C54*POWER(('Model male'!$D54+1),(2015-'Risk male'!F$1))</f>
        <v>3.2819093235753717E-3</v>
      </c>
      <c r="G54" s="3">
        <f ca="1">'Model male'!$C54*POWER(('Model male'!$D54+1),(2015-'Risk male'!G$1))</f>
        <v>3.2334082005668688E-3</v>
      </c>
      <c r="H54" s="3">
        <f ca="1">'Model male'!$C54*POWER(('Model male'!$D54+1),(2015-'Risk male'!H$1))</f>
        <v>3.1856238429230242E-3</v>
      </c>
      <c r="I54" s="3">
        <f ca="1">'Model male'!$C54*POWER(('Model male'!$D54+1),(2015-'Risk male'!I$1))</f>
        <v>3.1385456580522407E-3</v>
      </c>
      <c r="J54" s="3">
        <f ca="1">'Model male'!$C54*POWER(('Model male'!$D54+1),(2015-'Risk male'!J$1))</f>
        <v>3.0921632099036858E-3</v>
      </c>
      <c r="K54" s="3">
        <f ca="1">'Model male'!$C54*POWER(('Model male'!$D54+1),(2015-'Risk male'!K$1))</f>
        <v>3.0464662166538778E-3</v>
      </c>
      <c r="L54" s="3">
        <f ca="1">'Model male'!$C54*POWER(('Model male'!$D54+1),(2015-'Risk male'!L$1))</f>
        <v>3.0014445484274664E-3</v>
      </c>
      <c r="M54" s="3">
        <f ca="1">'Model male'!$C54*POWER(('Model male'!$D54+1),(2015-'Risk male'!M$1))</f>
        <v>2.9570882250516918E-3</v>
      </c>
      <c r="N54" s="3">
        <f ca="1">'Model male'!$C54*POWER(('Model male'!$D54+1),(2015-'Risk male'!N$1))</f>
        <v>2.9133874138440314E-3</v>
      </c>
      <c r="O54" s="3">
        <f ca="1">'Model male'!$C54*POWER(('Model male'!$D54+1),(2015-'Risk male'!O$1))</f>
        <v>2.870332427432544E-3</v>
      </c>
      <c r="P54" s="3">
        <f ca="1">'Model male'!$C54*POWER(('Model male'!$D54+1),(2015-'Risk male'!P$1))</f>
        <v>2.827913721608418E-3</v>
      </c>
      <c r="Q54" s="3">
        <f ca="1">'Model male'!$C54*POWER(('Model male'!$D54+1),(2015-'Risk male'!Q$1))</f>
        <v>2.7861218932102643E-3</v>
      </c>
      <c r="R54" s="3">
        <f ca="1">'Model male'!$C54*POWER(('Model male'!$D54+1),(2015-'Risk male'!R$1))</f>
        <v>2.7449476780396697E-3</v>
      </c>
      <c r="S54" s="3">
        <f ca="1">'Model male'!$C54*POWER(('Model male'!$D54+1),(2015-'Risk male'!S$1))</f>
        <v>2.7043819488075569E-3</v>
      </c>
      <c r="T54" s="3">
        <f ca="1">'Model male'!$C54*POWER(('Model male'!$D54+1),(2015-'Risk male'!T$1))</f>
        <v>2.6644157131108935E-3</v>
      </c>
      <c r="U54" s="3">
        <f ca="1">'Model male'!$C54*POWER(('Model male'!$D54+1),(2015-'Risk male'!U$1))</f>
        <v>2.6250401114393043E-3</v>
      </c>
      <c r="V54" s="3">
        <f ca="1">'Model male'!$C54*POWER(('Model male'!$D54+1),(2015-'Risk male'!V$1))</f>
        <v>2.5862464152111376E-3</v>
      </c>
      <c r="W54" s="3">
        <f ca="1">'Model male'!$C54*POWER(('Model male'!$D54+1),(2015-'Risk male'!W$1))</f>
        <v>2.5480260248385597E-3</v>
      </c>
      <c r="X54" s="3">
        <f ca="1">'Model male'!$C54*POWER(('Model male'!$D54+1),(2015-'Risk male'!X$1))</f>
        <v>2.5103704678212414E-3</v>
      </c>
      <c r="Y54" s="3">
        <f ca="1">'Model male'!$C54*POWER(('Model male'!$D54+1),(2015-'Risk male'!Y$1))</f>
        <v>2.4732713968682188E-3</v>
      </c>
      <c r="Z54" s="3">
        <f ca="1">'Model male'!$C54*POWER(('Model male'!$D54+1),(2015-'Risk male'!Z$1))</f>
        <v>2.4367205880475064E-3</v>
      </c>
      <c r="AA54" s="3">
        <f ca="1">'Model male'!$C54*POWER(('Model male'!$D54+1),(2015-'Risk male'!AA$1))</f>
        <v>2.4007099389630605E-3</v>
      </c>
      <c r="AB54" s="3">
        <f ca="1">'Model male'!$C54*POWER(('Model male'!$D54+1),(2015-'Risk male'!AB$1))</f>
        <v>2.3652314669586807E-3</v>
      </c>
      <c r="AC54" s="3">
        <f ca="1">'Model male'!$C54*POWER(('Model male'!$D54+1),(2015-'Risk male'!AC$1))</f>
        <v>2.3302773073484544E-3</v>
      </c>
      <c r="AD54" s="3">
        <f ca="1">'Model male'!$C54*POWER(('Model male'!$D54+1),(2015-'Risk male'!AD$1))</f>
        <v>2.2958397116733544E-3</v>
      </c>
      <c r="AE54" s="3">
        <f ca="1">'Model male'!$C54*POWER(('Model male'!$D54+1),(2015-'Risk male'!AE$1))</f>
        <v>2.2619110459836007E-3</v>
      </c>
      <c r="AF54" s="3">
        <f ca="1">'Model male'!$C54*POWER(('Model male'!$D54+1),(2015-'Risk male'!AF$1))</f>
        <v>2.2284837891464048E-3</v>
      </c>
      <c r="AG54" s="3">
        <f ca="1">'Model male'!$C54*POWER(('Model male'!$D54+1),(2015-'Risk male'!AG$1))</f>
        <v>2.1955505311787244E-3</v>
      </c>
      <c r="AH54" s="3">
        <f ca="1">'Model male'!$C54*POWER(('Model male'!$D54+1),(2015-'Risk male'!AH$1))</f>
        <v>2.1631039716046548E-3</v>
      </c>
      <c r="AI54" s="3">
        <f ca="1">'Model male'!$C54*POWER(('Model male'!$D54+1),(2015-'Risk male'!AI$1))</f>
        <v>2.1311369178370985E-3</v>
      </c>
      <c r="AJ54" s="3">
        <f ca="1">'Model male'!$C54*POWER(('Model male'!$D54+1),(2015-'Risk male'!AJ$1))</f>
        <v>2.0996422835833483E-3</v>
      </c>
      <c r="AK54" s="3">
        <f ca="1">'Model male'!$C54*POWER(('Model male'!$D54+1),(2015-'Risk male'!AK$1))</f>
        <v>2.0686130872742355E-3</v>
      </c>
      <c r="AL54" s="3">
        <f ca="1">'Model male'!$C54*POWER(('Model male'!$D54+1),(2015-'Risk male'!AL$1))</f>
        <v>2.0380424505164886E-3</v>
      </c>
      <c r="AM54" s="3">
        <f ca="1">'Model male'!$C54*POWER(('Model male'!$D54+1),(2015-'Risk male'!AM$1))</f>
        <v>2.0079235965679695E-3</v>
      </c>
      <c r="AN54" s="3">
        <f ca="1">'Model male'!$C54*POWER(('Model male'!$D54+1),(2015-'Risk male'!AN$1))</f>
        <v>1.9782498488354378E-3</v>
      </c>
      <c r="AO54" s="3">
        <f ca="1">'Model male'!$C54*POWER(('Model male'!$D54+1),(2015-'Risk male'!AO$1))</f>
        <v>1.9490146293945204E-3</v>
      </c>
      <c r="AP54" s="3">
        <f ca="1">'Model male'!$C54*POWER(('Model male'!$D54+1),(2015-'Risk male'!AP$1))</f>
        <v>1.9202114575315472E-3</v>
      </c>
      <c r="AQ54" s="3">
        <f ca="1">'Model male'!$C54*POWER(('Model male'!$D54+1),(2015-'Risk male'!AQ$1))</f>
        <v>1.8918339483069435E-3</v>
      </c>
      <c r="AR54" s="3">
        <f ca="1">'Model male'!$C54*POWER(('Model male'!$D54+1),(2015-'Risk male'!AR$1))</f>
        <v>1.8638758111398459E-3</v>
      </c>
      <c r="AS54" s="3">
        <f ca="1">'Model male'!$C54*POWER(('Model male'!$D54+1),(2015-'Risk male'!AS$1))</f>
        <v>1.836330848413642E-3</v>
      </c>
      <c r="AT54" s="3">
        <f ca="1">'Model male'!$C54*POWER(('Model male'!$D54+1),(2015-'Risk male'!AT$1))</f>
        <v>1.8091929541021101E-3</v>
      </c>
      <c r="AU54" s="3">
        <f ca="1">'Model male'!$C54*POWER(('Model male'!$D54+1),(2015-'Risk male'!AU$1))</f>
        <v>1.7824561124158728E-3</v>
      </c>
      <c r="AV54" s="3">
        <f ca="1">'Model male'!$C54*POWER(('Model male'!$D54+1),(2015-'Risk male'!AV$1))</f>
        <v>1.7561143964688402E-3</v>
      </c>
      <c r="AW54" s="3">
        <f ca="1">'Model male'!$C54*POWER(('Model male'!$D54+1),(2015-'Risk male'!AW$1))</f>
        <v>1.7301619669643747E-3</v>
      </c>
      <c r="AX54" s="3">
        <f ca="1">'Model male'!$C54*POWER(('Model male'!$D54+1),(2015-'Risk male'!AX$1))</f>
        <v>1.7045930709008621E-3</v>
      </c>
      <c r="AY54" s="3">
        <f ca="1">'Model male'!$C54*POWER(('Model male'!$D54+1),(2015-'Risk male'!AY$1))</f>
        <v>1.6794020402964161E-3</v>
      </c>
      <c r="AZ54" s="3">
        <f ca="1">'Model male'!$C54*POWER(('Model male'!$D54+1),(2015-'Risk male'!AZ$1))</f>
        <v>1.6545832909324299E-3</v>
      </c>
    </row>
    <row r="55" spans="1:52" x14ac:dyDescent="0.2">
      <c r="A55" s="1">
        <v>52</v>
      </c>
      <c r="B55" s="3">
        <f ca="1">'Model male'!$C55*POWER(('Model male'!$D55+1),(2015-'Risk male'!B$1))</f>
        <v>3.839807262629611E-3</v>
      </c>
      <c r="C55" s="3">
        <f ca="1">'Model male'!$C55*POWER(('Model male'!$D55+1),(2015-'Risk male'!C$1))</f>
        <v>3.783061342492228E-3</v>
      </c>
      <c r="D55" s="3">
        <f ca="1">'Model male'!$C55*POWER(('Model male'!$D55+1),(2015-'Risk male'!D$1))</f>
        <v>3.7271540320120483E-3</v>
      </c>
      <c r="E55" s="3">
        <f ca="1">'Model male'!$C55*POWER(('Model male'!$D55+1),(2015-'Risk male'!E$1))</f>
        <v>3.672072937942905E-3</v>
      </c>
      <c r="F55" s="3">
        <f ca="1">'Model male'!$C55*POWER(('Model male'!$D55+1),(2015-'Risk male'!F$1))</f>
        <v>3.6178058501900551E-3</v>
      </c>
      <c r="G55" s="3">
        <f ca="1">'Model male'!$C55*POWER(('Model male'!$D55+1),(2015-'Risk male'!G$1))</f>
        <v>3.5643407391035028E-3</v>
      </c>
      <c r="H55" s="3">
        <f ca="1">'Model male'!$C55*POWER(('Model male'!$D55+1),(2015-'Risk male'!H$1))</f>
        <v>3.511665752811333E-3</v>
      </c>
      <c r="I55" s="3">
        <f ca="1">'Model male'!$C55*POWER(('Model male'!$D55+1),(2015-'Risk male'!I$1))</f>
        <v>3.4597692145924468E-3</v>
      </c>
      <c r="J55" s="3">
        <f ca="1">'Model male'!$C55*POWER(('Model male'!$D55+1),(2015-'Risk male'!J$1))</f>
        <v>3.4086396202881253E-3</v>
      </c>
      <c r="K55" s="3">
        <f ca="1">'Model male'!$C55*POWER(('Model male'!$D55+1),(2015-'Risk male'!K$1))</f>
        <v>3.3582656357518479E-3</v>
      </c>
      <c r="L55" s="3">
        <f ca="1">'Model male'!$C55*POWER(('Model male'!$D55+1),(2015-'Risk male'!L$1))</f>
        <v>3.3086360943367968E-3</v>
      </c>
      <c r="M55" s="3">
        <f ca="1">'Model male'!$C55*POWER(('Model male'!$D55+1),(2015-'Risk male'!M$1))</f>
        <v>3.2597399944204897E-3</v>
      </c>
      <c r="N55" s="3">
        <f ca="1">'Model male'!$C55*POWER(('Model male'!$D55+1),(2015-'Risk male'!N$1))</f>
        <v>3.2115664969660004E-3</v>
      </c>
      <c r="O55" s="3">
        <f ca="1">'Model male'!$C55*POWER(('Model male'!$D55+1),(2015-'Risk male'!O$1))</f>
        <v>3.1641049231192126E-3</v>
      </c>
      <c r="P55" s="3">
        <f ca="1">'Model male'!$C55*POWER(('Model male'!$D55+1),(2015-'Risk male'!P$1))</f>
        <v>3.1173447518415892E-3</v>
      </c>
      <c r="Q55" s="3">
        <f ca="1">'Model male'!$C55*POWER(('Model male'!$D55+1),(2015-'Risk male'!Q$1))</f>
        <v>3.0712756175779207E-3</v>
      </c>
      <c r="R55" s="3">
        <f ca="1">'Model male'!$C55*POWER(('Model male'!$D55+1),(2015-'Risk male'!R$1))</f>
        <v>3.0258873079585429E-3</v>
      </c>
      <c r="S55" s="3">
        <f ca="1">'Model male'!$C55*POWER(('Model male'!$D55+1),(2015-'Risk male'!S$1))</f>
        <v>2.981169761535511E-3</v>
      </c>
      <c r="T55" s="3">
        <f ca="1">'Model male'!$C55*POWER(('Model male'!$D55+1),(2015-'Risk male'!T$1))</f>
        <v>2.9371130655522276E-3</v>
      </c>
      <c r="U55" s="3">
        <f ca="1">'Model male'!$C55*POWER(('Model male'!$D55+1),(2015-'Risk male'!U$1))</f>
        <v>2.8937074537460374E-3</v>
      </c>
      <c r="V55" s="3">
        <f ca="1">'Model male'!$C55*POWER(('Model male'!$D55+1),(2015-'Risk male'!V$1))</f>
        <v>2.8509433041832887E-3</v>
      </c>
      <c r="W55" s="3">
        <f ca="1">'Model male'!$C55*POWER(('Model male'!$D55+1),(2015-'Risk male'!W$1))</f>
        <v>2.8088111371263932E-3</v>
      </c>
      <c r="X55" s="3">
        <f ca="1">'Model male'!$C55*POWER(('Model male'!$D55+1),(2015-'Risk male'!X$1))</f>
        <v>2.7673016129324073E-3</v>
      </c>
      <c r="Y55" s="3">
        <f ca="1">'Model male'!$C55*POWER(('Model male'!$D55+1),(2015-'Risk male'!Y$1))</f>
        <v>2.7264055299826679E-3</v>
      </c>
      <c r="Z55" s="3">
        <f ca="1">'Model male'!$C55*POWER(('Model male'!$D55+1),(2015-'Risk male'!Z$1))</f>
        <v>2.6861138226430227E-3</v>
      </c>
      <c r="AA55" s="3">
        <f ca="1">'Model male'!$C55*POWER(('Model male'!$D55+1),(2015-'Risk male'!AA$1))</f>
        <v>2.6464175592542101E-3</v>
      </c>
      <c r="AB55" s="3">
        <f ca="1">'Model male'!$C55*POWER(('Model male'!$D55+1),(2015-'Risk male'!AB$1))</f>
        <v>2.6073079401519312E-3</v>
      </c>
      <c r="AC55" s="3">
        <f ca="1">'Model male'!$C55*POWER(('Model male'!$D55+1),(2015-'Risk male'!AC$1))</f>
        <v>2.568776295716189E-3</v>
      </c>
      <c r="AD55" s="3">
        <f ca="1">'Model male'!$C55*POWER(('Model male'!$D55+1),(2015-'Risk male'!AD$1))</f>
        <v>2.5308140844494476E-3</v>
      </c>
      <c r="AE55" s="3">
        <f ca="1">'Model male'!$C55*POWER(('Model male'!$D55+1),(2015-'Risk male'!AE$1))</f>
        <v>2.4934128910831998E-3</v>
      </c>
      <c r="AF55" s="3">
        <f ca="1">'Model male'!$C55*POWER(('Model male'!$D55+1),(2015-'Risk male'!AF$1))</f>
        <v>2.4565644247125126E-3</v>
      </c>
      <c r="AG55" s="3">
        <f ca="1">'Model male'!$C55*POWER(('Model male'!$D55+1),(2015-'Risk male'!AG$1))</f>
        <v>2.4202605169581408E-3</v>
      </c>
      <c r="AH55" s="3">
        <f ca="1">'Model male'!$C55*POWER(('Model male'!$D55+1),(2015-'Risk male'!AH$1))</f>
        <v>2.3844931201558043E-3</v>
      </c>
      <c r="AI55" s="3">
        <f ca="1">'Model male'!$C55*POWER(('Model male'!$D55+1),(2015-'Risk male'!AI$1))</f>
        <v>2.349254305572221E-3</v>
      </c>
      <c r="AJ55" s="3">
        <f ca="1">'Model male'!$C55*POWER(('Model male'!$D55+1),(2015-'Risk male'!AJ$1))</f>
        <v>2.3145362616475086E-3</v>
      </c>
      <c r="AK55" s="3">
        <f ca="1">'Model male'!$C55*POWER(('Model male'!$D55+1),(2015-'Risk male'!AK$1))</f>
        <v>2.2803312922635558E-3</v>
      </c>
      <c r="AL55" s="3">
        <f ca="1">'Model male'!$C55*POWER(('Model male'!$D55+1),(2015-'Risk male'!AL$1))</f>
        <v>2.2466318150379866E-3</v>
      </c>
      <c r="AM55" s="3">
        <f ca="1">'Model male'!$C55*POWER(('Model male'!$D55+1),(2015-'Risk male'!AM$1))</f>
        <v>2.2134303596433366E-3</v>
      </c>
      <c r="AN55" s="3">
        <f ca="1">'Model male'!$C55*POWER(('Model male'!$D55+1),(2015-'Risk male'!AN$1))</f>
        <v>2.1807195661510707E-3</v>
      </c>
      <c r="AO55" s="3">
        <f ca="1">'Model male'!$C55*POWER(('Model male'!$D55+1),(2015-'Risk male'!AO$1))</f>
        <v>2.14849218340007E-3</v>
      </c>
      <c r="AP55" s="3">
        <f ca="1">'Model male'!$C55*POWER(('Model male'!$D55+1),(2015-'Risk male'!AP$1))</f>
        <v>2.1167410673892315E-3</v>
      </c>
      <c r="AQ55" s="3">
        <f ca="1">'Model male'!$C55*POWER(('Model male'!$D55+1),(2015-'Risk male'!AQ$1))</f>
        <v>2.0854591796938249E-3</v>
      </c>
      <c r="AR55" s="3">
        <f ca="1">'Model male'!$C55*POWER(('Model male'!$D55+1),(2015-'Risk male'!AR$1))</f>
        <v>2.0546395859052462E-3</v>
      </c>
      <c r="AS55" s="3">
        <f ca="1">'Model male'!$C55*POWER(('Model male'!$D55+1),(2015-'Risk male'!AS$1))</f>
        <v>2.0242754540938392E-3</v>
      </c>
      <c r="AT55" s="3">
        <f ca="1">'Model male'!$C55*POWER(('Model male'!$D55+1),(2015-'Risk male'!AT$1))</f>
        <v>1.9943600532944228E-3</v>
      </c>
      <c r="AU55" s="3">
        <f ca="1">'Model male'!$C55*POWER(('Model male'!$D55+1),(2015-'Risk male'!AU$1))</f>
        <v>1.9648867520142103E-3</v>
      </c>
      <c r="AV55" s="3">
        <f ca="1">'Model male'!$C55*POWER(('Model male'!$D55+1),(2015-'Risk male'!AV$1))</f>
        <v>1.935849016762769E-3</v>
      </c>
      <c r="AW55" s="3">
        <f ca="1">'Model male'!$C55*POWER(('Model male'!$D55+1),(2015-'Risk male'!AW$1))</f>
        <v>1.9072404106037135E-3</v>
      </c>
      <c r="AX55" s="3">
        <f ca="1">'Model male'!$C55*POWER(('Model male'!$D55+1),(2015-'Risk male'!AX$1))</f>
        <v>1.8790545917277968E-3</v>
      </c>
      <c r="AY55" s="3">
        <f ca="1">'Model male'!$C55*POWER(('Model male'!$D55+1),(2015-'Risk male'!AY$1))</f>
        <v>1.8512853120470907E-3</v>
      </c>
      <c r="AZ55" s="3">
        <f ca="1">'Model male'!$C55*POWER(('Model male'!$D55+1),(2015-'Risk male'!AZ$1))</f>
        <v>1.8239264158099418E-3</v>
      </c>
    </row>
    <row r="56" spans="1:52" x14ac:dyDescent="0.2">
      <c r="A56" s="1">
        <v>53</v>
      </c>
      <c r="B56" s="3">
        <f ca="1">'Model male'!$C56*POWER(('Model male'!$D56+1),(2015-'Risk male'!B$1))</f>
        <v>4.3337867175694648E-3</v>
      </c>
      <c r="C56" s="3">
        <f ca="1">'Model male'!$C56*POWER(('Model male'!$D56+1),(2015-'Risk male'!C$1))</f>
        <v>4.2697406084428232E-3</v>
      </c>
      <c r="D56" s="3">
        <f ca="1">'Model male'!$C56*POWER(('Model male'!$D56+1),(2015-'Risk male'!D$1))</f>
        <v>4.2066409935397281E-3</v>
      </c>
      <c r="E56" s="3">
        <f ca="1">'Model male'!$C56*POWER(('Model male'!$D56+1),(2015-'Risk male'!E$1))</f>
        <v>4.1444738852608161E-3</v>
      </c>
      <c r="F56" s="3">
        <f ca="1">'Model male'!$C56*POWER(('Model male'!$D56+1),(2015-'Risk male'!F$1))</f>
        <v>4.0832255027200169E-3</v>
      </c>
      <c r="G56" s="3">
        <f ca="1">'Model male'!$C56*POWER(('Model male'!$D56+1),(2015-'Risk male'!G$1))</f>
        <v>4.0228822686896723E-3</v>
      </c>
      <c r="H56" s="3">
        <f ca="1">'Model male'!$C56*POWER(('Model male'!$D56+1),(2015-'Risk male'!H$1))</f>
        <v>3.9634308065908102E-3</v>
      </c>
      <c r="I56" s="3">
        <f ca="1">'Model male'!$C56*POWER(('Model male'!$D56+1),(2015-'Risk male'!I$1))</f>
        <v>3.9048579375278924E-3</v>
      </c>
      <c r="J56" s="3">
        <f ca="1">'Model male'!$C56*POWER(('Model male'!$D56+1),(2015-'Risk male'!J$1))</f>
        <v>3.8471506773673819E-3</v>
      </c>
      <c r="K56" s="3">
        <f ca="1">'Model male'!$C56*POWER(('Model male'!$D56+1),(2015-'Risk male'!K$1))</f>
        <v>3.7902962338594902E-3</v>
      </c>
      <c r="L56" s="3">
        <f ca="1">'Model male'!$C56*POWER(('Model male'!$D56+1),(2015-'Risk male'!L$1))</f>
        <v>3.7342820038024542E-3</v>
      </c>
      <c r="M56" s="3">
        <f ca="1">'Model male'!$C56*POWER(('Model male'!$D56+1),(2015-'Risk male'!M$1))</f>
        <v>3.679095570248724E-3</v>
      </c>
      <c r="N56" s="3">
        <f ca="1">'Model male'!$C56*POWER(('Model male'!$D56+1),(2015-'Risk male'!N$1))</f>
        <v>3.6247246997524376E-3</v>
      </c>
      <c r="O56" s="3">
        <f ca="1">'Model male'!$C56*POWER(('Model male'!$D56+1),(2015-'Risk male'!O$1))</f>
        <v>3.5711573396575748E-3</v>
      </c>
      <c r="P56" s="3">
        <f ca="1">'Model male'!$C56*POWER(('Model male'!$D56+1),(2015-'Risk male'!P$1))</f>
        <v>3.5183816154261824E-3</v>
      </c>
      <c r="Q56" s="3">
        <f ca="1">'Model male'!$C56*POWER(('Model male'!$D56+1),(2015-'Risk male'!Q$1))</f>
        <v>3.4663858280060914E-3</v>
      </c>
      <c r="R56" s="3">
        <f ca="1">'Model male'!$C56*POWER(('Model male'!$D56+1),(2015-'Risk male'!R$1))</f>
        <v>3.4151584512375288E-3</v>
      </c>
      <c r="S56" s="3">
        <f ca="1">'Model male'!$C56*POWER(('Model male'!$D56+1),(2015-'Risk male'!S$1))</f>
        <v>3.3646881292980586E-3</v>
      </c>
      <c r="T56" s="3">
        <f ca="1">'Model male'!$C56*POWER(('Model male'!$D56+1),(2015-'Risk male'!T$1))</f>
        <v>3.3149636741852798E-3</v>
      </c>
      <c r="U56" s="3">
        <f ca="1">'Model male'!$C56*POWER(('Model male'!$D56+1),(2015-'Risk male'!U$1))</f>
        <v>3.2659740632367293E-3</v>
      </c>
      <c r="V56" s="3">
        <f ca="1">'Model male'!$C56*POWER(('Model male'!$D56+1),(2015-'Risk male'!V$1))</f>
        <v>3.2177084366864332E-3</v>
      </c>
      <c r="W56" s="3">
        <f ca="1">'Model male'!$C56*POWER(('Model male'!$D56+1),(2015-'Risk male'!W$1))</f>
        <v>3.17015609525757E-3</v>
      </c>
      <c r="X56" s="3">
        <f ca="1">'Model male'!$C56*POWER(('Model male'!$D56+1),(2015-'Risk male'!X$1))</f>
        <v>3.1233064977907099E-3</v>
      </c>
      <c r="Y56" s="3">
        <f ca="1">'Model male'!$C56*POWER(('Model male'!$D56+1),(2015-'Risk male'!Y$1))</f>
        <v>3.077149258907104E-3</v>
      </c>
      <c r="Z56" s="3">
        <f ca="1">'Model male'!$C56*POWER(('Model male'!$D56+1),(2015-'Risk male'!Z$1))</f>
        <v>3.0316741467065066E-3</v>
      </c>
      <c r="AA56" s="3">
        <f ca="1">'Model male'!$C56*POWER(('Model male'!$D56+1),(2015-'Risk male'!AA$1))</f>
        <v>2.9868710804990214E-3</v>
      </c>
      <c r="AB56" s="3">
        <f ca="1">'Model male'!$C56*POWER(('Model male'!$D56+1),(2015-'Risk male'!AB$1))</f>
        <v>2.9427301285704648E-3</v>
      </c>
      <c r="AC56" s="3">
        <f ca="1">'Model male'!$C56*POWER(('Model male'!$D56+1),(2015-'Risk male'!AC$1))</f>
        <v>2.8992415059807546E-3</v>
      </c>
      <c r="AD56" s="3">
        <f ca="1">'Model male'!$C56*POWER(('Model male'!$D56+1),(2015-'Risk male'!AD$1))</f>
        <v>2.8563955723948323E-3</v>
      </c>
      <c r="AE56" s="3">
        <f ca="1">'Model male'!$C56*POWER(('Model male'!$D56+1),(2015-'Risk male'!AE$1))</f>
        <v>2.8141828299456479E-3</v>
      </c>
      <c r="AF56" s="3">
        <f ca="1">'Model male'!$C56*POWER(('Model male'!$D56+1),(2015-'Risk male'!AF$1))</f>
        <v>2.7725939211287174E-3</v>
      </c>
      <c r="AG56" s="3">
        <f ca="1">'Model male'!$C56*POWER(('Model male'!$D56+1),(2015-'Risk male'!AG$1))</f>
        <v>2.731619626727801E-3</v>
      </c>
      <c r="AH56" s="3">
        <f ca="1">'Model male'!$C56*POWER(('Model male'!$D56+1),(2015-'Risk male'!AH$1))</f>
        <v>2.691250863771233E-3</v>
      </c>
      <c r="AI56" s="3">
        <f ca="1">'Model male'!$C56*POWER(('Model male'!$D56+1),(2015-'Risk male'!AI$1))</f>
        <v>2.6514786835184559E-3</v>
      </c>
      <c r="AJ56" s="3">
        <f ca="1">'Model male'!$C56*POWER(('Model male'!$D56+1),(2015-'Risk male'!AJ$1))</f>
        <v>2.6122942694763117E-3</v>
      </c>
      <c r="AK56" s="3">
        <f ca="1">'Model male'!$C56*POWER(('Model male'!$D56+1),(2015-'Risk male'!AK$1))</f>
        <v>2.5736889354446429E-3</v>
      </c>
      <c r="AL56" s="3">
        <f ca="1">'Model male'!$C56*POWER(('Model male'!$D56+1),(2015-'Risk male'!AL$1))</f>
        <v>2.5356541235907813E-3</v>
      </c>
      <c r="AM56" s="3">
        <f ca="1">'Model male'!$C56*POWER(('Model male'!$D56+1),(2015-'Risk male'!AM$1))</f>
        <v>2.4981814025524943E-3</v>
      </c>
      <c r="AN56" s="3">
        <f ca="1">'Model male'!$C56*POWER(('Model male'!$D56+1),(2015-'Risk male'!AN$1))</f>
        <v>2.4612624655689602E-3</v>
      </c>
      <c r="AO56" s="3">
        <f ca="1">'Model male'!$C56*POWER(('Model male'!$D56+1),(2015-'Risk male'!AO$1))</f>
        <v>2.4248891286393699E-3</v>
      </c>
      <c r="AP56" s="3">
        <f ca="1">'Model male'!$C56*POWER(('Model male'!$D56+1),(2015-'Risk male'!AP$1))</f>
        <v>2.389053328708739E-3</v>
      </c>
      <c r="AQ56" s="3">
        <f ca="1">'Model male'!$C56*POWER(('Model male'!$D56+1),(2015-'Risk male'!AQ$1))</f>
        <v>2.3537471218805315E-3</v>
      </c>
      <c r="AR56" s="3">
        <f ca="1">'Model male'!$C56*POWER(('Model male'!$D56+1),(2015-'Risk male'!AR$1))</f>
        <v>2.3189626816556962E-3</v>
      </c>
      <c r="AS56" s="3">
        <f ca="1">'Model male'!$C56*POWER(('Model male'!$D56+1),(2015-'Risk male'!AS$1))</f>
        <v>2.2846922971977313E-3</v>
      </c>
      <c r="AT56" s="3">
        <f ca="1">'Model male'!$C56*POWER(('Model male'!$D56+1),(2015-'Risk male'!AT$1))</f>
        <v>2.2509283716233802E-3</v>
      </c>
      <c r="AU56" s="3">
        <f ca="1">'Model male'!$C56*POWER(('Model male'!$D56+1),(2015-'Risk male'!AU$1))</f>
        <v>2.2176634203186019E-3</v>
      </c>
      <c r="AV56" s="3">
        <f ca="1">'Model male'!$C56*POWER(('Model male'!$D56+1),(2015-'Risk male'!AV$1))</f>
        <v>2.1848900692794113E-3</v>
      </c>
      <c r="AW56" s="3">
        <f ca="1">'Model male'!$C56*POWER(('Model male'!$D56+1),(2015-'Risk male'!AW$1))</f>
        <v>2.1526010534772522E-3</v>
      </c>
      <c r="AX56" s="3">
        <f ca="1">'Model male'!$C56*POWER(('Model male'!$D56+1),(2015-'Risk male'!AX$1))</f>
        <v>2.1207892152485248E-3</v>
      </c>
      <c r="AY56" s="3">
        <f ca="1">'Model male'!$C56*POWER(('Model male'!$D56+1),(2015-'Risk male'!AY$1))</f>
        <v>2.0894475027079065E-3</v>
      </c>
      <c r="AZ56" s="3">
        <f ca="1">'Model male'!$C56*POWER(('Model male'!$D56+1),(2015-'Risk male'!AZ$1))</f>
        <v>2.0585689681851299E-3</v>
      </c>
    </row>
    <row r="57" spans="1:52" x14ac:dyDescent="0.2">
      <c r="A57" s="1">
        <v>54</v>
      </c>
      <c r="B57" s="3">
        <f ca="1">'Model male'!$C57*POWER(('Model male'!$D57+1),(2015-'Risk male'!B$1))</f>
        <v>4.9046463530846842E-3</v>
      </c>
      <c r="C57" s="3">
        <f ca="1">'Model male'!$C57*POWER(('Model male'!$D57+1),(2015-'Risk male'!C$1))</f>
        <v>4.8321638946647143E-3</v>
      </c>
      <c r="D57" s="3">
        <f ca="1">'Model male'!$C57*POWER(('Model male'!$D57+1),(2015-'Risk male'!D$1))</f>
        <v>4.7607526055810003E-3</v>
      </c>
      <c r="E57" s="3">
        <f ca="1">'Model male'!$C57*POWER(('Model male'!$D57+1),(2015-'Risk male'!E$1))</f>
        <v>4.6903966557448286E-3</v>
      </c>
      <c r="F57" s="3">
        <f ca="1">'Model male'!$C57*POWER(('Model male'!$D57+1),(2015-'Risk male'!F$1))</f>
        <v>4.6210804490096841E-3</v>
      </c>
      <c r="G57" s="3">
        <f ca="1">'Model male'!$C57*POWER(('Model male'!$D57+1),(2015-'Risk male'!G$1))</f>
        <v>4.5527886197139749E-3</v>
      </c>
      <c r="H57" s="3">
        <f ca="1">'Model male'!$C57*POWER(('Model male'!$D57+1),(2015-'Risk male'!H$1))</f>
        <v>4.4855060292748527E-3</v>
      </c>
      <c r="I57" s="3">
        <f ca="1">'Model male'!$C57*POWER(('Model male'!$D57+1),(2015-'Risk male'!I$1))</f>
        <v>4.419217762832368E-3</v>
      </c>
      <c r="J57" s="3">
        <f ca="1">'Model male'!$C57*POWER(('Model male'!$D57+1),(2015-'Risk male'!J$1))</f>
        <v>4.3539091259432198E-3</v>
      </c>
      <c r="K57" s="3">
        <f ca="1">'Model male'!$C57*POWER(('Model male'!$D57+1),(2015-'Risk male'!K$1))</f>
        <v>4.2895656413233698E-3</v>
      </c>
      <c r="L57" s="3">
        <f ca="1">'Model male'!$C57*POWER(('Model male'!$D57+1),(2015-'Risk male'!L$1))</f>
        <v>4.2261730456387894E-3</v>
      </c>
      <c r="M57" s="3">
        <f ca="1">'Model male'!$C57*POWER(('Model male'!$D57+1),(2015-'Risk male'!M$1))</f>
        <v>4.1637172863436345E-3</v>
      </c>
      <c r="N57" s="3">
        <f ca="1">'Model male'!$C57*POWER(('Model male'!$D57+1),(2015-'Risk male'!N$1))</f>
        <v>4.1021845185651579E-3</v>
      </c>
      <c r="O57" s="3">
        <f ca="1">'Model male'!$C57*POWER(('Model male'!$D57+1),(2015-'Risk male'!O$1))</f>
        <v>4.0415611020346394E-3</v>
      </c>
      <c r="P57" s="3">
        <f ca="1">'Model male'!$C57*POWER(('Model male'!$D57+1),(2015-'Risk male'!P$1))</f>
        <v>3.9818335980636842E-3</v>
      </c>
      <c r="Q57" s="3">
        <f ca="1">'Model male'!$C57*POWER(('Model male'!$D57+1),(2015-'Risk male'!Q$1))</f>
        <v>3.9229887665652068E-3</v>
      </c>
      <c r="R57" s="3">
        <f ca="1">'Model male'!$C57*POWER(('Model male'!$D57+1),(2015-'Risk male'!R$1))</f>
        <v>3.8650135631184308E-3</v>
      </c>
      <c r="S57" s="3">
        <f ca="1">'Model male'!$C57*POWER(('Model male'!$D57+1),(2015-'Risk male'!S$1))</f>
        <v>3.8078951360772727E-3</v>
      </c>
      <c r="T57" s="3">
        <f ca="1">'Model male'!$C57*POWER(('Model male'!$D57+1),(2015-'Risk male'!T$1))</f>
        <v>3.7516208237214511E-3</v>
      </c>
      <c r="U57" s="3">
        <f ca="1">'Model male'!$C57*POWER(('Model male'!$D57+1),(2015-'Risk male'!U$1))</f>
        <v>3.6961781514497061E-3</v>
      </c>
      <c r="V57" s="3">
        <f ca="1">'Model male'!$C57*POWER(('Model male'!$D57+1),(2015-'Risk male'!V$1))</f>
        <v>3.641554829014489E-3</v>
      </c>
      <c r="W57" s="3">
        <f ca="1">'Model male'!$C57*POWER(('Model male'!$D57+1),(2015-'Risk male'!W$1))</f>
        <v>3.5877387477975266E-3</v>
      </c>
      <c r="X57" s="3">
        <f ca="1">'Model male'!$C57*POWER(('Model male'!$D57+1),(2015-'Risk male'!X$1))</f>
        <v>3.5347179781256427E-3</v>
      </c>
      <c r="Y57" s="3">
        <f ca="1">'Model male'!$C57*POWER(('Model male'!$D57+1),(2015-'Risk male'!Y$1))</f>
        <v>3.4824807666262495E-3</v>
      </c>
      <c r="Z57" s="3">
        <f ca="1">'Model male'!$C57*POWER(('Model male'!$D57+1),(2015-'Risk male'!Z$1))</f>
        <v>3.4310155336219209E-3</v>
      </c>
      <c r="AA57" s="3">
        <f ca="1">'Model male'!$C57*POWER(('Model male'!$D57+1),(2015-'Risk male'!AA$1))</f>
        <v>3.3803108705634695E-3</v>
      </c>
      <c r="AB57" s="3">
        <f ca="1">'Model male'!$C57*POWER(('Model male'!$D57+1),(2015-'Risk male'!AB$1))</f>
        <v>3.3303555375009553E-3</v>
      </c>
      <c r="AC57" s="3">
        <f ca="1">'Model male'!$C57*POWER(('Model male'!$D57+1),(2015-'Risk male'!AC$1))</f>
        <v>3.2811384605920752E-3</v>
      </c>
      <c r="AD57" s="3">
        <f ca="1">'Model male'!$C57*POWER(('Model male'!$D57+1),(2015-'Risk male'!AD$1))</f>
        <v>3.232648729647365E-3</v>
      </c>
      <c r="AE57" s="3">
        <f ca="1">'Model male'!$C57*POWER(('Model male'!$D57+1),(2015-'Risk male'!AE$1))</f>
        <v>3.1848755957116903E-3</v>
      </c>
      <c r="AF57" s="3">
        <f ca="1">'Model male'!$C57*POWER(('Model male'!$D57+1),(2015-'Risk male'!AF$1))</f>
        <v>3.1378084686814684E-3</v>
      </c>
      <c r="AG57" s="3">
        <f ca="1">'Model male'!$C57*POWER(('Model male'!$D57+1),(2015-'Risk male'!AG$1))</f>
        <v>3.0914369149571122E-3</v>
      </c>
      <c r="AH57" s="3">
        <f ca="1">'Model male'!$C57*POWER(('Model male'!$D57+1),(2015-'Risk male'!AH$1))</f>
        <v>3.0457506551301605E-3</v>
      </c>
      <c r="AI57" s="3">
        <f ca="1">'Model male'!$C57*POWER(('Model male'!$D57+1),(2015-'Risk male'!AI$1))</f>
        <v>3.0007395617045914E-3</v>
      </c>
      <c r="AJ57" s="3">
        <f ca="1">'Model male'!$C57*POWER(('Model male'!$D57+1),(2015-'Risk male'!AJ$1))</f>
        <v>2.9563936568518146E-3</v>
      </c>
      <c r="AK57" s="3">
        <f ca="1">'Model male'!$C57*POWER(('Model male'!$D57+1),(2015-'Risk male'!AK$1))</f>
        <v>2.9127031101988331E-3</v>
      </c>
      <c r="AL57" s="3">
        <f ca="1">'Model male'!$C57*POWER(('Model male'!$D57+1),(2015-'Risk male'!AL$1))</f>
        <v>2.8696582366490972E-3</v>
      </c>
      <c r="AM57" s="3">
        <f ca="1">'Model male'!$C57*POWER(('Model male'!$D57+1),(2015-'Risk male'!AM$1))</f>
        <v>2.8272494942355639E-3</v>
      </c>
      <c r="AN57" s="3">
        <f ca="1">'Model male'!$C57*POWER(('Model male'!$D57+1),(2015-'Risk male'!AN$1))</f>
        <v>2.7854674820054818E-3</v>
      </c>
      <c r="AO57" s="3">
        <f ca="1">'Model male'!$C57*POWER(('Model male'!$D57+1),(2015-'Risk male'!AO$1))</f>
        <v>2.7443029379364357E-3</v>
      </c>
      <c r="AP57" s="3">
        <f ca="1">'Model male'!$C57*POWER(('Model male'!$D57+1),(2015-'Risk male'!AP$1))</f>
        <v>2.7037467368831881E-3</v>
      </c>
      <c r="AQ57" s="3">
        <f ca="1">'Model male'!$C57*POWER(('Model male'!$D57+1),(2015-'Risk male'!AQ$1))</f>
        <v>2.6637898885548657E-3</v>
      </c>
      <c r="AR57" s="3">
        <f ca="1">'Model male'!$C57*POWER(('Model male'!$D57+1),(2015-'Risk male'!AR$1))</f>
        <v>2.6244235355220354E-3</v>
      </c>
      <c r="AS57" s="3">
        <f ca="1">'Model male'!$C57*POWER(('Model male'!$D57+1),(2015-'Risk male'!AS$1))</f>
        <v>2.5856389512532376E-3</v>
      </c>
      <c r="AT57" s="3">
        <f ca="1">'Model male'!$C57*POWER(('Model male'!$D57+1),(2015-'Risk male'!AT$1))</f>
        <v>2.5474275381805293E-3</v>
      </c>
      <c r="AU57" s="3">
        <f ca="1">'Model male'!$C57*POWER(('Model male'!$D57+1),(2015-'Risk male'!AU$1))</f>
        <v>2.5097808257936263E-3</v>
      </c>
      <c r="AV57" s="3">
        <f ca="1">'Model male'!$C57*POWER(('Model male'!$D57+1),(2015-'Risk male'!AV$1))</f>
        <v>2.4726904687621936E-3</v>
      </c>
      <c r="AW57" s="3">
        <f ca="1">'Model male'!$C57*POWER(('Model male'!$D57+1),(2015-'Risk male'!AW$1))</f>
        <v>2.4361482450859051E-3</v>
      </c>
      <c r="AX57" s="3">
        <f ca="1">'Model male'!$C57*POWER(('Model male'!$D57+1),(2015-'Risk male'!AX$1))</f>
        <v>2.4001460542718281E-3</v>
      </c>
      <c r="AY57" s="3">
        <f ca="1">'Model male'!$C57*POWER(('Model male'!$D57+1),(2015-'Risk male'!AY$1))</f>
        <v>2.3646759155387469E-3</v>
      </c>
      <c r="AZ57" s="3">
        <f ca="1">'Model male'!$C57*POWER(('Model male'!$D57+1),(2015-'Risk male'!AZ$1))</f>
        <v>2.3297299660480272E-3</v>
      </c>
    </row>
    <row r="58" spans="1:52" x14ac:dyDescent="0.2">
      <c r="A58" s="1">
        <v>55</v>
      </c>
      <c r="B58" s="3">
        <f ca="1">'Model male'!$C58*POWER(('Model male'!$D58+1),(2015-'Risk male'!B$1))</f>
        <v>5.3569990127611102E-3</v>
      </c>
      <c r="C58" s="3">
        <f ca="1">'Model male'!$C58*POWER(('Model male'!$D58+1),(2015-'Risk male'!C$1))</f>
        <v>5.2778315396661193E-3</v>
      </c>
      <c r="D58" s="3">
        <f ca="1">'Model male'!$C58*POWER(('Model male'!$D58+1),(2015-'Risk male'!D$1))</f>
        <v>5.1998340292277049E-3</v>
      </c>
      <c r="E58" s="3">
        <f ca="1">'Model male'!$C58*POWER(('Model male'!$D58+1),(2015-'Risk male'!E$1))</f>
        <v>5.1229891913573454E-3</v>
      </c>
      <c r="F58" s="3">
        <f ca="1">'Model male'!$C58*POWER(('Model male'!$D58+1),(2015-'Risk male'!F$1))</f>
        <v>5.0472799914850703E-3</v>
      </c>
      <c r="G58" s="3">
        <f ca="1">'Model male'!$C58*POWER(('Model male'!$D58+1),(2015-'Risk male'!G$1))</f>
        <v>4.9726896467833211E-3</v>
      </c>
      <c r="H58" s="3">
        <f ca="1">'Model male'!$C58*POWER(('Model male'!$D58+1),(2015-'Risk male'!H$1))</f>
        <v>4.8992016224466226E-3</v>
      </c>
      <c r="I58" s="3">
        <f ca="1">'Model male'!$C58*POWER(('Model male'!$D58+1),(2015-'Risk male'!I$1))</f>
        <v>4.8267996280262297E-3</v>
      </c>
      <c r="J58" s="3">
        <f ca="1">'Model male'!$C58*POWER(('Model male'!$D58+1),(2015-'Risk male'!J$1))</f>
        <v>4.7554676138189455E-3</v>
      </c>
      <c r="K58" s="3">
        <f ca="1">'Model male'!$C58*POWER(('Model male'!$D58+1),(2015-'Risk male'!K$1))</f>
        <v>4.6851897673093066E-3</v>
      </c>
      <c r="L58" s="3">
        <f ca="1">'Model male'!$C58*POWER(('Model male'!$D58+1),(2015-'Risk male'!L$1))</f>
        <v>4.6159505096643426E-3</v>
      </c>
      <c r="M58" s="3">
        <f ca="1">'Model male'!$C58*POWER(('Model male'!$D58+1),(2015-'Risk male'!M$1))</f>
        <v>4.5477344922801415E-3</v>
      </c>
      <c r="N58" s="3">
        <f ca="1">'Model male'!$C58*POWER(('Model male'!$D58+1),(2015-'Risk male'!N$1))</f>
        <v>4.48052659337945E-3</v>
      </c>
      <c r="O58" s="3">
        <f ca="1">'Model male'!$C58*POWER(('Model male'!$D58+1),(2015-'Risk male'!O$1))</f>
        <v>4.4143119146595571E-3</v>
      </c>
      <c r="P58" s="3">
        <f ca="1">'Model male'!$C58*POWER(('Model male'!$D58+1),(2015-'Risk male'!P$1))</f>
        <v>4.3490757779897126E-3</v>
      </c>
      <c r="Q58" s="3">
        <f ca="1">'Model male'!$C58*POWER(('Model male'!$D58+1),(2015-'Risk male'!Q$1))</f>
        <v>4.2848037221573524E-3</v>
      </c>
      <c r="R58" s="3">
        <f ca="1">'Model male'!$C58*POWER(('Model male'!$D58+1),(2015-'Risk male'!R$1))</f>
        <v>4.2214814996624165E-3</v>
      </c>
      <c r="S58" s="3">
        <f ca="1">'Model male'!$C58*POWER(('Model male'!$D58+1),(2015-'Risk male'!S$1))</f>
        <v>4.1590950735590319E-3</v>
      </c>
      <c r="T58" s="3">
        <f ca="1">'Model male'!$C58*POWER(('Model male'!$D58+1),(2015-'Risk male'!T$1))</f>
        <v>4.0976306143438741E-3</v>
      </c>
      <c r="U58" s="3">
        <f ca="1">'Model male'!$C58*POWER(('Model male'!$D58+1),(2015-'Risk male'!U$1))</f>
        <v>4.0370744968905173E-3</v>
      </c>
      <c r="V58" s="3">
        <f ca="1">'Model male'!$C58*POWER(('Model male'!$D58+1),(2015-'Risk male'!V$1))</f>
        <v>3.9774132974290813E-3</v>
      </c>
      <c r="W58" s="3">
        <f ca="1">'Model male'!$C58*POWER(('Model male'!$D58+1),(2015-'Risk male'!W$1))</f>
        <v>3.9186337905705243E-3</v>
      </c>
      <c r="X58" s="3">
        <f ca="1">'Model male'!$C58*POWER(('Model male'!$D58+1),(2015-'Risk male'!X$1))</f>
        <v>3.8607229463749012E-3</v>
      </c>
      <c r="Y58" s="3">
        <f ca="1">'Model male'!$C58*POWER(('Model male'!$D58+1),(2015-'Risk male'!Y$1))</f>
        <v>3.8036679274629573E-3</v>
      </c>
      <c r="Z58" s="3">
        <f ca="1">'Model male'!$C58*POWER(('Model male'!$D58+1),(2015-'Risk male'!Z$1))</f>
        <v>3.7474560861704017E-3</v>
      </c>
      <c r="AA58" s="3">
        <f ca="1">'Model male'!$C58*POWER(('Model male'!$D58+1),(2015-'Risk male'!AA$1))</f>
        <v>3.6920749617442386E-3</v>
      </c>
      <c r="AB58" s="3">
        <f ca="1">'Model male'!$C58*POWER(('Model male'!$D58+1),(2015-'Risk male'!AB$1))</f>
        <v>3.6375122775805309E-3</v>
      </c>
      <c r="AC58" s="3">
        <f ca="1">'Model male'!$C58*POWER(('Model male'!$D58+1),(2015-'Risk male'!AC$1))</f>
        <v>3.5837559385029872E-3</v>
      </c>
      <c r="AD58" s="3">
        <f ca="1">'Model male'!$C58*POWER(('Model male'!$D58+1),(2015-'Risk male'!AD$1))</f>
        <v>3.5307940280817612E-3</v>
      </c>
      <c r="AE58" s="3">
        <f ca="1">'Model male'!$C58*POWER(('Model male'!$D58+1),(2015-'Risk male'!AE$1))</f>
        <v>3.4786148059918836E-3</v>
      </c>
      <c r="AF58" s="3">
        <f ca="1">'Model male'!$C58*POWER(('Model male'!$D58+1),(2015-'Risk male'!AF$1))</f>
        <v>3.4272067054107228E-3</v>
      </c>
      <c r="AG58" s="3">
        <f ca="1">'Model male'!$C58*POWER(('Model male'!$D58+1),(2015-'Risk male'!AG$1))</f>
        <v>3.3765583304539147E-3</v>
      </c>
      <c r="AH58" s="3">
        <f ca="1">'Model male'!$C58*POWER(('Model male'!$D58+1),(2015-'Risk male'!AH$1))</f>
        <v>3.3266584536491778E-3</v>
      </c>
      <c r="AI58" s="3">
        <f ca="1">'Model male'!$C58*POWER(('Model male'!$D58+1),(2015-'Risk male'!AI$1))</f>
        <v>3.2774960134474658E-3</v>
      </c>
      <c r="AJ58" s="3">
        <f ca="1">'Model male'!$C58*POWER(('Model male'!$D58+1),(2015-'Risk male'!AJ$1))</f>
        <v>3.2290601117709026E-3</v>
      </c>
      <c r="AK58" s="3">
        <f ca="1">'Model male'!$C58*POWER(('Model male'!$D58+1),(2015-'Risk male'!AK$1))</f>
        <v>3.181340011596949E-3</v>
      </c>
      <c r="AL58" s="3">
        <f ca="1">'Model male'!$C58*POWER(('Model male'!$D58+1),(2015-'Risk male'!AL$1))</f>
        <v>3.1343251345782755E-3</v>
      </c>
      <c r="AM58" s="3">
        <f ca="1">'Model male'!$C58*POWER(('Model male'!$D58+1),(2015-'Risk male'!AM$1))</f>
        <v>3.0880050586978088E-3</v>
      </c>
      <c r="AN58" s="3">
        <f ca="1">'Model male'!$C58*POWER(('Model male'!$D58+1),(2015-'Risk male'!AN$1))</f>
        <v>3.0423695159584327E-3</v>
      </c>
      <c r="AO58" s="3">
        <f ca="1">'Model male'!$C58*POWER(('Model male'!$D58+1),(2015-'Risk male'!AO$1))</f>
        <v>2.9974083901068305E-3</v>
      </c>
      <c r="AP58" s="3">
        <f ca="1">'Model male'!$C58*POWER(('Model male'!$D58+1),(2015-'Risk male'!AP$1))</f>
        <v>2.9531117143909661E-3</v>
      </c>
      <c r="AQ58" s="3">
        <f ca="1">'Model male'!$C58*POWER(('Model male'!$D58+1),(2015-'Risk male'!AQ$1))</f>
        <v>2.9094696693507064E-3</v>
      </c>
      <c r="AR58" s="3">
        <f ca="1">'Model male'!$C58*POWER(('Model male'!$D58+1),(2015-'Risk male'!AR$1))</f>
        <v>2.86647258064109E-3</v>
      </c>
      <c r="AS58" s="3">
        <f ca="1">'Model male'!$C58*POWER(('Model male'!$D58+1),(2015-'Risk male'!AS$1))</f>
        <v>2.8241109168877744E-3</v>
      </c>
      <c r="AT58" s="3">
        <f ca="1">'Model male'!$C58*POWER(('Model male'!$D58+1),(2015-'Risk male'!AT$1))</f>
        <v>2.7823752875741617E-3</v>
      </c>
      <c r="AU58" s="3">
        <f ca="1">'Model male'!$C58*POWER(('Model male'!$D58+1),(2015-'Risk male'!AU$1))</f>
        <v>2.7412564409597662E-3</v>
      </c>
      <c r="AV58" s="3">
        <f ca="1">'Model male'!$C58*POWER(('Model male'!$D58+1),(2015-'Risk male'!AV$1))</f>
        <v>2.7007452620293267E-3</v>
      </c>
      <c r="AW58" s="3">
        <f ca="1">'Model male'!$C58*POWER(('Model male'!$D58+1),(2015-'Risk male'!AW$1))</f>
        <v>2.6608327704722434E-3</v>
      </c>
      <c r="AX58" s="3">
        <f ca="1">'Model male'!$C58*POWER(('Model male'!$D58+1),(2015-'Risk male'!AX$1))</f>
        <v>2.6215101186918654E-3</v>
      </c>
      <c r="AY58" s="3">
        <f ca="1">'Model male'!$C58*POWER(('Model male'!$D58+1),(2015-'Risk male'!AY$1))</f>
        <v>2.582768589844203E-3</v>
      </c>
      <c r="AZ58" s="3">
        <f ca="1">'Model male'!$C58*POWER(('Model male'!$D58+1),(2015-'Risk male'!AZ$1))</f>
        <v>2.5445995959056189E-3</v>
      </c>
    </row>
    <row r="59" spans="1:52" x14ac:dyDescent="0.2">
      <c r="A59" s="1">
        <v>56</v>
      </c>
      <c r="B59" s="3">
        <f ca="1">'Model male'!$C59*POWER(('Model male'!$D59+1),(2015-'Risk male'!B$1))</f>
        <v>5.9008749682977783E-3</v>
      </c>
      <c r="C59" s="3">
        <f ca="1">'Model male'!$C59*POWER(('Model male'!$D59+1),(2015-'Risk male'!C$1))</f>
        <v>5.8136699195052016E-3</v>
      </c>
      <c r="D59" s="3">
        <f ca="1">'Model male'!$C59*POWER(('Model male'!$D59+1),(2015-'Risk male'!D$1))</f>
        <v>5.7277536152760622E-3</v>
      </c>
      <c r="E59" s="3">
        <f ca="1">'Model male'!$C59*POWER(('Model male'!$D59+1),(2015-'Risk male'!E$1))</f>
        <v>5.6431070101241989E-3</v>
      </c>
      <c r="F59" s="3">
        <f ca="1">'Model male'!$C59*POWER(('Model male'!$D59+1),(2015-'Risk male'!F$1))</f>
        <v>5.5597113400238426E-3</v>
      </c>
      <c r="G59" s="3">
        <f ca="1">'Model male'!$C59*POWER(('Model male'!$D59+1),(2015-'Risk male'!G$1))</f>
        <v>5.4775481182500916E-3</v>
      </c>
      <c r="H59" s="3">
        <f ca="1">'Model male'!$C59*POWER(('Model male'!$D59+1),(2015-'Risk male'!H$1))</f>
        <v>5.3965991312808796E-3</v>
      </c>
      <c r="I59" s="3">
        <f ca="1">'Model male'!$C59*POWER(('Model male'!$D59+1),(2015-'Risk male'!I$1))</f>
        <v>5.316846434759488E-3</v>
      </c>
      <c r="J59" s="3">
        <f ca="1">'Model male'!$C59*POWER(('Model male'!$D59+1),(2015-'Risk male'!J$1))</f>
        <v>5.2382723495167371E-3</v>
      </c>
      <c r="K59" s="3">
        <f ca="1">'Model male'!$C59*POWER(('Model male'!$D59+1),(2015-'Risk male'!K$1))</f>
        <v>5.1608594576519583E-3</v>
      </c>
      <c r="L59" s="3">
        <f ca="1">'Model male'!$C59*POWER(('Model male'!$D59+1),(2015-'Risk male'!L$1))</f>
        <v>5.0845905986718811E-3</v>
      </c>
      <c r="M59" s="3">
        <f ca="1">'Model male'!$C59*POWER(('Model male'!$D59+1),(2015-'Risk male'!M$1))</f>
        <v>5.0094488656865829E-3</v>
      </c>
      <c r="N59" s="3">
        <f ca="1">'Model male'!$C59*POWER(('Model male'!$D59+1),(2015-'Risk male'!N$1))</f>
        <v>4.935417601661659E-3</v>
      </c>
      <c r="O59" s="3">
        <f ca="1">'Model male'!$C59*POWER(('Model male'!$D59+1),(2015-'Risk male'!O$1))</f>
        <v>4.8624803957257731E-3</v>
      </c>
      <c r="P59" s="3">
        <f ca="1">'Model male'!$C59*POWER(('Model male'!$D59+1),(2015-'Risk male'!P$1))</f>
        <v>4.7906210795327824E-3</v>
      </c>
      <c r="Q59" s="3">
        <f ca="1">'Model male'!$C59*POWER(('Model male'!$D59+1),(2015-'Risk male'!Q$1))</f>
        <v>4.7198237236776184E-3</v>
      </c>
      <c r="R59" s="3">
        <f ca="1">'Model male'!$C59*POWER(('Model male'!$D59+1),(2015-'Risk male'!R$1))</f>
        <v>4.6500726341651422E-3</v>
      </c>
      <c r="S59" s="3">
        <f ca="1">'Model male'!$C59*POWER(('Model male'!$D59+1),(2015-'Risk male'!S$1))</f>
        <v>4.5813523489311751E-3</v>
      </c>
      <c r="T59" s="3">
        <f ca="1">'Model male'!$C59*POWER(('Model male'!$D59+1),(2015-'Risk male'!T$1))</f>
        <v>4.5136476344149511E-3</v>
      </c>
      <c r="U59" s="3">
        <f ca="1">'Model male'!$C59*POWER(('Model male'!$D59+1),(2015-'Risk male'!U$1))</f>
        <v>4.4469434821822187E-3</v>
      </c>
      <c r="V59" s="3">
        <f ca="1">'Model male'!$C59*POWER(('Model male'!$D59+1),(2015-'Risk male'!V$1))</f>
        <v>4.3812251055982453E-3</v>
      </c>
      <c r="W59" s="3">
        <f ca="1">'Model male'!$C59*POWER(('Model male'!$D59+1),(2015-'Risk male'!W$1))</f>
        <v>4.3164779365499964E-3</v>
      </c>
      <c r="X59" s="3">
        <f ca="1">'Model male'!$C59*POWER(('Model male'!$D59+1),(2015-'Risk male'!X$1))</f>
        <v>4.2526876222167458E-3</v>
      </c>
      <c r="Y59" s="3">
        <f ca="1">'Model male'!$C59*POWER(('Model male'!$D59+1),(2015-'Risk male'!Y$1))</f>
        <v>4.1898400218884201E-3</v>
      </c>
      <c r="Z59" s="3">
        <f ca="1">'Model male'!$C59*POWER(('Model male'!$D59+1),(2015-'Risk male'!Z$1))</f>
        <v>4.1279212038309561E-3</v>
      </c>
      <c r="AA59" s="3">
        <f ca="1">'Model male'!$C59*POWER(('Model male'!$D59+1),(2015-'Risk male'!AA$1))</f>
        <v>4.0669174421979863E-3</v>
      </c>
      <c r="AB59" s="3">
        <f ca="1">'Model male'!$C59*POWER(('Model male'!$D59+1),(2015-'Risk male'!AB$1))</f>
        <v>4.0068152139881644E-3</v>
      </c>
      <c r="AC59" s="3">
        <f ca="1">'Model male'!$C59*POWER(('Model male'!$D59+1),(2015-'Risk male'!AC$1))</f>
        <v>3.9476011960474537E-3</v>
      </c>
      <c r="AD59" s="3">
        <f ca="1">'Model male'!$C59*POWER(('Model male'!$D59+1),(2015-'Risk male'!AD$1))</f>
        <v>3.8892622621157186E-3</v>
      </c>
      <c r="AE59" s="3">
        <f ca="1">'Model male'!$C59*POWER(('Model male'!$D59+1),(2015-'Risk male'!AE$1))</f>
        <v>3.8317854799169646E-3</v>
      </c>
      <c r="AF59" s="3">
        <f ca="1">'Model male'!$C59*POWER(('Model male'!$D59+1),(2015-'Risk male'!AF$1))</f>
        <v>3.7751581082925765E-3</v>
      </c>
      <c r="AG59" s="3">
        <f ca="1">'Model male'!$C59*POWER(('Model male'!$D59+1),(2015-'Risk male'!AG$1))</f>
        <v>3.719367594376923E-3</v>
      </c>
      <c r="AH59" s="3">
        <f ca="1">'Model male'!$C59*POWER(('Model male'!$D59+1),(2015-'Risk male'!AH$1))</f>
        <v>3.6644015708147035E-3</v>
      </c>
      <c r="AI59" s="3">
        <f ca="1">'Model male'!$C59*POWER(('Model male'!$D59+1),(2015-'Risk male'!AI$1))</f>
        <v>3.6102478530194121E-3</v>
      </c>
      <c r="AJ59" s="3">
        <f ca="1">'Model male'!$C59*POWER(('Model male'!$D59+1),(2015-'Risk male'!AJ$1))</f>
        <v>3.5568944364723276E-3</v>
      </c>
      <c r="AK59" s="3">
        <f ca="1">'Model male'!$C59*POWER(('Model male'!$D59+1),(2015-'Risk male'!AK$1))</f>
        <v>3.5043294940614077E-3</v>
      </c>
      <c r="AL59" s="3">
        <f ca="1">'Model male'!$C59*POWER(('Model male'!$D59+1),(2015-'Risk male'!AL$1))</f>
        <v>3.4525413734595154E-3</v>
      </c>
      <c r="AM59" s="3">
        <f ca="1">'Model male'!$C59*POWER(('Model male'!$D59+1),(2015-'Risk male'!AM$1))</f>
        <v>3.4015185945413949E-3</v>
      </c>
      <c r="AN59" s="3">
        <f ca="1">'Model male'!$C59*POWER(('Model male'!$D59+1),(2015-'Risk male'!AN$1))</f>
        <v>3.3512498468388128E-3</v>
      </c>
      <c r="AO59" s="3">
        <f ca="1">'Model male'!$C59*POWER(('Model male'!$D59+1),(2015-'Risk male'!AO$1))</f>
        <v>3.3017239870333139E-3</v>
      </c>
      <c r="AP59" s="3">
        <f ca="1">'Model male'!$C59*POWER(('Model male'!$D59+1),(2015-'Risk male'!AP$1))</f>
        <v>3.2529300364860236E-3</v>
      </c>
      <c r="AQ59" s="3">
        <f ca="1">'Model male'!$C59*POWER(('Model male'!$D59+1),(2015-'Risk male'!AQ$1))</f>
        <v>3.2048571788039649E-3</v>
      </c>
      <c r="AR59" s="3">
        <f ca="1">'Model male'!$C59*POWER(('Model male'!$D59+1),(2015-'Risk male'!AR$1))</f>
        <v>3.1574947574423301E-3</v>
      </c>
      <c r="AS59" s="3">
        <f ca="1">'Model male'!$C59*POWER(('Model male'!$D59+1),(2015-'Risk male'!AS$1))</f>
        <v>3.1108322733421983E-3</v>
      </c>
      <c r="AT59" s="3">
        <f ca="1">'Model male'!$C59*POWER(('Model male'!$D59+1),(2015-'Risk male'!AT$1))</f>
        <v>3.0648593826031506E-3</v>
      </c>
      <c r="AU59" s="3">
        <f ca="1">'Model male'!$C59*POWER(('Model male'!$D59+1),(2015-'Risk male'!AU$1))</f>
        <v>3.0195658941902974E-3</v>
      </c>
      <c r="AV59" s="3">
        <f ca="1">'Model male'!$C59*POWER(('Model male'!$D59+1),(2015-'Risk male'!AV$1))</f>
        <v>2.97494176767517E-3</v>
      </c>
      <c r="AW59" s="3">
        <f ca="1">'Model male'!$C59*POWER(('Model male'!$D59+1),(2015-'Risk male'!AW$1))</f>
        <v>2.9309771110100197E-3</v>
      </c>
      <c r="AX59" s="3">
        <f ca="1">'Model male'!$C59*POWER(('Model male'!$D59+1),(2015-'Risk male'!AX$1))</f>
        <v>2.8876621783349952E-3</v>
      </c>
      <c r="AY59" s="3">
        <f ca="1">'Model male'!$C59*POWER(('Model male'!$D59+1),(2015-'Risk male'!AY$1))</f>
        <v>2.84498736781773E-3</v>
      </c>
      <c r="AZ59" s="3">
        <f ca="1">'Model male'!$C59*POWER(('Model male'!$D59+1),(2015-'Risk male'!AZ$1))</f>
        <v>2.8029432195248575E-3</v>
      </c>
    </row>
    <row r="60" spans="1:52" x14ac:dyDescent="0.2">
      <c r="A60" s="1">
        <v>57</v>
      </c>
      <c r="B60" s="3">
        <f ca="1">'Model male'!$C60*POWER(('Model male'!$D60+1),(2015-'Risk male'!B$1))</f>
        <v>6.6960859847820745E-3</v>
      </c>
      <c r="C60" s="3">
        <f ca="1">'Model male'!$C60*POWER(('Model male'!$D60+1),(2015-'Risk male'!C$1))</f>
        <v>6.5971290490463791E-3</v>
      </c>
      <c r="D60" s="3">
        <f ca="1">'Model male'!$C60*POWER(('Model male'!$D60+1),(2015-'Risk male'!D$1))</f>
        <v>6.4996345310801788E-3</v>
      </c>
      <c r="E60" s="3">
        <f ca="1">'Model male'!$C60*POWER(('Model male'!$D60+1),(2015-'Risk male'!E$1))</f>
        <v>6.4035808187982062E-3</v>
      </c>
      <c r="F60" s="3">
        <f ca="1">'Model male'!$C60*POWER(('Model male'!$D60+1),(2015-'Risk male'!F$1))</f>
        <v>6.3089466195056232E-3</v>
      </c>
      <c r="G60" s="3">
        <f ca="1">'Model male'!$C60*POWER(('Model male'!$D60+1),(2015-'Risk male'!G$1))</f>
        <v>6.2157109551779543E-3</v>
      </c>
      <c r="H60" s="3">
        <f ca="1">'Model male'!$C60*POWER(('Model male'!$D60+1),(2015-'Risk male'!H$1))</f>
        <v>6.1238531578107934E-3</v>
      </c>
      <c r="I60" s="3">
        <f ca="1">'Model male'!$C60*POWER(('Model male'!$D60+1),(2015-'Risk male'!I$1))</f>
        <v>6.0333528648382206E-3</v>
      </c>
      <c r="J60" s="3">
        <f ca="1">'Model male'!$C60*POWER(('Model male'!$D60+1),(2015-'Risk male'!J$1))</f>
        <v>5.9441900146189365E-3</v>
      </c>
      <c r="K60" s="3">
        <f ca="1">'Model male'!$C60*POWER(('Model male'!$D60+1),(2015-'Risk male'!K$1))</f>
        <v>5.8563448419891011E-3</v>
      </c>
      <c r="L60" s="3">
        <f ca="1">'Model male'!$C60*POWER(('Model male'!$D60+1),(2015-'Risk male'!L$1))</f>
        <v>5.7697978738808888E-3</v>
      </c>
      <c r="M60" s="3">
        <f ca="1">'Model male'!$C60*POWER(('Model male'!$D60+1),(2015-'Risk male'!M$1))</f>
        <v>5.6845299250058027E-3</v>
      </c>
      <c r="N60" s="3">
        <f ca="1">'Model male'!$C60*POWER(('Model male'!$D60+1),(2015-'Risk male'!N$1))</f>
        <v>5.6005220936017766E-3</v>
      </c>
      <c r="O60" s="3">
        <f ca="1">'Model male'!$C60*POWER(('Model male'!$D60+1),(2015-'Risk male'!O$1))</f>
        <v>5.5177557572431311E-3</v>
      </c>
      <c r="P60" s="3">
        <f ca="1">'Model male'!$C60*POWER(('Model male'!$D60+1),(2015-'Risk male'!P$1))</f>
        <v>5.4362125687124454E-3</v>
      </c>
      <c r="Q60" s="3">
        <f ca="1">'Model male'!$C60*POWER(('Model male'!$D60+1),(2015-'Risk male'!Q$1))</f>
        <v>5.3558744519334438E-3</v>
      </c>
      <c r="R60" s="3">
        <f ca="1">'Model male'!$C60*POWER(('Model male'!$D60+1),(2015-'Risk male'!R$1))</f>
        <v>5.2767235979639844E-3</v>
      </c>
      <c r="S60" s="3">
        <f ca="1">'Model male'!$C60*POWER(('Model male'!$D60+1),(2015-'Risk male'!S$1))</f>
        <v>5.1987424610482622E-3</v>
      </c>
      <c r="T60" s="3">
        <f ca="1">'Model male'!$C60*POWER(('Model male'!$D60+1),(2015-'Risk male'!T$1))</f>
        <v>5.1219137547273523E-3</v>
      </c>
      <c r="U60" s="3">
        <f ca="1">'Model male'!$C60*POWER(('Model male'!$D60+1),(2015-'Risk male'!U$1))</f>
        <v>5.0462204480072438E-3</v>
      </c>
      <c r="V60" s="3">
        <f ca="1">'Model male'!$C60*POWER(('Model male'!$D60+1),(2015-'Risk male'!V$1))</f>
        <v>4.9716457615834918E-3</v>
      </c>
      <c r="W60" s="3">
        <f ca="1">'Model male'!$C60*POWER(('Model male'!$D60+1),(2015-'Risk male'!W$1))</f>
        <v>4.8981731641216681E-3</v>
      </c>
      <c r="X60" s="3">
        <f ca="1">'Model male'!$C60*POWER(('Model male'!$D60+1),(2015-'Risk male'!X$1))</f>
        <v>4.8257863685927773E-3</v>
      </c>
      <c r="Y60" s="3">
        <f ca="1">'Model male'!$C60*POWER(('Model male'!$D60+1),(2015-'Risk male'!Y$1))</f>
        <v>4.7544693286628355E-3</v>
      </c>
      <c r="Z60" s="3">
        <f ca="1">'Model male'!$C60*POWER(('Model male'!$D60+1),(2015-'Risk male'!Z$1))</f>
        <v>4.6842062351357986E-3</v>
      </c>
      <c r="AA60" s="3">
        <f ca="1">'Model male'!$C60*POWER(('Model male'!$D60+1),(2015-'Risk male'!AA$1))</f>
        <v>4.614981512449063E-3</v>
      </c>
      <c r="AB60" s="3">
        <f ca="1">'Model male'!$C60*POWER(('Model male'!$D60+1),(2015-'Risk male'!AB$1))</f>
        <v>4.5467798152207528E-3</v>
      </c>
      <c r="AC60" s="3">
        <f ca="1">'Model male'!$C60*POWER(('Model male'!$D60+1),(2015-'Risk male'!AC$1))</f>
        <v>4.4795860248480332E-3</v>
      </c>
      <c r="AD60" s="3">
        <f ca="1">'Model male'!$C60*POWER(('Model male'!$D60+1),(2015-'Risk male'!AD$1))</f>
        <v>4.413385246155698E-3</v>
      </c>
      <c r="AE60" s="3">
        <f ca="1">'Model male'!$C60*POWER(('Model male'!$D60+1),(2015-'Risk male'!AE$1))</f>
        <v>4.3481628040942851E-3</v>
      </c>
      <c r="AF60" s="3">
        <f ca="1">'Model male'!$C60*POWER(('Model male'!$D60+1),(2015-'Risk male'!AF$1))</f>
        <v>4.2839042404869809E-3</v>
      </c>
      <c r="AG60" s="3">
        <f ca="1">'Model male'!$C60*POWER(('Model male'!$D60+1),(2015-'Risk male'!AG$1))</f>
        <v>4.2205953108246114E-3</v>
      </c>
      <c r="AH60" s="3">
        <f ca="1">'Model male'!$C60*POWER(('Model male'!$D60+1),(2015-'Risk male'!AH$1))</f>
        <v>4.1582219811079927E-3</v>
      </c>
      <c r="AI60" s="3">
        <f ca="1">'Model male'!$C60*POWER(('Model male'!$D60+1),(2015-'Risk male'!AI$1))</f>
        <v>4.0967704247369388E-3</v>
      </c>
      <c r="AJ60" s="3">
        <f ca="1">'Model male'!$C60*POWER(('Model male'!$D60+1),(2015-'Risk male'!AJ$1))</f>
        <v>4.0362270194452604E-3</v>
      </c>
      <c r="AK60" s="3">
        <f ca="1">'Model male'!$C60*POWER(('Model male'!$D60+1),(2015-'Risk male'!AK$1))</f>
        <v>3.9765783442810461E-3</v>
      </c>
      <c r="AL60" s="3">
        <f ca="1">'Model male'!$C60*POWER(('Model male'!$D60+1),(2015-'Risk male'!AL$1))</f>
        <v>3.9178111766315724E-3</v>
      </c>
      <c r="AM60" s="3">
        <f ca="1">'Model male'!$C60*POWER(('Model male'!$D60+1),(2015-'Risk male'!AM$1))</f>
        <v>3.8599124892921906E-3</v>
      </c>
      <c r="AN60" s="3">
        <f ca="1">'Model male'!$C60*POWER(('Model male'!$D60+1),(2015-'Risk male'!AN$1))</f>
        <v>3.8028694475785128E-3</v>
      </c>
      <c r="AO60" s="3">
        <f ca="1">'Model male'!$C60*POWER(('Model male'!$D60+1),(2015-'Risk male'!AO$1))</f>
        <v>3.7466694064812942E-3</v>
      </c>
      <c r="AP60" s="3">
        <f ca="1">'Model male'!$C60*POWER(('Model male'!$D60+1),(2015-'Risk male'!AP$1))</f>
        <v>3.6912999078633443E-3</v>
      </c>
      <c r="AQ60" s="3">
        <f ca="1">'Model male'!$C60*POWER(('Model male'!$D60+1),(2015-'Risk male'!AQ$1))</f>
        <v>3.6367486776978765E-3</v>
      </c>
      <c r="AR60" s="3">
        <f ca="1">'Model male'!$C60*POWER(('Model male'!$D60+1),(2015-'Risk male'!AR$1))</f>
        <v>3.5830036233476621E-3</v>
      </c>
      <c r="AS60" s="3">
        <f ca="1">'Model male'!$C60*POWER(('Model male'!$D60+1),(2015-'Risk male'!AS$1))</f>
        <v>3.5300528308843974E-3</v>
      </c>
      <c r="AT60" s="3">
        <f ca="1">'Model male'!$C60*POWER(('Model male'!$D60+1),(2015-'Risk male'!AT$1))</f>
        <v>3.4778845624476818E-3</v>
      </c>
      <c r="AU60" s="3">
        <f ca="1">'Model male'!$C60*POWER(('Model male'!$D60+1),(2015-'Risk male'!AU$1))</f>
        <v>3.4264872536430378E-3</v>
      </c>
      <c r="AV60" s="3">
        <f ca="1">'Model male'!$C60*POWER(('Model male'!$D60+1),(2015-'Risk male'!AV$1))</f>
        <v>3.3758495109783627E-3</v>
      </c>
      <c r="AW60" s="3">
        <f ca="1">'Model male'!$C60*POWER(('Model male'!$D60+1),(2015-'Risk male'!AW$1))</f>
        <v>3.3259601093382882E-3</v>
      </c>
      <c r="AX60" s="3">
        <f ca="1">'Model male'!$C60*POWER(('Model male'!$D60+1),(2015-'Risk male'!AX$1))</f>
        <v>3.2768079894958512E-3</v>
      </c>
      <c r="AY60" s="3">
        <f ca="1">'Model male'!$C60*POWER(('Model male'!$D60+1),(2015-'Risk male'!AY$1))</f>
        <v>3.2283822556609374E-3</v>
      </c>
      <c r="AZ60" s="3">
        <f ca="1">'Model male'!$C60*POWER(('Model male'!$D60+1),(2015-'Risk male'!AZ$1))</f>
        <v>3.1806721730649637E-3</v>
      </c>
    </row>
    <row r="61" spans="1:52" x14ac:dyDescent="0.2">
      <c r="A61" s="1">
        <v>58</v>
      </c>
      <c r="B61" s="3">
        <f ca="1">'Model male'!$C61*POWER(('Model male'!$D61+1),(2015-'Risk male'!B$1))</f>
        <v>7.3218915547404641E-3</v>
      </c>
      <c r="C61" s="3">
        <f ca="1">'Model male'!$C61*POWER(('Model male'!$D61+1),(2015-'Risk male'!C$1))</f>
        <v>7.2136862608280445E-3</v>
      </c>
      <c r="D61" s="3">
        <f ca="1">'Model male'!$C61*POWER(('Model male'!$D61+1),(2015-'Risk male'!D$1))</f>
        <v>7.1070800599291094E-3</v>
      </c>
      <c r="E61" s="3">
        <f ca="1">'Model male'!$C61*POWER(('Model male'!$D61+1),(2015-'Risk male'!E$1))</f>
        <v>7.0020493201272014E-3</v>
      </c>
      <c r="F61" s="3">
        <f ca="1">'Model male'!$C61*POWER(('Model male'!$D61+1),(2015-'Risk male'!F$1))</f>
        <v>6.8985707587460128E-3</v>
      </c>
      <c r="G61" s="3">
        <f ca="1">'Model male'!$C61*POWER(('Model male'!$D61+1),(2015-'Risk male'!G$1))</f>
        <v>6.7966214371881911E-3</v>
      </c>
      <c r="H61" s="3">
        <f ca="1">'Model male'!$C61*POWER(('Model male'!$D61+1),(2015-'Risk male'!H$1))</f>
        <v>6.6961787558504349E-3</v>
      </c>
      <c r="I61" s="3">
        <f ca="1">'Model male'!$C61*POWER(('Model male'!$D61+1),(2015-'Risk male'!I$1))</f>
        <v>6.5972204491137306E-3</v>
      </c>
      <c r="J61" s="3">
        <f ca="1">'Model male'!$C61*POWER(('Model male'!$D61+1),(2015-'Risk male'!J$1))</f>
        <v>6.4997245804076162E-3</v>
      </c>
      <c r="K61" s="3">
        <f ca="1">'Model male'!$C61*POWER(('Model male'!$D61+1),(2015-'Risk male'!K$1))</f>
        <v>6.403669537347406E-3</v>
      </c>
      <c r="L61" s="3">
        <f ca="1">'Model male'!$C61*POWER(('Model male'!$D61+1),(2015-'Risk male'!L$1))</f>
        <v>6.3090340269432591E-3</v>
      </c>
      <c r="M61" s="3">
        <f ca="1">'Model male'!$C61*POWER(('Model male'!$D61+1),(2015-'Risk male'!M$1))</f>
        <v>6.2157970708800582E-3</v>
      </c>
      <c r="N61" s="3">
        <f ca="1">'Model male'!$C61*POWER(('Model male'!$D61+1),(2015-'Risk male'!N$1))</f>
        <v>6.1239380008670536E-3</v>
      </c>
      <c r="O61" s="3">
        <f ca="1">'Model male'!$C61*POWER(('Model male'!$D61+1),(2015-'Risk male'!O$1))</f>
        <v>6.0334364540562116E-3</v>
      </c>
      <c r="P61" s="3">
        <f ca="1">'Model male'!$C61*POWER(('Model male'!$D61+1),(2015-'Risk male'!P$1))</f>
        <v>5.9442723685282882E-3</v>
      </c>
      <c r="Q61" s="3">
        <f ca="1">'Model male'!$C61*POWER(('Model male'!$D61+1),(2015-'Risk male'!Q$1))</f>
        <v>5.8564259788456046E-3</v>
      </c>
      <c r="R61" s="3">
        <f ca="1">'Model male'!$C61*POWER(('Model male'!$D61+1),(2015-'Risk male'!R$1))</f>
        <v>5.7698778116705473E-3</v>
      </c>
      <c r="S61" s="3">
        <f ca="1">'Model male'!$C61*POWER(('Model male'!$D61+1),(2015-'Risk male'!S$1))</f>
        <v>5.6846086814488156E-3</v>
      </c>
      <c r="T61" s="3">
        <f ca="1">'Model male'!$C61*POWER(('Model male'!$D61+1),(2015-'Risk male'!T$1))</f>
        <v>5.6005996861564697E-3</v>
      </c>
      <c r="U61" s="3">
        <f ca="1">'Model male'!$C61*POWER(('Model male'!$D61+1),(2015-'Risk male'!U$1))</f>
        <v>5.5178322031098227E-3</v>
      </c>
      <c r="V61" s="3">
        <f ca="1">'Model male'!$C61*POWER(('Model male'!$D61+1),(2015-'Risk male'!V$1))</f>
        <v>5.4362878848372648E-3</v>
      </c>
      <c r="W61" s="3">
        <f ca="1">'Model male'!$C61*POWER(('Model male'!$D61+1),(2015-'Risk male'!W$1))</f>
        <v>5.3559486550120838E-3</v>
      </c>
      <c r="X61" s="3">
        <f ca="1">'Model male'!$C61*POWER(('Model male'!$D61+1),(2015-'Risk male'!X$1))</f>
        <v>5.2767967044454042E-3</v>
      </c>
      <c r="Y61" s="3">
        <f ca="1">'Model male'!$C61*POWER(('Model male'!$D61+1),(2015-'Risk male'!Y$1))</f>
        <v>5.1988144871383301E-3</v>
      </c>
      <c r="Z61" s="3">
        <f ca="1">'Model male'!$C61*POWER(('Model male'!$D61+1),(2015-'Risk male'!Z$1))</f>
        <v>5.1219847163924432E-3</v>
      </c>
      <c r="AA61" s="3">
        <f ca="1">'Model male'!$C61*POWER(('Model male'!$D61+1),(2015-'Risk male'!AA$1))</f>
        <v>5.0462903609777773E-3</v>
      </c>
      <c r="AB61" s="3">
        <f ca="1">'Model male'!$C61*POWER(('Model male'!$D61+1),(2015-'Risk male'!AB$1))</f>
        <v>4.9717146413574163E-3</v>
      </c>
      <c r="AC61" s="3">
        <f ca="1">'Model male'!$C61*POWER(('Model male'!$D61+1),(2015-'Risk male'!AC$1))</f>
        <v>4.8982410259678999E-3</v>
      </c>
      <c r="AD61" s="3">
        <f ca="1">'Model male'!$C61*POWER(('Model male'!$D61+1),(2015-'Risk male'!AD$1))</f>
        <v>4.8258532275545808E-3</v>
      </c>
      <c r="AE61" s="3">
        <f ca="1">'Model male'!$C61*POWER(('Model male'!$D61+1),(2015-'Risk male'!AE$1))</f>
        <v>4.7545351995611643E-3</v>
      </c>
      <c r="AF61" s="3">
        <f ca="1">'Model male'!$C61*POWER(('Model male'!$D61+1),(2015-'Risk male'!AF$1))</f>
        <v>4.6842711325725764E-3</v>
      </c>
      <c r="AG61" s="3">
        <f ca="1">'Model male'!$C61*POWER(('Model male'!$D61+1),(2015-'Risk male'!AG$1))</f>
        <v>4.615045450810421E-3</v>
      </c>
      <c r="AH61" s="3">
        <f ca="1">'Model male'!$C61*POWER(('Model male'!$D61+1),(2015-'Risk male'!AH$1))</f>
        <v>4.5468428086802189E-3</v>
      </c>
      <c r="AI61" s="3">
        <f ca="1">'Model male'!$C61*POWER(('Model male'!$D61+1),(2015-'Risk male'!AI$1))</f>
        <v>4.4796480873696733E-3</v>
      </c>
      <c r="AJ61" s="3">
        <f ca="1">'Model male'!$C61*POWER(('Model male'!$D61+1),(2015-'Risk male'!AJ$1))</f>
        <v>4.4134463914972154E-3</v>
      </c>
      <c r="AK61" s="3">
        <f ca="1">'Model male'!$C61*POWER(('Model male'!$D61+1),(2015-'Risk male'!AK$1))</f>
        <v>4.3482230458100658E-3</v>
      </c>
      <c r="AL61" s="3">
        <f ca="1">'Model male'!$C61*POWER(('Model male'!$D61+1),(2015-'Risk male'!AL$1))</f>
        <v>4.2839635919311005E-3</v>
      </c>
      <c r="AM61" s="3">
        <f ca="1">'Model male'!$C61*POWER(('Model male'!$D61+1),(2015-'Risk male'!AM$1))</f>
        <v>4.220653785153794E-3</v>
      </c>
      <c r="AN61" s="3">
        <f ca="1">'Model male'!$C61*POWER(('Model male'!$D61+1),(2015-'Risk male'!AN$1))</f>
        <v>4.1582795912845265E-3</v>
      </c>
      <c r="AO61" s="3">
        <f ca="1">'Model male'!$C61*POWER(('Model male'!$D61+1),(2015-'Risk male'!AO$1))</f>
        <v>4.0968271835315536E-3</v>
      </c>
      <c r="AP61" s="3">
        <f ca="1">'Model male'!$C61*POWER(('Model male'!$D61+1),(2015-'Risk male'!AP$1))</f>
        <v>4.0362829394399542E-3</v>
      </c>
      <c r="AQ61" s="3">
        <f ca="1">'Model male'!$C61*POWER(('Model male'!$D61+1),(2015-'Risk male'!AQ$1))</f>
        <v>3.976633437871877E-3</v>
      </c>
      <c r="AR61" s="3">
        <f ca="1">'Model male'!$C61*POWER(('Model male'!$D61+1),(2015-'Risk male'!AR$1))</f>
        <v>3.9178654560314066E-3</v>
      </c>
      <c r="AS61" s="3">
        <f ca="1">'Model male'!$C61*POWER(('Model male'!$D61+1),(2015-'Risk male'!AS$1))</f>
        <v>3.8599659665334066E-3</v>
      </c>
      <c r="AT61" s="3">
        <f ca="1">'Model male'!$C61*POWER(('Model male'!$D61+1),(2015-'Risk male'!AT$1))</f>
        <v>3.802922134515671E-3</v>
      </c>
      <c r="AU61" s="3">
        <f ca="1">'Model male'!$C61*POWER(('Model male'!$D61+1),(2015-'Risk male'!AU$1))</f>
        <v>3.7467213147937659E-3</v>
      </c>
      <c r="AV61" s="3">
        <f ca="1">'Model male'!$C61*POWER(('Model male'!$D61+1),(2015-'Risk male'!AV$1))</f>
        <v>3.6913510490578982E-3</v>
      </c>
      <c r="AW61" s="3">
        <f ca="1">'Model male'!$C61*POWER(('Model male'!$D61+1),(2015-'Risk male'!AW$1))</f>
        <v>3.6367990631112298E-3</v>
      </c>
      <c r="AX61" s="3">
        <f ca="1">'Model male'!$C61*POWER(('Model male'!$D61+1),(2015-'Risk male'!AX$1))</f>
        <v>3.5830532641489953E-3</v>
      </c>
      <c r="AY61" s="3">
        <f ca="1">'Model male'!$C61*POWER(('Model male'!$D61+1),(2015-'Risk male'!AY$1))</f>
        <v>3.5301017380778284E-3</v>
      </c>
      <c r="AZ61" s="3">
        <f ca="1">'Model male'!$C61*POWER(('Model male'!$D61+1),(2015-'Risk male'!AZ$1))</f>
        <v>3.4779327468747083E-3</v>
      </c>
    </row>
    <row r="62" spans="1:52" x14ac:dyDescent="0.2">
      <c r="A62" s="1">
        <v>59</v>
      </c>
      <c r="B62" s="3">
        <f ca="1">'Model male'!$C62*POWER(('Model male'!$D62+1),(2015-'Risk male'!B$1))</f>
        <v>8.2180659916853329E-3</v>
      </c>
      <c r="C62" s="3">
        <f ca="1">'Model male'!$C62*POWER(('Model male'!$D62+1),(2015-'Risk male'!C$1))</f>
        <v>8.0966167405766825E-3</v>
      </c>
      <c r="D62" s="3">
        <f ca="1">'Model male'!$C62*POWER(('Model male'!$D62+1),(2015-'Risk male'!D$1))</f>
        <v>7.9769623059868823E-3</v>
      </c>
      <c r="E62" s="3">
        <f ca="1">'Model male'!$C62*POWER(('Model male'!$D62+1),(2015-'Risk male'!E$1))</f>
        <v>7.8590761635338752E-3</v>
      </c>
      <c r="F62" s="3">
        <f ca="1">'Model male'!$C62*POWER(('Model male'!$D62+1),(2015-'Risk male'!F$1))</f>
        <v>7.7429321808215532E-3</v>
      </c>
      <c r="G62" s="3">
        <f ca="1">'Model male'!$C62*POWER(('Model male'!$D62+1),(2015-'Risk male'!G$1))</f>
        <v>7.6285046116468507E-3</v>
      </c>
      <c r="H62" s="3">
        <f ca="1">'Model male'!$C62*POWER(('Model male'!$D62+1),(2015-'Risk male'!H$1))</f>
        <v>7.5157680902924653E-3</v>
      </c>
      <c r="I62" s="3">
        <f ca="1">'Model male'!$C62*POWER(('Model male'!$D62+1),(2015-'Risk male'!I$1))</f>
        <v>7.4046976259039068E-3</v>
      </c>
      <c r="J62" s="3">
        <f ca="1">'Model male'!$C62*POWER(('Model male'!$D62+1),(2015-'Risk male'!J$1))</f>
        <v>7.295268596949663E-3</v>
      </c>
      <c r="K62" s="3">
        <f ca="1">'Model male'!$C62*POWER(('Model male'!$D62+1),(2015-'Risk male'!K$1))</f>
        <v>7.187456745763216E-3</v>
      </c>
      <c r="L62" s="3">
        <f ca="1">'Model male'!$C62*POWER(('Model male'!$D62+1),(2015-'Risk male'!L$1))</f>
        <v>7.081238173165731E-3</v>
      </c>
      <c r="M62" s="3">
        <f ca="1">'Model male'!$C62*POWER(('Model male'!$D62+1),(2015-'Risk male'!M$1))</f>
        <v>6.9765893331682092E-3</v>
      </c>
      <c r="N62" s="3">
        <f ca="1">'Model male'!$C62*POWER(('Model male'!$D62+1),(2015-'Risk male'!N$1))</f>
        <v>6.8734870277519311E-3</v>
      </c>
      <c r="O62" s="3">
        <f ca="1">'Model male'!$C62*POWER(('Model male'!$D62+1),(2015-'Risk male'!O$1))</f>
        <v>6.7719084017260414E-3</v>
      </c>
      <c r="P62" s="3">
        <f ca="1">'Model male'!$C62*POWER(('Model male'!$D62+1),(2015-'Risk male'!P$1))</f>
        <v>6.6718309376611259E-3</v>
      </c>
      <c r="Q62" s="3">
        <f ca="1">'Model male'!$C62*POWER(('Model male'!$D62+1),(2015-'Risk male'!Q$1))</f>
        <v>6.5732324508976613E-3</v>
      </c>
      <c r="R62" s="3">
        <f ca="1">'Model male'!$C62*POWER(('Model male'!$D62+1),(2015-'Risk male'!R$1))</f>
        <v>6.4760910846282382E-3</v>
      </c>
      <c r="S62" s="3">
        <f ca="1">'Model male'!$C62*POWER(('Model male'!$D62+1),(2015-'Risk male'!S$1))</f>
        <v>6.3803853050524526E-3</v>
      </c>
      <c r="T62" s="3">
        <f ca="1">'Model male'!$C62*POWER(('Model male'!$D62+1),(2015-'Risk male'!T$1))</f>
        <v>6.2860938966034022E-3</v>
      </c>
      <c r="U62" s="3">
        <f ca="1">'Model male'!$C62*POWER(('Model male'!$D62+1),(2015-'Risk male'!U$1))</f>
        <v>6.1931959572447326E-3</v>
      </c>
      <c r="V62" s="3">
        <f ca="1">'Model male'!$C62*POWER(('Model male'!$D62+1),(2015-'Risk male'!V$1))</f>
        <v>6.1016708938371753E-3</v>
      </c>
      <c r="W62" s="3">
        <f ca="1">'Model male'!$C62*POWER(('Model male'!$D62+1),(2015-'Risk male'!W$1))</f>
        <v>6.0114984175735726E-3</v>
      </c>
      <c r="X62" s="3">
        <f ca="1">'Model male'!$C62*POWER(('Model male'!$D62+1),(2015-'Risk male'!X$1))</f>
        <v>5.9226585394813536E-3</v>
      </c>
      <c r="Y62" s="3">
        <f ca="1">'Model male'!$C62*POWER(('Model male'!$D62+1),(2015-'Risk male'!Y$1))</f>
        <v>5.8351315659914823E-3</v>
      </c>
      <c r="Z62" s="3">
        <f ca="1">'Model male'!$C62*POWER(('Model male'!$D62+1),(2015-'Risk male'!Z$1))</f>
        <v>5.7488980945728891E-3</v>
      </c>
      <c r="AA62" s="3">
        <f ca="1">'Model male'!$C62*POWER(('Model male'!$D62+1),(2015-'Risk male'!AA$1))</f>
        <v>5.663939009431419E-3</v>
      </c>
      <c r="AB62" s="3">
        <f ca="1">'Model male'!$C62*POWER(('Model male'!$D62+1),(2015-'Risk male'!AB$1))</f>
        <v>5.5802354772723339E-3</v>
      </c>
      <c r="AC62" s="3">
        <f ca="1">'Model male'!$C62*POWER(('Model male'!$D62+1),(2015-'Risk male'!AC$1))</f>
        <v>5.4977689431254537E-3</v>
      </c>
      <c r="AD62" s="3">
        <f ca="1">'Model male'!$C62*POWER(('Model male'!$D62+1),(2015-'Risk male'!AD$1))</f>
        <v>5.4165211262319751E-3</v>
      </c>
      <c r="AE62" s="3">
        <f ca="1">'Model male'!$C62*POWER(('Model male'!$D62+1),(2015-'Risk male'!AE$1))</f>
        <v>5.3364740159920947E-3</v>
      </c>
      <c r="AF62" s="3">
        <f ca="1">'Model male'!$C62*POWER(('Model male'!$D62+1),(2015-'Risk male'!AF$1))</f>
        <v>5.2576098679725071E-3</v>
      </c>
      <c r="AG62" s="3">
        <f ca="1">'Model male'!$C62*POWER(('Model male'!$D62+1),(2015-'Risk male'!AG$1))</f>
        <v>5.1799111999729138E-3</v>
      </c>
      <c r="AH62" s="3">
        <f ca="1">'Model male'!$C62*POWER(('Model male'!$D62+1),(2015-'Risk male'!AH$1))</f>
        <v>5.1033607881506553E-3</v>
      </c>
      <c r="AI62" s="3">
        <f ca="1">'Model male'!$C62*POWER(('Model male'!$D62+1),(2015-'Risk male'!AI$1))</f>
        <v>5.0279416632026163E-3</v>
      </c>
      <c r="AJ62" s="3">
        <f ca="1">'Model male'!$C62*POWER(('Model male'!$D62+1),(2015-'Risk male'!AJ$1))</f>
        <v>4.9536371066035631E-3</v>
      </c>
      <c r="AK62" s="3">
        <f ca="1">'Model male'!$C62*POWER(('Model male'!$D62+1),(2015-'Risk male'!AK$1))</f>
        <v>4.8804306469000637E-3</v>
      </c>
      <c r="AL62" s="3">
        <f ca="1">'Model male'!$C62*POWER(('Model male'!$D62+1),(2015-'Risk male'!AL$1))</f>
        <v>4.8083060560591773E-3</v>
      </c>
      <c r="AM62" s="3">
        <f ca="1">'Model male'!$C62*POWER(('Model male'!$D62+1),(2015-'Risk male'!AM$1))</f>
        <v>4.7372473458711113E-3</v>
      </c>
      <c r="AN62" s="3">
        <f ca="1">'Model male'!$C62*POWER(('Model male'!$D62+1),(2015-'Risk male'!AN$1))</f>
        <v>4.6672387644050356E-3</v>
      </c>
      <c r="AO62" s="3">
        <f ca="1">'Model male'!$C62*POWER(('Model male'!$D62+1),(2015-'Risk male'!AO$1))</f>
        <v>4.598264792517277E-3</v>
      </c>
      <c r="AP62" s="3">
        <f ca="1">'Model male'!$C62*POWER(('Model male'!$D62+1),(2015-'Risk male'!AP$1))</f>
        <v>4.5303101404111108E-3</v>
      </c>
      <c r="AQ62" s="3">
        <f ca="1">'Model male'!$C62*POWER(('Model male'!$D62+1),(2015-'Risk male'!AQ$1))</f>
        <v>4.4633597442474008E-3</v>
      </c>
      <c r="AR62" s="3">
        <f ca="1">'Model male'!$C62*POWER(('Model male'!$D62+1),(2015-'Risk male'!AR$1))</f>
        <v>4.3973987628053209E-3</v>
      </c>
      <c r="AS62" s="3">
        <f ca="1">'Model male'!$C62*POWER(('Model male'!$D62+1),(2015-'Risk male'!AS$1))</f>
        <v>4.3324125741924365E-3</v>
      </c>
      <c r="AT62" s="3">
        <f ca="1">'Model male'!$C62*POWER(('Model male'!$D62+1),(2015-'Risk male'!AT$1))</f>
        <v>4.2683867726033848E-3</v>
      </c>
      <c r="AU62" s="3">
        <f ca="1">'Model male'!$C62*POWER(('Model male'!$D62+1),(2015-'Risk male'!AU$1))</f>
        <v>4.205307165126489E-3</v>
      </c>
      <c r="AV62" s="3">
        <f ca="1">'Model male'!$C62*POWER(('Model male'!$D62+1),(2015-'Risk male'!AV$1))</f>
        <v>4.1431597685975272E-3</v>
      </c>
      <c r="AW62" s="3">
        <f ca="1">'Model male'!$C62*POWER(('Model male'!$D62+1),(2015-'Risk male'!AW$1))</f>
        <v>4.0819308065000266E-3</v>
      </c>
      <c r="AX62" s="3">
        <f ca="1">'Model male'!$C62*POWER(('Model male'!$D62+1),(2015-'Risk male'!AX$1))</f>
        <v>4.0216067059113568E-3</v>
      </c>
      <c r="AY62" s="3">
        <f ca="1">'Model male'!$C62*POWER(('Model male'!$D62+1),(2015-'Risk male'!AY$1))</f>
        <v>3.962174094493948E-3</v>
      </c>
      <c r="AZ62" s="3">
        <f ca="1">'Model male'!$C62*POWER(('Model male'!$D62+1),(2015-'Risk male'!AZ$1))</f>
        <v>3.9036197975309841E-3</v>
      </c>
    </row>
    <row r="63" spans="1:52" x14ac:dyDescent="0.2">
      <c r="A63" s="1">
        <v>60</v>
      </c>
      <c r="B63" s="3">
        <f ca="1">'Model male'!$C63*POWER(('Model male'!$D63+1),(2015-'Risk male'!B$1))</f>
        <v>9.0372306649016878E-3</v>
      </c>
      <c r="C63" s="3">
        <f ca="1">'Model male'!$C63*POWER(('Model male'!$D63+1),(2015-'Risk male'!C$1))</f>
        <v>8.9036755319228476E-3</v>
      </c>
      <c r="D63" s="3">
        <f ca="1">'Model male'!$C63*POWER(('Model male'!$D63+1),(2015-'Risk male'!D$1))</f>
        <v>8.772094120121034E-3</v>
      </c>
      <c r="E63" s="3">
        <f ca="1">'Model male'!$C63*POWER(('Model male'!$D63+1),(2015-'Risk male'!E$1))</f>
        <v>8.642457261202989E-3</v>
      </c>
      <c r="F63" s="3">
        <f ca="1">'Model male'!$C63*POWER(('Model male'!$D63+1),(2015-'Risk male'!F$1))</f>
        <v>8.5147362179339818E-3</v>
      </c>
      <c r="G63" s="3">
        <f ca="1">'Model male'!$C63*POWER(('Model male'!$D63+1),(2015-'Risk male'!G$1))</f>
        <v>8.3889026777674708E-3</v>
      </c>
      <c r="H63" s="3">
        <f ca="1">'Model male'!$C63*POWER(('Model male'!$D63+1),(2015-'Risk male'!H$1))</f>
        <v>8.2649287465689381E-3</v>
      </c>
      <c r="I63" s="3">
        <f ca="1">'Model male'!$C63*POWER(('Model male'!$D63+1),(2015-'Risk male'!I$1))</f>
        <v>8.1427869424324523E-3</v>
      </c>
      <c r="J63" s="3">
        <f ca="1">'Model male'!$C63*POWER(('Model male'!$D63+1),(2015-'Risk male'!J$1))</f>
        <v>8.022450189588623E-3</v>
      </c>
      <c r="K63" s="3">
        <f ca="1">'Model male'!$C63*POWER(('Model male'!$D63+1),(2015-'Risk male'!K$1))</f>
        <v>7.9038918124025859E-3</v>
      </c>
      <c r="L63" s="3">
        <f ca="1">'Model male'!$C63*POWER(('Model male'!$D63+1),(2015-'Risk male'!L$1))</f>
        <v>7.7870855294606767E-3</v>
      </c>
      <c r="M63" s="3">
        <f ca="1">'Model male'!$C63*POWER(('Model male'!$D63+1),(2015-'Risk male'!M$1))</f>
        <v>7.6720054477445098E-3</v>
      </c>
      <c r="N63" s="3">
        <f ca="1">'Model male'!$C63*POWER(('Model male'!$D63+1),(2015-'Risk male'!N$1))</f>
        <v>7.5586260568911443E-3</v>
      </c>
      <c r="O63" s="3">
        <f ca="1">'Model male'!$C63*POWER(('Model male'!$D63+1),(2015-'Risk male'!O$1))</f>
        <v>7.4469222235380743E-3</v>
      </c>
      <c r="P63" s="3">
        <f ca="1">'Model male'!$C63*POWER(('Model male'!$D63+1),(2015-'Risk male'!P$1))</f>
        <v>7.3368691857517987E-3</v>
      </c>
      <c r="Q63" s="3">
        <f ca="1">'Model male'!$C63*POWER(('Model male'!$D63+1),(2015-'Risk male'!Q$1))</f>
        <v>7.2284425475387182E-3</v>
      </c>
      <c r="R63" s="3">
        <f ca="1">'Model male'!$C63*POWER(('Model male'!$D63+1),(2015-'Risk male'!R$1))</f>
        <v>7.1216182734371615E-3</v>
      </c>
      <c r="S63" s="3">
        <f ca="1">'Model male'!$C63*POWER(('Model male'!$D63+1),(2015-'Risk male'!S$1))</f>
        <v>7.0163726831893236E-3</v>
      </c>
      <c r="T63" s="3">
        <f ca="1">'Model male'!$C63*POWER(('Model male'!$D63+1),(2015-'Risk male'!T$1))</f>
        <v>6.9126824464919448E-3</v>
      </c>
      <c r="U63" s="3">
        <f ca="1">'Model male'!$C63*POWER(('Model male'!$D63+1),(2015-'Risk male'!U$1))</f>
        <v>6.8105245778245773E-3</v>
      </c>
      <c r="V63" s="3">
        <f ca="1">'Model male'!$C63*POWER(('Model male'!$D63+1),(2015-'Risk male'!V$1))</f>
        <v>6.709876431354264E-3</v>
      </c>
      <c r="W63" s="3">
        <f ca="1">'Model male'!$C63*POWER(('Model male'!$D63+1),(2015-'Risk male'!W$1))</f>
        <v>6.6107156959155323E-3</v>
      </c>
      <c r="X63" s="3">
        <f ca="1">'Model male'!$C63*POWER(('Model male'!$D63+1),(2015-'Risk male'!X$1))</f>
        <v>6.5130203900645644E-3</v>
      </c>
      <c r="Y63" s="3">
        <f ca="1">'Model male'!$C63*POWER(('Model male'!$D63+1),(2015-'Risk male'!Y$1))</f>
        <v>6.4167688572064688E-3</v>
      </c>
      <c r="Z63" s="3">
        <f ca="1">'Model male'!$C63*POWER(('Model male'!$D63+1),(2015-'Risk male'!Z$1))</f>
        <v>6.321939760794551E-3</v>
      </c>
      <c r="AA63" s="3">
        <f ca="1">'Model male'!$C63*POWER(('Model male'!$D63+1),(2015-'Risk male'!AA$1))</f>
        <v>6.2285120796005435E-3</v>
      </c>
      <c r="AB63" s="3">
        <f ca="1">'Model male'!$C63*POWER(('Model male'!$D63+1),(2015-'Risk male'!AB$1))</f>
        <v>6.1364651030547234E-3</v>
      </c>
      <c r="AC63" s="3">
        <f ca="1">'Model male'!$C63*POWER(('Model male'!$D63+1),(2015-'Risk male'!AC$1))</f>
        <v>6.0457784266549014E-3</v>
      </c>
      <c r="AD63" s="3">
        <f ca="1">'Model male'!$C63*POWER(('Model male'!$D63+1),(2015-'Risk male'!AD$1))</f>
        <v>5.9564319474432531E-3</v>
      </c>
      <c r="AE63" s="3">
        <f ca="1">'Model male'!$C63*POWER(('Model male'!$D63+1),(2015-'Risk male'!AE$1))</f>
        <v>5.8684058595500042E-3</v>
      </c>
      <c r="AF63" s="3">
        <f ca="1">'Model male'!$C63*POWER(('Model male'!$D63+1),(2015-'Risk male'!AF$1))</f>
        <v>5.7816806498029606E-3</v>
      </c>
      <c r="AG63" s="3">
        <f ca="1">'Model male'!$C63*POWER(('Model male'!$D63+1),(2015-'Risk male'!AG$1))</f>
        <v>5.6962370934019319E-3</v>
      </c>
      <c r="AH63" s="3">
        <f ca="1">'Model male'!$C63*POWER(('Model male'!$D63+1),(2015-'Risk male'!AH$1))</f>
        <v>5.6120562496570769E-3</v>
      </c>
      <c r="AI63" s="3">
        <f ca="1">'Model male'!$C63*POWER(('Model male'!$D63+1),(2015-'Risk male'!AI$1))</f>
        <v>5.5291194577902231E-3</v>
      </c>
      <c r="AJ63" s="3">
        <f ca="1">'Model male'!$C63*POWER(('Model male'!$D63+1),(2015-'Risk male'!AJ$1))</f>
        <v>5.4474083327982507E-3</v>
      </c>
      <c r="AK63" s="3">
        <f ca="1">'Model male'!$C63*POWER(('Model male'!$D63+1),(2015-'Risk male'!AK$1))</f>
        <v>5.3669047613775882E-3</v>
      </c>
      <c r="AL63" s="3">
        <f ca="1">'Model male'!$C63*POWER(('Model male'!$D63+1),(2015-'Risk male'!AL$1))</f>
        <v>5.2875908979089547E-3</v>
      </c>
      <c r="AM63" s="3">
        <f ca="1">'Model male'!$C63*POWER(('Model male'!$D63+1),(2015-'Risk male'!AM$1))</f>
        <v>5.2094491605014339E-3</v>
      </c>
      <c r="AN63" s="3">
        <f ca="1">'Model male'!$C63*POWER(('Model male'!$D63+1),(2015-'Risk male'!AN$1))</f>
        <v>5.1324622270950094E-3</v>
      </c>
      <c r="AO63" s="3">
        <f ca="1">'Model male'!$C63*POWER(('Model male'!$D63+1),(2015-'Risk male'!AO$1))</f>
        <v>5.0566130316206997E-3</v>
      </c>
      <c r="AP63" s="3">
        <f ca="1">'Model male'!$C63*POWER(('Model male'!$D63+1),(2015-'Risk male'!AP$1))</f>
        <v>4.9818847602174383E-3</v>
      </c>
      <c r="AQ63" s="3">
        <f ca="1">'Model male'!$C63*POWER(('Model male'!$D63+1),(2015-'Risk male'!AQ$1))</f>
        <v>4.908260847504866E-3</v>
      </c>
      <c r="AR63" s="3">
        <f ca="1">'Model male'!$C63*POWER(('Model male'!$D63+1),(2015-'Risk male'!AR$1))</f>
        <v>4.8357249729111982E-3</v>
      </c>
      <c r="AS63" s="3">
        <f ca="1">'Model male'!$C63*POWER(('Model male'!$D63+1),(2015-'Risk male'!AS$1))</f>
        <v>4.7642610570553696E-3</v>
      </c>
      <c r="AT63" s="3">
        <f ca="1">'Model male'!$C63*POWER(('Model male'!$D63+1),(2015-'Risk male'!AT$1))</f>
        <v>4.6938532581826294E-3</v>
      </c>
      <c r="AU63" s="3">
        <f ca="1">'Model male'!$C63*POWER(('Model male'!$D63+1),(2015-'Risk male'!AU$1))</f>
        <v>4.6244859686528387E-3</v>
      </c>
      <c r="AV63" s="3">
        <f ca="1">'Model male'!$C63*POWER(('Model male'!$D63+1),(2015-'Risk male'!AV$1))</f>
        <v>4.5561438114806304E-3</v>
      </c>
      <c r="AW63" s="3">
        <f ca="1">'Model male'!$C63*POWER(('Model male'!$D63+1),(2015-'Risk male'!AW$1))</f>
        <v>4.4888116369267289E-3</v>
      </c>
      <c r="AX63" s="3">
        <f ca="1">'Model male'!$C63*POWER(('Model male'!$D63+1),(2015-'Risk male'!AX$1))</f>
        <v>4.4224745191396349E-3</v>
      </c>
      <c r="AY63" s="3">
        <f ca="1">'Model male'!$C63*POWER(('Model male'!$D63+1),(2015-'Risk male'!AY$1))</f>
        <v>4.3571177528469321E-3</v>
      </c>
      <c r="AZ63" s="3">
        <f ca="1">'Model male'!$C63*POWER(('Model male'!$D63+1),(2015-'Risk male'!AZ$1))</f>
        <v>4.2927268500955003E-3</v>
      </c>
    </row>
    <row r="64" spans="1:52" x14ac:dyDescent="0.2">
      <c r="A64" s="1">
        <v>61</v>
      </c>
      <c r="B64" s="3">
        <f ca="1">'Model male'!$C64*POWER(('Model male'!$D64+1),(2015-'Risk male'!B$1))</f>
        <v>9.8876905946769442E-3</v>
      </c>
      <c r="C64" s="3">
        <f ca="1">'Model male'!$C64*POWER(('Model male'!$D64+1),(2015-'Risk male'!C$1))</f>
        <v>9.7344862241536267E-3</v>
      </c>
      <c r="D64" s="3">
        <f ca="1">'Model male'!$C64*POWER(('Model male'!$D64+1),(2015-'Risk male'!D$1))</f>
        <v>9.5836556717552503E-3</v>
      </c>
      <c r="E64" s="3">
        <f ca="1">'Model male'!$C64*POWER(('Model male'!$D64+1),(2015-'Risk male'!E$1))</f>
        <v>9.4351621564652457E-3</v>
      </c>
      <c r="F64" s="3">
        <f ca="1">'Model male'!$C64*POWER(('Model male'!$D64+1),(2015-'Risk male'!F$1))</f>
        <v>9.2889694671688342E-3</v>
      </c>
      <c r="G64" s="3">
        <f ca="1">'Model male'!$C64*POWER(('Model male'!$D64+1),(2015-'Risk male'!G$1))</f>
        <v>9.1450419538226888E-3</v>
      </c>
      <c r="H64" s="3">
        <f ca="1">'Model male'!$C64*POWER(('Model male'!$D64+1),(2015-'Risk male'!H$1))</f>
        <v>9.0033445187614625E-3</v>
      </c>
      <c r="I64" s="3">
        <f ca="1">'Model male'!$C64*POWER(('Model male'!$D64+1),(2015-'Risk male'!I$1))</f>
        <v>8.8638426081389787E-3</v>
      </c>
      <c r="J64" s="3">
        <f ca="1">'Model male'!$C64*POWER(('Model male'!$D64+1),(2015-'Risk male'!J$1))</f>
        <v>8.7265022035020491E-3</v>
      </c>
      <c r="K64" s="3">
        <f ca="1">'Model male'!$C64*POWER(('Model male'!$D64+1),(2015-'Risk male'!K$1))</f>
        <v>8.5912898134948602E-3</v>
      </c>
      <c r="L64" s="3">
        <f ca="1">'Model male'!$C64*POWER(('Model male'!$D64+1),(2015-'Risk male'!L$1))</f>
        <v>8.4581724656918808E-3</v>
      </c>
      <c r="M64" s="3">
        <f ca="1">'Model male'!$C64*POWER(('Model male'!$D64+1),(2015-'Risk male'!M$1))</f>
        <v>8.3271176985573198E-3</v>
      </c>
      <c r="N64" s="3">
        <f ca="1">'Model male'!$C64*POWER(('Model male'!$D64+1),(2015-'Risk male'!N$1))</f>
        <v>8.1980935535291722E-3</v>
      </c>
      <c r="O64" s="3">
        <f ca="1">'Model male'!$C64*POWER(('Model male'!$D64+1),(2015-'Risk male'!O$1))</f>
        <v>8.0710685672259128E-3</v>
      </c>
      <c r="P64" s="3">
        <f ca="1">'Model male'!$C64*POWER(('Model male'!$D64+1),(2015-'Risk male'!P$1))</f>
        <v>7.9460117637739462E-3</v>
      </c>
      <c r="Q64" s="3">
        <f ca="1">'Model male'!$C64*POWER(('Model male'!$D64+1),(2015-'Risk male'!Q$1))</f>
        <v>7.8228926472539342E-3</v>
      </c>
      <c r="R64" s="3">
        <f ca="1">'Model male'!$C64*POWER(('Model male'!$D64+1),(2015-'Risk male'!R$1))</f>
        <v>7.7016811942641691E-3</v>
      </c>
      <c r="S64" s="3">
        <f ca="1">'Model male'!$C64*POWER(('Model male'!$D64+1),(2015-'Risk male'!S$1))</f>
        <v>7.5823478465991724E-3</v>
      </c>
      <c r="T64" s="3">
        <f ca="1">'Model male'!$C64*POWER(('Model male'!$D64+1),(2015-'Risk male'!T$1))</f>
        <v>7.4648635040417263E-3</v>
      </c>
      <c r="U64" s="3">
        <f ca="1">'Model male'!$C64*POWER(('Model male'!$D64+1),(2015-'Risk male'!U$1))</f>
        <v>7.3491995172666061E-3</v>
      </c>
      <c r="V64" s="3">
        <f ca="1">'Model male'!$C64*POWER(('Model male'!$D64+1),(2015-'Risk male'!V$1))</f>
        <v>7.2353276808542451E-3</v>
      </c>
      <c r="W64" s="3">
        <f ca="1">'Model male'!$C64*POWER(('Model male'!$D64+1),(2015-'Risk male'!W$1))</f>
        <v>7.1232202264126633E-3</v>
      </c>
      <c r="X64" s="3">
        <f ca="1">'Model male'!$C64*POWER(('Model male'!$D64+1),(2015-'Risk male'!X$1))</f>
        <v>7.0128498158059617E-3</v>
      </c>
      <c r="Y64" s="3">
        <f ca="1">'Model male'!$C64*POWER(('Model male'!$D64+1),(2015-'Risk male'!Y$1))</f>
        <v>6.9041895344877421E-3</v>
      </c>
      <c r="Z64" s="3">
        <f ca="1">'Model male'!$C64*POWER(('Model male'!$D64+1),(2015-'Risk male'!Z$1))</f>
        <v>6.7972128849378144E-3</v>
      </c>
      <c r="AA64" s="3">
        <f ca="1">'Model male'!$C64*POWER(('Model male'!$D64+1),(2015-'Risk male'!AA$1))</f>
        <v>6.6918937802006081E-3</v>
      </c>
      <c r="AB64" s="3">
        <f ca="1">'Model male'!$C64*POWER(('Model male'!$D64+1),(2015-'Risk male'!AB$1))</f>
        <v>6.5882065375236906E-3</v>
      </c>
      <c r="AC64" s="3">
        <f ca="1">'Model male'!$C64*POWER(('Model male'!$D64+1),(2015-'Risk male'!AC$1))</f>
        <v>6.4861258720948708E-3</v>
      </c>
      <c r="AD64" s="3">
        <f ca="1">'Model male'!$C64*POWER(('Model male'!$D64+1),(2015-'Risk male'!AD$1))</f>
        <v>6.3856268908763182E-3</v>
      </c>
      <c r="AE64" s="3">
        <f ca="1">'Model male'!$C64*POWER(('Model male'!$D64+1),(2015-'Risk male'!AE$1))</f>
        <v>6.2866850865342452E-3</v>
      </c>
      <c r="AF64" s="3">
        <f ca="1">'Model male'!$C64*POWER(('Model male'!$D64+1),(2015-'Risk male'!AF$1))</f>
        <v>6.1892763314626304E-3</v>
      </c>
      <c r="AG64" s="3">
        <f ca="1">'Model male'!$C64*POWER(('Model male'!$D64+1),(2015-'Risk male'!AG$1))</f>
        <v>6.0933768718995371E-3</v>
      </c>
      <c r="AH64" s="3">
        <f ca="1">'Model male'!$C64*POWER(('Model male'!$D64+1),(2015-'Risk male'!AH$1))</f>
        <v>5.9989633221346119E-3</v>
      </c>
      <c r="AI64" s="3">
        <f ca="1">'Model male'!$C64*POWER(('Model male'!$D64+1),(2015-'Risk male'!AI$1))</f>
        <v>5.9060126588063241E-3</v>
      </c>
      <c r="AJ64" s="3">
        <f ca="1">'Model male'!$C64*POWER(('Model male'!$D64+1),(2015-'Risk male'!AJ$1))</f>
        <v>5.8145022152875621E-3</v>
      </c>
      <c r="AK64" s="3">
        <f ca="1">'Model male'!$C64*POWER(('Model male'!$D64+1),(2015-'Risk male'!AK$1))</f>
        <v>5.7244096761582411E-3</v>
      </c>
      <c r="AL64" s="3">
        <f ca="1">'Model male'!$C64*POWER(('Model male'!$D64+1),(2015-'Risk male'!AL$1))</f>
        <v>5.6357130717635253E-3</v>
      </c>
      <c r="AM64" s="3">
        <f ca="1">'Model male'!$C64*POWER(('Model male'!$D64+1),(2015-'Risk male'!AM$1))</f>
        <v>5.5483907728563998E-3</v>
      </c>
      <c r="AN64" s="3">
        <f ca="1">'Model male'!$C64*POWER(('Model male'!$D64+1),(2015-'Risk male'!AN$1))</f>
        <v>5.4624214853232255E-3</v>
      </c>
      <c r="AO64" s="3">
        <f ca="1">'Model male'!$C64*POWER(('Model male'!$D64+1),(2015-'Risk male'!AO$1))</f>
        <v>5.3777842449910379E-3</v>
      </c>
      <c r="AP64" s="3">
        <f ca="1">'Model male'!$C64*POWER(('Model male'!$D64+1),(2015-'Risk male'!AP$1))</f>
        <v>5.2944584125152903E-3</v>
      </c>
      <c r="AQ64" s="3">
        <f ca="1">'Model male'!$C64*POWER(('Model male'!$D64+1),(2015-'Risk male'!AQ$1))</f>
        <v>5.2124236683468239E-3</v>
      </c>
      <c r="AR64" s="3">
        <f ca="1">'Model male'!$C64*POWER(('Model male'!$D64+1),(2015-'Risk male'!AR$1))</f>
        <v>5.131660007776798E-3</v>
      </c>
      <c r="AS64" s="3">
        <f ca="1">'Model male'!$C64*POWER(('Model male'!$D64+1),(2015-'Risk male'!AS$1))</f>
        <v>5.0521477360584294E-3</v>
      </c>
      <c r="AT64" s="3">
        <f ca="1">'Model male'!$C64*POWER(('Model male'!$D64+1),(2015-'Risk male'!AT$1))</f>
        <v>4.9738674636042816E-3</v>
      </c>
      <c r="AU64" s="3">
        <f ca="1">'Model male'!$C64*POWER(('Model male'!$D64+1),(2015-'Risk male'!AU$1))</f>
        <v>4.8968001012579974E-3</v>
      </c>
      <c r="AV64" s="3">
        <f ca="1">'Model male'!$C64*POWER(('Model male'!$D64+1),(2015-'Risk male'!AV$1))</f>
        <v>4.8209268556392874E-3</v>
      </c>
      <c r="AW64" s="3">
        <f ca="1">'Model male'!$C64*POWER(('Model male'!$D64+1),(2015-'Risk male'!AW$1))</f>
        <v>4.7462292245610245E-3</v>
      </c>
      <c r="AX64" s="3">
        <f ca="1">'Model male'!$C64*POWER(('Model male'!$D64+1),(2015-'Risk male'!AX$1))</f>
        <v>4.6726889925173872E-3</v>
      </c>
      <c r="AY64" s="3">
        <f ca="1">'Model male'!$C64*POWER(('Model male'!$D64+1),(2015-'Risk male'!AY$1))</f>
        <v>4.6002882262418674E-3</v>
      </c>
      <c r="AZ64" s="3">
        <f ca="1">'Model male'!$C64*POWER(('Model male'!$D64+1),(2015-'Risk male'!AZ$1))</f>
        <v>4.529009270334141E-3</v>
      </c>
    </row>
    <row r="65" spans="1:52" x14ac:dyDescent="0.2">
      <c r="A65" s="1">
        <v>62</v>
      </c>
      <c r="B65" s="3">
        <f ca="1">'Model male'!$C65*POWER(('Model male'!$D65+1),(2015-'Risk male'!B$1))</f>
        <v>1.0980114708310552E-2</v>
      </c>
      <c r="C65" s="3">
        <f ca="1">'Model male'!$C65*POWER(('Model male'!$D65+1),(2015-'Risk male'!C$1))</f>
        <v>1.0811775565005413E-2</v>
      </c>
      <c r="D65" s="3">
        <f ca="1">'Model male'!$C65*POWER(('Model male'!$D65+1),(2015-'Risk male'!D$1))</f>
        <v>1.0646017275172349E-2</v>
      </c>
      <c r="E65" s="3">
        <f ca="1">'Model male'!$C65*POWER(('Model male'!$D65+1),(2015-'Risk male'!E$1))</f>
        <v>1.0482800271040526E-2</v>
      </c>
      <c r="F65" s="3">
        <f ca="1">'Model male'!$C65*POWER(('Model male'!$D65+1),(2015-'Risk male'!F$1))</f>
        <v>1.0322085591463435E-2</v>
      </c>
      <c r="G65" s="3">
        <f ca="1">'Model male'!$C65*POWER(('Model male'!$D65+1),(2015-'Risk male'!G$1))</f>
        <v>1.0163834872618566E-2</v>
      </c>
      <c r="H65" s="3">
        <f ca="1">'Model male'!$C65*POWER(('Model male'!$D65+1),(2015-'Risk male'!H$1))</f>
        <v>1.0008010338849672E-2</v>
      </c>
      <c r="I65" s="3">
        <f ca="1">'Model male'!$C65*POWER(('Model male'!$D65+1),(2015-'Risk male'!I$1))</f>
        <v>9.8545747936494201E-3</v>
      </c>
      <c r="J65" s="3">
        <f ca="1">'Model male'!$C65*POWER(('Model male'!$D65+1),(2015-'Risk male'!J$1))</f>
        <v>9.7034916107803237E-3</v>
      </c>
      <c r="K65" s="3">
        <f ca="1">'Model male'!$C65*POWER(('Model male'!$D65+1),(2015-'Risk male'!K$1))</f>
        <v>9.554724725531755E-3</v>
      </c>
      <c r="L65" s="3">
        <f ca="1">'Model male'!$C65*POWER(('Model male'!$D65+1),(2015-'Risk male'!L$1))</f>
        <v>9.4082386261110391E-3</v>
      </c>
      <c r="M65" s="3">
        <f ca="1">'Model male'!$C65*POWER(('Model male'!$D65+1),(2015-'Risk male'!M$1))</f>
        <v>9.2639983451665141E-3</v>
      </c>
      <c r="N65" s="3">
        <f ca="1">'Model male'!$C65*POWER(('Model male'!$D65+1),(2015-'Risk male'!N$1))</f>
        <v>9.1219694514405487E-3</v>
      </c>
      <c r="O65" s="3">
        <f ca="1">'Model male'!$C65*POWER(('Model male'!$D65+1),(2015-'Risk male'!O$1))</f>
        <v>8.9821180415505502E-3</v>
      </c>
      <c r="P65" s="3">
        <f ca="1">'Model male'!$C65*POWER(('Model male'!$D65+1),(2015-'Risk male'!P$1))</f>
        <v>8.8444107318959592E-3</v>
      </c>
      <c r="Q65" s="3">
        <f ca="1">'Model male'!$C65*POWER(('Model male'!$D65+1),(2015-'Risk male'!Q$1))</f>
        <v>8.7088146506893345E-3</v>
      </c>
      <c r="R65" s="3">
        <f ca="1">'Model male'!$C65*POWER(('Model male'!$D65+1),(2015-'Risk male'!R$1))</f>
        <v>8.5752974301095998E-3</v>
      </c>
      <c r="S65" s="3">
        <f ca="1">'Model male'!$C65*POWER(('Model male'!$D65+1),(2015-'Risk male'!S$1))</f>
        <v>8.4438271985756066E-3</v>
      </c>
      <c r="T65" s="3">
        <f ca="1">'Model male'!$C65*POWER(('Model male'!$D65+1),(2015-'Risk male'!T$1))</f>
        <v>8.3143725731381329E-3</v>
      </c>
      <c r="U65" s="3">
        <f ca="1">'Model male'!$C65*POWER(('Model male'!$D65+1),(2015-'Risk male'!U$1))</f>
        <v>8.1869026519885424E-3</v>
      </c>
      <c r="V65" s="3">
        <f ca="1">'Model male'!$C65*POWER(('Model male'!$D65+1),(2015-'Risk male'!V$1))</f>
        <v>8.0613870070822824E-3</v>
      </c>
      <c r="W65" s="3">
        <f ca="1">'Model male'!$C65*POWER(('Model male'!$D65+1),(2015-'Risk male'!W$1))</f>
        <v>7.9377956768754768E-3</v>
      </c>
      <c r="X65" s="3">
        <f ca="1">'Model male'!$C65*POWER(('Model male'!$D65+1),(2015-'Risk male'!X$1))</f>
        <v>7.8160991591728814E-3</v>
      </c>
      <c r="Y65" s="3">
        <f ca="1">'Model male'!$C65*POWER(('Model male'!$D65+1),(2015-'Risk male'!Y$1))</f>
        <v>7.6962684040854778E-3</v>
      </c>
      <c r="Z65" s="3">
        <f ca="1">'Model male'!$C65*POWER(('Model male'!$D65+1),(2015-'Risk male'!Z$1))</f>
        <v>7.5782748070960431E-3</v>
      </c>
      <c r="AA65" s="3">
        <f ca="1">'Model male'!$C65*POWER(('Model male'!$D65+1),(2015-'Risk male'!AA$1))</f>
        <v>7.4620902022310429E-3</v>
      </c>
      <c r="AB65" s="3">
        <f ca="1">'Model male'!$C65*POWER(('Model male'!$D65+1),(2015-'Risk male'!AB$1))</f>
        <v>7.3476868553371821E-3</v>
      </c>
      <c r="AC65" s="3">
        <f ca="1">'Model male'!$C65*POWER(('Model male'!$D65+1),(2015-'Risk male'!AC$1))</f>
        <v>7.2350374574610635E-3</v>
      </c>
      <c r="AD65" s="3">
        <f ca="1">'Model male'!$C65*POWER(('Model male'!$D65+1),(2015-'Risk male'!AD$1))</f>
        <v>7.1241151183303302E-3</v>
      </c>
      <c r="AE65" s="3">
        <f ca="1">'Model male'!$C65*POWER(('Model male'!$D65+1),(2015-'Risk male'!AE$1))</f>
        <v>7.0148933599347447E-3</v>
      </c>
      <c r="AF65" s="3">
        <f ca="1">'Model male'!$C65*POWER(('Model male'!$D65+1),(2015-'Risk male'!AF$1))</f>
        <v>6.9073461102056918E-3</v>
      </c>
      <c r="AG65" s="3">
        <f ca="1">'Model male'!$C65*POWER(('Model male'!$D65+1),(2015-'Risk male'!AG$1))</f>
        <v>6.8014476967925772E-3</v>
      </c>
      <c r="AH65" s="3">
        <f ca="1">'Model male'!$C65*POWER(('Model male'!$D65+1),(2015-'Risk male'!AH$1))</f>
        <v>6.6971728409346322E-3</v>
      </c>
      <c r="AI65" s="3">
        <f ca="1">'Model male'!$C65*POWER(('Model male'!$D65+1),(2015-'Risk male'!AI$1))</f>
        <v>6.5944966514266965E-3</v>
      </c>
      <c r="AJ65" s="3">
        <f ca="1">'Model male'!$C65*POWER(('Model male'!$D65+1),(2015-'Risk male'!AJ$1))</f>
        <v>6.4933946186774812E-3</v>
      </c>
      <c r="AK65" s="3">
        <f ca="1">'Model male'!$C65*POWER(('Model male'!$D65+1),(2015-'Risk male'!AK$1))</f>
        <v>6.3938426088589462E-3</v>
      </c>
      <c r="AL65" s="3">
        <f ca="1">'Model male'!$C65*POWER(('Model male'!$D65+1),(2015-'Risk male'!AL$1))</f>
        <v>6.2958168581453804E-3</v>
      </c>
      <c r="AM65" s="3">
        <f ca="1">'Model male'!$C65*POWER(('Model male'!$D65+1),(2015-'Risk male'!AM$1))</f>
        <v>6.1992939670407841E-3</v>
      </c>
      <c r="AN65" s="3">
        <f ca="1">'Model male'!$C65*POWER(('Model male'!$D65+1),(2015-'Risk male'!AN$1))</f>
        <v>6.1042508947932329E-3</v>
      </c>
      <c r="AO65" s="3">
        <f ca="1">'Model male'!$C65*POWER(('Model male'!$D65+1),(2015-'Risk male'!AO$1))</f>
        <v>6.0106649538948786E-3</v>
      </c>
      <c r="AP65" s="3">
        <f ca="1">'Model male'!$C65*POWER(('Model male'!$D65+1),(2015-'Risk male'!AP$1))</f>
        <v>5.9185138046662584E-3</v>
      </c>
      <c r="AQ65" s="3">
        <f ca="1">'Model male'!$C65*POWER(('Model male'!$D65+1),(2015-'Risk male'!AQ$1))</f>
        <v>5.8277754499236568E-3</v>
      </c>
      <c r="AR65" s="3">
        <f ca="1">'Model male'!$C65*POWER(('Model male'!$D65+1),(2015-'Risk male'!AR$1))</f>
        <v>5.7384282297281942E-3</v>
      </c>
      <c r="AS65" s="3">
        <f ca="1">'Model male'!$C65*POWER(('Model male'!$D65+1),(2015-'Risk male'!AS$1))</f>
        <v>5.6504508162154438E-3</v>
      </c>
      <c r="AT65" s="3">
        <f ca="1">'Model male'!$C65*POWER(('Model male'!$D65+1),(2015-'Risk male'!AT$1))</f>
        <v>5.5638222085043071E-3</v>
      </c>
      <c r="AU65" s="3">
        <f ca="1">'Model male'!$C65*POWER(('Model male'!$D65+1),(2015-'Risk male'!AU$1))</f>
        <v>5.4785217276839358E-3</v>
      </c>
      <c r="AV65" s="3">
        <f ca="1">'Model male'!$C65*POWER(('Model male'!$D65+1),(2015-'Risk male'!AV$1))</f>
        <v>5.3945290118775271E-3</v>
      </c>
      <c r="AW65" s="3">
        <f ca="1">'Model male'!$C65*POWER(('Model male'!$D65+1),(2015-'Risk male'!AW$1))</f>
        <v>5.3118240113817806E-3</v>
      </c>
      <c r="AX65" s="3">
        <f ca="1">'Model male'!$C65*POWER(('Model male'!$D65+1),(2015-'Risk male'!AX$1))</f>
        <v>5.2303869838808857E-3</v>
      </c>
      <c r="AY65" s="3">
        <f ca="1">'Model male'!$C65*POWER(('Model male'!$D65+1),(2015-'Risk male'!AY$1))</f>
        <v>5.1501984897338758E-3</v>
      </c>
      <c r="AZ65" s="3">
        <f ca="1">'Model male'!$C65*POWER(('Model male'!$D65+1),(2015-'Risk male'!AZ$1))</f>
        <v>5.0712393873342419E-3</v>
      </c>
    </row>
    <row r="66" spans="1:52" x14ac:dyDescent="0.2">
      <c r="A66" s="1">
        <v>63</v>
      </c>
      <c r="B66" s="3">
        <f ca="1">'Model male'!$C66*POWER(('Model male'!$D66+1),(2015-'Risk male'!B$1))</f>
        <v>1.2294059032594179E-2</v>
      </c>
      <c r="C66" s="3">
        <f ca="1">'Model male'!$C66*POWER(('Model male'!$D66+1),(2015-'Risk male'!C$1))</f>
        <v>1.2098011896551814E-2</v>
      </c>
      <c r="D66" s="3">
        <f ca="1">'Model male'!$C66*POWER(('Model male'!$D66+1),(2015-'Risk male'!D$1))</f>
        <v>1.1905091024947299E-2</v>
      </c>
      <c r="E66" s="3">
        <f ca="1">'Model male'!$C66*POWER(('Model male'!$D66+1),(2015-'Risk male'!E$1))</f>
        <v>1.1715246564824183E-2</v>
      </c>
      <c r="F66" s="3">
        <f ca="1">'Model male'!$C66*POWER(('Model male'!$D66+1),(2015-'Risk male'!F$1))</f>
        <v>1.1528429458205872E-2</v>
      </c>
      <c r="G66" s="3">
        <f ca="1">'Model male'!$C66*POWER(('Model male'!$D66+1),(2015-'Risk male'!G$1))</f>
        <v>1.13445914294185E-2</v>
      </c>
      <c r="H66" s="3">
        <f ca="1">'Model male'!$C66*POWER(('Model male'!$D66+1),(2015-'Risk male'!H$1))</f>
        <v>1.1163684972615929E-2</v>
      </c>
      <c r="I66" s="3">
        <f ca="1">'Model male'!$C66*POWER(('Model male'!$D66+1),(2015-'Risk male'!I$1))</f>
        <v>1.0985663339503703E-2</v>
      </c>
      <c r="J66" s="3">
        <f ca="1">'Model male'!$C66*POWER(('Model male'!$D66+1),(2015-'Risk male'!J$1))</f>
        <v>1.0810480527258751E-2</v>
      </c>
      <c r="K66" s="3">
        <f ca="1">'Model male'!$C66*POWER(('Model male'!$D66+1),(2015-'Risk male'!K$1))</f>
        <v>1.0638091266641735E-2</v>
      </c>
      <c r="L66" s="3">
        <f ca="1">'Model male'!$C66*POWER(('Model male'!$D66+1),(2015-'Risk male'!L$1))</f>
        <v>1.0468451010298968E-2</v>
      </c>
      <c r="M66" s="3">
        <f ca="1">'Model male'!$C66*POWER(('Model male'!$D66+1),(2015-'Risk male'!M$1))</f>
        <v>1.0301515921250852E-2</v>
      </c>
      <c r="N66" s="3">
        <f ca="1">'Model male'!$C66*POWER(('Model male'!$D66+1),(2015-'Risk male'!N$1))</f>
        <v>1.0137242861563915E-2</v>
      </c>
      <c r="O66" s="3">
        <f ca="1">'Model male'!$C66*POWER(('Model male'!$D66+1),(2015-'Risk male'!O$1))</f>
        <v>9.9755893812034785E-3</v>
      </c>
      <c r="P66" s="3">
        <f ca="1">'Model male'!$C66*POWER(('Model male'!$D66+1),(2015-'Risk male'!P$1))</f>
        <v>9.8165137070640746E-3</v>
      </c>
      <c r="Q66" s="3">
        <f ca="1">'Model male'!$C66*POWER(('Model male'!$D66+1),(2015-'Risk male'!Q$1))</f>
        <v>9.6599747321747982E-3</v>
      </c>
      <c r="R66" s="3">
        <f ca="1">'Model male'!$C66*POWER(('Model male'!$D66+1),(2015-'Risk male'!R$1))</f>
        <v>9.5059320050768087E-3</v>
      </c>
      <c r="S66" s="3">
        <f ca="1">'Model male'!$C66*POWER(('Model male'!$D66+1),(2015-'Risk male'!S$1))</f>
        <v>9.3543457193701971E-3</v>
      </c>
      <c r="T66" s="3">
        <f ca="1">'Model male'!$C66*POWER(('Model male'!$D66+1),(2015-'Risk male'!T$1))</f>
        <v>9.2051767034275669E-3</v>
      </c>
      <c r="U66" s="3">
        <f ca="1">'Model male'!$C66*POWER(('Model male'!$D66+1),(2015-'Risk male'!U$1))</f>
        <v>9.0583864102716325E-3</v>
      </c>
      <c r="V66" s="3">
        <f ca="1">'Model male'!$C66*POWER(('Model male'!$D66+1),(2015-'Risk male'!V$1))</f>
        <v>8.9139369076142415E-3</v>
      </c>
      <c r="W66" s="3">
        <f ca="1">'Model male'!$C66*POWER(('Model male'!$D66+1),(2015-'Risk male'!W$1))</f>
        <v>8.7717908680542429E-3</v>
      </c>
      <c r="X66" s="3">
        <f ca="1">'Model male'!$C66*POWER(('Model male'!$D66+1),(2015-'Risk male'!X$1))</f>
        <v>8.6319115594316494E-3</v>
      </c>
      <c r="Y66" s="3">
        <f ca="1">'Model male'!$C66*POWER(('Model male'!$D66+1),(2015-'Risk male'!Y$1))</f>
        <v>8.4942628353356451E-3</v>
      </c>
      <c r="Z66" s="3">
        <f ca="1">'Model male'!$C66*POWER(('Model male'!$D66+1),(2015-'Risk male'!Z$1))</f>
        <v>8.3588091257639201E-3</v>
      </c>
      <c r="AA66" s="3">
        <f ca="1">'Model male'!$C66*POWER(('Model male'!$D66+1),(2015-'Risk male'!AA$1))</f>
        <v>8.2255154279309902E-3</v>
      </c>
      <c r="AB66" s="3">
        <f ca="1">'Model male'!$C66*POWER(('Model male'!$D66+1),(2015-'Risk male'!AB$1))</f>
        <v>8.0943472972230743E-3</v>
      </c>
      <c r="AC66" s="3">
        <f ca="1">'Model male'!$C66*POWER(('Model male'!$D66+1),(2015-'Risk male'!AC$1))</f>
        <v>7.9652708382972059E-3</v>
      </c>
      <c r="AD66" s="3">
        <f ca="1">'Model male'!$C66*POWER(('Model male'!$D66+1),(2015-'Risk male'!AD$1))</f>
        <v>7.8382526963222988E-3</v>
      </c>
      <c r="AE66" s="3">
        <f ca="1">'Model male'!$C66*POWER(('Model male'!$D66+1),(2015-'Risk male'!AE$1))</f>
        <v>7.713260048359873E-3</v>
      </c>
      <c r="AF66" s="3">
        <f ca="1">'Model male'!$C66*POWER(('Model male'!$D66+1),(2015-'Risk male'!AF$1))</f>
        <v>7.5902605948822317E-3</v>
      </c>
      <c r="AG66" s="3">
        <f ca="1">'Model male'!$C66*POWER(('Model male'!$D66+1),(2015-'Risk male'!AG$1))</f>
        <v>7.4692225514258965E-3</v>
      </c>
      <c r="AH66" s="3">
        <f ca="1">'Model male'!$C66*POWER(('Model male'!$D66+1),(2015-'Risk male'!AH$1))</f>
        <v>7.3501146403781399E-3</v>
      </c>
      <c r="AI66" s="3">
        <f ca="1">'Model male'!$C66*POWER(('Model male'!$D66+1),(2015-'Risk male'!AI$1))</f>
        <v>7.2329060828944915E-3</v>
      </c>
      <c r="AJ66" s="3">
        <f ca="1">'Model male'!$C66*POWER(('Model male'!$D66+1),(2015-'Risk male'!AJ$1))</f>
        <v>7.1175665909451302E-3</v>
      </c>
      <c r="AK66" s="3">
        <f ca="1">'Model male'!$C66*POWER(('Model male'!$D66+1),(2015-'Risk male'!AK$1))</f>
        <v>7.004066359488117E-3</v>
      </c>
      <c r="AL66" s="3">
        <f ca="1">'Model male'!$C66*POWER(('Model male'!$D66+1),(2015-'Risk male'!AL$1))</f>
        <v>6.8923760587674323E-3</v>
      </c>
      <c r="AM66" s="3">
        <f ca="1">'Model male'!$C66*POWER(('Model male'!$D66+1),(2015-'Risk male'!AM$1))</f>
        <v>6.7824668267338194E-3</v>
      </c>
      <c r="AN66" s="3">
        <f ca="1">'Model male'!$C66*POWER(('Model male'!$D66+1),(2015-'Risk male'!AN$1))</f>
        <v>6.6743102615865199E-3</v>
      </c>
      <c r="AO66" s="3">
        <f ca="1">'Model male'!$C66*POWER(('Model male'!$D66+1),(2015-'Risk male'!AO$1))</f>
        <v>6.5678784144339126E-3</v>
      </c>
      <c r="AP66" s="3">
        <f ca="1">'Model male'!$C66*POWER(('Model male'!$D66+1),(2015-'Risk male'!AP$1))</f>
        <v>6.4631437820712005E-3</v>
      </c>
      <c r="AQ66" s="3">
        <f ca="1">'Model male'!$C66*POWER(('Model male'!$D66+1),(2015-'Risk male'!AQ$1))</f>
        <v>6.3600792998732723E-3</v>
      </c>
      <c r="AR66" s="3">
        <f ca="1">'Model male'!$C66*POWER(('Model male'!$D66+1),(2015-'Risk male'!AR$1))</f>
        <v>6.2586583348008939E-3</v>
      </c>
      <c r="AS66" s="3">
        <f ca="1">'Model male'!$C66*POWER(('Model male'!$D66+1),(2015-'Risk male'!AS$1))</f>
        <v>6.1588546785184264E-3</v>
      </c>
      <c r="AT66" s="3">
        <f ca="1">'Model male'!$C66*POWER(('Model male'!$D66+1),(2015-'Risk male'!AT$1))</f>
        <v>6.0606425406212914E-3</v>
      </c>
      <c r="AU66" s="3">
        <f ca="1">'Model male'!$C66*POWER(('Model male'!$D66+1),(2015-'Risk male'!AU$1))</f>
        <v>5.9639965419714374E-3</v>
      </c>
      <c r="AV66" s="3">
        <f ca="1">'Model male'!$C66*POWER(('Model male'!$D66+1),(2015-'Risk male'!AV$1))</f>
        <v>5.8688917081390806E-3</v>
      </c>
      <c r="AW66" s="3">
        <f ca="1">'Model male'!$C66*POWER(('Model male'!$D66+1),(2015-'Risk male'!AW$1))</f>
        <v>5.7753034629490236E-3</v>
      </c>
      <c r="AX66" s="3">
        <f ca="1">'Model male'!$C66*POWER(('Model male'!$D66+1),(2015-'Risk male'!AX$1))</f>
        <v>5.6832076221298997E-3</v>
      </c>
      <c r="AY66" s="3">
        <f ca="1">'Model male'!$C66*POWER(('Model male'!$D66+1),(2015-'Risk male'!AY$1))</f>
        <v>5.5925803870646718E-3</v>
      </c>
      <c r="AZ66" s="3">
        <f ca="1">'Model male'!$C66*POWER(('Model male'!$D66+1),(2015-'Risk male'!AZ$1))</f>
        <v>5.5033983386408025E-3</v>
      </c>
    </row>
    <row r="67" spans="1:52" x14ac:dyDescent="0.2">
      <c r="A67" s="1">
        <v>64</v>
      </c>
      <c r="B67" s="3">
        <f ca="1">'Model male'!$C67*POWER(('Model male'!$D67+1),(2015-'Risk male'!B$1))</f>
        <v>1.3766442672283066E-2</v>
      </c>
      <c r="C67" s="3">
        <f ca="1">'Model male'!$C67*POWER(('Model male'!$D67+1),(2015-'Risk male'!C$1))</f>
        <v>1.3526044629495332E-2</v>
      </c>
      <c r="D67" s="3">
        <f ca="1">'Model male'!$C67*POWER(('Model male'!$D67+1),(2015-'Risk male'!D$1))</f>
        <v>1.3289844564380688E-2</v>
      </c>
      <c r="E67" s="3">
        <f ca="1">'Model male'!$C67*POWER(('Model male'!$D67+1),(2015-'Risk male'!E$1))</f>
        <v>1.3057769169285137E-2</v>
      </c>
      <c r="F67" s="3">
        <f ca="1">'Model male'!$C67*POWER(('Model male'!$D67+1),(2015-'Risk male'!F$1))</f>
        <v>1.282974641669777E-2</v>
      </c>
      <c r="G67" s="3">
        <f ca="1">'Model male'!$C67*POWER(('Model male'!$D67+1),(2015-'Risk male'!G$1))</f>
        <v>1.260570553689613E-2</v>
      </c>
      <c r="H67" s="3">
        <f ca="1">'Model male'!$C67*POWER(('Model male'!$D67+1),(2015-'Risk male'!H$1))</f>
        <v>1.2385576995981952E-2</v>
      </c>
      <c r="I67" s="3">
        <f ca="1">'Model male'!$C67*POWER(('Model male'!$D67+1),(2015-'Risk male'!I$1))</f>
        <v>1.2169292474300427E-2</v>
      </c>
      <c r="J67" s="3">
        <f ca="1">'Model male'!$C67*POWER(('Model male'!$D67+1),(2015-'Risk male'!J$1))</f>
        <v>1.1956784845236356E-2</v>
      </c>
      <c r="K67" s="3">
        <f ca="1">'Model male'!$C67*POWER(('Model male'!$D67+1),(2015-'Risk male'!K$1))</f>
        <v>1.1747988154380549E-2</v>
      </c>
      <c r="L67" s="3">
        <f ca="1">'Model male'!$C67*POWER(('Model male'!$D67+1),(2015-'Risk male'!L$1))</f>
        <v>1.1542837599060057E-2</v>
      </c>
      <c r="M67" s="3">
        <f ca="1">'Model male'!$C67*POWER(('Model male'!$D67+1),(2015-'Risk male'!M$1))</f>
        <v>1.1341269508225844E-2</v>
      </c>
      <c r="N67" s="3">
        <f ca="1">'Model male'!$C67*POWER(('Model male'!$D67+1),(2015-'Risk male'!N$1))</f>
        <v>1.1143221322691682E-2</v>
      </c>
      <c r="O67" s="3">
        <f ca="1">'Model male'!$C67*POWER(('Model male'!$D67+1),(2015-'Risk male'!O$1))</f>
        <v>1.0948631575718116E-2</v>
      </c>
      <c r="P67" s="3">
        <f ca="1">'Model male'!$C67*POWER(('Model male'!$D67+1),(2015-'Risk male'!P$1))</f>
        <v>1.0757439873935499E-2</v>
      </c>
      <c r="Q67" s="3">
        <f ca="1">'Model male'!$C67*POWER(('Model male'!$D67+1),(2015-'Risk male'!Q$1))</f>
        <v>1.0569586878600143E-2</v>
      </c>
      <c r="R67" s="3">
        <f ca="1">'Model male'!$C67*POWER(('Model male'!$D67+1),(2015-'Risk male'!R$1))</f>
        <v>1.0385014287177799E-2</v>
      </c>
      <c r="S67" s="3">
        <f ca="1">'Model male'!$C67*POWER(('Model male'!$D67+1),(2015-'Risk male'!S$1))</f>
        <v>1.0203664815248739E-2</v>
      </c>
      <c r="T67" s="3">
        <f ca="1">'Model male'!$C67*POWER(('Model male'!$D67+1),(2015-'Risk male'!T$1))</f>
        <v>1.0025482178728807E-2</v>
      </c>
      <c r="U67" s="3">
        <f ca="1">'Model male'!$C67*POWER(('Model male'!$D67+1),(2015-'Risk male'!U$1))</f>
        <v>9.8504110764009601E-3</v>
      </c>
      <c r="V67" s="3">
        <f ca="1">'Model male'!$C67*POWER(('Model male'!$D67+1),(2015-'Risk male'!V$1))</f>
        <v>9.678397172751825E-3</v>
      </c>
      <c r="W67" s="3">
        <f ca="1">'Model male'!$C67*POWER(('Model male'!$D67+1),(2015-'Risk male'!W$1))</f>
        <v>9.5093870811080103E-3</v>
      </c>
      <c r="X67" s="3">
        <f ca="1">'Model male'!$C67*POWER(('Model male'!$D67+1),(2015-'Risk male'!X$1))</f>
        <v>9.3433283470668611E-3</v>
      </c>
      <c r="Y67" s="3">
        <f ca="1">'Model male'!$C67*POWER(('Model male'!$D67+1),(2015-'Risk male'!Y$1))</f>
        <v>9.1801694322166012E-3</v>
      </c>
      <c r="Z67" s="3">
        <f ca="1">'Model male'!$C67*POWER(('Model male'!$D67+1),(2015-'Risk male'!Z$1))</f>
        <v>9.0198596981407118E-3</v>
      </c>
      <c r="AA67" s="3">
        <f ca="1">'Model male'!$C67*POWER(('Model male'!$D67+1),(2015-'Risk male'!AA$1))</f>
        <v>8.8623493907016883E-3</v>
      </c>
      <c r="AB67" s="3">
        <f ca="1">'Model male'!$C67*POWER(('Model male'!$D67+1),(2015-'Risk male'!AB$1))</f>
        <v>8.7075896245992056E-3</v>
      </c>
      <c r="AC67" s="3">
        <f ca="1">'Model male'!$C67*POWER(('Model male'!$D67+1),(2015-'Risk male'!AC$1))</f>
        <v>8.5555323681979559E-3</v>
      </c>
      <c r="AD67" s="3">
        <f ca="1">'Model male'!$C67*POWER(('Model male'!$D67+1),(2015-'Risk male'!AD$1))</f>
        <v>8.4061304286204303E-3</v>
      </c>
      <c r="AE67" s="3">
        <f ca="1">'Model male'!$C67*POWER(('Model male'!$D67+1),(2015-'Risk male'!AE$1))</f>
        <v>8.2593374371000092E-3</v>
      </c>
      <c r="AF67" s="3">
        <f ca="1">'Model male'!$C67*POWER(('Model male'!$D67+1),(2015-'Risk male'!AF$1))</f>
        <v>8.1151078345898468E-3</v>
      </c>
      <c r="AG67" s="3">
        <f ca="1">'Model male'!$C67*POWER(('Model male'!$D67+1),(2015-'Risk male'!AG$1))</f>
        <v>7.9733968576230375E-3</v>
      </c>
      <c r="AH67" s="3">
        <f ca="1">'Model male'!$C67*POWER(('Model male'!$D67+1),(2015-'Risk male'!AH$1))</f>
        <v>7.8341605244197123E-3</v>
      </c>
      <c r="AI67" s="3">
        <f ca="1">'Model male'!$C67*POWER(('Model male'!$D67+1),(2015-'Risk male'!AI$1))</f>
        <v>7.6973556212367551E-3</v>
      </c>
      <c r="AJ67" s="3">
        <f ca="1">'Model male'!$C67*POWER(('Model male'!$D67+1),(2015-'Risk male'!AJ$1))</f>
        <v>7.5629396889558527E-3</v>
      </c>
      <c r="AK67" s="3">
        <f ca="1">'Model male'!$C67*POWER(('Model male'!$D67+1),(2015-'Risk male'!AK$1))</f>
        <v>7.4308710099058022E-3</v>
      </c>
      <c r="AL67" s="3">
        <f ca="1">'Model male'!$C67*POWER(('Model male'!$D67+1),(2015-'Risk male'!AL$1))</f>
        <v>7.3011085949148844E-3</v>
      </c>
      <c r="AM67" s="3">
        <f ca="1">'Model male'!$C67*POWER(('Model male'!$D67+1),(2015-'Risk male'!AM$1))</f>
        <v>7.173612170589371E-3</v>
      </c>
      <c r="AN67" s="3">
        <f ca="1">'Model male'!$C67*POWER(('Model male'!$D67+1),(2015-'Risk male'!AN$1))</f>
        <v>7.0483421668141701E-3</v>
      </c>
      <c r="AO67" s="3">
        <f ca="1">'Model male'!$C67*POWER(('Model male'!$D67+1),(2015-'Risk male'!AO$1))</f>
        <v>6.9252597044717505E-3</v>
      </c>
      <c r="AP67" s="3">
        <f ca="1">'Model male'!$C67*POWER(('Model male'!$D67+1),(2015-'Risk male'!AP$1))</f>
        <v>6.804326583375501E-3</v>
      </c>
      <c r="AQ67" s="3">
        <f ca="1">'Model male'!$C67*POWER(('Model male'!$D67+1),(2015-'Risk male'!AQ$1))</f>
        <v>6.6855052704138445E-3</v>
      </c>
      <c r="AR67" s="3">
        <f ca="1">'Model male'!$C67*POWER(('Model male'!$D67+1),(2015-'Risk male'!AR$1))</f>
        <v>6.5687588879013575E-3</v>
      </c>
      <c r="AS67" s="3">
        <f ca="1">'Model male'!$C67*POWER(('Model male'!$D67+1),(2015-'Risk male'!AS$1))</f>
        <v>6.4540512021333141E-3</v>
      </c>
      <c r="AT67" s="3">
        <f ca="1">'Model male'!$C67*POWER(('Model male'!$D67+1),(2015-'Risk male'!AT$1))</f>
        <v>6.3413466121401054E-3</v>
      </c>
      <c r="AU67" s="3">
        <f ca="1">'Model male'!$C67*POWER(('Model male'!$D67+1),(2015-'Risk male'!AU$1))</f>
        <v>6.2306101386380283E-3</v>
      </c>
      <c r="AV67" s="3">
        <f ca="1">'Model male'!$C67*POWER(('Model male'!$D67+1),(2015-'Risk male'!AV$1))</f>
        <v>6.1218074131730339E-3</v>
      </c>
      <c r="AW67" s="3">
        <f ca="1">'Model male'!$C67*POWER(('Model male'!$D67+1),(2015-'Risk male'!AW$1))</f>
        <v>6.0149046674540354E-3</v>
      </c>
      <c r="AX67" s="3">
        <f ca="1">'Model male'!$C67*POWER(('Model male'!$D67+1),(2015-'Risk male'!AX$1))</f>
        <v>5.9098687228725036E-3</v>
      </c>
      <c r="AY67" s="3">
        <f ca="1">'Model male'!$C67*POWER(('Model male'!$D67+1),(2015-'Risk male'!AY$1))</f>
        <v>5.8066669802050632E-3</v>
      </c>
      <c r="AZ67" s="3">
        <f ca="1">'Model male'!$C67*POWER(('Model male'!$D67+1),(2015-'Risk male'!AZ$1))</f>
        <v>5.705267409495925E-3</v>
      </c>
    </row>
    <row r="68" spans="1:52" x14ac:dyDescent="0.2">
      <c r="A68" s="1">
        <v>65</v>
      </c>
      <c r="B68" s="3">
        <f ca="1">'Model male'!$C68*POWER(('Model male'!$D68+1),(2015-'Risk male'!B$1))</f>
        <v>1.5614126524421346E-2</v>
      </c>
      <c r="C68" s="3">
        <f ca="1">'Model male'!$C68*POWER(('Model male'!$D68+1),(2015-'Risk male'!C$1))</f>
        <v>1.5322696620680388E-2</v>
      </c>
      <c r="D68" s="3">
        <f ca="1">'Model male'!$C68*POWER(('Model male'!$D68+1),(2015-'Risk male'!D$1))</f>
        <v>1.5036706111109932E-2</v>
      </c>
      <c r="E68" s="3">
        <f ca="1">'Model male'!$C68*POWER(('Model male'!$D68+1),(2015-'Risk male'!E$1))</f>
        <v>1.4756053472123826E-2</v>
      </c>
      <c r="F68" s="3">
        <f ca="1">'Model male'!$C68*POWER(('Model male'!$D68+1),(2015-'Risk male'!F$1))</f>
        <v>1.4480639075023132E-2</v>
      </c>
      <c r="G68" s="3">
        <f ca="1">'Model male'!$C68*POWER(('Model male'!$D68+1),(2015-'Risk male'!G$1))</f>
        <v>1.4210365150629022E-2</v>
      </c>
      <c r="H68" s="3">
        <f ca="1">'Model male'!$C68*POWER(('Model male'!$D68+1),(2015-'Risk male'!H$1))</f>
        <v>1.3945135754575748E-2</v>
      </c>
      <c r="I68" s="3">
        <f ca="1">'Model male'!$C68*POWER(('Model male'!$D68+1),(2015-'Risk male'!I$1))</f>
        <v>1.368485673325142E-2</v>
      </c>
      <c r="J68" s="3">
        <f ca="1">'Model male'!$C68*POWER(('Model male'!$D68+1),(2015-'Risk male'!J$1))</f>
        <v>1.3429435690374475E-2</v>
      </c>
      <c r="K68" s="3">
        <f ca="1">'Model male'!$C68*POWER(('Model male'!$D68+1),(2015-'Risk male'!K$1))</f>
        <v>1.3178781954193978E-2</v>
      </c>
      <c r="L68" s="3">
        <f ca="1">'Model male'!$C68*POWER(('Model male'!$D68+1),(2015-'Risk male'!L$1))</f>
        <v>1.2932806545302114E-2</v>
      </c>
      <c r="M68" s="3">
        <f ca="1">'Model male'!$C68*POWER(('Model male'!$D68+1),(2015-'Risk male'!M$1))</f>
        <v>1.2691422145047456E-2</v>
      </c>
      <c r="N68" s="3">
        <f ca="1">'Model male'!$C68*POWER(('Model male'!$D68+1),(2015-'Risk male'!N$1))</f>
        <v>1.2454543064537756E-2</v>
      </c>
      <c r="O68" s="3">
        <f ca="1">'Model male'!$C68*POWER(('Model male'!$D68+1),(2015-'Risk male'!O$1))</f>
        <v>1.2222085214221318E-2</v>
      </c>
      <c r="P68" s="3">
        <f ca="1">'Model male'!$C68*POWER(('Model male'!$D68+1),(2015-'Risk male'!P$1))</f>
        <v>1.1993966074036095E-2</v>
      </c>
      <c r="Q68" s="3">
        <f ca="1">'Model male'!$C68*POWER(('Model male'!$D68+1),(2015-'Risk male'!Q$1))</f>
        <v>1.1770104664115939E-2</v>
      </c>
      <c r="R68" s="3">
        <f ca="1">'Model male'!$C68*POWER(('Model male'!$D68+1),(2015-'Risk male'!R$1))</f>
        <v>1.1550421516043624E-2</v>
      </c>
      <c r="S68" s="3">
        <f ca="1">'Model male'!$C68*POWER(('Model male'!$D68+1),(2015-'Risk male'!S$1))</f>
        <v>1.1334838644640395E-2</v>
      </c>
      <c r="T68" s="3">
        <f ca="1">'Model male'!$C68*POWER(('Model male'!$D68+1),(2015-'Risk male'!T$1))</f>
        <v>1.1123279520282062E-2</v>
      </c>
      <c r="U68" s="3">
        <f ca="1">'Model male'!$C68*POWER(('Model male'!$D68+1),(2015-'Risk male'!U$1))</f>
        <v>1.0915669041731791E-2</v>
      </c>
      <c r="V68" s="3">
        <f ca="1">'Model male'!$C68*POWER(('Model male'!$D68+1),(2015-'Risk male'!V$1))</f>
        <v>1.0711933509479984E-2</v>
      </c>
      <c r="W68" s="3">
        <f ca="1">'Model male'!$C68*POWER(('Model male'!$D68+1),(2015-'Risk male'!W$1))</f>
        <v>1.0512000599581716E-2</v>
      </c>
      <c r="X68" s="3">
        <f ca="1">'Model male'!$C68*POWER(('Model male'!$D68+1),(2015-'Risk male'!X$1))</f>
        <v>1.0315799337982517E-2</v>
      </c>
      <c r="Y68" s="3">
        <f ca="1">'Model male'!$C68*POWER(('Model male'!$D68+1),(2015-'Risk male'!Y$1))</f>
        <v>1.0123260075323333E-2</v>
      </c>
      <c r="Z68" s="3">
        <f ca="1">'Model male'!$C68*POWER(('Model male'!$D68+1),(2015-'Risk male'!Z$1))</f>
        <v>9.934314462215748E-3</v>
      </c>
      <c r="AA68" s="3">
        <f ca="1">'Model male'!$C68*POWER(('Model male'!$D68+1),(2015-'Risk male'!AA$1))</f>
        <v>9.7488954249786829E-3</v>
      </c>
      <c r="AB68" s="3">
        <f ca="1">'Model male'!$C68*POWER(('Model male'!$D68+1),(2015-'Risk male'!AB$1))</f>
        <v>9.5669371418279411E-3</v>
      </c>
      <c r="AC68" s="3">
        <f ca="1">'Model male'!$C68*POWER(('Model male'!$D68+1),(2015-'Risk male'!AC$1))</f>
        <v>9.3883750195101808E-3</v>
      </c>
      <c r="AD68" s="3">
        <f ca="1">'Model male'!$C68*POWER(('Model male'!$D68+1),(2015-'Risk male'!AD$1))</f>
        <v>9.2131456703730061E-3</v>
      </c>
      <c r="AE68" s="3">
        <f ca="1">'Model male'!$C68*POWER(('Model male'!$D68+1),(2015-'Risk male'!AE$1))</f>
        <v>9.0411868898630111E-3</v>
      </c>
      <c r="AF68" s="3">
        <f ca="1">'Model male'!$C68*POWER(('Model male'!$D68+1),(2015-'Risk male'!AF$1))</f>
        <v>8.8724376344438433E-3</v>
      </c>
      <c r="AG68" s="3">
        <f ca="1">'Model male'!$C68*POWER(('Model male'!$D68+1),(2015-'Risk male'!AG$1))</f>
        <v>8.7068379999263781E-3</v>
      </c>
      <c r="AH68" s="3">
        <f ca="1">'Model male'!$C68*POWER(('Model male'!$D68+1),(2015-'Risk male'!AH$1))</f>
        <v>8.5443292002033849E-3</v>
      </c>
      <c r="AI68" s="3">
        <f ca="1">'Model male'!$C68*POWER(('Model male'!$D68+1),(2015-'Risk male'!AI$1))</f>
        <v>8.3848535463810769E-3</v>
      </c>
      <c r="AJ68" s="3">
        <f ca="1">'Model male'!$C68*POWER(('Model male'!$D68+1),(2015-'Risk male'!AJ$1))</f>
        <v>8.2283544263001725E-3</v>
      </c>
      <c r="AK68" s="3">
        <f ca="1">'Model male'!$C68*POWER(('Model male'!$D68+1),(2015-'Risk male'!AK$1))</f>
        <v>8.0747762844391759E-3</v>
      </c>
      <c r="AL68" s="3">
        <f ca="1">'Model male'!$C68*POWER(('Model male'!$D68+1),(2015-'Risk male'!AL$1))</f>
        <v>7.9240646021927642E-3</v>
      </c>
      <c r="AM68" s="3">
        <f ca="1">'Model male'!$C68*POWER(('Model male'!$D68+1),(2015-'Risk male'!AM$1))</f>
        <v>7.7761658785182562E-3</v>
      </c>
      <c r="AN68" s="3">
        <f ca="1">'Model male'!$C68*POWER(('Model male'!$D68+1),(2015-'Risk male'!AN$1))</f>
        <v>7.6310276109433266E-3</v>
      </c>
      <c r="AO68" s="3">
        <f ca="1">'Model male'!$C68*POWER(('Model male'!$D68+1),(2015-'Risk male'!AO$1))</f>
        <v>7.4885982769281635E-3</v>
      </c>
      <c r="AP68" s="3">
        <f ca="1">'Model male'!$C68*POWER(('Model male'!$D68+1),(2015-'Risk male'!AP$1))</f>
        <v>7.3488273155755393E-3</v>
      </c>
      <c r="AQ68" s="3">
        <f ca="1">'Model male'!$C68*POWER(('Model male'!$D68+1),(2015-'Risk male'!AQ$1))</f>
        <v>7.2116651096822146E-3</v>
      </c>
      <c r="AR68" s="3">
        <f ca="1">'Model male'!$C68*POWER(('Model male'!$D68+1),(2015-'Risk male'!AR$1))</f>
        <v>7.0770629681253666E-3</v>
      </c>
      <c r="AS68" s="3">
        <f ca="1">'Model male'!$C68*POWER(('Model male'!$D68+1),(2015-'Risk male'!AS$1))</f>
        <v>6.9449731085777537E-3</v>
      </c>
      <c r="AT68" s="3">
        <f ca="1">'Model male'!$C68*POWER(('Model male'!$D68+1),(2015-'Risk male'!AT$1))</f>
        <v>6.8153486405455052E-3</v>
      </c>
      <c r="AU68" s="3">
        <f ca="1">'Model male'!$C68*POWER(('Model male'!$D68+1),(2015-'Risk male'!AU$1))</f>
        <v>6.6881435487224855E-3</v>
      </c>
      <c r="AV68" s="3">
        <f ca="1">'Model male'!$C68*POWER(('Model male'!$D68+1),(2015-'Risk male'!AV$1))</f>
        <v>6.5633126766553637E-3</v>
      </c>
      <c r="AW68" s="3">
        <f ca="1">'Model male'!$C68*POWER(('Model male'!$D68+1),(2015-'Risk male'!AW$1))</f>
        <v>6.4408117107135378E-3</v>
      </c>
      <c r="AX68" s="3">
        <f ca="1">'Model male'!$C68*POWER(('Model male'!$D68+1),(2015-'Risk male'!AX$1))</f>
        <v>6.320597164358282E-3</v>
      </c>
      <c r="AY68" s="3">
        <f ca="1">'Model male'!$C68*POWER(('Model male'!$D68+1),(2015-'Risk male'!AY$1))</f>
        <v>6.2026263627054769E-3</v>
      </c>
      <c r="AZ68" s="3">
        <f ca="1">'Model male'!$C68*POWER(('Model male'!$D68+1),(2015-'Risk male'!AZ$1))</f>
        <v>6.0868574273764886E-3</v>
      </c>
    </row>
    <row r="69" spans="1:52" x14ac:dyDescent="0.2">
      <c r="A69" s="1">
        <v>66</v>
      </c>
      <c r="B69" s="3">
        <f ca="1">'Model male'!$C69*POWER(('Model male'!$D69+1),(2015-'Risk male'!B$1))</f>
        <v>1.7452179461842021E-2</v>
      </c>
      <c r="C69" s="3">
        <f ca="1">'Model male'!$C69*POWER(('Model male'!$D69+1),(2015-'Risk male'!C$1))</f>
        <v>1.7109918826048034E-2</v>
      </c>
      <c r="D69" s="3">
        <f ca="1">'Model male'!$C69*POWER(('Model male'!$D69+1),(2015-'Risk male'!D$1))</f>
        <v>1.6774370380159619E-2</v>
      </c>
      <c r="E69" s="3">
        <f ca="1">'Model male'!$C69*POWER(('Model male'!$D69+1),(2015-'Risk male'!E$1))</f>
        <v>1.6445402489134314E-2</v>
      </c>
      <c r="F69" s="3">
        <f ca="1">'Model male'!$C69*POWER(('Model male'!$D69+1),(2015-'Risk male'!F$1))</f>
        <v>1.6122886099469304E-2</v>
      </c>
      <c r="G69" s="3">
        <f ca="1">'Model male'!$C69*POWER(('Model male'!$D69+1),(2015-'Risk male'!G$1))</f>
        <v>1.5806694688573965E-2</v>
      </c>
      <c r="H69" s="3">
        <f ca="1">'Model male'!$C69*POWER(('Model male'!$D69+1),(2015-'Risk male'!H$1))</f>
        <v>1.5496704215135305E-2</v>
      </c>
      <c r="I69" s="3">
        <f ca="1">'Model male'!$C69*POWER(('Model male'!$D69+1),(2015-'Risk male'!I$1))</f>
        <v>1.5192793070456772E-2</v>
      </c>
      <c r="J69" s="3">
        <f ca="1">'Model male'!$C69*POWER(('Model male'!$D69+1),(2015-'Risk male'!J$1))</f>
        <v>1.4894842030751372E-2</v>
      </c>
      <c r="K69" s="3">
        <f ca="1">'Model male'!$C69*POWER(('Model male'!$D69+1),(2015-'Risk male'!K$1))</f>
        <v>1.4602734210370415E-2</v>
      </c>
      <c r="L69" s="3">
        <f ca="1">'Model male'!$C69*POWER(('Model male'!$D69+1),(2015-'Risk male'!L$1))</f>
        <v>1.4316355015949472E-2</v>
      </c>
      <c r="M69" s="3">
        <f ca="1">'Model male'!$C69*POWER(('Model male'!$D69+1),(2015-'Risk male'!M$1))</f>
        <v>1.4035592101453623E-2</v>
      </c>
      <c r="N69" s="3">
        <f ca="1">'Model male'!$C69*POWER(('Model male'!$D69+1),(2015-'Risk male'!N$1))</f>
        <v>1.3760335324104303E-2</v>
      </c>
      <c r="O69" s="3">
        <f ca="1">'Model male'!$C69*POWER(('Model male'!$D69+1),(2015-'Risk male'!O$1))</f>
        <v>1.3490476701170491E-2</v>
      </c>
      <c r="P69" s="3">
        <f ca="1">'Model male'!$C69*POWER(('Model male'!$D69+1),(2015-'Risk male'!P$1))</f>
        <v>1.3225910367607285E-2</v>
      </c>
      <c r="Q69" s="3">
        <f ca="1">'Model male'!$C69*POWER(('Model male'!$D69+1),(2015-'Risk male'!Q$1))</f>
        <v>1.2966532534525238E-2</v>
      </c>
      <c r="R69" s="3">
        <f ca="1">'Model male'!$C69*POWER(('Model male'!$D69+1),(2015-'Risk male'!R$1))</f>
        <v>1.2712241448474163E-2</v>
      </c>
      <c r="S69" s="3">
        <f ca="1">'Model male'!$C69*POWER(('Model male'!$D69+1),(2015-'Risk male'!S$1))</f>
        <v>1.2462937351525444E-2</v>
      </c>
      <c r="T69" s="3">
        <f ca="1">'Model male'!$C69*POWER(('Model male'!$D69+1),(2015-'Risk male'!T$1))</f>
        <v>1.2218522442137185E-2</v>
      </c>
      <c r="U69" s="3">
        <f ca="1">'Model male'!$C69*POWER(('Model male'!$D69+1),(2015-'Risk male'!U$1))</f>
        <v>1.1978900836786835E-2</v>
      </c>
      <c r="V69" s="3">
        <f ca="1">'Model male'!$C69*POWER(('Model male'!$D69+1),(2015-'Risk male'!V$1))</f>
        <v>1.174397853235626E-2</v>
      </c>
      <c r="W69" s="3">
        <f ca="1">'Model male'!$C69*POWER(('Model male'!$D69+1),(2015-'Risk male'!W$1))</f>
        <v>1.1513663369254508E-2</v>
      </c>
      <c r="X69" s="3">
        <f ca="1">'Model male'!$C69*POWER(('Model male'!$D69+1),(2015-'Risk male'!X$1))</f>
        <v>1.1287864995263739E-2</v>
      </c>
      <c r="Y69" s="3">
        <f ca="1">'Model male'!$C69*POWER(('Model male'!$D69+1),(2015-'Risk male'!Y$1))</f>
        <v>1.1066494830094241E-2</v>
      </c>
      <c r="Z69" s="3">
        <f ca="1">'Model male'!$C69*POWER(('Model male'!$D69+1),(2015-'Risk male'!Z$1))</f>
        <v>1.0849466030634533E-2</v>
      </c>
      <c r="AA69" s="3">
        <f ca="1">'Model male'!$C69*POWER(('Model male'!$D69+1),(2015-'Risk male'!AA$1))</f>
        <v>1.0636693456882972E-2</v>
      </c>
      <c r="AB69" s="3">
        <f ca="1">'Model male'!$C69*POWER(('Model male'!$D69+1),(2015-'Risk male'!AB$1))</f>
        <v>1.0428093638547483E-2</v>
      </c>
      <c r="AC69" s="3">
        <f ca="1">'Model male'!$C69*POWER(('Model male'!$D69+1),(2015-'Risk male'!AC$1))</f>
        <v>1.0223584742300333E-2</v>
      </c>
      <c r="AD69" s="3">
        <f ca="1">'Model male'!$C69*POWER(('Model male'!$D69+1),(2015-'Risk male'!AD$1))</f>
        <v>1.0023086539675034E-2</v>
      </c>
      <c r="AE69" s="3">
        <f ca="1">'Model male'!$C69*POWER(('Model male'!$D69+1),(2015-'Risk male'!AE$1))</f>
        <v>9.8265203755928954E-3</v>
      </c>
      <c r="AF69" s="3">
        <f ca="1">'Model male'!$C69*POWER(('Model male'!$D69+1),(2015-'Risk male'!AF$1))</f>
        <v>9.6338091375067613E-3</v>
      </c>
      <c r="AG69" s="3">
        <f ca="1">'Model male'!$C69*POWER(('Model male'!$D69+1),(2015-'Risk male'!AG$1))</f>
        <v>9.4448772251498961E-3</v>
      </c>
      <c r="AH69" s="3">
        <f ca="1">'Model male'!$C69*POWER(('Model male'!$D69+1),(2015-'Risk male'!AH$1))</f>
        <v>9.2596505208781526E-3</v>
      </c>
      <c r="AI69" s="3">
        <f ca="1">'Model male'!$C69*POWER(('Model male'!$D69+1),(2015-'Risk male'!AI$1))</f>
        <v>9.0780563605937486E-3</v>
      </c>
      <c r="AJ69" s="3">
        <f ca="1">'Model male'!$C69*POWER(('Model male'!$D69+1),(2015-'Risk male'!AJ$1))</f>
        <v>8.9000235052392723E-3</v>
      </c>
      <c r="AK69" s="3">
        <f ca="1">'Model male'!$C69*POWER(('Model male'!$D69+1),(2015-'Risk male'!AK$1))</f>
        <v>8.7254821128507284E-3</v>
      </c>
      <c r="AL69" s="3">
        <f ca="1">'Model male'!$C69*POWER(('Model male'!$D69+1),(2015-'Risk male'!AL$1))</f>
        <v>8.554363711158669E-3</v>
      </c>
      <c r="AM69" s="3">
        <f ca="1">'Model male'!$C69*POWER(('Model male'!$D69+1),(2015-'Risk male'!AM$1))</f>
        <v>8.3866011707266468E-3</v>
      </c>
      <c r="AN69" s="3">
        <f ca="1">'Model male'!$C69*POWER(('Model male'!$D69+1),(2015-'Risk male'!AN$1))</f>
        <v>8.2221286786164516E-3</v>
      </c>
      <c r="AO69" s="3">
        <f ca="1">'Model male'!$C69*POWER(('Model male'!$D69+1),(2015-'Risk male'!AO$1))</f>
        <v>8.060881712569825E-3</v>
      </c>
      <c r="AP69" s="3">
        <f ca="1">'Model male'!$C69*POWER(('Model male'!$D69+1),(2015-'Risk male'!AP$1))</f>
        <v>7.9027970156964923E-3</v>
      </c>
      <c r="AQ69" s="3">
        <f ca="1">'Model male'!$C69*POWER(('Model male'!$D69+1),(2015-'Risk male'!AQ$1))</f>
        <v>7.7478125716585996E-3</v>
      </c>
      <c r="AR69" s="3">
        <f ca="1">'Model male'!$C69*POWER(('Model male'!$D69+1),(2015-'Risk male'!AR$1))</f>
        <v>7.5958675803418155E-3</v>
      </c>
      <c r="AS69" s="3">
        <f ca="1">'Model male'!$C69*POWER(('Model male'!$D69+1),(2015-'Risk male'!AS$1))</f>
        <v>7.4469024340035623E-3</v>
      </c>
      <c r="AT69" s="3">
        <f ca="1">'Model male'!$C69*POWER(('Model male'!$D69+1),(2015-'Risk male'!AT$1))</f>
        <v>7.3008586938890048E-3</v>
      </c>
      <c r="AU69" s="3">
        <f ca="1">'Model male'!$C69*POWER(('Model male'!$D69+1),(2015-'Risk male'!AU$1))</f>
        <v>7.1576790673056334E-3</v>
      </c>
      <c r="AV69" s="3">
        <f ca="1">'Model male'!$C69*POWER(('Model male'!$D69+1),(2015-'Risk male'!AV$1))</f>
        <v>7.0173073851474439E-3</v>
      </c>
      <c r="AW69" s="3">
        <f ca="1">'Model male'!$C69*POWER(('Model male'!$D69+1),(2015-'Risk male'!AW$1))</f>
        <v>6.879688579859905E-3</v>
      </c>
      <c r="AX69" s="3">
        <f ca="1">'Model male'!$C69*POWER(('Model male'!$D69+1),(2015-'Risk male'!AX$1))</f>
        <v>6.7447686638370512E-3</v>
      </c>
      <c r="AY69" s="3">
        <f ca="1">'Model male'!$C69*POWER(('Model male'!$D69+1),(2015-'Risk male'!AY$1))</f>
        <v>6.6124947082422452E-3</v>
      </c>
      <c r="AZ69" s="3">
        <f ca="1">'Model male'!$C69*POWER(('Model male'!$D69+1),(2015-'Risk male'!AZ$1))</f>
        <v>6.4828148222442986E-3</v>
      </c>
    </row>
    <row r="70" spans="1:52" x14ac:dyDescent="0.2">
      <c r="A70" s="1">
        <v>67</v>
      </c>
      <c r="B70" s="3">
        <f ca="1">'Model male'!$C70*POWER(('Model male'!$D70+1),(2015-'Risk male'!B$1))</f>
        <v>1.9037928924813756E-2</v>
      </c>
      <c r="C70" s="3">
        <f ca="1">'Model male'!$C70*POWER(('Model male'!$D70+1),(2015-'Risk male'!C$1))</f>
        <v>1.8655932703708938E-2</v>
      </c>
      <c r="D70" s="3">
        <f ca="1">'Model male'!$C70*POWER(('Model male'!$D70+1),(2015-'Risk male'!D$1))</f>
        <v>1.8281601240336679E-2</v>
      </c>
      <c r="E70" s="3">
        <f ca="1">'Model male'!$C70*POWER(('Model male'!$D70+1),(2015-'Risk male'!E$1))</f>
        <v>1.791478074126172E-2</v>
      </c>
      <c r="F70" s="3">
        <f ca="1">'Model male'!$C70*POWER(('Model male'!$D70+1),(2015-'Risk male'!F$1))</f>
        <v>1.7555320498915516E-2</v>
      </c>
      <c r="G70" s="3">
        <f ca="1">'Model male'!$C70*POWER(('Model male'!$D70+1),(2015-'Risk male'!G$1))</f>
        <v>1.7203072829678288E-2</v>
      </c>
      <c r="H70" s="3">
        <f ca="1">'Model male'!$C70*POWER(('Model male'!$D70+1),(2015-'Risk male'!H$1))</f>
        <v>1.6857893013203451E-2</v>
      </c>
      <c r="I70" s="3">
        <f ca="1">'Model male'!$C70*POWER(('Model male'!$D70+1),(2015-'Risk male'!I$1))</f>
        <v>1.651963923295955E-2</v>
      </c>
      <c r="J70" s="3">
        <f ca="1">'Model male'!$C70*POWER(('Model male'!$D70+1),(2015-'Risk male'!J$1))</f>
        <v>1.6188172517965119E-2</v>
      </c>
      <c r="K70" s="3">
        <f ca="1">'Model male'!$C70*POWER(('Model male'!$D70+1),(2015-'Risk male'!K$1))</f>
        <v>1.5863356685692751E-2</v>
      </c>
      <c r="L70" s="3">
        <f ca="1">'Model male'!$C70*POWER(('Model male'!$D70+1),(2015-'Risk male'!L$1))</f>
        <v>1.5545058286118713E-2</v>
      </c>
      <c r="M70" s="3">
        <f ca="1">'Model male'!$C70*POWER(('Model male'!$D70+1),(2015-'Risk male'!M$1))</f>
        <v>1.5233146546895242E-2</v>
      </c>
      <c r="N70" s="3">
        <f ca="1">'Model male'!$C70*POWER(('Model male'!$D70+1),(2015-'Risk male'!N$1))</f>
        <v>1.4927493319622948E-2</v>
      </c>
      <c r="O70" s="3">
        <f ca="1">'Model male'!$C70*POWER(('Model male'!$D70+1),(2015-'Risk male'!O$1))</f>
        <v>1.4627973027201266E-2</v>
      </c>
      <c r="P70" s="3">
        <f ca="1">'Model male'!$C70*POWER(('Model male'!$D70+1),(2015-'Risk male'!P$1))</f>
        <v>1.4334462612235329E-2</v>
      </c>
      <c r="Q70" s="3">
        <f ca="1">'Model male'!$C70*POWER(('Model male'!$D70+1),(2015-'Risk male'!Q$1))</f>
        <v>1.4046841486478039E-2</v>
      </c>
      <c r="R70" s="3">
        <f ca="1">'Model male'!$C70*POWER(('Model male'!$D70+1),(2015-'Risk male'!R$1))</f>
        <v>1.37649914812866E-2</v>
      </c>
      <c r="S70" s="3">
        <f ca="1">'Model male'!$C70*POWER(('Model male'!$D70+1),(2015-'Risk male'!S$1))</f>
        <v>1.3488796799073133E-2</v>
      </c>
      <c r="T70" s="3">
        <f ca="1">'Model male'!$C70*POWER(('Model male'!$D70+1),(2015-'Risk male'!T$1))</f>
        <v>1.3218143965729437E-2</v>
      </c>
      <c r="U70" s="3">
        <f ca="1">'Model male'!$C70*POWER(('Model male'!$D70+1),(2015-'Risk male'!U$1))</f>
        <v>1.2952921784006356E-2</v>
      </c>
      <c r="V70" s="3">
        <f ca="1">'Model male'!$C70*POWER(('Model male'!$D70+1),(2015-'Risk male'!V$1))</f>
        <v>1.269302128782856E-2</v>
      </c>
      <c r="W70" s="3">
        <f ca="1">'Model male'!$C70*POWER(('Model male'!$D70+1),(2015-'Risk male'!W$1))</f>
        <v>1.2438335697526044E-2</v>
      </c>
      <c r="X70" s="3">
        <f ca="1">'Model male'!$C70*POWER(('Model male'!$D70+1),(2015-'Risk male'!X$1))</f>
        <v>1.2188760375963873E-2</v>
      </c>
      <c r="Y70" s="3">
        <f ca="1">'Model male'!$C70*POWER(('Model male'!$D70+1),(2015-'Risk male'!Y$1))</f>
        <v>1.1944192785552202E-2</v>
      </c>
      <c r="Z70" s="3">
        <f ca="1">'Model male'!$C70*POWER(('Model male'!$D70+1),(2015-'Risk male'!Z$1))</f>
        <v>1.170453244611888E-2</v>
      </c>
      <c r="AA70" s="3">
        <f ca="1">'Model male'!$C70*POWER(('Model male'!$D70+1),(2015-'Risk male'!AA$1))</f>
        <v>1.1469680893627335E-2</v>
      </c>
      <c r="AB70" s="3">
        <f ca="1">'Model male'!$C70*POWER(('Model male'!$D70+1),(2015-'Risk male'!AB$1))</f>
        <v>1.1239541639722822E-2</v>
      </c>
      <c r="AC70" s="3">
        <f ca="1">'Model male'!$C70*POWER(('Model male'!$D70+1),(2015-'Risk male'!AC$1))</f>
        <v>1.1014020132090322E-2</v>
      </c>
      <c r="AD70" s="3">
        <f ca="1">'Model male'!$C70*POWER(('Model male'!$D70+1),(2015-'Risk male'!AD$1))</f>
        <v>1.07930237156079E-2</v>
      </c>
      <c r="AE70" s="3">
        <f ca="1">'Model male'!$C70*POWER(('Model male'!$D70+1),(2015-'Risk male'!AE$1))</f>
        <v>1.0576461594279503E-2</v>
      </c>
      <c r="AF70" s="3">
        <f ca="1">'Model male'!$C70*POWER(('Model male'!$D70+1),(2015-'Risk male'!AF$1))</f>
        <v>1.0364244793931587E-2</v>
      </c>
      <c r="AG70" s="3">
        <f ca="1">'Model male'!$C70*POWER(('Model male'!$D70+1),(2015-'Risk male'!AG$1))</f>
        <v>1.0156286125658227E-2</v>
      </c>
      <c r="AH70" s="3">
        <f ca="1">'Model male'!$C70*POWER(('Model male'!$D70+1),(2015-'Risk male'!AH$1))</f>
        <v>9.9525001499997066E-3</v>
      </c>
      <c r="AI70" s="3">
        <f ca="1">'Model male'!$C70*POWER(('Model male'!$D70+1),(2015-'Risk male'!AI$1))</f>
        <v>9.7528031418398654E-3</v>
      </c>
      <c r="AJ70" s="3">
        <f ca="1">'Model male'!$C70*POWER(('Model male'!$D70+1),(2015-'Risk male'!AJ$1))</f>
        <v>9.5571130560077738E-3</v>
      </c>
      <c r="AK70" s="3">
        <f ca="1">'Model male'!$C70*POWER(('Model male'!$D70+1),(2015-'Risk male'!AK$1))</f>
        <v>9.3653494935696281E-3</v>
      </c>
      <c r="AL70" s="3">
        <f ca="1">'Model male'!$C70*POWER(('Model male'!$D70+1),(2015-'Risk male'!AL$1))</f>
        <v>9.1774336687969783E-3</v>
      </c>
      <c r="AM70" s="3">
        <f ca="1">'Model male'!$C70*POWER(('Model male'!$D70+1),(2015-'Risk male'!AM$1))</f>
        <v>8.9932883767977392E-3</v>
      </c>
      <c r="AN70" s="3">
        <f ca="1">'Model male'!$C70*POWER(('Model male'!$D70+1),(2015-'Risk male'!AN$1))</f>
        <v>8.8128379617967139E-3</v>
      </c>
      <c r="AO70" s="3">
        <f ca="1">'Model male'!$C70*POWER(('Model male'!$D70+1),(2015-'Risk male'!AO$1))</f>
        <v>8.6360082860525416E-3</v>
      </c>
      <c r="AP70" s="3">
        <f ca="1">'Model male'!$C70*POWER(('Model male'!$D70+1),(2015-'Risk male'!AP$1))</f>
        <v>8.4627266993983243E-3</v>
      </c>
      <c r="AQ70" s="3">
        <f ca="1">'Model male'!$C70*POWER(('Model male'!$D70+1),(2015-'Risk male'!AQ$1))</f>
        <v>8.2929220093934369E-3</v>
      </c>
      <c r="AR70" s="3">
        <f ca="1">'Model male'!$C70*POWER(('Model male'!$D70+1),(2015-'Risk male'!AR$1))</f>
        <v>8.1265244520742509E-3</v>
      </c>
      <c r="AS70" s="3">
        <f ca="1">'Model male'!$C70*POWER(('Model male'!$D70+1),(2015-'Risk male'!AS$1))</f>
        <v>7.9634656632917092E-3</v>
      </c>
      <c r="AT70" s="3">
        <f ca="1">'Model male'!$C70*POWER(('Model male'!$D70+1),(2015-'Risk male'!AT$1))</f>
        <v>7.8036786506240395E-3</v>
      </c>
      <c r="AU70" s="3">
        <f ca="1">'Model male'!$C70*POWER(('Model male'!$D70+1),(2015-'Risk male'!AU$1))</f>
        <v>7.647097765853041E-3</v>
      </c>
      <c r="AV70" s="3">
        <f ca="1">'Model male'!$C70*POWER(('Model male'!$D70+1),(2015-'Risk male'!AV$1))</f>
        <v>7.4936586779926189E-3</v>
      </c>
      <c r="AW70" s="3">
        <f ca="1">'Model male'!$C70*POWER(('Model male'!$D70+1),(2015-'Risk male'!AW$1))</f>
        <v>7.3432983468585157E-3</v>
      </c>
      <c r="AX70" s="3">
        <f ca="1">'Model male'!$C70*POWER(('Model male'!$D70+1),(2015-'Risk male'!AX$1))</f>
        <v>7.1959549971683575E-3</v>
      </c>
      <c r="AY70" s="3">
        <f ca="1">'Model male'!$C70*POWER(('Model male'!$D70+1),(2015-'Risk male'!AY$1))</f>
        <v>7.0515680931613851E-3</v>
      </c>
      <c r="AZ70" s="3">
        <f ca="1">'Model male'!$C70*POWER(('Model male'!$D70+1),(2015-'Risk male'!AZ$1))</f>
        <v>6.9100783137274425E-3</v>
      </c>
    </row>
    <row r="71" spans="1:52" x14ac:dyDescent="0.2">
      <c r="A71" s="1">
        <v>68</v>
      </c>
      <c r="B71" s="3">
        <f ca="1">'Model male'!$C71*POWER(('Model male'!$D71+1),(2015-'Risk male'!B$1))</f>
        <v>2.120749290274684E-2</v>
      </c>
      <c r="C71" s="3">
        <f ca="1">'Model male'!$C71*POWER(('Model male'!$D71+1),(2015-'Risk male'!C$1))</f>
        <v>2.0776715949026726E-2</v>
      </c>
      <c r="D71" s="3">
        <f ca="1">'Model male'!$C71*POWER(('Model male'!$D71+1),(2015-'Risk male'!D$1))</f>
        <v>2.0354689147184888E-2</v>
      </c>
      <c r="E71" s="3">
        <f ca="1">'Model male'!$C71*POWER(('Model male'!$D71+1),(2015-'Risk male'!E$1))</f>
        <v>1.9941234759862734E-2</v>
      </c>
      <c r="F71" s="3">
        <f ca="1">'Model male'!$C71*POWER(('Model male'!$D71+1),(2015-'Risk male'!F$1))</f>
        <v>1.9536178659989717E-2</v>
      </c>
      <c r="G71" s="3">
        <f ca="1">'Model male'!$C71*POWER(('Model male'!$D71+1),(2015-'Risk male'!G$1))</f>
        <v>1.9139350257449398E-2</v>
      </c>
      <c r="H71" s="3">
        <f ca="1">'Model male'!$C71*POWER(('Model male'!$D71+1),(2015-'Risk male'!H$1))</f>
        <v>1.8750582427235089E-2</v>
      </c>
      <c r="I71" s="3">
        <f ca="1">'Model male'!$C71*POWER(('Model male'!$D71+1),(2015-'Risk male'!I$1))</f>
        <v>1.8369711439064865E-2</v>
      </c>
      <c r="J71" s="3">
        <f ca="1">'Model male'!$C71*POWER(('Model male'!$D71+1),(2015-'Risk male'!J$1))</f>
        <v>1.7996576888426263E-2</v>
      </c>
      <c r="K71" s="3">
        <f ca="1">'Model male'!$C71*POWER(('Model male'!$D71+1),(2015-'Risk male'!K$1))</f>
        <v>1.7631021629021602E-2</v>
      </c>
      <c r="L71" s="3">
        <f ca="1">'Model male'!$C71*POWER(('Model male'!$D71+1),(2015-'Risk male'!L$1))</f>
        <v>1.727289170658558E-2</v>
      </c>
      <c r="M71" s="3">
        <f ca="1">'Model male'!$C71*POWER(('Model male'!$D71+1),(2015-'Risk male'!M$1))</f>
        <v>1.692203629404709E-2</v>
      </c>
      <c r="N71" s="3">
        <f ca="1">'Model male'!$C71*POWER(('Model male'!$D71+1),(2015-'Risk male'!N$1))</f>
        <v>1.6578307628008184E-2</v>
      </c>
      <c r="O71" s="3">
        <f ca="1">'Model male'!$C71*POWER(('Model male'!$D71+1),(2015-'Risk male'!O$1))</f>
        <v>1.6241560946513207E-2</v>
      </c>
      <c r="P71" s="3">
        <f ca="1">'Model male'!$C71*POWER(('Model male'!$D71+1),(2015-'Risk male'!P$1))</f>
        <v>1.591165442808206E-2</v>
      </c>
      <c r="Q71" s="3">
        <f ca="1">'Model male'!$C71*POWER(('Model male'!$D71+1),(2015-'Risk male'!Q$1))</f>
        <v>1.5588449131981806E-2</v>
      </c>
      <c r="R71" s="3">
        <f ca="1">'Model male'!$C71*POWER(('Model male'!$D71+1),(2015-'Risk male'!R$1))</f>
        <v>1.5271808939711541E-2</v>
      </c>
      <c r="S71" s="3">
        <f ca="1">'Model male'!$C71*POWER(('Model male'!$D71+1),(2015-'Risk male'!S$1))</f>
        <v>1.496160049767583E-2</v>
      </c>
      <c r="T71" s="3">
        <f ca="1">'Model male'!$C71*POWER(('Model male'!$D71+1),(2015-'Risk male'!T$1))</f>
        <v>1.4657693161022599E-2</v>
      </c>
      <c r="U71" s="3">
        <f ca="1">'Model male'!$C71*POWER(('Model male'!$D71+1),(2015-'Risk male'!U$1))</f>
        <v>1.4359958938621818E-2</v>
      </c>
      <c r="V71" s="3">
        <f ca="1">'Model male'!$C71*POWER(('Model male'!$D71+1),(2015-'Risk male'!V$1))</f>
        <v>1.40682724391618E-2</v>
      </c>
      <c r="W71" s="3">
        <f ca="1">'Model male'!$C71*POWER(('Model male'!$D71+1),(2015-'Risk male'!W$1))</f>
        <v>1.378251081834043E-2</v>
      </c>
      <c r="X71" s="3">
        <f ca="1">'Model male'!$C71*POWER(('Model male'!$D71+1),(2015-'Risk male'!X$1))</f>
        <v>1.3502553727129038E-2</v>
      </c>
      <c r="Y71" s="3">
        <f ca="1">'Model male'!$C71*POWER(('Model male'!$D71+1),(2015-'Risk male'!Y$1))</f>
        <v>1.3228283261087227E-2</v>
      </c>
      <c r="Z71" s="3">
        <f ca="1">'Model male'!$C71*POWER(('Model male'!$D71+1),(2015-'Risk male'!Z$1))</f>
        <v>1.2959583910707164E-2</v>
      </c>
      <c r="AA71" s="3">
        <f ca="1">'Model male'!$C71*POWER(('Model male'!$D71+1),(2015-'Risk male'!AA$1))</f>
        <v>1.2696342512766556E-2</v>
      </c>
      <c r="AB71" s="3">
        <f ca="1">'Model male'!$C71*POWER(('Model male'!$D71+1),(2015-'Risk male'!AB$1))</f>
        <v>1.2438448202669755E-2</v>
      </c>
      <c r="AC71" s="3">
        <f ca="1">'Model male'!$C71*POWER(('Model male'!$D71+1),(2015-'Risk male'!AC$1))</f>
        <v>1.2185792367756923E-2</v>
      </c>
      <c r="AD71" s="3">
        <f ca="1">'Model male'!$C71*POWER(('Model male'!$D71+1),(2015-'Risk male'!AD$1))</f>
        <v>1.1938268601561617E-2</v>
      </c>
      <c r="AE71" s="3">
        <f ca="1">'Model male'!$C71*POWER(('Model male'!$D71+1),(2015-'Risk male'!AE$1))</f>
        <v>1.1695772658997513E-2</v>
      </c>
      <c r="AF71" s="3">
        <f ca="1">'Model male'!$C71*POWER(('Model male'!$D71+1),(2015-'Risk male'!AF$1))</f>
        <v>1.1458202412455386E-2</v>
      </c>
      <c r="AG71" s="3">
        <f ca="1">'Model male'!$C71*POWER(('Model male'!$D71+1),(2015-'Risk male'!AG$1))</f>
        <v>1.1225457808791904E-2</v>
      </c>
      <c r="AH71" s="3">
        <f ca="1">'Model male'!$C71*POWER(('Model male'!$D71+1),(2015-'Risk male'!AH$1))</f>
        <v>1.0997440827192033E-2</v>
      </c>
      <c r="AI71" s="3">
        <f ca="1">'Model male'!$C71*POWER(('Model male'!$D71+1),(2015-'Risk male'!AI$1))</f>
        <v>1.0774055437887418E-2</v>
      </c>
      <c r="AJ71" s="3">
        <f ca="1">'Model male'!$C71*POWER(('Model male'!$D71+1),(2015-'Risk male'!AJ$1))</f>
        <v>1.0555207561713258E-2</v>
      </c>
      <c r="AK71" s="3">
        <f ca="1">'Model male'!$C71*POWER(('Model male'!$D71+1),(2015-'Risk male'!AK$1))</f>
        <v>1.0340805030486695E-2</v>
      </c>
      <c r="AL71" s="3">
        <f ca="1">'Model male'!$C71*POWER(('Model male'!$D71+1),(2015-'Risk male'!AL$1))</f>
        <v>1.0130757548190015E-2</v>
      </c>
      <c r="AM71" s="3">
        <f ca="1">'Model male'!$C71*POWER(('Model male'!$D71+1),(2015-'Risk male'!AM$1))</f>
        <v>9.924976652942322E-3</v>
      </c>
      <c r="AN71" s="3">
        <f ca="1">'Model male'!$C71*POWER(('Model male'!$D71+1),(2015-'Risk male'!AN$1))</f>
        <v>9.7233756797436496E-3</v>
      </c>
      <c r="AO71" s="3">
        <f ca="1">'Model male'!$C71*POWER(('Model male'!$D71+1),(2015-'Risk male'!AO$1))</f>
        <v>9.5258697239758335E-3</v>
      </c>
      <c r="AP71" s="3">
        <f ca="1">'Model male'!$C71*POWER(('Model male'!$D71+1),(2015-'Risk male'!AP$1))</f>
        <v>9.3323756056447882E-3</v>
      </c>
      <c r="AQ71" s="3">
        <f ca="1">'Model male'!$C71*POWER(('Model male'!$D71+1),(2015-'Risk male'!AQ$1))</f>
        <v>9.1428118343490836E-3</v>
      </c>
      <c r="AR71" s="3">
        <f ca="1">'Model male'!$C71*POWER(('Model male'!$D71+1),(2015-'Risk male'!AR$1))</f>
        <v>8.9570985749601369E-3</v>
      </c>
      <c r="AS71" s="3">
        <f ca="1">'Model male'!$C71*POWER(('Model male'!$D71+1),(2015-'Risk male'!AS$1))</f>
        <v>8.7751576139994802E-3</v>
      </c>
      <c r="AT71" s="3">
        <f ca="1">'Model male'!$C71*POWER(('Model male'!$D71+1),(2015-'Risk male'!AT$1))</f>
        <v>8.596912326699022E-3</v>
      </c>
      <c r="AU71" s="3">
        <f ca="1">'Model male'!$C71*POWER(('Model male'!$D71+1),(2015-'Risk male'!AU$1))</f>
        <v>8.4222876447303859E-3</v>
      </c>
      <c r="AV71" s="3">
        <f ca="1">'Model male'!$C71*POWER(('Model male'!$D71+1),(2015-'Risk male'!AV$1))</f>
        <v>8.2512100245897436E-3</v>
      </c>
      <c r="AW71" s="3">
        <f ca="1">'Model male'!$C71*POWER(('Model male'!$D71+1),(2015-'Risk male'!AW$1))</f>
        <v>8.0836074166248384E-3</v>
      </c>
      <c r="AX71" s="3">
        <f ca="1">'Model male'!$C71*POWER(('Model male'!$D71+1),(2015-'Risk male'!AX$1))</f>
        <v>7.9194092346911334E-3</v>
      </c>
      <c r="AY71" s="3">
        <f ca="1">'Model male'!$C71*POWER(('Model male'!$D71+1),(2015-'Risk male'!AY$1))</f>
        <v>7.7585463264243449E-3</v>
      </c>
      <c r="AZ71" s="3">
        <f ca="1">'Model male'!$C71*POWER(('Model male'!$D71+1),(2015-'Risk male'!AZ$1))</f>
        <v>7.6009509441167756E-3</v>
      </c>
    </row>
    <row r="72" spans="1:52" x14ac:dyDescent="0.2">
      <c r="A72" s="1">
        <v>69</v>
      </c>
      <c r="B72" s="3">
        <f ca="1">'Model male'!$C72*POWER(('Model male'!$D72+1),(2015-'Risk male'!B$1))</f>
        <v>2.3481639591641693E-2</v>
      </c>
      <c r="C72" s="3">
        <f ca="1">'Model male'!$C72*POWER(('Model male'!$D72+1),(2015-'Risk male'!C$1))</f>
        <v>2.3014143390672464E-2</v>
      </c>
      <c r="D72" s="3">
        <f ca="1">'Model male'!$C72*POWER(('Model male'!$D72+1),(2015-'Risk male'!D$1))</f>
        <v>2.255595457631342E-2</v>
      </c>
      <c r="E72" s="3">
        <f ca="1">'Model male'!$C72*POWER(('Model male'!$D72+1),(2015-'Risk male'!E$1))</f>
        <v>2.2106887847710085E-2</v>
      </c>
      <c r="F72" s="3">
        <f ca="1">'Model male'!$C72*POWER(('Model male'!$D72+1),(2015-'Risk male'!F$1))</f>
        <v>2.1666761593164548E-2</v>
      </c>
      <c r="G72" s="3">
        <f ca="1">'Model male'!$C72*POWER(('Model male'!$D72+1),(2015-'Risk male'!G$1))</f>
        <v>2.1235397816688054E-2</v>
      </c>
      <c r="H72" s="3">
        <f ca="1">'Model male'!$C72*POWER(('Model male'!$D72+1),(2015-'Risk male'!H$1))</f>
        <v>2.0812622066015782E-2</v>
      </c>
      <c r="I72" s="3">
        <f ca="1">'Model male'!$C72*POWER(('Model male'!$D72+1),(2015-'Risk male'!I$1))</f>
        <v>2.039826336205483E-2</v>
      </c>
      <c r="J72" s="3">
        <f ca="1">'Model male'!$C72*POWER(('Model male'!$D72+1),(2015-'Risk male'!J$1))</f>
        <v>1.9992154129736789E-2</v>
      </c>
      <c r="K72" s="3">
        <f ca="1">'Model male'!$C72*POWER(('Model male'!$D72+1),(2015-'Risk male'!K$1))</f>
        <v>1.9594130130246988E-2</v>
      </c>
      <c r="L72" s="3">
        <f ca="1">'Model male'!$C72*POWER(('Model male'!$D72+1),(2015-'Risk male'!L$1))</f>
        <v>1.9204030394602979E-2</v>
      </c>
      <c r="M72" s="3">
        <f ca="1">'Model male'!$C72*POWER(('Model male'!$D72+1),(2015-'Risk male'!M$1))</f>
        <v>1.8821697158555431E-2</v>
      </c>
      <c r="N72" s="3">
        <f ca="1">'Model male'!$C72*POWER(('Model male'!$D72+1),(2015-'Risk male'!N$1))</f>
        <v>1.8446975798785042E-2</v>
      </c>
      <c r="O72" s="3">
        <f ca="1">'Model male'!$C72*POWER(('Model male'!$D72+1),(2015-'Risk male'!O$1))</f>
        <v>1.8079714770369761E-2</v>
      </c>
      <c r="P72" s="3">
        <f ca="1">'Model male'!$C72*POWER(('Model male'!$D72+1),(2015-'Risk male'!P$1))</f>
        <v>1.7719765545496903E-2</v>
      </c>
      <c r="Q72" s="3">
        <f ca="1">'Model male'!$C72*POWER(('Model male'!$D72+1),(2015-'Risk male'!Q$1))</f>
        <v>1.7366982553395534E-2</v>
      </c>
      <c r="R72" s="3">
        <f ca="1">'Model male'!$C72*POWER(('Model male'!$D72+1),(2015-'Risk male'!R$1))</f>
        <v>1.7021223121464667E-2</v>
      </c>
      <c r="S72" s="3">
        <f ca="1">'Model male'!$C72*POWER(('Model male'!$D72+1),(2015-'Risk male'!S$1))</f>
        <v>1.668234741757358E-2</v>
      </c>
      <c r="T72" s="3">
        <f ca="1">'Model male'!$C72*POWER(('Model male'!$D72+1),(2015-'Risk male'!T$1))</f>
        <v>1.6350218393510856E-2</v>
      </c>
      <c r="U72" s="3">
        <f ca="1">'Model male'!$C72*POWER(('Model male'!$D72+1),(2015-'Risk male'!U$1))</f>
        <v>1.6024701729559315E-2</v>
      </c>
      <c r="V72" s="3">
        <f ca="1">'Model male'!$C72*POWER(('Model male'!$D72+1),(2015-'Risk male'!V$1))</f>
        <v>1.5705665780174387E-2</v>
      </c>
      <c r="W72" s="3">
        <f ca="1">'Model male'!$C72*POWER(('Model male'!$D72+1),(2015-'Risk male'!W$1))</f>
        <v>1.5392981520743986E-2</v>
      </c>
      <c r="X72" s="3">
        <f ca="1">'Model male'!$C72*POWER(('Model male'!$D72+1),(2015-'Risk male'!X$1))</f>
        <v>1.5086522495408343E-2</v>
      </c>
      <c r="Y72" s="3">
        <f ca="1">'Model male'!$C72*POWER(('Model male'!$D72+1),(2015-'Risk male'!Y$1))</f>
        <v>1.478616476591867E-2</v>
      </c>
      <c r="Z72" s="3">
        <f ca="1">'Model male'!$C72*POWER(('Model male'!$D72+1),(2015-'Risk male'!Z$1))</f>
        <v>1.4491786861514047E-2</v>
      </c>
      <c r="AA72" s="3">
        <f ca="1">'Model male'!$C72*POWER(('Model male'!$D72+1),(2015-'Risk male'!AA$1))</f>
        <v>1.4203269729796159E-2</v>
      </c>
      <c r="AB72" s="3">
        <f ca="1">'Model male'!$C72*POWER(('Model male'!$D72+1),(2015-'Risk male'!AB$1))</f>
        <v>1.3920496688582099E-2</v>
      </c>
      <c r="AC72" s="3">
        <f ca="1">'Model male'!$C72*POWER(('Model male'!$D72+1),(2015-'Risk male'!AC$1))</f>
        <v>1.3643353378715719E-2</v>
      </c>
      <c r="AD72" s="3">
        <f ca="1">'Model male'!$C72*POWER(('Model male'!$D72+1),(2015-'Risk male'!AD$1))</f>
        <v>1.3371727717818483E-2</v>
      </c>
      <c r="AE72" s="3">
        <f ca="1">'Model male'!$C72*POWER(('Model male'!$D72+1),(2015-'Risk male'!AE$1))</f>
        <v>1.3105509854961058E-2</v>
      </c>
      <c r="AF72" s="3">
        <f ca="1">'Model male'!$C72*POWER(('Model male'!$D72+1),(2015-'Risk male'!AF$1))</f>
        <v>1.2844592126237382E-2</v>
      </c>
      <c r="AG72" s="3">
        <f ca="1">'Model male'!$C72*POWER(('Model male'!$D72+1),(2015-'Risk male'!AG$1))</f>
        <v>1.2588869011223185E-2</v>
      </c>
      <c r="AH72" s="3">
        <f ca="1">'Model male'!$C72*POWER(('Model male'!$D72+1),(2015-'Risk male'!AH$1))</f>
        <v>1.2338237090301402E-2</v>
      </c>
      <c r="AI72" s="3">
        <f ca="1">'Model male'!$C72*POWER(('Model male'!$D72+1),(2015-'Risk male'!AI$1))</f>
        <v>1.2092595002837169E-2</v>
      </c>
      <c r="AJ72" s="3">
        <f ca="1">'Model male'!$C72*POWER(('Model male'!$D72+1),(2015-'Risk male'!AJ$1))</f>
        <v>1.1851843406185539E-2</v>
      </c>
      <c r="AK72" s="3">
        <f ca="1">'Model male'!$C72*POWER(('Model male'!$D72+1),(2015-'Risk male'!AK$1))</f>
        <v>1.1615884935515276E-2</v>
      </c>
      <c r="AL72" s="3">
        <f ca="1">'Model male'!$C72*POWER(('Model male'!$D72+1),(2015-'Risk male'!AL$1))</f>
        <v>1.1384624164432578E-2</v>
      </c>
      <c r="AM72" s="3">
        <f ca="1">'Model male'!$C72*POWER(('Model male'!$D72+1),(2015-'Risk male'!AM$1))</f>
        <v>1.1157967566388661E-2</v>
      </c>
      <c r="AN72" s="3">
        <f ca="1">'Model male'!$C72*POWER(('Model male'!$D72+1),(2015-'Risk male'!AN$1))</f>
        <v>1.0935823476855778E-2</v>
      </c>
      <c r="AO72" s="3">
        <f ca="1">'Model male'!$C72*POWER(('Model male'!$D72+1),(2015-'Risk male'!AO$1))</f>
        <v>1.0718102056256167E-2</v>
      </c>
      <c r="AP72" s="3">
        <f ca="1">'Model male'!$C72*POWER(('Model male'!$D72+1),(2015-'Risk male'!AP$1))</f>
        <v>1.0504715253629155E-2</v>
      </c>
      <c r="AQ72" s="3">
        <f ca="1">'Model male'!$C72*POWER(('Model male'!$D72+1),(2015-'Risk male'!AQ$1))</f>
        <v>1.0295576771021525E-2</v>
      </c>
      <c r="AR72" s="3">
        <f ca="1">'Model male'!$C72*POWER(('Model male'!$D72+1),(2015-'Risk male'!AR$1))</f>
        <v>1.0090602028586892E-2</v>
      </c>
      <c r="AS72" s="3">
        <f ca="1">'Model male'!$C72*POWER(('Model male'!$D72+1),(2015-'Risk male'!AS$1))</f>
        <v>9.889708130379888E-3</v>
      </c>
      <c r="AT72" s="3">
        <f ca="1">'Model male'!$C72*POWER(('Model male'!$D72+1),(2015-'Risk male'!AT$1))</f>
        <v>9.6928138308313653E-3</v>
      </c>
      <c r="AU72" s="3">
        <f ca="1">'Model male'!$C72*POWER(('Model male'!$D72+1),(2015-'Risk male'!AU$1))</f>
        <v>9.4998395018910352E-3</v>
      </c>
      <c r="AV72" s="3">
        <f ca="1">'Model male'!$C72*POWER(('Model male'!$D72+1),(2015-'Risk male'!AV$1))</f>
        <v>9.3107071008242739E-3</v>
      </c>
      <c r="AW72" s="3">
        <f ca="1">'Model male'!$C72*POWER(('Model male'!$D72+1),(2015-'Risk male'!AW$1))</f>
        <v>9.1253401386500507E-3</v>
      </c>
      <c r="AX72" s="3">
        <f ca="1">'Model male'!$C72*POWER(('Model male'!$D72+1),(2015-'Risk male'!AX$1))</f>
        <v>8.9436636492072306E-3</v>
      </c>
      <c r="AY72" s="3">
        <f ca="1">'Model male'!$C72*POWER(('Model male'!$D72+1),(2015-'Risk male'!AY$1))</f>
        <v>8.7656041588367525E-3</v>
      </c>
      <c r="AZ72" s="3">
        <f ca="1">'Model male'!$C72*POWER(('Model male'!$D72+1),(2015-'Risk male'!AZ$1))</f>
        <v>8.5910896566673643E-3</v>
      </c>
    </row>
    <row r="73" spans="1:52" x14ac:dyDescent="0.2">
      <c r="A73" s="1">
        <v>70</v>
      </c>
      <c r="B73" s="3">
        <f ca="1">'Model male'!$C73*POWER(('Model male'!$D73+1),(2015-'Risk male'!B$1))</f>
        <v>2.5632614756851805E-2</v>
      </c>
      <c r="C73" s="3">
        <f ca="1">'Model male'!$C73*POWER(('Model male'!$D73+1),(2015-'Risk male'!C$1))</f>
        <v>2.5130445337796355E-2</v>
      </c>
      <c r="D73" s="3">
        <f ca="1">'Model male'!$C73*POWER(('Model male'!$D73+1),(2015-'Risk male'!D$1))</f>
        <v>2.4638113936743627E-2</v>
      </c>
      <c r="E73" s="3">
        <f ca="1">'Model male'!$C73*POWER(('Model male'!$D73+1),(2015-'Risk male'!E$1))</f>
        <v>2.4155427816751555E-2</v>
      </c>
      <c r="F73" s="3">
        <f ca="1">'Model male'!$C73*POWER(('Model male'!$D73+1),(2015-'Risk male'!F$1))</f>
        <v>2.3682198016794009E-2</v>
      </c>
      <c r="G73" s="3">
        <f ca="1">'Model male'!$C73*POWER(('Model male'!$D73+1),(2015-'Risk male'!G$1))</f>
        <v>2.3218239277786688E-2</v>
      </c>
      <c r="H73" s="3">
        <f ca="1">'Model male'!$C73*POWER(('Model male'!$D73+1),(2015-'Risk male'!H$1))</f>
        <v>2.2763369970062251E-2</v>
      </c>
      <c r="I73" s="3">
        <f ca="1">'Model male'!$C73*POWER(('Model male'!$D73+1),(2015-'Risk male'!I$1))</f>
        <v>2.2317412022266277E-2</v>
      </c>
      <c r="J73" s="3">
        <f ca="1">'Model male'!$C73*POWER(('Model male'!$D73+1),(2015-'Risk male'!J$1))</f>
        <v>2.1880190851646275E-2</v>
      </c>
      <c r="K73" s="3">
        <f ca="1">'Model male'!$C73*POWER(('Model male'!$D73+1),(2015-'Risk male'!K$1))</f>
        <v>2.14515352957063E-2</v>
      </c>
      <c r="L73" s="3">
        <f ca="1">'Model male'!$C73*POWER(('Model male'!$D73+1),(2015-'Risk male'!L$1))</f>
        <v>2.1031277545200663E-2</v>
      </c>
      <c r="M73" s="3">
        <f ca="1">'Model male'!$C73*POWER(('Model male'!$D73+1),(2015-'Risk male'!M$1))</f>
        <v>2.0619253078440241E-2</v>
      </c>
      <c r="N73" s="3">
        <f ca="1">'Model male'!$C73*POWER(('Model male'!$D73+1),(2015-'Risk male'!N$1))</f>
        <v>2.0215300596885869E-2</v>
      </c>
      <c r="O73" s="3">
        <f ca="1">'Model male'!$C73*POWER(('Model male'!$D73+1),(2015-'Risk male'!O$1))</f>
        <v>1.9819261962003495E-2</v>
      </c>
      <c r="P73" s="3">
        <f ca="1">'Model male'!$C73*POWER(('Model male'!$D73+1),(2015-'Risk male'!P$1))</f>
        <v>1.9430982133356419E-2</v>
      </c>
      <c r="Q73" s="3">
        <f ca="1">'Model male'!$C73*POWER(('Model male'!$D73+1),(2015-'Risk male'!Q$1))</f>
        <v>1.9050309107910352E-2</v>
      </c>
      <c r="R73" s="3">
        <f ca="1">'Model male'!$C73*POWER(('Model male'!$D73+1),(2015-'Risk male'!R$1))</f>
        <v>1.8677093860527568E-2</v>
      </c>
      <c r="S73" s="3">
        <f ca="1">'Model male'!$C73*POWER(('Model male'!$D73+1),(2015-'Risk male'!S$1))</f>
        <v>1.831119028562685E-2</v>
      </c>
      <c r="T73" s="3">
        <f ca="1">'Model male'!$C73*POWER(('Model male'!$D73+1),(2015-'Risk male'!T$1))</f>
        <v>1.7952455139986313E-2</v>
      </c>
      <c r="U73" s="3">
        <f ca="1">'Model male'!$C73*POWER(('Model male'!$D73+1),(2015-'Risk male'!U$1))</f>
        <v>1.760074798666689E-2</v>
      </c>
      <c r="V73" s="3">
        <f ca="1">'Model male'!$C73*POWER(('Model male'!$D73+1),(2015-'Risk male'!V$1))</f>
        <v>1.7255931140034295E-2</v>
      </c>
      <c r="W73" s="3">
        <f ca="1">'Model male'!$C73*POWER(('Model male'!$D73+1),(2015-'Risk male'!W$1))</f>
        <v>1.691786961185815E-2</v>
      </c>
      <c r="X73" s="3">
        <f ca="1">'Model male'!$C73*POWER(('Model male'!$D73+1),(2015-'Risk male'!X$1))</f>
        <v>1.6586431058467039E-2</v>
      </c>
      <c r="Y73" s="3">
        <f ca="1">'Model male'!$C73*POWER(('Model male'!$D73+1),(2015-'Risk male'!Y$1))</f>
        <v>1.6261485728938881E-2</v>
      </c>
      <c r="Z73" s="3">
        <f ca="1">'Model male'!$C73*POWER(('Model male'!$D73+1),(2015-'Risk male'!Z$1))</f>
        <v>1.5942906414306266E-2</v>
      </c>
      <c r="AA73" s="3">
        <f ca="1">'Model male'!$C73*POWER(('Model male'!$D73+1),(2015-'Risk male'!AA$1))</f>
        <v>1.5630568397756964E-2</v>
      </c>
      <c r="AB73" s="3">
        <f ca="1">'Model male'!$C73*POWER(('Model male'!$D73+1),(2015-'Risk male'!AB$1))</f>
        <v>1.5324349405810003E-2</v>
      </c>
      <c r="AC73" s="3">
        <f ca="1">'Model male'!$C73*POWER(('Model male'!$D73+1),(2015-'Risk male'!AC$1))</f>
        <v>1.5024129560448298E-2</v>
      </c>
      <c r="AD73" s="3">
        <f ca="1">'Model male'!$C73*POWER(('Model male'!$D73+1),(2015-'Risk male'!AD$1))</f>
        <v>1.4729791332189034E-2</v>
      </c>
      <c r="AE73" s="3">
        <f ca="1">'Model male'!$C73*POWER(('Model male'!$D73+1),(2015-'Risk male'!AE$1))</f>
        <v>1.4441219494073456E-2</v>
      </c>
      <c r="AF73" s="3">
        <f ca="1">'Model male'!$C73*POWER(('Model male'!$D73+1),(2015-'Risk male'!AF$1))</f>
        <v>1.4158301076558029E-2</v>
      </c>
      <c r="AG73" s="3">
        <f ca="1">'Model male'!$C73*POWER(('Model male'!$D73+1),(2015-'Risk male'!AG$1))</f>
        <v>1.388092532328937E-2</v>
      </c>
      <c r="AH73" s="3">
        <f ca="1">'Model male'!$C73*POWER(('Model male'!$D73+1),(2015-'Risk male'!AH$1))</f>
        <v>1.3608983647745522E-2</v>
      </c>
      <c r="AI73" s="3">
        <f ca="1">'Model male'!$C73*POWER(('Model male'!$D73+1),(2015-'Risk male'!AI$1))</f>
        <v>1.3342369590726755E-2</v>
      </c>
      <c r="AJ73" s="3">
        <f ca="1">'Model male'!$C73*POWER(('Model male'!$D73+1),(2015-'Risk male'!AJ$1))</f>
        <v>1.3080978778679095E-2</v>
      </c>
      <c r="AK73" s="3">
        <f ca="1">'Model male'!$C73*POWER(('Model male'!$D73+1),(2015-'Risk male'!AK$1))</f>
        <v>1.2824708882834391E-2</v>
      </c>
      <c r="AL73" s="3">
        <f ca="1">'Model male'!$C73*POWER(('Model male'!$D73+1),(2015-'Risk male'!AL$1))</f>
        <v>1.2573459579150823E-2</v>
      </c>
      <c r="AM73" s="3">
        <f ca="1">'Model male'!$C73*POWER(('Model male'!$D73+1),(2015-'Risk male'!AM$1))</f>
        <v>1.2327132509038266E-2</v>
      </c>
      <c r="AN73" s="3">
        <f ca="1">'Model male'!$C73*POWER(('Model male'!$D73+1),(2015-'Risk male'!AN$1))</f>
        <v>1.208563124085303E-2</v>
      </c>
      <c r="AO73" s="3">
        <f ca="1">'Model male'!$C73*POWER(('Model male'!$D73+1),(2015-'Risk male'!AO$1))</f>
        <v>1.1848861232147028E-2</v>
      </c>
      <c r="AP73" s="3">
        <f ca="1">'Model male'!$C73*POWER(('Model male'!$D73+1),(2015-'Risk male'!AP$1))</f>
        <v>1.1616729792656433E-2</v>
      </c>
      <c r="AQ73" s="3">
        <f ca="1">'Model male'!$C73*POWER(('Model male'!$D73+1),(2015-'Risk male'!AQ$1))</f>
        <v>1.1389146048015516E-2</v>
      </c>
      <c r="AR73" s="3">
        <f ca="1">'Model male'!$C73*POWER(('Model male'!$D73+1),(2015-'Risk male'!AR$1))</f>
        <v>1.1166020904181303E-2</v>
      </c>
      <c r="AS73" s="3">
        <f ca="1">'Model male'!$C73*POWER(('Model male'!$D73+1),(2015-'Risk male'!AS$1))</f>
        <v>1.0947267012555214E-2</v>
      </c>
      <c r="AT73" s="3">
        <f ca="1">'Model male'!$C73*POWER(('Model male'!$D73+1),(2015-'Risk male'!AT$1))</f>
        <v>1.0732798735788007E-2</v>
      </c>
      <c r="AU73" s="3">
        <f ca="1">'Model male'!$C73*POWER(('Model male'!$D73+1),(2015-'Risk male'!AU$1))</f>
        <v>1.0522532114254638E-2</v>
      </c>
      <c r="AV73" s="3">
        <f ca="1">'Model male'!$C73*POWER(('Model male'!$D73+1),(2015-'Risk male'!AV$1))</f>
        <v>1.0316384833185895E-2</v>
      </c>
      <c r="AW73" s="3">
        <f ca="1">'Model male'!$C73*POWER(('Model male'!$D73+1),(2015-'Risk male'!AW$1))</f>
        <v>1.0114276190443996E-2</v>
      </c>
      <c r="AX73" s="3">
        <f ca="1">'Model male'!$C73*POWER(('Model male'!$D73+1),(2015-'Risk male'!AX$1))</f>
        <v>9.916127064929444E-3</v>
      </c>
      <c r="AY73" s="3">
        <f ca="1">'Model male'!$C73*POWER(('Model male'!$D73+1),(2015-'Risk male'!AY$1))</f>
        <v>9.7218598856068771E-3</v>
      </c>
      <c r="AZ73" s="3">
        <f ca="1">'Model male'!$C73*POWER(('Model male'!$D73+1),(2015-'Risk male'!AZ$1))</f>
        <v>9.5313986011376986E-3</v>
      </c>
    </row>
    <row r="74" spans="1:52" x14ac:dyDescent="0.2">
      <c r="A74" s="1">
        <v>71</v>
      </c>
      <c r="B74" s="3">
        <f ca="1">'Model male'!$C74*POWER(('Model male'!$D74+1),(2015-'Risk male'!B$1))</f>
        <v>2.8181021834211332E-2</v>
      </c>
      <c r="C74" s="3">
        <f ca="1">'Model male'!$C74*POWER(('Model male'!$D74+1),(2015-'Risk male'!C$1))</f>
        <v>2.7644587772137127E-2</v>
      </c>
      <c r="D74" s="3">
        <f ca="1">'Model male'!$C74*POWER(('Model male'!$D74+1),(2015-'Risk male'!D$1))</f>
        <v>2.7118364890645594E-2</v>
      </c>
      <c r="E74" s="3">
        <f ca="1">'Model male'!$C74*POWER(('Model male'!$D74+1),(2015-'Risk male'!E$1))</f>
        <v>2.6602158816902758E-2</v>
      </c>
      <c r="F74" s="3">
        <f ca="1">'Model male'!$C74*POWER(('Model male'!$D74+1),(2015-'Risk male'!F$1))</f>
        <v>2.6095778878018838E-2</v>
      </c>
      <c r="G74" s="3">
        <f ca="1">'Model male'!$C74*POWER(('Model male'!$D74+1),(2015-'Risk male'!G$1))</f>
        <v>2.5599038030618772E-2</v>
      </c>
      <c r="H74" s="3">
        <f ca="1">'Model male'!$C74*POWER(('Model male'!$D74+1),(2015-'Risk male'!H$1))</f>
        <v>2.5111752791753296E-2</v>
      </c>
      <c r="I74" s="3">
        <f ca="1">'Model male'!$C74*POWER(('Model male'!$D74+1),(2015-'Risk male'!I$1))</f>
        <v>2.46337431711252E-2</v>
      </c>
      <c r="J74" s="3">
        <f ca="1">'Model male'!$C74*POWER(('Model male'!$D74+1),(2015-'Risk male'!J$1))</f>
        <v>2.4164832604605665E-2</v>
      </c>
      <c r="K74" s="3">
        <f ca="1">'Model male'!$C74*POWER(('Model male'!$D74+1),(2015-'Risk male'!K$1))</f>
        <v>2.370484788901614E-2</v>
      </c>
      <c r="L74" s="3">
        <f ca="1">'Model male'!$C74*POWER(('Model male'!$D74+1),(2015-'Risk male'!L$1))</f>
        <v>2.3253619118151665E-2</v>
      </c>
      <c r="M74" s="3">
        <f ca="1">'Model male'!$C74*POWER(('Model male'!$D74+1),(2015-'Risk male'!M$1))</f>
        <v>2.2810979620022001E-2</v>
      </c>
      <c r="N74" s="3">
        <f ca="1">'Model male'!$C74*POWER(('Model male'!$D74+1),(2015-'Risk male'!N$1))</f>
        <v>2.2376765895287389E-2</v>
      </c>
      <c r="O74" s="3">
        <f ca="1">'Model male'!$C74*POWER(('Model male'!$D74+1),(2015-'Risk male'!O$1))</f>
        <v>2.1950817556866238E-2</v>
      </c>
      <c r="P74" s="3">
        <f ca="1">'Model male'!$C74*POWER(('Model male'!$D74+1),(2015-'Risk male'!P$1))</f>
        <v>2.1532977270692345E-2</v>
      </c>
      <c r="Q74" s="3">
        <f ca="1">'Model male'!$C74*POWER(('Model male'!$D74+1),(2015-'Risk male'!Q$1))</f>
        <v>2.1123090697599874E-2</v>
      </c>
      <c r="R74" s="3">
        <f ca="1">'Model male'!$C74*POWER(('Model male'!$D74+1),(2015-'Risk male'!R$1))</f>
        <v>2.0721006436314519E-2</v>
      </c>
      <c r="S74" s="3">
        <f ca="1">'Model male'!$C74*POWER(('Model male'!$D74+1),(2015-'Risk male'!S$1))</f>
        <v>2.0326575967529886E-2</v>
      </c>
      <c r="T74" s="3">
        <f ca="1">'Model male'!$C74*POWER(('Model male'!$D74+1),(2015-'Risk male'!T$1))</f>
        <v>1.9939653599048382E-2</v>
      </c>
      <c r="U74" s="3">
        <f ca="1">'Model male'!$C74*POWER(('Model male'!$D74+1),(2015-'Risk male'!U$1))</f>
        <v>1.956009641196637E-2</v>
      </c>
      <c r="V74" s="3">
        <f ca="1">'Model male'!$C74*POWER(('Model male'!$D74+1),(2015-'Risk male'!V$1))</f>
        <v>1.9187764207883685E-2</v>
      </c>
      <c r="W74" s="3">
        <f ca="1">'Model male'!$C74*POWER(('Model male'!$D74+1),(2015-'Risk male'!W$1))</f>
        <v>1.8822519457118062E-2</v>
      </c>
      <c r="X74" s="3">
        <f ca="1">'Model male'!$C74*POWER(('Model male'!$D74+1),(2015-'Risk male'!X$1))</f>
        <v>1.84642272479053E-2</v>
      </c>
      <c r="Y74" s="3">
        <f ca="1">'Model male'!$C74*POWER(('Model male'!$D74+1),(2015-'Risk male'!Y$1))</f>
        <v>1.8112755236566424E-2</v>
      </c>
      <c r="Z74" s="3">
        <f ca="1">'Model male'!$C74*POWER(('Model male'!$D74+1),(2015-'Risk male'!Z$1))</f>
        <v>1.7767973598623411E-2</v>
      </c>
      <c r="AA74" s="3">
        <f ca="1">'Model male'!$C74*POWER(('Model male'!$D74+1),(2015-'Risk male'!AA$1))</f>
        <v>1.742975498084548E-2</v>
      </c>
      <c r="AB74" s="3">
        <f ca="1">'Model male'!$C74*POWER(('Model male'!$D74+1),(2015-'Risk male'!AB$1))</f>
        <v>1.7097974454208135E-2</v>
      </c>
      <c r="AC74" s="3">
        <f ca="1">'Model male'!$C74*POWER(('Model male'!$D74+1),(2015-'Risk male'!AC$1))</f>
        <v>1.6772509467747734E-2</v>
      </c>
      <c r="AD74" s="3">
        <f ca="1">'Model male'!$C74*POWER(('Model male'!$D74+1),(2015-'Risk male'!AD$1))</f>
        <v>1.645323980329436E-2</v>
      </c>
      <c r="AE74" s="3">
        <f ca="1">'Model male'!$C74*POWER(('Model male'!$D74+1),(2015-'Risk male'!AE$1))</f>
        <v>1.6140047531066404E-2</v>
      </c>
      <c r="AF74" s="3">
        <f ca="1">'Model male'!$C74*POWER(('Model male'!$D74+1),(2015-'Risk male'!AF$1))</f>
        <v>1.5832816966110455E-2</v>
      </c>
      <c r="AG74" s="3">
        <f ca="1">'Model male'!$C74*POWER(('Model male'!$D74+1),(2015-'Risk male'!AG$1))</f>
        <v>1.5531434625570292E-2</v>
      </c>
      <c r="AH74" s="3">
        <f ca="1">'Model male'!$C74*POWER(('Model male'!$D74+1),(2015-'Risk male'!AH$1))</f>
        <v>1.5235789186769339E-2</v>
      </c>
      <c r="AI74" s="3">
        <f ca="1">'Model male'!$C74*POWER(('Model male'!$D74+1),(2015-'Risk male'!AI$1))</f>
        <v>1.4945771446090999E-2</v>
      </c>
      <c r="AJ74" s="3">
        <f ca="1">'Model male'!$C74*POWER(('Model male'!$D74+1),(2015-'Risk male'!AJ$1))</f>
        <v>1.4661274278641728E-2</v>
      </c>
      <c r="AK74" s="3">
        <f ca="1">'Model male'!$C74*POWER(('Model male'!$D74+1),(2015-'Risk male'!AK$1))</f>
        <v>1.4382192598681912E-2</v>
      </c>
      <c r="AL74" s="3">
        <f ca="1">'Model male'!$C74*POWER(('Model male'!$D74+1),(2015-'Risk male'!AL$1))</f>
        <v>1.4108423320810005E-2</v>
      </c>
      <c r="AM74" s="3">
        <f ca="1">'Model male'!$C74*POWER(('Model male'!$D74+1),(2015-'Risk male'!AM$1))</f>
        <v>1.3839865321885466E-2</v>
      </c>
      <c r="AN74" s="3">
        <f ca="1">'Model male'!$C74*POWER(('Model male'!$D74+1),(2015-'Risk male'!AN$1))</f>
        <v>1.3576419403676562E-2</v>
      </c>
      <c r="AO74" s="3">
        <f ca="1">'Model male'!$C74*POWER(('Model male'!$D74+1),(2015-'Risk male'!AO$1))</f>
        <v>1.3317988256219163E-2</v>
      </c>
      <c r="AP74" s="3">
        <f ca="1">'Model male'!$C74*POWER(('Model male'!$D74+1),(2015-'Risk male'!AP$1))</f>
        <v>1.3064476421872999E-2</v>
      </c>
      <c r="AQ74" s="3">
        <f ca="1">'Model male'!$C74*POWER(('Model male'!$D74+1),(2015-'Risk male'!AQ$1))</f>
        <v>1.2815790260062141E-2</v>
      </c>
      <c r="AR74" s="3">
        <f ca="1">'Model male'!$C74*POWER(('Model male'!$D74+1),(2015-'Risk male'!AR$1))</f>
        <v>1.2571837912686637E-2</v>
      </c>
      <c r="AS74" s="3">
        <f ca="1">'Model male'!$C74*POWER(('Model male'!$D74+1),(2015-'Risk male'!AS$1))</f>
        <v>1.2332529270192563E-2</v>
      </c>
      <c r="AT74" s="3">
        <f ca="1">'Model male'!$C74*POWER(('Model male'!$D74+1),(2015-'Risk male'!AT$1))</f>
        <v>1.2097775938287926E-2</v>
      </c>
      <c r="AU74" s="3">
        <f ca="1">'Model male'!$C74*POWER(('Model male'!$D74+1),(2015-'Risk male'!AU$1))</f>
        <v>1.1867491205292154E-2</v>
      </c>
      <c r="AV74" s="3">
        <f ca="1">'Model male'!$C74*POWER(('Model male'!$D74+1),(2015-'Risk male'!AV$1))</f>
        <v>1.1641590010107089E-2</v>
      </c>
      <c r="AW74" s="3">
        <f ca="1">'Model male'!$C74*POWER(('Model male'!$D74+1),(2015-'Risk male'!AW$1))</f>
        <v>1.1419988910797658E-2</v>
      </c>
      <c r="AX74" s="3">
        <f ca="1">'Model male'!$C74*POWER(('Model male'!$D74+1),(2015-'Risk male'!AX$1))</f>
        <v>1.1202606053770645E-2</v>
      </c>
      <c r="AY74" s="3">
        <f ca="1">'Model male'!$C74*POWER(('Model male'!$D74+1),(2015-'Risk male'!AY$1))</f>
        <v>1.0989361143540105E-2</v>
      </c>
      <c r="AZ74" s="3">
        <f ca="1">'Model male'!$C74*POWER(('Model male'!$D74+1),(2015-'Risk male'!AZ$1))</f>
        <v>1.0780175413068364E-2</v>
      </c>
    </row>
    <row r="75" spans="1:52" x14ac:dyDescent="0.2">
      <c r="A75" s="1">
        <v>72</v>
      </c>
      <c r="B75" s="3">
        <f ca="1">'Model male'!$C75*POWER(('Model male'!$D75+1),(2015-'Risk male'!B$1))</f>
        <v>3.100864622024924E-2</v>
      </c>
      <c r="C75" s="3">
        <f ca="1">'Model male'!$C75*POWER(('Model male'!$D75+1),(2015-'Risk male'!C$1))</f>
        <v>3.0422570273985268E-2</v>
      </c>
      <c r="D75" s="3">
        <f ca="1">'Model male'!$C75*POWER(('Model male'!$D75+1),(2015-'Risk male'!D$1))</f>
        <v>2.9847571399978796E-2</v>
      </c>
      <c r="E75" s="3">
        <f ca="1">'Model male'!$C75*POWER(('Model male'!$D75+1),(2015-'Risk male'!E$1))</f>
        <v>2.928344023708717E-2</v>
      </c>
      <c r="F75" s="3">
        <f ca="1">'Model male'!$C75*POWER(('Model male'!$D75+1),(2015-'Risk male'!F$1))</f>
        <v>2.872997138117794E-2</v>
      </c>
      <c r="G75" s="3">
        <f ca="1">'Model male'!$C75*POWER(('Model male'!$D75+1),(2015-'Risk male'!G$1))</f>
        <v>2.818696331033977E-2</v>
      </c>
      <c r="H75" s="3">
        <f ca="1">'Model male'!$C75*POWER(('Model male'!$D75+1),(2015-'Risk male'!H$1))</f>
        <v>2.7654218311506905E-2</v>
      </c>
      <c r="I75" s="3">
        <f ca="1">'Model male'!$C75*POWER(('Model male'!$D75+1),(2015-'Risk male'!I$1))</f>
        <v>2.713154240847044E-2</v>
      </c>
      <c r="J75" s="3">
        <f ca="1">'Model male'!$C75*POWER(('Model male'!$D75+1),(2015-'Risk male'!J$1))</f>
        <v>2.6618745291250214E-2</v>
      </c>
      <c r="K75" s="3">
        <f ca="1">'Model male'!$C75*POWER(('Model male'!$D75+1),(2015-'Risk male'!K$1))</f>
        <v>2.6115640246801623E-2</v>
      </c>
      <c r="L75" s="3">
        <f ca="1">'Model male'!$C75*POWER(('Model male'!$D75+1),(2015-'Risk male'!L$1))</f>
        <v>2.5622044091032043E-2</v>
      </c>
      <c r="M75" s="3">
        <f ca="1">'Model male'!$C75*POWER(('Model male'!$D75+1),(2015-'Risk male'!M$1))</f>
        <v>2.5137777102102264E-2</v>
      </c>
      <c r="N75" s="3">
        <f ca="1">'Model male'!$C75*POWER(('Model male'!$D75+1),(2015-'Risk male'!N$1))</f>
        <v>2.4662662954988455E-2</v>
      </c>
      <c r="O75" s="3">
        <f ca="1">'Model male'!$C75*POWER(('Model male'!$D75+1),(2015-'Risk male'!O$1))</f>
        <v>2.4196528657281013E-2</v>
      </c>
      <c r="P75" s="3">
        <f ca="1">'Model male'!$C75*POWER(('Model male'!$D75+1),(2015-'Risk male'!P$1))</f>
        <v>2.3739204486196791E-2</v>
      </c>
      <c r="Q75" s="3">
        <f ca="1">'Model male'!$C75*POWER(('Model male'!$D75+1),(2015-'Risk male'!Q$1))</f>
        <v>2.3290523926781836E-2</v>
      </c>
      <c r="R75" s="3">
        <f ca="1">'Model male'!$C75*POWER(('Model male'!$D75+1),(2015-'Risk male'!R$1))</f>
        <v>2.2850323611282128E-2</v>
      </c>
      <c r="S75" s="3">
        <f ca="1">'Model male'!$C75*POWER(('Model male'!$D75+1),(2015-'Risk male'!S$1))</f>
        <v>2.2418443259660231E-2</v>
      </c>
      <c r="T75" s="3">
        <f ca="1">'Model male'!$C75*POWER(('Model male'!$D75+1),(2015-'Risk male'!T$1))</f>
        <v>2.1994725621236191E-2</v>
      </c>
      <c r="U75" s="3">
        <f ca="1">'Model male'!$C75*POWER(('Model male'!$D75+1),(2015-'Risk male'!U$1))</f>
        <v>2.1579016417431453E-2</v>
      </c>
      <c r="V75" s="3">
        <f ca="1">'Model male'!$C75*POWER(('Model male'!$D75+1),(2015-'Risk male'!V$1))</f>
        <v>2.1171164285594967E-2</v>
      </c>
      <c r="W75" s="3">
        <f ca="1">'Model male'!$C75*POWER(('Model male'!$D75+1),(2015-'Risk male'!W$1))</f>
        <v>2.0771020723890955E-2</v>
      </c>
      <c r="X75" s="3">
        <f ca="1">'Model male'!$C75*POWER(('Model male'!$D75+1),(2015-'Risk male'!X$1))</f>
        <v>2.0378440037228357E-2</v>
      </c>
      <c r="Y75" s="3">
        <f ca="1">'Model male'!$C75*POWER(('Model male'!$D75+1),(2015-'Risk male'!Y$1))</f>
        <v>1.9993279284212212E-2</v>
      </c>
      <c r="Z75" s="3">
        <f ca="1">'Model male'!$C75*POWER(('Model male'!$D75+1),(2015-'Risk male'!Z$1))</f>
        <v>1.961539822509771E-2</v>
      </c>
      <c r="AA75" s="3">
        <f ca="1">'Model male'!$C75*POWER(('Model male'!$D75+1),(2015-'Risk male'!AA$1))</f>
        <v>1.9244659270727892E-2</v>
      </c>
      <c r="AB75" s="3">
        <f ca="1">'Model male'!$C75*POWER(('Model male'!$D75+1),(2015-'Risk male'!AB$1))</f>
        <v>1.8880927432436467E-2</v>
      </c>
      <c r="AC75" s="3">
        <f ca="1">'Model male'!$C75*POWER(('Model male'!$D75+1),(2015-'Risk male'!AC$1))</f>
        <v>1.8524070272897507E-2</v>
      </c>
      <c r="AD75" s="3">
        <f ca="1">'Model male'!$C75*POWER(('Model male'!$D75+1),(2015-'Risk male'!AD$1))</f>
        <v>1.8173957857904061E-2</v>
      </c>
      <c r="AE75" s="3">
        <f ca="1">'Model male'!$C75*POWER(('Model male'!$D75+1),(2015-'Risk male'!AE$1))</f>
        <v>1.783046270905821E-2</v>
      </c>
      <c r="AF75" s="3">
        <f ca="1">'Model male'!$C75*POWER(('Model male'!$D75+1),(2015-'Risk male'!AF$1))</f>
        <v>1.7493459757355286E-2</v>
      </c>
      <c r="AG75" s="3">
        <f ca="1">'Model male'!$C75*POWER(('Model male'!$D75+1),(2015-'Risk male'!AG$1))</f>
        <v>1.7162826297645338E-2</v>
      </c>
      <c r="AH75" s="3">
        <f ca="1">'Model male'!$C75*POWER(('Model male'!$D75+1),(2015-'Risk male'!AH$1))</f>
        <v>1.6838441943955357E-2</v>
      </c>
      <c r="AI75" s="3">
        <f ca="1">'Model male'!$C75*POWER(('Model male'!$D75+1),(2015-'Risk male'!AI$1))</f>
        <v>1.652018858565588E-2</v>
      </c>
      <c r="AJ75" s="3">
        <f ca="1">'Model male'!$C75*POWER(('Model male'!$D75+1),(2015-'Risk male'!AJ$1))</f>
        <v>1.6207950344456074E-2</v>
      </c>
      <c r="AK75" s="3">
        <f ca="1">'Model male'!$C75*POWER(('Model male'!$D75+1),(2015-'Risk male'!AK$1))</f>
        <v>1.5901613532211638E-2</v>
      </c>
      <c r="AL75" s="3">
        <f ca="1">'Model male'!$C75*POWER(('Model male'!$D75+1),(2015-'Risk male'!AL$1))</f>
        <v>1.5601066609530145E-2</v>
      </c>
      <c r="AM75" s="3">
        <f ca="1">'Model male'!$C75*POWER(('Model male'!$D75+1),(2015-'Risk male'!AM$1))</f>
        <v>1.5306200145158768E-2</v>
      </c>
      <c r="AN75" s="3">
        <f ca="1">'Model male'!$C75*POWER(('Model male'!$D75+1),(2015-'Risk male'!AN$1))</f>
        <v>1.5016906776139592E-2</v>
      </c>
      <c r="AO75" s="3">
        <f ca="1">'Model male'!$C75*POWER(('Model male'!$D75+1),(2015-'Risk male'!AO$1))</f>
        <v>1.4733081168717983E-2</v>
      </c>
      <c r="AP75" s="3">
        <f ca="1">'Model male'!$C75*POWER(('Model male'!$D75+1),(2015-'Risk male'!AP$1))</f>
        <v>1.445461997998986E-2</v>
      </c>
      <c r="AQ75" s="3">
        <f ca="1">'Model male'!$C75*POWER(('Model male'!$D75+1),(2015-'Risk male'!AQ$1))</f>
        <v>1.4181421820273791E-2</v>
      </c>
      <c r="AR75" s="3">
        <f ca="1">'Model male'!$C75*POWER(('Model male'!$D75+1),(2015-'Risk male'!AR$1))</f>
        <v>1.3913387216194298E-2</v>
      </c>
      <c r="AS75" s="3">
        <f ca="1">'Model male'!$C75*POWER(('Model male'!$D75+1),(2015-'Risk male'!AS$1))</f>
        <v>1.3650418574462907E-2</v>
      </c>
      <c r="AT75" s="3">
        <f ca="1">'Model male'!$C75*POWER(('Model male'!$D75+1),(2015-'Risk male'!AT$1))</f>
        <v>1.3392420146343738E-2</v>
      </c>
      <c r="AU75" s="3">
        <f ca="1">'Model male'!$C75*POWER(('Model male'!$D75+1),(2015-'Risk male'!AU$1))</f>
        <v>1.3139297992790719E-2</v>
      </c>
      <c r="AV75" s="3">
        <f ca="1">'Model male'!$C75*POWER(('Model male'!$D75+1),(2015-'Risk male'!AV$1))</f>
        <v>1.2890959950243717E-2</v>
      </c>
      <c r="AW75" s="3">
        <f ca="1">'Model male'!$C75*POWER(('Model male'!$D75+1),(2015-'Risk male'!AW$1))</f>
        <v>1.264731559707113E-2</v>
      </c>
      <c r="AX75" s="3">
        <f ca="1">'Model male'!$C75*POWER(('Model male'!$D75+1),(2015-'Risk male'!AX$1))</f>
        <v>1.2408276220646748E-2</v>
      </c>
      <c r="AY75" s="3">
        <f ca="1">'Model male'!$C75*POWER(('Model male'!$D75+1),(2015-'Risk male'!AY$1))</f>
        <v>1.2173754785048847E-2</v>
      </c>
      <c r="AZ75" s="3">
        <f ca="1">'Model male'!$C75*POWER(('Model male'!$D75+1),(2015-'Risk male'!AZ$1))</f>
        <v>1.1943665899369795E-2</v>
      </c>
    </row>
    <row r="76" spans="1:52" x14ac:dyDescent="0.2">
      <c r="A76" s="1">
        <v>73</v>
      </c>
      <c r="B76" s="3">
        <f ca="1">'Model male'!$C76*POWER(('Model male'!$D76+1),(2015-'Risk male'!B$1))</f>
        <v>3.4613198171358307E-2</v>
      </c>
      <c r="C76" s="3">
        <f ca="1">'Model male'!$C76*POWER(('Model male'!$D76+1),(2015-'Risk male'!C$1))</f>
        <v>3.3952446825333958E-2</v>
      </c>
      <c r="D76" s="3">
        <f ca="1">'Model male'!$C76*POWER(('Model male'!$D76+1),(2015-'Risk male'!D$1))</f>
        <v>3.3304308943662465E-2</v>
      </c>
      <c r="E76" s="3">
        <f ca="1">'Model male'!$C76*POWER(('Model male'!$D76+1),(2015-'Risk male'!E$1))</f>
        <v>3.2668543740632328E-2</v>
      </c>
      <c r="F76" s="3">
        <f ca="1">'Model male'!$C76*POWER(('Model male'!$D76+1),(2015-'Risk male'!F$1))</f>
        <v>3.2044915027029656E-2</v>
      </c>
      <c r="G76" s="3">
        <f ca="1">'Model male'!$C76*POWER(('Model male'!$D76+1),(2015-'Risk male'!G$1))</f>
        <v>3.1433191122392998E-2</v>
      </c>
      <c r="H76" s="3">
        <f ca="1">'Model male'!$C76*POWER(('Model male'!$D76+1),(2015-'Risk male'!H$1))</f>
        <v>3.0833144768943103E-2</v>
      </c>
      <c r="I76" s="3">
        <f ca="1">'Model male'!$C76*POWER(('Model male'!$D76+1),(2015-'Risk male'!I$1))</f>
        <v>3.0244553047155859E-2</v>
      </c>
      <c r="J76" s="3">
        <f ca="1">'Model male'!$C76*POWER(('Model male'!$D76+1),(2015-'Risk male'!J$1))</f>
        <v>2.9667197292946767E-2</v>
      </c>
      <c r="K76" s="3">
        <f ca="1">'Model male'!$C76*POWER(('Model male'!$D76+1),(2015-'Risk male'!K$1))</f>
        <v>2.9100863016436447E-2</v>
      </c>
      <c r="L76" s="3">
        <f ca="1">'Model male'!$C76*POWER(('Model male'!$D76+1),(2015-'Risk male'!L$1))</f>
        <v>2.8545339822266775E-2</v>
      </c>
      <c r="M76" s="3">
        <f ca="1">'Model male'!$C76*POWER(('Model male'!$D76+1),(2015-'Risk male'!M$1))</f>
        <v>2.8000421331438246E-2</v>
      </c>
      <c r="N76" s="3">
        <f ca="1">'Model male'!$C76*POWER(('Model male'!$D76+1),(2015-'Risk male'!N$1))</f>
        <v>2.7465905104639348E-2</v>
      </c>
      <c r="O76" s="3">
        <f ca="1">'Model male'!$C76*POWER(('Model male'!$D76+1),(2015-'Risk male'!O$1))</f>
        <v>2.6941592567039603E-2</v>
      </c>
      <c r="P76" s="3">
        <f ca="1">'Model male'!$C76*POWER(('Model male'!$D76+1),(2015-'Risk male'!P$1))</f>
        <v>2.6427288934518248E-2</v>
      </c>
      <c r="Q76" s="3">
        <f ca="1">'Model male'!$C76*POWER(('Model male'!$D76+1),(2015-'Risk male'!Q$1))</f>
        <v>2.5922803141301173E-2</v>
      </c>
      <c r="R76" s="3">
        <f ca="1">'Model male'!$C76*POWER(('Model male'!$D76+1),(2015-'Risk male'!R$1))</f>
        <v>2.5427947768979275E-2</v>
      </c>
      <c r="S76" s="3">
        <f ca="1">'Model male'!$C76*POWER(('Model male'!$D76+1),(2015-'Risk male'!S$1))</f>
        <v>2.4942538976881787E-2</v>
      </c>
      <c r="T76" s="3">
        <f ca="1">'Model male'!$C76*POWER(('Model male'!$D76+1),(2015-'Risk male'!T$1))</f>
        <v>2.4466396433778761E-2</v>
      </c>
      <c r="U76" s="3">
        <f ca="1">'Model male'!$C76*POWER(('Model male'!$D76+1),(2015-'Risk male'!U$1))</f>
        <v>2.3999343250887328E-2</v>
      </c>
      <c r="V76" s="3">
        <f ca="1">'Model male'!$C76*POWER(('Model male'!$D76+1),(2015-'Risk male'!V$1))</f>
        <v>2.3541205916156837E-2</v>
      </c>
      <c r="W76" s="3">
        <f ca="1">'Model male'!$C76*POWER(('Model male'!$D76+1),(2015-'Risk male'!W$1))</f>
        <v>2.3091814229808463E-2</v>
      </c>
      <c r="X76" s="3">
        <f ca="1">'Model male'!$C76*POWER(('Model male'!$D76+1),(2015-'Risk male'!X$1))</f>
        <v>2.2651001241105334E-2</v>
      </c>
      <c r="Y76" s="3">
        <f ca="1">'Model male'!$C76*POWER(('Model male'!$D76+1),(2015-'Risk male'!Y$1))</f>
        <v>2.2218603186329674E-2</v>
      </c>
      <c r="Z76" s="3">
        <f ca="1">'Model male'!$C76*POWER(('Model male'!$D76+1),(2015-'Risk male'!Z$1))</f>
        <v>2.1794459427943991E-2</v>
      </c>
      <c r="AA76" s="3">
        <f ca="1">'Model male'!$C76*POWER(('Model male'!$D76+1),(2015-'Risk male'!AA$1))</f>
        <v>2.137841239491358E-2</v>
      </c>
      <c r="AB76" s="3">
        <f ca="1">'Model male'!$C76*POWER(('Model male'!$D76+1),(2015-'Risk male'!AB$1))</f>
        <v>2.0970307524168303E-2</v>
      </c>
      <c r="AC76" s="3">
        <f ca="1">'Model male'!$C76*POWER(('Model male'!$D76+1),(2015-'Risk male'!AC$1))</f>
        <v>2.0569993203181789E-2</v>
      </c>
      <c r="AD76" s="3">
        <f ca="1">'Model male'!$C76*POWER(('Model male'!$D76+1),(2015-'Risk male'!AD$1))</f>
        <v>2.0177320713646831E-2</v>
      </c>
      <c r="AE76" s="3">
        <f ca="1">'Model male'!$C76*POWER(('Model male'!$D76+1),(2015-'Risk male'!AE$1))</f>
        <v>1.9792144176225927E-2</v>
      </c>
      <c r="AF76" s="3">
        <f ca="1">'Model male'!$C76*POWER(('Model male'!$D76+1),(2015-'Risk male'!AF$1))</f>
        <v>1.941432049635659E-2</v>
      </c>
      <c r="AG76" s="3">
        <f ca="1">'Model male'!$C76*POWER(('Model male'!$D76+1),(2015-'Risk male'!AG$1))</f>
        <v>1.904370931109111E-2</v>
      </c>
      <c r="AH76" s="3">
        <f ca="1">'Model male'!$C76*POWER(('Model male'!$D76+1),(2015-'Risk male'!AH$1))</f>
        <v>1.8680172936951255E-2</v>
      </c>
      <c r="AI76" s="3">
        <f ca="1">'Model male'!$C76*POWER(('Model male'!$D76+1),(2015-'Risk male'!AI$1))</f>
        <v>1.8323576318778251E-2</v>
      </c>
      <c r="AJ76" s="3">
        <f ca="1">'Model male'!$C76*POWER(('Model male'!$D76+1),(2015-'Risk male'!AJ$1))</f>
        <v>1.7973786979559338E-2</v>
      </c>
      <c r="AK76" s="3">
        <f ca="1">'Model male'!$C76*POWER(('Model male'!$D76+1),(2015-'Risk male'!AK$1))</f>
        <v>1.7630674971212009E-2</v>
      </c>
      <c r="AL76" s="3">
        <f ca="1">'Model male'!$C76*POWER(('Model male'!$D76+1),(2015-'Risk male'!AL$1))</f>
        <v>1.7294112826307814E-2</v>
      </c>
      <c r="AM76" s="3">
        <f ca="1">'Model male'!$C76*POWER(('Model male'!$D76+1),(2015-'Risk male'!AM$1))</f>
        <v>1.6963975510717728E-2</v>
      </c>
      <c r="AN76" s="3">
        <f ca="1">'Model male'!$C76*POWER(('Model male'!$D76+1),(2015-'Risk male'!AN$1))</f>
        <v>1.6640140377161473E-2</v>
      </c>
      <c r="AO76" s="3">
        <f ca="1">'Model male'!$C76*POWER(('Model male'!$D76+1),(2015-'Risk male'!AO$1))</f>
        <v>1.6322487119643601E-2</v>
      </c>
      <c r="AP76" s="3">
        <f ca="1">'Model male'!$C76*POWER(('Model male'!$D76+1),(2015-'Risk male'!AP$1))</f>
        <v>1.6010897728759341E-2</v>
      </c>
      <c r="AQ76" s="3">
        <f ca="1">'Model male'!$C76*POWER(('Model male'!$D76+1),(2015-'Risk male'!AQ$1))</f>
        <v>1.5705256447853661E-2</v>
      </c>
      <c r="AR76" s="3">
        <f ca="1">'Model male'!$C76*POWER(('Model male'!$D76+1),(2015-'Risk male'!AR$1))</f>
        <v>1.5405449730017227E-2</v>
      </c>
      <c r="AS76" s="3">
        <f ca="1">'Model male'!$C76*POWER(('Model male'!$D76+1),(2015-'Risk male'!AS$1))</f>
        <v>1.5111366195903281E-2</v>
      </c>
      <c r="AT76" s="3">
        <f ca="1">'Model male'!$C76*POWER(('Model male'!$D76+1),(2015-'Risk male'!AT$1))</f>
        <v>1.4822896592349793E-2</v>
      </c>
      <c r="AU76" s="3">
        <f ca="1">'Model male'!$C76*POWER(('Model male'!$D76+1),(2015-'Risk male'!AU$1))</f>
        <v>1.453993375179149E-2</v>
      </c>
      <c r="AV76" s="3">
        <f ca="1">'Model male'!$C76*POWER(('Model male'!$D76+1),(2015-'Risk male'!AV$1))</f>
        <v>1.42623725524467E-2</v>
      </c>
      <c r="AW76" s="3">
        <f ca="1">'Model male'!$C76*POWER(('Model male'!$D76+1),(2015-'Risk male'!AW$1))</f>
        <v>1.399010987926419E-2</v>
      </c>
      <c r="AX76" s="3">
        <f ca="1">'Model male'!$C76*POWER(('Model male'!$D76+1),(2015-'Risk male'!AX$1))</f>
        <v>1.3723044585615549E-2</v>
      </c>
      <c r="AY76" s="3">
        <f ca="1">'Model male'!$C76*POWER(('Model male'!$D76+1),(2015-'Risk male'!AY$1))</f>
        <v>1.3461077455718812E-2</v>
      </c>
      <c r="AZ76" s="3">
        <f ca="1">'Model male'!$C76*POWER(('Model male'!$D76+1),(2015-'Risk male'!AZ$1))</f>
        <v>1.3204111167779425E-2</v>
      </c>
    </row>
    <row r="77" spans="1:52" x14ac:dyDescent="0.2">
      <c r="A77" s="1">
        <v>74</v>
      </c>
      <c r="B77" s="3">
        <f ca="1">'Model male'!$C77*POWER(('Model male'!$D77+1),(2015-'Risk male'!B$1))</f>
        <v>3.9461564976577969E-2</v>
      </c>
      <c r="C77" s="3">
        <f ca="1">'Model male'!$C77*POWER(('Model male'!$D77+1),(2015-'Risk male'!C$1))</f>
        <v>3.8660872696236206E-2</v>
      </c>
      <c r="D77" s="3">
        <f ca="1">'Model male'!$C77*POWER(('Model male'!$D77+1),(2015-'Risk male'!D$1))</f>
        <v>3.7876426809776181E-2</v>
      </c>
      <c r="E77" s="3">
        <f ca="1">'Model male'!$C77*POWER(('Model male'!$D77+1),(2015-'Risk male'!E$1))</f>
        <v>3.7107897670814828E-2</v>
      </c>
      <c r="F77" s="3">
        <f ca="1">'Model male'!$C77*POWER(('Model male'!$D77+1),(2015-'Risk male'!F$1))</f>
        <v>3.6354962321637256E-2</v>
      </c>
      <c r="G77" s="3">
        <f ca="1">'Model male'!$C77*POWER(('Model male'!$D77+1),(2015-'Risk male'!G$1))</f>
        <v>3.5617304357480797E-2</v>
      </c>
      <c r="H77" s="3">
        <f ca="1">'Model male'!$C77*POWER(('Model male'!$D77+1),(2015-'Risk male'!H$1))</f>
        <v>3.489461379357274E-2</v>
      </c>
      <c r="I77" s="3">
        <f ca="1">'Model male'!$C77*POWER(('Model male'!$D77+1),(2015-'Risk male'!I$1))</f>
        <v>3.4186586934865953E-2</v>
      </c>
      <c r="J77" s="3">
        <f ca="1">'Model male'!$C77*POWER(('Model male'!$D77+1),(2015-'Risk male'!J$1))</f>
        <v>3.3492926248417598E-2</v>
      </c>
      <c r="K77" s="3">
        <f ca="1">'Model male'!$C77*POWER(('Model male'!$D77+1),(2015-'Risk male'!K$1))</f>
        <v>3.2813340238357407E-2</v>
      </c>
      <c r="L77" s="3">
        <f ca="1">'Model male'!$C77*POWER(('Model male'!$D77+1),(2015-'Risk male'!L$1))</f>
        <v>3.214754332339282E-2</v>
      </c>
      <c r="M77" s="3">
        <f ca="1">'Model male'!$C77*POWER(('Model male'!$D77+1),(2015-'Risk male'!M$1))</f>
        <v>3.1495255716799654E-2</v>
      </c>
      <c r="N77" s="3">
        <f ca="1">'Model male'!$C77*POWER(('Model male'!$D77+1),(2015-'Risk male'!N$1))</f>
        <v>3.08562033088478E-2</v>
      </c>
      <c r="O77" s="3">
        <f ca="1">'Model male'!$C77*POWER(('Model male'!$D77+1),(2015-'Risk male'!O$1))</f>
        <v>3.0230117551612517E-2</v>
      </c>
      <c r="P77" s="3">
        <f ca="1">'Model male'!$C77*POWER(('Model male'!$D77+1),(2015-'Risk male'!P$1))</f>
        <v>2.9616735346123035E-2</v>
      </c>
      <c r="Q77" s="3">
        <f ca="1">'Model male'!$C77*POWER(('Model male'!$D77+1),(2015-'Risk male'!Q$1))</f>
        <v>2.9015798931800882E-2</v>
      </c>
      <c r="R77" s="3">
        <f ca="1">'Model male'!$C77*POWER(('Model male'!$D77+1),(2015-'Risk male'!R$1))</f>
        <v>2.8427055778141593E-2</v>
      </c>
      <c r="S77" s="3">
        <f ca="1">'Model male'!$C77*POWER(('Model male'!$D77+1),(2015-'Risk male'!S$1))</f>
        <v>2.7850258478594247E-2</v>
      </c>
      <c r="T77" s="3">
        <f ca="1">'Model male'!$C77*POWER(('Model male'!$D77+1),(2015-'Risk male'!T$1))</f>
        <v>2.7285164646594206E-2</v>
      </c>
      <c r="U77" s="3">
        <f ca="1">'Model male'!$C77*POWER(('Model male'!$D77+1),(2015-'Risk male'!U$1))</f>
        <v>2.6731536813705454E-2</v>
      </c>
      <c r="V77" s="3">
        <f ca="1">'Model male'!$C77*POWER(('Model male'!$D77+1),(2015-'Risk male'!V$1))</f>
        <v>2.6189142329829582E-2</v>
      </c>
      <c r="W77" s="3">
        <f ca="1">'Model male'!$C77*POWER(('Model male'!$D77+1),(2015-'Risk male'!W$1))</f>
        <v>2.5657753265439655E-2</v>
      </c>
      <c r="X77" s="3">
        <f ca="1">'Model male'!$C77*POWER(('Model male'!$D77+1),(2015-'Risk male'!X$1))</f>
        <v>2.5137146315797779E-2</v>
      </c>
      <c r="Y77" s="3">
        <f ca="1">'Model male'!$C77*POWER(('Model male'!$D77+1),(2015-'Risk male'!Y$1))</f>
        <v>2.46271027071161E-2</v>
      </c>
      <c r="Z77" s="3">
        <f ca="1">'Model male'!$C77*POWER(('Model male'!$D77+1),(2015-'Risk male'!Z$1))</f>
        <v>2.4127408104621873E-2</v>
      </c>
      <c r="AA77" s="3">
        <f ca="1">'Model male'!$C77*POWER(('Model male'!$D77+1),(2015-'Risk male'!AA$1))</f>
        <v>2.3637852522487911E-2</v>
      </c>
      <c r="AB77" s="3">
        <f ca="1">'Model male'!$C77*POWER(('Model male'!$D77+1),(2015-'Risk male'!AB$1))</f>
        <v>2.3158230235590604E-2</v>
      </c>
      <c r="AC77" s="3">
        <f ca="1">'Model male'!$C77*POWER(('Model male'!$D77+1),(2015-'Risk male'!AC$1))</f>
        <v>2.2688339693058394E-2</v>
      </c>
      <c r="AD77" s="3">
        <f ca="1">'Model male'!$C77*POWER(('Model male'!$D77+1),(2015-'Risk male'!AD$1))</f>
        <v>2.2227983433574374E-2</v>
      </c>
      <c r="AE77" s="3">
        <f ca="1">'Model male'!$C77*POWER(('Model male'!$D77+1),(2015-'Risk male'!AE$1))</f>
        <v>2.1776968002397454E-2</v>
      </c>
      <c r="AF77" s="3">
        <f ca="1">'Model male'!$C77*POWER(('Model male'!$D77+1),(2015-'Risk male'!AF$1))</f>
        <v>2.1335103870067207E-2</v>
      </c>
      <c r="AG77" s="3">
        <f ca="1">'Model male'!$C77*POWER(('Model male'!$D77+1),(2015-'Risk male'!AG$1))</f>
        <v>2.0902205352758239E-2</v>
      </c>
      <c r="AH77" s="3">
        <f ca="1">'Model male'!$C77*POWER(('Model male'!$D77+1),(2015-'Risk male'!AH$1))</f>
        <v>2.047809053425053E-2</v>
      </c>
      <c r="AI77" s="3">
        <f ca="1">'Model male'!$C77*POWER(('Model male'!$D77+1),(2015-'Risk male'!AI$1))</f>
        <v>2.0062581189483137E-2</v>
      </c>
      <c r="AJ77" s="3">
        <f ca="1">'Model male'!$C77*POWER(('Model male'!$D77+1),(2015-'Risk male'!AJ$1))</f>
        <v>1.9655502709658944E-2</v>
      </c>
      <c r="AK77" s="3">
        <f ca="1">'Model male'!$C77*POWER(('Model male'!$D77+1),(2015-'Risk male'!AK$1))</f>
        <v>1.9256684028869132E-2</v>
      </c>
      <c r="AL77" s="3">
        <f ca="1">'Model male'!$C77*POWER(('Model male'!$D77+1),(2015-'Risk male'!AL$1))</f>
        <v>1.8865957552206401E-2</v>
      </c>
      <c r="AM77" s="3">
        <f ca="1">'Model male'!$C77*POWER(('Model male'!$D77+1),(2015-'Risk male'!AM$1))</f>
        <v>1.8483159085336862E-2</v>
      </c>
      <c r="AN77" s="3">
        <f ca="1">'Model male'!$C77*POWER(('Model male'!$D77+1),(2015-'Risk male'!AN$1))</f>
        <v>1.8108127765500914E-2</v>
      </c>
      <c r="AO77" s="3">
        <f ca="1">'Model male'!$C77*POWER(('Model male'!$D77+1),(2015-'Risk male'!AO$1))</f>
        <v>1.77407059939142E-2</v>
      </c>
      <c r="AP77" s="3">
        <f ca="1">'Model male'!$C77*POWER(('Model male'!$D77+1),(2015-'Risk male'!AP$1))</f>
        <v>1.7380739369540054E-2</v>
      </c>
      <c r="AQ77" s="3">
        <f ca="1">'Model male'!$C77*POWER(('Model male'!$D77+1),(2015-'Risk male'!AQ$1))</f>
        <v>1.7028076624205885E-2</v>
      </c>
      <c r="AR77" s="3">
        <f ca="1">'Model male'!$C77*POWER(('Model male'!$D77+1),(2015-'Risk male'!AR$1))</f>
        <v>1.6682569559035965E-2</v>
      </c>
      <c r="AS77" s="3">
        <f ca="1">'Model male'!$C77*POWER(('Model male'!$D77+1),(2015-'Risk male'!AS$1))</f>
        <v>1.6344072982174083E-2</v>
      </c>
      <c r="AT77" s="3">
        <f ca="1">'Model male'!$C77*POWER(('Model male'!$D77+1),(2015-'Risk male'!AT$1))</f>
        <v>1.60124446477698E-2</v>
      </c>
      <c r="AU77" s="3">
        <f ca="1">'Model male'!$C77*POWER(('Model male'!$D77+1),(2015-'Risk male'!AU$1))</f>
        <v>1.5687545196202721E-2</v>
      </c>
      <c r="AV77" s="3">
        <f ca="1">'Model male'!$C77*POWER(('Model male'!$D77+1),(2015-'Risk male'!AV$1))</f>
        <v>1.5369238095519629E-2</v>
      </c>
      <c r="AW77" s="3">
        <f ca="1">'Model male'!$C77*POWER(('Model male'!$D77+1),(2015-'Risk male'!AW$1))</f>
        <v>1.5057389584059907E-2</v>
      </c>
      <c r="AX77" s="3">
        <f ca="1">'Model male'!$C77*POWER(('Model male'!$D77+1),(2015-'Risk male'!AX$1))</f>
        <v>1.475186861424508E-2</v>
      </c>
      <c r="AY77" s="3">
        <f ca="1">'Model male'!$C77*POWER(('Model male'!$D77+1),(2015-'Risk male'!AY$1))</f>
        <v>1.4452546797508908E-2</v>
      </c>
      <c r="AZ77" s="3">
        <f ca="1">'Model male'!$C77*POWER(('Model male'!$D77+1),(2015-'Risk male'!AZ$1))</f>
        <v>1.4159298350344893E-2</v>
      </c>
    </row>
    <row r="78" spans="1:52" x14ac:dyDescent="0.2">
      <c r="A78" s="1">
        <v>75</v>
      </c>
      <c r="B78" s="3">
        <f ca="1">'Model male'!$C78*POWER(('Model male'!$D78+1),(2015-'Risk male'!B$1))</f>
        <v>4.5019481721032581E-2</v>
      </c>
      <c r="C78" s="3">
        <f ca="1">'Model male'!$C78*POWER(('Model male'!$D78+1),(2015-'Risk male'!C$1))</f>
        <v>4.4040827983817345E-2</v>
      </c>
      <c r="D78" s="3">
        <f ca="1">'Model male'!$C78*POWER(('Model male'!$D78+1),(2015-'Risk male'!D$1))</f>
        <v>4.3083448661605385E-2</v>
      </c>
      <c r="E78" s="3">
        <f ca="1">'Model male'!$C78*POWER(('Model male'!$D78+1),(2015-'Risk male'!E$1))</f>
        <v>4.2146881281597035E-2</v>
      </c>
      <c r="F78" s="3">
        <f ca="1">'Model male'!$C78*POWER(('Model male'!$D78+1),(2015-'Risk male'!F$1))</f>
        <v>4.1230673424434365E-2</v>
      </c>
      <c r="G78" s="3">
        <f ca="1">'Model male'!$C78*POWER(('Model male'!$D78+1),(2015-'Risk male'!G$1))</f>
        <v>4.0334382505654812E-2</v>
      </c>
      <c r="H78" s="3">
        <f ca="1">'Model male'!$C78*POWER(('Model male'!$D78+1),(2015-'Risk male'!H$1))</f>
        <v>3.945757556189592E-2</v>
      </c>
      <c r="I78" s="3">
        <f ca="1">'Model male'!$C78*POWER(('Model male'!$D78+1),(2015-'Risk male'!I$1))</f>
        <v>3.8599829041747483E-2</v>
      </c>
      <c r="J78" s="3">
        <f ca="1">'Model male'!$C78*POWER(('Model male'!$D78+1),(2015-'Risk male'!J$1))</f>
        <v>3.776072860115031E-2</v>
      </c>
      <c r="K78" s="3">
        <f ca="1">'Model male'!$C78*POWER(('Model male'!$D78+1),(2015-'Risk male'!K$1))</f>
        <v>3.6939868903242655E-2</v>
      </c>
      <c r="L78" s="3">
        <f ca="1">'Model male'!$C78*POWER(('Model male'!$D78+1),(2015-'Risk male'!L$1))</f>
        <v>3.6136853422557777E-2</v>
      </c>
      <c r="M78" s="3">
        <f ca="1">'Model male'!$C78*POWER(('Model male'!$D78+1),(2015-'Risk male'!M$1))</f>
        <v>3.53512942534778E-2</v>
      </c>
      <c r="N78" s="3">
        <f ca="1">'Model male'!$C78*POWER(('Model male'!$D78+1),(2015-'Risk male'!N$1))</f>
        <v>3.4582811922851633E-2</v>
      </c>
      <c r="O78" s="3">
        <f ca="1">'Model male'!$C78*POWER(('Model male'!$D78+1),(2015-'Risk male'!O$1))</f>
        <v>3.3831035206686136E-2</v>
      </c>
      <c r="P78" s="3">
        <f ca="1">'Model male'!$C78*POWER(('Model male'!$D78+1),(2015-'Risk male'!P$1))</f>
        <v>3.3095600950822299E-2</v>
      </c>
      <c r="Q78" s="3">
        <f ca="1">'Model male'!$C78*POWER(('Model male'!$D78+1),(2015-'Risk male'!Q$1))</f>
        <v>3.2376153895509477E-2</v>
      </c>
      <c r="R78" s="3">
        <f ca="1">'Model male'!$C78*POWER(('Model male'!$D78+1),(2015-'Risk male'!R$1))</f>
        <v>3.1672346503793261E-2</v>
      </c>
      <c r="S78" s="3">
        <f ca="1">'Model male'!$C78*POWER(('Model male'!$D78+1),(2015-'Risk male'!S$1))</f>
        <v>3.0983838793633818E-2</v>
      </c>
      <c r="T78" s="3">
        <f ca="1">'Model male'!$C78*POWER(('Model male'!$D78+1),(2015-'Risk male'!T$1))</f>
        <v>3.0310298173673773E-2</v>
      </c>
      <c r="U78" s="3">
        <f ca="1">'Model male'!$C78*POWER(('Model male'!$D78+1),(2015-'Risk male'!U$1))</f>
        <v>2.9651399282576246E-2</v>
      </c>
      <c r="V78" s="3">
        <f ca="1">'Model male'!$C78*POWER(('Model male'!$D78+1),(2015-'Risk male'!V$1))</f>
        <v>2.9006823831855377E-2</v>
      </c>
      <c r="W78" s="3">
        <f ca="1">'Model male'!$C78*POWER(('Model male'!$D78+1),(2015-'Risk male'!W$1))</f>
        <v>2.8376260452123561E-2</v>
      </c>
      <c r="X78" s="3">
        <f ca="1">'Model male'!$C78*POWER(('Model male'!$D78+1),(2015-'Risk male'!X$1))</f>
        <v>2.7759404542680926E-2</v>
      </c>
      <c r="Y78" s="3">
        <f ca="1">'Model male'!$C78*POWER(('Model male'!$D78+1),(2015-'Risk male'!Y$1))</f>
        <v>2.7155958124374605E-2</v>
      </c>
      <c r="Z78" s="3">
        <f ca="1">'Model male'!$C78*POWER(('Model male'!$D78+1),(2015-'Risk male'!Z$1))</f>
        <v>2.6565629695656526E-2</v>
      </c>
      <c r="AA78" s="3">
        <f ca="1">'Model male'!$C78*POWER(('Model male'!$D78+1),(2015-'Risk male'!AA$1))</f>
        <v>2.5988134091770351E-2</v>
      </c>
      <c r="AB78" s="3">
        <f ca="1">'Model male'!$C78*POWER(('Model male'!$D78+1),(2015-'Risk male'!AB$1))</f>
        <v>2.5423192346999451E-2</v>
      </c>
      <c r="AC78" s="3">
        <f ca="1">'Model male'!$C78*POWER(('Model male'!$D78+1),(2015-'Risk male'!AC$1))</f>
        <v>2.4870531559909391E-2</v>
      </c>
      <c r="AD78" s="3">
        <f ca="1">'Model male'!$C78*POWER(('Model male'!$D78+1),(2015-'Risk male'!AD$1))</f>
        <v>2.4329884761519802E-2</v>
      </c>
      <c r="AE78" s="3">
        <f ca="1">'Model male'!$C78*POWER(('Model male'!$D78+1),(2015-'Risk male'!AE$1))</f>
        <v>2.380099078634209E-2</v>
      </c>
      <c r="AF78" s="3">
        <f ca="1">'Model male'!$C78*POWER(('Model male'!$D78+1),(2015-'Risk male'!AF$1))</f>
        <v>2.3283594146220467E-2</v>
      </c>
      <c r="AG78" s="3">
        <f ca="1">'Model male'!$C78*POWER(('Model male'!$D78+1),(2015-'Risk male'!AG$1))</f>
        <v>2.2777444906915571E-2</v>
      </c>
      <c r="AH78" s="3">
        <f ca="1">'Model male'!$C78*POWER(('Model male'!$D78+1),(2015-'Risk male'!AH$1))</f>
        <v>2.228229856737091E-2</v>
      </c>
      <c r="AI78" s="3">
        <f ca="1">'Model male'!$C78*POWER(('Model male'!$D78+1),(2015-'Risk male'!AI$1))</f>
        <v>2.1797915941603914E-2</v>
      </c>
      <c r="AJ78" s="3">
        <f ca="1">'Model male'!$C78*POWER(('Model male'!$D78+1),(2015-'Risk male'!AJ$1))</f>
        <v>2.1324063043164438E-2</v>
      </c>
      <c r="AK78" s="3">
        <f ca="1">'Model male'!$C78*POWER(('Model male'!$D78+1),(2015-'Risk male'!AK$1))</f>
        <v>2.0860510972105024E-2</v>
      </c>
      <c r="AL78" s="3">
        <f ca="1">'Model male'!$C78*POWER(('Model male'!$D78+1),(2015-'Risk male'!AL$1))</f>
        <v>2.0407035804408186E-2</v>
      </c>
      <c r="AM78" s="3">
        <f ca="1">'Model male'!$C78*POWER(('Model male'!$D78+1),(2015-'Risk male'!AM$1))</f>
        <v>1.9963418483817431E-2</v>
      </c>
      <c r="AN78" s="3">
        <f ca="1">'Model male'!$C78*POWER(('Model male'!$D78+1),(2015-'Risk male'!AN$1))</f>
        <v>1.9529444716019653E-2</v>
      </c>
      <c r="AO78" s="3">
        <f ca="1">'Model male'!$C78*POWER(('Model male'!$D78+1),(2015-'Risk male'!AO$1))</f>
        <v>1.9104904865127906E-2</v>
      </c>
      <c r="AP78" s="3">
        <f ca="1">'Model male'!$C78*POWER(('Model male'!$D78+1),(2015-'Risk male'!AP$1))</f>
        <v>1.8689593852414411E-2</v>
      </c>
      <c r="AQ78" s="3">
        <f ca="1">'Model male'!$C78*POWER(('Model male'!$D78+1),(2015-'Risk male'!AQ$1))</f>
        <v>1.828331105724498E-2</v>
      </c>
      <c r="AR78" s="3">
        <f ca="1">'Model male'!$C78*POWER(('Model male'!$D78+1),(2015-'Risk male'!AR$1))</f>
        <v>1.7885860220166992E-2</v>
      </c>
      <c r="AS78" s="3">
        <f ca="1">'Model male'!$C78*POWER(('Model male'!$D78+1),(2015-'Risk male'!AS$1))</f>
        <v>1.7497049348104071E-2</v>
      </c>
      <c r="AT78" s="3">
        <f ca="1">'Model male'!$C78*POWER(('Model male'!$D78+1),(2015-'Risk male'!AT$1))</f>
        <v>1.7116690621611631E-2</v>
      </c>
      <c r="AU78" s="3">
        <f ca="1">'Model male'!$C78*POWER(('Model male'!$D78+1),(2015-'Risk male'!AU$1))</f>
        <v>1.6744600304148666E-2</v>
      </c>
      <c r="AV78" s="3">
        <f ca="1">'Model male'!$C78*POWER(('Model male'!$D78+1),(2015-'Risk male'!AV$1))</f>
        <v>1.6380598653321699E-2</v>
      </c>
      <c r="AW78" s="3">
        <f ca="1">'Model male'!$C78*POWER(('Model male'!$D78+1),(2015-'Risk male'!AW$1))</f>
        <v>1.6024509834058225E-2</v>
      </c>
      <c r="AX78" s="3">
        <f ca="1">'Model male'!$C78*POWER(('Model male'!$D78+1),(2015-'Risk male'!AX$1))</f>
        <v>1.5676161833667612E-2</v>
      </c>
      <c r="AY78" s="3">
        <f ca="1">'Model male'!$C78*POWER(('Model male'!$D78+1),(2015-'Risk male'!AY$1))</f>
        <v>1.5335386378748457E-2</v>
      </c>
      <c r="AZ78" s="3">
        <f ca="1">'Model male'!$C78*POWER(('Model male'!$D78+1),(2015-'Risk male'!AZ$1))</f>
        <v>1.5002018853902201E-2</v>
      </c>
    </row>
    <row r="79" spans="1:52" x14ac:dyDescent="0.2">
      <c r="A79" s="1">
        <v>76</v>
      </c>
      <c r="B79" s="3">
        <f ca="1">'Model male'!$C79*POWER(('Model male'!$D79+1),(2015-'Risk male'!B$1))</f>
        <v>5.1196913370730721E-2</v>
      </c>
      <c r="C79" s="3">
        <f ca="1">'Model male'!$C79*POWER(('Model male'!$D79+1),(2015-'Risk male'!C$1))</f>
        <v>5.0004500956832745E-2</v>
      </c>
      <c r="D79" s="3">
        <f ca="1">'Model male'!$C79*POWER(('Model male'!$D79+1),(2015-'Risk male'!D$1))</f>
        <v>4.8839860673541978E-2</v>
      </c>
      <c r="E79" s="3">
        <f ca="1">'Model male'!$C79*POWER(('Model male'!$D79+1),(2015-'Risk male'!E$1))</f>
        <v>4.7702345688244573E-2</v>
      </c>
      <c r="F79" s="3">
        <f ca="1">'Model male'!$C79*POWER(('Model male'!$D79+1),(2015-'Risk male'!F$1))</f>
        <v>4.6591324233516897E-2</v>
      </c>
      <c r="G79" s="3">
        <f ca="1">'Model male'!$C79*POWER(('Model male'!$D79+1),(2015-'Risk male'!G$1))</f>
        <v>4.5506179256246594E-2</v>
      </c>
      <c r="H79" s="3">
        <f ca="1">'Model male'!$C79*POWER(('Model male'!$D79+1),(2015-'Risk male'!H$1))</f>
        <v>4.4446308074925799E-2</v>
      </c>
      <c r="I79" s="3">
        <f ca="1">'Model male'!$C79*POWER(('Model male'!$D79+1),(2015-'Risk male'!I$1))</f>
        <v>4.3411122044926288E-2</v>
      </c>
      <c r="J79" s="3">
        <f ca="1">'Model male'!$C79*POWER(('Model male'!$D79+1),(2015-'Risk male'!J$1))</f>
        <v>4.2400046231570621E-2</v>
      </c>
      <c r="K79" s="3">
        <f ca="1">'Model male'!$C79*POWER(('Model male'!$D79+1),(2015-'Risk male'!K$1))</f>
        <v>4.1412519090817695E-2</v>
      </c>
      <c r="L79" s="3">
        <f ca="1">'Model male'!$C79*POWER(('Model male'!$D79+1),(2015-'Risk male'!L$1))</f>
        <v>4.0447992157385246E-2</v>
      </c>
      <c r="M79" s="3">
        <f ca="1">'Model male'!$C79*POWER(('Model male'!$D79+1),(2015-'Risk male'!M$1))</f>
        <v>3.9505929740136315E-2</v>
      </c>
      <c r="N79" s="3">
        <f ca="1">'Model male'!$C79*POWER(('Model male'!$D79+1),(2015-'Risk male'!N$1))</f>
        <v>3.8585808624560403E-2</v>
      </c>
      <c r="O79" s="3">
        <f ca="1">'Model male'!$C79*POWER(('Model male'!$D79+1),(2015-'Risk male'!O$1))</f>
        <v>3.7687117782183928E-2</v>
      </c>
      <c r="P79" s="3">
        <f ca="1">'Model male'!$C79*POWER(('Model male'!$D79+1),(2015-'Risk male'!P$1))</f>
        <v>3.6809358086748796E-2</v>
      </c>
      <c r="Q79" s="3">
        <f ca="1">'Model male'!$C79*POWER(('Model male'!$D79+1),(2015-'Risk male'!Q$1))</f>
        <v>3.5952042037001385E-2</v>
      </c>
      <c r="R79" s="3">
        <f ca="1">'Model male'!$C79*POWER(('Model male'!$D79+1),(2015-'Risk male'!R$1))</f>
        <v>3.5114693485937931E-2</v>
      </c>
      <c r="S79" s="3">
        <f ca="1">'Model male'!$C79*POWER(('Model male'!$D79+1),(2015-'Risk male'!S$1))</f>
        <v>3.4296847376356007E-2</v>
      </c>
      <c r="T79" s="3">
        <f ca="1">'Model male'!$C79*POWER(('Model male'!$D79+1),(2015-'Risk male'!T$1))</f>
        <v>3.3498049482565177E-2</v>
      </c>
      <c r="U79" s="3">
        <f ca="1">'Model male'!$C79*POWER(('Model male'!$D79+1),(2015-'Risk male'!U$1))</f>
        <v>3.2717856158113408E-2</v>
      </c>
      <c r="V79" s="3">
        <f ca="1">'Model male'!$C79*POWER(('Model male'!$D79+1),(2015-'Risk male'!V$1))</f>
        <v>3.195583408938911E-2</v>
      </c>
      <c r="W79" s="3">
        <f ca="1">'Model male'!$C79*POWER(('Model male'!$D79+1),(2015-'Risk male'!W$1))</f>
        <v>3.1211560054961947E-2</v>
      </c>
      <c r="X79" s="3">
        <f ca="1">'Model male'!$C79*POWER(('Model male'!$D79+1),(2015-'Risk male'!X$1))</f>
        <v>3.048462069052878E-2</v>
      </c>
      <c r="Y79" s="3">
        <f ca="1">'Model male'!$C79*POWER(('Model male'!$D79+1),(2015-'Risk male'!Y$1))</f>
        <v>2.9774612259334185E-2</v>
      </c>
      <c r="Z79" s="3">
        <f ca="1">'Model male'!$C79*POWER(('Model male'!$D79+1),(2015-'Risk male'!Z$1))</f>
        <v>2.9081140427938062E-2</v>
      </c>
      <c r="AA79" s="3">
        <f ca="1">'Model male'!$C79*POWER(('Model male'!$D79+1),(2015-'Risk male'!AA$1))</f>
        <v>2.8403820047205732E-2</v>
      </c>
      <c r="AB79" s="3">
        <f ca="1">'Model male'!$C79*POWER(('Model male'!$D79+1),(2015-'Risk male'!AB$1))</f>
        <v>2.7742274938398936E-2</v>
      </c>
      <c r="AC79" s="3">
        <f ca="1">'Model male'!$C79*POWER(('Model male'!$D79+1),(2015-'Risk male'!AC$1))</f>
        <v>2.7096137684248959E-2</v>
      </c>
      <c r="AD79" s="3">
        <f ca="1">'Model male'!$C79*POWER(('Model male'!$D79+1),(2015-'Risk male'!AD$1))</f>
        <v>2.6465049424895831E-2</v>
      </c>
      <c r="AE79" s="3">
        <f ca="1">'Model male'!$C79*POWER(('Model male'!$D79+1),(2015-'Risk male'!AE$1))</f>
        <v>2.5848659658580141E-2</v>
      </c>
      <c r="AF79" s="3">
        <f ca="1">'Model male'!$C79*POWER(('Model male'!$D79+1),(2015-'Risk male'!AF$1))</f>
        <v>2.5246626046976989E-2</v>
      </c>
      <c r="AG79" s="3">
        <f ca="1">'Model male'!$C79*POWER(('Model male'!$D79+1),(2015-'Risk male'!AG$1))</f>
        <v>2.4658614225063786E-2</v>
      </c>
      <c r="AH79" s="3">
        <f ca="1">'Model male'!$C79*POWER(('Model male'!$D79+1),(2015-'Risk male'!AH$1))</f>
        <v>2.4084297615416431E-2</v>
      </c>
      <c r="AI79" s="3">
        <f ca="1">'Model male'!$C79*POWER(('Model male'!$D79+1),(2015-'Risk male'!AI$1))</f>
        <v>2.3523357246830572E-2</v>
      </c>
      <c r="AJ79" s="3">
        <f ca="1">'Model male'!$C79*POWER(('Model male'!$D79+1),(2015-'Risk male'!AJ$1))</f>
        <v>2.2975481577167375E-2</v>
      </c>
      <c r="AK79" s="3">
        <f ca="1">'Model male'!$C79*POWER(('Model male'!$D79+1),(2015-'Risk male'!AK$1))</f>
        <v>2.2440366320325322E-2</v>
      </c>
      <c r="AL79" s="3">
        <f ca="1">'Model male'!$C79*POWER(('Model male'!$D79+1),(2015-'Risk male'!AL$1))</f>
        <v>2.1917714277241963E-2</v>
      </c>
      <c r="AM79" s="3">
        <f ca="1">'Model male'!$C79*POWER(('Model male'!$D79+1),(2015-'Risk male'!AM$1))</f>
        <v>2.1407235170831741E-2</v>
      </c>
      <c r="AN79" s="3">
        <f ca="1">'Model male'!$C79*POWER(('Model male'!$D79+1),(2015-'Risk male'!AN$1))</f>
        <v>2.0908645484768236E-2</v>
      </c>
      <c r="AO79" s="3">
        <f ca="1">'Model male'!$C79*POWER(('Model male'!$D79+1),(2015-'Risk male'!AO$1))</f>
        <v>2.0421668306021299E-2</v>
      </c>
      <c r="AP79" s="3">
        <f ca="1">'Model male'!$C79*POWER(('Model male'!$D79+1),(2015-'Risk male'!AP$1))</f>
        <v>1.9946033171061611E-2</v>
      </c>
      <c r="AQ79" s="3">
        <f ca="1">'Model male'!$C79*POWER(('Model male'!$D79+1),(2015-'Risk male'!AQ$1))</f>
        <v>1.948147591564723E-2</v>
      </c>
      <c r="AR79" s="3">
        <f ca="1">'Model male'!$C79*POWER(('Model male'!$D79+1),(2015-'Risk male'!AR$1))</f>
        <v>1.9027738528108691E-2</v>
      </c>
      <c r="AS79" s="3">
        <f ca="1">'Model male'!$C79*POWER(('Model male'!$D79+1),(2015-'Risk male'!AS$1))</f>
        <v>1.8584569006051266E-2</v>
      </c>
      <c r="AT79" s="3">
        <f ca="1">'Model male'!$C79*POWER(('Model male'!$D79+1),(2015-'Risk male'!AT$1))</f>
        <v>1.8151721216394714E-2</v>
      </c>
      <c r="AU79" s="3">
        <f ca="1">'Model male'!$C79*POWER(('Model male'!$D79+1),(2015-'Risk male'!AU$1))</f>
        <v>1.7728954758672699E-2</v>
      </c>
      <c r="AV79" s="3">
        <f ca="1">'Model male'!$C79*POWER(('Model male'!$D79+1),(2015-'Risk male'!AV$1))</f>
        <v>1.7316034831516256E-2</v>
      </c>
      <c r="AW79" s="3">
        <f ca="1">'Model male'!$C79*POWER(('Model male'!$D79+1),(2015-'Risk male'!AW$1))</f>
        <v>1.6912732102246752E-2</v>
      </c>
      <c r="AX79" s="3">
        <f ca="1">'Model male'!$C79*POWER(('Model male'!$D79+1),(2015-'Risk male'!AX$1))</f>
        <v>1.6518822579506279E-2</v>
      </c>
      <c r="AY79" s="3">
        <f ca="1">'Model male'!$C79*POWER(('Model male'!$D79+1),(2015-'Risk male'!AY$1))</f>
        <v>1.6134087488854459E-2</v>
      </c>
      <c r="AZ79" s="3">
        <f ca="1">'Model male'!$C79*POWER(('Model male'!$D79+1),(2015-'Risk male'!AZ$1))</f>
        <v>1.5758313151262755E-2</v>
      </c>
    </row>
    <row r="80" spans="1:52" x14ac:dyDescent="0.2">
      <c r="A80" s="1">
        <v>77</v>
      </c>
      <c r="B80" s="3">
        <f ca="1">'Model male'!$C80*POWER(('Model male'!$D80+1),(2015-'Risk male'!B$1))</f>
        <v>5.7878811077087741E-2</v>
      </c>
      <c r="C80" s="3">
        <f ca="1">'Model male'!$C80*POWER(('Model male'!$D80+1),(2015-'Risk male'!C$1))</f>
        <v>5.6477854500180939E-2</v>
      </c>
      <c r="D80" s="3">
        <f ca="1">'Model male'!$C80*POWER(('Model male'!$D80+1),(2015-'Risk male'!D$1))</f>
        <v>5.5110808076123771E-2</v>
      </c>
      <c r="E80" s="3">
        <f ca="1">'Model male'!$C80*POWER(('Model male'!$D80+1),(2015-'Risk male'!E$1))</f>
        <v>5.3776851009692983E-2</v>
      </c>
      <c r="F80" s="3">
        <f ca="1">'Model male'!$C80*POWER(('Model male'!$D80+1),(2015-'Risk male'!F$1))</f>
        <v>5.2475182373013081E-2</v>
      </c>
      <c r="G80" s="3">
        <f ca="1">'Model male'!$C80*POWER(('Model male'!$D80+1),(2015-'Risk male'!G$1))</f>
        <v>5.1205020624667169E-2</v>
      </c>
      <c r="H80" s="3">
        <f ca="1">'Model male'!$C80*POWER(('Model male'!$D80+1),(2015-'Risk male'!H$1))</f>
        <v>4.9965603140447741E-2</v>
      </c>
      <c r="I80" s="3">
        <f ca="1">'Model male'!$C80*POWER(('Model male'!$D80+1),(2015-'Risk male'!I$1))</f>
        <v>4.8756185755465635E-2</v>
      </c>
      <c r="J80" s="3">
        <f ca="1">'Model male'!$C80*POWER(('Model male'!$D80+1),(2015-'Risk male'!J$1))</f>
        <v>4.7576042317342235E-2</v>
      </c>
      <c r="K80" s="3">
        <f ca="1">'Model male'!$C80*POWER(('Model male'!$D80+1),(2015-'Risk male'!K$1))</f>
        <v>4.6424464250216693E-2</v>
      </c>
      <c r="L80" s="3">
        <f ca="1">'Model male'!$C80*POWER(('Model male'!$D80+1),(2015-'Risk male'!L$1))</f>
        <v>4.5300760129306346E-2</v>
      </c>
      <c r="M80" s="3">
        <f ca="1">'Model male'!$C80*POWER(('Model male'!$D80+1),(2015-'Risk male'!M$1))</f>
        <v>4.4204255265764797E-2</v>
      </c>
      <c r="N80" s="3">
        <f ca="1">'Model male'!$C80*POWER(('Model male'!$D80+1),(2015-'Risk male'!N$1))</f>
        <v>4.3134291301588704E-2</v>
      </c>
      <c r="O80" s="3">
        <f ca="1">'Model male'!$C80*POWER(('Model male'!$D80+1),(2015-'Risk male'!O$1))</f>
        <v>4.2090225814329647E-2</v>
      </c>
      <c r="P80" s="3">
        <f ca="1">'Model male'!$C80*POWER(('Model male'!$D80+1),(2015-'Risk male'!P$1))</f>
        <v>4.1071431931374087E-2</v>
      </c>
      <c r="Q80" s="3">
        <f ca="1">'Model male'!$C80*POWER(('Model male'!$D80+1),(2015-'Risk male'!Q$1))</f>
        <v>4.0077297953559604E-2</v>
      </c>
      <c r="R80" s="3">
        <f ca="1">'Model male'!$C80*POWER(('Model male'!$D80+1),(2015-'Risk male'!R$1))</f>
        <v>3.9107226987901512E-2</v>
      </c>
      <c r="S80" s="3">
        <f ca="1">'Model male'!$C80*POWER(('Model male'!$D80+1),(2015-'Risk male'!S$1))</f>
        <v>3.8160636589209374E-2</v>
      </c>
      <c r="T80" s="3">
        <f ca="1">'Model male'!$C80*POWER(('Model male'!$D80+1),(2015-'Risk male'!T$1))</f>
        <v>3.7236958410378107E-2</v>
      </c>
      <c r="U80" s="3">
        <f ca="1">'Model male'!$C80*POWER(('Model male'!$D80+1),(2015-'Risk male'!U$1))</f>
        <v>3.6335637861143896E-2</v>
      </c>
      <c r="V80" s="3">
        <f ca="1">'Model male'!$C80*POWER(('Model male'!$D80+1),(2015-'Risk male'!V$1))</f>
        <v>3.5456133775099798E-2</v>
      </c>
      <c r="W80" s="3">
        <f ca="1">'Model male'!$C80*POWER(('Model male'!$D80+1),(2015-'Risk male'!W$1))</f>
        <v>3.4597918084771341E-2</v>
      </c>
      <c r="X80" s="3">
        <f ca="1">'Model male'!$C80*POWER(('Model male'!$D80+1),(2015-'Risk male'!X$1))</f>
        <v>3.3760475504556853E-2</v>
      </c>
      <c r="Y80" s="3">
        <f ca="1">'Model male'!$C80*POWER(('Model male'!$D80+1),(2015-'Risk male'!Y$1))</f>
        <v>3.2943303221342264E-2</v>
      </c>
      <c r="Z80" s="3">
        <f ca="1">'Model male'!$C80*POWER(('Model male'!$D80+1),(2015-'Risk male'!Z$1))</f>
        <v>3.2145910592604521E-2</v>
      </c>
      <c r="AA80" s="3">
        <f ca="1">'Model male'!$C80*POWER(('Model male'!$D80+1),(2015-'Risk male'!AA$1))</f>
        <v>3.1367818851822465E-2</v>
      </c>
      <c r="AB80" s="3">
        <f ca="1">'Model male'!$C80*POWER(('Model male'!$D80+1),(2015-'Risk male'!AB$1))</f>
        <v>3.0608560821018198E-2</v>
      </c>
      <c r="AC80" s="3">
        <f ca="1">'Model male'!$C80*POWER(('Model male'!$D80+1),(2015-'Risk male'!AC$1))</f>
        <v>2.9867680630256428E-2</v>
      </c>
      <c r="AD80" s="3">
        <f ca="1">'Model male'!$C80*POWER(('Model male'!$D80+1),(2015-'Risk male'!AD$1))</f>
        <v>2.9144733443933282E-2</v>
      </c>
      <c r="AE80" s="3">
        <f ca="1">'Model male'!$C80*POWER(('Model male'!$D80+1),(2015-'Risk male'!AE$1))</f>
        <v>2.8439285193690333E-2</v>
      </c>
      <c r="AF80" s="3">
        <f ca="1">'Model male'!$C80*POWER(('Model male'!$D80+1),(2015-'Risk male'!AF$1))</f>
        <v>2.7750912317793426E-2</v>
      </c>
      <c r="AG80" s="3">
        <f ca="1">'Model male'!$C80*POWER(('Model male'!$D80+1),(2015-'Risk male'!AG$1))</f>
        <v>2.7079201506819858E-2</v>
      </c>
      <c r="AH80" s="3">
        <f ca="1">'Model male'!$C80*POWER(('Model male'!$D80+1),(2015-'Risk male'!AH$1))</f>
        <v>2.6423749455501175E-2</v>
      </c>
      <c r="AI80" s="3">
        <f ca="1">'Model male'!$C80*POWER(('Model male'!$D80+1),(2015-'Risk male'!AI$1))</f>
        <v>2.5784162620572631E-2</v>
      </c>
      <c r="AJ80" s="3">
        <f ca="1">'Model male'!$C80*POWER(('Model male'!$D80+1),(2015-'Risk male'!AJ$1))</f>
        <v>2.5160056984483894E-2</v>
      </c>
      <c r="AK80" s="3">
        <f ca="1">'Model male'!$C80*POWER(('Model male'!$D80+1),(2015-'Risk male'!AK$1))</f>
        <v>2.455105782482914E-2</v>
      </c>
      <c r="AL80" s="3">
        <f ca="1">'Model male'!$C80*POWER(('Model male'!$D80+1),(2015-'Risk male'!AL$1))</f>
        <v>2.3956799489358093E-2</v>
      </c>
      <c r="AM80" s="3">
        <f ca="1">'Model male'!$C80*POWER(('Model male'!$D80+1),(2015-'Risk male'!AM$1))</f>
        <v>2.3376925176432903E-2</v>
      </c>
      <c r="AN80" s="3">
        <f ca="1">'Model male'!$C80*POWER(('Model male'!$D80+1),(2015-'Risk male'!AN$1))</f>
        <v>2.2811086720799064E-2</v>
      </c>
      <c r="AO80" s="3">
        <f ca="1">'Model male'!$C80*POWER(('Model male'!$D80+1),(2015-'Risk male'!AO$1))</f>
        <v>2.2258944384541825E-2</v>
      </c>
      <c r="AP80" s="3">
        <f ca="1">'Model male'!$C80*POWER(('Model male'!$D80+1),(2015-'Risk male'!AP$1))</f>
        <v>2.1720166653102363E-2</v>
      </c>
      <c r="AQ80" s="3">
        <f ca="1">'Model male'!$C80*POWER(('Model male'!$D80+1),(2015-'Risk male'!AQ$1))</f>
        <v>2.1194430036231508E-2</v>
      </c>
      <c r="AR80" s="3">
        <f ca="1">'Model male'!$C80*POWER(('Model male'!$D80+1),(2015-'Risk male'!AR$1))</f>
        <v>2.0681418873761313E-2</v>
      </c>
      <c r="AS80" s="3">
        <f ca="1">'Model male'!$C80*POWER(('Model male'!$D80+1),(2015-'Risk male'!AS$1))</f>
        <v>2.0180825146077951E-2</v>
      </c>
      <c r="AT80" s="3">
        <f ca="1">'Model male'!$C80*POWER(('Model male'!$D80+1),(2015-'Risk male'!AT$1))</f>
        <v>1.9692348289182114E-2</v>
      </c>
      <c r="AU80" s="3">
        <f ca="1">'Model male'!$C80*POWER(('Model male'!$D80+1),(2015-'Risk male'!AU$1))</f>
        <v>1.9215695014225848E-2</v>
      </c>
      <c r="AV80" s="3">
        <f ca="1">'Model male'!$C80*POWER(('Model male'!$D80+1),(2015-'Risk male'!AV$1))</f>
        <v>1.8750579131417536E-2</v>
      </c>
      <c r="AW80" s="3">
        <f ca="1">'Model male'!$C80*POWER(('Model male'!$D80+1),(2015-'Risk male'!AW$1))</f>
        <v>1.8296721378189263E-2</v>
      </c>
      <c r="AX80" s="3">
        <f ca="1">'Model male'!$C80*POWER(('Model male'!$D80+1),(2015-'Risk male'!AX$1))</f>
        <v>1.7853849251523335E-2</v>
      </c>
      <c r="AY80" s="3">
        <f ca="1">'Model male'!$C80*POWER(('Model male'!$D80+1),(2015-'Risk male'!AY$1))</f>
        <v>1.7421696844337389E-2</v>
      </c>
      <c r="AZ80" s="3">
        <f ca="1">'Model male'!$C80*POWER(('Model male'!$D80+1),(2015-'Risk male'!AZ$1))</f>
        <v>1.7000004685829784E-2</v>
      </c>
    </row>
    <row r="81" spans="1:52" x14ac:dyDescent="0.2">
      <c r="A81" s="1">
        <v>78</v>
      </c>
      <c r="B81" s="3">
        <f ca="1">'Model male'!$C81*POWER(('Model male'!$D81+1),(2015-'Risk male'!B$1))</f>
        <v>6.5754539870668691E-2</v>
      </c>
      <c r="C81" s="3">
        <f ca="1">'Model male'!$C81*POWER(('Model male'!$D81+1),(2015-'Risk male'!C$1))</f>
        <v>6.4145772562870476E-2</v>
      </c>
      <c r="D81" s="3">
        <f ca="1">'Model male'!$C81*POWER(('Model male'!$D81+1),(2015-'Risk male'!D$1))</f>
        <v>6.2576365765475497E-2</v>
      </c>
      <c r="E81" s="3">
        <f ca="1">'Model male'!$C81*POWER(('Model male'!$D81+1),(2015-'Risk male'!E$1))</f>
        <v>6.1045356474218535E-2</v>
      </c>
      <c r="F81" s="3">
        <f ca="1">'Model male'!$C81*POWER(('Model male'!$D81+1),(2015-'Risk male'!F$1))</f>
        <v>5.9551805245941773E-2</v>
      </c>
      <c r="G81" s="3">
        <f ca="1">'Model male'!$C81*POWER(('Model male'!$D81+1),(2015-'Risk male'!G$1))</f>
        <v>5.8094795622142793E-2</v>
      </c>
      <c r="H81" s="3">
        <f ca="1">'Model male'!$C81*POWER(('Model male'!$D81+1),(2015-'Risk male'!H$1))</f>
        <v>5.6673433566626186E-2</v>
      </c>
      <c r="I81" s="3">
        <f ca="1">'Model male'!$C81*POWER(('Model male'!$D81+1),(2015-'Risk male'!I$1))</f>
        <v>5.5286846916913608E-2</v>
      </c>
      <c r="J81" s="3">
        <f ca="1">'Model male'!$C81*POWER(('Model male'!$D81+1),(2015-'Risk male'!J$1))</f>
        <v>5.3934184849075917E-2</v>
      </c>
      <c r="K81" s="3">
        <f ca="1">'Model male'!$C81*POWER(('Model male'!$D81+1),(2015-'Risk male'!K$1))</f>
        <v>5.2614617355658713E-2</v>
      </c>
      <c r="L81" s="3">
        <f ca="1">'Model male'!$C81*POWER(('Model male'!$D81+1),(2015-'Risk male'!L$1))</f>
        <v>5.1327334736381285E-2</v>
      </c>
      <c r="M81" s="3">
        <f ca="1">'Model male'!$C81*POWER(('Model male'!$D81+1),(2015-'Risk male'!M$1))</f>
        <v>5.0071547101296035E-2</v>
      </c>
      <c r="N81" s="3">
        <f ca="1">'Model male'!$C81*POWER(('Model male'!$D81+1),(2015-'Risk male'!N$1))</f>
        <v>4.8846483886103853E-2</v>
      </c>
      <c r="O81" s="3">
        <f ca="1">'Model male'!$C81*POWER(('Model male'!$D81+1),(2015-'Risk male'!O$1))</f>
        <v>4.765139337932791E-2</v>
      </c>
      <c r="P81" s="3">
        <f ca="1">'Model male'!$C81*POWER(('Model male'!$D81+1),(2015-'Risk male'!P$1))</f>
        <v>4.6485542261055682E-2</v>
      </c>
      <c r="Q81" s="3">
        <f ca="1">'Model male'!$C81*POWER(('Model male'!$D81+1),(2015-'Risk male'!Q$1))</f>
        <v>4.5348215152966248E-2</v>
      </c>
      <c r="R81" s="3">
        <f ca="1">'Model male'!$C81*POWER(('Model male'!$D81+1),(2015-'Risk male'!R$1))</f>
        <v>4.4238714179366784E-2</v>
      </c>
      <c r="S81" s="3">
        <f ca="1">'Model male'!$C81*POWER(('Model male'!$D81+1),(2015-'Risk male'!S$1))</f>
        <v>4.3156358538968757E-2</v>
      </c>
      <c r="T81" s="3">
        <f ca="1">'Model male'!$C81*POWER(('Model male'!$D81+1),(2015-'Risk male'!T$1))</f>
        <v>4.2100484087141267E-2</v>
      </c>
      <c r="U81" s="3">
        <f ca="1">'Model male'!$C81*POWER(('Model male'!$D81+1),(2015-'Risk male'!U$1))</f>
        <v>4.1070442928384951E-2</v>
      </c>
      <c r="V81" s="3">
        <f ca="1">'Model male'!$C81*POWER(('Model male'!$D81+1),(2015-'Risk male'!V$1))</f>
        <v>4.0065603018776652E-2</v>
      </c>
      <c r="W81" s="3">
        <f ca="1">'Model male'!$C81*POWER(('Model male'!$D81+1),(2015-'Risk male'!W$1))</f>
        <v>3.9085347778140683E-2</v>
      </c>
      <c r="X81" s="3">
        <f ca="1">'Model male'!$C81*POWER(('Model male'!$D81+1),(2015-'Risk male'!X$1))</f>
        <v>3.8129075711708878E-2</v>
      </c>
      <c r="Y81" s="3">
        <f ca="1">'Model male'!$C81*POWER(('Model male'!$D81+1),(2015-'Risk male'!Y$1))</f>
        <v>3.7196200041037165E-2</v>
      </c>
      <c r="Z81" s="3">
        <f ca="1">'Model male'!$C81*POWER(('Model male'!$D81+1),(2015-'Risk male'!Z$1))</f>
        <v>3.6286148343952197E-2</v>
      </c>
      <c r="AA81" s="3">
        <f ca="1">'Model male'!$C81*POWER(('Model male'!$D81+1),(2015-'Risk male'!AA$1))</f>
        <v>3.5398362203307228E-2</v>
      </c>
      <c r="AB81" s="3">
        <f ca="1">'Model male'!$C81*POWER(('Model male'!$D81+1),(2015-'Risk male'!AB$1))</f>
        <v>3.4532296864331541E-2</v>
      </c>
      <c r="AC81" s="3">
        <f ca="1">'Model male'!$C81*POWER(('Model male'!$D81+1),(2015-'Risk male'!AC$1))</f>
        <v>3.36874209003633E-2</v>
      </c>
      <c r="AD81" s="3">
        <f ca="1">'Model male'!$C81*POWER(('Model male'!$D81+1),(2015-'Risk male'!AD$1))</f>
        <v>3.2863215886760618E-2</v>
      </c>
      <c r="AE81" s="3">
        <f ca="1">'Model male'!$C81*POWER(('Model male'!$D81+1),(2015-'Risk male'!AE$1))</f>
        <v>3.2059176082790831E-2</v>
      </c>
      <c r="AF81" s="3">
        <f ca="1">'Model male'!$C81*POWER(('Model male'!$D81+1),(2015-'Risk male'!AF$1))</f>
        <v>3.1274808121302795E-2</v>
      </c>
      <c r="AG81" s="3">
        <f ca="1">'Model male'!$C81*POWER(('Model male'!$D81+1),(2015-'Risk male'!AG$1))</f>
        <v>3.0509630705991619E-2</v>
      </c>
      <c r="AH81" s="3">
        <f ca="1">'Model male'!$C81*POWER(('Model male'!$D81+1),(2015-'Risk male'!AH$1))</f>
        <v>2.9763174316070309E-2</v>
      </c>
      <c r="AI81" s="3">
        <f ca="1">'Model male'!$C81*POWER(('Model male'!$D81+1),(2015-'Risk male'!AI$1))</f>
        <v>2.9034980918166958E-2</v>
      </c>
      <c r="AJ81" s="3">
        <f ca="1">'Model male'!$C81*POWER(('Model male'!$D81+1),(2015-'Risk male'!AJ$1))</f>
        <v>2.8324603685270702E-2</v>
      </c>
      <c r="AK81" s="3">
        <f ca="1">'Model male'!$C81*POWER(('Model male'!$D81+1),(2015-'Risk male'!AK$1))</f>
        <v>2.7631606722554051E-2</v>
      </c>
      <c r="AL81" s="3">
        <f ca="1">'Model male'!$C81*POWER(('Model male'!$D81+1),(2015-'Risk male'!AL$1))</f>
        <v>2.6955564799903298E-2</v>
      </c>
      <c r="AM81" s="3">
        <f ca="1">'Model male'!$C81*POWER(('Model male'!$D81+1),(2015-'Risk male'!AM$1))</f>
        <v>2.6296063090992933E-2</v>
      </c>
      <c r="AN81" s="3">
        <f ca="1">'Model male'!$C81*POWER(('Model male'!$D81+1),(2015-'Risk male'!AN$1))</f>
        <v>2.5652696918743896E-2</v>
      </c>
      <c r="AO81" s="3">
        <f ca="1">'Model male'!$C81*POWER(('Model male'!$D81+1),(2015-'Risk male'!AO$1))</f>
        <v>2.5025071507009541E-2</v>
      </c>
      <c r="AP81" s="3">
        <f ca="1">'Model male'!$C81*POWER(('Model male'!$D81+1),(2015-'Risk male'!AP$1))</f>
        <v>2.4412801738336914E-2</v>
      </c>
      <c r="AQ81" s="3">
        <f ca="1">'Model male'!$C81*POWER(('Model male'!$D81+1),(2015-'Risk male'!AQ$1))</f>
        <v>2.3815511917654662E-2</v>
      </c>
      <c r="AR81" s="3">
        <f ca="1">'Model male'!$C81*POWER(('Model male'!$D81+1),(2015-'Risk male'!AR$1))</f>
        <v>2.3232835541742665E-2</v>
      </c>
      <c r="AS81" s="3">
        <f ca="1">'Model male'!$C81*POWER(('Model male'!$D81+1),(2015-'Risk male'!AS$1))</f>
        <v>2.2664415074341901E-2</v>
      </c>
      <c r="AT81" s="3">
        <f ca="1">'Model male'!$C81*POWER(('Model male'!$D81+1),(2015-'Risk male'!AT$1))</f>
        <v>2.2109901726766412E-2</v>
      </c>
      <c r="AU81" s="3">
        <f ca="1">'Model male'!$C81*POWER(('Model male'!$D81+1),(2015-'Risk male'!AU$1))</f>
        <v>2.1568955243883029E-2</v>
      </c>
      <c r="AV81" s="3">
        <f ca="1">'Model male'!$C81*POWER(('Model male'!$D81+1),(2015-'Risk male'!AV$1))</f>
        <v>2.1041243695327273E-2</v>
      </c>
      <c r="AW81" s="3">
        <f ca="1">'Model male'!$C81*POWER(('Model male'!$D81+1),(2015-'Risk male'!AW$1))</f>
        <v>2.0526443271827424E-2</v>
      </c>
      <c r="AX81" s="3">
        <f ca="1">'Model male'!$C81*POWER(('Model male'!$D81+1),(2015-'Risk male'!AX$1))</f>
        <v>2.0024238086511832E-2</v>
      </c>
      <c r="AY81" s="3">
        <f ca="1">'Model male'!$C81*POWER(('Model male'!$D81+1),(2015-'Risk male'!AY$1))</f>
        <v>1.9534319981077439E-2</v>
      </c>
      <c r="AZ81" s="3">
        <f ca="1">'Model male'!$C81*POWER(('Model male'!$D81+1),(2015-'Risk male'!AZ$1))</f>
        <v>1.9056388336700664E-2</v>
      </c>
    </row>
    <row r="82" spans="1:52" x14ac:dyDescent="0.2">
      <c r="A82" s="1">
        <v>79</v>
      </c>
      <c r="B82" s="3">
        <f ca="1">'Model male'!$C82*POWER(('Model male'!$D82+1),(2015-'Risk male'!B$1))</f>
        <v>7.4046084608568111E-2</v>
      </c>
      <c r="C82" s="3">
        <f ca="1">'Model male'!$C82*POWER(('Model male'!$D82+1),(2015-'Risk male'!C$1))</f>
        <v>7.2283628859930893E-2</v>
      </c>
      <c r="D82" s="3">
        <f ca="1">'Model male'!$C82*POWER(('Model male'!$D82+1),(2015-'Risk male'!D$1))</f>
        <v>7.0563123341104275E-2</v>
      </c>
      <c r="E82" s="3">
        <f ca="1">'Model male'!$C82*POWER(('Model male'!$D82+1),(2015-'Risk male'!E$1))</f>
        <v>6.8883569546575402E-2</v>
      </c>
      <c r="F82" s="3">
        <f ca="1">'Model male'!$C82*POWER(('Model male'!$D82+1),(2015-'Risk male'!F$1))</f>
        <v>6.7243992737405847E-2</v>
      </c>
      <c r="G82" s="3">
        <f ca="1">'Model male'!$C82*POWER(('Model male'!$D82+1),(2015-'Risk male'!G$1))</f>
        <v>6.5643441375536182E-2</v>
      </c>
      <c r="H82" s="3">
        <f ca="1">'Model male'!$C82*POWER(('Model male'!$D82+1),(2015-'Risk male'!H$1))</f>
        <v>6.4080986571555143E-2</v>
      </c>
      <c r="I82" s="3">
        <f ca="1">'Model male'!$C82*POWER(('Model male'!$D82+1),(2015-'Risk male'!I$1))</f>
        <v>6.2555721545613271E-2</v>
      </c>
      <c r="J82" s="3">
        <f ca="1">'Model male'!$C82*POWER(('Model male'!$D82+1),(2015-'Risk male'!J$1))</f>
        <v>6.1066761101167849E-2</v>
      </c>
      <c r="K82" s="3">
        <f ca="1">'Model male'!$C82*POWER(('Model male'!$D82+1),(2015-'Risk male'!K$1))</f>
        <v>5.9613241111253969E-2</v>
      </c>
      <c r="L82" s="3">
        <f ca="1">'Model male'!$C82*POWER(('Model male'!$D82+1),(2015-'Risk male'!L$1))</f>
        <v>5.8194318016983174E-2</v>
      </c>
      <c r="M82" s="3">
        <f ca="1">'Model male'!$C82*POWER(('Model male'!$D82+1),(2015-'Risk male'!M$1))</f>
        <v>5.6809168337979263E-2</v>
      </c>
      <c r="N82" s="3">
        <f ca="1">'Model male'!$C82*POWER(('Model male'!$D82+1),(2015-'Risk male'!N$1))</f>
        <v>5.5456988194466497E-2</v>
      </c>
      <c r="O82" s="3">
        <f ca="1">'Model male'!$C82*POWER(('Model male'!$D82+1),(2015-'Risk male'!O$1))</f>
        <v>5.4136992840733318E-2</v>
      </c>
      <c r="P82" s="3">
        <f ca="1">'Model male'!$C82*POWER(('Model male'!$D82+1),(2015-'Risk male'!P$1))</f>
        <v>5.2848416209700461E-2</v>
      </c>
      <c r="Q82" s="3">
        <f ca="1">'Model male'!$C82*POWER(('Model male'!$D82+1),(2015-'Risk male'!Q$1))</f>
        <v>5.1590510468329485E-2</v>
      </c>
      <c r="R82" s="3">
        <f ca="1">'Model male'!$C82*POWER(('Model male'!$D82+1),(2015-'Risk male'!R$1))</f>
        <v>5.036254558361343E-2</v>
      </c>
      <c r="S82" s="3">
        <f ca="1">'Model male'!$C82*POWER(('Model male'!$D82+1),(2015-'Risk male'!S$1))</f>
        <v>4.9163808898897855E-2</v>
      </c>
      <c r="T82" s="3">
        <f ca="1">'Model male'!$C82*POWER(('Model male'!$D82+1),(2015-'Risk male'!T$1))</f>
        <v>4.7993604720286395E-2</v>
      </c>
      <c r="U82" s="3">
        <f ca="1">'Model male'!$C82*POWER(('Model male'!$D82+1),(2015-'Risk male'!U$1))</f>
        <v>4.6851253912890647E-2</v>
      </c>
      <c r="V82" s="3">
        <f ca="1">'Model male'!$C82*POWER(('Model male'!$D82+1),(2015-'Risk male'!V$1))</f>
        <v>4.5736093506690299E-2</v>
      </c>
      <c r="W82" s="3">
        <f ca="1">'Model male'!$C82*POWER(('Model male'!$D82+1),(2015-'Risk male'!W$1))</f>
        <v>4.4647476311774514E-2</v>
      </c>
      <c r="X82" s="3">
        <f ca="1">'Model male'!$C82*POWER(('Model male'!$D82+1),(2015-'Risk male'!X$1))</f>
        <v>4.358477054274152E-2</v>
      </c>
      <c r="Y82" s="3">
        <f ca="1">'Model male'!$C82*POWER(('Model male'!$D82+1),(2015-'Risk male'!Y$1))</f>
        <v>4.2547359452038136E-2</v>
      </c>
      <c r="Z82" s="3">
        <f ca="1">'Model male'!$C82*POWER(('Model male'!$D82+1),(2015-'Risk male'!Z$1))</f>
        <v>4.1534640972026818E-2</v>
      </c>
      <c r="AA82" s="3">
        <f ca="1">'Model male'!$C82*POWER(('Model male'!$D82+1),(2015-'Risk male'!AA$1))</f>
        <v>4.0546027365572043E-2</v>
      </c>
      <c r="AB82" s="3">
        <f ca="1">'Model male'!$C82*POWER(('Model male'!$D82+1),(2015-'Risk male'!AB$1))</f>
        <v>3.9580944884943681E-2</v>
      </c>
      <c r="AC82" s="3">
        <f ca="1">'Model male'!$C82*POWER(('Model male'!$D82+1),(2015-'Risk male'!AC$1))</f>
        <v>3.8638833438839067E-2</v>
      </c>
      <c r="AD82" s="3">
        <f ca="1">'Model male'!$C82*POWER(('Model male'!$D82+1),(2015-'Risk male'!AD$1))</f>
        <v>3.7719146267330771E-2</v>
      </c>
      <c r="AE82" s="3">
        <f ca="1">'Model male'!$C82*POWER(('Model male'!$D82+1),(2015-'Risk male'!AE$1))</f>
        <v>3.6821349624551192E-2</v>
      </c>
      <c r="AF82" s="3">
        <f ca="1">'Model male'!$C82*POWER(('Model male'!$D82+1),(2015-'Risk male'!AF$1))</f>
        <v>3.5944922468930031E-2</v>
      </c>
      <c r="AG82" s="3">
        <f ca="1">'Model male'!$C82*POWER(('Model male'!$D82+1),(2015-'Risk male'!AG$1))</f>
        <v>3.508935616080474E-2</v>
      </c>
      <c r="AH82" s="3">
        <f ca="1">'Model male'!$C82*POWER(('Model male'!$D82+1),(2015-'Risk male'!AH$1))</f>
        <v>3.4254154167228532E-2</v>
      </c>
      <c r="AI82" s="3">
        <f ca="1">'Model male'!$C82*POWER(('Model male'!$D82+1),(2015-'Risk male'!AI$1))</f>
        <v>3.3438831773804474E-2</v>
      </c>
      <c r="AJ82" s="3">
        <f ca="1">'Model male'!$C82*POWER(('Model male'!$D82+1),(2015-'Risk male'!AJ$1))</f>
        <v>3.264291580337874E-2</v>
      </c>
      <c r="AK82" s="3">
        <f ca="1">'Model male'!$C82*POWER(('Model male'!$D82+1),(2015-'Risk male'!AK$1))</f>
        <v>3.1865944341429371E-2</v>
      </c>
      <c r="AL82" s="3">
        <f ca="1">'Model male'!$C82*POWER(('Model male'!$D82+1),(2015-'Risk male'!AL$1))</f>
        <v>3.1107466467991514E-2</v>
      </c>
      <c r="AM82" s="3">
        <f ca="1">'Model male'!$C82*POWER(('Model male'!$D82+1),(2015-'Risk male'!AM$1))</f>
        <v>3.0367041995963361E-2</v>
      </c>
      <c r="AN82" s="3">
        <f ca="1">'Model male'!$C82*POWER(('Model male'!$D82+1),(2015-'Risk male'!AN$1))</f>
        <v>2.9644241215640937E-2</v>
      </c>
      <c r="AO82" s="3">
        <f ca="1">'Model male'!$C82*POWER(('Model male'!$D82+1),(2015-'Risk male'!AO$1))</f>
        <v>2.893864464533356E-2</v>
      </c>
      <c r="AP82" s="3">
        <f ca="1">'Model male'!$C82*POWER(('Model male'!$D82+1),(2015-'Risk male'!AP$1))</f>
        <v>2.8249842787915216E-2</v>
      </c>
      <c r="AQ82" s="3">
        <f ca="1">'Model male'!$C82*POWER(('Model male'!$D82+1),(2015-'Risk male'!AQ$1))</f>
        <v>2.7577435893170403E-2</v>
      </c>
      <c r="AR82" s="3">
        <f ca="1">'Model male'!$C82*POWER(('Model male'!$D82+1),(2015-'Risk male'!AR$1))</f>
        <v>2.6921033725796815E-2</v>
      </c>
      <c r="AS82" s="3">
        <f ca="1">'Model male'!$C82*POWER(('Model male'!$D82+1),(2015-'Risk male'!AS$1))</f>
        <v>2.6280255338929921E-2</v>
      </c>
      <c r="AT82" s="3">
        <f ca="1">'Model male'!$C82*POWER(('Model male'!$D82+1),(2015-'Risk male'!AT$1))</f>
        <v>2.5654728853058289E-2</v>
      </c>
      <c r="AU82" s="3">
        <f ca="1">'Model male'!$C82*POWER(('Model male'!$D82+1),(2015-'Risk male'!AU$1))</f>
        <v>2.5044091240201048E-2</v>
      </c>
      <c r="AV82" s="3">
        <f ca="1">'Model male'!$C82*POWER(('Model male'!$D82+1),(2015-'Risk male'!AV$1))</f>
        <v>2.4447988113222473E-2</v>
      </c>
      <c r="AW82" s="3">
        <f ca="1">'Model male'!$C82*POWER(('Model male'!$D82+1),(2015-'Risk male'!AW$1))</f>
        <v>2.3866073520161356E-2</v>
      </c>
      <c r="AX82" s="3">
        <f ca="1">'Model male'!$C82*POWER(('Model male'!$D82+1),(2015-'Risk male'!AX$1))</f>
        <v>2.3298009743455739E-2</v>
      </c>
      <c r="AY82" s="3">
        <f ca="1">'Model male'!$C82*POWER(('Model male'!$D82+1),(2015-'Risk male'!AY$1))</f>
        <v>2.2743467103946504E-2</v>
      </c>
      <c r="AZ82" s="3">
        <f ca="1">'Model male'!$C82*POWER(('Model male'!$D82+1),(2015-'Risk male'!AZ$1))</f>
        <v>2.2202123769546167E-2</v>
      </c>
    </row>
    <row r="83" spans="1:52" x14ac:dyDescent="0.2">
      <c r="A83" s="1">
        <v>80</v>
      </c>
      <c r="B83" s="3">
        <f ca="1">'Model male'!$C83*POWER(('Model male'!$D83+1),(2015-'Risk male'!B$1))</f>
        <v>8.2502540992004159E-2</v>
      </c>
      <c r="C83" s="3">
        <f ca="1">'Model male'!$C83*POWER(('Model male'!$D83+1),(2015-'Risk male'!C$1))</f>
        <v>8.0660279433748039E-2</v>
      </c>
      <c r="D83" s="3">
        <f ca="1">'Model male'!$C83*POWER(('Model male'!$D83+1),(2015-'Risk male'!D$1))</f>
        <v>7.8859155125426517E-2</v>
      </c>
      <c r="E83" s="3">
        <f ca="1">'Model male'!$C83*POWER(('Model male'!$D83+1),(2015-'Risk male'!E$1))</f>
        <v>7.7098249482311726E-2</v>
      </c>
      <c r="F83" s="3">
        <f ca="1">'Model male'!$C83*POWER(('Model male'!$D83+1),(2015-'Risk male'!F$1))</f>
        <v>7.5376664431448026E-2</v>
      </c>
      <c r="G83" s="3">
        <f ca="1">'Model male'!$C83*POWER(('Model male'!$D83+1),(2015-'Risk male'!G$1))</f>
        <v>7.3693521953629243E-2</v>
      </c>
      <c r="H83" s="3">
        <f ca="1">'Model male'!$C83*POWER(('Model male'!$D83+1),(2015-'Risk male'!H$1))</f>
        <v>7.2047963635603229E-2</v>
      </c>
      <c r="I83" s="3">
        <f ca="1">'Model male'!$C83*POWER(('Model male'!$D83+1),(2015-'Risk male'!I$1))</f>
        <v>7.0439150232275788E-2</v>
      </c>
      <c r="J83" s="3">
        <f ca="1">'Model male'!$C83*POWER(('Model male'!$D83+1),(2015-'Risk male'!J$1))</f>
        <v>6.8866261238690427E-2</v>
      </c>
      <c r="K83" s="3">
        <f ca="1">'Model male'!$C83*POWER(('Model male'!$D83+1),(2015-'Risk male'!K$1))</f>
        <v>6.7328494471565525E-2</v>
      </c>
      <c r="L83" s="3">
        <f ca="1">'Model male'!$C83*POWER(('Model male'!$D83+1),(2015-'Risk male'!L$1))</f>
        <v>6.5825065660175999E-2</v>
      </c>
      <c r="M83" s="3">
        <f ca="1">'Model male'!$C83*POWER(('Model male'!$D83+1),(2015-'Risk male'!M$1))</f>
        <v>6.4355208046370127E-2</v>
      </c>
      <c r="N83" s="3">
        <f ca="1">'Model male'!$C83*POWER(('Model male'!$D83+1),(2015-'Risk male'!N$1))</f>
        <v>6.2918171993518207E-2</v>
      </c>
      <c r="O83" s="3">
        <f ca="1">'Model male'!$C83*POWER(('Model male'!$D83+1),(2015-'Risk male'!O$1))</f>
        <v>6.151322460419309E-2</v>
      </c>
      <c r="P83" s="3">
        <f ca="1">'Model male'!$C83*POWER(('Model male'!$D83+1),(2015-'Risk male'!P$1))</f>
        <v>6.0139649346387845E-2</v>
      </c>
      <c r="Q83" s="3">
        <f ca="1">'Model male'!$C83*POWER(('Model male'!$D83+1),(2015-'Risk male'!Q$1))</f>
        <v>5.8796745688080021E-2</v>
      </c>
      <c r="R83" s="3">
        <f ca="1">'Model male'!$C83*POWER(('Model male'!$D83+1),(2015-'Risk male'!R$1))</f>
        <v>5.7483828739955854E-2</v>
      </c>
      <c r="S83" s="3">
        <f ca="1">'Model male'!$C83*POWER(('Model male'!$D83+1),(2015-'Risk male'!S$1))</f>
        <v>5.6200228906112391E-2</v>
      </c>
      <c r="T83" s="3">
        <f ca="1">'Model male'!$C83*POWER(('Model male'!$D83+1),(2015-'Risk male'!T$1))</f>
        <v>5.4945291542559442E-2</v>
      </c>
      <c r="U83" s="3">
        <f ca="1">'Model male'!$C83*POWER(('Model male'!$D83+1),(2015-'Risk male'!U$1))</f>
        <v>5.3718376623346914E-2</v>
      </c>
      <c r="V83" s="3">
        <f ca="1">'Model male'!$C83*POWER(('Model male'!$D83+1),(2015-'Risk male'!V$1))</f>
        <v>5.2518858414147662E-2</v>
      </c>
      <c r="W83" s="3">
        <f ca="1">'Model male'!$C83*POWER(('Model male'!$D83+1),(2015-'Risk male'!W$1))</f>
        <v>5.1346125153128988E-2</v>
      </c>
      <c r="X83" s="3">
        <f ca="1">'Model male'!$C83*POWER(('Model male'!$D83+1),(2015-'Risk male'!X$1))</f>
        <v>5.0199578738950243E-2</v>
      </c>
      <c r="Y83" s="3">
        <f ca="1">'Model male'!$C83*POWER(('Model male'!$D83+1),(2015-'Risk male'!Y$1))</f>
        <v>4.9078634425727422E-2</v>
      </c>
      <c r="Z83" s="3">
        <f ca="1">'Model male'!$C83*POWER(('Model male'!$D83+1),(2015-'Risk male'!Z$1))</f>
        <v>4.7982720524809071E-2</v>
      </c>
      <c r="AA83" s="3">
        <f ca="1">'Model male'!$C83*POWER(('Model male'!$D83+1),(2015-'Risk male'!AA$1))</f>
        <v>4.6911278113211469E-2</v>
      </c>
      <c r="AB83" s="3">
        <f ca="1">'Model male'!$C83*POWER(('Model male'!$D83+1),(2015-'Risk male'!AB$1))</f>
        <v>4.5863760748564401E-2</v>
      </c>
      <c r="AC83" s="3">
        <f ca="1">'Model male'!$C83*POWER(('Model male'!$D83+1),(2015-'Risk male'!AC$1))</f>
        <v>4.4839634190422084E-2</v>
      </c>
      <c r="AD83" s="3">
        <f ca="1">'Model male'!$C83*POWER(('Model male'!$D83+1),(2015-'Risk male'!AD$1))</f>
        <v>4.3838376127797229E-2</v>
      </c>
      <c r="AE83" s="3">
        <f ca="1">'Model male'!$C83*POWER(('Model male'!$D83+1),(2015-'Risk male'!AE$1))</f>
        <v>4.285947591277911E-2</v>
      </c>
      <c r="AF83" s="3">
        <f ca="1">'Model male'!$C83*POWER(('Model male'!$D83+1),(2015-'Risk male'!AF$1))</f>
        <v>4.1902434300099947E-2</v>
      </c>
      <c r="AG83" s="3">
        <f ca="1">'Model male'!$C83*POWER(('Model male'!$D83+1),(2015-'Risk male'!AG$1))</f>
        <v>4.0966763192516617E-2</v>
      </c>
      <c r="AH83" s="3">
        <f ca="1">'Model male'!$C83*POWER(('Model male'!$D83+1),(2015-'Risk male'!AH$1))</f>
        <v>4.0051985391878098E-2</v>
      </c>
      <c r="AI83" s="3">
        <f ca="1">'Model male'!$C83*POWER(('Model male'!$D83+1),(2015-'Risk male'!AI$1))</f>
        <v>3.9157634355751293E-2</v>
      </c>
      <c r="AJ83" s="3">
        <f ca="1">'Model male'!$C83*POWER(('Model male'!$D83+1),(2015-'Risk male'!AJ$1))</f>
        <v>3.8283253959481546E-2</v>
      </c>
      <c r="AK83" s="3">
        <f ca="1">'Model male'!$C83*POWER(('Model male'!$D83+1),(2015-'Risk male'!AK$1))</f>
        <v>3.7428398263566129E-2</v>
      </c>
      <c r="AL83" s="3">
        <f ca="1">'Model male'!$C83*POWER(('Model male'!$D83+1),(2015-'Risk male'!AL$1))</f>
        <v>3.6592631286222352E-2</v>
      </c>
      <c r="AM83" s="3">
        <f ca="1">'Model male'!$C83*POWER(('Model male'!$D83+1),(2015-'Risk male'!AM$1))</f>
        <v>3.5775526781034073E-2</v>
      </c>
      <c r="AN83" s="3">
        <f ca="1">'Model male'!$C83*POWER(('Model male'!$D83+1),(2015-'Risk male'!AN$1))</f>
        <v>3.4976668019563333E-2</v>
      </c>
      <c r="AO83" s="3">
        <f ca="1">'Model male'!$C83*POWER(('Model male'!$D83+1),(2015-'Risk male'!AO$1))</f>
        <v>3.4195647578816261E-2</v>
      </c>
      <c r="AP83" s="3">
        <f ca="1">'Model male'!$C83*POWER(('Model male'!$D83+1),(2015-'Risk male'!AP$1))</f>
        <v>3.3432067133454799E-2</v>
      </c>
      <c r="AQ83" s="3">
        <f ca="1">'Model male'!$C83*POWER(('Model male'!$D83+1),(2015-'Risk male'!AQ$1))</f>
        <v>3.2685537252648202E-2</v>
      </c>
      <c r="AR83" s="3">
        <f ca="1">'Model male'!$C83*POWER(('Model male'!$D83+1),(2015-'Risk male'!AR$1))</f>
        <v>3.1955677201460961E-2</v>
      </c>
      <c r="AS83" s="3">
        <f ca="1">'Model male'!$C83*POWER(('Model male'!$D83+1),(2015-'Risk male'!AS$1))</f>
        <v>3.1242114746675487E-2</v>
      </c>
      <c r="AT83" s="3">
        <f ca="1">'Model male'!$C83*POWER(('Model male'!$D83+1),(2015-'Risk male'!AT$1))</f>
        <v>3.0544485966950932E-2</v>
      </c>
      <c r="AU83" s="3">
        <f ca="1">'Model male'!$C83*POWER(('Model male'!$D83+1),(2015-'Risk male'!AU$1))</f>
        <v>2.9862435067220933E-2</v>
      </c>
      <c r="AV83" s="3">
        <f ca="1">'Model male'!$C83*POWER(('Model male'!$D83+1),(2015-'Risk male'!AV$1))</f>
        <v>2.9195614197235945E-2</v>
      </c>
      <c r="AW83" s="3">
        <f ca="1">'Model male'!$C83*POWER(('Model male'!$D83+1),(2015-'Risk male'!AW$1))</f>
        <v>2.8543683274157378E-2</v>
      </c>
      <c r="AX83" s="3">
        <f ca="1">'Model male'!$C83*POWER(('Model male'!$D83+1),(2015-'Risk male'!AX$1))</f>
        <v>2.7906309809113256E-2</v>
      </c>
      <c r="AY83" s="3">
        <f ca="1">'Model male'!$C83*POWER(('Model male'!$D83+1),(2015-'Risk male'!AY$1))</f>
        <v>2.7283168737626769E-2</v>
      </c>
      <c r="AZ83" s="3">
        <f ca="1">'Model male'!$C83*POWER(('Model male'!$D83+1),(2015-'Risk male'!AZ$1))</f>
        <v>2.6673942253831365E-2</v>
      </c>
    </row>
    <row r="84" spans="1:52" x14ac:dyDescent="0.2">
      <c r="A84" s="1">
        <v>81</v>
      </c>
      <c r="B84" s="3">
        <f ca="1">'Model male'!$C84*POWER(('Model male'!$D84+1),(2015-'Risk male'!B$1))</f>
        <v>9.0071523027416972E-2</v>
      </c>
      <c r="C84" s="3">
        <f ca="1">'Model male'!$C84*POWER(('Model male'!$D84+1),(2015-'Risk male'!C$1))</f>
        <v>8.821697813336736E-2</v>
      </c>
      <c r="D84" s="3">
        <f ca="1">'Model male'!$C84*POWER(('Model male'!$D84+1),(2015-'Risk male'!D$1))</f>
        <v>8.6400617747011688E-2</v>
      </c>
      <c r="E84" s="3">
        <f ca="1">'Model male'!$C84*POWER(('Model male'!$D84+1),(2015-'Risk male'!E$1))</f>
        <v>8.4621655661107173E-2</v>
      </c>
      <c r="F84" s="3">
        <f ca="1">'Model male'!$C84*POWER(('Model male'!$D84+1),(2015-'Risk male'!F$1))</f>
        <v>8.2879321856175719E-2</v>
      </c>
      <c r="G84" s="3">
        <f ca="1">'Model male'!$C84*POWER(('Model male'!$D84+1),(2015-'Risk male'!G$1))</f>
        <v>8.1172862167203014E-2</v>
      </c>
      <c r="H84" s="3">
        <f ca="1">'Model male'!$C84*POWER(('Model male'!$D84+1),(2015-'Risk male'!H$1))</f>
        <v>7.9501537957199844E-2</v>
      </c>
      <c r="I84" s="3">
        <f ca="1">'Model male'!$C84*POWER(('Model male'!$D84+1),(2015-'Risk male'!I$1))</f>
        <v>7.7864625797485001E-2</v>
      </c>
      <c r="J84" s="3">
        <f ca="1">'Model male'!$C84*POWER(('Model male'!$D84+1),(2015-'Risk male'!J$1))</f>
        <v>7.6261417154550731E-2</v>
      </c>
      <c r="K84" s="3">
        <f ca="1">'Model male'!$C84*POWER(('Model male'!$D84+1),(2015-'Risk male'!K$1))</f>
        <v>7.4691218083375824E-2</v>
      </c>
      <c r="L84" s="3">
        <f ca="1">'Model male'!$C84*POWER(('Model male'!$D84+1),(2015-'Risk male'!L$1))</f>
        <v>7.3153348927053163E-2</v>
      </c>
      <c r="M84" s="3">
        <f ca="1">'Model male'!$C84*POWER(('Model male'!$D84+1),(2015-'Risk male'!M$1))</f>
        <v>7.1647144022601861E-2</v>
      </c>
      <c r="N84" s="3">
        <f ca="1">'Model male'!$C84*POWER(('Model male'!$D84+1),(2015-'Risk male'!N$1))</f>
        <v>7.0171951412836525E-2</v>
      </c>
      <c r="O84" s="3">
        <f ca="1">'Model male'!$C84*POWER(('Model male'!$D84+1),(2015-'Risk male'!O$1))</f>
        <v>6.8727132564169346E-2</v>
      </c>
      <c r="P84" s="3">
        <f ca="1">'Model male'!$C84*POWER(('Model male'!$D84+1),(2015-'Risk male'!P$1))</f>
        <v>6.7312062090222169E-2</v>
      </c>
      <c r="Q84" s="3">
        <f ca="1">'Model male'!$C84*POWER(('Model male'!$D84+1),(2015-'Risk male'!Q$1))</f>
        <v>6.5926127481129651E-2</v>
      </c>
      <c r="R84" s="3">
        <f ca="1">'Model male'!$C84*POWER(('Model male'!$D84+1),(2015-'Risk male'!R$1))</f>
        <v>6.4568728838415732E-2</v>
      </c>
      <c r="S84" s="3">
        <f ca="1">'Model male'!$C84*POWER(('Model male'!$D84+1),(2015-'Risk male'!S$1))</f>
        <v>6.3239278615329048E-2</v>
      </c>
      <c r="T84" s="3">
        <f ca="1">'Model male'!$C84*POWER(('Model male'!$D84+1),(2015-'Risk male'!T$1))</f>
        <v>6.1937201362524737E-2</v>
      </c>
      <c r="U84" s="3">
        <f ca="1">'Model male'!$C84*POWER(('Model male'!$D84+1),(2015-'Risk male'!U$1))</f>
        <v>6.0661933478982584E-2</v>
      </c>
      <c r="V84" s="3">
        <f ca="1">'Model male'!$C84*POWER(('Model male'!$D84+1),(2015-'Risk male'!V$1))</f>
        <v>5.9412922968053623E-2</v>
      </c>
      <c r="W84" s="3">
        <f ca="1">'Model male'!$C84*POWER(('Model male'!$D84+1),(2015-'Risk male'!W$1))</f>
        <v>5.8189629198529741E-2</v>
      </c>
      <c r="X84" s="3">
        <f ca="1">'Model male'!$C84*POWER(('Model male'!$D84+1),(2015-'Risk male'!X$1))</f>
        <v>5.6991522670632733E-2</v>
      </c>
      <c r="Y84" s="3">
        <f ca="1">'Model male'!$C84*POWER(('Model male'!$D84+1),(2015-'Risk male'!Y$1))</f>
        <v>5.5818084786821653E-2</v>
      </c>
      <c r="Z84" s="3">
        <f ca="1">'Model male'!$C84*POWER(('Model male'!$D84+1),(2015-'Risk male'!Z$1))</f>
        <v>5.4668807627319002E-2</v>
      </c>
      <c r="AA84" s="3">
        <f ca="1">'Model male'!$C84*POWER(('Model male'!$D84+1),(2015-'Risk male'!AA$1))</f>
        <v>5.3543193730258953E-2</v>
      </c>
      <c r="AB84" s="3">
        <f ca="1">'Model male'!$C84*POWER(('Model male'!$D84+1),(2015-'Risk male'!AB$1))</f>
        <v>5.2440755876362162E-2</v>
      </c>
      <c r="AC84" s="3">
        <f ca="1">'Model male'!$C84*POWER(('Model male'!$D84+1),(2015-'Risk male'!AC$1))</f>
        <v>5.1361016878044057E-2</v>
      </c>
      <c r="AD84" s="3">
        <f ca="1">'Model male'!$C84*POWER(('Model male'!$D84+1),(2015-'Risk male'!AD$1))</f>
        <v>5.0303509372865346E-2</v>
      </c>
      <c r="AE84" s="3">
        <f ca="1">'Model male'!$C84*POWER(('Model male'!$D84+1),(2015-'Risk male'!AE$1))</f>
        <v>4.926777562123523E-2</v>
      </c>
      <c r="AF84" s="3">
        <f ca="1">'Model male'!$C84*POWER(('Model male'!$D84+1),(2015-'Risk male'!AF$1))</f>
        <v>4.8253367308280073E-2</v>
      </c>
      <c r="AG84" s="3">
        <f ca="1">'Model male'!$C84*POWER(('Model male'!$D84+1),(2015-'Risk male'!AG$1))</f>
        <v>4.7259845349791253E-2</v>
      </c>
      <c r="AH84" s="3">
        <f ca="1">'Model male'!$C84*POWER(('Model male'!$D84+1),(2015-'Risk male'!AH$1))</f>
        <v>4.6286779702168636E-2</v>
      </c>
      <c r="AI84" s="3">
        <f ca="1">'Model male'!$C84*POWER(('Model male'!$D84+1),(2015-'Risk male'!AI$1))</f>
        <v>4.533374917627727E-2</v>
      </c>
      <c r="AJ84" s="3">
        <f ca="1">'Model male'!$C84*POWER(('Model male'!$D84+1),(2015-'Risk male'!AJ$1))</f>
        <v>4.4400341255136651E-2</v>
      </c>
      <c r="AK84" s="3">
        <f ca="1">'Model male'!$C84*POWER(('Model male'!$D84+1),(2015-'Risk male'!AK$1))</f>
        <v>4.3486151915363751E-2</v>
      </c>
      <c r="AL84" s="3">
        <f ca="1">'Model male'!$C84*POWER(('Model male'!$D84+1),(2015-'Risk male'!AL$1))</f>
        <v>4.2590785452292459E-2</v>
      </c>
      <c r="AM84" s="3">
        <f ca="1">'Model male'!$C84*POWER(('Model male'!$D84+1),(2015-'Risk male'!AM$1))</f>
        <v>4.1713854308693739E-2</v>
      </c>
      <c r="AN84" s="3">
        <f ca="1">'Model male'!$C84*POWER(('Model male'!$D84+1),(2015-'Risk male'!AN$1))</f>
        <v>4.0854978907022457E-2</v>
      </c>
      <c r="AO84" s="3">
        <f ca="1">'Model male'!$C84*POWER(('Model male'!$D84+1),(2015-'Risk male'!AO$1))</f>
        <v>4.0013787485118114E-2</v>
      </c>
      <c r="AP84" s="3">
        <f ca="1">'Model male'!$C84*POWER(('Model male'!$D84+1),(2015-'Risk male'!AP$1))</f>
        <v>3.9189915935288505E-2</v>
      </c>
      <c r="AQ84" s="3">
        <f ca="1">'Model male'!$C84*POWER(('Model male'!$D84+1),(2015-'Risk male'!AQ$1))</f>
        <v>3.8383007646706553E-2</v>
      </c>
      <c r="AR84" s="3">
        <f ca="1">'Model male'!$C84*POWER(('Model male'!$D84+1),(2015-'Risk male'!AR$1))</f>
        <v>3.7592713351052208E-2</v>
      </c>
      <c r="AS84" s="3">
        <f ca="1">'Model male'!$C84*POWER(('Model male'!$D84+1),(2015-'Risk male'!AS$1))</f>
        <v>3.681869097133246E-2</v>
      </c>
      <c r="AT84" s="3">
        <f ca="1">'Model male'!$C84*POWER(('Model male'!$D84+1),(2015-'Risk male'!AT$1))</f>
        <v>3.6060605473814115E-2</v>
      </c>
      <c r="AU84" s="3">
        <f ca="1">'Model male'!$C84*POWER(('Model male'!$D84+1),(2015-'Risk male'!AU$1))</f>
        <v>3.5318128723005285E-2</v>
      </c>
      <c r="AV84" s="3">
        <f ca="1">'Model male'!$C84*POWER(('Model male'!$D84+1),(2015-'Risk male'!AV$1))</f>
        <v>3.4590939339622706E-2</v>
      </c>
      <c r="AW84" s="3">
        <f ca="1">'Model male'!$C84*POWER(('Model male'!$D84+1),(2015-'Risk male'!AW$1))</f>
        <v>3.3878722561483519E-2</v>
      </c>
      <c r="AX84" s="3">
        <f ca="1">'Model male'!$C84*POWER(('Model male'!$D84+1),(2015-'Risk male'!AX$1))</f>
        <v>3.318117010726114E-2</v>
      </c>
      <c r="AY84" s="3">
        <f ca="1">'Model male'!$C84*POWER(('Model male'!$D84+1),(2015-'Risk male'!AY$1))</f>
        <v>3.2497980043046493E-2</v>
      </c>
      <c r="AZ84" s="3">
        <f ca="1">'Model male'!$C84*POWER(('Model male'!$D84+1),(2015-'Risk male'!AZ$1))</f>
        <v>3.1828856651656599E-2</v>
      </c>
    </row>
    <row r="85" spans="1:52" x14ac:dyDescent="0.2">
      <c r="A85" s="1">
        <v>82</v>
      </c>
      <c r="B85" s="3">
        <f ca="1">'Model male'!$C85*POWER(('Model male'!$D85+1),(2015-'Risk male'!B$1))</f>
        <v>9.7724245306823457E-2</v>
      </c>
      <c r="C85" s="3">
        <f ca="1">'Model male'!$C85*POWER(('Model male'!$D85+1),(2015-'Risk male'!C$1))</f>
        <v>9.5946178437804439E-2</v>
      </c>
      <c r="D85" s="3">
        <f ca="1">'Model male'!$C85*POWER(('Model male'!$D85+1),(2015-'Risk male'!D$1))</f>
        <v>9.4200463026509917E-2</v>
      </c>
      <c r="E85" s="3">
        <f ca="1">'Model male'!$C85*POWER(('Model male'!$D85+1),(2015-'Risk male'!E$1))</f>
        <v>9.2486510446699158E-2</v>
      </c>
      <c r="F85" s="3">
        <f ca="1">'Model male'!$C85*POWER(('Model male'!$D85+1),(2015-'Risk male'!F$1))</f>
        <v>9.0803742782030614E-2</v>
      </c>
      <c r="G85" s="3">
        <f ca="1">'Model male'!$C85*POWER(('Model male'!$D85+1),(2015-'Risk male'!G$1))</f>
        <v>8.9151592631198193E-2</v>
      </c>
      <c r="H85" s="3">
        <f ca="1">'Model male'!$C85*POWER(('Model male'!$D85+1),(2015-'Risk male'!H$1))</f>
        <v>8.7529502916612822E-2</v>
      </c>
      <c r="I85" s="3">
        <f ca="1">'Model male'!$C85*POWER(('Model male'!$D85+1),(2015-'Risk male'!I$1))</f>
        <v>8.5936926696565344E-2</v>
      </c>
      <c r="J85" s="3">
        <f ca="1">'Model male'!$C85*POWER(('Model male'!$D85+1),(2015-'Risk male'!J$1))</f>
        <v>8.4373326980806657E-2</v>
      </c>
      <c r="K85" s="3">
        <f ca="1">'Model male'!$C85*POWER(('Model male'!$D85+1),(2015-'Risk male'!K$1))</f>
        <v>8.283817654948368E-2</v>
      </c>
      <c r="L85" s="3">
        <f ca="1">'Model male'!$C85*POWER(('Model male'!$D85+1),(2015-'Risk male'!L$1))</f>
        <v>8.1330957775369486E-2</v>
      </c>
      <c r="M85" s="3">
        <f ca="1">'Model male'!$C85*POWER(('Model male'!$D85+1),(2015-'Risk male'!M$1))</f>
        <v>7.9851162449327981E-2</v>
      </c>
      <c r="N85" s="3">
        <f ca="1">'Model male'!$C85*POWER(('Model male'!$D85+1),(2015-'Risk male'!N$1))</f>
        <v>7.8398291608954312E-2</v>
      </c>
      <c r="O85" s="3">
        <f ca="1">'Model male'!$C85*POWER(('Model male'!$D85+1),(2015-'Risk male'!O$1))</f>
        <v>7.6971855370332978E-2</v>
      </c>
      <c r="P85" s="3">
        <f ca="1">'Model male'!$C85*POWER(('Model male'!$D85+1),(2015-'Risk male'!P$1))</f>
        <v>7.5571372762857081E-2</v>
      </c>
      <c r="Q85" s="3">
        <f ca="1">'Model male'!$C85*POWER(('Model male'!$D85+1),(2015-'Risk male'!Q$1))</f>
        <v>7.419637156705311E-2</v>
      </c>
      <c r="R85" s="3">
        <f ca="1">'Model male'!$C85*POWER(('Model male'!$D85+1),(2015-'Risk male'!R$1))</f>
        <v>7.2846388155356281E-2</v>
      </c>
      <c r="S85" s="3">
        <f ca="1">'Model male'!$C85*POWER(('Model male'!$D85+1),(2015-'Risk male'!S$1))</f>
        <v>7.1520967335783114E-2</v>
      </c>
      <c r="T85" s="3">
        <f ca="1">'Model male'!$C85*POWER(('Model male'!$D85+1),(2015-'Risk male'!T$1))</f>
        <v>7.0219662198448191E-2</v>
      </c>
      <c r="U85" s="3">
        <f ca="1">'Model male'!$C85*POWER(('Model male'!$D85+1),(2015-'Risk male'!U$1))</f>
        <v>6.894203396487357E-2</v>
      </c>
      <c r="V85" s="3">
        <f ca="1">'Model male'!$C85*POWER(('Model male'!$D85+1),(2015-'Risk male'!V$1))</f>
        <v>6.7687651840040039E-2</v>
      </c>
      <c r="W85" s="3">
        <f ca="1">'Model male'!$C85*POWER(('Model male'!$D85+1),(2015-'Risk male'!W$1))</f>
        <v>6.6456092867130112E-2</v>
      </c>
      <c r="X85" s="3">
        <f ca="1">'Model male'!$C85*POWER(('Model male'!$D85+1),(2015-'Risk male'!X$1))</f>
        <v>6.5246941784914025E-2</v>
      </c>
      <c r="Y85" s="3">
        <f ca="1">'Model male'!$C85*POWER(('Model male'!$D85+1),(2015-'Risk male'!Y$1))</f>
        <v>6.4059790887730575E-2</v>
      </c>
      <c r="Z85" s="3">
        <f ca="1">'Model male'!$C85*POWER(('Model male'!$D85+1),(2015-'Risk male'!Z$1))</f>
        <v>6.2894239888015596E-2</v>
      </c>
      <c r="AA85" s="3">
        <f ca="1">'Model male'!$C85*POWER(('Model male'!$D85+1),(2015-'Risk male'!AA$1))</f>
        <v>6.1749895781331478E-2</v>
      </c>
      <c r="AB85" s="3">
        <f ca="1">'Model male'!$C85*POWER(('Model male'!$D85+1),(2015-'Risk male'!AB$1))</f>
        <v>6.062637271385278E-2</v>
      </c>
      <c r="AC85" s="3">
        <f ca="1">'Model male'!$C85*POWER(('Model male'!$D85+1),(2015-'Risk male'!AC$1))</f>
        <v>5.9523291852262593E-2</v>
      </c>
      <c r="AD85" s="3">
        <f ca="1">'Model male'!$C85*POWER(('Model male'!$D85+1),(2015-'Risk male'!AD$1))</f>
        <v>5.844028125601633E-2</v>
      </c>
      <c r="AE85" s="3">
        <f ca="1">'Model male'!$C85*POWER(('Model male'!$D85+1),(2015-'Risk male'!AE$1))</f>
        <v>5.7376975751929508E-2</v>
      </c>
      <c r="AF85" s="3">
        <f ca="1">'Model male'!$C85*POWER(('Model male'!$D85+1),(2015-'Risk male'!AF$1))</f>
        <v>5.6333016811047416E-2</v>
      </c>
      <c r="AG85" s="3">
        <f ca="1">'Model male'!$C85*POWER(('Model male'!$D85+1),(2015-'Risk male'!AG$1))</f>
        <v>5.5308052427755085E-2</v>
      </c>
      <c r="AH85" s="3">
        <f ca="1">'Model male'!$C85*POWER(('Model male'!$D85+1),(2015-'Risk male'!AH$1))</f>
        <v>5.4301737001086932E-2</v>
      </c>
      <c r="AI85" s="3">
        <f ca="1">'Model male'!$C85*POWER(('Model male'!$D85+1),(2015-'Risk male'!AI$1))</f>
        <v>5.3313731218195749E-2</v>
      </c>
      <c r="AJ85" s="3">
        <f ca="1">'Model male'!$C85*POWER(('Model male'!$D85+1),(2015-'Risk male'!AJ$1))</f>
        <v>5.234370193994211E-2</v>
      </c>
      <c r="AK85" s="3">
        <f ca="1">'Model male'!$C85*POWER(('Model male'!$D85+1),(2015-'Risk male'!AK$1))</f>
        <v>5.1391322088565353E-2</v>
      </c>
      <c r="AL85" s="3">
        <f ca="1">'Model male'!$C85*POWER(('Model male'!$D85+1),(2015-'Risk male'!AL$1))</f>
        <v>5.0456270537398408E-2</v>
      </c>
      <c r="AM85" s="3">
        <f ca="1">'Model male'!$C85*POWER(('Model male'!$D85+1),(2015-'Risk male'!AM$1))</f>
        <v>4.9538232002589229E-2</v>
      </c>
      <c r="AN85" s="3">
        <f ca="1">'Model male'!$C85*POWER(('Model male'!$D85+1),(2015-'Risk male'!AN$1))</f>
        <v>4.8636896936792295E-2</v>
      </c>
      <c r="AO85" s="3">
        <f ca="1">'Model male'!$C85*POWER(('Model male'!$D85+1),(2015-'Risk male'!AO$1))</f>
        <v>4.7751961424794362E-2</v>
      </c>
      <c r="AP85" s="3">
        <f ca="1">'Model male'!$C85*POWER(('Model male'!$D85+1),(2015-'Risk male'!AP$1))</f>
        <v>4.6883127081039422E-2</v>
      </c>
      <c r="AQ85" s="3">
        <f ca="1">'Model male'!$C85*POWER(('Model male'!$D85+1),(2015-'Risk male'!AQ$1))</f>
        <v>4.6030100949017862E-2</v>
      </c>
      <c r="AR85" s="3">
        <f ca="1">'Model male'!$C85*POWER(('Model male'!$D85+1),(2015-'Risk male'!AR$1))</f>
        <v>4.5192595402486567E-2</v>
      </c>
      <c r="AS85" s="3">
        <f ca="1">'Model male'!$C85*POWER(('Model male'!$D85+1),(2015-'Risk male'!AS$1))</f>
        <v>4.4370328048486007E-2</v>
      </c>
      <c r="AT85" s="3">
        <f ca="1">'Model male'!$C85*POWER(('Model male'!$D85+1),(2015-'Risk male'!AT$1))</f>
        <v>4.3563021632122105E-2</v>
      </c>
      <c r="AU85" s="3">
        <f ca="1">'Model male'!$C85*POWER(('Model male'!$D85+1),(2015-'Risk male'!AU$1))</f>
        <v>4.2770403943080432E-2</v>
      </c>
      <c r="AV85" s="3">
        <f ca="1">'Model male'!$C85*POWER(('Model male'!$D85+1),(2015-'Risk male'!AV$1))</f>
        <v>4.1992207723841456E-2</v>
      </c>
      <c r="AW85" s="3">
        <f ca="1">'Model male'!$C85*POWER(('Model male'!$D85+1),(2015-'Risk male'!AW$1))</f>
        <v>4.1228170579565702E-2</v>
      </c>
      <c r="AX85" s="3">
        <f ca="1">'Model male'!$C85*POWER(('Model male'!$D85+1),(2015-'Risk male'!AX$1))</f>
        <v>4.0478034889618632E-2</v>
      </c>
      <c r="AY85" s="3">
        <f ca="1">'Model male'!$C85*POWER(('Model male'!$D85+1),(2015-'Risk male'!AY$1))</f>
        <v>3.9741547720705171E-2</v>
      </c>
      <c r="AZ85" s="3">
        <f ca="1">'Model male'!$C85*POWER(('Model male'!$D85+1),(2015-'Risk male'!AZ$1))</f>
        <v>3.901846074158484E-2</v>
      </c>
    </row>
    <row r="86" spans="1:52" x14ac:dyDescent="0.2">
      <c r="A86" s="1">
        <v>83</v>
      </c>
      <c r="B86" s="3">
        <f ca="1">'Model male'!$C86*POWER(('Model male'!$D86+1),(2015-'Risk male'!B$1))</f>
        <v>0.10514578007714234</v>
      </c>
      <c r="C86" s="3">
        <f ca="1">'Model male'!$C86*POWER(('Model male'!$D86+1),(2015-'Risk male'!C$1))</f>
        <v>0.10347620764866219</v>
      </c>
      <c r="D86" s="3">
        <f ca="1">'Model male'!$C86*POWER(('Model male'!$D86+1),(2015-'Risk male'!D$1))</f>
        <v>0.10183314576670034</v>
      </c>
      <c r="E86" s="3">
        <f ca="1">'Model male'!$C86*POWER(('Model male'!$D86+1),(2015-'Risk male'!E$1))</f>
        <v>0.10021617347972175</v>
      </c>
      <c r="F86" s="3">
        <f ca="1">'Model male'!$C86*POWER(('Model male'!$D86+1),(2015-'Risk male'!F$1))</f>
        <v>9.8624876520330959E-2</v>
      </c>
      <c r="G86" s="3">
        <f ca="1">'Model male'!$C86*POWER(('Model male'!$D86+1),(2015-'Risk male'!G$1))</f>
        <v>9.7058847199137127E-2</v>
      </c>
      <c r="H86" s="3">
        <f ca="1">'Model male'!$C86*POWER(('Model male'!$D86+1),(2015-'Risk male'!H$1))</f>
        <v>9.5517684300304107E-2</v>
      </c>
      <c r="I86" s="3">
        <f ca="1">'Model male'!$C86*POWER(('Model male'!$D86+1),(2015-'Risk male'!I$1))</f>
        <v>9.4000992978759301E-2</v>
      </c>
      <c r="J86" s="3">
        <f ca="1">'Model male'!$C86*POWER(('Model male'!$D86+1),(2015-'Risk male'!J$1))</f>
        <v>9.2508384659034507E-2</v>
      </c>
      <c r="K86" s="3">
        <f ca="1">'Model male'!$C86*POWER(('Model male'!$D86+1),(2015-'Risk male'!K$1))</f>
        <v>9.1039476935713168E-2</v>
      </c>
      <c r="L86" s="3">
        <f ca="1">'Model male'!$C86*POWER(('Model male'!$D86+1),(2015-'Risk male'!L$1))</f>
        <v>8.9593893475458208E-2</v>
      </c>
      <c r="M86" s="3">
        <f ca="1">'Model male'!$C86*POWER(('Model male'!$D86+1),(2015-'Risk male'!M$1))</f>
        <v>8.8171263920595724E-2</v>
      </c>
      <c r="N86" s="3">
        <f ca="1">'Model male'!$C86*POWER(('Model male'!$D86+1),(2015-'Risk male'!N$1))</f>
        <v>8.6771223794229524E-2</v>
      </c>
      <c r="O86" s="3">
        <f ca="1">'Model male'!$C86*POWER(('Model male'!$D86+1),(2015-'Risk male'!O$1))</f>
        <v>8.5393414406862392E-2</v>
      </c>
      <c r="P86" s="3">
        <f ca="1">'Model male'!$C86*POWER(('Model male'!$D86+1),(2015-'Risk male'!P$1))</f>
        <v>8.403748276449996E-2</v>
      </c>
      <c r="Q86" s="3">
        <f ca="1">'Model male'!$C86*POWER(('Model male'!$D86+1),(2015-'Risk male'!Q$1))</f>
        <v>8.2703081478213938E-2</v>
      </c>
      <c r="R86" s="3">
        <f ca="1">'Model male'!$C86*POWER(('Model male'!$D86+1),(2015-'Risk male'!R$1))</f>
        <v>8.1389868675141197E-2</v>
      </c>
      <c r="S86" s="3">
        <f ca="1">'Model male'!$C86*POWER(('Model male'!$D86+1),(2015-'Risk male'!S$1))</f>
        <v>8.0097507910896149E-2</v>
      </c>
      <c r="T86" s="3">
        <f ca="1">'Model male'!$C86*POWER(('Model male'!$D86+1),(2015-'Risk male'!T$1))</f>
        <v>7.882566808337392E-2</v>
      </c>
      <c r="U86" s="3">
        <f ca="1">'Model male'!$C86*POWER(('Model male'!$D86+1),(2015-'Risk male'!U$1))</f>
        <v>7.7574023347922086E-2</v>
      </c>
      <c r="V86" s="3">
        <f ca="1">'Model male'!$C86*POWER(('Model male'!$D86+1),(2015-'Risk male'!V$1))</f>
        <v>7.6342253033859608E-2</v>
      </c>
      <c r="W86" s="3">
        <f ca="1">'Model male'!$C86*POWER(('Model male'!$D86+1),(2015-'Risk male'!W$1))</f>
        <v>7.5130041562320976E-2</v>
      </c>
      <c r="X86" s="3">
        <f ca="1">'Model male'!$C86*POWER(('Model male'!$D86+1),(2015-'Risk male'!X$1))</f>
        <v>7.393707836540532E-2</v>
      </c>
      <c r="Y86" s="3">
        <f ca="1">'Model male'!$C86*POWER(('Model male'!$D86+1),(2015-'Risk male'!Y$1))</f>
        <v>7.2763057806608827E-2</v>
      </c>
      <c r="Z86" s="3">
        <f ca="1">'Model male'!$C86*POWER(('Model male'!$D86+1),(2015-'Risk male'!Z$1))</f>
        <v>7.1607679102521096E-2</v>
      </c>
      <c r="AA86" s="3">
        <f ca="1">'Model male'!$C86*POWER(('Model male'!$D86+1),(2015-'Risk male'!AA$1))</f>
        <v>7.0470646245764393E-2</v>
      </c>
      <c r="AB86" s="3">
        <f ca="1">'Model male'!$C86*POWER(('Model male'!$D86+1),(2015-'Risk male'!AB$1))</f>
        <v>6.9351667929156868E-2</v>
      </c>
      <c r="AC86" s="3">
        <f ca="1">'Model male'!$C86*POWER(('Model male'!$D86+1),(2015-'Risk male'!AC$1))</f>
        <v>6.825045747107969E-2</v>
      </c>
      <c r="AD86" s="3">
        <f ca="1">'Model male'!$C86*POWER(('Model male'!$D86+1),(2015-'Risk male'!AD$1))</f>
        <v>6.7166732742029486E-2</v>
      </c>
      <c r="AE86" s="3">
        <f ca="1">'Model male'!$C86*POWER(('Model male'!$D86+1),(2015-'Risk male'!AE$1))</f>
        <v>6.6100216092336878E-2</v>
      </c>
      <c r="AF86" s="3">
        <f ca="1">'Model male'!$C86*POWER(('Model male'!$D86+1),(2015-'Risk male'!AF$1))</f>
        <v>6.5050634281032818E-2</v>
      </c>
      <c r="AG86" s="3">
        <f ca="1">'Model male'!$C86*POWER(('Model male'!$D86+1),(2015-'Risk male'!AG$1))</f>
        <v>6.4017718405844318E-2</v>
      </c>
      <c r="AH86" s="3">
        <f ca="1">'Model male'!$C86*POWER(('Model male'!$D86+1),(2015-'Risk male'!AH$1))</f>
        <v>6.3001203834301939E-2</v>
      </c>
      <c r="AI86" s="3">
        <f ca="1">'Model male'!$C86*POWER(('Model male'!$D86+1),(2015-'Risk male'!AI$1))</f>
        <v>6.2000830135941085E-2</v>
      </c>
      <c r="AJ86" s="3">
        <f ca="1">'Model male'!$C86*POWER(('Model male'!$D86+1),(2015-'Risk male'!AJ$1))</f>
        <v>6.1016341015579775E-2</v>
      </c>
      <c r="AK86" s="3">
        <f ca="1">'Model male'!$C86*POWER(('Model male'!$D86+1),(2015-'Risk male'!AK$1))</f>
        <v>6.0047484247656081E-2</v>
      </c>
      <c r="AL86" s="3">
        <f ca="1">'Model male'!$C86*POWER(('Model male'!$D86+1),(2015-'Risk male'!AL$1))</f>
        <v>5.9094011611608009E-2</v>
      </c>
      <c r="AM86" s="3">
        <f ca="1">'Model male'!$C86*POWER(('Model male'!$D86+1),(2015-'Risk male'!AM$1))</f>
        <v>5.8155678828279538E-2</v>
      </c>
      <c r="AN86" s="3">
        <f ca="1">'Model male'!$C86*POWER(('Model male'!$D86+1),(2015-'Risk male'!AN$1))</f>
        <v>5.7232245497336472E-2</v>
      </c>
      <c r="AO86" s="3">
        <f ca="1">'Model male'!$C86*POWER(('Model male'!$D86+1),(2015-'Risk male'!AO$1))</f>
        <v>5.6323475035675932E-2</v>
      </c>
      <c r="AP86" s="3">
        <f ca="1">'Model male'!$C86*POWER(('Model male'!$D86+1),(2015-'Risk male'!AP$1))</f>
        <v>5.5429134616814008E-2</v>
      </c>
      <c r="AQ86" s="3">
        <f ca="1">'Model male'!$C86*POWER(('Model male'!$D86+1),(2015-'Risk male'!AQ$1))</f>
        <v>5.4548995111235649E-2</v>
      </c>
      <c r="AR86" s="3">
        <f ca="1">'Model male'!$C86*POWER(('Model male'!$D86+1),(2015-'Risk male'!AR$1))</f>
        <v>5.3682831027691835E-2</v>
      </c>
      <c r="AS86" s="3">
        <f ca="1">'Model male'!$C86*POWER(('Model male'!$D86+1),(2015-'Risk male'!AS$1))</f>
        <v>5.2830420455428843E-2</v>
      </c>
      <c r="AT86" s="3">
        <f ca="1">'Model male'!$C86*POWER(('Model male'!$D86+1),(2015-'Risk male'!AT$1))</f>
        <v>5.1991545007334924E-2</v>
      </c>
      <c r="AU86" s="3">
        <f ca="1">'Model male'!$C86*POWER(('Model male'!$D86+1),(2015-'Risk male'!AU$1))</f>
        <v>5.1165989763989471E-2</v>
      </c>
      <c r="AV86" s="3">
        <f ca="1">'Model male'!$C86*POWER(('Model male'!$D86+1),(2015-'Risk male'!AV$1))</f>
        <v>5.0353543218600957E-2</v>
      </c>
      <c r="AW86" s="3">
        <f ca="1">'Model male'!$C86*POWER(('Model male'!$D86+1),(2015-'Risk male'!AW$1))</f>
        <v>4.9553997222818891E-2</v>
      </c>
      <c r="AX86" s="3">
        <f ca="1">'Model male'!$C86*POWER(('Model male'!$D86+1),(2015-'Risk male'!AX$1))</f>
        <v>4.8767146933406405E-2</v>
      </c>
      <c r="AY86" s="3">
        <f ca="1">'Model male'!$C86*POWER(('Model male'!$D86+1),(2015-'Risk male'!AY$1))</f>
        <v>4.7992790759759485E-2</v>
      </c>
      <c r="AZ86" s="3">
        <f ca="1">'Model male'!$C86*POWER(('Model male'!$D86+1),(2015-'Risk male'!AZ$1))</f>
        <v>4.7230730312259606E-2</v>
      </c>
    </row>
    <row r="87" spans="1:52" x14ac:dyDescent="0.2">
      <c r="A87" s="1">
        <v>84</v>
      </c>
      <c r="B87" s="3">
        <f ca="1">'Model male'!$C87*POWER(('Model male'!$D87+1),(2015-'Risk male'!B$1))</f>
        <v>0.11410101132433034</v>
      </c>
      <c r="C87" s="3">
        <f ca="1">'Model male'!$C87*POWER(('Model male'!$D87+1),(2015-'Risk male'!C$1))</f>
        <v>0.11260832272281478</v>
      </c>
      <c r="D87" s="3">
        <f ca="1">'Model male'!$C87*POWER(('Model male'!$D87+1),(2015-'Risk male'!D$1))</f>
        <v>0.11113516172438732</v>
      </c>
      <c r="E87" s="3">
        <f ca="1">'Model male'!$C87*POWER(('Model male'!$D87+1),(2015-'Risk male'!E$1))</f>
        <v>0.10968127286566336</v>
      </c>
      <c r="F87" s="3">
        <f ca="1">'Model male'!$C87*POWER(('Model male'!$D87+1),(2015-'Risk male'!F$1))</f>
        <v>0.10824640402527311</v>
      </c>
      <c r="G87" s="3">
        <f ca="1">'Model male'!$C87*POWER(('Model male'!$D87+1),(2015-'Risk male'!G$1))</f>
        <v>0.10683030638014102</v>
      </c>
      <c r="H87" s="3">
        <f ca="1">'Model male'!$C87*POWER(('Model male'!$D87+1),(2015-'Risk male'!H$1))</f>
        <v>0.10543273436233676</v>
      </c>
      <c r="I87" s="3">
        <f ca="1">'Model male'!$C87*POWER(('Model male'!$D87+1),(2015-'Risk male'!I$1))</f>
        <v>0.10405344561649091</v>
      </c>
      <c r="J87" s="3">
        <f ca="1">'Model male'!$C87*POWER(('Model male'!$D87+1),(2015-'Risk male'!J$1))</f>
        <v>0.10269220095776772</v>
      </c>
      <c r="K87" s="3">
        <f ca="1">'Model male'!$C87*POWER(('Model male'!$D87+1),(2015-'Risk male'!K$1))</f>
        <v>0.10134876433038773</v>
      </c>
      <c r="L87" s="3">
        <f ca="1">'Model male'!$C87*POWER(('Model male'!$D87+1),(2015-'Risk male'!L$1))</f>
        <v>0.10002290276669273</v>
      </c>
      <c r="M87" s="3">
        <f ca="1">'Model male'!$C87*POWER(('Model male'!$D87+1),(2015-'Risk male'!M$1))</f>
        <v>9.8714386346746619E-2</v>
      </c>
      <c r="N87" s="3">
        <f ca="1">'Model male'!$C87*POWER(('Model male'!$D87+1),(2015-'Risk male'!N$1))</f>
        <v>9.7422988158464535E-2</v>
      </c>
      <c r="O87" s="3">
        <f ca="1">'Model male'!$C87*POWER(('Model male'!$D87+1),(2015-'Risk male'!O$1))</f>
        <v>9.6148484258263639E-2</v>
      </c>
      <c r="P87" s="3">
        <f ca="1">'Model male'!$C87*POWER(('Model male'!$D87+1),(2015-'Risk male'!P$1))</f>
        <v>9.489065363222865E-2</v>
      </c>
      <c r="Q87" s="3">
        <f ca="1">'Model male'!$C87*POWER(('Model male'!$D87+1),(2015-'Risk male'!Q$1))</f>
        <v>9.364927815778544E-2</v>
      </c>
      <c r="R87" s="3">
        <f ca="1">'Model male'!$C87*POWER(('Model male'!$D87+1),(2015-'Risk male'!R$1))</f>
        <v>9.2424142565876111E-2</v>
      </c>
      <c r="S87" s="3">
        <f ca="1">'Model male'!$C87*POWER(('Model male'!$D87+1),(2015-'Risk male'!S$1))</f>
        <v>9.1215034403628686E-2</v>
      </c>
      <c r="T87" s="3">
        <f ca="1">'Model male'!$C87*POWER(('Model male'!$D87+1),(2015-'Risk male'!T$1))</f>
        <v>9.0021743997515405E-2</v>
      </c>
      <c r="U87" s="3">
        <f ca="1">'Model male'!$C87*POWER(('Model male'!$D87+1),(2015-'Risk male'!U$1))</f>
        <v>8.8844064416992774E-2</v>
      </c>
      <c r="V87" s="3">
        <f ca="1">'Model male'!$C87*POWER(('Model male'!$D87+1),(2015-'Risk male'!V$1))</f>
        <v>8.7681791438617498E-2</v>
      </c>
      <c r="W87" s="3">
        <f ca="1">'Model male'!$C87*POWER(('Model male'!$D87+1),(2015-'Risk male'!W$1))</f>
        <v>8.6534723510631656E-2</v>
      </c>
      <c r="X87" s="3">
        <f ca="1">'Model male'!$C87*POWER(('Model male'!$D87+1),(2015-'Risk male'!X$1))</f>
        <v>8.5402661718011252E-2</v>
      </c>
      <c r="Y87" s="3">
        <f ca="1">'Model male'!$C87*POWER(('Model male'!$D87+1),(2015-'Risk male'!Y$1))</f>
        <v>8.428540974797212E-2</v>
      </c>
      <c r="Z87" s="3">
        <f ca="1">'Model male'!$C87*POWER(('Model male'!$D87+1),(2015-'Risk male'!Z$1))</f>
        <v>8.3182773855926873E-2</v>
      </c>
      <c r="AA87" s="3">
        <f ca="1">'Model male'!$C87*POWER(('Model male'!$D87+1),(2015-'Risk male'!AA$1))</f>
        <v>8.2094562831887416E-2</v>
      </c>
      <c r="AB87" s="3">
        <f ca="1">'Model male'!$C87*POWER(('Model male'!$D87+1),(2015-'Risk male'!AB$1))</f>
        <v>8.1020587967306767E-2</v>
      </c>
      <c r="AC87" s="3">
        <f ca="1">'Model male'!$C87*POWER(('Model male'!$D87+1),(2015-'Risk male'!AC$1))</f>
        <v>7.9960663022354925E-2</v>
      </c>
      <c r="AD87" s="3">
        <f ca="1">'Model male'!$C87*POWER(('Model male'!$D87+1),(2015-'Risk male'!AD$1))</f>
        <v>7.8914604193622659E-2</v>
      </c>
      <c r="AE87" s="3">
        <f ca="1">'Model male'!$C87*POWER(('Model male'!$D87+1),(2015-'Risk male'!AE$1))</f>
        <v>7.7882230082247761E-2</v>
      </c>
      <c r="AF87" s="3">
        <f ca="1">'Model male'!$C87*POWER(('Model male'!$D87+1),(2015-'Risk male'!AF$1))</f>
        <v>7.686336166245844E-2</v>
      </c>
      <c r="AG87" s="3">
        <f ca="1">'Model male'!$C87*POWER(('Model male'!$D87+1),(2015-'Risk male'!AG$1))</f>
        <v>7.5857822250528131E-2</v>
      </c>
      <c r="AH87" s="3">
        <f ca="1">'Model male'!$C87*POWER(('Model male'!$D87+1),(2015-'Risk male'!AH$1))</f>
        <v>7.4865437474136459E-2</v>
      </c>
      <c r="AI87" s="3">
        <f ca="1">'Model male'!$C87*POWER(('Model male'!$D87+1),(2015-'Risk male'!AI$1))</f>
        <v>7.3886035242131082E-2</v>
      </c>
      <c r="AJ87" s="3">
        <f ca="1">'Model male'!$C87*POWER(('Model male'!$D87+1),(2015-'Risk male'!AJ$1))</f>
        <v>7.2919445714684991E-2</v>
      </c>
      <c r="AK87" s="3">
        <f ca="1">'Model male'!$C87*POWER(('Model male'!$D87+1),(2015-'Risk male'!AK$1))</f>
        <v>7.1965501273844323E-2</v>
      </c>
      <c r="AL87" s="3">
        <f ca="1">'Model male'!$C87*POWER(('Model male'!$D87+1),(2015-'Risk male'!AL$1))</f>
        <v>7.1024036494461443E-2</v>
      </c>
      <c r="AM87" s="3">
        <f ca="1">'Model male'!$C87*POWER(('Model male'!$D87+1),(2015-'Risk male'!AM$1))</f>
        <v>7.0094888115508375E-2</v>
      </c>
      <c r="AN87" s="3">
        <f ca="1">'Model male'!$C87*POWER(('Model male'!$D87+1),(2015-'Risk male'!AN$1))</f>
        <v>6.9177895011765245E-2</v>
      </c>
      <c r="AO87" s="3">
        <f ca="1">'Model male'!$C87*POWER(('Model male'!$D87+1),(2015-'Risk male'!AO$1))</f>
        <v>6.8272898165879406E-2</v>
      </c>
      <c r="AP87" s="3">
        <f ca="1">'Model male'!$C87*POWER(('Model male'!$D87+1),(2015-'Risk male'!AP$1))</f>
        <v>6.7379740640789956E-2</v>
      </c>
      <c r="AQ87" s="3">
        <f ca="1">'Model male'!$C87*POWER(('Model male'!$D87+1),(2015-'Risk male'!AQ$1))</f>
        <v>6.6498267552513007E-2</v>
      </c>
      <c r="AR87" s="3">
        <f ca="1">'Model male'!$C87*POWER(('Model male'!$D87+1),(2015-'Risk male'!AR$1))</f>
        <v>6.5628326043282892E-2</v>
      </c>
      <c r="AS87" s="3">
        <f ca="1">'Model male'!$C87*POWER(('Model male'!$D87+1),(2015-'Risk male'!AS$1))</f>
        <v>6.476976525504502E-2</v>
      </c>
      <c r="AT87" s="3">
        <f ca="1">'Model male'!$C87*POWER(('Model male'!$D87+1),(2015-'Risk male'!AT$1))</f>
        <v>6.3922436303295152E-2</v>
      </c>
      <c r="AU87" s="3">
        <f ca="1">'Model male'!$C87*POWER(('Model male'!$D87+1),(2015-'Risk male'!AU$1))</f>
        <v>6.3086192251261164E-2</v>
      </c>
      <c r="AV87" s="3">
        <f ca="1">'Model male'!$C87*POWER(('Model male'!$D87+1),(2015-'Risk male'!AV$1))</f>
        <v>6.226088808442249E-2</v>
      </c>
      <c r="AW87" s="3">
        <f ca="1">'Model male'!$C87*POWER(('Model male'!$D87+1),(2015-'Risk male'!AW$1))</f>
        <v>6.1446380685362852E-2</v>
      </c>
      <c r="AX87" s="3">
        <f ca="1">'Model male'!$C87*POWER(('Model male'!$D87+1),(2015-'Risk male'!AX$1))</f>
        <v>6.0642528808952101E-2</v>
      </c>
      <c r="AY87" s="3">
        <f ca="1">'Model male'!$C87*POWER(('Model male'!$D87+1),(2015-'Risk male'!AY$1))</f>
        <v>5.9849193057852572E-2</v>
      </c>
      <c r="AZ87" s="3">
        <f ca="1">'Model male'!$C87*POWER(('Model male'!$D87+1),(2015-'Risk male'!AZ$1))</f>
        <v>5.9066235858346042E-2</v>
      </c>
    </row>
    <row r="88" spans="1:52" x14ac:dyDescent="0.2">
      <c r="A88" s="1">
        <v>85</v>
      </c>
      <c r="B88" s="3">
        <f ca="1">'Model male'!$C88*POWER(('Model male'!$D88+1),(2015-'Risk male'!B$1))</f>
        <v>0.12561556656270881</v>
      </c>
      <c r="C88" s="3">
        <f ca="1">'Model male'!$C88*POWER(('Model male'!$D88+1),(2015-'Risk male'!C$1))</f>
        <v>0.12428004922291433</v>
      </c>
      <c r="D88" s="3">
        <f ca="1">'Model male'!$C88*POWER(('Model male'!$D88+1),(2015-'Risk male'!D$1))</f>
        <v>0.12295873081254956</v>
      </c>
      <c r="E88" s="3">
        <f ca="1">'Model male'!$C88*POWER(('Model male'!$D88+1),(2015-'Risk male'!E$1))</f>
        <v>0.12165146037168983</v>
      </c>
      <c r="F88" s="3">
        <f ca="1">'Model male'!$C88*POWER(('Model male'!$D88+1),(2015-'Risk male'!F$1))</f>
        <v>0.12035808854538356</v>
      </c>
      <c r="G88" s="3">
        <f ca="1">'Model male'!$C88*POWER(('Model male'!$D88+1),(2015-'Risk male'!G$1))</f>
        <v>0.11907846756658846</v>
      </c>
      <c r="H88" s="3">
        <f ca="1">'Model male'!$C88*POWER(('Model male'!$D88+1),(2015-'Risk male'!H$1))</f>
        <v>0.11781245123928927</v>
      </c>
      <c r="I88" s="3">
        <f ca="1">'Model male'!$C88*POWER(('Model male'!$D88+1),(2015-'Risk male'!I$1))</f>
        <v>0.11655989492179486</v>
      </c>
      <c r="J88" s="3">
        <f ca="1">'Model male'!$C88*POWER(('Model male'!$D88+1),(2015-'Risk male'!J$1))</f>
        <v>0.11532065551021316</v>
      </c>
      <c r="K88" s="3">
        <f ca="1">'Model male'!$C88*POWER(('Model male'!$D88+1),(2015-'Risk male'!K$1))</f>
        <v>0.11409459142210138</v>
      </c>
      <c r="L88" s="3">
        <f ca="1">'Model male'!$C88*POWER(('Model male'!$D88+1),(2015-'Risk male'!L$1))</f>
        <v>0.11288156258029051</v>
      </c>
      <c r="M88" s="3">
        <f ca="1">'Model male'!$C88*POWER(('Model male'!$D88+1),(2015-'Risk male'!M$1))</f>
        <v>0.11168143039688144</v>
      </c>
      <c r="N88" s="3">
        <f ca="1">'Model male'!$C88*POWER(('Model male'!$D88+1),(2015-'Risk male'!N$1))</f>
        <v>0.11049405775741147</v>
      </c>
      <c r="O88" s="3">
        <f ca="1">'Model male'!$C88*POWER(('Model male'!$D88+1),(2015-'Risk male'!O$1))</f>
        <v>0.10931930900518891</v>
      </c>
      <c r="P88" s="3">
        <f ca="1">'Model male'!$C88*POWER(('Model male'!$D88+1),(2015-'Risk male'!P$1))</f>
        <v>0.10815704992579454</v>
      </c>
      <c r="Q88" s="3">
        <f ca="1">'Model male'!$C88*POWER(('Model male'!$D88+1),(2015-'Risk male'!Q$1))</f>
        <v>0.10700714773174756</v>
      </c>
      <c r="R88" s="3">
        <f ca="1">'Model male'!$C88*POWER(('Model male'!$D88+1),(2015-'Risk male'!R$1))</f>
        <v>0.10586947104733478</v>
      </c>
      <c r="S88" s="3">
        <f ca="1">'Model male'!$C88*POWER(('Model male'!$D88+1),(2015-'Risk male'!S$1))</f>
        <v>0.10474388989360096</v>
      </c>
      <c r="T88" s="3">
        <f ca="1">'Model male'!$C88*POWER(('Model male'!$D88+1),(2015-'Risk male'!T$1))</f>
        <v>0.10363027567349879</v>
      </c>
      <c r="U88" s="3">
        <f ca="1">'Model male'!$C88*POWER(('Model male'!$D88+1),(2015-'Risk male'!U$1))</f>
        <v>0.10252850115719675</v>
      </c>
      <c r="V88" s="3">
        <f ca="1">'Model male'!$C88*POWER(('Model male'!$D88+1),(2015-'Risk male'!V$1))</f>
        <v>0.10143844046754316</v>
      </c>
      <c r="W88" s="3">
        <f ca="1">'Model male'!$C88*POWER(('Model male'!$D88+1),(2015-'Risk male'!W$1))</f>
        <v>0.10035996906568485</v>
      </c>
      <c r="X88" s="3">
        <f ca="1">'Model male'!$C88*POWER(('Model male'!$D88+1),(2015-'Risk male'!X$1))</f>
        <v>9.929296373683856E-2</v>
      </c>
      <c r="Y88" s="3">
        <f ca="1">'Model male'!$C88*POWER(('Model male'!$D88+1),(2015-'Risk male'!Y$1))</f>
        <v>9.8237302576213797E-2</v>
      </c>
      <c r="Z88" s="3">
        <f ca="1">'Model male'!$C88*POWER(('Model male'!$D88+1),(2015-'Risk male'!Z$1))</f>
        <v>9.7192864975085169E-2</v>
      </c>
      <c r="AA88" s="3">
        <f ca="1">'Model male'!$C88*POWER(('Model male'!$D88+1),(2015-'Risk male'!AA$1))</f>
        <v>9.6159531607013099E-2</v>
      </c>
      <c r="AB88" s="3">
        <f ca="1">'Model male'!$C88*POWER(('Model male'!$D88+1),(2015-'Risk male'!AB$1))</f>
        <v>9.5137184414210624E-2</v>
      </c>
      <c r="AC88" s="3">
        <f ca="1">'Model male'!$C88*POWER(('Model male'!$D88+1),(2015-'Risk male'!AC$1))</f>
        <v>9.4125706594055503E-2</v>
      </c>
      <c r="AD88" s="3">
        <f ca="1">'Model male'!$C88*POWER(('Model male'!$D88+1),(2015-'Risk male'!AD$1))</f>
        <v>9.3124982585745517E-2</v>
      </c>
      <c r="AE88" s="3">
        <f ca="1">'Model male'!$C88*POWER(('Model male'!$D88+1),(2015-'Risk male'!AE$1))</f>
        <v>9.2134898057095696E-2</v>
      </c>
      <c r="AF88" s="3">
        <f ca="1">'Model male'!$C88*POWER(('Model male'!$D88+1),(2015-'Risk male'!AF$1))</f>
        <v>9.1155339891475992E-2</v>
      </c>
      <c r="AG88" s="3">
        <f ca="1">'Model male'!$C88*POWER(('Model male'!$D88+1),(2015-'Risk male'!AG$1))</f>
        <v>9.0186196174887753E-2</v>
      </c>
      <c r="AH88" s="3">
        <f ca="1">'Model male'!$C88*POWER(('Model male'!$D88+1),(2015-'Risk male'!AH$1))</f>
        <v>8.9227356183177509E-2</v>
      </c>
      <c r="AI88" s="3">
        <f ca="1">'Model male'!$C88*POWER(('Model male'!$D88+1),(2015-'Risk male'!AI$1))</f>
        <v>8.8278710369386892E-2</v>
      </c>
      <c r="AJ88" s="3">
        <f ca="1">'Model male'!$C88*POWER(('Model male'!$D88+1),(2015-'Risk male'!AJ$1))</f>
        <v>8.7340150351236961E-2</v>
      </c>
      <c r="AK88" s="3">
        <f ca="1">'Model male'!$C88*POWER(('Model male'!$D88+1),(2015-'Risk male'!AK$1))</f>
        <v>8.6411568898745572E-2</v>
      </c>
      <c r="AL88" s="3">
        <f ca="1">'Model male'!$C88*POWER(('Model male'!$D88+1),(2015-'Risk male'!AL$1))</f>
        <v>8.5492859921976319E-2</v>
      </c>
      <c r="AM88" s="3">
        <f ca="1">'Model male'!$C88*POWER(('Model male'!$D88+1),(2015-'Risk male'!AM$1))</f>
        <v>8.4583918458917953E-2</v>
      </c>
      <c r="AN88" s="3">
        <f ca="1">'Model male'!$C88*POWER(('Model male'!$D88+1),(2015-'Risk male'!AN$1))</f>
        <v>8.3684640663492377E-2</v>
      </c>
      <c r="AO88" s="3">
        <f ca="1">'Model male'!$C88*POWER(('Model male'!$D88+1),(2015-'Risk male'!AO$1))</f>
        <v>8.2794923793690522E-2</v>
      </c>
      <c r="AP88" s="3">
        <f ca="1">'Model male'!$C88*POWER(('Model male'!$D88+1),(2015-'Risk male'!AP$1))</f>
        <v>8.1914666199833841E-2</v>
      </c>
      <c r="AQ88" s="3">
        <f ca="1">'Model male'!$C88*POWER(('Model male'!$D88+1),(2015-'Risk male'!AQ$1))</f>
        <v>8.1043767312961104E-2</v>
      </c>
      <c r="AR88" s="3">
        <f ca="1">'Model male'!$C88*POWER(('Model male'!$D88+1),(2015-'Risk male'!AR$1))</f>
        <v>8.0182127633338332E-2</v>
      </c>
      <c r="AS88" s="3">
        <f ca="1">'Model male'!$C88*POWER(('Model male'!$D88+1),(2015-'Risk male'!AS$1))</f>
        <v>7.9329648719091053E-2</v>
      </c>
      <c r="AT88" s="3">
        <f ca="1">'Model male'!$C88*POWER(('Model male'!$D88+1),(2015-'Risk male'!AT$1))</f>
        <v>7.8486233174957371E-2</v>
      </c>
      <c r="AU88" s="3">
        <f ca="1">'Model male'!$C88*POWER(('Model male'!$D88+1),(2015-'Risk male'!AU$1))</f>
        <v>7.7651784641160584E-2</v>
      </c>
      <c r="AV88" s="3">
        <f ca="1">'Model male'!$C88*POWER(('Model male'!$D88+1),(2015-'Risk male'!AV$1))</f>
        <v>7.6826207782400138E-2</v>
      </c>
      <c r="AW88" s="3">
        <f ca="1">'Model male'!$C88*POWER(('Model male'!$D88+1),(2015-'Risk male'!AW$1))</f>
        <v>7.600940827695965E-2</v>
      </c>
      <c r="AX88" s="3">
        <f ca="1">'Model male'!$C88*POWER(('Model male'!$D88+1),(2015-'Risk male'!AX$1))</f>
        <v>7.5201292805930672E-2</v>
      </c>
      <c r="AY88" s="3">
        <f ca="1">'Model male'!$C88*POWER(('Model male'!$D88+1),(2015-'Risk male'!AY$1))</f>
        <v>7.4401769042551066E-2</v>
      </c>
      <c r="AZ88" s="3">
        <f ca="1">'Model male'!$C88*POWER(('Model male'!$D88+1),(2015-'Risk male'!AZ$1))</f>
        <v>7.3610745641656677E-2</v>
      </c>
    </row>
    <row r="89" spans="1:52" x14ac:dyDescent="0.2">
      <c r="A89" s="1">
        <v>86</v>
      </c>
      <c r="B89" s="3">
        <f ca="1">'Model male'!$C89*POWER(('Model male'!$D89+1),(2015-'Risk male'!B$1))</f>
        <v>0.13289094511705726</v>
      </c>
      <c r="C89" s="3">
        <f ca="1">'Model male'!$C89*POWER(('Model male'!$D89+1),(2015-'Risk male'!C$1))</f>
        <v>0.1318244311734405</v>
      </c>
      <c r="D89" s="3">
        <f ca="1">'Model male'!$C89*POWER(('Model male'!$D89+1),(2015-'Risk male'!D$1))</f>
        <v>0.1307664765187273</v>
      </c>
      <c r="E89" s="3">
        <f ca="1">'Model male'!$C89*POWER(('Model male'!$D89+1),(2015-'Risk male'!E$1))</f>
        <v>0.12971701246049513</v>
      </c>
      <c r="F89" s="3">
        <f ca="1">'Model male'!$C89*POWER(('Model male'!$D89+1),(2015-'Risk male'!F$1))</f>
        <v>0.12867597085761115</v>
      </c>
      <c r="G89" s="3">
        <f ca="1">'Model male'!$C89*POWER(('Model male'!$D89+1),(2015-'Risk male'!G$1))</f>
        <v>0.12764328411580805</v>
      </c>
      <c r="H89" s="3">
        <f ca="1">'Model male'!$C89*POWER(('Model male'!$D89+1),(2015-'Risk male'!H$1))</f>
        <v>0.12661888518329512</v>
      </c>
      <c r="I89" s="3">
        <f ca="1">'Model male'!$C89*POWER(('Model male'!$D89+1),(2015-'Risk male'!I$1))</f>
        <v>0.12560270754640465</v>
      </c>
      <c r="J89" s="3">
        <f ca="1">'Model male'!$C89*POWER(('Model male'!$D89+1),(2015-'Risk male'!J$1))</f>
        <v>0.1245946852252731</v>
      </c>
      <c r="K89" s="3">
        <f ca="1">'Model male'!$C89*POWER(('Model male'!$D89+1),(2015-'Risk male'!K$1))</f>
        <v>0.1235947527695573</v>
      </c>
      <c r="L89" s="3">
        <f ca="1">'Model male'!$C89*POWER(('Model male'!$D89+1),(2015-'Risk male'!L$1))</f>
        <v>0.12260284525418449</v>
      </c>
      <c r="M89" s="3">
        <f ca="1">'Model male'!$C89*POWER(('Model male'!$D89+1),(2015-'Risk male'!M$1))</f>
        <v>0.12161889827513714</v>
      </c>
      <c r="N89" s="3">
        <f ca="1">'Model male'!$C89*POWER(('Model male'!$D89+1),(2015-'Risk male'!N$1))</f>
        <v>0.12064284794527086</v>
      </c>
      <c r="O89" s="3">
        <f ca="1">'Model male'!$C89*POWER(('Model male'!$D89+1),(2015-'Risk male'!O$1))</f>
        <v>0.11967463089016654</v>
      </c>
      <c r="P89" s="3">
        <f ca="1">'Model male'!$C89*POWER(('Model male'!$D89+1),(2015-'Risk male'!P$1))</f>
        <v>0.11871418424401524</v>
      </c>
      <c r="Q89" s="3">
        <f ca="1">'Model male'!$C89*POWER(('Model male'!$D89+1),(2015-'Risk male'!Q$1))</f>
        <v>0.11776144564553656</v>
      </c>
      <c r="R89" s="3">
        <f ca="1">'Model male'!$C89*POWER(('Model male'!$D89+1),(2015-'Risk male'!R$1))</f>
        <v>0.11681635323392942</v>
      </c>
      <c r="S89" s="3">
        <f ca="1">'Model male'!$C89*POWER(('Model male'!$D89+1),(2015-'Risk male'!S$1))</f>
        <v>0.11587884564485548</v>
      </c>
      <c r="T89" s="3">
        <f ca="1">'Model male'!$C89*POWER(('Model male'!$D89+1),(2015-'Risk male'!T$1))</f>
        <v>0.11494886200645489</v>
      </c>
      <c r="U89" s="3">
        <f ca="1">'Model male'!$C89*POWER(('Model male'!$D89+1),(2015-'Risk male'!U$1))</f>
        <v>0.11402634193539378</v>
      </c>
      <c r="V89" s="3">
        <f ca="1">'Model male'!$C89*POWER(('Model male'!$D89+1),(2015-'Risk male'!V$1))</f>
        <v>0.11311122553294373</v>
      </c>
      <c r="W89" s="3">
        <f ca="1">'Model male'!$C89*POWER(('Model male'!$D89+1),(2015-'Risk male'!W$1))</f>
        <v>0.1122034533810924</v>
      </c>
      <c r="X89" s="3">
        <f ca="1">'Model male'!$C89*POWER(('Model male'!$D89+1),(2015-'Risk male'!X$1))</f>
        <v>0.11130296653868581</v>
      </c>
      <c r="Y89" s="3">
        <f ca="1">'Model male'!$C89*POWER(('Model male'!$D89+1),(2015-'Risk male'!Y$1))</f>
        <v>0.11040970653760102</v>
      </c>
      <c r="Z89" s="3">
        <f ca="1">'Model male'!$C89*POWER(('Model male'!$D89+1),(2015-'Risk male'!Z$1))</f>
        <v>0.10952361537895013</v>
      </c>
      <c r="AA89" s="3">
        <f ca="1">'Model male'!$C89*POWER(('Model male'!$D89+1),(2015-'Risk male'!AA$1))</f>
        <v>0.10864463552931417</v>
      </c>
      <c r="AB89" s="3">
        <f ca="1">'Model male'!$C89*POWER(('Model male'!$D89+1),(2015-'Risk male'!AB$1))</f>
        <v>0.1077727099170077</v>
      </c>
      <c r="AC89" s="3">
        <f ca="1">'Model male'!$C89*POWER(('Model male'!$D89+1),(2015-'Risk male'!AC$1))</f>
        <v>0.10690778192837302</v>
      </c>
      <c r="AD89" s="3">
        <f ca="1">'Model male'!$C89*POWER(('Model male'!$D89+1),(2015-'Risk male'!AD$1))</f>
        <v>0.10604979540410447</v>
      </c>
      <c r="AE89" s="3">
        <f ca="1">'Model male'!$C89*POWER(('Model male'!$D89+1),(2015-'Risk male'!AE$1))</f>
        <v>0.10519869463560171</v>
      </c>
      <c r="AF89" s="3">
        <f ca="1">'Model male'!$C89*POWER(('Model male'!$D89+1),(2015-'Risk male'!AF$1))</f>
        <v>0.10435442436135296</v>
      </c>
      <c r="AG89" s="3">
        <f ca="1">'Model male'!$C89*POWER(('Model male'!$D89+1),(2015-'Risk male'!AG$1))</f>
        <v>0.1035169297633467</v>
      </c>
      <c r="AH89" s="3">
        <f ca="1">'Model male'!$C89*POWER(('Model male'!$D89+1),(2015-'Risk male'!AH$1))</f>
        <v>0.10268615646351231</v>
      </c>
      <c r="AI89" s="3">
        <f ca="1">'Model male'!$C89*POWER(('Model male'!$D89+1),(2015-'Risk male'!AI$1))</f>
        <v>0.10186205052018953</v>
      </c>
      <c r="AJ89" s="3">
        <f ca="1">'Model male'!$C89*POWER(('Model male'!$D89+1),(2015-'Risk male'!AJ$1))</f>
        <v>0.10104455842462587</v>
      </c>
      <c r="AK89" s="3">
        <f ca="1">'Model male'!$C89*POWER(('Model male'!$D89+1),(2015-'Risk male'!AK$1))</f>
        <v>0.10023362709750243</v>
      </c>
      <c r="AL89" s="3">
        <f ca="1">'Model male'!$C89*POWER(('Model male'!$D89+1),(2015-'Risk male'!AL$1))</f>
        <v>9.9429203885487455E-2</v>
      </c>
      <c r="AM89" s="3">
        <f ca="1">'Model male'!$C89*POWER(('Model male'!$D89+1),(2015-'Risk male'!AM$1))</f>
        <v>9.8631236557817525E-2</v>
      </c>
      <c r="AN89" s="3">
        <f ca="1">'Model male'!$C89*POWER(('Model male'!$D89+1),(2015-'Risk male'!AN$1))</f>
        <v>9.7839673302906396E-2</v>
      </c>
      <c r="AO89" s="3">
        <f ca="1">'Model male'!$C89*POWER(('Model male'!$D89+1),(2015-'Risk male'!AO$1))</f>
        <v>9.7054462724980667E-2</v>
      </c>
      <c r="AP89" s="3">
        <f ca="1">'Model male'!$C89*POWER(('Model male'!$D89+1),(2015-'Risk male'!AP$1))</f>
        <v>9.6275553840742933E-2</v>
      </c>
      <c r="AQ89" s="3">
        <f ca="1">'Model male'!$C89*POWER(('Model male'!$D89+1),(2015-'Risk male'!AQ$1))</f>
        <v>9.5502896076061272E-2</v>
      </c>
      <c r="AR89" s="3">
        <f ca="1">'Model male'!$C89*POWER(('Model male'!$D89+1),(2015-'Risk male'!AR$1))</f>
        <v>9.4736439262685587E-2</v>
      </c>
      <c r="AS89" s="3">
        <f ca="1">'Model male'!$C89*POWER(('Model male'!$D89+1),(2015-'Risk male'!AS$1))</f>
        <v>9.3976133634990175E-2</v>
      </c>
      <c r="AT89" s="3">
        <f ca="1">'Model male'!$C89*POWER(('Model male'!$D89+1),(2015-'Risk male'!AT$1))</f>
        <v>9.3221929826742586E-2</v>
      </c>
      <c r="AU89" s="3">
        <f ca="1">'Model male'!$C89*POWER(('Model male'!$D89+1),(2015-'Risk male'!AU$1))</f>
        <v>9.247377886789801E-2</v>
      </c>
      <c r="AV89" s="3">
        <f ca="1">'Model male'!$C89*POWER(('Model male'!$D89+1),(2015-'Risk male'!AV$1))</f>
        <v>9.1731632181420067E-2</v>
      </c>
      <c r="AW89" s="3">
        <f ca="1">'Model male'!$C89*POWER(('Model male'!$D89+1),(2015-'Risk male'!AW$1))</f>
        <v>9.0995441580126402E-2</v>
      </c>
      <c r="AX89" s="3">
        <f ca="1">'Model male'!$C89*POWER(('Model male'!$D89+1),(2015-'Risk male'!AX$1))</f>
        <v>9.0265159263560102E-2</v>
      </c>
      <c r="AY89" s="3">
        <f ca="1">'Model male'!$C89*POWER(('Model male'!$D89+1),(2015-'Risk male'!AY$1))</f>
        <v>8.954073781488596E-2</v>
      </c>
      <c r="AZ89" s="3">
        <f ca="1">'Model male'!$C89*POWER(('Model male'!$D89+1),(2015-'Risk male'!AZ$1))</f>
        <v>8.8822130197811724E-2</v>
      </c>
    </row>
    <row r="90" spans="1:52" x14ac:dyDescent="0.2">
      <c r="A90" s="1">
        <v>87</v>
      </c>
      <c r="B90" s="3">
        <f ca="1">'Model male'!$C90*POWER(('Model male'!$D90+1),(2015-'Risk male'!B$1))</f>
        <v>0.14601846254564668</v>
      </c>
      <c r="C90" s="3">
        <f ca="1">'Model male'!$C90*POWER(('Model male'!$D90+1),(2015-'Risk male'!C$1))</f>
        <v>0.14510423026387698</v>
      </c>
      <c r="D90" s="3">
        <f ca="1">'Model male'!$C90*POWER(('Model male'!$D90+1),(2015-'Risk male'!D$1))</f>
        <v>0.14419572205734033</v>
      </c>
      <c r="E90" s="3">
        <f ca="1">'Model male'!$C90*POWER(('Model male'!$D90+1),(2015-'Risk male'!E$1))</f>
        <v>0.14329290208718276</v>
      </c>
      <c r="F90" s="3">
        <f ca="1">'Model male'!$C90*POWER(('Model male'!$D90+1),(2015-'Risk male'!F$1))</f>
        <v>0.14239573473893993</v>
      </c>
      <c r="G90" s="3">
        <f ca="1">'Model male'!$C90*POWER(('Model male'!$D90+1),(2015-'Risk male'!G$1))</f>
        <v>0.14150418462113232</v>
      </c>
      <c r="H90" s="3">
        <f ca="1">'Model male'!$C90*POWER(('Model male'!$D90+1),(2015-'Risk male'!H$1))</f>
        <v>0.14061821656386903</v>
      </c>
      <c r="I90" s="3">
        <f ca="1">'Model male'!$C90*POWER(('Model male'!$D90+1),(2015-'Risk male'!I$1))</f>
        <v>0.13973779561746036</v>
      </c>
      <c r="J90" s="3">
        <f ca="1">'Model male'!$C90*POWER(('Model male'!$D90+1),(2015-'Risk male'!J$1))</f>
        <v>0.13886288705103927</v>
      </c>
      <c r="K90" s="3">
        <f ca="1">'Model male'!$C90*POWER(('Model male'!$D90+1),(2015-'Risk male'!K$1))</f>
        <v>0.1379934563511912</v>
      </c>
      <c r="L90" s="3">
        <f ca="1">'Model male'!$C90*POWER(('Model male'!$D90+1),(2015-'Risk male'!L$1))</f>
        <v>0.13712946922059255</v>
      </c>
      <c r="M90" s="3">
        <f ca="1">'Model male'!$C90*POWER(('Model male'!$D90+1),(2015-'Risk male'!M$1))</f>
        <v>0.13627089157665781</v>
      </c>
      <c r="N90" s="3">
        <f ca="1">'Model male'!$C90*POWER(('Model male'!$D90+1),(2015-'Risk male'!N$1))</f>
        <v>0.13541768955019506</v>
      </c>
      <c r="O90" s="3">
        <f ca="1">'Model male'!$C90*POWER(('Model male'!$D90+1),(2015-'Risk male'!O$1))</f>
        <v>0.13456982948406981</v>
      </c>
      <c r="P90" s="3">
        <f ca="1">'Model male'!$C90*POWER(('Model male'!$D90+1),(2015-'Risk male'!P$1))</f>
        <v>0.13372727793187741</v>
      </c>
      <c r="Q90" s="3">
        <f ca="1">'Model male'!$C90*POWER(('Model male'!$D90+1),(2015-'Risk male'!Q$1))</f>
        <v>0.13289000165662354</v>
      </c>
      <c r="R90" s="3">
        <f ca="1">'Model male'!$C90*POWER(('Model male'!$D90+1),(2015-'Risk male'!R$1))</f>
        <v>0.13205796762941319</v>
      </c>
      <c r="S90" s="3">
        <f ca="1">'Model male'!$C90*POWER(('Model male'!$D90+1),(2015-'Risk male'!S$1))</f>
        <v>0.13123114302814765</v>
      </c>
      <c r="T90" s="3">
        <f ca="1">'Model male'!$C90*POWER(('Model male'!$D90+1),(2015-'Risk male'!T$1))</f>
        <v>0.1304094952362298</v>
      </c>
      <c r="U90" s="3">
        <f ca="1">'Model male'!$C90*POWER(('Model male'!$D90+1),(2015-'Risk male'!U$1))</f>
        <v>0.12959299184127734</v>
      </c>
      <c r="V90" s="3">
        <f ca="1">'Model male'!$C90*POWER(('Model male'!$D90+1),(2015-'Risk male'!V$1))</f>
        <v>0.12878160063384439</v>
      </c>
      <c r="W90" s="3">
        <f ca="1">'Model male'!$C90*POWER(('Model male'!$D90+1),(2015-'Risk male'!W$1))</f>
        <v>0.12797528960615068</v>
      </c>
      <c r="X90" s="3">
        <f ca="1">'Model male'!$C90*POWER(('Model male'!$D90+1),(2015-'Risk male'!X$1))</f>
        <v>0.127174026950819</v>
      </c>
      <c r="Y90" s="3">
        <f ca="1">'Model male'!$C90*POWER(('Model male'!$D90+1),(2015-'Risk male'!Y$1))</f>
        <v>0.12637778105962053</v>
      </c>
      <c r="Z90" s="3">
        <f ca="1">'Model male'!$C90*POWER(('Model male'!$D90+1),(2015-'Risk male'!Z$1))</f>
        <v>0.12558652052222777</v>
      </c>
      <c r="AA90" s="3">
        <f ca="1">'Model male'!$C90*POWER(('Model male'!$D90+1),(2015-'Risk male'!AA$1))</f>
        <v>0.12480021412497569</v>
      </c>
      <c r="AB90" s="3">
        <f ca="1">'Model male'!$C90*POWER(('Model male'!$D90+1),(2015-'Risk male'!AB$1))</f>
        <v>0.12401883084963022</v>
      </c>
      <c r="AC90" s="3">
        <f ca="1">'Model male'!$C90*POWER(('Model male'!$D90+1),(2015-'Risk male'!AC$1))</f>
        <v>0.12324233987216479</v>
      </c>
      <c r="AD90" s="3">
        <f ca="1">'Model male'!$C90*POWER(('Model male'!$D90+1),(2015-'Risk male'!AD$1))</f>
        <v>0.12247071056154424</v>
      </c>
      <c r="AE90" s="3">
        <f ca="1">'Model male'!$C90*POWER(('Model male'!$D90+1),(2015-'Risk male'!AE$1))</f>
        <v>0.12170391247851663</v>
      </c>
      <c r="AF90" s="3">
        <f ca="1">'Model male'!$C90*POWER(('Model male'!$D90+1),(2015-'Risk male'!AF$1))</f>
        <v>0.12094191537441239</v>
      </c>
      <c r="AG90" s="3">
        <f ca="1">'Model male'!$C90*POWER(('Model male'!$D90+1),(2015-'Risk male'!AG$1))</f>
        <v>0.12018468918995105</v>
      </c>
      <c r="AH90" s="3">
        <f ca="1">'Model male'!$C90*POWER(('Model male'!$D90+1),(2015-'Risk male'!AH$1))</f>
        <v>0.11943220405405554</v>
      </c>
      <c r="AI90" s="3">
        <f ca="1">'Model male'!$C90*POWER(('Model male'!$D90+1),(2015-'Risk male'!AI$1))</f>
        <v>0.11868443028267378</v>
      </c>
      <c r="AJ90" s="3">
        <f ca="1">'Model male'!$C90*POWER(('Model male'!$D90+1),(2015-'Risk male'!AJ$1))</f>
        <v>0.11794133837760766</v>
      </c>
      <c r="AK90" s="3">
        <f ca="1">'Model male'!$C90*POWER(('Model male'!$D90+1),(2015-'Risk male'!AK$1))</f>
        <v>0.11720289902534954</v>
      </c>
      <c r="AL90" s="3">
        <f ca="1">'Model male'!$C90*POWER(('Model male'!$D90+1),(2015-'Risk male'!AL$1))</f>
        <v>0.1164690830959257</v>
      </c>
      <c r="AM90" s="3">
        <f ca="1">'Model male'!$C90*POWER(('Model male'!$D90+1),(2015-'Risk male'!AM$1))</f>
        <v>0.1157398616417474</v>
      </c>
      <c r="AN90" s="3">
        <f ca="1">'Model male'!$C90*POWER(('Model male'!$D90+1),(2015-'Risk male'!AN$1))</f>
        <v>0.11501520589646885</v>
      </c>
      <c r="AO90" s="3">
        <f ca="1">'Model male'!$C90*POWER(('Model male'!$D90+1),(2015-'Risk male'!AO$1))</f>
        <v>0.11429508727385239</v>
      </c>
      <c r="AP90" s="3">
        <f ca="1">'Model male'!$C90*POWER(('Model male'!$D90+1),(2015-'Risk male'!AP$1))</f>
        <v>0.11357947736664098</v>
      </c>
      <c r="AQ90" s="3">
        <f ca="1">'Model male'!$C90*POWER(('Model male'!$D90+1),(2015-'Risk male'!AQ$1))</f>
        <v>0.11286834794543743</v>
      </c>
      <c r="AR90" s="3">
        <f ca="1">'Model male'!$C90*POWER(('Model male'!$D90+1),(2015-'Risk male'!AR$1))</f>
        <v>0.11216167095759091</v>
      </c>
      <c r="AS90" s="3">
        <f ca="1">'Model male'!$C90*POWER(('Model male'!$D90+1),(2015-'Risk male'!AS$1))</f>
        <v>0.1114594185260903</v>
      </c>
      <c r="AT90" s="3">
        <f ca="1">'Model male'!$C90*POWER(('Model male'!$D90+1),(2015-'Risk male'!AT$1))</f>
        <v>0.11076156294846444</v>
      </c>
      <c r="AU90" s="3">
        <f ca="1">'Model male'!$C90*POWER(('Model male'!$D90+1),(2015-'Risk male'!AU$1))</f>
        <v>0.11006807669568935</v>
      </c>
      <c r="AV90" s="3">
        <f ca="1">'Model male'!$C90*POWER(('Model male'!$D90+1),(2015-'Risk male'!AV$1))</f>
        <v>0.10937893241110241</v>
      </c>
      <c r="AW90" s="3">
        <f ca="1">'Model male'!$C90*POWER(('Model male'!$D90+1),(2015-'Risk male'!AW$1))</f>
        <v>0.10869410290932298</v>
      </c>
      <c r="AX90" s="3">
        <f ca="1">'Model male'!$C90*POWER(('Model male'!$D90+1),(2015-'Risk male'!AX$1))</f>
        <v>0.10801356117517999</v>
      </c>
      <c r="AY90" s="3">
        <f ca="1">'Model male'!$C90*POWER(('Model male'!$D90+1),(2015-'Risk male'!AY$1))</f>
        <v>0.10733728036264653</v>
      </c>
      <c r="AZ90" s="3">
        <f ca="1">'Model male'!$C90*POWER(('Model male'!$D90+1),(2015-'Risk male'!AZ$1))</f>
        <v>0.10666523379378046</v>
      </c>
    </row>
    <row r="91" spans="1:52" x14ac:dyDescent="0.2">
      <c r="A91" s="1">
        <v>88</v>
      </c>
      <c r="B91" s="3">
        <f ca="1">'Model male'!$C91*POWER(('Model male'!$D91+1),(2015-'Risk male'!B$1))</f>
        <v>0.16017887046811888</v>
      </c>
      <c r="C91" s="3">
        <f ca="1">'Model male'!$C91*POWER(('Model male'!$D91+1),(2015-'Risk male'!C$1))</f>
        <v>0.15941390913196921</v>
      </c>
      <c r="D91" s="3">
        <f ca="1">'Model male'!$C91*POWER(('Model male'!$D91+1),(2015-'Risk male'!D$1))</f>
        <v>0.15865260099829309</v>
      </c>
      <c r="E91" s="3">
        <f ca="1">'Model male'!$C91*POWER(('Model male'!$D91+1),(2015-'Risk male'!E$1))</f>
        <v>0.15789492862060309</v>
      </c>
      <c r="F91" s="3">
        <f ca="1">'Model male'!$C91*POWER(('Model male'!$D91+1),(2015-'Risk male'!F$1))</f>
        <v>0.15714087463573054</v>
      </c>
      <c r="G91" s="3">
        <f ca="1">'Model male'!$C91*POWER(('Model male'!$D91+1),(2015-'Risk male'!G$1))</f>
        <v>0.15639042176342735</v>
      </c>
      <c r="H91" s="3">
        <f ca="1">'Model male'!$C91*POWER(('Model male'!$D91+1),(2015-'Risk male'!H$1))</f>
        <v>0.15564355280597036</v>
      </c>
      <c r="I91" s="3">
        <f ca="1">'Model male'!$C91*POWER(('Model male'!$D91+1),(2015-'Risk male'!I$1))</f>
        <v>0.15490025064776691</v>
      </c>
      <c r="J91" s="3">
        <f ca="1">'Model male'!$C91*POWER(('Model male'!$D91+1),(2015-'Risk male'!J$1))</f>
        <v>0.15416049825496289</v>
      </c>
      <c r="K91" s="3">
        <f ca="1">'Model male'!$C91*POWER(('Model male'!$D91+1),(2015-'Risk male'!K$1))</f>
        <v>0.15342427867505215</v>
      </c>
      <c r="L91" s="3">
        <f ca="1">'Model male'!$C91*POWER(('Model male'!$D91+1),(2015-'Risk male'!L$1))</f>
        <v>0.15269157503648814</v>
      </c>
      <c r="M91" s="3">
        <f ca="1">'Model male'!$C91*POWER(('Model male'!$D91+1),(2015-'Risk male'!M$1))</f>
        <v>0.15196237054829717</v>
      </c>
      <c r="N91" s="3">
        <f ca="1">'Model male'!$C91*POWER(('Model male'!$D91+1),(2015-'Risk male'!N$1))</f>
        <v>0.15123664849969382</v>
      </c>
      <c r="O91" s="3">
        <f ca="1">'Model male'!$C91*POWER(('Model male'!$D91+1),(2015-'Risk male'!O$1))</f>
        <v>0.1505143922596977</v>
      </c>
      <c r="P91" s="3">
        <f ca="1">'Model male'!$C91*POWER(('Model male'!$D91+1),(2015-'Risk male'!P$1))</f>
        <v>0.14979558527675266</v>
      </c>
      <c r="Q91" s="3">
        <f ca="1">'Model male'!$C91*POWER(('Model male'!$D91+1),(2015-'Risk male'!Q$1))</f>
        <v>0.14908021107834715</v>
      </c>
      <c r="R91" s="3">
        <f ca="1">'Model male'!$C91*POWER(('Model male'!$D91+1),(2015-'Risk male'!R$1))</f>
        <v>0.14836825327063702</v>
      </c>
      <c r="S91" s="3">
        <f ca="1">'Model male'!$C91*POWER(('Model male'!$D91+1),(2015-'Risk male'!S$1))</f>
        <v>0.1476596955380696</v>
      </c>
      <c r="T91" s="3">
        <f ca="1">'Model male'!$C91*POWER(('Model male'!$D91+1),(2015-'Risk male'!T$1))</f>
        <v>0.14695452164300996</v>
      </c>
      <c r="U91" s="3">
        <f ca="1">'Model male'!$C91*POWER(('Model male'!$D91+1),(2015-'Risk male'!U$1))</f>
        <v>0.14625271542536875</v>
      </c>
      <c r="V91" s="3">
        <f ca="1">'Model male'!$C91*POWER(('Model male'!$D91+1),(2015-'Risk male'!V$1))</f>
        <v>0.1455542608022318</v>
      </c>
      <c r="W91" s="3">
        <f ca="1">'Model male'!$C91*POWER(('Model male'!$D91+1),(2015-'Risk male'!W$1))</f>
        <v>0.14485914176749173</v>
      </c>
      <c r="X91" s="3">
        <f ca="1">'Model male'!$C91*POWER(('Model male'!$D91+1),(2015-'Risk male'!X$1))</f>
        <v>0.14416734239148096</v>
      </c>
      <c r="Y91" s="3">
        <f ca="1">'Model male'!$C91*POWER(('Model male'!$D91+1),(2015-'Risk male'!Y$1))</f>
        <v>0.14347884682060674</v>
      </c>
      <c r="Z91" s="3">
        <f ca="1">'Model male'!$C91*POWER(('Model male'!$D91+1),(2015-'Risk male'!Z$1))</f>
        <v>0.14279363927698785</v>
      </c>
      <c r="AA91" s="3">
        <f ca="1">'Model male'!$C91*POWER(('Model male'!$D91+1),(2015-'Risk male'!AA$1))</f>
        <v>0.14211170405809304</v>
      </c>
      <c r="AB91" s="3">
        <f ca="1">'Model male'!$C91*POWER(('Model male'!$D91+1),(2015-'Risk male'!AB$1))</f>
        <v>0.14143302553638112</v>
      </c>
      <c r="AC91" s="3">
        <f ca="1">'Model male'!$C91*POWER(('Model male'!$D91+1),(2015-'Risk male'!AC$1))</f>
        <v>0.14075758815894293</v>
      </c>
      <c r="AD91" s="3">
        <f ca="1">'Model male'!$C91*POWER(('Model male'!$D91+1),(2015-'Risk male'!AD$1))</f>
        <v>0.14008537644714475</v>
      </c>
      <c r="AE91" s="3">
        <f ca="1">'Model male'!$C91*POWER(('Model male'!$D91+1),(2015-'Risk male'!AE$1))</f>
        <v>0.13941637499627385</v>
      </c>
      <c r="AF91" s="3">
        <f ca="1">'Model male'!$C91*POWER(('Model male'!$D91+1),(2015-'Risk male'!AF$1))</f>
        <v>0.13875056847518516</v>
      </c>
      <c r="AG91" s="3">
        <f ca="1">'Model male'!$C91*POWER(('Model male'!$D91+1),(2015-'Risk male'!AG$1))</f>
        <v>0.1380879416259502</v>
      </c>
      <c r="AH91" s="3">
        <f ca="1">'Model male'!$C91*POWER(('Model male'!$D91+1),(2015-'Risk male'!AH$1))</f>
        <v>0.13742847926350726</v>
      </c>
      <c r="AI91" s="3">
        <f ca="1">'Model male'!$C91*POWER(('Model male'!$D91+1),(2015-'Risk male'!AI$1))</f>
        <v>0.13677216627531352</v>
      </c>
      <c r="AJ91" s="3">
        <f ca="1">'Model male'!$C91*POWER(('Model male'!$D91+1),(2015-'Risk male'!AJ$1))</f>
        <v>0.13611898762099861</v>
      </c>
      <c r="AK91" s="3">
        <f ca="1">'Model male'!$C91*POWER(('Model male'!$D91+1),(2015-'Risk male'!AK$1))</f>
        <v>0.13546892833201998</v>
      </c>
      <c r="AL91" s="3">
        <f ca="1">'Model male'!$C91*POWER(('Model male'!$D91+1),(2015-'Risk male'!AL$1))</f>
        <v>0.13482197351132</v>
      </c>
      <c r="AM91" s="3">
        <f ca="1">'Model male'!$C91*POWER(('Model male'!$D91+1),(2015-'Risk male'!AM$1))</f>
        <v>0.13417810833298438</v>
      </c>
      <c r="AN91" s="3">
        <f ca="1">'Model male'!$C91*POWER(('Model male'!$D91+1),(2015-'Risk male'!AN$1))</f>
        <v>0.13353731804190247</v>
      </c>
      <c r="AO91" s="3">
        <f ca="1">'Model male'!$C91*POWER(('Model male'!$D91+1),(2015-'Risk male'!AO$1))</f>
        <v>0.13289958795342924</v>
      </c>
      <c r="AP91" s="3">
        <f ca="1">'Model male'!$C91*POWER(('Model male'!$D91+1),(2015-'Risk male'!AP$1))</f>
        <v>0.13226490345304856</v>
      </c>
      <c r="AQ91" s="3">
        <f ca="1">'Model male'!$C91*POWER(('Model male'!$D91+1),(2015-'Risk male'!AQ$1))</f>
        <v>0.13163324999603851</v>
      </c>
      <c r="AR91" s="3">
        <f ca="1">'Model male'!$C91*POWER(('Model male'!$D91+1),(2015-'Risk male'!AR$1))</f>
        <v>0.13100461310713787</v>
      </c>
      <c r="AS91" s="3">
        <f ca="1">'Model male'!$C91*POWER(('Model male'!$D91+1),(2015-'Risk male'!AS$1))</f>
        <v>0.13037897838021459</v>
      </c>
      <c r="AT91" s="3">
        <f ca="1">'Model male'!$C91*POWER(('Model male'!$D91+1),(2015-'Risk male'!AT$1))</f>
        <v>0.12975633147793536</v>
      </c>
      <c r="AU91" s="3">
        <f ca="1">'Model male'!$C91*POWER(('Model male'!$D91+1),(2015-'Risk male'!AU$1))</f>
        <v>0.1291366581314374</v>
      </c>
      <c r="AV91" s="3">
        <f ca="1">'Model male'!$C91*POWER(('Model male'!$D91+1),(2015-'Risk male'!AV$1))</f>
        <v>0.12851994414000126</v>
      </c>
      <c r="AW91" s="3">
        <f ca="1">'Model male'!$C91*POWER(('Model male'!$D91+1),(2015-'Risk male'!AW$1))</f>
        <v>0.12790617537072538</v>
      </c>
      <c r="AX91" s="3">
        <f ca="1">'Model male'!$C91*POWER(('Model male'!$D91+1),(2015-'Risk male'!AX$1))</f>
        <v>0.12729533775820234</v>
      </c>
      <c r="AY91" s="3">
        <f ca="1">'Model male'!$C91*POWER(('Model male'!$D91+1),(2015-'Risk male'!AY$1))</f>
        <v>0.12668741730419639</v>
      </c>
      <c r="AZ91" s="3">
        <f ca="1">'Model male'!$C91*POWER(('Model male'!$D91+1),(2015-'Risk male'!AZ$1))</f>
        <v>0.12608240007732277</v>
      </c>
    </row>
    <row r="92" spans="1:52" x14ac:dyDescent="0.2">
      <c r="A92" s="1">
        <v>89</v>
      </c>
      <c r="B92" s="3">
        <f ca="1">'Model male'!$C92*POWER(('Model male'!$D92+1),(2015-'Risk male'!B$1))</f>
        <v>0.17410555402202618</v>
      </c>
      <c r="C92" s="3">
        <f ca="1">'Model male'!$C92*POWER(('Model male'!$D92+1),(2015-'Risk male'!C$1))</f>
        <v>0.17340496976439707</v>
      </c>
      <c r="D92" s="3">
        <f ca="1">'Model male'!$C92*POWER(('Model male'!$D92+1),(2015-'Risk male'!D$1))</f>
        <v>0.17270720459145938</v>
      </c>
      <c r="E92" s="3">
        <f ca="1">'Model male'!$C92*POWER(('Model male'!$D92+1),(2015-'Risk male'!E$1))</f>
        <v>0.17201224715948335</v>
      </c>
      <c r="F92" s="3">
        <f ca="1">'Model male'!$C92*POWER(('Model male'!$D92+1),(2015-'Risk male'!F$1))</f>
        <v>0.1713200861703853</v>
      </c>
      <c r="G92" s="3">
        <f ca="1">'Model male'!$C92*POWER(('Model male'!$D92+1),(2015-'Risk male'!G$1))</f>
        <v>0.17063071037154404</v>
      </c>
      <c r="H92" s="3">
        <f ca="1">'Model male'!$C92*POWER(('Model male'!$D92+1),(2015-'Risk male'!H$1))</f>
        <v>0.16994410855561773</v>
      </c>
      <c r="I92" s="3">
        <f ca="1">'Model male'!$C92*POWER(('Model male'!$D92+1),(2015-'Risk male'!I$1))</f>
        <v>0.16926026956036191</v>
      </c>
      <c r="J92" s="3">
        <f ca="1">'Model male'!$C92*POWER(('Model male'!$D92+1),(2015-'Risk male'!J$1))</f>
        <v>0.16857918226844784</v>
      </c>
      <c r="K92" s="3">
        <f ca="1">'Model male'!$C92*POWER(('Model male'!$D92+1),(2015-'Risk male'!K$1))</f>
        <v>0.16790083560728203</v>
      </c>
      <c r="L92" s="3">
        <f ca="1">'Model male'!$C92*POWER(('Model male'!$D92+1),(2015-'Risk male'!L$1))</f>
        <v>0.16722521854882591</v>
      </c>
      <c r="M92" s="3">
        <f ca="1">'Model male'!$C92*POWER(('Model male'!$D92+1),(2015-'Risk male'!M$1))</f>
        <v>0.16655232010941667</v>
      </c>
      <c r="N92" s="3">
        <f ca="1">'Model male'!$C92*POWER(('Model male'!$D92+1),(2015-'Risk male'!N$1))</f>
        <v>0.16588212934958885</v>
      </c>
      <c r="O92" s="3">
        <f ca="1">'Model male'!$C92*POWER(('Model male'!$D92+1),(2015-'Risk male'!O$1))</f>
        <v>0.16521463537389627</v>
      </c>
      <c r="P92" s="3">
        <f ca="1">'Model male'!$C92*POWER(('Model male'!$D92+1),(2015-'Risk male'!P$1))</f>
        <v>0.16454982733073503</v>
      </c>
      <c r="Q92" s="3">
        <f ca="1">'Model male'!$C92*POWER(('Model male'!$D92+1),(2015-'Risk male'!Q$1))</f>
        <v>0.16388769441216702</v>
      </c>
      <c r="R92" s="3">
        <f ca="1">'Model male'!$C92*POWER(('Model male'!$D92+1),(2015-'Risk male'!R$1))</f>
        <v>0.16322822585374427</v>
      </c>
      <c r="S92" s="3">
        <f ca="1">'Model male'!$C92*POWER(('Model male'!$D92+1),(2015-'Risk male'!S$1))</f>
        <v>0.16257141093433397</v>
      </c>
      <c r="T92" s="3">
        <f ca="1">'Model male'!$C92*POWER(('Model male'!$D92+1),(2015-'Risk male'!T$1))</f>
        <v>0.16191723897594407</v>
      </c>
      <c r="U92" s="3">
        <f ca="1">'Model male'!$C92*POWER(('Model male'!$D92+1),(2015-'Risk male'!U$1))</f>
        <v>0.16126569934354973</v>
      </c>
      <c r="V92" s="3">
        <f ca="1">'Model male'!$C92*POWER(('Model male'!$D92+1),(2015-'Risk male'!V$1))</f>
        <v>0.16061678144492053</v>
      </c>
      <c r="W92" s="3">
        <f ca="1">'Model male'!$C92*POWER(('Model male'!$D92+1),(2015-'Risk male'!W$1))</f>
        <v>0.15997047473044818</v>
      </c>
      <c r="X92" s="3">
        <f ca="1">'Model male'!$C92*POWER(('Model male'!$D92+1),(2015-'Risk male'!X$1))</f>
        <v>0.15932676869297488</v>
      </c>
      <c r="Y92" s="3">
        <f ca="1">'Model male'!$C92*POWER(('Model male'!$D92+1),(2015-'Risk male'!Y$1))</f>
        <v>0.15868565286762273</v>
      </c>
      <c r="Z92" s="3">
        <f ca="1">'Model male'!$C92*POWER(('Model male'!$D92+1),(2015-'Risk male'!Z$1))</f>
        <v>0.15804711683162362</v>
      </c>
      <c r="AA92" s="3">
        <f ca="1">'Model male'!$C92*POWER(('Model male'!$D92+1),(2015-'Risk male'!AA$1))</f>
        <v>0.15741115020414947</v>
      </c>
      <c r="AB92" s="3">
        <f ca="1">'Model male'!$C92*POWER(('Model male'!$D92+1),(2015-'Risk male'!AB$1))</f>
        <v>0.15677774264614378</v>
      </c>
      <c r="AC92" s="3">
        <f ca="1">'Model male'!$C92*POWER(('Model male'!$D92+1),(2015-'Risk male'!AC$1))</f>
        <v>0.15614688386015338</v>
      </c>
      <c r="AD92" s="3">
        <f ca="1">'Model male'!$C92*POWER(('Model male'!$D92+1),(2015-'Risk male'!AD$1))</f>
        <v>0.15551856359016111</v>
      </c>
      <c r="AE92" s="3">
        <f ca="1">'Model male'!$C92*POWER(('Model male'!$D92+1),(2015-'Risk male'!AE$1))</f>
        <v>0.15489277162141912</v>
      </c>
      <c r="AF92" s="3">
        <f ca="1">'Model male'!$C92*POWER(('Model male'!$D92+1),(2015-'Risk male'!AF$1))</f>
        <v>0.15426949778028259</v>
      </c>
      <c r="AG92" s="3">
        <f ca="1">'Model male'!$C92*POWER(('Model male'!$D92+1),(2015-'Risk male'!AG$1))</f>
        <v>0.15364873193404457</v>
      </c>
      <c r="AH92" s="3">
        <f ca="1">'Model male'!$C92*POWER(('Model male'!$D92+1),(2015-'Risk male'!AH$1))</f>
        <v>0.15303046399077122</v>
      </c>
      <c r="AI92" s="3">
        <f ca="1">'Model male'!$C92*POWER(('Model male'!$D92+1),(2015-'Risk male'!AI$1))</f>
        <v>0.15241468389913754</v>
      </c>
      <c r="AJ92" s="3">
        <f ca="1">'Model male'!$C92*POWER(('Model male'!$D92+1),(2015-'Risk male'!AJ$1))</f>
        <v>0.15180138164826421</v>
      </c>
      <c r="AK92" s="3">
        <f ca="1">'Model male'!$C92*POWER(('Model male'!$D92+1),(2015-'Risk male'!AK$1))</f>
        <v>0.15119054726755468</v>
      </c>
      <c r="AL92" s="3">
        <f ca="1">'Model male'!$C92*POWER(('Model male'!$D92+1),(2015-'Risk male'!AL$1))</f>
        <v>0.1505821708265333</v>
      </c>
      <c r="AM92" s="3">
        <f ca="1">'Model male'!$C92*POWER(('Model male'!$D92+1),(2015-'Risk male'!AM$1))</f>
        <v>0.14997624243468347</v>
      </c>
      <c r="AN92" s="3">
        <f ca="1">'Model male'!$C92*POWER(('Model male'!$D92+1),(2015-'Risk male'!AN$1))</f>
        <v>0.14937275224128724</v>
      </c>
      <c r="AO92" s="3">
        <f ca="1">'Model male'!$C92*POWER(('Model male'!$D92+1),(2015-'Risk male'!AO$1))</f>
        <v>0.148771690435265</v>
      </c>
      <c r="AP92" s="3">
        <f ca="1">'Model male'!$C92*POWER(('Model male'!$D92+1),(2015-'Risk male'!AP$1))</f>
        <v>0.14817304724501595</v>
      </c>
      <c r="AQ92" s="3">
        <f ca="1">'Model male'!$C92*POWER(('Model male'!$D92+1),(2015-'Risk male'!AQ$1))</f>
        <v>0.14757681293825936</v>
      </c>
      <c r="AR92" s="3">
        <f ca="1">'Model male'!$C92*POWER(('Model male'!$D92+1),(2015-'Risk male'!AR$1))</f>
        <v>0.14698297782187625</v>
      </c>
      <c r="AS92" s="3">
        <f ca="1">'Model male'!$C92*POWER(('Model male'!$D92+1),(2015-'Risk male'!AS$1))</f>
        <v>0.14639153224175167</v>
      </c>
      <c r="AT92" s="3">
        <f ca="1">'Model male'!$C92*POWER(('Model male'!$D92+1),(2015-'Risk male'!AT$1))</f>
        <v>0.1458024665826182</v>
      </c>
      <c r="AU92" s="3">
        <f ca="1">'Model male'!$C92*POWER(('Model male'!$D92+1),(2015-'Risk male'!AU$1))</f>
        <v>0.14521577126789922</v>
      </c>
      <c r="AV92" s="3">
        <f ca="1">'Model male'!$C92*POWER(('Model male'!$D92+1),(2015-'Risk male'!AV$1))</f>
        <v>0.14463143675955326</v>
      </c>
      <c r="AW92" s="3">
        <f ca="1">'Model male'!$C92*POWER(('Model male'!$D92+1),(2015-'Risk male'!AW$1))</f>
        <v>0.14404945355791909</v>
      </c>
      <c r="AX92" s="3">
        <f ca="1">'Model male'!$C92*POWER(('Model male'!$D92+1),(2015-'Risk male'!AX$1))</f>
        <v>0.14346981220156127</v>
      </c>
      <c r="AY92" s="3">
        <f ca="1">'Model male'!$C92*POWER(('Model male'!$D92+1),(2015-'Risk male'!AY$1))</f>
        <v>0.14289250326711622</v>
      </c>
      <c r="AZ92" s="3">
        <f ca="1">'Model male'!$C92*POWER(('Model male'!$D92+1),(2015-'Risk male'!AZ$1))</f>
        <v>0.14231751736913911</v>
      </c>
    </row>
    <row r="93" spans="1:52" x14ac:dyDescent="0.2">
      <c r="A93" s="1">
        <v>90</v>
      </c>
      <c r="B93" s="3">
        <f ca="1">'Model male'!$C93*POWER(('Model male'!$D93+1),(2015-'Risk male'!B$1))</f>
        <v>0.19235877291178</v>
      </c>
      <c r="C93" s="3">
        <f ca="1">'Model male'!$C93*POWER(('Model male'!$D93+1),(2015-'Risk male'!C$1))</f>
        <v>0.19177357906603282</v>
      </c>
      <c r="D93" s="3">
        <f ca="1">'Model male'!$C93*POWER(('Model male'!$D93+1),(2015-'Risk male'!D$1))</f>
        <v>0.19119016549696299</v>
      </c>
      <c r="E93" s="3">
        <f ca="1">'Model male'!$C93*POWER(('Model male'!$D93+1),(2015-'Risk male'!E$1))</f>
        <v>0.19060852678861287</v>
      </c>
      <c r="F93" s="3">
        <f ca="1">'Model male'!$C93*POWER(('Model male'!$D93+1),(2015-'Risk male'!F$1))</f>
        <v>0.19002865754150139</v>
      </c>
      <c r="G93" s="3">
        <f ca="1">'Model male'!$C93*POWER(('Model male'!$D93+1),(2015-'Risk male'!G$1))</f>
        <v>0.18945055237257372</v>
      </c>
      <c r="H93" s="3">
        <f ca="1">'Model male'!$C93*POWER(('Model male'!$D93+1),(2015-'Risk male'!H$1))</f>
        <v>0.18887420591515122</v>
      </c>
      <c r="I93" s="3">
        <f ca="1">'Model male'!$C93*POWER(('Model male'!$D93+1),(2015-'Risk male'!I$1))</f>
        <v>0.18829961281888197</v>
      </c>
      <c r="J93" s="3">
        <f ca="1">'Model male'!$C93*POWER(('Model male'!$D93+1),(2015-'Risk male'!J$1))</f>
        <v>0.18772676774969069</v>
      </c>
      <c r="K93" s="3">
        <f ca="1">'Model male'!$C93*POWER(('Model male'!$D93+1),(2015-'Risk male'!K$1))</f>
        <v>0.18715566538972961</v>
      </c>
      <c r="L93" s="3">
        <f ca="1">'Model male'!$C93*POWER(('Model male'!$D93+1),(2015-'Risk male'!L$1))</f>
        <v>0.18658630043732885</v>
      </c>
      <c r="M93" s="3">
        <f ca="1">'Model male'!$C93*POWER(('Model male'!$D93+1),(2015-'Risk male'!M$1))</f>
        <v>0.18601866760694713</v>
      </c>
      <c r="N93" s="3">
        <f ca="1">'Model male'!$C93*POWER(('Model male'!$D93+1),(2015-'Risk male'!N$1))</f>
        <v>0.18545276162912303</v>
      </c>
      <c r="O93" s="3">
        <f ca="1">'Model male'!$C93*POWER(('Model male'!$D93+1),(2015-'Risk male'!O$1))</f>
        <v>0.18488857725042585</v>
      </c>
      <c r="P93" s="3">
        <f ca="1">'Model male'!$C93*POWER(('Model male'!$D93+1),(2015-'Risk male'!P$1))</f>
        <v>0.18432610923340678</v>
      </c>
      <c r="Q93" s="3">
        <f ca="1">'Model male'!$C93*POWER(('Model male'!$D93+1),(2015-'Risk male'!Q$1))</f>
        <v>0.1837653523565505</v>
      </c>
      <c r="R93" s="3">
        <f ca="1">'Model male'!$C93*POWER(('Model male'!$D93+1),(2015-'Risk male'!R$1))</f>
        <v>0.18320630141422647</v>
      </c>
      <c r="S93" s="3">
        <f ca="1">'Model male'!$C93*POWER(('Model male'!$D93+1),(2015-'Risk male'!S$1))</f>
        <v>0.18264895121664085</v>
      </c>
      <c r="T93" s="3">
        <f ca="1">'Model male'!$C93*POWER(('Model male'!$D93+1),(2015-'Risk male'!T$1))</f>
        <v>0.18209329658978804</v>
      </c>
      <c r="U93" s="3">
        <f ca="1">'Model male'!$C93*POWER(('Model male'!$D93+1),(2015-'Risk male'!U$1))</f>
        <v>0.18153933237540287</v>
      </c>
      <c r="V93" s="3">
        <f ca="1">'Model male'!$C93*POWER(('Model male'!$D93+1),(2015-'Risk male'!V$1))</f>
        <v>0.1809870534309127</v>
      </c>
      <c r="W93" s="3">
        <f ca="1">'Model male'!$C93*POWER(('Model male'!$D93+1),(2015-'Risk male'!W$1))</f>
        <v>0.18043645462938956</v>
      </c>
      <c r="X93" s="3">
        <f ca="1">'Model male'!$C93*POWER(('Model male'!$D93+1),(2015-'Risk male'!X$1))</f>
        <v>0.17988753085950263</v>
      </c>
      <c r="Y93" s="3">
        <f ca="1">'Model male'!$C93*POWER(('Model male'!$D93+1),(2015-'Risk male'!Y$1))</f>
        <v>0.1793402770254707</v>
      </c>
      <c r="Z93" s="3">
        <f ca="1">'Model male'!$C93*POWER(('Model male'!$D93+1),(2015-'Risk male'!Z$1))</f>
        <v>0.17879468804701512</v>
      </c>
      <c r="AA93" s="3">
        <f ca="1">'Model male'!$C93*POWER(('Model male'!$D93+1),(2015-'Risk male'!AA$1))</f>
        <v>0.17825075885931232</v>
      </c>
      <c r="AB93" s="3">
        <f ca="1">'Model male'!$C93*POWER(('Model male'!$D93+1),(2015-'Risk male'!AB$1))</f>
        <v>0.17770848441294709</v>
      </c>
      <c r="AC93" s="3">
        <f ca="1">'Model male'!$C93*POWER(('Model male'!$D93+1),(2015-'Risk male'!AC$1))</f>
        <v>0.17716785967386531</v>
      </c>
      <c r="AD93" s="3">
        <f ca="1">'Model male'!$C93*POWER(('Model male'!$D93+1),(2015-'Risk male'!AD$1))</f>
        <v>0.17662887962332763</v>
      </c>
      <c r="AE93" s="3">
        <f ca="1">'Model male'!$C93*POWER(('Model male'!$D93+1),(2015-'Risk male'!AE$1))</f>
        <v>0.17609153925786275</v>
      </c>
      <c r="AF93" s="3">
        <f ca="1">'Model male'!$C93*POWER(('Model male'!$D93+1),(2015-'Risk male'!AF$1))</f>
        <v>0.17555583358922081</v>
      </c>
      <c r="AG93" s="3">
        <f ca="1">'Model male'!$C93*POWER(('Model male'!$D93+1),(2015-'Risk male'!AG$1))</f>
        <v>0.17502175764432717</v>
      </c>
      <c r="AH93" s="3">
        <f ca="1">'Model male'!$C93*POWER(('Model male'!$D93+1),(2015-'Risk male'!AH$1))</f>
        <v>0.17448930646523644</v>
      </c>
      <c r="AI93" s="3">
        <f ca="1">'Model male'!$C93*POWER(('Model male'!$D93+1),(2015-'Risk male'!AI$1))</f>
        <v>0.17395847510908624</v>
      </c>
      <c r="AJ93" s="3">
        <f ca="1">'Model male'!$C93*POWER(('Model male'!$D93+1),(2015-'Risk male'!AJ$1))</f>
        <v>0.17342925864805125</v>
      </c>
      <c r="AK93" s="3">
        <f ca="1">'Model male'!$C93*POWER(('Model male'!$D93+1),(2015-'Risk male'!AK$1))</f>
        <v>0.1729016521692977</v>
      </c>
      <c r="AL93" s="3">
        <f ca="1">'Model male'!$C93*POWER(('Model male'!$D93+1),(2015-'Risk male'!AL$1))</f>
        <v>0.17237565077493752</v>
      </c>
      <c r="AM93" s="3">
        <f ca="1">'Model male'!$C93*POWER(('Model male'!$D93+1),(2015-'Risk male'!AM$1))</f>
        <v>0.17185124958198325</v>
      </c>
      <c r="AN93" s="3">
        <f ca="1">'Model male'!$C93*POWER(('Model male'!$D93+1),(2015-'Risk male'!AN$1))</f>
        <v>0.17132844372230219</v>
      </c>
      <c r="AO93" s="3">
        <f ca="1">'Model male'!$C93*POWER(('Model male'!$D93+1),(2015-'Risk male'!AO$1))</f>
        <v>0.17080722834257148</v>
      </c>
      <c r="AP93" s="3">
        <f ca="1">'Model male'!$C93*POWER(('Model male'!$D93+1),(2015-'Risk male'!AP$1))</f>
        <v>0.17028759860423326</v>
      </c>
      <c r="AQ93" s="3">
        <f ca="1">'Model male'!$C93*POWER(('Model male'!$D93+1),(2015-'Risk male'!AQ$1))</f>
        <v>0.16976954968344929</v>
      </c>
      <c r="AR93" s="3">
        <f ca="1">'Model male'!$C93*POWER(('Model male'!$D93+1),(2015-'Risk male'!AR$1))</f>
        <v>0.16925307677105667</v>
      </c>
      <c r="AS93" s="3">
        <f ca="1">'Model male'!$C93*POWER(('Model male'!$D93+1),(2015-'Risk male'!AS$1))</f>
        <v>0.16873817507252259</v>
      </c>
      <c r="AT93" s="3">
        <f ca="1">'Model male'!$C93*POWER(('Model male'!$D93+1),(2015-'Risk male'!AT$1))</f>
        <v>0.1682248398079004</v>
      </c>
      <c r="AU93" s="3">
        <f ca="1">'Model male'!$C93*POWER(('Model male'!$D93+1),(2015-'Risk male'!AU$1))</f>
        <v>0.16771306621178514</v>
      </c>
      <c r="AV93" s="3">
        <f ca="1">'Model male'!$C93*POWER(('Model male'!$D93+1),(2015-'Risk male'!AV$1))</f>
        <v>0.16720284953326878</v>
      </c>
      <c r="AW93" s="3">
        <f ca="1">'Model male'!$C93*POWER(('Model male'!$D93+1),(2015-'Risk male'!AW$1))</f>
        <v>0.16669418503589675</v>
      </c>
      <c r="AX93" s="3">
        <f ca="1">'Model male'!$C93*POWER(('Model male'!$D93+1),(2015-'Risk male'!AX$1))</f>
        <v>0.16618706799762373</v>
      </c>
      <c r="AY93" s="3">
        <f ca="1">'Model male'!$C93*POWER(('Model male'!$D93+1),(2015-'Risk male'!AY$1))</f>
        <v>0.16568149371076976</v>
      </c>
      <c r="AZ93" s="3">
        <f ca="1">'Model male'!$C93*POWER(('Model male'!$D93+1),(2015-'Risk male'!AZ$1))</f>
        <v>0.16517745748197651</v>
      </c>
    </row>
    <row r="94" spans="1:52" x14ac:dyDescent="0.2">
      <c r="A94" s="1">
        <v>91</v>
      </c>
      <c r="B94" s="3">
        <f ca="1">'Model male'!$C94*POWER(('Model male'!$D94+1),(2015-'Risk male'!B$1))</f>
        <v>0.21004745966778451</v>
      </c>
      <c r="C94" s="3">
        <f ca="1">'Model male'!$C94*POWER(('Model male'!$D94+1),(2015-'Risk male'!C$1))</f>
        <v>0.20952052970079554</v>
      </c>
      <c r="D94" s="3">
        <f ca="1">'Model male'!$C94*POWER(('Model male'!$D94+1),(2015-'Risk male'!D$1))</f>
        <v>0.20899492160263827</v>
      </c>
      <c r="E94" s="3">
        <f ca="1">'Model male'!$C94*POWER(('Model male'!$D94+1),(2015-'Risk male'!E$1))</f>
        <v>0.20847063205724164</v>
      </c>
      <c r="F94" s="3">
        <f ca="1">'Model male'!$C94*POWER(('Model male'!$D94+1),(2015-'Risk male'!F$1))</f>
        <v>0.20794765775685337</v>
      </c>
      <c r="G94" s="3">
        <f ca="1">'Model male'!$C94*POWER(('Model male'!$D94+1),(2015-'Risk male'!G$1))</f>
        <v>0.20742599540201911</v>
      </c>
      <c r="H94" s="3">
        <f ca="1">'Model male'!$C94*POWER(('Model male'!$D94+1),(2015-'Risk male'!H$1))</f>
        <v>0.20690564170156159</v>
      </c>
      <c r="I94" s="3">
        <f ca="1">'Model male'!$C94*POWER(('Model male'!$D94+1),(2015-'Risk male'!I$1))</f>
        <v>0.20638659337255977</v>
      </c>
      <c r="J94" s="3">
        <f ca="1">'Model male'!$C94*POWER(('Model male'!$D94+1),(2015-'Risk male'!J$1))</f>
        <v>0.20586884714032841</v>
      </c>
      <c r="K94" s="3">
        <f ca="1">'Model male'!$C94*POWER(('Model male'!$D94+1),(2015-'Risk male'!K$1))</f>
        <v>0.20535239973839703</v>
      </c>
      <c r="L94" s="3">
        <f ca="1">'Model male'!$C94*POWER(('Model male'!$D94+1),(2015-'Risk male'!L$1))</f>
        <v>0.20483724790848964</v>
      </c>
      <c r="M94" s="3">
        <f ca="1">'Model male'!$C94*POWER(('Model male'!$D94+1),(2015-'Risk male'!M$1))</f>
        <v>0.20432338840050396</v>
      </c>
      <c r="N94" s="3">
        <f ca="1">'Model male'!$C94*POWER(('Model male'!$D94+1),(2015-'Risk male'!N$1))</f>
        <v>0.20381081797249098</v>
      </c>
      <c r="O94" s="3">
        <f ca="1">'Model male'!$C94*POWER(('Model male'!$D94+1),(2015-'Risk male'!O$1))</f>
        <v>0.20329953339063458</v>
      </c>
      <c r="P94" s="3">
        <f ca="1">'Model male'!$C94*POWER(('Model male'!$D94+1),(2015-'Risk male'!P$1))</f>
        <v>0.20278953142923106</v>
      </c>
      <c r="Q94" s="3">
        <f ca="1">'Model male'!$C94*POWER(('Model male'!$D94+1),(2015-'Risk male'!Q$1))</f>
        <v>0.20228080887066874</v>
      </c>
      <c r="R94" s="3">
        <f ca="1">'Model male'!$C94*POWER(('Model male'!$D94+1),(2015-'Risk male'!R$1))</f>
        <v>0.20177336250540773</v>
      </c>
      <c r="S94" s="3">
        <f ca="1">'Model male'!$C94*POWER(('Model male'!$D94+1),(2015-'Risk male'!S$1))</f>
        <v>0.20126718913195973</v>
      </c>
      <c r="T94" s="3">
        <f ca="1">'Model male'!$C94*POWER(('Model male'!$D94+1),(2015-'Risk male'!T$1))</f>
        <v>0.2007622855568677</v>
      </c>
      <c r="U94" s="3">
        <f ca="1">'Model male'!$C94*POWER(('Model male'!$D94+1),(2015-'Risk male'!U$1))</f>
        <v>0.20025864859468578</v>
      </c>
      <c r="V94" s="3">
        <f ca="1">'Model male'!$C94*POWER(('Model male'!$D94+1),(2015-'Risk male'!V$1))</f>
        <v>0.19975627506795926</v>
      </c>
      <c r="W94" s="3">
        <f ca="1">'Model male'!$C94*POWER(('Model male'!$D94+1),(2015-'Risk male'!W$1))</f>
        <v>0.1992551618072044</v>
      </c>
      <c r="X94" s="3">
        <f ca="1">'Model male'!$C94*POWER(('Model male'!$D94+1),(2015-'Risk male'!X$1))</f>
        <v>0.1987553056508885</v>
      </c>
      <c r="Y94" s="3">
        <f ca="1">'Model male'!$C94*POWER(('Model male'!$D94+1),(2015-'Risk male'!Y$1))</f>
        <v>0.19825670344541008</v>
      </c>
      <c r="Z94" s="3">
        <f ca="1">'Model male'!$C94*POWER(('Model male'!$D94+1),(2015-'Risk male'!Z$1))</f>
        <v>0.19775935204507863</v>
      </c>
      <c r="AA94" s="3">
        <f ca="1">'Model male'!$C94*POWER(('Model male'!$D94+1),(2015-'Risk male'!AA$1))</f>
        <v>0.19726324831209521</v>
      </c>
      <c r="AB94" s="3">
        <f ca="1">'Model male'!$C94*POWER(('Model male'!$D94+1),(2015-'Risk male'!AB$1))</f>
        <v>0.19676838911653233</v>
      </c>
      <c r="AC94" s="3">
        <f ca="1">'Model male'!$C94*POWER(('Model male'!$D94+1),(2015-'Risk male'!AC$1))</f>
        <v>0.1962747713363143</v>
      </c>
      <c r="AD94" s="3">
        <f ca="1">'Model male'!$C94*POWER(('Model male'!$D94+1),(2015-'Risk male'!AD$1))</f>
        <v>0.19578239185719759</v>
      </c>
      <c r="AE94" s="3">
        <f ca="1">'Model male'!$C94*POWER(('Model male'!$D94+1),(2015-'Risk male'!AE$1))</f>
        <v>0.1952912475727511</v>
      </c>
      <c r="AF94" s="3">
        <f ca="1">'Model male'!$C94*POWER(('Model male'!$D94+1),(2015-'Risk male'!AF$1))</f>
        <v>0.19480133538433664</v>
      </c>
      <c r="AG94" s="3">
        <f ca="1">'Model male'!$C94*POWER(('Model male'!$D94+1),(2015-'Risk male'!AG$1))</f>
        <v>0.19431265220108929</v>
      </c>
      <c r="AH94" s="3">
        <f ca="1">'Model male'!$C94*POWER(('Model male'!$D94+1),(2015-'Risk male'!AH$1))</f>
        <v>0.19382519493989792</v>
      </c>
      <c r="AI94" s="3">
        <f ca="1">'Model male'!$C94*POWER(('Model male'!$D94+1),(2015-'Risk male'!AI$1))</f>
        <v>0.19333896052538588</v>
      </c>
      <c r="AJ94" s="3">
        <f ca="1">'Model male'!$C94*POWER(('Model male'!$D94+1),(2015-'Risk male'!AJ$1))</f>
        <v>0.1928539458898913</v>
      </c>
      <c r="AK94" s="3">
        <f ca="1">'Model male'!$C94*POWER(('Model male'!$D94+1),(2015-'Risk male'!AK$1))</f>
        <v>0.19237014797344815</v>
      </c>
      <c r="AL94" s="3">
        <f ca="1">'Model male'!$C94*POWER(('Model male'!$D94+1),(2015-'Risk male'!AL$1))</f>
        <v>0.1918875637237665</v>
      </c>
      <c r="AM94" s="3">
        <f ca="1">'Model male'!$C94*POWER(('Model male'!$D94+1),(2015-'Risk male'!AM$1))</f>
        <v>0.1914061900962136</v>
      </c>
      <c r="AN94" s="3">
        <f ca="1">'Model male'!$C94*POWER(('Model male'!$D94+1),(2015-'Risk male'!AN$1))</f>
        <v>0.19092602405379444</v>
      </c>
      <c r="AO94" s="3">
        <f ca="1">'Model male'!$C94*POWER(('Model male'!$D94+1),(2015-'Risk male'!AO$1))</f>
        <v>0.19044706256713273</v>
      </c>
      <c r="AP94" s="3">
        <f ca="1">'Model male'!$C94*POWER(('Model male'!$D94+1),(2015-'Risk male'!AP$1))</f>
        <v>0.18996930261445169</v>
      </c>
      <c r="AQ94" s="3">
        <f ca="1">'Model male'!$C94*POWER(('Model male'!$D94+1),(2015-'Risk male'!AQ$1))</f>
        <v>0.18949274118155524</v>
      </c>
      <c r="AR94" s="3">
        <f ca="1">'Model male'!$C94*POWER(('Model male'!$D94+1),(2015-'Risk male'!AR$1))</f>
        <v>0.18901737526180845</v>
      </c>
      <c r="AS94" s="3">
        <f ca="1">'Model male'!$C94*POWER(('Model male'!$D94+1),(2015-'Risk male'!AS$1))</f>
        <v>0.18854320185611925</v>
      </c>
      <c r="AT94" s="3">
        <f ca="1">'Model male'!$C94*POWER(('Model male'!$D94+1),(2015-'Risk male'!AT$1))</f>
        <v>0.18807021797291887</v>
      </c>
      <c r="AU94" s="3">
        <f ca="1">'Model male'!$C94*POWER(('Model male'!$D94+1),(2015-'Risk male'!AU$1))</f>
        <v>0.18759842062814344</v>
      </c>
      <c r="AV94" s="3">
        <f ca="1">'Model male'!$C94*POWER(('Model male'!$D94+1),(2015-'Risk male'!AV$1))</f>
        <v>0.18712780684521496</v>
      </c>
      <c r="AW94" s="3">
        <f ca="1">'Model male'!$C94*POWER(('Model male'!$D94+1),(2015-'Risk male'!AW$1))</f>
        <v>0.18665837365502252</v>
      </c>
      <c r="AX94" s="3">
        <f ca="1">'Model male'!$C94*POWER(('Model male'!$D94+1),(2015-'Risk male'!AX$1))</f>
        <v>0.18619011809590358</v>
      </c>
      <c r="AY94" s="3">
        <f ca="1">'Model male'!$C94*POWER(('Model male'!$D94+1),(2015-'Risk male'!AY$1))</f>
        <v>0.18572303721362529</v>
      </c>
      <c r="AZ94" s="3">
        <f ca="1">'Model male'!$C94*POWER(('Model male'!$D94+1),(2015-'Risk male'!AZ$1))</f>
        <v>0.18525712806136582</v>
      </c>
    </row>
    <row r="95" spans="1:52" x14ac:dyDescent="0.2">
      <c r="A95" s="1">
        <v>92</v>
      </c>
      <c r="B95" s="3">
        <f ca="1">'Model male'!$C95*POWER(('Model male'!$D95+1),(2015-'Risk male'!B$1))</f>
        <v>0.22380044928112536</v>
      </c>
      <c r="C95" s="3">
        <f ca="1">'Model male'!$C95*POWER(('Model male'!$D95+1),(2015-'Risk male'!C$1))</f>
        <v>0.22357687240871665</v>
      </c>
      <c r="D95" s="3">
        <f ca="1">'Model male'!$C95*POWER(('Model male'!$D95+1),(2015-'Risk male'!D$1))</f>
        <v>0.22335351888982691</v>
      </c>
      <c r="E95" s="3">
        <f ca="1">'Model male'!$C95*POWER(('Model male'!$D95+1),(2015-'Risk male'!E$1))</f>
        <v>0.22313038850132558</v>
      </c>
      <c r="F95" s="3">
        <f ca="1">'Model male'!$C95*POWER(('Model male'!$D95+1),(2015-'Risk male'!F$1))</f>
        <v>0.2229074810203053</v>
      </c>
      <c r="G95" s="3">
        <f ca="1">'Model male'!$C95*POWER(('Model male'!$D95+1),(2015-'Risk male'!G$1))</f>
        <v>0.22268479622408127</v>
      </c>
      <c r="H95" s="3">
        <f ca="1">'Model male'!$C95*POWER(('Model male'!$D95+1),(2015-'Risk male'!H$1))</f>
        <v>0.22246233389019113</v>
      </c>
      <c r="I95" s="3">
        <f ca="1">'Model male'!$C95*POWER(('Model male'!$D95+1),(2015-'Risk male'!I$1))</f>
        <v>0.22224009379639473</v>
      </c>
      <c r="J95" s="3">
        <f ca="1">'Model male'!$C95*POWER(('Model male'!$D95+1),(2015-'Risk male'!J$1))</f>
        <v>0.22201807572067406</v>
      </c>
      <c r="K95" s="3">
        <f ca="1">'Model male'!$C95*POWER(('Model male'!$D95+1),(2015-'Risk male'!K$1))</f>
        <v>0.22179627944123287</v>
      </c>
      <c r="L95" s="3">
        <f ca="1">'Model male'!$C95*POWER(('Model male'!$D95+1),(2015-'Risk male'!L$1))</f>
        <v>0.2215747047364964</v>
      </c>
      <c r="M95" s="3">
        <f ca="1">'Model male'!$C95*POWER(('Model male'!$D95+1),(2015-'Risk male'!M$1))</f>
        <v>0.22135335138511134</v>
      </c>
      <c r="N95" s="3">
        <f ca="1">'Model male'!$C95*POWER(('Model male'!$D95+1),(2015-'Risk male'!N$1))</f>
        <v>0.22113221916594539</v>
      </c>
      <c r="O95" s="3">
        <f ca="1">'Model male'!$C95*POWER(('Model male'!$D95+1),(2015-'Risk male'!O$1))</f>
        <v>0.22091130785808735</v>
      </c>
      <c r="P95" s="3">
        <f ca="1">'Model male'!$C95*POWER(('Model male'!$D95+1),(2015-'Risk male'!P$1))</f>
        <v>0.22069061724084654</v>
      </c>
      <c r="Q95" s="3">
        <f ca="1">'Model male'!$C95*POWER(('Model male'!$D95+1),(2015-'Risk male'!Q$1))</f>
        <v>0.22047014709375282</v>
      </c>
      <c r="R95" s="3">
        <f ca="1">'Model male'!$C95*POWER(('Model male'!$D95+1),(2015-'Risk male'!R$1))</f>
        <v>0.2202498971965563</v>
      </c>
      <c r="S95" s="3">
        <f ca="1">'Model male'!$C95*POWER(('Model male'!$D95+1),(2015-'Risk male'!S$1))</f>
        <v>0.22002986732922711</v>
      </c>
      <c r="T95" s="3">
        <f ca="1">'Model male'!$C95*POWER(('Model male'!$D95+1),(2015-'Risk male'!T$1))</f>
        <v>0.21981005727195518</v>
      </c>
      <c r="U95" s="3">
        <f ca="1">'Model male'!$C95*POWER(('Model male'!$D95+1),(2015-'Risk male'!U$1))</f>
        <v>0.21959046680515004</v>
      </c>
      <c r="V95" s="3">
        <f ca="1">'Model male'!$C95*POWER(('Model male'!$D95+1),(2015-'Risk male'!V$1))</f>
        <v>0.21937109570944063</v>
      </c>
      <c r="W95" s="3">
        <f ca="1">'Model male'!$C95*POWER(('Model male'!$D95+1),(2015-'Risk male'!W$1))</f>
        <v>0.21915194376567501</v>
      </c>
      <c r="X95" s="3">
        <f ca="1">'Model male'!$C95*POWER(('Model male'!$D95+1),(2015-'Risk male'!X$1))</f>
        <v>0.21893301075492014</v>
      </c>
      <c r="Y95" s="3">
        <f ca="1">'Model male'!$C95*POWER(('Model male'!$D95+1),(2015-'Risk male'!Y$1))</f>
        <v>0.21871429645846166</v>
      </c>
      <c r="Z95" s="3">
        <f ca="1">'Model male'!$C95*POWER(('Model male'!$D95+1),(2015-'Risk male'!Z$1))</f>
        <v>0.21849580065780386</v>
      </c>
      <c r="AA95" s="3">
        <f ca="1">'Model male'!$C95*POWER(('Model male'!$D95+1),(2015-'Risk male'!AA$1))</f>
        <v>0.21827752313466922</v>
      </c>
      <c r="AB95" s="3">
        <f ca="1">'Model male'!$C95*POWER(('Model male'!$D95+1),(2015-'Risk male'!AB$1))</f>
        <v>0.21805946367099829</v>
      </c>
      <c r="AC95" s="3">
        <f ca="1">'Model male'!$C95*POWER(('Model male'!$D95+1),(2015-'Risk male'!AC$1))</f>
        <v>0.21784162204894936</v>
      </c>
      <c r="AD95" s="3">
        <f ca="1">'Model male'!$C95*POWER(('Model male'!$D95+1),(2015-'Risk male'!AD$1))</f>
        <v>0.21762399805089847</v>
      </c>
      <c r="AE95" s="3">
        <f ca="1">'Model male'!$C95*POWER(('Model male'!$D95+1),(2015-'Risk male'!AE$1))</f>
        <v>0.21740659145943911</v>
      </c>
      <c r="AF95" s="3">
        <f ca="1">'Model male'!$C95*POWER(('Model male'!$D95+1),(2015-'Risk male'!AF$1))</f>
        <v>0.21718940205738174</v>
      </c>
      <c r="AG95" s="3">
        <f ca="1">'Model male'!$C95*POWER(('Model male'!$D95+1),(2015-'Risk male'!AG$1))</f>
        <v>0.21697242962775401</v>
      </c>
      <c r="AH95" s="3">
        <f ca="1">'Model male'!$C95*POWER(('Model male'!$D95+1),(2015-'Risk male'!AH$1))</f>
        <v>0.21675567395380024</v>
      </c>
      <c r="AI95" s="3">
        <f ca="1">'Model male'!$C95*POWER(('Model male'!$D95+1),(2015-'Risk male'!AI$1))</f>
        <v>0.21653913481898129</v>
      </c>
      <c r="AJ95" s="3">
        <f ca="1">'Model male'!$C95*POWER(('Model male'!$D95+1),(2015-'Risk male'!AJ$1))</f>
        <v>0.21632281200697437</v>
      </c>
      <c r="AK95" s="3">
        <f ca="1">'Model male'!$C95*POWER(('Model male'!$D95+1),(2015-'Risk male'!AK$1))</f>
        <v>0.2161067053016727</v>
      </c>
      <c r="AL95" s="3">
        <f ca="1">'Model male'!$C95*POWER(('Model male'!$D95+1),(2015-'Risk male'!AL$1))</f>
        <v>0.21589081448718556</v>
      </c>
      <c r="AM95" s="3">
        <f ca="1">'Model male'!$C95*POWER(('Model male'!$D95+1),(2015-'Risk male'!AM$1))</f>
        <v>0.21567513934783777</v>
      </c>
      <c r="AN95" s="3">
        <f ca="1">'Model male'!$C95*POWER(('Model male'!$D95+1),(2015-'Risk male'!AN$1))</f>
        <v>0.21545967966816965</v>
      </c>
      <c r="AO95" s="3">
        <f ca="1">'Model male'!$C95*POWER(('Model male'!$D95+1),(2015-'Risk male'!AO$1))</f>
        <v>0.21524443523293665</v>
      </c>
      <c r="AP95" s="3">
        <f ca="1">'Model male'!$C95*POWER(('Model male'!$D95+1),(2015-'Risk male'!AP$1))</f>
        <v>0.21502940582710958</v>
      </c>
      <c r="AQ95" s="3">
        <f ca="1">'Model male'!$C95*POWER(('Model male'!$D95+1),(2015-'Risk male'!AQ$1))</f>
        <v>0.21481459123587371</v>
      </c>
      <c r="AR95" s="3">
        <f ca="1">'Model male'!$C95*POWER(('Model male'!$D95+1),(2015-'Risk male'!AR$1))</f>
        <v>0.21459999124462914</v>
      </c>
      <c r="AS95" s="3">
        <f ca="1">'Model male'!$C95*POWER(('Model male'!$D95+1),(2015-'Risk male'!AS$1))</f>
        <v>0.21438560563899017</v>
      </c>
      <c r="AT95" s="3">
        <f ca="1">'Model male'!$C95*POWER(('Model male'!$D95+1),(2015-'Risk male'!AT$1))</f>
        <v>0.2141714342047854</v>
      </c>
      <c r="AU95" s="3">
        <f ca="1">'Model male'!$C95*POWER(('Model male'!$D95+1),(2015-'Risk male'!AU$1))</f>
        <v>0.21395747672805743</v>
      </c>
      <c r="AV95" s="3">
        <f ca="1">'Model male'!$C95*POWER(('Model male'!$D95+1),(2015-'Risk male'!AV$1))</f>
        <v>0.21374373299506236</v>
      </c>
      <c r="AW95" s="3">
        <f ca="1">'Model male'!$C95*POWER(('Model male'!$D95+1),(2015-'Risk male'!AW$1))</f>
        <v>0.21353020279227014</v>
      </c>
      <c r="AX95" s="3">
        <f ca="1">'Model male'!$C95*POWER(('Model male'!$D95+1),(2015-'Risk male'!AX$1))</f>
        <v>0.2133168859063638</v>
      </c>
      <c r="AY95" s="3">
        <f ca="1">'Model male'!$C95*POWER(('Model male'!$D95+1),(2015-'Risk male'!AY$1))</f>
        <v>0.21310378212423964</v>
      </c>
      <c r="AZ95" s="3">
        <f ca="1">'Model male'!$C95*POWER(('Model male'!$D95+1),(2015-'Risk male'!AZ$1))</f>
        <v>0.21289089123300664</v>
      </c>
    </row>
    <row r="96" spans="1:52" x14ac:dyDescent="0.2">
      <c r="A96" s="1">
        <v>93</v>
      </c>
      <c r="B96" s="3">
        <f ca="1">'Model male'!$C96*POWER(('Model male'!$D96+1),(2015-'Risk male'!B$1))</f>
        <v>0.24568224765134472</v>
      </c>
      <c r="C96" s="3">
        <f ca="1">'Model male'!$C96*POWER(('Model male'!$D96+1),(2015-'Risk male'!C$1))</f>
        <v>0.24563312102713925</v>
      </c>
      <c r="D96" s="3">
        <f ca="1">'Model male'!$C96*POWER(('Model male'!$D96+1),(2015-'Risk male'!D$1))</f>
        <v>0.24558400422629406</v>
      </c>
      <c r="E96" s="3">
        <f ca="1">'Model male'!$C96*POWER(('Model male'!$D96+1),(2015-'Risk male'!E$1))</f>
        <v>0.24553489724684469</v>
      </c>
      <c r="F96" s="3">
        <f ca="1">'Model male'!$C96*POWER(('Model male'!$D96+1),(2015-'Risk male'!F$1))</f>
        <v>0.24548580008682727</v>
      </c>
      <c r="G96" s="3">
        <f ca="1">'Model male'!$C96*POWER(('Model male'!$D96+1),(2015-'Risk male'!G$1))</f>
        <v>0.24543671274427847</v>
      </c>
      <c r="H96" s="3">
        <f ca="1">'Model male'!$C96*POWER(('Model male'!$D96+1),(2015-'Risk male'!H$1))</f>
        <v>0.24538763521723503</v>
      </c>
      <c r="I96" s="3">
        <f ca="1">'Model male'!$C96*POWER(('Model male'!$D96+1),(2015-'Risk male'!I$1))</f>
        <v>0.24533856750373428</v>
      </c>
      <c r="J96" s="3">
        <f ca="1">'Model male'!$C96*POWER(('Model male'!$D96+1),(2015-'Risk male'!J$1))</f>
        <v>0.24528950960181389</v>
      </c>
      <c r="K96" s="3">
        <f ca="1">'Model male'!$C96*POWER(('Model male'!$D96+1),(2015-'Risk male'!K$1))</f>
        <v>0.24524046150951198</v>
      </c>
      <c r="L96" s="3">
        <f ca="1">'Model male'!$C96*POWER(('Model male'!$D96+1),(2015-'Risk male'!L$1))</f>
        <v>0.24519142322486703</v>
      </c>
      <c r="M96" s="3">
        <f ca="1">'Model male'!$C96*POWER(('Model male'!$D96+1),(2015-'Risk male'!M$1))</f>
        <v>0.24514239474591787</v>
      </c>
      <c r="N96" s="3">
        <f ca="1">'Model male'!$C96*POWER(('Model male'!$D96+1),(2015-'Risk male'!N$1))</f>
        <v>0.24509337607070372</v>
      </c>
      <c r="O96" s="3">
        <f ca="1">'Model male'!$C96*POWER(('Model male'!$D96+1),(2015-'Risk male'!O$1))</f>
        <v>0.24504436719726427</v>
      </c>
      <c r="P96" s="3">
        <f ca="1">'Model male'!$C96*POWER(('Model male'!$D96+1),(2015-'Risk male'!P$1))</f>
        <v>0.24499536812363956</v>
      </c>
      <c r="Q96" s="3">
        <f ca="1">'Model male'!$C96*POWER(('Model male'!$D96+1),(2015-'Risk male'!Q$1))</f>
        <v>0.24494637884786999</v>
      </c>
      <c r="R96" s="3">
        <f ca="1">'Model male'!$C96*POWER(('Model male'!$D96+1),(2015-'Risk male'!R$1))</f>
        <v>0.2448973993679964</v>
      </c>
      <c r="S96" s="3">
        <f ca="1">'Model male'!$C96*POWER(('Model male'!$D96+1),(2015-'Risk male'!S$1))</f>
        <v>0.24484842968205997</v>
      </c>
      <c r="T96" s="3">
        <f ca="1">'Model male'!$C96*POWER(('Model male'!$D96+1),(2015-'Risk male'!T$1))</f>
        <v>0.24479946978810235</v>
      </c>
      <c r="U96" s="3">
        <f ca="1">'Model male'!$C96*POWER(('Model male'!$D96+1),(2015-'Risk male'!U$1))</f>
        <v>0.24475051968416553</v>
      </c>
      <c r="V96" s="3">
        <f ca="1">'Model male'!$C96*POWER(('Model male'!$D96+1),(2015-'Risk male'!V$1))</f>
        <v>0.24470157936829187</v>
      </c>
      <c r="W96" s="3">
        <f ca="1">'Model male'!$C96*POWER(('Model male'!$D96+1),(2015-'Risk male'!W$1))</f>
        <v>0.24465264883852422</v>
      </c>
      <c r="X96" s="3">
        <f ca="1">'Model male'!$C96*POWER(('Model male'!$D96+1),(2015-'Risk male'!X$1))</f>
        <v>0.24460372809290562</v>
      </c>
      <c r="Y96" s="3">
        <f ca="1">'Model male'!$C96*POWER(('Model male'!$D96+1),(2015-'Risk male'!Y$1))</f>
        <v>0.24455481712947971</v>
      </c>
      <c r="Z96" s="3">
        <f ca="1">'Model male'!$C96*POWER(('Model male'!$D96+1),(2015-'Risk male'!Z$1))</f>
        <v>0.24450591594629043</v>
      </c>
      <c r="AA96" s="3">
        <f ca="1">'Model male'!$C96*POWER(('Model male'!$D96+1),(2015-'Risk male'!AA$1))</f>
        <v>0.24445702454138218</v>
      </c>
      <c r="AB96" s="3">
        <f ca="1">'Model male'!$C96*POWER(('Model male'!$D96+1),(2015-'Risk male'!AB$1))</f>
        <v>0.24440814291279966</v>
      </c>
      <c r="AC96" s="3">
        <f ca="1">'Model male'!$C96*POWER(('Model male'!$D96+1),(2015-'Risk male'!AC$1))</f>
        <v>0.24435927105858793</v>
      </c>
      <c r="AD96" s="3">
        <f ca="1">'Model male'!$C96*POWER(('Model male'!$D96+1),(2015-'Risk male'!AD$1))</f>
        <v>0.24431040897679254</v>
      </c>
      <c r="AE96" s="3">
        <f ca="1">'Model male'!$C96*POWER(('Model male'!$D96+1),(2015-'Risk male'!AE$1))</f>
        <v>0.24426155666545951</v>
      </c>
      <c r="AF96" s="3">
        <f ca="1">'Model male'!$C96*POWER(('Model male'!$D96+1),(2015-'Risk male'!AF$1))</f>
        <v>0.24421271412263496</v>
      </c>
      <c r="AG96" s="3">
        <f ca="1">'Model male'!$C96*POWER(('Model male'!$D96+1),(2015-'Risk male'!AG$1))</f>
        <v>0.24416388134636566</v>
      </c>
      <c r="AH96" s="3">
        <f ca="1">'Model male'!$C96*POWER(('Model male'!$D96+1),(2015-'Risk male'!AH$1))</f>
        <v>0.24411505833469876</v>
      </c>
      <c r="AI96" s="3">
        <f ca="1">'Model male'!$C96*POWER(('Model male'!$D96+1),(2015-'Risk male'!AI$1))</f>
        <v>0.24406624508568164</v>
      </c>
      <c r="AJ96" s="3">
        <f ca="1">'Model male'!$C96*POWER(('Model male'!$D96+1),(2015-'Risk male'!AJ$1))</f>
        <v>0.24401744159736216</v>
      </c>
      <c r="AK96" s="3">
        <f ca="1">'Model male'!$C96*POWER(('Model male'!$D96+1),(2015-'Risk male'!AK$1))</f>
        <v>0.2439686478677886</v>
      </c>
      <c r="AL96" s="3">
        <f ca="1">'Model male'!$C96*POWER(('Model male'!$D96+1),(2015-'Risk male'!AL$1))</f>
        <v>0.24391986389500961</v>
      </c>
      <c r="AM96" s="3">
        <f ca="1">'Model male'!$C96*POWER(('Model male'!$D96+1),(2015-'Risk male'!AM$1))</f>
        <v>0.24387108967707424</v>
      </c>
      <c r="AN96" s="3">
        <f ca="1">'Model male'!$C96*POWER(('Model male'!$D96+1),(2015-'Risk male'!AN$1))</f>
        <v>0.24382232521203182</v>
      </c>
      <c r="AO96" s="3">
        <f ca="1">'Model male'!$C96*POWER(('Model male'!$D96+1),(2015-'Risk male'!AO$1))</f>
        <v>0.24377357049793219</v>
      </c>
      <c r="AP96" s="3">
        <f ca="1">'Model male'!$C96*POWER(('Model male'!$D96+1),(2015-'Risk male'!AP$1))</f>
        <v>0.24372482553282562</v>
      </c>
      <c r="AQ96" s="3">
        <f ca="1">'Model male'!$C96*POWER(('Model male'!$D96+1),(2015-'Risk male'!AQ$1))</f>
        <v>0.24367609031476267</v>
      </c>
      <c r="AR96" s="3">
        <f ca="1">'Model male'!$C96*POWER(('Model male'!$D96+1),(2015-'Risk male'!AR$1))</f>
        <v>0.2436273648417944</v>
      </c>
      <c r="AS96" s="3">
        <f ca="1">'Model male'!$C96*POWER(('Model male'!$D96+1),(2015-'Risk male'!AS$1))</f>
        <v>0.24357864911197197</v>
      </c>
      <c r="AT96" s="3">
        <f ca="1">'Model male'!$C96*POWER(('Model male'!$D96+1),(2015-'Risk male'!AT$1))</f>
        <v>0.24352994312334728</v>
      </c>
      <c r="AU96" s="3">
        <f ca="1">'Model male'!$C96*POWER(('Model male'!$D96+1),(2015-'Risk male'!AU$1))</f>
        <v>0.24348124687397255</v>
      </c>
      <c r="AV96" s="3">
        <f ca="1">'Model male'!$C96*POWER(('Model male'!$D96+1),(2015-'Risk male'!AV$1))</f>
        <v>0.24343256036190011</v>
      </c>
      <c r="AW96" s="3">
        <f ca="1">'Model male'!$C96*POWER(('Model male'!$D96+1),(2015-'Risk male'!AW$1))</f>
        <v>0.24338388358518306</v>
      </c>
      <c r="AX96" s="3">
        <f ca="1">'Model male'!$C96*POWER(('Model male'!$D96+1),(2015-'Risk male'!AX$1))</f>
        <v>0.24333521654187468</v>
      </c>
      <c r="AY96" s="3">
        <f ca="1">'Model male'!$C96*POWER(('Model male'!$D96+1),(2015-'Risk male'!AY$1))</f>
        <v>0.24328655923002873</v>
      </c>
      <c r="AZ96" s="3">
        <f ca="1">'Model male'!$C96*POWER(('Model male'!$D96+1),(2015-'Risk male'!AZ$1))</f>
        <v>0.24323791164769915</v>
      </c>
    </row>
    <row r="97" spans="1:52" x14ac:dyDescent="0.2">
      <c r="A97" s="1">
        <v>94</v>
      </c>
      <c r="B97" s="3">
        <f ca="1">'Model male'!$C97*POWER(('Model male'!$D97+1),(2015-'Risk male'!B$1))</f>
        <v>0.26221720916466468</v>
      </c>
      <c r="C97" s="3">
        <f ca="1">'Model male'!$C97*POWER(('Model male'!$D97+1),(2015-'Risk male'!C$1))</f>
        <v>0.26221720916466468</v>
      </c>
      <c r="D97" s="3">
        <f ca="1">'Model male'!$C97*POWER(('Model male'!$D97+1),(2015-'Risk male'!D$1))</f>
        <v>0.26221720916466468</v>
      </c>
      <c r="E97" s="3">
        <f ca="1">'Model male'!$C97*POWER(('Model male'!$D97+1),(2015-'Risk male'!E$1))</f>
        <v>0.26221720916466468</v>
      </c>
      <c r="F97" s="3">
        <f ca="1">'Model male'!$C97*POWER(('Model male'!$D97+1),(2015-'Risk male'!F$1))</f>
        <v>0.26221720916466468</v>
      </c>
      <c r="G97" s="3">
        <f ca="1">'Model male'!$C97*POWER(('Model male'!$D97+1),(2015-'Risk male'!G$1))</f>
        <v>0.26221720916466468</v>
      </c>
      <c r="H97" s="3">
        <f ca="1">'Model male'!$C97*POWER(('Model male'!$D97+1),(2015-'Risk male'!H$1))</f>
        <v>0.26221720916466468</v>
      </c>
      <c r="I97" s="3">
        <f ca="1">'Model male'!$C97*POWER(('Model male'!$D97+1),(2015-'Risk male'!I$1))</f>
        <v>0.26221720916466468</v>
      </c>
      <c r="J97" s="3">
        <f ca="1">'Model male'!$C97*POWER(('Model male'!$D97+1),(2015-'Risk male'!J$1))</f>
        <v>0.26221720916466468</v>
      </c>
      <c r="K97" s="3">
        <f ca="1">'Model male'!$C97*POWER(('Model male'!$D97+1),(2015-'Risk male'!K$1))</f>
        <v>0.26221720916466468</v>
      </c>
      <c r="L97" s="3">
        <f ca="1">'Model male'!$C97*POWER(('Model male'!$D97+1),(2015-'Risk male'!L$1))</f>
        <v>0.26221720916466468</v>
      </c>
      <c r="M97" s="3">
        <f ca="1">'Model male'!$C97*POWER(('Model male'!$D97+1),(2015-'Risk male'!M$1))</f>
        <v>0.26221720916466468</v>
      </c>
      <c r="N97" s="3">
        <f ca="1">'Model male'!$C97*POWER(('Model male'!$D97+1),(2015-'Risk male'!N$1))</f>
        <v>0.26221720916466468</v>
      </c>
      <c r="O97" s="3">
        <f ca="1">'Model male'!$C97*POWER(('Model male'!$D97+1),(2015-'Risk male'!O$1))</f>
        <v>0.26221720916466468</v>
      </c>
      <c r="P97" s="3">
        <f ca="1">'Model male'!$C97*POWER(('Model male'!$D97+1),(2015-'Risk male'!P$1))</f>
        <v>0.26221720916466468</v>
      </c>
      <c r="Q97" s="3">
        <f ca="1">'Model male'!$C97*POWER(('Model male'!$D97+1),(2015-'Risk male'!Q$1))</f>
        <v>0.26221720916466468</v>
      </c>
      <c r="R97" s="3">
        <f ca="1">'Model male'!$C97*POWER(('Model male'!$D97+1),(2015-'Risk male'!R$1))</f>
        <v>0.26221720916466468</v>
      </c>
      <c r="S97" s="3">
        <f ca="1">'Model male'!$C97*POWER(('Model male'!$D97+1),(2015-'Risk male'!S$1))</f>
        <v>0.26221720916466468</v>
      </c>
      <c r="T97" s="3">
        <f ca="1">'Model male'!$C97*POWER(('Model male'!$D97+1),(2015-'Risk male'!T$1))</f>
        <v>0.26221720916466468</v>
      </c>
      <c r="U97" s="3">
        <f ca="1">'Model male'!$C97*POWER(('Model male'!$D97+1),(2015-'Risk male'!U$1))</f>
        <v>0.26221720916466468</v>
      </c>
      <c r="V97" s="3">
        <f ca="1">'Model male'!$C97*POWER(('Model male'!$D97+1),(2015-'Risk male'!V$1))</f>
        <v>0.26221720916466468</v>
      </c>
      <c r="W97" s="3">
        <f ca="1">'Model male'!$C97*POWER(('Model male'!$D97+1),(2015-'Risk male'!W$1))</f>
        <v>0.26221720916466468</v>
      </c>
      <c r="X97" s="3">
        <f ca="1">'Model male'!$C97*POWER(('Model male'!$D97+1),(2015-'Risk male'!X$1))</f>
        <v>0.26221720916466468</v>
      </c>
      <c r="Y97" s="3">
        <f ca="1">'Model male'!$C97*POWER(('Model male'!$D97+1),(2015-'Risk male'!Y$1))</f>
        <v>0.26221720916466468</v>
      </c>
      <c r="Z97" s="3">
        <f ca="1">'Model male'!$C97*POWER(('Model male'!$D97+1),(2015-'Risk male'!Z$1))</f>
        <v>0.26221720916466468</v>
      </c>
      <c r="AA97" s="3">
        <f ca="1">'Model male'!$C97*POWER(('Model male'!$D97+1),(2015-'Risk male'!AA$1))</f>
        <v>0.26221720916466468</v>
      </c>
      <c r="AB97" s="3">
        <f ca="1">'Model male'!$C97*POWER(('Model male'!$D97+1),(2015-'Risk male'!AB$1))</f>
        <v>0.26221720916466468</v>
      </c>
      <c r="AC97" s="3">
        <f ca="1">'Model male'!$C97*POWER(('Model male'!$D97+1),(2015-'Risk male'!AC$1))</f>
        <v>0.26221720916466468</v>
      </c>
      <c r="AD97" s="3">
        <f ca="1">'Model male'!$C97*POWER(('Model male'!$D97+1),(2015-'Risk male'!AD$1))</f>
        <v>0.26221720916466468</v>
      </c>
      <c r="AE97" s="3">
        <f ca="1">'Model male'!$C97*POWER(('Model male'!$D97+1),(2015-'Risk male'!AE$1))</f>
        <v>0.26221720916466468</v>
      </c>
      <c r="AF97" s="3">
        <f ca="1">'Model male'!$C97*POWER(('Model male'!$D97+1),(2015-'Risk male'!AF$1))</f>
        <v>0.26221720916466468</v>
      </c>
      <c r="AG97" s="3">
        <f ca="1">'Model male'!$C97*POWER(('Model male'!$D97+1),(2015-'Risk male'!AG$1))</f>
        <v>0.26221720916466468</v>
      </c>
      <c r="AH97" s="3">
        <f ca="1">'Model male'!$C97*POWER(('Model male'!$D97+1),(2015-'Risk male'!AH$1))</f>
        <v>0.26221720916466468</v>
      </c>
      <c r="AI97" s="3">
        <f ca="1">'Model male'!$C97*POWER(('Model male'!$D97+1),(2015-'Risk male'!AI$1))</f>
        <v>0.26221720916466468</v>
      </c>
      <c r="AJ97" s="3">
        <f ca="1">'Model male'!$C97*POWER(('Model male'!$D97+1),(2015-'Risk male'!AJ$1))</f>
        <v>0.26221720916466468</v>
      </c>
      <c r="AK97" s="3">
        <f ca="1">'Model male'!$C97*POWER(('Model male'!$D97+1),(2015-'Risk male'!AK$1))</f>
        <v>0.26221720916466468</v>
      </c>
      <c r="AL97" s="3">
        <f ca="1">'Model male'!$C97*POWER(('Model male'!$D97+1),(2015-'Risk male'!AL$1))</f>
        <v>0.26221720916466468</v>
      </c>
      <c r="AM97" s="3">
        <f ca="1">'Model male'!$C97*POWER(('Model male'!$D97+1),(2015-'Risk male'!AM$1))</f>
        <v>0.26221720916466468</v>
      </c>
      <c r="AN97" s="3">
        <f ca="1">'Model male'!$C97*POWER(('Model male'!$D97+1),(2015-'Risk male'!AN$1))</f>
        <v>0.26221720916466468</v>
      </c>
      <c r="AO97" s="3">
        <f ca="1">'Model male'!$C97*POWER(('Model male'!$D97+1),(2015-'Risk male'!AO$1))</f>
        <v>0.26221720916466468</v>
      </c>
      <c r="AP97" s="3">
        <f ca="1">'Model male'!$C97*POWER(('Model male'!$D97+1),(2015-'Risk male'!AP$1))</f>
        <v>0.26221720916466468</v>
      </c>
      <c r="AQ97" s="3">
        <f ca="1">'Model male'!$C97*POWER(('Model male'!$D97+1),(2015-'Risk male'!AQ$1))</f>
        <v>0.26221720916466468</v>
      </c>
      <c r="AR97" s="3">
        <f ca="1">'Model male'!$C97*POWER(('Model male'!$D97+1),(2015-'Risk male'!AR$1))</f>
        <v>0.26221720916466468</v>
      </c>
      <c r="AS97" s="3">
        <f ca="1">'Model male'!$C97*POWER(('Model male'!$D97+1),(2015-'Risk male'!AS$1))</f>
        <v>0.26221720916466468</v>
      </c>
      <c r="AT97" s="3">
        <f ca="1">'Model male'!$C97*POWER(('Model male'!$D97+1),(2015-'Risk male'!AT$1))</f>
        <v>0.26221720916466468</v>
      </c>
      <c r="AU97" s="3">
        <f ca="1">'Model male'!$C97*POWER(('Model male'!$D97+1),(2015-'Risk male'!AU$1))</f>
        <v>0.26221720916466468</v>
      </c>
      <c r="AV97" s="3">
        <f ca="1">'Model male'!$C97*POWER(('Model male'!$D97+1),(2015-'Risk male'!AV$1))</f>
        <v>0.26221720916466468</v>
      </c>
      <c r="AW97" s="3">
        <f ca="1">'Model male'!$C97*POWER(('Model male'!$D97+1),(2015-'Risk male'!AW$1))</f>
        <v>0.26221720916466468</v>
      </c>
      <c r="AX97" s="3">
        <f ca="1">'Model male'!$C97*POWER(('Model male'!$D97+1),(2015-'Risk male'!AX$1))</f>
        <v>0.26221720916466468</v>
      </c>
      <c r="AY97" s="3">
        <f ca="1">'Model male'!$C97*POWER(('Model male'!$D97+1),(2015-'Risk male'!AY$1))</f>
        <v>0.26221720916466468</v>
      </c>
      <c r="AZ97" s="3">
        <f ca="1">'Model male'!$C97*POWER(('Model male'!$D97+1),(2015-'Risk male'!AZ$1))</f>
        <v>0.26221720916466468</v>
      </c>
    </row>
    <row r="98" spans="1:52" x14ac:dyDescent="0.2">
      <c r="A98" s="1">
        <v>95</v>
      </c>
      <c r="B98" s="3">
        <f ca="1">'Model male'!$C98*POWER(('Model male'!$D98+1),(2015-'Risk male'!B$1))</f>
        <v>0.28901254049734998</v>
      </c>
      <c r="C98" s="3">
        <f ca="1">'Model male'!$C98*POWER(('Model male'!$D98+1),(2015-'Risk male'!C$1))</f>
        <v>0.28901254049734998</v>
      </c>
      <c r="D98" s="3">
        <f ca="1">'Model male'!$C98*POWER(('Model male'!$D98+1),(2015-'Risk male'!D$1))</f>
        <v>0.28901254049734998</v>
      </c>
      <c r="E98" s="3">
        <f ca="1">'Model male'!$C98*POWER(('Model male'!$D98+1),(2015-'Risk male'!E$1))</f>
        <v>0.28901254049734998</v>
      </c>
      <c r="F98" s="3">
        <f ca="1">'Model male'!$C98*POWER(('Model male'!$D98+1),(2015-'Risk male'!F$1))</f>
        <v>0.28901254049734998</v>
      </c>
      <c r="G98" s="3">
        <f ca="1">'Model male'!$C98*POWER(('Model male'!$D98+1),(2015-'Risk male'!G$1))</f>
        <v>0.28901254049734998</v>
      </c>
      <c r="H98" s="3">
        <f ca="1">'Model male'!$C98*POWER(('Model male'!$D98+1),(2015-'Risk male'!H$1))</f>
        <v>0.28901254049734998</v>
      </c>
      <c r="I98" s="3">
        <f ca="1">'Model male'!$C98*POWER(('Model male'!$D98+1),(2015-'Risk male'!I$1))</f>
        <v>0.28901254049734998</v>
      </c>
      <c r="J98" s="3">
        <f ca="1">'Model male'!$C98*POWER(('Model male'!$D98+1),(2015-'Risk male'!J$1))</f>
        <v>0.28901254049734998</v>
      </c>
      <c r="K98" s="3">
        <f ca="1">'Model male'!$C98*POWER(('Model male'!$D98+1),(2015-'Risk male'!K$1))</f>
        <v>0.28901254049734998</v>
      </c>
      <c r="L98" s="3">
        <f ca="1">'Model male'!$C98*POWER(('Model male'!$D98+1),(2015-'Risk male'!L$1))</f>
        <v>0.28901254049734998</v>
      </c>
      <c r="M98" s="3">
        <f ca="1">'Model male'!$C98*POWER(('Model male'!$D98+1),(2015-'Risk male'!M$1))</f>
        <v>0.28901254049734998</v>
      </c>
      <c r="N98" s="3">
        <f ca="1">'Model male'!$C98*POWER(('Model male'!$D98+1),(2015-'Risk male'!N$1))</f>
        <v>0.28901254049734998</v>
      </c>
      <c r="O98" s="3">
        <f ca="1">'Model male'!$C98*POWER(('Model male'!$D98+1),(2015-'Risk male'!O$1))</f>
        <v>0.28901254049734998</v>
      </c>
      <c r="P98" s="3">
        <f ca="1">'Model male'!$C98*POWER(('Model male'!$D98+1),(2015-'Risk male'!P$1))</f>
        <v>0.28901254049734998</v>
      </c>
      <c r="Q98" s="3">
        <f ca="1">'Model male'!$C98*POWER(('Model male'!$D98+1),(2015-'Risk male'!Q$1))</f>
        <v>0.28901254049734998</v>
      </c>
      <c r="R98" s="3">
        <f ca="1">'Model male'!$C98*POWER(('Model male'!$D98+1),(2015-'Risk male'!R$1))</f>
        <v>0.28901254049734998</v>
      </c>
      <c r="S98" s="3">
        <f ca="1">'Model male'!$C98*POWER(('Model male'!$D98+1),(2015-'Risk male'!S$1))</f>
        <v>0.28901254049734998</v>
      </c>
      <c r="T98" s="3">
        <f ca="1">'Model male'!$C98*POWER(('Model male'!$D98+1),(2015-'Risk male'!T$1))</f>
        <v>0.28901254049734998</v>
      </c>
      <c r="U98" s="3">
        <f ca="1">'Model male'!$C98*POWER(('Model male'!$D98+1),(2015-'Risk male'!U$1))</f>
        <v>0.28901254049734998</v>
      </c>
      <c r="V98" s="3">
        <f ca="1">'Model male'!$C98*POWER(('Model male'!$D98+1),(2015-'Risk male'!V$1))</f>
        <v>0.28901254049734998</v>
      </c>
      <c r="W98" s="3">
        <f ca="1">'Model male'!$C98*POWER(('Model male'!$D98+1),(2015-'Risk male'!W$1))</f>
        <v>0.28901254049734998</v>
      </c>
      <c r="X98" s="3">
        <f ca="1">'Model male'!$C98*POWER(('Model male'!$D98+1),(2015-'Risk male'!X$1))</f>
        <v>0.28901254049734998</v>
      </c>
      <c r="Y98" s="3">
        <f ca="1">'Model male'!$C98*POWER(('Model male'!$D98+1),(2015-'Risk male'!Y$1))</f>
        <v>0.28901254049734998</v>
      </c>
      <c r="Z98" s="3">
        <f ca="1">'Model male'!$C98*POWER(('Model male'!$D98+1),(2015-'Risk male'!Z$1))</f>
        <v>0.28901254049734998</v>
      </c>
      <c r="AA98" s="3">
        <f ca="1">'Model male'!$C98*POWER(('Model male'!$D98+1),(2015-'Risk male'!AA$1))</f>
        <v>0.28901254049734998</v>
      </c>
      <c r="AB98" s="3">
        <f ca="1">'Model male'!$C98*POWER(('Model male'!$D98+1),(2015-'Risk male'!AB$1))</f>
        <v>0.28901254049734998</v>
      </c>
      <c r="AC98" s="3">
        <f ca="1">'Model male'!$C98*POWER(('Model male'!$D98+1),(2015-'Risk male'!AC$1))</f>
        <v>0.28901254049734998</v>
      </c>
      <c r="AD98" s="3">
        <f ca="1">'Model male'!$C98*POWER(('Model male'!$D98+1),(2015-'Risk male'!AD$1))</f>
        <v>0.28901254049734998</v>
      </c>
      <c r="AE98" s="3">
        <f ca="1">'Model male'!$C98*POWER(('Model male'!$D98+1),(2015-'Risk male'!AE$1))</f>
        <v>0.28901254049734998</v>
      </c>
      <c r="AF98" s="3">
        <f ca="1">'Model male'!$C98*POWER(('Model male'!$D98+1),(2015-'Risk male'!AF$1))</f>
        <v>0.28901254049734998</v>
      </c>
      <c r="AG98" s="3">
        <f ca="1">'Model male'!$C98*POWER(('Model male'!$D98+1),(2015-'Risk male'!AG$1))</f>
        <v>0.28901254049734998</v>
      </c>
      <c r="AH98" s="3">
        <f ca="1">'Model male'!$C98*POWER(('Model male'!$D98+1),(2015-'Risk male'!AH$1))</f>
        <v>0.28901254049734998</v>
      </c>
      <c r="AI98" s="3">
        <f ca="1">'Model male'!$C98*POWER(('Model male'!$D98+1),(2015-'Risk male'!AI$1))</f>
        <v>0.28901254049734998</v>
      </c>
      <c r="AJ98" s="3">
        <f ca="1">'Model male'!$C98*POWER(('Model male'!$D98+1),(2015-'Risk male'!AJ$1))</f>
        <v>0.28901254049734998</v>
      </c>
      <c r="AK98" s="3">
        <f ca="1">'Model male'!$C98*POWER(('Model male'!$D98+1),(2015-'Risk male'!AK$1))</f>
        <v>0.28901254049734998</v>
      </c>
      <c r="AL98" s="3">
        <f ca="1">'Model male'!$C98*POWER(('Model male'!$D98+1),(2015-'Risk male'!AL$1))</f>
        <v>0.28901254049734998</v>
      </c>
      <c r="AM98" s="3">
        <f ca="1">'Model male'!$C98*POWER(('Model male'!$D98+1),(2015-'Risk male'!AM$1))</f>
        <v>0.28901254049734998</v>
      </c>
      <c r="AN98" s="3">
        <f ca="1">'Model male'!$C98*POWER(('Model male'!$D98+1),(2015-'Risk male'!AN$1))</f>
        <v>0.28901254049734998</v>
      </c>
      <c r="AO98" s="3">
        <f ca="1">'Model male'!$C98*POWER(('Model male'!$D98+1),(2015-'Risk male'!AO$1))</f>
        <v>0.28901254049734998</v>
      </c>
      <c r="AP98" s="3">
        <f ca="1">'Model male'!$C98*POWER(('Model male'!$D98+1),(2015-'Risk male'!AP$1))</f>
        <v>0.28901254049734998</v>
      </c>
      <c r="AQ98" s="3">
        <f ca="1">'Model male'!$C98*POWER(('Model male'!$D98+1),(2015-'Risk male'!AQ$1))</f>
        <v>0.28901254049734998</v>
      </c>
      <c r="AR98" s="3">
        <f ca="1">'Model male'!$C98*POWER(('Model male'!$D98+1),(2015-'Risk male'!AR$1))</f>
        <v>0.28901254049734998</v>
      </c>
      <c r="AS98" s="3">
        <f ca="1">'Model male'!$C98*POWER(('Model male'!$D98+1),(2015-'Risk male'!AS$1))</f>
        <v>0.28901254049734998</v>
      </c>
      <c r="AT98" s="3">
        <f ca="1">'Model male'!$C98*POWER(('Model male'!$D98+1),(2015-'Risk male'!AT$1))</f>
        <v>0.28901254049734998</v>
      </c>
      <c r="AU98" s="3">
        <f ca="1">'Model male'!$C98*POWER(('Model male'!$D98+1),(2015-'Risk male'!AU$1))</f>
        <v>0.28901254049734998</v>
      </c>
      <c r="AV98" s="3">
        <f ca="1">'Model male'!$C98*POWER(('Model male'!$D98+1),(2015-'Risk male'!AV$1))</f>
        <v>0.28901254049734998</v>
      </c>
      <c r="AW98" s="3">
        <f ca="1">'Model male'!$C98*POWER(('Model male'!$D98+1),(2015-'Risk male'!AW$1))</f>
        <v>0.28901254049734998</v>
      </c>
      <c r="AX98" s="3">
        <f ca="1">'Model male'!$C98*POWER(('Model male'!$D98+1),(2015-'Risk male'!AX$1))</f>
        <v>0.28901254049734998</v>
      </c>
      <c r="AY98" s="3">
        <f ca="1">'Model male'!$C98*POWER(('Model male'!$D98+1),(2015-'Risk male'!AY$1))</f>
        <v>0.28901254049734998</v>
      </c>
      <c r="AZ98" s="3">
        <f ca="1">'Model male'!$C98*POWER(('Model male'!$D98+1),(2015-'Risk male'!AZ$1))</f>
        <v>0.28901254049734998</v>
      </c>
    </row>
    <row r="99" spans="1:52" x14ac:dyDescent="0.2">
      <c r="A99" s="1">
        <v>96</v>
      </c>
      <c r="B99" s="3">
        <f ca="1">'Model male'!$C99*POWER(('Model male'!$D99+1),(2015-'Risk male'!B$1))</f>
        <v>0.30885659992838022</v>
      </c>
      <c r="C99" s="3">
        <f ca="1">'Model male'!$C99*POWER(('Model male'!$D99+1),(2015-'Risk male'!C$1))</f>
        <v>0.30885659992838022</v>
      </c>
      <c r="D99" s="3">
        <f ca="1">'Model male'!$C99*POWER(('Model male'!$D99+1),(2015-'Risk male'!D$1))</f>
        <v>0.30885659992838022</v>
      </c>
      <c r="E99" s="3">
        <f ca="1">'Model male'!$C99*POWER(('Model male'!$D99+1),(2015-'Risk male'!E$1))</f>
        <v>0.30885659992838022</v>
      </c>
      <c r="F99" s="3">
        <f ca="1">'Model male'!$C99*POWER(('Model male'!$D99+1),(2015-'Risk male'!F$1))</f>
        <v>0.30885659992838022</v>
      </c>
      <c r="G99" s="3">
        <f ca="1">'Model male'!$C99*POWER(('Model male'!$D99+1),(2015-'Risk male'!G$1))</f>
        <v>0.30885659992838022</v>
      </c>
      <c r="H99" s="3">
        <f ca="1">'Model male'!$C99*POWER(('Model male'!$D99+1),(2015-'Risk male'!H$1))</f>
        <v>0.30885659992838022</v>
      </c>
      <c r="I99" s="3">
        <f ca="1">'Model male'!$C99*POWER(('Model male'!$D99+1),(2015-'Risk male'!I$1))</f>
        <v>0.30885659992838022</v>
      </c>
      <c r="J99" s="3">
        <f ca="1">'Model male'!$C99*POWER(('Model male'!$D99+1),(2015-'Risk male'!J$1))</f>
        <v>0.30885659992838022</v>
      </c>
      <c r="K99" s="3">
        <f ca="1">'Model male'!$C99*POWER(('Model male'!$D99+1),(2015-'Risk male'!K$1))</f>
        <v>0.30885659992838022</v>
      </c>
      <c r="L99" s="3">
        <f ca="1">'Model male'!$C99*POWER(('Model male'!$D99+1),(2015-'Risk male'!L$1))</f>
        <v>0.30885659992838022</v>
      </c>
      <c r="M99" s="3">
        <f ca="1">'Model male'!$C99*POWER(('Model male'!$D99+1),(2015-'Risk male'!M$1))</f>
        <v>0.30885659992838022</v>
      </c>
      <c r="N99" s="3">
        <f ca="1">'Model male'!$C99*POWER(('Model male'!$D99+1),(2015-'Risk male'!N$1))</f>
        <v>0.30885659992838022</v>
      </c>
      <c r="O99" s="3">
        <f ca="1">'Model male'!$C99*POWER(('Model male'!$D99+1),(2015-'Risk male'!O$1))</f>
        <v>0.30885659992838022</v>
      </c>
      <c r="P99" s="3">
        <f ca="1">'Model male'!$C99*POWER(('Model male'!$D99+1),(2015-'Risk male'!P$1))</f>
        <v>0.30885659992838022</v>
      </c>
      <c r="Q99" s="3">
        <f ca="1">'Model male'!$C99*POWER(('Model male'!$D99+1),(2015-'Risk male'!Q$1))</f>
        <v>0.30885659992838022</v>
      </c>
      <c r="R99" s="3">
        <f ca="1">'Model male'!$C99*POWER(('Model male'!$D99+1),(2015-'Risk male'!R$1))</f>
        <v>0.30885659992838022</v>
      </c>
      <c r="S99" s="3">
        <f ca="1">'Model male'!$C99*POWER(('Model male'!$D99+1),(2015-'Risk male'!S$1))</f>
        <v>0.30885659992838022</v>
      </c>
      <c r="T99" s="3">
        <f ca="1">'Model male'!$C99*POWER(('Model male'!$D99+1),(2015-'Risk male'!T$1))</f>
        <v>0.30885659992838022</v>
      </c>
      <c r="U99" s="3">
        <f ca="1">'Model male'!$C99*POWER(('Model male'!$D99+1),(2015-'Risk male'!U$1))</f>
        <v>0.30885659992838022</v>
      </c>
      <c r="V99" s="3">
        <f ca="1">'Model male'!$C99*POWER(('Model male'!$D99+1),(2015-'Risk male'!V$1))</f>
        <v>0.30885659992838022</v>
      </c>
      <c r="W99" s="3">
        <f ca="1">'Model male'!$C99*POWER(('Model male'!$D99+1),(2015-'Risk male'!W$1))</f>
        <v>0.30885659992838022</v>
      </c>
      <c r="X99" s="3">
        <f ca="1">'Model male'!$C99*POWER(('Model male'!$D99+1),(2015-'Risk male'!X$1))</f>
        <v>0.30885659992838022</v>
      </c>
      <c r="Y99" s="3">
        <f ca="1">'Model male'!$C99*POWER(('Model male'!$D99+1),(2015-'Risk male'!Y$1))</f>
        <v>0.30885659992838022</v>
      </c>
      <c r="Z99" s="3">
        <f ca="1">'Model male'!$C99*POWER(('Model male'!$D99+1),(2015-'Risk male'!Z$1))</f>
        <v>0.30885659992838022</v>
      </c>
      <c r="AA99" s="3">
        <f ca="1">'Model male'!$C99*POWER(('Model male'!$D99+1),(2015-'Risk male'!AA$1))</f>
        <v>0.30885659992838022</v>
      </c>
      <c r="AB99" s="3">
        <f ca="1">'Model male'!$C99*POWER(('Model male'!$D99+1),(2015-'Risk male'!AB$1))</f>
        <v>0.30885659992838022</v>
      </c>
      <c r="AC99" s="3">
        <f ca="1">'Model male'!$C99*POWER(('Model male'!$D99+1),(2015-'Risk male'!AC$1))</f>
        <v>0.30885659992838022</v>
      </c>
      <c r="AD99" s="3">
        <f ca="1">'Model male'!$C99*POWER(('Model male'!$D99+1),(2015-'Risk male'!AD$1))</f>
        <v>0.30885659992838022</v>
      </c>
      <c r="AE99" s="3">
        <f ca="1">'Model male'!$C99*POWER(('Model male'!$D99+1),(2015-'Risk male'!AE$1))</f>
        <v>0.30885659992838022</v>
      </c>
      <c r="AF99" s="3">
        <f ca="1">'Model male'!$C99*POWER(('Model male'!$D99+1),(2015-'Risk male'!AF$1))</f>
        <v>0.30885659992838022</v>
      </c>
      <c r="AG99" s="3">
        <f ca="1">'Model male'!$C99*POWER(('Model male'!$D99+1),(2015-'Risk male'!AG$1))</f>
        <v>0.30885659992838022</v>
      </c>
      <c r="AH99" s="3">
        <f ca="1">'Model male'!$C99*POWER(('Model male'!$D99+1),(2015-'Risk male'!AH$1))</f>
        <v>0.30885659992838022</v>
      </c>
      <c r="AI99" s="3">
        <f ca="1">'Model male'!$C99*POWER(('Model male'!$D99+1),(2015-'Risk male'!AI$1))</f>
        <v>0.30885659992838022</v>
      </c>
      <c r="AJ99" s="3">
        <f ca="1">'Model male'!$C99*POWER(('Model male'!$D99+1),(2015-'Risk male'!AJ$1))</f>
        <v>0.30885659992838022</v>
      </c>
      <c r="AK99" s="3">
        <f ca="1">'Model male'!$C99*POWER(('Model male'!$D99+1),(2015-'Risk male'!AK$1))</f>
        <v>0.30885659992838022</v>
      </c>
      <c r="AL99" s="3">
        <f ca="1">'Model male'!$C99*POWER(('Model male'!$D99+1),(2015-'Risk male'!AL$1))</f>
        <v>0.30885659992838022</v>
      </c>
      <c r="AM99" s="3">
        <f ca="1">'Model male'!$C99*POWER(('Model male'!$D99+1),(2015-'Risk male'!AM$1))</f>
        <v>0.30885659992838022</v>
      </c>
      <c r="AN99" s="3">
        <f ca="1">'Model male'!$C99*POWER(('Model male'!$D99+1),(2015-'Risk male'!AN$1))</f>
        <v>0.30885659992838022</v>
      </c>
      <c r="AO99" s="3">
        <f ca="1">'Model male'!$C99*POWER(('Model male'!$D99+1),(2015-'Risk male'!AO$1))</f>
        <v>0.30885659992838022</v>
      </c>
      <c r="AP99" s="3">
        <f ca="1">'Model male'!$C99*POWER(('Model male'!$D99+1),(2015-'Risk male'!AP$1))</f>
        <v>0.30885659992838022</v>
      </c>
      <c r="AQ99" s="3">
        <f ca="1">'Model male'!$C99*POWER(('Model male'!$D99+1),(2015-'Risk male'!AQ$1))</f>
        <v>0.30885659992838022</v>
      </c>
      <c r="AR99" s="3">
        <f ca="1">'Model male'!$C99*POWER(('Model male'!$D99+1),(2015-'Risk male'!AR$1))</f>
        <v>0.30885659992838022</v>
      </c>
      <c r="AS99" s="3">
        <f ca="1">'Model male'!$C99*POWER(('Model male'!$D99+1),(2015-'Risk male'!AS$1))</f>
        <v>0.30885659992838022</v>
      </c>
      <c r="AT99" s="3">
        <f ca="1">'Model male'!$C99*POWER(('Model male'!$D99+1),(2015-'Risk male'!AT$1))</f>
        <v>0.30885659992838022</v>
      </c>
      <c r="AU99" s="3">
        <f ca="1">'Model male'!$C99*POWER(('Model male'!$D99+1),(2015-'Risk male'!AU$1))</f>
        <v>0.30885659992838022</v>
      </c>
      <c r="AV99" s="3">
        <f ca="1">'Model male'!$C99*POWER(('Model male'!$D99+1),(2015-'Risk male'!AV$1))</f>
        <v>0.30885659992838022</v>
      </c>
      <c r="AW99" s="3">
        <f ca="1">'Model male'!$C99*POWER(('Model male'!$D99+1),(2015-'Risk male'!AW$1))</f>
        <v>0.30885659992838022</v>
      </c>
      <c r="AX99" s="3">
        <f ca="1">'Model male'!$C99*POWER(('Model male'!$D99+1),(2015-'Risk male'!AX$1))</f>
        <v>0.30885659992838022</v>
      </c>
      <c r="AY99" s="3">
        <f ca="1">'Model male'!$C99*POWER(('Model male'!$D99+1),(2015-'Risk male'!AY$1))</f>
        <v>0.30885659992838022</v>
      </c>
      <c r="AZ99" s="3">
        <f ca="1">'Model male'!$C99*POWER(('Model male'!$D99+1),(2015-'Risk male'!AZ$1))</f>
        <v>0.30885659992838022</v>
      </c>
    </row>
    <row r="100" spans="1:52" x14ac:dyDescent="0.2">
      <c r="A100" s="1">
        <v>97</v>
      </c>
      <c r="B100" s="3">
        <f ca="1">'Model male'!$C100*POWER(('Model male'!$D100+1),(2015-'Risk male'!B$1))</f>
        <v>0.32361763820202588</v>
      </c>
      <c r="C100" s="3">
        <f ca="1">'Model male'!$C100*POWER(('Model male'!$D100+1),(2015-'Risk male'!C$1))</f>
        <v>0.32361763820202588</v>
      </c>
      <c r="D100" s="3">
        <f ca="1">'Model male'!$C100*POWER(('Model male'!$D100+1),(2015-'Risk male'!D$1))</f>
        <v>0.32361763820202588</v>
      </c>
      <c r="E100" s="3">
        <f ca="1">'Model male'!$C100*POWER(('Model male'!$D100+1),(2015-'Risk male'!E$1))</f>
        <v>0.32361763820202588</v>
      </c>
      <c r="F100" s="3">
        <f ca="1">'Model male'!$C100*POWER(('Model male'!$D100+1),(2015-'Risk male'!F$1))</f>
        <v>0.32361763820202588</v>
      </c>
      <c r="G100" s="3">
        <f ca="1">'Model male'!$C100*POWER(('Model male'!$D100+1),(2015-'Risk male'!G$1))</f>
        <v>0.32361763820202588</v>
      </c>
      <c r="H100" s="3">
        <f ca="1">'Model male'!$C100*POWER(('Model male'!$D100+1),(2015-'Risk male'!H$1))</f>
        <v>0.32361763820202588</v>
      </c>
      <c r="I100" s="3">
        <f ca="1">'Model male'!$C100*POWER(('Model male'!$D100+1),(2015-'Risk male'!I$1))</f>
        <v>0.32361763820202588</v>
      </c>
      <c r="J100" s="3">
        <f ca="1">'Model male'!$C100*POWER(('Model male'!$D100+1),(2015-'Risk male'!J$1))</f>
        <v>0.32361763820202588</v>
      </c>
      <c r="K100" s="3">
        <f ca="1">'Model male'!$C100*POWER(('Model male'!$D100+1),(2015-'Risk male'!K$1))</f>
        <v>0.32361763820202588</v>
      </c>
      <c r="L100" s="3">
        <f ca="1">'Model male'!$C100*POWER(('Model male'!$D100+1),(2015-'Risk male'!L$1))</f>
        <v>0.32361763820202588</v>
      </c>
      <c r="M100" s="3">
        <f ca="1">'Model male'!$C100*POWER(('Model male'!$D100+1),(2015-'Risk male'!M$1))</f>
        <v>0.32361763820202588</v>
      </c>
      <c r="N100" s="3">
        <f ca="1">'Model male'!$C100*POWER(('Model male'!$D100+1),(2015-'Risk male'!N$1))</f>
        <v>0.32361763820202588</v>
      </c>
      <c r="O100" s="3">
        <f ca="1">'Model male'!$C100*POWER(('Model male'!$D100+1),(2015-'Risk male'!O$1))</f>
        <v>0.32361763820202588</v>
      </c>
      <c r="P100" s="3">
        <f ca="1">'Model male'!$C100*POWER(('Model male'!$D100+1),(2015-'Risk male'!P$1))</f>
        <v>0.32361763820202588</v>
      </c>
      <c r="Q100" s="3">
        <f ca="1">'Model male'!$C100*POWER(('Model male'!$D100+1),(2015-'Risk male'!Q$1))</f>
        <v>0.32361763820202588</v>
      </c>
      <c r="R100" s="3">
        <f ca="1">'Model male'!$C100*POWER(('Model male'!$D100+1),(2015-'Risk male'!R$1))</f>
        <v>0.32361763820202588</v>
      </c>
      <c r="S100" s="3">
        <f ca="1">'Model male'!$C100*POWER(('Model male'!$D100+1),(2015-'Risk male'!S$1))</f>
        <v>0.32361763820202588</v>
      </c>
      <c r="T100" s="3">
        <f ca="1">'Model male'!$C100*POWER(('Model male'!$D100+1),(2015-'Risk male'!T$1))</f>
        <v>0.32361763820202588</v>
      </c>
      <c r="U100" s="3">
        <f ca="1">'Model male'!$C100*POWER(('Model male'!$D100+1),(2015-'Risk male'!U$1))</f>
        <v>0.32361763820202588</v>
      </c>
      <c r="V100" s="3">
        <f ca="1">'Model male'!$C100*POWER(('Model male'!$D100+1),(2015-'Risk male'!V$1))</f>
        <v>0.32361763820202588</v>
      </c>
      <c r="W100" s="3">
        <f ca="1">'Model male'!$C100*POWER(('Model male'!$D100+1),(2015-'Risk male'!W$1))</f>
        <v>0.32361763820202588</v>
      </c>
      <c r="X100" s="3">
        <f ca="1">'Model male'!$C100*POWER(('Model male'!$D100+1),(2015-'Risk male'!X$1))</f>
        <v>0.32361763820202588</v>
      </c>
      <c r="Y100" s="3">
        <f ca="1">'Model male'!$C100*POWER(('Model male'!$D100+1),(2015-'Risk male'!Y$1))</f>
        <v>0.32361763820202588</v>
      </c>
      <c r="Z100" s="3">
        <f ca="1">'Model male'!$C100*POWER(('Model male'!$D100+1),(2015-'Risk male'!Z$1))</f>
        <v>0.32361763820202588</v>
      </c>
      <c r="AA100" s="3">
        <f ca="1">'Model male'!$C100*POWER(('Model male'!$D100+1),(2015-'Risk male'!AA$1))</f>
        <v>0.32361763820202588</v>
      </c>
      <c r="AB100" s="3">
        <f ca="1">'Model male'!$C100*POWER(('Model male'!$D100+1),(2015-'Risk male'!AB$1))</f>
        <v>0.32361763820202588</v>
      </c>
      <c r="AC100" s="3">
        <f ca="1">'Model male'!$C100*POWER(('Model male'!$D100+1),(2015-'Risk male'!AC$1))</f>
        <v>0.32361763820202588</v>
      </c>
      <c r="AD100" s="3">
        <f ca="1">'Model male'!$C100*POWER(('Model male'!$D100+1),(2015-'Risk male'!AD$1))</f>
        <v>0.32361763820202588</v>
      </c>
      <c r="AE100" s="3">
        <f ca="1">'Model male'!$C100*POWER(('Model male'!$D100+1),(2015-'Risk male'!AE$1))</f>
        <v>0.32361763820202588</v>
      </c>
      <c r="AF100" s="3">
        <f ca="1">'Model male'!$C100*POWER(('Model male'!$D100+1),(2015-'Risk male'!AF$1))</f>
        <v>0.32361763820202588</v>
      </c>
      <c r="AG100" s="3">
        <f ca="1">'Model male'!$C100*POWER(('Model male'!$D100+1),(2015-'Risk male'!AG$1))</f>
        <v>0.32361763820202588</v>
      </c>
      <c r="AH100" s="3">
        <f ca="1">'Model male'!$C100*POWER(('Model male'!$D100+1),(2015-'Risk male'!AH$1))</f>
        <v>0.32361763820202588</v>
      </c>
      <c r="AI100" s="3">
        <f ca="1">'Model male'!$C100*POWER(('Model male'!$D100+1),(2015-'Risk male'!AI$1))</f>
        <v>0.32361763820202588</v>
      </c>
      <c r="AJ100" s="3">
        <f ca="1">'Model male'!$C100*POWER(('Model male'!$D100+1),(2015-'Risk male'!AJ$1))</f>
        <v>0.32361763820202588</v>
      </c>
      <c r="AK100" s="3">
        <f ca="1">'Model male'!$C100*POWER(('Model male'!$D100+1),(2015-'Risk male'!AK$1))</f>
        <v>0.32361763820202588</v>
      </c>
      <c r="AL100" s="3">
        <f ca="1">'Model male'!$C100*POWER(('Model male'!$D100+1),(2015-'Risk male'!AL$1))</f>
        <v>0.32361763820202588</v>
      </c>
      <c r="AM100" s="3">
        <f ca="1">'Model male'!$C100*POWER(('Model male'!$D100+1),(2015-'Risk male'!AM$1))</f>
        <v>0.32361763820202588</v>
      </c>
      <c r="AN100" s="3">
        <f ca="1">'Model male'!$C100*POWER(('Model male'!$D100+1),(2015-'Risk male'!AN$1))</f>
        <v>0.32361763820202588</v>
      </c>
      <c r="AO100" s="3">
        <f ca="1">'Model male'!$C100*POWER(('Model male'!$D100+1),(2015-'Risk male'!AO$1))</f>
        <v>0.32361763820202588</v>
      </c>
      <c r="AP100" s="3">
        <f ca="1">'Model male'!$C100*POWER(('Model male'!$D100+1),(2015-'Risk male'!AP$1))</f>
        <v>0.32361763820202588</v>
      </c>
      <c r="AQ100" s="3">
        <f ca="1">'Model male'!$C100*POWER(('Model male'!$D100+1),(2015-'Risk male'!AQ$1))</f>
        <v>0.32361763820202588</v>
      </c>
      <c r="AR100" s="3">
        <f ca="1">'Model male'!$C100*POWER(('Model male'!$D100+1),(2015-'Risk male'!AR$1))</f>
        <v>0.32361763820202588</v>
      </c>
      <c r="AS100" s="3">
        <f ca="1">'Model male'!$C100*POWER(('Model male'!$D100+1),(2015-'Risk male'!AS$1))</f>
        <v>0.32361763820202588</v>
      </c>
      <c r="AT100" s="3">
        <f ca="1">'Model male'!$C100*POWER(('Model male'!$D100+1),(2015-'Risk male'!AT$1))</f>
        <v>0.32361763820202588</v>
      </c>
      <c r="AU100" s="3">
        <f ca="1">'Model male'!$C100*POWER(('Model male'!$D100+1),(2015-'Risk male'!AU$1))</f>
        <v>0.32361763820202588</v>
      </c>
      <c r="AV100" s="3">
        <f ca="1">'Model male'!$C100*POWER(('Model male'!$D100+1),(2015-'Risk male'!AV$1))</f>
        <v>0.32361763820202588</v>
      </c>
      <c r="AW100" s="3">
        <f ca="1">'Model male'!$C100*POWER(('Model male'!$D100+1),(2015-'Risk male'!AW$1))</f>
        <v>0.32361763820202588</v>
      </c>
      <c r="AX100" s="3">
        <f ca="1">'Model male'!$C100*POWER(('Model male'!$D100+1),(2015-'Risk male'!AX$1))</f>
        <v>0.32361763820202588</v>
      </c>
      <c r="AY100" s="3">
        <f ca="1">'Model male'!$C100*POWER(('Model male'!$D100+1),(2015-'Risk male'!AY$1))</f>
        <v>0.32361763820202588</v>
      </c>
      <c r="AZ100" s="3">
        <f ca="1">'Model male'!$C100*POWER(('Model male'!$D100+1),(2015-'Risk male'!AZ$1))</f>
        <v>0.32361763820202588</v>
      </c>
    </row>
    <row r="101" spans="1:52" x14ac:dyDescent="0.2">
      <c r="A101" s="1">
        <v>98</v>
      </c>
      <c r="B101" s="3">
        <f ca="1">'Model male'!$C101*POWER(('Model male'!$D101+1),(2015-'Risk male'!B$1))</f>
        <v>0.36013739168292608</v>
      </c>
      <c r="C101" s="3">
        <f ca="1">'Model male'!$C101*POWER(('Model male'!$D101+1),(2015-'Risk male'!C$1))</f>
        <v>0.36013739168292608</v>
      </c>
      <c r="D101" s="3">
        <f ca="1">'Model male'!$C101*POWER(('Model male'!$D101+1),(2015-'Risk male'!D$1))</f>
        <v>0.36013739168292608</v>
      </c>
      <c r="E101" s="3">
        <f ca="1">'Model male'!$C101*POWER(('Model male'!$D101+1),(2015-'Risk male'!E$1))</f>
        <v>0.36013739168292608</v>
      </c>
      <c r="F101" s="3">
        <f ca="1">'Model male'!$C101*POWER(('Model male'!$D101+1),(2015-'Risk male'!F$1))</f>
        <v>0.36013739168292608</v>
      </c>
      <c r="G101" s="3">
        <f ca="1">'Model male'!$C101*POWER(('Model male'!$D101+1),(2015-'Risk male'!G$1))</f>
        <v>0.36013739168292608</v>
      </c>
      <c r="H101" s="3">
        <f ca="1">'Model male'!$C101*POWER(('Model male'!$D101+1),(2015-'Risk male'!H$1))</f>
        <v>0.36013739168292608</v>
      </c>
      <c r="I101" s="3">
        <f ca="1">'Model male'!$C101*POWER(('Model male'!$D101+1),(2015-'Risk male'!I$1))</f>
        <v>0.36013739168292608</v>
      </c>
      <c r="J101" s="3">
        <f ca="1">'Model male'!$C101*POWER(('Model male'!$D101+1),(2015-'Risk male'!J$1))</f>
        <v>0.36013739168292608</v>
      </c>
      <c r="K101" s="3">
        <f ca="1">'Model male'!$C101*POWER(('Model male'!$D101+1),(2015-'Risk male'!K$1))</f>
        <v>0.36013739168292608</v>
      </c>
      <c r="L101" s="3">
        <f ca="1">'Model male'!$C101*POWER(('Model male'!$D101+1),(2015-'Risk male'!L$1))</f>
        <v>0.36013739168292608</v>
      </c>
      <c r="M101" s="3">
        <f ca="1">'Model male'!$C101*POWER(('Model male'!$D101+1),(2015-'Risk male'!M$1))</f>
        <v>0.36013739168292608</v>
      </c>
      <c r="N101" s="3">
        <f ca="1">'Model male'!$C101*POWER(('Model male'!$D101+1),(2015-'Risk male'!N$1))</f>
        <v>0.36013739168292608</v>
      </c>
      <c r="O101" s="3">
        <f ca="1">'Model male'!$C101*POWER(('Model male'!$D101+1),(2015-'Risk male'!O$1))</f>
        <v>0.36013739168292608</v>
      </c>
      <c r="P101" s="3">
        <f ca="1">'Model male'!$C101*POWER(('Model male'!$D101+1),(2015-'Risk male'!P$1))</f>
        <v>0.36013739168292608</v>
      </c>
      <c r="Q101" s="3">
        <f ca="1">'Model male'!$C101*POWER(('Model male'!$D101+1),(2015-'Risk male'!Q$1))</f>
        <v>0.36013739168292608</v>
      </c>
      <c r="R101" s="3">
        <f ca="1">'Model male'!$C101*POWER(('Model male'!$D101+1),(2015-'Risk male'!R$1))</f>
        <v>0.36013739168292608</v>
      </c>
      <c r="S101" s="3">
        <f ca="1">'Model male'!$C101*POWER(('Model male'!$D101+1),(2015-'Risk male'!S$1))</f>
        <v>0.36013739168292608</v>
      </c>
      <c r="T101" s="3">
        <f ca="1">'Model male'!$C101*POWER(('Model male'!$D101+1),(2015-'Risk male'!T$1))</f>
        <v>0.36013739168292608</v>
      </c>
      <c r="U101" s="3">
        <f ca="1">'Model male'!$C101*POWER(('Model male'!$D101+1),(2015-'Risk male'!U$1))</f>
        <v>0.36013739168292608</v>
      </c>
      <c r="V101" s="3">
        <f ca="1">'Model male'!$C101*POWER(('Model male'!$D101+1),(2015-'Risk male'!V$1))</f>
        <v>0.36013739168292608</v>
      </c>
      <c r="W101" s="3">
        <f ca="1">'Model male'!$C101*POWER(('Model male'!$D101+1),(2015-'Risk male'!W$1))</f>
        <v>0.36013739168292608</v>
      </c>
      <c r="X101" s="3">
        <f ca="1">'Model male'!$C101*POWER(('Model male'!$D101+1),(2015-'Risk male'!X$1))</f>
        <v>0.36013739168292608</v>
      </c>
      <c r="Y101" s="3">
        <f ca="1">'Model male'!$C101*POWER(('Model male'!$D101+1),(2015-'Risk male'!Y$1))</f>
        <v>0.36013739168292608</v>
      </c>
      <c r="Z101" s="3">
        <f ca="1">'Model male'!$C101*POWER(('Model male'!$D101+1),(2015-'Risk male'!Z$1))</f>
        <v>0.36013739168292608</v>
      </c>
      <c r="AA101" s="3">
        <f ca="1">'Model male'!$C101*POWER(('Model male'!$D101+1),(2015-'Risk male'!AA$1))</f>
        <v>0.36013739168292608</v>
      </c>
      <c r="AB101" s="3">
        <f ca="1">'Model male'!$C101*POWER(('Model male'!$D101+1),(2015-'Risk male'!AB$1))</f>
        <v>0.36013739168292608</v>
      </c>
      <c r="AC101" s="3">
        <f ca="1">'Model male'!$C101*POWER(('Model male'!$D101+1),(2015-'Risk male'!AC$1))</f>
        <v>0.36013739168292608</v>
      </c>
      <c r="AD101" s="3">
        <f ca="1">'Model male'!$C101*POWER(('Model male'!$D101+1),(2015-'Risk male'!AD$1))</f>
        <v>0.36013739168292608</v>
      </c>
      <c r="AE101" s="3">
        <f ca="1">'Model male'!$C101*POWER(('Model male'!$D101+1),(2015-'Risk male'!AE$1))</f>
        <v>0.36013739168292608</v>
      </c>
      <c r="AF101" s="3">
        <f ca="1">'Model male'!$C101*POWER(('Model male'!$D101+1),(2015-'Risk male'!AF$1))</f>
        <v>0.36013739168292608</v>
      </c>
      <c r="AG101" s="3">
        <f ca="1">'Model male'!$C101*POWER(('Model male'!$D101+1),(2015-'Risk male'!AG$1))</f>
        <v>0.36013739168292608</v>
      </c>
      <c r="AH101" s="3">
        <f ca="1">'Model male'!$C101*POWER(('Model male'!$D101+1),(2015-'Risk male'!AH$1))</f>
        <v>0.36013739168292608</v>
      </c>
      <c r="AI101" s="3">
        <f ca="1">'Model male'!$C101*POWER(('Model male'!$D101+1),(2015-'Risk male'!AI$1))</f>
        <v>0.36013739168292608</v>
      </c>
      <c r="AJ101" s="3">
        <f ca="1">'Model male'!$C101*POWER(('Model male'!$D101+1),(2015-'Risk male'!AJ$1))</f>
        <v>0.36013739168292608</v>
      </c>
      <c r="AK101" s="3">
        <f ca="1">'Model male'!$C101*POWER(('Model male'!$D101+1),(2015-'Risk male'!AK$1))</f>
        <v>0.36013739168292608</v>
      </c>
      <c r="AL101" s="3">
        <f ca="1">'Model male'!$C101*POWER(('Model male'!$D101+1),(2015-'Risk male'!AL$1))</f>
        <v>0.36013739168292608</v>
      </c>
      <c r="AM101" s="3">
        <f ca="1">'Model male'!$C101*POWER(('Model male'!$D101+1),(2015-'Risk male'!AM$1))</f>
        <v>0.36013739168292608</v>
      </c>
      <c r="AN101" s="3">
        <f ca="1">'Model male'!$C101*POWER(('Model male'!$D101+1),(2015-'Risk male'!AN$1))</f>
        <v>0.36013739168292608</v>
      </c>
      <c r="AO101" s="3">
        <f ca="1">'Model male'!$C101*POWER(('Model male'!$D101+1),(2015-'Risk male'!AO$1))</f>
        <v>0.36013739168292608</v>
      </c>
      <c r="AP101" s="3">
        <f ca="1">'Model male'!$C101*POWER(('Model male'!$D101+1),(2015-'Risk male'!AP$1))</f>
        <v>0.36013739168292608</v>
      </c>
      <c r="AQ101" s="3">
        <f ca="1">'Model male'!$C101*POWER(('Model male'!$D101+1),(2015-'Risk male'!AQ$1))</f>
        <v>0.36013739168292608</v>
      </c>
      <c r="AR101" s="3">
        <f ca="1">'Model male'!$C101*POWER(('Model male'!$D101+1),(2015-'Risk male'!AR$1))</f>
        <v>0.36013739168292608</v>
      </c>
      <c r="AS101" s="3">
        <f ca="1">'Model male'!$C101*POWER(('Model male'!$D101+1),(2015-'Risk male'!AS$1))</f>
        <v>0.36013739168292608</v>
      </c>
      <c r="AT101" s="3">
        <f ca="1">'Model male'!$C101*POWER(('Model male'!$D101+1),(2015-'Risk male'!AT$1))</f>
        <v>0.36013739168292608</v>
      </c>
      <c r="AU101" s="3">
        <f ca="1">'Model male'!$C101*POWER(('Model male'!$D101+1),(2015-'Risk male'!AU$1))</f>
        <v>0.36013739168292608</v>
      </c>
      <c r="AV101" s="3">
        <f ca="1">'Model male'!$C101*POWER(('Model male'!$D101+1),(2015-'Risk male'!AV$1))</f>
        <v>0.36013739168292608</v>
      </c>
      <c r="AW101" s="3">
        <f ca="1">'Model male'!$C101*POWER(('Model male'!$D101+1),(2015-'Risk male'!AW$1))</f>
        <v>0.36013739168292608</v>
      </c>
      <c r="AX101" s="3">
        <f ca="1">'Model male'!$C101*POWER(('Model male'!$D101+1),(2015-'Risk male'!AX$1))</f>
        <v>0.36013739168292608</v>
      </c>
      <c r="AY101" s="3">
        <f ca="1">'Model male'!$C101*POWER(('Model male'!$D101+1),(2015-'Risk male'!AY$1))</f>
        <v>0.36013739168292608</v>
      </c>
      <c r="AZ101" s="3">
        <f ca="1">'Model male'!$C101*POWER(('Model male'!$D101+1),(2015-'Risk male'!AZ$1))</f>
        <v>0.36013739168292608</v>
      </c>
    </row>
    <row r="102" spans="1:52" x14ac:dyDescent="0.2">
      <c r="A102" s="1">
        <v>99</v>
      </c>
      <c r="B102" s="3">
        <f ca="1">'Model male'!$C102*POWER(('Model male'!$D102+1),(2015-'Risk male'!B$1))</f>
        <v>0.37558081251680181</v>
      </c>
      <c r="C102" s="3">
        <f ca="1">'Model male'!$C102*POWER(('Model male'!$D102+1),(2015-'Risk male'!C$1))</f>
        <v>0.37558081251680181</v>
      </c>
      <c r="D102" s="3">
        <f ca="1">'Model male'!$C102*POWER(('Model male'!$D102+1),(2015-'Risk male'!D$1))</f>
        <v>0.37558081251680181</v>
      </c>
      <c r="E102" s="3">
        <f ca="1">'Model male'!$C102*POWER(('Model male'!$D102+1),(2015-'Risk male'!E$1))</f>
        <v>0.37558081251680181</v>
      </c>
      <c r="F102" s="3">
        <f ca="1">'Model male'!$C102*POWER(('Model male'!$D102+1),(2015-'Risk male'!F$1))</f>
        <v>0.37558081251680181</v>
      </c>
      <c r="G102" s="3">
        <f ca="1">'Model male'!$C102*POWER(('Model male'!$D102+1),(2015-'Risk male'!G$1))</f>
        <v>0.37558081251680181</v>
      </c>
      <c r="H102" s="3">
        <f ca="1">'Model male'!$C102*POWER(('Model male'!$D102+1),(2015-'Risk male'!H$1))</f>
        <v>0.37558081251680181</v>
      </c>
      <c r="I102" s="3">
        <f ca="1">'Model male'!$C102*POWER(('Model male'!$D102+1),(2015-'Risk male'!I$1))</f>
        <v>0.37558081251680181</v>
      </c>
      <c r="J102" s="3">
        <f ca="1">'Model male'!$C102*POWER(('Model male'!$D102+1),(2015-'Risk male'!J$1))</f>
        <v>0.37558081251680181</v>
      </c>
      <c r="K102" s="3">
        <f ca="1">'Model male'!$C102*POWER(('Model male'!$D102+1),(2015-'Risk male'!K$1))</f>
        <v>0.37558081251680181</v>
      </c>
      <c r="L102" s="3">
        <f ca="1">'Model male'!$C102*POWER(('Model male'!$D102+1),(2015-'Risk male'!L$1))</f>
        <v>0.37558081251680181</v>
      </c>
      <c r="M102" s="3">
        <f ca="1">'Model male'!$C102*POWER(('Model male'!$D102+1),(2015-'Risk male'!M$1))</f>
        <v>0.37558081251680181</v>
      </c>
      <c r="N102" s="3">
        <f ca="1">'Model male'!$C102*POWER(('Model male'!$D102+1),(2015-'Risk male'!N$1))</f>
        <v>0.37558081251680181</v>
      </c>
      <c r="O102" s="3">
        <f ca="1">'Model male'!$C102*POWER(('Model male'!$D102+1),(2015-'Risk male'!O$1))</f>
        <v>0.37558081251680181</v>
      </c>
      <c r="P102" s="3">
        <f ca="1">'Model male'!$C102*POWER(('Model male'!$D102+1),(2015-'Risk male'!P$1))</f>
        <v>0.37558081251680181</v>
      </c>
      <c r="Q102" s="3">
        <f ca="1">'Model male'!$C102*POWER(('Model male'!$D102+1),(2015-'Risk male'!Q$1))</f>
        <v>0.37558081251680181</v>
      </c>
      <c r="R102" s="3">
        <f ca="1">'Model male'!$C102*POWER(('Model male'!$D102+1),(2015-'Risk male'!R$1))</f>
        <v>0.37558081251680181</v>
      </c>
      <c r="S102" s="3">
        <f ca="1">'Model male'!$C102*POWER(('Model male'!$D102+1),(2015-'Risk male'!S$1))</f>
        <v>0.37558081251680181</v>
      </c>
      <c r="T102" s="3">
        <f ca="1">'Model male'!$C102*POWER(('Model male'!$D102+1),(2015-'Risk male'!T$1))</f>
        <v>0.37558081251680181</v>
      </c>
      <c r="U102" s="3">
        <f ca="1">'Model male'!$C102*POWER(('Model male'!$D102+1),(2015-'Risk male'!U$1))</f>
        <v>0.37558081251680181</v>
      </c>
      <c r="V102" s="3">
        <f ca="1">'Model male'!$C102*POWER(('Model male'!$D102+1),(2015-'Risk male'!V$1))</f>
        <v>0.37558081251680181</v>
      </c>
      <c r="W102" s="3">
        <f ca="1">'Model male'!$C102*POWER(('Model male'!$D102+1),(2015-'Risk male'!W$1))</f>
        <v>0.37558081251680181</v>
      </c>
      <c r="X102" s="3">
        <f ca="1">'Model male'!$C102*POWER(('Model male'!$D102+1),(2015-'Risk male'!X$1))</f>
        <v>0.37558081251680181</v>
      </c>
      <c r="Y102" s="3">
        <f ca="1">'Model male'!$C102*POWER(('Model male'!$D102+1),(2015-'Risk male'!Y$1))</f>
        <v>0.37558081251680181</v>
      </c>
      <c r="Z102" s="3">
        <f ca="1">'Model male'!$C102*POWER(('Model male'!$D102+1),(2015-'Risk male'!Z$1))</f>
        <v>0.37558081251680181</v>
      </c>
      <c r="AA102" s="3">
        <f ca="1">'Model male'!$C102*POWER(('Model male'!$D102+1),(2015-'Risk male'!AA$1))</f>
        <v>0.37558081251680181</v>
      </c>
      <c r="AB102" s="3">
        <f ca="1">'Model male'!$C102*POWER(('Model male'!$D102+1),(2015-'Risk male'!AB$1))</f>
        <v>0.37558081251680181</v>
      </c>
      <c r="AC102" s="3">
        <f ca="1">'Model male'!$C102*POWER(('Model male'!$D102+1),(2015-'Risk male'!AC$1))</f>
        <v>0.37558081251680181</v>
      </c>
      <c r="AD102" s="3">
        <f ca="1">'Model male'!$C102*POWER(('Model male'!$D102+1),(2015-'Risk male'!AD$1))</f>
        <v>0.37558081251680181</v>
      </c>
      <c r="AE102" s="3">
        <f ca="1">'Model male'!$C102*POWER(('Model male'!$D102+1),(2015-'Risk male'!AE$1))</f>
        <v>0.37558081251680181</v>
      </c>
      <c r="AF102" s="3">
        <f ca="1">'Model male'!$C102*POWER(('Model male'!$D102+1),(2015-'Risk male'!AF$1))</f>
        <v>0.37558081251680181</v>
      </c>
      <c r="AG102" s="3">
        <f ca="1">'Model male'!$C102*POWER(('Model male'!$D102+1),(2015-'Risk male'!AG$1))</f>
        <v>0.37558081251680181</v>
      </c>
      <c r="AH102" s="3">
        <f ca="1">'Model male'!$C102*POWER(('Model male'!$D102+1),(2015-'Risk male'!AH$1))</f>
        <v>0.37558081251680181</v>
      </c>
      <c r="AI102" s="3">
        <f ca="1">'Model male'!$C102*POWER(('Model male'!$D102+1),(2015-'Risk male'!AI$1))</f>
        <v>0.37558081251680181</v>
      </c>
      <c r="AJ102" s="3">
        <f ca="1">'Model male'!$C102*POWER(('Model male'!$D102+1),(2015-'Risk male'!AJ$1))</f>
        <v>0.37558081251680181</v>
      </c>
      <c r="AK102" s="3">
        <f ca="1">'Model male'!$C102*POWER(('Model male'!$D102+1),(2015-'Risk male'!AK$1))</f>
        <v>0.37558081251680181</v>
      </c>
      <c r="AL102" s="3">
        <f ca="1">'Model male'!$C102*POWER(('Model male'!$D102+1),(2015-'Risk male'!AL$1))</f>
        <v>0.37558081251680181</v>
      </c>
      <c r="AM102" s="3">
        <f ca="1">'Model male'!$C102*POWER(('Model male'!$D102+1),(2015-'Risk male'!AM$1))</f>
        <v>0.37558081251680181</v>
      </c>
      <c r="AN102" s="3">
        <f ca="1">'Model male'!$C102*POWER(('Model male'!$D102+1),(2015-'Risk male'!AN$1))</f>
        <v>0.37558081251680181</v>
      </c>
      <c r="AO102" s="3">
        <f ca="1">'Model male'!$C102*POWER(('Model male'!$D102+1),(2015-'Risk male'!AO$1))</f>
        <v>0.37558081251680181</v>
      </c>
      <c r="AP102" s="3">
        <f ca="1">'Model male'!$C102*POWER(('Model male'!$D102+1),(2015-'Risk male'!AP$1))</f>
        <v>0.37558081251680181</v>
      </c>
      <c r="AQ102" s="3">
        <f ca="1">'Model male'!$C102*POWER(('Model male'!$D102+1),(2015-'Risk male'!AQ$1))</f>
        <v>0.37558081251680181</v>
      </c>
      <c r="AR102" s="3">
        <f ca="1">'Model male'!$C102*POWER(('Model male'!$D102+1),(2015-'Risk male'!AR$1))</f>
        <v>0.37558081251680181</v>
      </c>
      <c r="AS102" s="3">
        <f ca="1">'Model male'!$C102*POWER(('Model male'!$D102+1),(2015-'Risk male'!AS$1))</f>
        <v>0.37558081251680181</v>
      </c>
      <c r="AT102" s="3">
        <f ca="1">'Model male'!$C102*POWER(('Model male'!$D102+1),(2015-'Risk male'!AT$1))</f>
        <v>0.37558081251680181</v>
      </c>
      <c r="AU102" s="3">
        <f ca="1">'Model male'!$C102*POWER(('Model male'!$D102+1),(2015-'Risk male'!AU$1))</f>
        <v>0.37558081251680181</v>
      </c>
      <c r="AV102" s="3">
        <f ca="1">'Model male'!$C102*POWER(('Model male'!$D102+1),(2015-'Risk male'!AV$1))</f>
        <v>0.37558081251680181</v>
      </c>
      <c r="AW102" s="3">
        <f ca="1">'Model male'!$C102*POWER(('Model male'!$D102+1),(2015-'Risk male'!AW$1))</f>
        <v>0.37558081251680181</v>
      </c>
      <c r="AX102" s="3">
        <f ca="1">'Model male'!$C102*POWER(('Model male'!$D102+1),(2015-'Risk male'!AX$1))</f>
        <v>0.37558081251680181</v>
      </c>
      <c r="AY102" s="3">
        <f ca="1">'Model male'!$C102*POWER(('Model male'!$D102+1),(2015-'Risk male'!AY$1))</f>
        <v>0.37558081251680181</v>
      </c>
      <c r="AZ102" s="3">
        <f ca="1">'Model male'!$C102*POWER(('Model male'!$D102+1),(2015-'Risk male'!AZ$1))</f>
        <v>0.37558081251680181</v>
      </c>
    </row>
    <row r="103" spans="1:52" x14ac:dyDescent="0.2">
      <c r="A103" s="1">
        <v>100</v>
      </c>
      <c r="B103" s="3">
        <f ca="1">'Model male'!$C103*POWER(('Model male'!$D103+1),(2015-'Risk male'!B$1))</f>
        <v>0.39503345403297646</v>
      </c>
      <c r="C103" s="3">
        <f ca="1">'Model male'!$C103*POWER(('Model male'!$D103+1),(2015-'Risk male'!C$1))</f>
        <v>0.39503345403297646</v>
      </c>
      <c r="D103" s="3">
        <f ca="1">'Model male'!$C103*POWER(('Model male'!$D103+1),(2015-'Risk male'!D$1))</f>
        <v>0.39503345403297646</v>
      </c>
      <c r="E103" s="3">
        <f ca="1">'Model male'!$C103*POWER(('Model male'!$D103+1),(2015-'Risk male'!E$1))</f>
        <v>0.39503345403297646</v>
      </c>
      <c r="F103" s="3">
        <f ca="1">'Model male'!$C103*POWER(('Model male'!$D103+1),(2015-'Risk male'!F$1))</f>
        <v>0.39503345403297646</v>
      </c>
      <c r="G103" s="3">
        <f ca="1">'Model male'!$C103*POWER(('Model male'!$D103+1),(2015-'Risk male'!G$1))</f>
        <v>0.39503345403297646</v>
      </c>
      <c r="H103" s="3">
        <f ca="1">'Model male'!$C103*POWER(('Model male'!$D103+1),(2015-'Risk male'!H$1))</f>
        <v>0.39503345403297646</v>
      </c>
      <c r="I103" s="3">
        <f ca="1">'Model male'!$C103*POWER(('Model male'!$D103+1),(2015-'Risk male'!I$1))</f>
        <v>0.39503345403297646</v>
      </c>
      <c r="J103" s="3">
        <f ca="1">'Model male'!$C103*POWER(('Model male'!$D103+1),(2015-'Risk male'!J$1))</f>
        <v>0.39503345403297646</v>
      </c>
      <c r="K103" s="3">
        <f ca="1">'Model male'!$C103*POWER(('Model male'!$D103+1),(2015-'Risk male'!K$1))</f>
        <v>0.39503345403297646</v>
      </c>
      <c r="L103" s="3">
        <f ca="1">'Model male'!$C103*POWER(('Model male'!$D103+1),(2015-'Risk male'!L$1))</f>
        <v>0.39503345403297646</v>
      </c>
      <c r="M103" s="3">
        <f ca="1">'Model male'!$C103*POWER(('Model male'!$D103+1),(2015-'Risk male'!M$1))</f>
        <v>0.39503345403297646</v>
      </c>
      <c r="N103" s="3">
        <f ca="1">'Model male'!$C103*POWER(('Model male'!$D103+1),(2015-'Risk male'!N$1))</f>
        <v>0.39503345403297646</v>
      </c>
      <c r="O103" s="3">
        <f ca="1">'Model male'!$C103*POWER(('Model male'!$D103+1),(2015-'Risk male'!O$1))</f>
        <v>0.39503345403297646</v>
      </c>
      <c r="P103" s="3">
        <f ca="1">'Model male'!$C103*POWER(('Model male'!$D103+1),(2015-'Risk male'!P$1))</f>
        <v>0.39503345403297646</v>
      </c>
      <c r="Q103" s="3">
        <f ca="1">'Model male'!$C103*POWER(('Model male'!$D103+1),(2015-'Risk male'!Q$1))</f>
        <v>0.39503345403297646</v>
      </c>
      <c r="R103" s="3">
        <f ca="1">'Model male'!$C103*POWER(('Model male'!$D103+1),(2015-'Risk male'!R$1))</f>
        <v>0.39503345403297646</v>
      </c>
      <c r="S103" s="3">
        <f ca="1">'Model male'!$C103*POWER(('Model male'!$D103+1),(2015-'Risk male'!S$1))</f>
        <v>0.39503345403297646</v>
      </c>
      <c r="T103" s="3">
        <f ca="1">'Model male'!$C103*POWER(('Model male'!$D103+1),(2015-'Risk male'!T$1))</f>
        <v>0.39503345403297646</v>
      </c>
      <c r="U103" s="3">
        <f ca="1">'Model male'!$C103*POWER(('Model male'!$D103+1),(2015-'Risk male'!U$1))</f>
        <v>0.39503345403297646</v>
      </c>
      <c r="V103" s="3">
        <f ca="1">'Model male'!$C103*POWER(('Model male'!$D103+1),(2015-'Risk male'!V$1))</f>
        <v>0.39503345403297646</v>
      </c>
      <c r="W103" s="3">
        <f ca="1">'Model male'!$C103*POWER(('Model male'!$D103+1),(2015-'Risk male'!W$1))</f>
        <v>0.39503345403297646</v>
      </c>
      <c r="X103" s="3">
        <f ca="1">'Model male'!$C103*POWER(('Model male'!$D103+1),(2015-'Risk male'!X$1))</f>
        <v>0.39503345403297646</v>
      </c>
      <c r="Y103" s="3">
        <f ca="1">'Model male'!$C103*POWER(('Model male'!$D103+1),(2015-'Risk male'!Y$1))</f>
        <v>0.39503345403297646</v>
      </c>
      <c r="Z103" s="3">
        <f ca="1">'Model male'!$C103*POWER(('Model male'!$D103+1),(2015-'Risk male'!Z$1))</f>
        <v>0.39503345403297646</v>
      </c>
      <c r="AA103" s="3">
        <f ca="1">'Model male'!$C103*POWER(('Model male'!$D103+1),(2015-'Risk male'!AA$1))</f>
        <v>0.39503345403297646</v>
      </c>
      <c r="AB103" s="3">
        <f ca="1">'Model male'!$C103*POWER(('Model male'!$D103+1),(2015-'Risk male'!AB$1))</f>
        <v>0.39503345403297646</v>
      </c>
      <c r="AC103" s="3">
        <f ca="1">'Model male'!$C103*POWER(('Model male'!$D103+1),(2015-'Risk male'!AC$1))</f>
        <v>0.39503345403297646</v>
      </c>
      <c r="AD103" s="3">
        <f ca="1">'Model male'!$C103*POWER(('Model male'!$D103+1),(2015-'Risk male'!AD$1))</f>
        <v>0.39503345403297646</v>
      </c>
      <c r="AE103" s="3">
        <f ca="1">'Model male'!$C103*POWER(('Model male'!$D103+1),(2015-'Risk male'!AE$1))</f>
        <v>0.39503345403297646</v>
      </c>
      <c r="AF103" s="3">
        <f ca="1">'Model male'!$C103*POWER(('Model male'!$D103+1),(2015-'Risk male'!AF$1))</f>
        <v>0.39503345403297646</v>
      </c>
      <c r="AG103" s="3">
        <f ca="1">'Model male'!$C103*POWER(('Model male'!$D103+1),(2015-'Risk male'!AG$1))</f>
        <v>0.39503345403297646</v>
      </c>
      <c r="AH103" s="3">
        <f ca="1">'Model male'!$C103*POWER(('Model male'!$D103+1),(2015-'Risk male'!AH$1))</f>
        <v>0.39503345403297646</v>
      </c>
      <c r="AI103" s="3">
        <f ca="1">'Model male'!$C103*POWER(('Model male'!$D103+1),(2015-'Risk male'!AI$1))</f>
        <v>0.39503345403297646</v>
      </c>
      <c r="AJ103" s="3">
        <f ca="1">'Model male'!$C103*POWER(('Model male'!$D103+1),(2015-'Risk male'!AJ$1))</f>
        <v>0.39503345403297646</v>
      </c>
      <c r="AK103" s="3">
        <f ca="1">'Model male'!$C103*POWER(('Model male'!$D103+1),(2015-'Risk male'!AK$1))</f>
        <v>0.39503345403297646</v>
      </c>
      <c r="AL103" s="3">
        <f ca="1">'Model male'!$C103*POWER(('Model male'!$D103+1),(2015-'Risk male'!AL$1))</f>
        <v>0.39503345403297646</v>
      </c>
      <c r="AM103" s="3">
        <f ca="1">'Model male'!$C103*POWER(('Model male'!$D103+1),(2015-'Risk male'!AM$1))</f>
        <v>0.39503345403297646</v>
      </c>
      <c r="AN103" s="3">
        <f ca="1">'Model male'!$C103*POWER(('Model male'!$D103+1),(2015-'Risk male'!AN$1))</f>
        <v>0.39503345403297646</v>
      </c>
      <c r="AO103" s="3">
        <f ca="1">'Model male'!$C103*POWER(('Model male'!$D103+1),(2015-'Risk male'!AO$1))</f>
        <v>0.39503345403297646</v>
      </c>
      <c r="AP103" s="3">
        <f ca="1">'Model male'!$C103*POWER(('Model male'!$D103+1),(2015-'Risk male'!AP$1))</f>
        <v>0.39503345403297646</v>
      </c>
      <c r="AQ103" s="3">
        <f ca="1">'Model male'!$C103*POWER(('Model male'!$D103+1),(2015-'Risk male'!AQ$1))</f>
        <v>0.39503345403297646</v>
      </c>
      <c r="AR103" s="3">
        <f ca="1">'Model male'!$C103*POWER(('Model male'!$D103+1),(2015-'Risk male'!AR$1))</f>
        <v>0.39503345403297646</v>
      </c>
      <c r="AS103" s="3">
        <f ca="1">'Model male'!$C103*POWER(('Model male'!$D103+1),(2015-'Risk male'!AS$1))</f>
        <v>0.39503345403297646</v>
      </c>
      <c r="AT103" s="3">
        <f ca="1">'Model male'!$C103*POWER(('Model male'!$D103+1),(2015-'Risk male'!AT$1))</f>
        <v>0.39503345403297646</v>
      </c>
      <c r="AU103" s="3">
        <f ca="1">'Model male'!$C103*POWER(('Model male'!$D103+1),(2015-'Risk male'!AU$1))</f>
        <v>0.39503345403297646</v>
      </c>
      <c r="AV103" s="3">
        <f ca="1">'Model male'!$C103*POWER(('Model male'!$D103+1),(2015-'Risk male'!AV$1))</f>
        <v>0.39503345403297646</v>
      </c>
      <c r="AW103" s="3">
        <f ca="1">'Model male'!$C103*POWER(('Model male'!$D103+1),(2015-'Risk male'!AW$1))</f>
        <v>0.39503345403297646</v>
      </c>
      <c r="AX103" s="3">
        <f ca="1">'Model male'!$C103*POWER(('Model male'!$D103+1),(2015-'Risk male'!AX$1))</f>
        <v>0.39503345403297646</v>
      </c>
      <c r="AY103" s="3">
        <f ca="1">'Model male'!$C103*POWER(('Model male'!$D103+1),(2015-'Risk male'!AY$1))</f>
        <v>0.39503345403297646</v>
      </c>
      <c r="AZ103" s="3">
        <f ca="1">'Model male'!$C103*POWER(('Model male'!$D103+1),(2015-'Risk male'!AZ$1))</f>
        <v>0.39503345403297646</v>
      </c>
    </row>
    <row r="104" spans="1:52" x14ac:dyDescent="0.2">
      <c r="A104" s="1">
        <v>101</v>
      </c>
      <c r="B104" s="3">
        <f ca="1">'Model male'!$C104*POWER(('Model male'!$D104+1),(2015-'Risk male'!B$1))</f>
        <v>0.42757171698087831</v>
      </c>
      <c r="C104" s="3">
        <f ca="1">'Model male'!$C104*POWER(('Model male'!$D104+1),(2015-'Risk male'!C$1))</f>
        <v>0.42757171698087831</v>
      </c>
      <c r="D104" s="3">
        <f ca="1">'Model male'!$C104*POWER(('Model male'!$D104+1),(2015-'Risk male'!D$1))</f>
        <v>0.42757171698087831</v>
      </c>
      <c r="E104" s="3">
        <f ca="1">'Model male'!$C104*POWER(('Model male'!$D104+1),(2015-'Risk male'!E$1))</f>
        <v>0.42757171698087831</v>
      </c>
      <c r="F104" s="3">
        <f ca="1">'Model male'!$C104*POWER(('Model male'!$D104+1),(2015-'Risk male'!F$1))</f>
        <v>0.42757171698087831</v>
      </c>
      <c r="G104" s="3">
        <f ca="1">'Model male'!$C104*POWER(('Model male'!$D104+1),(2015-'Risk male'!G$1))</f>
        <v>0.42757171698087831</v>
      </c>
      <c r="H104" s="3">
        <f ca="1">'Model male'!$C104*POWER(('Model male'!$D104+1),(2015-'Risk male'!H$1))</f>
        <v>0.42757171698087831</v>
      </c>
      <c r="I104" s="3">
        <f ca="1">'Model male'!$C104*POWER(('Model male'!$D104+1),(2015-'Risk male'!I$1))</f>
        <v>0.42757171698087831</v>
      </c>
      <c r="J104" s="3">
        <f ca="1">'Model male'!$C104*POWER(('Model male'!$D104+1),(2015-'Risk male'!J$1))</f>
        <v>0.42757171698087831</v>
      </c>
      <c r="K104" s="3">
        <f ca="1">'Model male'!$C104*POWER(('Model male'!$D104+1),(2015-'Risk male'!K$1))</f>
        <v>0.42757171698087831</v>
      </c>
      <c r="L104" s="3">
        <f ca="1">'Model male'!$C104*POWER(('Model male'!$D104+1),(2015-'Risk male'!L$1))</f>
        <v>0.42757171698087831</v>
      </c>
      <c r="M104" s="3">
        <f ca="1">'Model male'!$C104*POWER(('Model male'!$D104+1),(2015-'Risk male'!M$1))</f>
        <v>0.42757171698087831</v>
      </c>
      <c r="N104" s="3">
        <f ca="1">'Model male'!$C104*POWER(('Model male'!$D104+1),(2015-'Risk male'!N$1))</f>
        <v>0.42757171698087831</v>
      </c>
      <c r="O104" s="3">
        <f ca="1">'Model male'!$C104*POWER(('Model male'!$D104+1),(2015-'Risk male'!O$1))</f>
        <v>0.42757171698087831</v>
      </c>
      <c r="P104" s="3">
        <f ca="1">'Model male'!$C104*POWER(('Model male'!$D104+1),(2015-'Risk male'!P$1))</f>
        <v>0.42757171698087831</v>
      </c>
      <c r="Q104" s="3">
        <f ca="1">'Model male'!$C104*POWER(('Model male'!$D104+1),(2015-'Risk male'!Q$1))</f>
        <v>0.42757171698087831</v>
      </c>
      <c r="R104" s="3">
        <f ca="1">'Model male'!$C104*POWER(('Model male'!$D104+1),(2015-'Risk male'!R$1))</f>
        <v>0.42757171698087831</v>
      </c>
      <c r="S104" s="3">
        <f ca="1">'Model male'!$C104*POWER(('Model male'!$D104+1),(2015-'Risk male'!S$1))</f>
        <v>0.42757171698087831</v>
      </c>
      <c r="T104" s="3">
        <f ca="1">'Model male'!$C104*POWER(('Model male'!$D104+1),(2015-'Risk male'!T$1))</f>
        <v>0.42757171698087831</v>
      </c>
      <c r="U104" s="3">
        <f ca="1">'Model male'!$C104*POWER(('Model male'!$D104+1),(2015-'Risk male'!U$1))</f>
        <v>0.42757171698087831</v>
      </c>
      <c r="V104" s="3">
        <f ca="1">'Model male'!$C104*POWER(('Model male'!$D104+1),(2015-'Risk male'!V$1))</f>
        <v>0.42757171698087831</v>
      </c>
      <c r="W104" s="3">
        <f ca="1">'Model male'!$C104*POWER(('Model male'!$D104+1),(2015-'Risk male'!W$1))</f>
        <v>0.42757171698087831</v>
      </c>
      <c r="X104" s="3">
        <f ca="1">'Model male'!$C104*POWER(('Model male'!$D104+1),(2015-'Risk male'!X$1))</f>
        <v>0.42757171698087831</v>
      </c>
      <c r="Y104" s="3">
        <f ca="1">'Model male'!$C104*POWER(('Model male'!$D104+1),(2015-'Risk male'!Y$1))</f>
        <v>0.42757171698087831</v>
      </c>
      <c r="Z104" s="3">
        <f ca="1">'Model male'!$C104*POWER(('Model male'!$D104+1),(2015-'Risk male'!Z$1))</f>
        <v>0.42757171698087831</v>
      </c>
      <c r="AA104" s="3">
        <f ca="1">'Model male'!$C104*POWER(('Model male'!$D104+1),(2015-'Risk male'!AA$1))</f>
        <v>0.42757171698087831</v>
      </c>
      <c r="AB104" s="3">
        <f ca="1">'Model male'!$C104*POWER(('Model male'!$D104+1),(2015-'Risk male'!AB$1))</f>
        <v>0.42757171698087831</v>
      </c>
      <c r="AC104" s="3">
        <f ca="1">'Model male'!$C104*POWER(('Model male'!$D104+1),(2015-'Risk male'!AC$1))</f>
        <v>0.42757171698087831</v>
      </c>
      <c r="AD104" s="3">
        <f ca="1">'Model male'!$C104*POWER(('Model male'!$D104+1),(2015-'Risk male'!AD$1))</f>
        <v>0.42757171698087831</v>
      </c>
      <c r="AE104" s="3">
        <f ca="1">'Model male'!$C104*POWER(('Model male'!$D104+1),(2015-'Risk male'!AE$1))</f>
        <v>0.42757171698087831</v>
      </c>
      <c r="AF104" s="3">
        <f ca="1">'Model male'!$C104*POWER(('Model male'!$D104+1),(2015-'Risk male'!AF$1))</f>
        <v>0.42757171698087831</v>
      </c>
      <c r="AG104" s="3">
        <f ca="1">'Model male'!$C104*POWER(('Model male'!$D104+1),(2015-'Risk male'!AG$1))</f>
        <v>0.42757171698087831</v>
      </c>
      <c r="AH104" s="3">
        <f ca="1">'Model male'!$C104*POWER(('Model male'!$D104+1),(2015-'Risk male'!AH$1))</f>
        <v>0.42757171698087831</v>
      </c>
      <c r="AI104" s="3">
        <f ca="1">'Model male'!$C104*POWER(('Model male'!$D104+1),(2015-'Risk male'!AI$1))</f>
        <v>0.42757171698087831</v>
      </c>
      <c r="AJ104" s="3">
        <f ca="1">'Model male'!$C104*POWER(('Model male'!$D104+1),(2015-'Risk male'!AJ$1))</f>
        <v>0.42757171698087831</v>
      </c>
      <c r="AK104" s="3">
        <f ca="1">'Model male'!$C104*POWER(('Model male'!$D104+1),(2015-'Risk male'!AK$1))</f>
        <v>0.42757171698087831</v>
      </c>
      <c r="AL104" s="3">
        <f ca="1">'Model male'!$C104*POWER(('Model male'!$D104+1),(2015-'Risk male'!AL$1))</f>
        <v>0.42757171698087831</v>
      </c>
      <c r="AM104" s="3">
        <f ca="1">'Model male'!$C104*POWER(('Model male'!$D104+1),(2015-'Risk male'!AM$1))</f>
        <v>0.42757171698087831</v>
      </c>
      <c r="AN104" s="3">
        <f ca="1">'Model male'!$C104*POWER(('Model male'!$D104+1),(2015-'Risk male'!AN$1))</f>
        <v>0.42757171698087831</v>
      </c>
      <c r="AO104" s="3">
        <f ca="1">'Model male'!$C104*POWER(('Model male'!$D104+1),(2015-'Risk male'!AO$1))</f>
        <v>0.42757171698087831</v>
      </c>
      <c r="AP104" s="3">
        <f ca="1">'Model male'!$C104*POWER(('Model male'!$D104+1),(2015-'Risk male'!AP$1))</f>
        <v>0.42757171698087831</v>
      </c>
      <c r="AQ104" s="3">
        <f ca="1">'Model male'!$C104*POWER(('Model male'!$D104+1),(2015-'Risk male'!AQ$1))</f>
        <v>0.42757171698087831</v>
      </c>
      <c r="AR104" s="3">
        <f ca="1">'Model male'!$C104*POWER(('Model male'!$D104+1),(2015-'Risk male'!AR$1))</f>
        <v>0.42757171698087831</v>
      </c>
      <c r="AS104" s="3">
        <f ca="1">'Model male'!$C104*POWER(('Model male'!$D104+1),(2015-'Risk male'!AS$1))</f>
        <v>0.42757171698087831</v>
      </c>
      <c r="AT104" s="3">
        <f ca="1">'Model male'!$C104*POWER(('Model male'!$D104+1),(2015-'Risk male'!AT$1))</f>
        <v>0.42757171698087831</v>
      </c>
      <c r="AU104" s="3">
        <f ca="1">'Model male'!$C104*POWER(('Model male'!$D104+1),(2015-'Risk male'!AU$1))</f>
        <v>0.42757171698087831</v>
      </c>
      <c r="AV104" s="3">
        <f ca="1">'Model male'!$C104*POWER(('Model male'!$D104+1),(2015-'Risk male'!AV$1))</f>
        <v>0.42757171698087831</v>
      </c>
      <c r="AW104" s="3">
        <f ca="1">'Model male'!$C104*POWER(('Model male'!$D104+1),(2015-'Risk male'!AW$1))</f>
        <v>0.42757171698087831</v>
      </c>
      <c r="AX104" s="3">
        <f ca="1">'Model male'!$C104*POWER(('Model male'!$D104+1),(2015-'Risk male'!AX$1))</f>
        <v>0.42757171698087831</v>
      </c>
      <c r="AY104" s="3">
        <f ca="1">'Model male'!$C104*POWER(('Model male'!$D104+1),(2015-'Risk male'!AY$1))</f>
        <v>0.42757171698087831</v>
      </c>
      <c r="AZ104" s="3">
        <f ca="1">'Model male'!$C104*POWER(('Model male'!$D104+1),(2015-'Risk male'!AZ$1))</f>
        <v>0.42757171698087831</v>
      </c>
    </row>
    <row r="105" spans="1:52" x14ac:dyDescent="0.2">
      <c r="A105" s="1">
        <v>102</v>
      </c>
      <c r="B105" s="3">
        <f ca="1">'Model male'!$C105*POWER(('Model male'!$D105+1),(2015-'Risk male'!B$1))</f>
        <v>0.46503828419183707</v>
      </c>
      <c r="C105" s="3">
        <f ca="1">'Model male'!$C105*POWER(('Model male'!$D105+1),(2015-'Risk male'!C$1))</f>
        <v>0.46503828419183707</v>
      </c>
      <c r="D105" s="3">
        <f ca="1">'Model male'!$C105*POWER(('Model male'!$D105+1),(2015-'Risk male'!D$1))</f>
        <v>0.46503828419183707</v>
      </c>
      <c r="E105" s="3">
        <f ca="1">'Model male'!$C105*POWER(('Model male'!$D105+1),(2015-'Risk male'!E$1))</f>
        <v>0.46503828419183707</v>
      </c>
      <c r="F105" s="3">
        <f ca="1">'Model male'!$C105*POWER(('Model male'!$D105+1),(2015-'Risk male'!F$1))</f>
        <v>0.46503828419183707</v>
      </c>
      <c r="G105" s="3">
        <f ca="1">'Model male'!$C105*POWER(('Model male'!$D105+1),(2015-'Risk male'!G$1))</f>
        <v>0.46503828419183707</v>
      </c>
      <c r="H105" s="3">
        <f ca="1">'Model male'!$C105*POWER(('Model male'!$D105+1),(2015-'Risk male'!H$1))</f>
        <v>0.46503828419183707</v>
      </c>
      <c r="I105" s="3">
        <f ca="1">'Model male'!$C105*POWER(('Model male'!$D105+1),(2015-'Risk male'!I$1))</f>
        <v>0.46503828419183707</v>
      </c>
      <c r="J105" s="3">
        <f ca="1">'Model male'!$C105*POWER(('Model male'!$D105+1),(2015-'Risk male'!J$1))</f>
        <v>0.46503828419183707</v>
      </c>
      <c r="K105" s="3">
        <f ca="1">'Model male'!$C105*POWER(('Model male'!$D105+1),(2015-'Risk male'!K$1))</f>
        <v>0.46503828419183707</v>
      </c>
      <c r="L105" s="3">
        <f ca="1">'Model male'!$C105*POWER(('Model male'!$D105+1),(2015-'Risk male'!L$1))</f>
        <v>0.46503828419183707</v>
      </c>
      <c r="M105" s="3">
        <f ca="1">'Model male'!$C105*POWER(('Model male'!$D105+1),(2015-'Risk male'!M$1))</f>
        <v>0.46503828419183707</v>
      </c>
      <c r="N105" s="3">
        <f ca="1">'Model male'!$C105*POWER(('Model male'!$D105+1),(2015-'Risk male'!N$1))</f>
        <v>0.46503828419183707</v>
      </c>
      <c r="O105" s="3">
        <f ca="1">'Model male'!$C105*POWER(('Model male'!$D105+1),(2015-'Risk male'!O$1))</f>
        <v>0.46503828419183707</v>
      </c>
      <c r="P105" s="3">
        <f ca="1">'Model male'!$C105*POWER(('Model male'!$D105+1),(2015-'Risk male'!P$1))</f>
        <v>0.46503828419183707</v>
      </c>
      <c r="Q105" s="3">
        <f ca="1">'Model male'!$C105*POWER(('Model male'!$D105+1),(2015-'Risk male'!Q$1))</f>
        <v>0.46503828419183707</v>
      </c>
      <c r="R105" s="3">
        <f ca="1">'Model male'!$C105*POWER(('Model male'!$D105+1),(2015-'Risk male'!R$1))</f>
        <v>0.46503828419183707</v>
      </c>
      <c r="S105" s="3">
        <f ca="1">'Model male'!$C105*POWER(('Model male'!$D105+1),(2015-'Risk male'!S$1))</f>
        <v>0.46503828419183707</v>
      </c>
      <c r="T105" s="3">
        <f ca="1">'Model male'!$C105*POWER(('Model male'!$D105+1),(2015-'Risk male'!T$1))</f>
        <v>0.46503828419183707</v>
      </c>
      <c r="U105" s="3">
        <f ca="1">'Model male'!$C105*POWER(('Model male'!$D105+1),(2015-'Risk male'!U$1))</f>
        <v>0.46503828419183707</v>
      </c>
      <c r="V105" s="3">
        <f ca="1">'Model male'!$C105*POWER(('Model male'!$D105+1),(2015-'Risk male'!V$1))</f>
        <v>0.46503828419183707</v>
      </c>
      <c r="W105" s="3">
        <f ca="1">'Model male'!$C105*POWER(('Model male'!$D105+1),(2015-'Risk male'!W$1))</f>
        <v>0.46503828419183707</v>
      </c>
      <c r="X105" s="3">
        <f ca="1">'Model male'!$C105*POWER(('Model male'!$D105+1),(2015-'Risk male'!X$1))</f>
        <v>0.46503828419183707</v>
      </c>
      <c r="Y105" s="3">
        <f ca="1">'Model male'!$C105*POWER(('Model male'!$D105+1),(2015-'Risk male'!Y$1))</f>
        <v>0.46503828419183707</v>
      </c>
      <c r="Z105" s="3">
        <f ca="1">'Model male'!$C105*POWER(('Model male'!$D105+1),(2015-'Risk male'!Z$1))</f>
        <v>0.46503828419183707</v>
      </c>
      <c r="AA105" s="3">
        <f ca="1">'Model male'!$C105*POWER(('Model male'!$D105+1),(2015-'Risk male'!AA$1))</f>
        <v>0.46503828419183707</v>
      </c>
      <c r="AB105" s="3">
        <f ca="1">'Model male'!$C105*POWER(('Model male'!$D105+1),(2015-'Risk male'!AB$1))</f>
        <v>0.46503828419183707</v>
      </c>
      <c r="AC105" s="3">
        <f ca="1">'Model male'!$C105*POWER(('Model male'!$D105+1),(2015-'Risk male'!AC$1))</f>
        <v>0.46503828419183707</v>
      </c>
      <c r="AD105" s="3">
        <f ca="1">'Model male'!$C105*POWER(('Model male'!$D105+1),(2015-'Risk male'!AD$1))</f>
        <v>0.46503828419183707</v>
      </c>
      <c r="AE105" s="3">
        <f ca="1">'Model male'!$C105*POWER(('Model male'!$D105+1),(2015-'Risk male'!AE$1))</f>
        <v>0.46503828419183707</v>
      </c>
      <c r="AF105" s="3">
        <f ca="1">'Model male'!$C105*POWER(('Model male'!$D105+1),(2015-'Risk male'!AF$1))</f>
        <v>0.46503828419183707</v>
      </c>
      <c r="AG105" s="3">
        <f ca="1">'Model male'!$C105*POWER(('Model male'!$D105+1),(2015-'Risk male'!AG$1))</f>
        <v>0.46503828419183707</v>
      </c>
      <c r="AH105" s="3">
        <f ca="1">'Model male'!$C105*POWER(('Model male'!$D105+1),(2015-'Risk male'!AH$1))</f>
        <v>0.46503828419183707</v>
      </c>
      <c r="AI105" s="3">
        <f ca="1">'Model male'!$C105*POWER(('Model male'!$D105+1),(2015-'Risk male'!AI$1))</f>
        <v>0.46503828419183707</v>
      </c>
      <c r="AJ105" s="3">
        <f ca="1">'Model male'!$C105*POWER(('Model male'!$D105+1),(2015-'Risk male'!AJ$1))</f>
        <v>0.46503828419183707</v>
      </c>
      <c r="AK105" s="3">
        <f ca="1">'Model male'!$C105*POWER(('Model male'!$D105+1),(2015-'Risk male'!AK$1))</f>
        <v>0.46503828419183707</v>
      </c>
      <c r="AL105" s="3">
        <f ca="1">'Model male'!$C105*POWER(('Model male'!$D105+1),(2015-'Risk male'!AL$1))</f>
        <v>0.46503828419183707</v>
      </c>
      <c r="AM105" s="3">
        <f ca="1">'Model male'!$C105*POWER(('Model male'!$D105+1),(2015-'Risk male'!AM$1))</f>
        <v>0.46503828419183707</v>
      </c>
      <c r="AN105" s="3">
        <f ca="1">'Model male'!$C105*POWER(('Model male'!$D105+1),(2015-'Risk male'!AN$1))</f>
        <v>0.46503828419183707</v>
      </c>
      <c r="AO105" s="3">
        <f ca="1">'Model male'!$C105*POWER(('Model male'!$D105+1),(2015-'Risk male'!AO$1))</f>
        <v>0.46503828419183707</v>
      </c>
      <c r="AP105" s="3">
        <f ca="1">'Model male'!$C105*POWER(('Model male'!$D105+1),(2015-'Risk male'!AP$1))</f>
        <v>0.46503828419183707</v>
      </c>
      <c r="AQ105" s="3">
        <f ca="1">'Model male'!$C105*POWER(('Model male'!$D105+1),(2015-'Risk male'!AQ$1))</f>
        <v>0.46503828419183707</v>
      </c>
      <c r="AR105" s="3">
        <f ca="1">'Model male'!$C105*POWER(('Model male'!$D105+1),(2015-'Risk male'!AR$1))</f>
        <v>0.46503828419183707</v>
      </c>
      <c r="AS105" s="3">
        <f ca="1">'Model male'!$C105*POWER(('Model male'!$D105+1),(2015-'Risk male'!AS$1))</f>
        <v>0.46503828419183707</v>
      </c>
      <c r="AT105" s="3">
        <f ca="1">'Model male'!$C105*POWER(('Model male'!$D105+1),(2015-'Risk male'!AT$1))</f>
        <v>0.46503828419183707</v>
      </c>
      <c r="AU105" s="3">
        <f ca="1">'Model male'!$C105*POWER(('Model male'!$D105+1),(2015-'Risk male'!AU$1))</f>
        <v>0.46503828419183707</v>
      </c>
      <c r="AV105" s="3">
        <f ca="1">'Model male'!$C105*POWER(('Model male'!$D105+1),(2015-'Risk male'!AV$1))</f>
        <v>0.46503828419183707</v>
      </c>
      <c r="AW105" s="3">
        <f ca="1">'Model male'!$C105*POWER(('Model male'!$D105+1),(2015-'Risk male'!AW$1))</f>
        <v>0.46503828419183707</v>
      </c>
      <c r="AX105" s="3">
        <f ca="1">'Model male'!$C105*POWER(('Model male'!$D105+1),(2015-'Risk male'!AX$1))</f>
        <v>0.46503828419183707</v>
      </c>
      <c r="AY105" s="3">
        <f ca="1">'Model male'!$C105*POWER(('Model male'!$D105+1),(2015-'Risk male'!AY$1))</f>
        <v>0.46503828419183707</v>
      </c>
      <c r="AZ105" s="3">
        <f ca="1">'Model male'!$C105*POWER(('Model male'!$D105+1),(2015-'Risk male'!AZ$1))</f>
        <v>0.46503828419183707</v>
      </c>
    </row>
    <row r="106" spans="1:52" x14ac:dyDescent="0.2">
      <c r="A106" s="1">
        <v>103</v>
      </c>
      <c r="B106" s="3">
        <f ca="1">'Model male'!$C106*POWER(('Model male'!$D106+1),(2015-'Risk male'!B$1))</f>
        <v>0.5423247730287778</v>
      </c>
      <c r="C106" s="3">
        <f ca="1">'Model male'!$C106*POWER(('Model male'!$D106+1),(2015-'Risk male'!C$1))</f>
        <v>0.5423247730287778</v>
      </c>
      <c r="D106" s="3">
        <f ca="1">'Model male'!$C106*POWER(('Model male'!$D106+1),(2015-'Risk male'!D$1))</f>
        <v>0.5423247730287778</v>
      </c>
      <c r="E106" s="3">
        <f ca="1">'Model male'!$C106*POWER(('Model male'!$D106+1),(2015-'Risk male'!E$1))</f>
        <v>0.5423247730287778</v>
      </c>
      <c r="F106" s="3">
        <f ca="1">'Model male'!$C106*POWER(('Model male'!$D106+1),(2015-'Risk male'!F$1))</f>
        <v>0.5423247730287778</v>
      </c>
      <c r="G106" s="3">
        <f ca="1">'Model male'!$C106*POWER(('Model male'!$D106+1),(2015-'Risk male'!G$1))</f>
        <v>0.5423247730287778</v>
      </c>
      <c r="H106" s="3">
        <f ca="1">'Model male'!$C106*POWER(('Model male'!$D106+1),(2015-'Risk male'!H$1))</f>
        <v>0.5423247730287778</v>
      </c>
      <c r="I106" s="3">
        <f ca="1">'Model male'!$C106*POWER(('Model male'!$D106+1),(2015-'Risk male'!I$1))</f>
        <v>0.5423247730287778</v>
      </c>
      <c r="J106" s="3">
        <f ca="1">'Model male'!$C106*POWER(('Model male'!$D106+1),(2015-'Risk male'!J$1))</f>
        <v>0.5423247730287778</v>
      </c>
      <c r="K106" s="3">
        <f ca="1">'Model male'!$C106*POWER(('Model male'!$D106+1),(2015-'Risk male'!K$1))</f>
        <v>0.5423247730287778</v>
      </c>
      <c r="L106" s="3">
        <f ca="1">'Model male'!$C106*POWER(('Model male'!$D106+1),(2015-'Risk male'!L$1))</f>
        <v>0.5423247730287778</v>
      </c>
      <c r="M106" s="3">
        <f ca="1">'Model male'!$C106*POWER(('Model male'!$D106+1),(2015-'Risk male'!M$1))</f>
        <v>0.5423247730287778</v>
      </c>
      <c r="N106" s="3">
        <f ca="1">'Model male'!$C106*POWER(('Model male'!$D106+1),(2015-'Risk male'!N$1))</f>
        <v>0.5423247730287778</v>
      </c>
      <c r="O106" s="3">
        <f ca="1">'Model male'!$C106*POWER(('Model male'!$D106+1),(2015-'Risk male'!O$1))</f>
        <v>0.5423247730287778</v>
      </c>
      <c r="P106" s="3">
        <f ca="1">'Model male'!$C106*POWER(('Model male'!$D106+1),(2015-'Risk male'!P$1))</f>
        <v>0.5423247730287778</v>
      </c>
      <c r="Q106" s="3">
        <f ca="1">'Model male'!$C106*POWER(('Model male'!$D106+1),(2015-'Risk male'!Q$1))</f>
        <v>0.5423247730287778</v>
      </c>
      <c r="R106" s="3">
        <f ca="1">'Model male'!$C106*POWER(('Model male'!$D106+1),(2015-'Risk male'!R$1))</f>
        <v>0.5423247730287778</v>
      </c>
      <c r="S106" s="3">
        <f ca="1">'Model male'!$C106*POWER(('Model male'!$D106+1),(2015-'Risk male'!S$1))</f>
        <v>0.5423247730287778</v>
      </c>
      <c r="T106" s="3">
        <f ca="1">'Model male'!$C106*POWER(('Model male'!$D106+1),(2015-'Risk male'!T$1))</f>
        <v>0.5423247730287778</v>
      </c>
      <c r="U106" s="3">
        <f ca="1">'Model male'!$C106*POWER(('Model male'!$D106+1),(2015-'Risk male'!U$1))</f>
        <v>0.5423247730287778</v>
      </c>
      <c r="V106" s="3">
        <f ca="1">'Model male'!$C106*POWER(('Model male'!$D106+1),(2015-'Risk male'!V$1))</f>
        <v>0.5423247730287778</v>
      </c>
      <c r="W106" s="3">
        <f ca="1">'Model male'!$C106*POWER(('Model male'!$D106+1),(2015-'Risk male'!W$1))</f>
        <v>0.5423247730287778</v>
      </c>
      <c r="X106" s="3">
        <f ca="1">'Model male'!$C106*POWER(('Model male'!$D106+1),(2015-'Risk male'!X$1))</f>
        <v>0.5423247730287778</v>
      </c>
      <c r="Y106" s="3">
        <f ca="1">'Model male'!$C106*POWER(('Model male'!$D106+1),(2015-'Risk male'!Y$1))</f>
        <v>0.5423247730287778</v>
      </c>
      <c r="Z106" s="3">
        <f ca="1">'Model male'!$C106*POWER(('Model male'!$D106+1),(2015-'Risk male'!Z$1))</f>
        <v>0.5423247730287778</v>
      </c>
      <c r="AA106" s="3">
        <f ca="1">'Model male'!$C106*POWER(('Model male'!$D106+1),(2015-'Risk male'!AA$1))</f>
        <v>0.5423247730287778</v>
      </c>
      <c r="AB106" s="3">
        <f ca="1">'Model male'!$C106*POWER(('Model male'!$D106+1),(2015-'Risk male'!AB$1))</f>
        <v>0.5423247730287778</v>
      </c>
      <c r="AC106" s="3">
        <f ca="1">'Model male'!$C106*POWER(('Model male'!$D106+1),(2015-'Risk male'!AC$1))</f>
        <v>0.5423247730287778</v>
      </c>
      <c r="AD106" s="3">
        <f ca="1">'Model male'!$C106*POWER(('Model male'!$D106+1),(2015-'Risk male'!AD$1))</f>
        <v>0.5423247730287778</v>
      </c>
      <c r="AE106" s="3">
        <f ca="1">'Model male'!$C106*POWER(('Model male'!$D106+1),(2015-'Risk male'!AE$1))</f>
        <v>0.5423247730287778</v>
      </c>
      <c r="AF106" s="3">
        <f ca="1">'Model male'!$C106*POWER(('Model male'!$D106+1),(2015-'Risk male'!AF$1))</f>
        <v>0.5423247730287778</v>
      </c>
      <c r="AG106" s="3">
        <f ca="1">'Model male'!$C106*POWER(('Model male'!$D106+1),(2015-'Risk male'!AG$1))</f>
        <v>0.5423247730287778</v>
      </c>
      <c r="AH106" s="3">
        <f ca="1">'Model male'!$C106*POWER(('Model male'!$D106+1),(2015-'Risk male'!AH$1))</f>
        <v>0.5423247730287778</v>
      </c>
      <c r="AI106" s="3">
        <f ca="1">'Model male'!$C106*POWER(('Model male'!$D106+1),(2015-'Risk male'!AI$1))</f>
        <v>0.5423247730287778</v>
      </c>
      <c r="AJ106" s="3">
        <f ca="1">'Model male'!$C106*POWER(('Model male'!$D106+1),(2015-'Risk male'!AJ$1))</f>
        <v>0.5423247730287778</v>
      </c>
      <c r="AK106" s="3">
        <f ca="1">'Model male'!$C106*POWER(('Model male'!$D106+1),(2015-'Risk male'!AK$1))</f>
        <v>0.5423247730287778</v>
      </c>
      <c r="AL106" s="3">
        <f ca="1">'Model male'!$C106*POWER(('Model male'!$D106+1),(2015-'Risk male'!AL$1))</f>
        <v>0.5423247730287778</v>
      </c>
      <c r="AM106" s="3">
        <f ca="1">'Model male'!$C106*POWER(('Model male'!$D106+1),(2015-'Risk male'!AM$1))</f>
        <v>0.5423247730287778</v>
      </c>
      <c r="AN106" s="3">
        <f ca="1">'Model male'!$C106*POWER(('Model male'!$D106+1),(2015-'Risk male'!AN$1))</f>
        <v>0.5423247730287778</v>
      </c>
      <c r="AO106" s="3">
        <f ca="1">'Model male'!$C106*POWER(('Model male'!$D106+1),(2015-'Risk male'!AO$1))</f>
        <v>0.5423247730287778</v>
      </c>
      <c r="AP106" s="3">
        <f ca="1">'Model male'!$C106*POWER(('Model male'!$D106+1),(2015-'Risk male'!AP$1))</f>
        <v>0.5423247730287778</v>
      </c>
      <c r="AQ106" s="3">
        <f ca="1">'Model male'!$C106*POWER(('Model male'!$D106+1),(2015-'Risk male'!AQ$1))</f>
        <v>0.5423247730287778</v>
      </c>
      <c r="AR106" s="3">
        <f ca="1">'Model male'!$C106*POWER(('Model male'!$D106+1),(2015-'Risk male'!AR$1))</f>
        <v>0.5423247730287778</v>
      </c>
      <c r="AS106" s="3">
        <f ca="1">'Model male'!$C106*POWER(('Model male'!$D106+1),(2015-'Risk male'!AS$1))</f>
        <v>0.5423247730287778</v>
      </c>
      <c r="AT106" s="3">
        <f ca="1">'Model male'!$C106*POWER(('Model male'!$D106+1),(2015-'Risk male'!AT$1))</f>
        <v>0.5423247730287778</v>
      </c>
      <c r="AU106" s="3">
        <f ca="1">'Model male'!$C106*POWER(('Model male'!$D106+1),(2015-'Risk male'!AU$1))</f>
        <v>0.5423247730287778</v>
      </c>
      <c r="AV106" s="3">
        <f ca="1">'Model male'!$C106*POWER(('Model male'!$D106+1),(2015-'Risk male'!AV$1))</f>
        <v>0.5423247730287778</v>
      </c>
      <c r="AW106" s="3">
        <f ca="1">'Model male'!$C106*POWER(('Model male'!$D106+1),(2015-'Risk male'!AW$1))</f>
        <v>0.5423247730287778</v>
      </c>
      <c r="AX106" s="3">
        <f ca="1">'Model male'!$C106*POWER(('Model male'!$D106+1),(2015-'Risk male'!AX$1))</f>
        <v>0.5423247730287778</v>
      </c>
      <c r="AY106" s="3">
        <f ca="1">'Model male'!$C106*POWER(('Model male'!$D106+1),(2015-'Risk male'!AY$1))</f>
        <v>0.5423247730287778</v>
      </c>
      <c r="AZ106" s="3">
        <f ca="1">'Model male'!$C106*POWER(('Model male'!$D106+1),(2015-'Risk male'!AZ$1))</f>
        <v>0.5423247730287778</v>
      </c>
    </row>
    <row r="111" spans="1:52" x14ac:dyDescent="0.2">
      <c r="A111" s="14" t="s">
        <v>27</v>
      </c>
      <c r="B111" s="4">
        <f t="shared" ref="B111:T111" ca="1" si="20">AVERAGE(B3:B12)/AVERAGE($U3:$U12)-1</f>
        <v>0.32695074536951019</v>
      </c>
      <c r="C111" s="4">
        <f t="shared" ca="1" si="20"/>
        <v>0.30734063583202942</v>
      </c>
      <c r="D111" s="4">
        <f t="shared" ca="1" si="20"/>
        <v>0.28802033086899503</v>
      </c>
      <c r="E111" s="4">
        <f t="shared" ca="1" si="20"/>
        <v>0.26898554765418203</v>
      </c>
      <c r="F111" s="4">
        <f t="shared" ca="1" si="20"/>
        <v>0.25023206665436692</v>
      </c>
      <c r="G111" s="4">
        <f t="shared" ca="1" si="20"/>
        <v>0.2317557306939575</v>
      </c>
      <c r="H111" s="4">
        <f t="shared" ca="1" si="20"/>
        <v>0.21355244403345619</v>
      </c>
      <c r="I111" s="4">
        <f t="shared" ca="1" si="20"/>
        <v>0.19561817146153326</v>
      </c>
      <c r="J111" s="4">
        <f t="shared" ca="1" si="20"/>
        <v>0.17794893740052586</v>
      </c>
      <c r="K111" s="4">
        <f t="shared" ca="1" si="20"/>
        <v>0.16054082502514855</v>
      </c>
      <c r="L111" s="4">
        <f t="shared" ca="1" si="20"/>
        <v>0.14338997539423559</v>
      </c>
      <c r="M111" s="4">
        <f t="shared" ca="1" si="20"/>
        <v>0.12649258659530527</v>
      </c>
      <c r="N111" s="4">
        <f t="shared" ca="1" si="20"/>
        <v>0.10984491290177911</v>
      </c>
      <c r="O111" s="4">
        <f t="shared" ca="1" si="20"/>
        <v>9.3443263942640131E-2</v>
      </c>
      <c r="P111" s="4">
        <f t="shared" ca="1" si="20"/>
        <v>7.7284003884374286E-2</v>
      </c>
      <c r="Q111" s="4">
        <f t="shared" ca="1" si="20"/>
        <v>6.136355062499943E-2</v>
      </c>
      <c r="R111" s="4">
        <f t="shared" ca="1" si="20"/>
        <v>4.5678374999999161E-2</v>
      </c>
      <c r="S111" s="4">
        <f t="shared" ca="1" si="20"/>
        <v>3.0224999999999946E-2</v>
      </c>
      <c r="T111" s="4">
        <f t="shared" ca="1" si="20"/>
        <v>1.4999999999999902E-2</v>
      </c>
      <c r="U111" s="4">
        <f ca="1">AVERAGE(U3:U12)/AVERAGE($U3:$U12)-1</f>
        <v>0</v>
      </c>
      <c r="V111" s="4">
        <f t="shared" ref="V111:AA111" ca="1" si="21">AVERAGE(V3:V12)/AVERAGE($U3:$U12)-1</f>
        <v>-1.4778325123152469E-2</v>
      </c>
      <c r="W111" s="4">
        <f t="shared" ca="1" si="21"/>
        <v>-2.9338251352859501E-2</v>
      </c>
      <c r="X111" s="4">
        <f t="shared" ca="1" si="21"/>
        <v>-4.3683006258974477E-2</v>
      </c>
      <c r="Y111" s="4">
        <f t="shared" ca="1" si="21"/>
        <v>-5.78157697132754E-2</v>
      </c>
      <c r="Z111" s="4">
        <f t="shared" ca="1" si="21"/>
        <v>-7.1739674594359926E-2</v>
      </c>
      <c r="AA111" s="4">
        <f t="shared" ca="1" si="21"/>
        <v>-8.5457807482127945E-2</v>
      </c>
    </row>
    <row r="112" spans="1:52" x14ac:dyDescent="0.2">
      <c r="A112" s="14" t="s">
        <v>17</v>
      </c>
      <c r="B112" s="4">
        <f t="shared" ref="B112:T112" ca="1" si="22">AVERAGE(B13:B22)/AVERAGE($U13:$U22)-1</f>
        <v>0.32695074536950952</v>
      </c>
      <c r="C112" s="4">
        <f t="shared" ca="1" si="22"/>
        <v>0.30734063583202942</v>
      </c>
      <c r="D112" s="4">
        <f t="shared" ca="1" si="22"/>
        <v>0.28802033086899459</v>
      </c>
      <c r="E112" s="4">
        <f t="shared" ca="1" si="22"/>
        <v>0.26898554765418203</v>
      </c>
      <c r="F112" s="4">
        <f t="shared" ca="1" si="22"/>
        <v>0.25023206665436692</v>
      </c>
      <c r="G112" s="4">
        <f t="shared" ca="1" si="22"/>
        <v>0.23175573069395772</v>
      </c>
      <c r="H112" s="4">
        <f t="shared" ca="1" si="22"/>
        <v>0.21355244403345597</v>
      </c>
      <c r="I112" s="4">
        <f t="shared" ca="1" si="22"/>
        <v>0.19561817146153326</v>
      </c>
      <c r="J112" s="4">
        <f t="shared" ca="1" si="22"/>
        <v>0.17794893740052542</v>
      </c>
      <c r="K112" s="4">
        <f t="shared" ca="1" si="22"/>
        <v>0.16054082502514833</v>
      </c>
      <c r="L112" s="4">
        <f t="shared" ca="1" si="22"/>
        <v>0.14338997539423515</v>
      </c>
      <c r="M112" s="4">
        <f t="shared" ca="1" si="22"/>
        <v>0.12649258659530549</v>
      </c>
      <c r="N112" s="4">
        <f t="shared" ca="1" si="22"/>
        <v>0.10984491290177933</v>
      </c>
      <c r="O112" s="4">
        <f t="shared" ca="1" si="22"/>
        <v>9.3443263942639465E-2</v>
      </c>
      <c r="P112" s="4">
        <f t="shared" ca="1" si="22"/>
        <v>7.7284003884374286E-2</v>
      </c>
      <c r="Q112" s="4">
        <f t="shared" ca="1" si="22"/>
        <v>6.136355062499943E-2</v>
      </c>
      <c r="R112" s="4">
        <f t="shared" ca="1" si="22"/>
        <v>4.5678374999999605E-2</v>
      </c>
      <c r="S112" s="4">
        <f t="shared" ca="1" si="22"/>
        <v>3.0224999999999946E-2</v>
      </c>
      <c r="T112" s="4">
        <f t="shared" ca="1" si="22"/>
        <v>1.499999999999968E-2</v>
      </c>
      <c r="U112" s="4">
        <f ca="1">AVERAGE(U13:U22)/AVERAGE($U13:$U22)-1</f>
        <v>0</v>
      </c>
      <c r="V112" s="4">
        <f t="shared" ref="V112:AA112" ca="1" si="23">AVERAGE(V13:V22)/AVERAGE($U13:$U22)-1</f>
        <v>-1.4778325123152691E-2</v>
      </c>
      <c r="W112" s="4">
        <f t="shared" ca="1" si="23"/>
        <v>-2.9338251352859723E-2</v>
      </c>
      <c r="X112" s="4">
        <f t="shared" ca="1" si="23"/>
        <v>-4.368300625897481E-2</v>
      </c>
      <c r="Y112" s="4">
        <f t="shared" ca="1" si="23"/>
        <v>-5.7815769713275733E-2</v>
      </c>
      <c r="Z112" s="4">
        <f t="shared" ca="1" si="23"/>
        <v>-7.1739674594360148E-2</v>
      </c>
      <c r="AA112" s="4">
        <f t="shared" ca="1" si="23"/>
        <v>-8.5457807482128056E-2</v>
      </c>
    </row>
    <row r="113" spans="1:27" x14ac:dyDescent="0.2">
      <c r="A113" s="14" t="s">
        <v>18</v>
      </c>
      <c r="B113" s="4">
        <f t="shared" ref="B113:T113" ca="1" si="24">AVERAGE(B23:B32)/AVERAGE($U23:$U32)-1</f>
        <v>0.32695074536950974</v>
      </c>
      <c r="C113" s="4">
        <f t="shared" ca="1" si="24"/>
        <v>0.30734063583202942</v>
      </c>
      <c r="D113" s="4">
        <f t="shared" ca="1" si="24"/>
        <v>0.28802033086899503</v>
      </c>
      <c r="E113" s="4">
        <f t="shared" ca="1" si="24"/>
        <v>0.26898554765418226</v>
      </c>
      <c r="F113" s="4">
        <f t="shared" ca="1" si="24"/>
        <v>0.25023206665436715</v>
      </c>
      <c r="G113" s="4">
        <f t="shared" ca="1" si="24"/>
        <v>0.23175573069395772</v>
      </c>
      <c r="H113" s="4">
        <f t="shared" ca="1" si="24"/>
        <v>0.21355244403345597</v>
      </c>
      <c r="I113" s="4">
        <f t="shared" ca="1" si="24"/>
        <v>0.19561817146153326</v>
      </c>
      <c r="J113" s="4">
        <f t="shared" ca="1" si="24"/>
        <v>0.17794893740052542</v>
      </c>
      <c r="K113" s="4">
        <f t="shared" ca="1" si="24"/>
        <v>0.16054082502514855</v>
      </c>
      <c r="L113" s="4">
        <f t="shared" ca="1" si="24"/>
        <v>0.14338997539423493</v>
      </c>
      <c r="M113" s="4">
        <f t="shared" ca="1" si="24"/>
        <v>0.12649258659530571</v>
      </c>
      <c r="N113" s="4">
        <f t="shared" ca="1" si="24"/>
        <v>0.10984491290177889</v>
      </c>
      <c r="O113" s="4">
        <f t="shared" ca="1" si="24"/>
        <v>9.3443263942639465E-2</v>
      </c>
      <c r="P113" s="4">
        <f t="shared" ca="1" si="24"/>
        <v>7.7284003884374286E-2</v>
      </c>
      <c r="Q113" s="4">
        <f t="shared" ca="1" si="24"/>
        <v>6.136355062499943E-2</v>
      </c>
      <c r="R113" s="4">
        <f t="shared" ca="1" si="24"/>
        <v>4.5678374999999383E-2</v>
      </c>
      <c r="S113" s="4">
        <f t="shared" ca="1" si="24"/>
        <v>3.0224999999999724E-2</v>
      </c>
      <c r="T113" s="4">
        <f t="shared" ca="1" si="24"/>
        <v>1.499999999999968E-2</v>
      </c>
      <c r="U113" s="4">
        <f ca="1">AVERAGE(U23:U32)/AVERAGE($U23:$U32)-1</f>
        <v>0</v>
      </c>
      <c r="V113" s="4">
        <f t="shared" ref="V113:AA113" ca="1" si="25">AVERAGE(V23:V32)/AVERAGE($U23:$U32)-1</f>
        <v>-1.477832512315258E-2</v>
      </c>
      <c r="W113" s="4">
        <f t="shared" ca="1" si="25"/>
        <v>-2.9338251352859501E-2</v>
      </c>
      <c r="X113" s="4">
        <f t="shared" ca="1" si="25"/>
        <v>-4.368300625897481E-2</v>
      </c>
      <c r="Y113" s="4">
        <f t="shared" ca="1" si="25"/>
        <v>-5.78157697132754E-2</v>
      </c>
      <c r="Z113" s="4">
        <f t="shared" ca="1" si="25"/>
        <v>-7.1739674594360148E-2</v>
      </c>
      <c r="AA113" s="4">
        <f t="shared" ca="1" si="25"/>
        <v>-8.5457807482128056E-2</v>
      </c>
    </row>
    <row r="114" spans="1:27" x14ac:dyDescent="0.2">
      <c r="A114" s="14" t="s">
        <v>19</v>
      </c>
      <c r="B114" s="4">
        <f t="shared" ref="B114:T114" ca="1" si="26">AVERAGE(B33:B42)/AVERAGE($U33:$U42)-1</f>
        <v>0.32695074536950997</v>
      </c>
      <c r="C114" s="4">
        <f t="shared" ca="1" si="26"/>
        <v>0.30734063583202964</v>
      </c>
      <c r="D114" s="4">
        <f t="shared" ca="1" si="26"/>
        <v>0.28802033086899503</v>
      </c>
      <c r="E114" s="4">
        <f t="shared" ca="1" si="26"/>
        <v>0.26898554765418226</v>
      </c>
      <c r="F114" s="4">
        <f t="shared" ca="1" si="26"/>
        <v>0.25023206665436737</v>
      </c>
      <c r="G114" s="4">
        <f t="shared" ca="1" si="26"/>
        <v>0.23175573069395816</v>
      </c>
      <c r="H114" s="4">
        <f t="shared" ca="1" si="26"/>
        <v>0.21355244403345619</v>
      </c>
      <c r="I114" s="4">
        <f t="shared" ca="1" si="26"/>
        <v>0.19561817146153349</v>
      </c>
      <c r="J114" s="4">
        <f t="shared" ca="1" si="26"/>
        <v>0.17794893740052564</v>
      </c>
      <c r="K114" s="4">
        <f t="shared" ca="1" si="26"/>
        <v>0.16054082502514855</v>
      </c>
      <c r="L114" s="4">
        <f t="shared" ca="1" si="26"/>
        <v>0.14338997539423537</v>
      </c>
      <c r="M114" s="4">
        <f t="shared" ca="1" si="26"/>
        <v>0.12649258659530571</v>
      </c>
      <c r="N114" s="4">
        <f t="shared" ca="1" si="26"/>
        <v>0.10984491290177933</v>
      </c>
      <c r="O114" s="4">
        <f t="shared" ca="1" si="26"/>
        <v>9.3443263942639687E-2</v>
      </c>
      <c r="P114" s="4">
        <f t="shared" ca="1" si="26"/>
        <v>7.7284003884374286E-2</v>
      </c>
      <c r="Q114" s="4">
        <f t="shared" ca="1" si="26"/>
        <v>6.136355062499943E-2</v>
      </c>
      <c r="R114" s="4">
        <f t="shared" ca="1" si="26"/>
        <v>4.5678374999999605E-2</v>
      </c>
      <c r="S114" s="4">
        <f t="shared" ca="1" si="26"/>
        <v>3.0224999999999724E-2</v>
      </c>
      <c r="T114" s="4">
        <f t="shared" ca="1" si="26"/>
        <v>1.5000000000000124E-2</v>
      </c>
      <c r="U114" s="4">
        <f ca="1">AVERAGE(U33:U42)/AVERAGE($U33:$U42)-1</f>
        <v>0</v>
      </c>
      <c r="V114" s="4">
        <f t="shared" ref="V114:AA114" ca="1" si="27">AVERAGE(V33:V42)/AVERAGE($U33:$U42)-1</f>
        <v>-1.4778325123152691E-2</v>
      </c>
      <c r="W114" s="4">
        <f t="shared" ca="1" si="27"/>
        <v>-2.9338251352859501E-2</v>
      </c>
      <c r="X114" s="4">
        <f t="shared" ca="1" si="27"/>
        <v>-4.3683006258974699E-2</v>
      </c>
      <c r="Y114" s="4">
        <f t="shared" ca="1" si="27"/>
        <v>-5.7815769713275289E-2</v>
      </c>
      <c r="Z114" s="4">
        <f t="shared" ca="1" si="27"/>
        <v>-7.1739674594359926E-2</v>
      </c>
      <c r="AA114" s="4">
        <f t="shared" ca="1" si="27"/>
        <v>-8.5457807482127945E-2</v>
      </c>
    </row>
    <row r="115" spans="1:27" x14ac:dyDescent="0.2">
      <c r="A115" s="14" t="s">
        <v>20</v>
      </c>
      <c r="B115" s="4">
        <f t="shared" ref="B115:T115" ca="1" si="28">AVERAGE(B43:B52)/AVERAGE($U43:$U52)-1</f>
        <v>0.32695074536950952</v>
      </c>
      <c r="C115" s="4">
        <f t="shared" ca="1" si="28"/>
        <v>0.30734063583202964</v>
      </c>
      <c r="D115" s="4">
        <f t="shared" ca="1" si="28"/>
        <v>0.28802033086899503</v>
      </c>
      <c r="E115" s="4">
        <f t="shared" ca="1" si="28"/>
        <v>0.26898554765418226</v>
      </c>
      <c r="F115" s="4">
        <f t="shared" ca="1" si="28"/>
        <v>0.25023206665436692</v>
      </c>
      <c r="G115" s="4">
        <f t="shared" ca="1" si="28"/>
        <v>0.23175573069395772</v>
      </c>
      <c r="H115" s="4">
        <f t="shared" ca="1" si="28"/>
        <v>0.21355244403345597</v>
      </c>
      <c r="I115" s="4">
        <f t="shared" ca="1" si="28"/>
        <v>0.19561817146153349</v>
      </c>
      <c r="J115" s="4">
        <f t="shared" ca="1" si="28"/>
        <v>0.17794893740052542</v>
      </c>
      <c r="K115" s="4">
        <f t="shared" ca="1" si="28"/>
        <v>0.16054082502514833</v>
      </c>
      <c r="L115" s="4">
        <f t="shared" ca="1" si="28"/>
        <v>0.14338997539423493</v>
      </c>
      <c r="M115" s="4">
        <f t="shared" ca="1" si="28"/>
        <v>0.12649258659530549</v>
      </c>
      <c r="N115" s="4">
        <f t="shared" ca="1" si="28"/>
        <v>0.10984491290177933</v>
      </c>
      <c r="O115" s="4">
        <f t="shared" ca="1" si="28"/>
        <v>9.3443263942639687E-2</v>
      </c>
      <c r="P115" s="4">
        <f t="shared" ca="1" si="28"/>
        <v>7.7284003884374286E-2</v>
      </c>
      <c r="Q115" s="4">
        <f t="shared" ca="1" si="28"/>
        <v>6.1363550624999208E-2</v>
      </c>
      <c r="R115" s="4">
        <f t="shared" ca="1" si="28"/>
        <v>4.5678374999999605E-2</v>
      </c>
      <c r="S115" s="4">
        <f t="shared" ca="1" si="28"/>
        <v>3.0224999999999724E-2</v>
      </c>
      <c r="T115" s="4">
        <f t="shared" ca="1" si="28"/>
        <v>1.4999999999999902E-2</v>
      </c>
      <c r="U115" s="4">
        <f ca="1">AVERAGE(U43:U52)/AVERAGE($U43:$U52)-1</f>
        <v>0</v>
      </c>
      <c r="V115" s="4">
        <f t="shared" ref="V115:AA115" ca="1" si="29">AVERAGE(V43:V52)/AVERAGE($U43:$U52)-1</f>
        <v>-1.4778325123152802E-2</v>
      </c>
      <c r="W115" s="4">
        <f t="shared" ca="1" si="29"/>
        <v>-2.9338251352859612E-2</v>
      </c>
      <c r="X115" s="4">
        <f t="shared" ca="1" si="29"/>
        <v>-4.3683006258974699E-2</v>
      </c>
      <c r="Y115" s="4">
        <f t="shared" ca="1" si="29"/>
        <v>-5.7815769713275511E-2</v>
      </c>
      <c r="Z115" s="4">
        <f t="shared" ca="1" si="29"/>
        <v>-7.1739674594360037E-2</v>
      </c>
      <c r="AA115" s="4">
        <f t="shared" ca="1" si="29"/>
        <v>-8.5457807482127945E-2</v>
      </c>
    </row>
    <row r="116" spans="1:27" x14ac:dyDescent="0.2">
      <c r="A116" s="14" t="s">
        <v>21</v>
      </c>
      <c r="B116" s="4">
        <f t="shared" ref="B116:T116" ca="1" si="30">AVERAGE(B53:B62)/AVERAGE($U53:$U62)-1</f>
        <v>0.32695074536950974</v>
      </c>
      <c r="C116" s="4">
        <f t="shared" ca="1" si="30"/>
        <v>0.30734063583202942</v>
      </c>
      <c r="D116" s="4">
        <f t="shared" ca="1" si="30"/>
        <v>0.28802033086899459</v>
      </c>
      <c r="E116" s="4">
        <f t="shared" ca="1" si="30"/>
        <v>0.26898554765418203</v>
      </c>
      <c r="F116" s="4">
        <f t="shared" ca="1" si="30"/>
        <v>0.25023206665436692</v>
      </c>
      <c r="G116" s="4">
        <f t="shared" ca="1" si="30"/>
        <v>0.23175573069395772</v>
      </c>
      <c r="H116" s="4">
        <f t="shared" ca="1" si="30"/>
        <v>0.21355244403345597</v>
      </c>
      <c r="I116" s="4">
        <f t="shared" ca="1" si="30"/>
        <v>0.19561817146153326</v>
      </c>
      <c r="J116" s="4">
        <f t="shared" ca="1" si="30"/>
        <v>0.17794893740052542</v>
      </c>
      <c r="K116" s="4">
        <f t="shared" ca="1" si="30"/>
        <v>0.16054082502514833</v>
      </c>
      <c r="L116" s="4">
        <f t="shared" ca="1" si="30"/>
        <v>0.14338997539423515</v>
      </c>
      <c r="M116" s="4">
        <f t="shared" ca="1" si="30"/>
        <v>0.12649258659530549</v>
      </c>
      <c r="N116" s="4">
        <f t="shared" ca="1" si="30"/>
        <v>0.10984491290177911</v>
      </c>
      <c r="O116" s="4">
        <f t="shared" ca="1" si="30"/>
        <v>9.3443263942639687E-2</v>
      </c>
      <c r="P116" s="4">
        <f t="shared" ca="1" si="30"/>
        <v>7.7284003884374064E-2</v>
      </c>
      <c r="Q116" s="4">
        <f t="shared" ca="1" si="30"/>
        <v>6.1363550624999652E-2</v>
      </c>
      <c r="R116" s="4">
        <f t="shared" ca="1" si="30"/>
        <v>4.5678374999999383E-2</v>
      </c>
      <c r="S116" s="4">
        <f t="shared" ca="1" si="30"/>
        <v>3.0224999999999502E-2</v>
      </c>
      <c r="T116" s="4">
        <f t="shared" ca="1" si="30"/>
        <v>1.499999999999968E-2</v>
      </c>
      <c r="U116" s="4">
        <f ca="1">AVERAGE(U53:U62)/AVERAGE($U53:$U62)-1</f>
        <v>0</v>
      </c>
      <c r="V116" s="4">
        <f t="shared" ref="V116:AA116" ca="1" si="31">AVERAGE(V53:V62)/AVERAGE($U53:$U62)-1</f>
        <v>-1.4778325123152802E-2</v>
      </c>
      <c r="W116" s="4">
        <f t="shared" ca="1" si="31"/>
        <v>-2.9338251352859723E-2</v>
      </c>
      <c r="X116" s="4">
        <f t="shared" ca="1" si="31"/>
        <v>-4.3683006258974921E-2</v>
      </c>
      <c r="Y116" s="4">
        <f t="shared" ca="1" si="31"/>
        <v>-5.78157697132754E-2</v>
      </c>
      <c r="Z116" s="4">
        <f t="shared" ca="1" si="31"/>
        <v>-7.1739674594360259E-2</v>
      </c>
      <c r="AA116" s="4">
        <f t="shared" ca="1" si="31"/>
        <v>-8.5457807482128056E-2</v>
      </c>
    </row>
    <row r="117" spans="1:27" x14ac:dyDescent="0.2">
      <c r="A117" s="14" t="s">
        <v>22</v>
      </c>
      <c r="B117" s="4">
        <f t="shared" ref="B117:T117" ca="1" si="32">AVERAGE(B63:B72)/AVERAGE($U63:$U72)-1</f>
        <v>0.42117731146934201</v>
      </c>
      <c r="C117" s="4">
        <f t="shared" ca="1" si="32"/>
        <v>0.3950765858726113</v>
      </c>
      <c r="D117" s="4">
        <f t="shared" ca="1" si="32"/>
        <v>0.36946081413611442</v>
      </c>
      <c r="E117" s="4">
        <f t="shared" ca="1" si="32"/>
        <v>0.34432089131954657</v>
      </c>
      <c r="F117" s="4">
        <f t="shared" ca="1" si="32"/>
        <v>0.31964788500901453</v>
      </c>
      <c r="G117" s="4">
        <f t="shared" ca="1" si="32"/>
        <v>0.29543303202152371</v>
      </c>
      <c r="H117" s="4">
        <f t="shared" ca="1" si="32"/>
        <v>0.27166773517285159</v>
      </c>
      <c r="I117" s="4">
        <f t="shared" ca="1" si="32"/>
        <v>0.24834356010758318</v>
      </c>
      <c r="J117" s="4">
        <f t="shared" ca="1" si="32"/>
        <v>0.22545223219010224</v>
      </c>
      <c r="K117" s="4">
        <f t="shared" ca="1" si="32"/>
        <v>0.20298563345536635</v>
      </c>
      <c r="L117" s="4">
        <f t="shared" ca="1" si="32"/>
        <v>0.18093579961829565</v>
      </c>
      <c r="M117" s="4">
        <f t="shared" ca="1" si="32"/>
        <v>0.15929491714065724</v>
      </c>
      <c r="N117" s="4">
        <f t="shared" ca="1" si="32"/>
        <v>0.13805532035432422</v>
      </c>
      <c r="O117" s="4">
        <f t="shared" ca="1" si="32"/>
        <v>0.11720948863982072</v>
      </c>
      <c r="P117" s="4">
        <f t="shared" ca="1" si="32"/>
        <v>9.6750043659084239E-2</v>
      </c>
      <c r="Q117" s="4">
        <f t="shared" ca="1" si="32"/>
        <v>7.666974664139925E-2</v>
      </c>
      <c r="R117" s="4">
        <f t="shared" ca="1" si="32"/>
        <v>5.6961495721471023E-2</v>
      </c>
      <c r="S117" s="4">
        <f t="shared" ca="1" si="32"/>
        <v>3.7618323328632908E-2</v>
      </c>
      <c r="T117" s="4">
        <f t="shared" ca="1" si="32"/>
        <v>1.8633393626200201E-2</v>
      </c>
      <c r="U117" s="4">
        <f ca="1">AVERAGE(U63:U72)/AVERAGE($U63:$U72)-1</f>
        <v>0</v>
      </c>
      <c r="V117" s="4">
        <f t="shared" ref="V117:AA117" ca="1" si="33">AVERAGE(V63:V72)/AVERAGE($U63:$U72)-1</f>
        <v>-1.8288437404872737E-2</v>
      </c>
      <c r="W117" s="4">
        <f t="shared" ca="1" si="33"/>
        <v>-3.6238374100005299E-2</v>
      </c>
      <c r="X117" s="4">
        <f t="shared" ca="1" si="33"/>
        <v>-5.3856143623235542E-2</v>
      </c>
      <c r="Y117" s="4">
        <f t="shared" ca="1" si="33"/>
        <v>-7.1147959862735699E-2</v>
      </c>
      <c r="Z117" s="4">
        <f t="shared" ca="1" si="33"/>
        <v>-8.8119919336491548E-2</v>
      </c>
      <c r="AA117" s="4">
        <f t="shared" ca="1" si="33"/>
        <v>-0.10477800342803378</v>
      </c>
    </row>
    <row r="118" spans="1:27" x14ac:dyDescent="0.2">
      <c r="A118" s="14" t="s">
        <v>23</v>
      </c>
      <c r="B118" s="4">
        <f t="shared" ref="B118:T118" ca="1" si="34">AVERAGE(B73:B82)/AVERAGE($U73:$U82)-1</f>
        <v>0.52920283017003111</v>
      </c>
      <c r="C118" s="4">
        <f t="shared" ca="1" si="34"/>
        <v>0.49533096511964958</v>
      </c>
      <c r="D118" s="4">
        <f t="shared" ca="1" si="34"/>
        <v>0.46221646443650521</v>
      </c>
      <c r="E118" s="4">
        <f t="shared" ca="1" si="34"/>
        <v>0.42984224416576944</v>
      </c>
      <c r="F118" s="4">
        <f t="shared" ca="1" si="34"/>
        <v>0.39819160884546911</v>
      </c>
      <c r="G118" s="4">
        <f t="shared" ca="1" si="34"/>
        <v>0.36724824260699496</v>
      </c>
      <c r="H118" s="4">
        <f t="shared" ca="1" si="34"/>
        <v>0.33699620048082513</v>
      </c>
      <c r="I118" s="4">
        <f t="shared" ca="1" si="34"/>
        <v>0.30741989990270135</v>
      </c>
      <c r="J118" s="4">
        <f t="shared" ca="1" si="34"/>
        <v>0.27850411241561579</v>
      </c>
      <c r="K118" s="4">
        <f t="shared" ca="1" si="34"/>
        <v>0.25023395556305705</v>
      </c>
      <c r="L118" s="4">
        <f t="shared" ca="1" si="34"/>
        <v>0.22259488496909419</v>
      </c>
      <c r="M118" s="4">
        <f t="shared" ca="1" si="34"/>
        <v>0.19557268660095395</v>
      </c>
      <c r="N118" s="4">
        <f t="shared" ca="1" si="34"/>
        <v>0.16915346920986973</v>
      </c>
      <c r="O118" s="4">
        <f t="shared" ca="1" si="34"/>
        <v>0.14332365694606963</v>
      </c>
      <c r="P118" s="4">
        <f t="shared" ca="1" si="34"/>
        <v>0.11806998214386244</v>
      </c>
      <c r="Q118" s="4">
        <f t="shared" ca="1" si="34"/>
        <v>9.3379478272887173E-2</v>
      </c>
      <c r="R118" s="4">
        <f t="shared" ca="1" si="34"/>
        <v>6.9239473051669442E-2</v>
      </c>
      <c r="S118" s="4">
        <f t="shared" ca="1" si="34"/>
        <v>4.5637581719733866E-2</v>
      </c>
      <c r="T118" s="4">
        <f t="shared" ca="1" si="34"/>
        <v>2.2561700464587275E-2</v>
      </c>
      <c r="U118" s="4">
        <f ca="1">AVERAGE(U73:U82)/AVERAGE($U73:$U82)-1</f>
        <v>0</v>
      </c>
      <c r="V118" s="4">
        <f t="shared" ref="V118:AA118" ca="1" si="35">AVERAGE(V73:V82)/AVERAGE($U73:$U82)-1</f>
        <v>-2.2059080707930279E-2</v>
      </c>
      <c r="W118" s="4">
        <f t="shared" ca="1" si="35"/>
        <v>-4.3626840570347603E-2</v>
      </c>
      <c r="X118" s="4">
        <f t="shared" ca="1" si="35"/>
        <v>-6.471432236418162E-2</v>
      </c>
      <c r="Y118" s="4">
        <f t="shared" ca="1" si="35"/>
        <v>-8.533231858293544E-2</v>
      </c>
      <c r="Z118" s="4">
        <f t="shared" ca="1" si="35"/>
        <v>-0.10549137715290013</v>
      </c>
      <c r="AA118" s="4">
        <f t="shared" ca="1" si="35"/>
        <v>-0.12520180701791372</v>
      </c>
    </row>
    <row r="119" spans="1:27" x14ac:dyDescent="0.2">
      <c r="A119" s="14" t="s">
        <v>24</v>
      </c>
      <c r="B119" s="4">
        <f t="shared" ref="B119:T119" ca="1" si="36">AVERAGE(B83:B92)/AVERAGE($U83:$U92)-1</f>
        <v>0.22418409409459938</v>
      </c>
      <c r="C119" s="4">
        <f t="shared" ca="1" si="36"/>
        <v>0.21081070944685809</v>
      </c>
      <c r="D119" s="4">
        <f t="shared" ca="1" si="36"/>
        <v>0.19762933662167659</v>
      </c>
      <c r="E119" s="4">
        <f t="shared" ca="1" si="36"/>
        <v>0.18463673255260082</v>
      </c>
      <c r="F119" s="4">
        <f t="shared" ca="1" si="36"/>
        <v>0.17182971391486301</v>
      </c>
      <c r="G119" s="4">
        <f t="shared" ca="1" si="36"/>
        <v>0.15920515596980045</v>
      </c>
      <c r="H119" s="4">
        <f t="shared" ca="1" si="36"/>
        <v>0.14675999143231877</v>
      </c>
      <c r="I119" s="4">
        <f t="shared" ca="1" si="36"/>
        <v>0.13449120936092385</v>
      </c>
      <c r="J119" s="4">
        <f t="shared" ca="1" si="36"/>
        <v>0.1223958540698733</v>
      </c>
      <c r="K119" s="4">
        <f t="shared" ca="1" si="36"/>
        <v>0.11047102406298848</v>
      </c>
      <c r="L119" s="4">
        <f t="shared" ca="1" si="36"/>
        <v>9.8713870988690777E-2</v>
      </c>
      <c r="M119" s="4">
        <f t="shared" ca="1" si="36"/>
        <v>8.7121598615832463E-2</v>
      </c>
      <c r="N119" s="4">
        <f t="shared" ca="1" si="36"/>
        <v>7.569146182989317E-2</v>
      </c>
      <c r="O119" s="4">
        <f t="shared" ca="1" si="36"/>
        <v>6.4420765649134903E-2</v>
      </c>
      <c r="P119" s="4">
        <f t="shared" ca="1" si="36"/>
        <v>5.3306864260306952E-2</v>
      </c>
      <c r="Q119" s="4">
        <f t="shared" ca="1" si="36"/>
        <v>4.2347160073501477E-2</v>
      </c>
      <c r="R119" s="4">
        <f t="shared" ca="1" si="36"/>
        <v>3.1539102795777652E-2</v>
      </c>
      <c r="S119" s="4">
        <f t="shared" ca="1" si="36"/>
        <v>2.0880188523165533E-2</v>
      </c>
      <c r="T119" s="4">
        <f t="shared" ca="1" si="36"/>
        <v>1.0367958850683534E-2</v>
      </c>
      <c r="U119" s="4">
        <f ca="1">AVERAGE(U83:U92)/AVERAGE($U83:$U92)-1</f>
        <v>0</v>
      </c>
      <c r="V119" s="4">
        <f t="shared" ref="V119:AA119" ca="1" si="37">AVERAGE(V83:V92)/AVERAGE($U83:$U92)-1</f>
        <v>-1.0226058035617602E-2</v>
      </c>
      <c r="W119" s="4">
        <f t="shared" ca="1" si="37"/>
        <v>-2.0312542329414596E-2</v>
      </c>
      <c r="X119" s="4">
        <f t="shared" ca="1" si="37"/>
        <v>-3.0261737842668834E-2</v>
      </c>
      <c r="Y119" s="4">
        <f t="shared" ca="1" si="37"/>
        <v>-4.0075888229951229E-2</v>
      </c>
      <c r="Z119" s="4">
        <f t="shared" ca="1" si="37"/>
        <v>-4.9757196628455458E-2</v>
      </c>
      <c r="AA119" s="4">
        <f t="shared" ca="1" si="37"/>
        <v>-5.9307826431724942E-2</v>
      </c>
    </row>
    <row r="120" spans="1:27" x14ac:dyDescent="0.2">
      <c r="A120" s="14" t="s">
        <v>25</v>
      </c>
      <c r="B120" s="4">
        <f t="shared" ref="B120:T120" ca="1" si="38">AVERAGE(B93:B102)/AVERAGE($U93:$U102)-1</f>
        <v>9.310935671998255E-3</v>
      </c>
      <c r="C120" s="4">
        <f t="shared" ca="1" si="38"/>
        <v>8.8101955944854815E-3</v>
      </c>
      <c r="D120" s="4">
        <f t="shared" ca="1" si="38"/>
        <v>8.3106615370878156E-3</v>
      </c>
      <c r="E120" s="4">
        <f t="shared" ca="1" si="38"/>
        <v>7.8123302609967027E-3</v>
      </c>
      <c r="F120" s="4">
        <f t="shared" ca="1" si="38"/>
        <v>7.3151985364499073E-3</v>
      </c>
      <c r="G120" s="4">
        <f t="shared" ca="1" si="38"/>
        <v>6.8192631427064221E-3</v>
      </c>
      <c r="H120" s="4">
        <f t="shared" ca="1" si="38"/>
        <v>6.3245208680191567E-3</v>
      </c>
      <c r="I120" s="4">
        <f t="shared" ca="1" si="38"/>
        <v>5.8309685096114006E-3</v>
      </c>
      <c r="J120" s="4">
        <f t="shared" ca="1" si="38"/>
        <v>5.3386028736499558E-3</v>
      </c>
      <c r="K120" s="4">
        <f t="shared" ca="1" si="38"/>
        <v>4.847420775220268E-3</v>
      </c>
      <c r="L120" s="4">
        <f t="shared" ca="1" si="38"/>
        <v>4.3574190383002254E-3</v>
      </c>
      <c r="M120" s="4">
        <f t="shared" ca="1" si="38"/>
        <v>3.8685944957361773E-3</v>
      </c>
      <c r="N120" s="4">
        <f t="shared" ca="1" si="38"/>
        <v>3.3809439892167337E-3</v>
      </c>
      <c r="O120" s="4">
        <f t="shared" ca="1" si="38"/>
        <v>2.8944643692474514E-3</v>
      </c>
      <c r="P120" s="4">
        <f t="shared" ca="1" si="38"/>
        <v>2.409152495127298E-3</v>
      </c>
      <c r="Q120" s="4">
        <f t="shared" ca="1" si="38"/>
        <v>1.9250052349206737E-3</v>
      </c>
      <c r="R120" s="4">
        <f t="shared" ca="1" si="38"/>
        <v>1.4420194654358731E-3</v>
      </c>
      <c r="S120" s="4">
        <f t="shared" ca="1" si="38"/>
        <v>9.6019207219777414E-4</v>
      </c>
      <c r="T120" s="4">
        <f t="shared" ca="1" si="38"/>
        <v>4.7951994942407872E-4</v>
      </c>
      <c r="U120" s="4">
        <f ca="1">AVERAGE(U93:U102)/AVERAGE($U93:$U102)-1</f>
        <v>0</v>
      </c>
      <c r="V120" s="4">
        <f t="shared" ref="V120:AA120" ca="1" si="39">AVERAGE(V93:V102)/AVERAGE($U93:$U102)-1</f>
        <v>-4.7837086454538547E-4</v>
      </c>
      <c r="W120" s="4">
        <f t="shared" ca="1" si="39"/>
        <v>-9.5559572406445081E-4</v>
      </c>
      <c r="X120" s="4">
        <f t="shared" ca="1" si="39"/>
        <v>-1.431677649816554E-3</v>
      </c>
      <c r="Y120" s="4">
        <f t="shared" ca="1" si="39"/>
        <v>-1.9066197044900202E-3</v>
      </c>
      <c r="Z120" s="4">
        <f t="shared" ca="1" si="39"/>
        <v>-2.380424942228343E-3</v>
      </c>
      <c r="AA120" s="4">
        <f t="shared" ca="1" si="39"/>
        <v>-2.8530964086542765E-3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CBFB0-2318-224F-A1B5-A1A410293BD0}">
  <dimension ref="A1:AZ106"/>
  <sheetViews>
    <sheetView zoomScaleNormal="100" workbookViewId="0">
      <pane xSplit="1" ySplit="2" topLeftCell="R56" activePane="bottomRight" state="frozen"/>
      <selection pane="topRight" activeCell="B1" sqref="B1"/>
      <selection pane="bottomLeft" activeCell="A3" sqref="A3"/>
      <selection pane="bottomRight" activeCell="U44" sqref="U44"/>
    </sheetView>
  </sheetViews>
  <sheetFormatPr baseColWidth="10" defaultRowHeight="16" x14ac:dyDescent="0.2"/>
  <sheetData>
    <row r="1" spans="1:52" x14ac:dyDescent="0.2">
      <c r="A1" s="1"/>
      <c r="B1">
        <v>2000</v>
      </c>
      <c r="C1">
        <f>B1+1</f>
        <v>2001</v>
      </c>
      <c r="D1">
        <f t="shared" ref="D1:AF1" si="0">C1+1</f>
        <v>2002</v>
      </c>
      <c r="E1">
        <f t="shared" si="0"/>
        <v>2003</v>
      </c>
      <c r="F1">
        <f t="shared" si="0"/>
        <v>2004</v>
      </c>
      <c r="G1">
        <f t="shared" si="0"/>
        <v>2005</v>
      </c>
      <c r="H1">
        <f t="shared" si="0"/>
        <v>2006</v>
      </c>
      <c r="I1">
        <f t="shared" si="0"/>
        <v>2007</v>
      </c>
      <c r="J1">
        <f t="shared" si="0"/>
        <v>2008</v>
      </c>
      <c r="K1">
        <f t="shared" si="0"/>
        <v>2009</v>
      </c>
      <c r="L1">
        <f t="shared" si="0"/>
        <v>2010</v>
      </c>
      <c r="M1">
        <f t="shared" si="0"/>
        <v>2011</v>
      </c>
      <c r="N1">
        <f t="shared" si="0"/>
        <v>2012</v>
      </c>
      <c r="O1">
        <f t="shared" si="0"/>
        <v>2013</v>
      </c>
      <c r="P1">
        <f t="shared" si="0"/>
        <v>2014</v>
      </c>
      <c r="Q1">
        <f t="shared" si="0"/>
        <v>2015</v>
      </c>
      <c r="R1">
        <f t="shared" si="0"/>
        <v>2016</v>
      </c>
      <c r="S1">
        <f t="shared" si="0"/>
        <v>2017</v>
      </c>
      <c r="T1">
        <f t="shared" si="0"/>
        <v>2018</v>
      </c>
      <c r="U1">
        <f t="shared" si="0"/>
        <v>2019</v>
      </c>
      <c r="V1">
        <f t="shared" si="0"/>
        <v>2020</v>
      </c>
      <c r="W1">
        <f t="shared" si="0"/>
        <v>2021</v>
      </c>
      <c r="X1">
        <f t="shared" si="0"/>
        <v>2022</v>
      </c>
      <c r="Y1">
        <f t="shared" si="0"/>
        <v>2023</v>
      </c>
      <c r="Z1">
        <f t="shared" si="0"/>
        <v>2024</v>
      </c>
      <c r="AA1">
        <f t="shared" si="0"/>
        <v>2025</v>
      </c>
      <c r="AB1">
        <f>AA1+1</f>
        <v>2026</v>
      </c>
      <c r="AC1">
        <f t="shared" si="0"/>
        <v>2027</v>
      </c>
      <c r="AD1">
        <f t="shared" si="0"/>
        <v>2028</v>
      </c>
      <c r="AE1">
        <f t="shared" si="0"/>
        <v>2029</v>
      </c>
      <c r="AF1">
        <f t="shared" si="0"/>
        <v>2030</v>
      </c>
      <c r="AG1">
        <f t="shared" ref="AG1" si="1">AF1+1</f>
        <v>2031</v>
      </c>
      <c r="AH1">
        <f t="shared" ref="AH1" si="2">AG1+1</f>
        <v>2032</v>
      </c>
      <c r="AI1">
        <f t="shared" ref="AI1" si="3">AH1+1</f>
        <v>2033</v>
      </c>
      <c r="AJ1">
        <f t="shared" ref="AJ1" si="4">AI1+1</f>
        <v>2034</v>
      </c>
      <c r="AK1">
        <f t="shared" ref="AK1" si="5">AJ1+1</f>
        <v>2035</v>
      </c>
      <c r="AL1">
        <f t="shared" ref="AL1" si="6">AK1+1</f>
        <v>2036</v>
      </c>
      <c r="AM1">
        <f t="shared" ref="AM1" si="7">AL1+1</f>
        <v>2037</v>
      </c>
      <c r="AN1">
        <f t="shared" ref="AN1" si="8">AM1+1</f>
        <v>2038</v>
      </c>
      <c r="AO1">
        <f t="shared" ref="AO1" si="9">AN1+1</f>
        <v>2039</v>
      </c>
      <c r="AP1">
        <f t="shared" ref="AP1" si="10">AO1+1</f>
        <v>2040</v>
      </c>
      <c r="AQ1">
        <f t="shared" ref="AQ1" si="11">AP1+1</f>
        <v>2041</v>
      </c>
      <c r="AR1">
        <f t="shared" ref="AR1" si="12">AQ1+1</f>
        <v>2042</v>
      </c>
      <c r="AS1">
        <f t="shared" ref="AS1" si="13">AR1+1</f>
        <v>2043</v>
      </c>
      <c r="AT1">
        <f t="shared" ref="AT1" si="14">AS1+1</f>
        <v>2044</v>
      </c>
      <c r="AU1">
        <f t="shared" ref="AU1" si="15">AT1+1</f>
        <v>2045</v>
      </c>
      <c r="AV1">
        <f t="shared" ref="AV1" si="16">AU1+1</f>
        <v>2046</v>
      </c>
      <c r="AW1">
        <f t="shared" ref="AW1" si="17">AV1+1</f>
        <v>2047</v>
      </c>
      <c r="AX1">
        <f t="shared" ref="AX1" si="18">AW1+1</f>
        <v>2048</v>
      </c>
      <c r="AY1">
        <f t="shared" ref="AY1" si="19">AX1+1</f>
        <v>2049</v>
      </c>
      <c r="AZ1">
        <f t="shared" ref="AZ1" si="20">AY1+1</f>
        <v>2050</v>
      </c>
    </row>
    <row r="2" spans="1:52" x14ac:dyDescent="0.2">
      <c r="A2" s="1" t="s">
        <v>0</v>
      </c>
    </row>
    <row r="3" spans="1:52" x14ac:dyDescent="0.2">
      <c r="A3" s="1">
        <v>0</v>
      </c>
      <c r="B3" s="3">
        <f ca="1">'Model female'!$C3*POWER(('Model female'!$D3+1),(2015-'Risk female'!B$1))</f>
        <v>8.0667974837104941E-3</v>
      </c>
      <c r="C3" s="3">
        <f ca="1">'Model female'!$C3*POWER(('Model female'!$D3+1),(2015-'Risk female'!C$1))</f>
        <v>7.9475837277935921E-3</v>
      </c>
      <c r="D3" s="3">
        <f ca="1">'Model female'!$C3*POWER(('Model female'!$D3+1),(2015-'Risk female'!D$1))</f>
        <v>7.830131751520782E-3</v>
      </c>
      <c r="E3" s="3">
        <f ca="1">'Model female'!$C3*POWER(('Model female'!$D3+1),(2015-'Risk female'!E$1))</f>
        <v>7.7144155187396871E-3</v>
      </c>
      <c r="F3" s="3">
        <f ca="1">'Model female'!$C3*POWER(('Model female'!$D3+1),(2015-'Risk female'!F$1))</f>
        <v>7.6004093780686587E-3</v>
      </c>
      <c r="G3" s="3">
        <f ca="1">'Model female'!$C3*POWER(('Model female'!$D3+1),(2015-'Risk female'!G$1))</f>
        <v>7.4880880572105023E-3</v>
      </c>
      <c r="H3" s="3">
        <f ca="1">'Model female'!$C3*POWER(('Model female'!$D3+1),(2015-'Risk female'!H$1))</f>
        <v>7.3774266573502492E-3</v>
      </c>
      <c r="I3" s="3">
        <f ca="1">'Model female'!$C3*POWER(('Model female'!$D3+1),(2015-'Risk female'!I$1))</f>
        <v>7.2684006476357145E-3</v>
      </c>
      <c r="J3" s="3">
        <f ca="1">'Model female'!$C3*POWER(('Model female'!$D3+1),(2015-'Risk female'!J$1))</f>
        <v>7.1609858597396206E-3</v>
      </c>
      <c r="K3" s="3">
        <f ca="1">'Model female'!$C3*POWER(('Model female'!$D3+1),(2015-'Risk female'!K$1))</f>
        <v>7.0551584825020901E-3</v>
      </c>
      <c r="L3" s="3">
        <f ca="1">'Model female'!$C3*POWER(('Model female'!$D3+1),(2015-'Risk female'!L$1))</f>
        <v>6.9508950566523073E-3</v>
      </c>
      <c r="M3" s="3">
        <f ca="1">'Model female'!$C3*POWER(('Model female'!$D3+1),(2015-'Risk female'!M$1))</f>
        <v>6.8481724696081853E-3</v>
      </c>
      <c r="N3" s="3">
        <f ca="1">'Model female'!$C3*POWER(('Model female'!$D3+1),(2015-'Risk female'!N$1))</f>
        <v>6.7469679503528932E-3</v>
      </c>
      <c r="O3" s="3">
        <f ca="1">'Model female'!$C3*POWER(('Model female'!$D3+1),(2015-'Risk female'!O$1))</f>
        <v>6.6472590643870877E-3</v>
      </c>
      <c r="P3" s="3">
        <f ca="1">'Model female'!$C3*POWER(('Model female'!$D3+1),(2015-'Risk female'!P$1))</f>
        <v>6.5490237087557522E-3</v>
      </c>
      <c r="Q3" s="3">
        <f ca="1">'Model female'!$C3*POWER(('Model female'!$D3+1),(2015-'Risk female'!Q$1))</f>
        <v>6.452240107148525E-3</v>
      </c>
      <c r="R3" s="3">
        <f ca="1">'Model female'!$C3*POWER(('Model female'!$D3+1),(2015-'Risk female'!R$1))</f>
        <v>6.3568868050724392E-3</v>
      </c>
      <c r="S3" s="3">
        <f ca="1">'Model female'!$C3*POWER(('Model female'!$D3+1),(2015-'Risk female'!S$1))</f>
        <v>6.2629426650960005E-3</v>
      </c>
      <c r="T3" s="3">
        <f ca="1">'Model female'!$C3*POWER(('Model female'!$D3+1),(2015-'Risk female'!T$1))</f>
        <v>6.1703868621635479E-3</v>
      </c>
      <c r="U3" s="3">
        <f ca="1">'Model female'!$C3*POWER(('Model female'!$D3+1),(2015-'Risk female'!U$1))</f>
        <v>6.0791988789788655E-3</v>
      </c>
      <c r="V3" s="3">
        <f ca="1">'Model female'!$C3*POWER(('Model female'!$D3+1),(2015-'Risk female'!V$1))</f>
        <v>5.9893585014570115E-3</v>
      </c>
      <c r="W3" s="3">
        <f ca="1">'Model female'!$C3*POWER(('Model female'!$D3+1),(2015-'Risk female'!W$1))</f>
        <v>5.900845814243362E-3</v>
      </c>
      <c r="X3" s="3">
        <f ca="1">'Model female'!$C3*POWER(('Model female'!$D3+1),(2015-'Risk female'!X$1))</f>
        <v>5.8136411962988795E-3</v>
      </c>
      <c r="Y3" s="3">
        <f ca="1">'Model female'!$C3*POWER(('Model female'!$D3+1),(2015-'Risk female'!Y$1))</f>
        <v>5.7277253165506211E-3</v>
      </c>
      <c r="Z3" s="3">
        <f ca="1">'Model female'!$C3*POWER(('Model female'!$D3+1),(2015-'Risk female'!Z$1))</f>
        <v>5.6430791296065239E-3</v>
      </c>
      <c r="AA3" s="3">
        <f ca="1">'Model female'!$C3*POWER(('Model female'!$D3+1),(2015-'Risk female'!AA$1))</f>
        <v>5.5596838715335217E-3</v>
      </c>
      <c r="AB3" s="3">
        <f ca="1">'Model female'!$C3*POWER(('Model female'!$D3+1),(2015-'Risk female'!AB$1))</f>
        <v>5.4775210556980512E-3</v>
      </c>
      <c r="AC3" s="3">
        <f ca="1">'Model female'!$C3*POWER(('Model female'!$D3+1),(2015-'Risk female'!AC$1))</f>
        <v>5.396572468668032E-3</v>
      </c>
      <c r="AD3" s="3">
        <f ca="1">'Model female'!$C3*POWER(('Model female'!$D3+1),(2015-'Risk female'!AD$1))</f>
        <v>5.3168201661754014E-3</v>
      </c>
      <c r="AE3" s="3">
        <f ca="1">'Model female'!$C3*POWER(('Model female'!$D3+1),(2015-'Risk female'!AE$1))</f>
        <v>5.2382464691383274E-3</v>
      </c>
      <c r="AF3" s="3">
        <f ca="1">'Model female'!$C3*POWER(('Model female'!$D3+1),(2015-'Risk female'!AF$1))</f>
        <v>5.1608339597421955E-3</v>
      </c>
      <c r="AG3" s="3">
        <f ca="1">'Model female'!$C3*POWER(('Model female'!$D3+1),(2015-'Risk female'!AG$1))</f>
        <v>5.0845654775785185E-3</v>
      </c>
      <c r="AH3" s="3">
        <f ca="1">'Model female'!$C3*POWER(('Model female'!$D3+1),(2015-'Risk female'!AH$1))</f>
        <v>5.0094241158409056E-3</v>
      </c>
      <c r="AI3" s="3">
        <f ca="1">'Model female'!$C3*POWER(('Model female'!$D3+1),(2015-'Risk female'!AI$1))</f>
        <v>4.9353932175772467E-3</v>
      </c>
      <c r="AJ3" s="3">
        <f ca="1">'Model female'!$C3*POWER(('Model female'!$D3+1),(2015-'Risk female'!AJ$1))</f>
        <v>4.8624563719972883E-3</v>
      </c>
      <c r="AK3" s="3">
        <f ca="1">'Model female'!$C3*POWER(('Model female'!$D3+1),(2015-'Risk female'!AK$1))</f>
        <v>4.7905974108347679E-3</v>
      </c>
      <c r="AL3" s="3">
        <f ca="1">'Model female'!$C3*POWER(('Model female'!$D3+1),(2015-'Risk female'!AL$1))</f>
        <v>4.7198004047633189E-3</v>
      </c>
      <c r="AM3" s="3">
        <f ca="1">'Model female'!$C3*POWER(('Model female'!$D3+1),(2015-'Risk female'!AM$1))</f>
        <v>4.6500496598653393E-3</v>
      </c>
      <c r="AN3" s="3">
        <f ca="1">'Model female'!$C3*POWER(('Model female'!$D3+1),(2015-'Risk female'!AN$1))</f>
        <v>4.5813297141530443E-3</v>
      </c>
      <c r="AO3" s="3">
        <f ca="1">'Model female'!$C3*POWER(('Model female'!$D3+1),(2015-'Risk female'!AO$1))</f>
        <v>4.5136253341409313E-3</v>
      </c>
      <c r="AP3" s="3">
        <f ca="1">'Model female'!$C3*POWER(('Model female'!$D3+1),(2015-'Risk female'!AP$1))</f>
        <v>4.446921511468898E-3</v>
      </c>
      <c r="AQ3" s="3">
        <f ca="1">'Model female'!$C3*POWER(('Model female'!$D3+1),(2015-'Risk female'!AQ$1))</f>
        <v>4.3812034595752695E-3</v>
      </c>
      <c r="AR3" s="3">
        <f ca="1">'Model female'!$C3*POWER(('Model female'!$D3+1),(2015-'Risk female'!AR$1))</f>
        <v>4.3164566104189851E-3</v>
      </c>
      <c r="AS3" s="3">
        <f ca="1">'Model female'!$C3*POWER(('Model female'!$D3+1),(2015-'Risk female'!AS$1))</f>
        <v>4.2526666112502332E-3</v>
      </c>
      <c r="AT3" s="3">
        <f ca="1">'Model female'!$C3*POWER(('Model female'!$D3+1),(2015-'Risk female'!AT$1))</f>
        <v>4.1898193214288003E-3</v>
      </c>
      <c r="AU3" s="3">
        <f ca="1">'Model female'!$C3*POWER(('Model female'!$D3+1),(2015-'Risk female'!AU$1))</f>
        <v>4.1279008092894604E-3</v>
      </c>
      <c r="AV3" s="3">
        <f ca="1">'Model female'!$C3*POWER(('Model female'!$D3+1),(2015-'Risk female'!AV$1))</f>
        <v>4.0668973490536556E-3</v>
      </c>
      <c r="AW3" s="3">
        <f ca="1">'Model female'!$C3*POWER(('Model female'!$D3+1),(2015-'Risk female'!AW$1))</f>
        <v>4.0067954177868534E-3</v>
      </c>
      <c r="AX3" s="3">
        <f ca="1">'Model female'!$C3*POWER(('Model female'!$D3+1),(2015-'Risk female'!AX$1))</f>
        <v>3.947581692400841E-3</v>
      </c>
      <c r="AY3" s="3">
        <f ca="1">'Model female'!$C3*POWER(('Model female'!$D3+1),(2015-'Risk female'!AY$1))</f>
        <v>3.8892430467003369E-3</v>
      </c>
      <c r="AZ3" s="3">
        <f ca="1">'Model female'!$C3*POWER(('Model female'!$D3+1),(2015-'Risk female'!AZ$1))</f>
        <v>3.831766548473239E-3</v>
      </c>
    </row>
    <row r="4" spans="1:52" x14ac:dyDescent="0.2">
      <c r="A4" s="1">
        <v>1</v>
      </c>
      <c r="B4" s="3">
        <f ca="1">'Model female'!$C4*POWER(('Model female'!$D4+1),(2015-'Risk female'!B$1))</f>
        <v>2.7561014394017963E-4</v>
      </c>
      <c r="C4" s="3">
        <f ca="1">'Model female'!$C4*POWER(('Model female'!$D4+1),(2015-'Risk female'!C$1))</f>
        <v>2.7153708762579277E-4</v>
      </c>
      <c r="D4" s="3">
        <f ca="1">'Model female'!$C4*POWER(('Model female'!$D4+1),(2015-'Risk female'!D$1))</f>
        <v>2.6752422426186488E-4</v>
      </c>
      <c r="E4" s="3">
        <f ca="1">'Model female'!$C4*POWER(('Model female'!$D4+1),(2015-'Risk female'!E$1))</f>
        <v>2.6357066429740384E-4</v>
      </c>
      <c r="F4" s="3">
        <f ca="1">'Model female'!$C4*POWER(('Model female'!$D4+1),(2015-'Risk female'!F$1))</f>
        <v>2.5967553132749151E-4</v>
      </c>
      <c r="G4" s="3">
        <f ca="1">'Model female'!$C4*POWER(('Model female'!$D4+1),(2015-'Risk female'!G$1))</f>
        <v>2.5583796189900643E-4</v>
      </c>
      <c r="H4" s="3">
        <f ca="1">'Model female'!$C4*POWER(('Model female'!$D4+1),(2015-'Risk female'!H$1))</f>
        <v>2.5205710531921822E-4</v>
      </c>
      <c r="I4" s="3">
        <f ca="1">'Model female'!$C4*POWER(('Model female'!$D4+1),(2015-'Risk female'!I$1))</f>
        <v>2.4833212346721007E-4</v>
      </c>
      <c r="J4" s="3">
        <f ca="1">'Model female'!$C4*POWER(('Model female'!$D4+1),(2015-'Risk female'!J$1))</f>
        <v>2.4466219060808876E-4</v>
      </c>
      <c r="K4" s="3">
        <f ca="1">'Model female'!$C4*POWER(('Model female'!$D4+1),(2015-'Risk female'!K$1))</f>
        <v>2.4104649320993971E-4</v>
      </c>
      <c r="L4" s="3">
        <f ca="1">'Model female'!$C4*POWER(('Model female'!$D4+1),(2015-'Risk female'!L$1))</f>
        <v>2.3748422976348744E-4</v>
      </c>
      <c r="M4" s="3">
        <f ca="1">'Model female'!$C4*POWER(('Model female'!$D4+1),(2015-'Risk female'!M$1))</f>
        <v>2.3397461060442116E-4</v>
      </c>
      <c r="N4" s="3">
        <f ca="1">'Model female'!$C4*POWER(('Model female'!$D4+1),(2015-'Risk female'!N$1))</f>
        <v>2.3051685773834601E-4</v>
      </c>
      <c r="O4" s="3">
        <f ca="1">'Model female'!$C4*POWER(('Model female'!$D4+1),(2015-'Risk female'!O$1))</f>
        <v>2.2711020466832123E-4</v>
      </c>
      <c r="P4" s="3">
        <f ca="1">'Model female'!$C4*POWER(('Model female'!$D4+1),(2015-'Risk female'!P$1))</f>
        <v>2.2375389622494705E-4</v>
      </c>
      <c r="Q4" s="3">
        <f ca="1">'Model female'!$C4*POWER(('Model female'!$D4+1),(2015-'Risk female'!Q$1))</f>
        <v>2.2044718839896263E-4</v>
      </c>
      <c r="R4" s="3">
        <f ca="1">'Model female'!$C4*POWER(('Model female'!$D4+1),(2015-'Risk female'!R$1))</f>
        <v>2.1718934817631789E-4</v>
      </c>
      <c r="S4" s="3">
        <f ca="1">'Model female'!$C4*POWER(('Model female'!$D4+1),(2015-'Risk female'!S$1))</f>
        <v>2.1397965337568271E-4</v>
      </c>
      <c r="T4" s="3">
        <f ca="1">'Model female'!$C4*POWER(('Model female'!$D4+1),(2015-'Risk female'!T$1))</f>
        <v>2.1081739248835735E-4</v>
      </c>
      <c r="U4" s="3">
        <f ca="1">'Model female'!$C4*POWER(('Model female'!$D4+1),(2015-'Risk female'!U$1))</f>
        <v>2.0770186452054914E-4</v>
      </c>
      <c r="V4" s="3">
        <f ca="1">'Model female'!$C4*POWER(('Model female'!$D4+1),(2015-'Risk female'!V$1))</f>
        <v>2.0463237883797946E-4</v>
      </c>
      <c r="W4" s="3">
        <f ca="1">'Model female'!$C4*POWER(('Model female'!$D4+1),(2015-'Risk female'!W$1))</f>
        <v>2.016082550127877E-4</v>
      </c>
      <c r="X4" s="3">
        <f ca="1">'Model female'!$C4*POWER(('Model female'!$D4+1),(2015-'Risk female'!X$1))</f>
        <v>1.9862882267269728E-4</v>
      </c>
      <c r="Y4" s="3">
        <f ca="1">'Model female'!$C4*POWER(('Model female'!$D4+1),(2015-'Risk female'!Y$1))</f>
        <v>1.9569342135241114E-4</v>
      </c>
      <c r="Z4" s="3">
        <f ca="1">'Model female'!$C4*POWER(('Model female'!$D4+1),(2015-'Risk female'!Z$1))</f>
        <v>1.928014003472031E-4</v>
      </c>
      <c r="AA4" s="3">
        <f ca="1">'Model female'!$C4*POWER(('Model female'!$D4+1),(2015-'Risk female'!AA$1))</f>
        <v>1.8995211856867301E-4</v>
      </c>
      <c r="AB4" s="3">
        <f ca="1">'Model female'!$C4*POWER(('Model female'!$D4+1),(2015-'Risk female'!AB$1))</f>
        <v>1.8714494440263355E-4</v>
      </c>
      <c r="AC4" s="3">
        <f ca="1">'Model female'!$C4*POWER(('Model female'!$D4+1),(2015-'Risk female'!AC$1))</f>
        <v>1.8437925556909714E-4</v>
      </c>
      <c r="AD4" s="3">
        <f ca="1">'Model female'!$C4*POWER(('Model female'!$D4+1),(2015-'Risk female'!AD$1))</f>
        <v>1.8165443898433218E-4</v>
      </c>
      <c r="AE4" s="3">
        <f ca="1">'Model female'!$C4*POWER(('Model female'!$D4+1),(2015-'Risk female'!AE$1))</f>
        <v>1.7896989062495783E-4</v>
      </c>
      <c r="AF4" s="3">
        <f ca="1">'Model female'!$C4*POWER(('Model female'!$D4+1),(2015-'Risk female'!AF$1))</f>
        <v>1.7632501539404714E-4</v>
      </c>
      <c r="AG4" s="3">
        <f ca="1">'Model female'!$C4*POWER(('Model female'!$D4+1),(2015-'Risk female'!AG$1))</f>
        <v>1.7371922698920903E-4</v>
      </c>
      <c r="AH4" s="3">
        <f ca="1">'Model female'!$C4*POWER(('Model female'!$D4+1),(2015-'Risk female'!AH$1))</f>
        <v>1.7115194777261977E-4</v>
      </c>
      <c r="AI4" s="3">
        <f ca="1">'Model female'!$C4*POWER(('Model female'!$D4+1),(2015-'Risk female'!AI$1))</f>
        <v>1.6862260864297516E-4</v>
      </c>
      <c r="AJ4" s="3">
        <f ca="1">'Model female'!$C4*POWER(('Model female'!$D4+1),(2015-'Risk female'!AJ$1))</f>
        <v>1.6613064890933513E-4</v>
      </c>
      <c r="AK4" s="3">
        <f ca="1">'Model female'!$C4*POWER(('Model female'!$D4+1),(2015-'Risk female'!AK$1))</f>
        <v>1.636755161668327E-4</v>
      </c>
      <c r="AL4" s="3">
        <f ca="1">'Model female'!$C4*POWER(('Model female'!$D4+1),(2015-'Risk female'!AL$1))</f>
        <v>1.6125666617421944E-4</v>
      </c>
      <c r="AM4" s="3">
        <f ca="1">'Model female'!$C4*POWER(('Model female'!$D4+1),(2015-'Risk female'!AM$1))</f>
        <v>1.5887356273322113E-4</v>
      </c>
      <c r="AN4" s="3">
        <f ca="1">'Model female'!$C4*POWER(('Model female'!$D4+1),(2015-'Risk female'!AN$1))</f>
        <v>1.5652567756967601E-4</v>
      </c>
      <c r="AO4" s="3">
        <f ca="1">'Model female'!$C4*POWER(('Model female'!$D4+1),(2015-'Risk female'!AO$1))</f>
        <v>1.5421249021642958E-4</v>
      </c>
      <c r="AP4" s="3">
        <f ca="1">'Model female'!$C4*POWER(('Model female'!$D4+1),(2015-'Risk female'!AP$1))</f>
        <v>1.5193348789796019E-4</v>
      </c>
      <c r="AQ4" s="3">
        <f ca="1">'Model female'!$C4*POWER(('Model female'!$D4+1),(2015-'Risk female'!AQ$1))</f>
        <v>1.4968816541670958E-4</v>
      </c>
      <c r="AR4" s="3">
        <f ca="1">'Model female'!$C4*POWER(('Model female'!$D4+1),(2015-'Risk female'!AR$1))</f>
        <v>1.474760250410932E-4</v>
      </c>
      <c r="AS4" s="3">
        <f ca="1">'Model female'!$C4*POWER(('Model female'!$D4+1),(2015-'Risk female'!AS$1))</f>
        <v>1.4529657639516575E-4</v>
      </c>
      <c r="AT4" s="3">
        <f ca="1">'Model female'!$C4*POWER(('Model female'!$D4+1),(2015-'Risk female'!AT$1))</f>
        <v>1.4314933634991699E-4</v>
      </c>
      <c r="AU4" s="3">
        <f ca="1">'Model female'!$C4*POWER(('Model female'!$D4+1),(2015-'Risk female'!AU$1))</f>
        <v>1.4103382891617443E-4</v>
      </c>
      <c r="AV4" s="3">
        <f ca="1">'Model female'!$C4*POWER(('Model female'!$D4+1),(2015-'Risk female'!AV$1))</f>
        <v>1.3894958513908812E-4</v>
      </c>
      <c r="AW4" s="3">
        <f ca="1">'Model female'!$C4*POWER(('Model female'!$D4+1),(2015-'Risk female'!AW$1))</f>
        <v>1.3689614299417549E-4</v>
      </c>
      <c r="AX4" s="3">
        <f ca="1">'Model female'!$C4*POWER(('Model female'!$D4+1),(2015-'Risk female'!AX$1))</f>
        <v>1.3487304728490197E-4</v>
      </c>
      <c r="AY4" s="3">
        <f ca="1">'Model female'!$C4*POWER(('Model female'!$D4+1),(2015-'Risk female'!AY$1))</f>
        <v>1.3287984954177539E-4</v>
      </c>
      <c r="AZ4" s="3">
        <f ca="1">'Model female'!$C4*POWER(('Model female'!$D4+1),(2015-'Risk female'!AZ$1))</f>
        <v>1.3091610792293143E-4</v>
      </c>
    </row>
    <row r="5" spans="1:52" x14ac:dyDescent="0.2">
      <c r="A5" s="1">
        <v>2</v>
      </c>
      <c r="B5" s="3">
        <f ca="1">'Model female'!$C5*POWER(('Model female'!$D5+1),(2015-'Risk female'!B$1))</f>
        <v>1.3119200339029504E-4</v>
      </c>
      <c r="C5" s="3">
        <f ca="1">'Model female'!$C5*POWER(('Model female'!$D5+1),(2015-'Risk female'!C$1))</f>
        <v>1.2925320531063554E-4</v>
      </c>
      <c r="D5" s="3">
        <f ca="1">'Model female'!$C5*POWER(('Model female'!$D5+1),(2015-'Risk female'!D$1))</f>
        <v>1.273430594193454E-4</v>
      </c>
      <c r="E5" s="3">
        <f ca="1">'Model female'!$C5*POWER(('Model female'!$D5+1),(2015-'Risk female'!E$1))</f>
        <v>1.2546114228506936E-4</v>
      </c>
      <c r="F5" s="3">
        <f ca="1">'Model female'!$C5*POWER(('Model female'!$D5+1),(2015-'Risk female'!F$1))</f>
        <v>1.236070367340585E-4</v>
      </c>
      <c r="G5" s="3">
        <f ca="1">'Model female'!$C5*POWER(('Model female'!$D5+1),(2015-'Risk female'!G$1))</f>
        <v>1.2178033175769312E-4</v>
      </c>
      <c r="H5" s="3">
        <f ca="1">'Model female'!$C5*POWER(('Model female'!$D5+1),(2015-'Risk female'!H$1))</f>
        <v>1.1998062242137255E-4</v>
      </c>
      <c r="I5" s="3">
        <f ca="1">'Model female'!$C5*POWER(('Model female'!$D5+1),(2015-'Risk female'!I$1))</f>
        <v>1.1820750977475129E-4</v>
      </c>
      <c r="J5" s="3">
        <f ca="1">'Model female'!$C5*POWER(('Model female'!$D5+1),(2015-'Risk female'!J$1))</f>
        <v>1.1646060076330178E-4</v>
      </c>
      <c r="K5" s="3">
        <f ca="1">'Model female'!$C5*POWER(('Model female'!$D5+1),(2015-'Risk female'!K$1))</f>
        <v>1.1473950814118404E-4</v>
      </c>
      <c r="L5" s="3">
        <f ca="1">'Model female'!$C5*POWER(('Model female'!$D5+1),(2015-'Risk female'!L$1))</f>
        <v>1.1304385038540301E-4</v>
      </c>
      <c r="M5" s="3">
        <f ca="1">'Model female'!$C5*POWER(('Model female'!$D5+1),(2015-'Risk female'!M$1))</f>
        <v>1.1137325161123451E-4</v>
      </c>
      <c r="N5" s="3">
        <f ca="1">'Model female'!$C5*POWER(('Model female'!$D5+1),(2015-'Risk female'!N$1))</f>
        <v>1.0972734148890101E-4</v>
      </c>
      <c r="O5" s="3">
        <f ca="1">'Model female'!$C5*POWER(('Model female'!$D5+1),(2015-'Risk female'!O$1))</f>
        <v>1.0810575516147884E-4</v>
      </c>
      <c r="P5" s="3">
        <f ca="1">'Model female'!$C5*POWER(('Model female'!$D5+1),(2015-'Risk female'!P$1))</f>
        <v>1.0650813316401858E-4</v>
      </c>
      <c r="Q5" s="3">
        <f ca="1">'Model female'!$C5*POWER(('Model female'!$D5+1),(2015-'Risk female'!Q$1))</f>
        <v>1.0493412134386068E-4</v>
      </c>
      <c r="R5" s="3">
        <f ca="1">'Model female'!$C5*POWER(('Model female'!$D5+1),(2015-'Risk female'!R$1))</f>
        <v>1.0338337078212876E-4</v>
      </c>
      <c r="S5" s="3">
        <f ca="1">'Model female'!$C5*POWER(('Model female'!$D5+1),(2015-'Risk female'!S$1))</f>
        <v>1.0185553771638304E-4</v>
      </c>
      <c r="T5" s="3">
        <f ca="1">'Model female'!$C5*POWER(('Model female'!$D5+1),(2015-'Risk female'!T$1))</f>
        <v>1.0035028346441679E-4</v>
      </c>
      <c r="U5" s="3">
        <f ca="1">'Model female'!$C5*POWER(('Model female'!$D5+1),(2015-'Risk female'!U$1))</f>
        <v>9.8867274349179117E-5</v>
      </c>
      <c r="V5" s="3">
        <f ca="1">'Model female'!$C5*POWER(('Model female'!$D5+1),(2015-'Risk female'!V$1))</f>
        <v>9.7406181624807027E-5</v>
      </c>
      <c r="W5" s="3">
        <f ca="1">'Model female'!$C5*POWER(('Model female'!$D5+1),(2015-'Risk female'!W$1))</f>
        <v>9.5966681403750789E-5</v>
      </c>
      <c r="X5" s="3">
        <f ca="1">'Model female'!$C5*POWER(('Model female'!$D5+1),(2015-'Risk female'!X$1))</f>
        <v>9.4548454584976151E-5</v>
      </c>
      <c r="Y5" s="3">
        <f ca="1">'Model female'!$C5*POWER(('Model female'!$D5+1),(2015-'Risk female'!Y$1))</f>
        <v>9.315118678322775E-5</v>
      </c>
      <c r="Z5" s="3">
        <f ca="1">'Model female'!$C5*POWER(('Model female'!$D5+1),(2015-'Risk female'!Z$1))</f>
        <v>9.177456825933769E-5</v>
      </c>
      <c r="AA5" s="3">
        <f ca="1">'Model female'!$C5*POWER(('Model female'!$D5+1),(2015-'Risk female'!AA$1))</f>
        <v>9.0418293851564244E-5</v>
      </c>
      <c r="AB5" s="3">
        <f ca="1">'Model female'!$C5*POWER(('Model female'!$D5+1),(2015-'Risk female'!AB$1))</f>
        <v>8.9082062907945073E-5</v>
      </c>
      <c r="AC5" s="3">
        <f ca="1">'Model female'!$C5*POWER(('Model female'!$D5+1),(2015-'Risk female'!AC$1))</f>
        <v>8.7765579219650349E-5</v>
      </c>
      <c r="AD5" s="3">
        <f ca="1">'Model female'!$C5*POWER(('Model female'!$D5+1),(2015-'Risk female'!AD$1))</f>
        <v>8.6468550955320537E-5</v>
      </c>
      <c r="AE5" s="3">
        <f ca="1">'Model female'!$C5*POWER(('Model female'!$D5+1),(2015-'Risk female'!AE$1))</f>
        <v>8.5190690596374929E-5</v>
      </c>
      <c r="AF5" s="3">
        <f ca="1">'Model female'!$C5*POWER(('Model female'!$D5+1),(2015-'Risk female'!AF$1))</f>
        <v>8.3931714873275803E-5</v>
      </c>
      <c r="AG5" s="3">
        <f ca="1">'Model female'!$C5*POWER(('Model female'!$D5+1),(2015-'Risk female'!AG$1))</f>
        <v>8.2691344702734792E-5</v>
      </c>
      <c r="AH5" s="3">
        <f ca="1">'Model female'!$C5*POWER(('Model female'!$D5+1),(2015-'Risk female'!AH$1))</f>
        <v>8.1469305125847103E-5</v>
      </c>
      <c r="AI5" s="3">
        <f ca="1">'Model female'!$C5*POWER(('Model female'!$D5+1),(2015-'Risk female'!AI$1))</f>
        <v>8.0265325247140003E-5</v>
      </c>
      <c r="AJ5" s="3">
        <f ca="1">'Model female'!$C5*POWER(('Model female'!$D5+1),(2015-'Risk female'!AJ$1))</f>
        <v>7.9079138174522178E-5</v>
      </c>
      <c r="AK5" s="3">
        <f ca="1">'Model female'!$C5*POWER(('Model female'!$D5+1),(2015-'Risk female'!AK$1))</f>
        <v>7.7910480960120395E-5</v>
      </c>
      <c r="AL5" s="3">
        <f ca="1">'Model female'!$C5*POWER(('Model female'!$D5+1),(2015-'Risk female'!AL$1))</f>
        <v>7.6759094541990557E-5</v>
      </c>
      <c r="AM5" s="3">
        <f ca="1">'Model female'!$C5*POWER(('Model female'!$D5+1),(2015-'Risk female'!AM$1))</f>
        <v>7.5624723686690211E-5</v>
      </c>
      <c r="AN5" s="3">
        <f ca="1">'Model female'!$C5*POWER(('Model female'!$D5+1),(2015-'Risk female'!AN$1))</f>
        <v>7.4507116932699712E-5</v>
      </c>
      <c r="AO5" s="3">
        <f ca="1">'Model female'!$C5*POWER(('Model female'!$D5+1),(2015-'Risk female'!AO$1))</f>
        <v>7.3406026534679546E-5</v>
      </c>
      <c r="AP5" s="3">
        <f ca="1">'Model female'!$C5*POWER(('Model female'!$D5+1),(2015-'Risk female'!AP$1))</f>
        <v>7.2321208408551268E-5</v>
      </c>
      <c r="AQ5" s="3">
        <f ca="1">'Model female'!$C5*POWER(('Model female'!$D5+1),(2015-'Risk female'!AQ$1))</f>
        <v>7.1252422077390428E-5</v>
      </c>
      <c r="AR5" s="3">
        <f ca="1">'Model female'!$C5*POWER(('Model female'!$D5+1),(2015-'Risk female'!AR$1))</f>
        <v>7.0199430618118661E-5</v>
      </c>
      <c r="AS5" s="3">
        <f ca="1">'Model female'!$C5*POWER(('Model female'!$D5+1),(2015-'Risk female'!AS$1))</f>
        <v>6.9162000608983919E-5</v>
      </c>
      <c r="AT5" s="3">
        <f ca="1">'Model female'!$C5*POWER(('Model female'!$D5+1),(2015-'Risk female'!AT$1))</f>
        <v>6.8139902077816666E-5</v>
      </c>
      <c r="AU5" s="3">
        <f ca="1">'Model female'!$C5*POWER(('Model female'!$D5+1),(2015-'Risk female'!AU$1))</f>
        <v>6.7132908451050924E-5</v>
      </c>
      <c r="AV5" s="3">
        <f ca="1">'Model female'!$C5*POWER(('Model female'!$D5+1),(2015-'Risk female'!AV$1))</f>
        <v>6.6140796503498452E-5</v>
      </c>
      <c r="AW5" s="3">
        <f ca="1">'Model female'!$C5*POWER(('Model female'!$D5+1),(2015-'Risk female'!AW$1))</f>
        <v>6.5163346308865481E-5</v>
      </c>
      <c r="AX5" s="3">
        <f ca="1">'Model female'!$C5*POWER(('Model female'!$D5+1),(2015-'Risk female'!AX$1))</f>
        <v>6.4200341191000476E-5</v>
      </c>
      <c r="AY5" s="3">
        <f ca="1">'Model female'!$C5*POWER(('Model female'!$D5+1),(2015-'Risk female'!AY$1))</f>
        <v>6.3251567675862556E-5</v>
      </c>
      <c r="AZ5" s="3">
        <f ca="1">'Model female'!$C5*POWER(('Model female'!$D5+1),(2015-'Risk female'!AZ$1))</f>
        <v>6.2316815444199569E-5</v>
      </c>
    </row>
    <row r="6" spans="1:52" x14ac:dyDescent="0.2">
      <c r="A6" s="1">
        <v>3</v>
      </c>
      <c r="B6" s="3">
        <f ca="1">'Model female'!$C6*POWER(('Model female'!$D6+1),(2015-'Risk female'!B$1))</f>
        <v>1.0529678761136697E-4</v>
      </c>
      <c r="C6" s="3">
        <f ca="1">'Model female'!$C6*POWER(('Model female'!$D6+1),(2015-'Risk female'!C$1))</f>
        <v>1.0374067744962265E-4</v>
      </c>
      <c r="D6" s="3">
        <f ca="1">'Model female'!$C6*POWER(('Model female'!$D6+1),(2015-'Risk female'!D$1))</f>
        <v>1.0220756398977603E-4</v>
      </c>
      <c r="E6" s="3">
        <f ca="1">'Model female'!$C6*POWER(('Model female'!$D6+1),(2015-'Risk female'!E$1))</f>
        <v>1.006971073790897E-4</v>
      </c>
      <c r="F6" s="3">
        <f ca="1">'Model female'!$C6*POWER(('Model female'!$D6+1),(2015-'Risk female'!F$1))</f>
        <v>9.9208972787280514E-5</v>
      </c>
      <c r="G6" s="3">
        <f ca="1">'Model female'!$C6*POWER(('Model female'!$D6+1),(2015-'Risk female'!G$1))</f>
        <v>9.7742830332296071E-5</v>
      </c>
      <c r="H6" s="3">
        <f ca="1">'Model female'!$C6*POWER(('Model female'!$D6+1),(2015-'Risk female'!H$1))</f>
        <v>9.629835500718827E-5</v>
      </c>
      <c r="I6" s="3">
        <f ca="1">'Model female'!$C6*POWER(('Model female'!$D6+1),(2015-'Risk female'!I$1))</f>
        <v>9.4875226608067274E-5</v>
      </c>
      <c r="J6" s="3">
        <f ca="1">'Model female'!$C6*POWER(('Model female'!$D6+1),(2015-'Risk female'!J$1))</f>
        <v>9.3473129663120469E-5</v>
      </c>
      <c r="K6" s="3">
        <f ca="1">'Model female'!$C6*POWER(('Model female'!$D6+1),(2015-'Risk female'!K$1))</f>
        <v>9.2091753362680273E-5</v>
      </c>
      <c r="L6" s="3">
        <f ca="1">'Model female'!$C6*POWER(('Model female'!$D6+1),(2015-'Risk female'!L$1))</f>
        <v>9.0730791490325409E-5</v>
      </c>
      <c r="M6" s="3">
        <f ca="1">'Model female'!$C6*POWER(('Model female'!$D6+1),(2015-'Risk female'!M$1))</f>
        <v>8.9389942355000423E-5</v>
      </c>
      <c r="N6" s="3">
        <f ca="1">'Model female'!$C6*POWER(('Model female'!$D6+1),(2015-'Risk female'!N$1))</f>
        <v>8.8068908724138362E-5</v>
      </c>
      <c r="O6" s="3">
        <f ca="1">'Model female'!$C6*POWER(('Model female'!$D6+1),(2015-'Risk female'!O$1))</f>
        <v>8.6767397757771792E-5</v>
      </c>
      <c r="P6" s="3">
        <f ca="1">'Model female'!$C6*POWER(('Model female'!$D6+1),(2015-'Risk female'!P$1))</f>
        <v>8.5485120943617547E-5</v>
      </c>
      <c r="Q6" s="3">
        <f ca="1">'Model female'!$C6*POWER(('Model female'!$D6+1),(2015-'Risk female'!Q$1))</f>
        <v>8.4221794033120741E-5</v>
      </c>
      <c r="R6" s="3">
        <f ca="1">'Model female'!$C6*POWER(('Model female'!$D6+1),(2015-'Risk female'!R$1))</f>
        <v>8.2977136978444092E-5</v>
      </c>
      <c r="S6" s="3">
        <f ca="1">'Model female'!$C6*POWER(('Model female'!$D6+1),(2015-'Risk female'!S$1))</f>
        <v>8.1750873870388278E-5</v>
      </c>
      <c r="T6" s="3">
        <f ca="1">'Model female'!$C6*POWER(('Model female'!$D6+1),(2015-'Risk female'!T$1))</f>
        <v>8.0542732877229839E-5</v>
      </c>
      <c r="U6" s="3">
        <f ca="1">'Model female'!$C6*POWER(('Model female'!$D6+1),(2015-'Risk female'!U$1))</f>
        <v>7.9352446184462907E-5</v>
      </c>
      <c r="V6" s="3">
        <f ca="1">'Model female'!$C6*POWER(('Model female'!$D6+1),(2015-'Risk female'!V$1))</f>
        <v>7.8179749935431447E-5</v>
      </c>
      <c r="W6" s="3">
        <f ca="1">'Model female'!$C6*POWER(('Model female'!$D6+1),(2015-'Risk female'!W$1))</f>
        <v>7.7024384172838872E-5</v>
      </c>
      <c r="X6" s="3">
        <f ca="1">'Model female'!$C6*POWER(('Model female'!$D6+1),(2015-'Risk female'!X$1))</f>
        <v>7.5886092781122057E-5</v>
      </c>
      <c r="Y6" s="3">
        <f ca="1">'Model female'!$C6*POWER(('Model female'!$D6+1),(2015-'Risk female'!Y$1))</f>
        <v>7.4764623429676919E-5</v>
      </c>
      <c r="Z6" s="3">
        <f ca="1">'Model female'!$C6*POWER(('Model female'!$D6+1),(2015-'Risk female'!Z$1))</f>
        <v>7.3659727516923069E-5</v>
      </c>
      <c r="AA6" s="3">
        <f ca="1">'Model female'!$C6*POWER(('Model female'!$D6+1),(2015-'Risk female'!AA$1))</f>
        <v>7.2571160115195157E-5</v>
      </c>
      <c r="AB6" s="3">
        <f ca="1">'Model female'!$C6*POWER(('Model female'!$D6+1),(2015-'Risk female'!AB$1))</f>
        <v>7.1498679916448432E-5</v>
      </c>
      <c r="AC6" s="3">
        <f ca="1">'Model female'!$C6*POWER(('Model female'!$D6+1),(2015-'Risk female'!AC$1))</f>
        <v>7.0442049178766949E-5</v>
      </c>
      <c r="AD6" s="3">
        <f ca="1">'Model female'!$C6*POWER(('Model female'!$D6+1),(2015-'Risk female'!AD$1))</f>
        <v>6.9401033673662025E-5</v>
      </c>
      <c r="AE6" s="3">
        <f ca="1">'Model female'!$C6*POWER(('Model female'!$D6+1),(2015-'Risk female'!AE$1))</f>
        <v>6.8375402634149798E-5</v>
      </c>
      <c r="AF6" s="3">
        <f ca="1">'Model female'!$C6*POWER(('Model female'!$D6+1),(2015-'Risk female'!AF$1))</f>
        <v>6.7364928703595866E-5</v>
      </c>
      <c r="AG6" s="3">
        <f ca="1">'Model female'!$C6*POWER(('Model female'!$D6+1),(2015-'Risk female'!AG$1))</f>
        <v>6.6369387885316126E-5</v>
      </c>
      <c r="AH6" s="3">
        <f ca="1">'Model female'!$C6*POWER(('Model female'!$D6+1),(2015-'Risk female'!AH$1))</f>
        <v>6.5388559492922306E-5</v>
      </c>
      <c r="AI6" s="3">
        <f ca="1">'Model female'!$C6*POWER(('Model female'!$D6+1),(2015-'Risk female'!AI$1))</f>
        <v>6.4422226101401288E-5</v>
      </c>
      <c r="AJ6" s="3">
        <f ca="1">'Model female'!$C6*POWER(('Model female'!$D6+1),(2015-'Risk female'!AJ$1))</f>
        <v>6.3470173498917531E-5</v>
      </c>
      <c r="AK6" s="3">
        <f ca="1">'Model female'!$C6*POWER(('Model female'!$D6+1),(2015-'Risk female'!AK$1))</f>
        <v>6.2532190639327638E-5</v>
      </c>
      <c r="AL6" s="3">
        <f ca="1">'Model female'!$C6*POWER(('Model female'!$D6+1),(2015-'Risk female'!AL$1))</f>
        <v>6.160806959539669E-5</v>
      </c>
      <c r="AM6" s="3">
        <f ca="1">'Model female'!$C6*POWER(('Model female'!$D6+1),(2015-'Risk female'!AM$1))</f>
        <v>6.0697605512706116E-5</v>
      </c>
      <c r="AN6" s="3">
        <f ca="1">'Model female'!$C6*POWER(('Model female'!$D6+1),(2015-'Risk female'!AN$1))</f>
        <v>5.980059656424248E-5</v>
      </c>
      <c r="AO6" s="3">
        <f ca="1">'Model female'!$C6*POWER(('Model female'!$D6+1),(2015-'Risk female'!AO$1))</f>
        <v>5.8916843905657625E-5</v>
      </c>
      <c r="AP6" s="3">
        <f ca="1">'Model female'!$C6*POWER(('Model female'!$D6+1),(2015-'Risk female'!AP$1))</f>
        <v>5.8046151631189782E-5</v>
      </c>
      <c r="AQ6" s="3">
        <f ca="1">'Model female'!$C6*POWER(('Model female'!$D6+1),(2015-'Risk female'!AQ$1))</f>
        <v>5.7188326730236245E-5</v>
      </c>
      <c r="AR6" s="3">
        <f ca="1">'Model female'!$C6*POWER(('Model female'!$D6+1),(2015-'Risk female'!AR$1))</f>
        <v>5.6343179044567738E-5</v>
      </c>
      <c r="AS6" s="3">
        <f ca="1">'Model female'!$C6*POWER(('Model female'!$D6+1),(2015-'Risk female'!AS$1))</f>
        <v>5.5510521226175131E-5</v>
      </c>
      <c r="AT6" s="3">
        <f ca="1">'Model female'!$C6*POWER(('Model female'!$D6+1),(2015-'Risk female'!AT$1))</f>
        <v>5.4690168695739039E-5</v>
      </c>
      <c r="AU6" s="3">
        <f ca="1">'Model female'!$C6*POWER(('Model female'!$D6+1),(2015-'Risk female'!AU$1))</f>
        <v>5.3881939601713357E-5</v>
      </c>
      <c r="AV6" s="3">
        <f ca="1">'Model female'!$C6*POWER(('Model female'!$D6+1),(2015-'Risk female'!AV$1))</f>
        <v>5.3085654780013166E-5</v>
      </c>
      <c r="AW6" s="3">
        <f ca="1">'Model female'!$C6*POWER(('Model female'!$D6+1),(2015-'Risk female'!AW$1))</f>
        <v>5.2301137714298691E-5</v>
      </c>
      <c r="AX6" s="3">
        <f ca="1">'Model female'!$C6*POWER(('Model female'!$D6+1),(2015-'Risk female'!AX$1))</f>
        <v>5.1528214496846004E-5</v>
      </c>
      <c r="AY6" s="3">
        <f ca="1">'Model female'!$C6*POWER(('Model female'!$D6+1),(2015-'Risk female'!AY$1))</f>
        <v>5.0766713789996071E-5</v>
      </c>
      <c r="AZ6" s="3">
        <f ca="1">'Model female'!$C6*POWER(('Model female'!$D6+1),(2015-'Risk female'!AZ$1))</f>
        <v>5.001646678817348E-5</v>
      </c>
    </row>
    <row r="7" spans="1:52" x14ac:dyDescent="0.2">
      <c r="A7" s="1">
        <v>4</v>
      </c>
      <c r="B7" s="3">
        <f ca="1">'Model female'!$C7*POWER(('Model female'!$D7+1),(2015-'Risk female'!B$1))</f>
        <v>9.9211024034498807E-5</v>
      </c>
      <c r="C7" s="3">
        <f ca="1">'Model female'!$C7*POWER(('Model female'!$D7+1),(2015-'Risk female'!C$1))</f>
        <v>9.774485126551609E-5</v>
      </c>
      <c r="D7" s="3">
        <f ca="1">'Model female'!$C7*POWER(('Model female'!$D7+1),(2015-'Risk female'!D$1))</f>
        <v>9.6300346074400104E-5</v>
      </c>
      <c r="E7" s="3">
        <f ca="1">'Model female'!$C7*POWER(('Model female'!$D7+1),(2015-'Risk female'!E$1))</f>
        <v>9.4877188250640506E-5</v>
      </c>
      <c r="F7" s="3">
        <f ca="1">'Model female'!$C7*POWER(('Model female'!$D7+1),(2015-'Risk female'!F$1))</f>
        <v>9.3475062315902E-5</v>
      </c>
      <c r="G7" s="3">
        <f ca="1">'Model female'!$C7*POWER(('Model female'!$D7+1),(2015-'Risk female'!G$1))</f>
        <v>9.2093657454090641E-5</v>
      </c>
      <c r="H7" s="3">
        <f ca="1">'Model female'!$C7*POWER(('Model female'!$D7+1),(2015-'Risk female'!H$1))</f>
        <v>9.0732667442453856E-5</v>
      </c>
      <c r="I7" s="3">
        <f ca="1">'Model female'!$C7*POWER(('Model female'!$D7+1),(2015-'Risk female'!I$1))</f>
        <v>8.9391790583698386E-5</v>
      </c>
      <c r="J7" s="3">
        <f ca="1">'Model female'!$C7*POWER(('Model female'!$D7+1),(2015-'Risk female'!J$1))</f>
        <v>8.8070729639111718E-5</v>
      </c>
      <c r="K7" s="3">
        <f ca="1">'Model female'!$C7*POWER(('Model female'!$D7+1),(2015-'Risk female'!K$1))</f>
        <v>8.6769191762671655E-5</v>
      </c>
      <c r="L7" s="3">
        <f ca="1">'Model female'!$C7*POWER(('Model female'!$D7+1),(2015-'Risk female'!L$1))</f>
        <v>8.5486888436129733E-5</v>
      </c>
      <c r="M7" s="3">
        <f ca="1">'Model female'!$C7*POWER(('Model female'!$D7+1),(2015-'Risk female'!M$1))</f>
        <v>8.4223535405053934E-5</v>
      </c>
      <c r="N7" s="3">
        <f ca="1">'Model female'!$C7*POWER(('Model female'!$D7+1),(2015-'Risk female'!N$1))</f>
        <v>8.2978852615816685E-5</v>
      </c>
      <c r="O7" s="3">
        <f ca="1">'Model female'!$C7*POWER(('Model female'!$D7+1),(2015-'Risk female'!O$1))</f>
        <v>8.1752564153513997E-5</v>
      </c>
      <c r="P7" s="3">
        <f ca="1">'Model female'!$C7*POWER(('Model female'!$D7+1),(2015-'Risk female'!P$1))</f>
        <v>8.0544398180801976E-5</v>
      </c>
      <c r="Q7" s="3">
        <f ca="1">'Model female'!$C7*POWER(('Model female'!$D7+1),(2015-'Risk female'!Q$1))</f>
        <v>7.9354086877637421E-5</v>
      </c>
      <c r="R7" s="3">
        <f ca="1">'Model female'!$C7*POWER(('Model female'!$D7+1),(2015-'Risk female'!R$1))</f>
        <v>7.8181366381908796E-5</v>
      </c>
      <c r="S7" s="3">
        <f ca="1">'Model female'!$C7*POWER(('Model female'!$D7+1),(2015-'Risk female'!S$1))</f>
        <v>7.7025976730944648E-5</v>
      </c>
      <c r="T7" s="3">
        <f ca="1">'Model female'!$C7*POWER(('Model female'!$D7+1),(2015-'Risk female'!T$1))</f>
        <v>7.5887661803886351E-5</v>
      </c>
      <c r="U7" s="3">
        <f ca="1">'Model female'!$C7*POWER(('Model female'!$D7+1),(2015-'Risk female'!U$1))</f>
        <v>7.4766169264912683E-5</v>
      </c>
      <c r="V7" s="3">
        <f ca="1">'Model female'!$C7*POWER(('Model female'!$D7+1),(2015-'Risk female'!V$1))</f>
        <v>7.3661250507303132E-5</v>
      </c>
      <c r="W7" s="3">
        <f ca="1">'Model female'!$C7*POWER(('Model female'!$D7+1),(2015-'Risk female'!W$1))</f>
        <v>7.2572660598328232E-5</v>
      </c>
      <c r="X7" s="3">
        <f ca="1">'Model female'!$C7*POWER(('Model female'!$D7+1),(2015-'Risk female'!X$1))</f>
        <v>7.1500158224953935E-5</v>
      </c>
      <c r="Y7" s="3">
        <f ca="1">'Model female'!$C7*POWER(('Model female'!$D7+1),(2015-'Risk female'!Y$1))</f>
        <v>7.0443505640348713E-5</v>
      </c>
      <c r="Z7" s="3">
        <f ca="1">'Model female'!$C7*POWER(('Model female'!$D7+1),(2015-'Risk female'!Z$1))</f>
        <v>6.9402468611180998E-5</v>
      </c>
      <c r="AA7" s="3">
        <f ca="1">'Model female'!$C7*POWER(('Model female'!$D7+1),(2015-'Risk female'!AA$1))</f>
        <v>6.8376816365695568E-5</v>
      </c>
      <c r="AB7" s="3">
        <f ca="1">'Model female'!$C7*POWER(('Model female'!$D7+1),(2015-'Risk female'!AB$1))</f>
        <v>6.736632154255722E-5</v>
      </c>
      <c r="AC7" s="3">
        <f ca="1">'Model female'!$C7*POWER(('Model female'!$D7+1),(2015-'Risk female'!AC$1))</f>
        <v>6.6370760140450492E-5</v>
      </c>
      <c r="AD7" s="3">
        <f ca="1">'Model female'!$C7*POWER(('Model female'!$D7+1),(2015-'Risk female'!AD$1))</f>
        <v>6.5389911468424127E-5</v>
      </c>
      <c r="AE7" s="3">
        <f ca="1">'Model female'!$C7*POWER(('Model female'!$D7+1),(2015-'Risk female'!AE$1))</f>
        <v>6.4423558096969602E-5</v>
      </c>
      <c r="AF7" s="3">
        <f ca="1">'Model female'!$C7*POWER(('Model female'!$D7+1),(2015-'Risk female'!AF$1))</f>
        <v>6.3471485809822264E-5</v>
      </c>
      <c r="AG7" s="3">
        <f ca="1">'Model female'!$C7*POWER(('Model female'!$D7+1),(2015-'Risk female'!AG$1))</f>
        <v>6.2533483556475154E-5</v>
      </c>
      <c r="AH7" s="3">
        <f ca="1">'Model female'!$C7*POWER(('Model female'!$D7+1),(2015-'Risk female'!AH$1))</f>
        <v>6.1609343405394249E-5</v>
      </c>
      <c r="AI7" s="3">
        <f ca="1">'Model female'!$C7*POWER(('Model female'!$D7+1),(2015-'Risk female'!AI$1))</f>
        <v>6.069886049792537E-5</v>
      </c>
      <c r="AJ7" s="3">
        <f ca="1">'Model female'!$C7*POWER(('Model female'!$D7+1),(2015-'Risk female'!AJ$1))</f>
        <v>5.9801833002882139E-5</v>
      </c>
      <c r="AK7" s="3">
        <f ca="1">'Model female'!$C7*POWER(('Model female'!$D7+1),(2015-'Risk female'!AK$1))</f>
        <v>5.891806207180508E-5</v>
      </c>
      <c r="AL7" s="3">
        <f ca="1">'Model female'!$C7*POWER(('Model female'!$D7+1),(2015-'Risk female'!AL$1))</f>
        <v>5.8047351794881862E-5</v>
      </c>
      <c r="AM7" s="3">
        <f ca="1">'Model female'!$C7*POWER(('Model female'!$D7+1),(2015-'Risk female'!AM$1))</f>
        <v>5.7189509157519088E-5</v>
      </c>
      <c r="AN7" s="3">
        <f ca="1">'Model female'!$C7*POWER(('Model female'!$D7+1),(2015-'Risk female'!AN$1))</f>
        <v>5.634434399755575E-5</v>
      </c>
      <c r="AO7" s="3">
        <f ca="1">'Model female'!$C7*POWER(('Model female'!$D7+1),(2015-'Risk female'!AO$1))</f>
        <v>5.5511668963109128E-5</v>
      </c>
      <c r="AP7" s="3">
        <f ca="1">'Model female'!$C7*POWER(('Model female'!$D7+1),(2015-'Risk female'!AP$1))</f>
        <v>5.4691299471043479E-5</v>
      </c>
      <c r="AQ7" s="3">
        <f ca="1">'Model female'!$C7*POWER(('Model female'!$D7+1),(2015-'Risk female'!AQ$1))</f>
        <v>5.3883053666052693E-5</v>
      </c>
      <c r="AR7" s="3">
        <f ca="1">'Model female'!$C7*POWER(('Model female'!$D7+1),(2015-'Risk female'!AR$1))</f>
        <v>5.308675238034749E-5</v>
      </c>
      <c r="AS7" s="3">
        <f ca="1">'Model female'!$C7*POWER(('Model female'!$D7+1),(2015-'Risk female'!AS$1))</f>
        <v>5.2302219093938428E-5</v>
      </c>
      <c r="AT7" s="3">
        <f ca="1">'Model female'!$C7*POWER(('Model female'!$D7+1),(2015-'Risk female'!AT$1))</f>
        <v>5.1529279895505835E-5</v>
      </c>
      <c r="AU7" s="3">
        <f ca="1">'Model female'!$C7*POWER(('Model female'!$D7+1),(2015-'Risk female'!AU$1))</f>
        <v>5.0767763443848135E-5</v>
      </c>
      <c r="AV7" s="3">
        <f ca="1">'Model female'!$C7*POWER(('Model female'!$D7+1),(2015-'Risk female'!AV$1))</f>
        <v>5.0017500929899644E-5</v>
      </c>
      <c r="AW7" s="3">
        <f ca="1">'Model female'!$C7*POWER(('Model female'!$D7+1),(2015-'Risk female'!AW$1))</f>
        <v>4.9278326039309996E-5</v>
      </c>
      <c r="AX7" s="3">
        <f ca="1">'Model female'!$C7*POWER(('Model female'!$D7+1),(2015-'Risk female'!AX$1))</f>
        <v>4.8550074915576361E-5</v>
      </c>
      <c r="AY7" s="3">
        <f ca="1">'Model female'!$C7*POWER(('Model female'!$D7+1),(2015-'Risk female'!AY$1))</f>
        <v>4.7832586123720561E-5</v>
      </c>
      <c r="AZ7" s="3">
        <f ca="1">'Model female'!$C7*POWER(('Model female'!$D7+1),(2015-'Risk female'!AZ$1))</f>
        <v>4.7125700614503025E-5</v>
      </c>
    </row>
    <row r="8" spans="1:52" x14ac:dyDescent="0.2">
      <c r="A8" s="1">
        <v>5</v>
      </c>
      <c r="B8" s="3">
        <f ca="1">'Model female'!$C8*POWER(('Model female'!$D8+1),(2015-'Risk female'!B$1))</f>
        <v>8.7540725653268708E-5</v>
      </c>
      <c r="C8" s="3">
        <f ca="1">'Model female'!$C8*POWER(('Model female'!$D8+1),(2015-'Risk female'!C$1))</f>
        <v>8.6247020348047997E-5</v>
      </c>
      <c r="D8" s="3">
        <f ca="1">'Model female'!$C8*POWER(('Model female'!$D8+1),(2015-'Risk female'!D$1))</f>
        <v>8.4972433840441408E-5</v>
      </c>
      <c r="E8" s="3">
        <f ca="1">'Model female'!$C8*POWER(('Model female'!$D8+1),(2015-'Risk female'!E$1))</f>
        <v>8.3716683586641783E-5</v>
      </c>
      <c r="F8" s="3">
        <f ca="1">'Model female'!$C8*POWER(('Model female'!$D8+1),(2015-'Risk female'!F$1))</f>
        <v>8.2479491218366297E-5</v>
      </c>
      <c r="G8" s="3">
        <f ca="1">'Model female'!$C8*POWER(('Model female'!$D8+1),(2015-'Risk female'!G$1))</f>
        <v>8.126058248114908E-5</v>
      </c>
      <c r="H8" s="3">
        <f ca="1">'Model female'!$C8*POWER(('Model female'!$D8+1),(2015-'Risk female'!H$1))</f>
        <v>8.0059687173545904E-5</v>
      </c>
      <c r="I8" s="3">
        <f ca="1">'Model female'!$C8*POWER(('Model female'!$D8+1),(2015-'Risk female'!I$1))</f>
        <v>7.8876539087237342E-5</v>
      </c>
      <c r="J8" s="3">
        <f ca="1">'Model female'!$C8*POWER(('Model female'!$D8+1),(2015-'Risk female'!J$1))</f>
        <v>7.7710875948017096E-5</v>
      </c>
      <c r="K8" s="3">
        <f ca="1">'Model female'!$C8*POWER(('Model female'!$D8+1),(2015-'Risk female'!K$1))</f>
        <v>7.6562439357652327E-5</v>
      </c>
      <c r="L8" s="3">
        <f ca="1">'Model female'!$C8*POWER(('Model female'!$D8+1),(2015-'Risk female'!L$1))</f>
        <v>7.5430974736603296E-5</v>
      </c>
      <c r="M8" s="3">
        <f ca="1">'Model female'!$C8*POWER(('Model female'!$D8+1),(2015-'Risk female'!M$1))</f>
        <v>7.4316231267589455E-5</v>
      </c>
      <c r="N8" s="3">
        <f ca="1">'Model female'!$C8*POWER(('Model female'!$D8+1),(2015-'Risk female'!N$1))</f>
        <v>7.3217961839989627E-5</v>
      </c>
      <c r="O8" s="3">
        <f ca="1">'Model female'!$C8*POWER(('Model female'!$D8+1),(2015-'Risk female'!O$1))</f>
        <v>7.213592299506368E-5</v>
      </c>
      <c r="P8" s="3">
        <f ca="1">'Model female'!$C8*POWER(('Model female'!$D8+1),(2015-'Risk female'!P$1))</f>
        <v>7.1069874871983933E-5</v>
      </c>
      <c r="Q8" s="3">
        <f ca="1">'Model female'!$C8*POWER(('Model female'!$D8+1),(2015-'Risk female'!Q$1))</f>
        <v>7.0019581154663979E-5</v>
      </c>
      <c r="R8" s="3">
        <f ca="1">'Model female'!$C8*POWER(('Model female'!$D8+1),(2015-'Risk female'!R$1))</f>
        <v>6.8984809019373387E-5</v>
      </c>
      <c r="S8" s="3">
        <f ca="1">'Model female'!$C8*POWER(('Model female'!$D8+1),(2015-'Risk female'!S$1))</f>
        <v>6.7965329083126503E-5</v>
      </c>
      <c r="T8" s="3">
        <f ca="1">'Model female'!$C8*POWER(('Model female'!$D8+1),(2015-'Risk female'!T$1))</f>
        <v>6.6960915352833999E-5</v>
      </c>
      <c r="U8" s="3">
        <f ca="1">'Model female'!$C8*POWER(('Model female'!$D8+1),(2015-'Risk female'!U$1))</f>
        <v>6.5971345175205919E-5</v>
      </c>
      <c r="V8" s="3">
        <f ca="1">'Model female'!$C8*POWER(('Model female'!$D8+1),(2015-'Risk female'!V$1))</f>
        <v>6.4996399187394998E-5</v>
      </c>
      <c r="W8" s="3">
        <f ca="1">'Model female'!$C8*POWER(('Model female'!$D8+1),(2015-'Risk female'!W$1))</f>
        <v>6.4035861268369468E-5</v>
      </c>
      <c r="X8" s="3">
        <f ca="1">'Model female'!$C8*POWER(('Model female'!$D8+1),(2015-'Risk female'!X$1))</f>
        <v>6.3089518491004409E-5</v>
      </c>
      <c r="Y8" s="3">
        <f ca="1">'Model female'!$C8*POWER(('Model female'!$D8+1),(2015-'Risk female'!Y$1))</f>
        <v>6.2157161074881211E-5</v>
      </c>
      <c r="Z8" s="3">
        <f ca="1">'Model female'!$C8*POWER(('Model female'!$D8+1),(2015-'Risk female'!Z$1))</f>
        <v>6.1238582339784439E-5</v>
      </c>
      <c r="AA8" s="3">
        <f ca="1">'Model female'!$C8*POWER(('Model female'!$D8+1),(2015-'Risk female'!AA$1))</f>
        <v>6.0333578659886155E-5</v>
      </c>
      <c r="AB8" s="3">
        <f ca="1">'Model female'!$C8*POWER(('Model female'!$D8+1),(2015-'Risk female'!AB$1))</f>
        <v>5.9441949418607055E-5</v>
      </c>
      <c r="AC8" s="3">
        <f ca="1">'Model female'!$C8*POWER(('Model female'!$D8+1),(2015-'Risk female'!AC$1))</f>
        <v>5.85634969641449E-5</v>
      </c>
      <c r="AD8" s="3">
        <f ca="1">'Model female'!$C8*POWER(('Model female'!$D8+1),(2015-'Risk female'!AD$1))</f>
        <v>5.7698026565660007E-5</v>
      </c>
      <c r="AE8" s="3">
        <f ca="1">'Model female'!$C8*POWER(('Model female'!$D8+1),(2015-'Risk female'!AE$1))</f>
        <v>5.6845346370108392E-5</v>
      </c>
      <c r="AF8" s="3">
        <f ca="1">'Model female'!$C8*POWER(('Model female'!$D8+1),(2015-'Risk female'!AF$1))</f>
        <v>5.6005267359712708E-5</v>
      </c>
      <c r="AG8" s="3">
        <f ca="1">'Model female'!$C8*POWER(('Model female'!$D8+1),(2015-'Risk female'!AG$1))</f>
        <v>5.5177603310061784E-5</v>
      </c>
      <c r="AH8" s="3">
        <f ca="1">'Model female'!$C8*POWER(('Model female'!$D8+1),(2015-'Risk female'!AH$1))</f>
        <v>5.4362170748829361E-5</v>
      </c>
      <c r="AI8" s="3">
        <f ca="1">'Model female'!$C8*POWER(('Model female'!$D8+1),(2015-'Risk female'!AI$1))</f>
        <v>5.3558788915102812E-5</v>
      </c>
      <c r="AJ8" s="3">
        <f ca="1">'Model female'!$C8*POWER(('Model female'!$D8+1),(2015-'Risk female'!AJ$1))</f>
        <v>5.2767279719313126E-5</v>
      </c>
      <c r="AK8" s="3">
        <f ca="1">'Model female'!$C8*POWER(('Model female'!$D8+1),(2015-'Risk female'!AK$1))</f>
        <v>5.1987467703756789E-5</v>
      </c>
      <c r="AL8" s="3">
        <f ca="1">'Model female'!$C8*POWER(('Model female'!$D8+1),(2015-'Risk female'!AL$1))</f>
        <v>5.1219180003701274E-5</v>
      </c>
      <c r="AM8" s="3">
        <f ca="1">'Model female'!$C8*POWER(('Model female'!$D8+1),(2015-'Risk female'!AM$1))</f>
        <v>5.0462246309065306E-5</v>
      </c>
      <c r="AN8" s="3">
        <f ca="1">'Model female'!$C8*POWER(('Model female'!$D8+1),(2015-'Risk female'!AN$1))</f>
        <v>4.9716498826665327E-5</v>
      </c>
      <c r="AO8" s="3">
        <f ca="1">'Model female'!$C8*POWER(('Model female'!$D8+1),(2015-'Risk female'!AO$1))</f>
        <v>4.8981772243020037E-5</v>
      </c>
      <c r="AP8" s="3">
        <f ca="1">'Model female'!$C8*POWER(('Model female'!$D8+1),(2015-'Risk female'!AP$1))</f>
        <v>4.825790368770447E-5</v>
      </c>
      <c r="AQ8" s="3">
        <f ca="1">'Model female'!$C8*POWER(('Model female'!$D8+1),(2015-'Risk female'!AQ$1))</f>
        <v>4.7544732697245789E-5</v>
      </c>
      <c r="AR8" s="3">
        <f ca="1">'Model female'!$C8*POWER(('Model female'!$D8+1),(2015-'Risk female'!AR$1))</f>
        <v>4.6842101179552512E-5</v>
      </c>
      <c r="AS8" s="3">
        <f ca="1">'Model female'!$C8*POWER(('Model female'!$D8+1),(2015-'Risk female'!AS$1))</f>
        <v>4.6149853378869484E-5</v>
      </c>
      <c r="AT8" s="3">
        <f ca="1">'Model female'!$C8*POWER(('Model female'!$D8+1),(2015-'Risk female'!AT$1))</f>
        <v>4.5467835841250715E-5</v>
      </c>
      <c r="AU8" s="3">
        <f ca="1">'Model female'!$C8*POWER(('Model female'!$D8+1),(2015-'Risk female'!AU$1))</f>
        <v>4.4795897380542597E-5</v>
      </c>
      <c r="AV8" s="3">
        <f ca="1">'Model female'!$C8*POWER(('Model female'!$D8+1),(2015-'Risk female'!AV$1))</f>
        <v>4.4133889044869555E-5</v>
      </c>
      <c r="AW8" s="3">
        <f ca="1">'Model female'!$C8*POWER(('Model female'!$D8+1),(2015-'Risk female'!AW$1))</f>
        <v>4.3481664083615327E-5</v>
      </c>
      <c r="AX8" s="3">
        <f ca="1">'Model female'!$C8*POWER(('Model female'!$D8+1),(2015-'Risk female'!AX$1))</f>
        <v>4.2839077914891953E-5</v>
      </c>
      <c r="AY8" s="3">
        <f ca="1">'Model female'!$C8*POWER(('Model female'!$D8+1),(2015-'Risk female'!AY$1))</f>
        <v>4.2205988093489618E-5</v>
      </c>
      <c r="AZ8" s="3">
        <f ca="1">'Model female'!$C8*POWER(('Model female'!$D8+1),(2015-'Risk female'!AZ$1))</f>
        <v>4.1582254279300126E-5</v>
      </c>
    </row>
    <row r="9" spans="1:52" x14ac:dyDescent="0.2">
      <c r="A9" s="1">
        <v>6</v>
      </c>
      <c r="B9" s="3">
        <f ca="1">'Model female'!$C9*POWER(('Model female'!$D9+1),(2015-'Risk female'!B$1))</f>
        <v>8.7559556303301947E-5</v>
      </c>
      <c r="C9" s="3">
        <f ca="1">'Model female'!$C9*POWER(('Model female'!$D9+1),(2015-'Risk female'!C$1))</f>
        <v>8.6265572712612769E-5</v>
      </c>
      <c r="D9" s="3">
        <f ca="1">'Model female'!$C9*POWER(('Model female'!$D9+1),(2015-'Risk female'!D$1))</f>
        <v>8.4990712032130832E-5</v>
      </c>
      <c r="E9" s="3">
        <f ca="1">'Model female'!$C9*POWER(('Model female'!$D9+1),(2015-'Risk female'!E$1))</f>
        <v>8.3734691657271748E-5</v>
      </c>
      <c r="F9" s="3">
        <f ca="1">'Model female'!$C9*POWER(('Model female'!$D9+1),(2015-'Risk female'!F$1))</f>
        <v>8.2497233159873671E-5</v>
      </c>
      <c r="G9" s="3">
        <f ca="1">'Model female'!$C9*POWER(('Model female'!$D9+1),(2015-'Risk female'!G$1))</f>
        <v>8.1278062226476525E-5</v>
      </c>
      <c r="H9" s="3">
        <f ca="1">'Model female'!$C9*POWER(('Model female'!$D9+1),(2015-'Risk female'!H$1))</f>
        <v>8.0076908597513833E-5</v>
      </c>
      <c r="I9" s="3">
        <f ca="1">'Model female'!$C9*POWER(('Model female'!$D9+1),(2015-'Risk female'!I$1))</f>
        <v>7.8893506007402799E-5</v>
      </c>
      <c r="J9" s="3">
        <f ca="1">'Model female'!$C9*POWER(('Model female'!$D9+1),(2015-'Risk female'!J$1))</f>
        <v>7.7727592125519999E-5</v>
      </c>
      <c r="K9" s="3">
        <f ca="1">'Model female'!$C9*POWER(('Model female'!$D9+1),(2015-'Risk female'!K$1))</f>
        <v>7.6578908498049276E-5</v>
      </c>
      <c r="L9" s="3">
        <f ca="1">'Model female'!$C9*POWER(('Model female'!$D9+1),(2015-'Risk female'!L$1))</f>
        <v>7.5447200490688963E-5</v>
      </c>
      <c r="M9" s="3">
        <f ca="1">'Model female'!$C9*POWER(('Model female'!$D9+1),(2015-'Risk female'!M$1))</f>
        <v>7.4332217232205876E-5</v>
      </c>
      <c r="N9" s="3">
        <f ca="1">'Model female'!$C9*POWER(('Model female'!$D9+1),(2015-'Risk female'!N$1))</f>
        <v>7.3233711558823536E-5</v>
      </c>
      <c r="O9" s="3">
        <f ca="1">'Model female'!$C9*POWER(('Model female'!$D9+1),(2015-'Risk female'!O$1))</f>
        <v>7.2151439959432066E-5</v>
      </c>
      <c r="P9" s="3">
        <f ca="1">'Model female'!$C9*POWER(('Model female'!$D9+1),(2015-'Risk female'!P$1))</f>
        <v>7.1085162521607962E-5</v>
      </c>
      <c r="Q9" s="3">
        <f ca="1">'Model female'!$C9*POWER(('Model female'!$D9+1),(2015-'Risk female'!Q$1))</f>
        <v>7.0034642878431493E-5</v>
      </c>
      <c r="R9" s="3">
        <f ca="1">'Model female'!$C9*POWER(('Model female'!$D9+1),(2015-'Risk female'!R$1))</f>
        <v>6.8999648156090155E-5</v>
      </c>
      <c r="S9" s="3">
        <f ca="1">'Model female'!$C9*POWER(('Model female'!$D9+1),(2015-'Risk female'!S$1))</f>
        <v>6.7979948922256318E-5</v>
      </c>
      <c r="T9" s="3">
        <f ca="1">'Model female'!$C9*POWER(('Model female'!$D9+1),(2015-'Risk female'!T$1))</f>
        <v>6.6975319135227903E-5</v>
      </c>
      <c r="U9" s="3">
        <f ca="1">'Model female'!$C9*POWER(('Model female'!$D9+1),(2015-'Risk female'!U$1))</f>
        <v>6.5985536093820607E-5</v>
      </c>
      <c r="V9" s="3">
        <f ca="1">'Model female'!$C9*POWER(('Model female'!$D9+1),(2015-'Risk female'!V$1))</f>
        <v>6.5010380388000601E-5</v>
      </c>
      <c r="W9" s="3">
        <f ca="1">'Model female'!$C9*POWER(('Model female'!$D9+1),(2015-'Risk female'!W$1))</f>
        <v>6.4049635850246909E-5</v>
      </c>
      <c r="X9" s="3">
        <f ca="1">'Model female'!$C9*POWER(('Model female'!$D9+1),(2015-'Risk female'!X$1))</f>
        <v>6.3103089507632435E-5</v>
      </c>
      <c r="Y9" s="3">
        <f ca="1">'Model female'!$C9*POWER(('Model female'!$D9+1),(2015-'Risk female'!Y$1))</f>
        <v>6.2170531534613249E-5</v>
      </c>
      <c r="Z9" s="3">
        <f ca="1">'Model female'!$C9*POWER(('Model female'!$D9+1),(2015-'Risk female'!Z$1))</f>
        <v>6.1251755206515515E-5</v>
      </c>
      <c r="AA9" s="3">
        <f ca="1">'Model female'!$C9*POWER(('Model female'!$D9+1),(2015-'Risk female'!AA$1))</f>
        <v>6.034655685370988E-5</v>
      </c>
      <c r="AB9" s="3">
        <f ca="1">'Model female'!$C9*POWER(('Model female'!$D9+1),(2015-'Risk female'!AB$1))</f>
        <v>5.945473581646294E-5</v>
      </c>
      <c r="AC9" s="3">
        <f ca="1">'Model female'!$C9*POWER(('Model female'!$D9+1),(2015-'Risk female'!AC$1))</f>
        <v>5.8576094400456117E-5</v>
      </c>
      <c r="AD9" s="3">
        <f ca="1">'Model female'!$C9*POWER(('Model female'!$D9+1),(2015-'Risk female'!AD$1))</f>
        <v>5.7710437832961694E-5</v>
      </c>
      <c r="AE9" s="3">
        <f ca="1">'Model female'!$C9*POWER(('Model female'!$D9+1),(2015-'Risk female'!AE$1))</f>
        <v>5.6857574219666704E-5</v>
      </c>
      <c r="AF9" s="3">
        <f ca="1">'Model female'!$C9*POWER(('Model female'!$D9+1),(2015-'Risk female'!AF$1))</f>
        <v>5.6017314502134692E-5</v>
      </c>
      <c r="AG9" s="3">
        <f ca="1">'Model female'!$C9*POWER(('Model female'!$D9+1),(2015-'Risk female'!AG$1))</f>
        <v>5.5189472415896248E-5</v>
      </c>
      <c r="AH9" s="3">
        <f ca="1">'Model female'!$C9*POWER(('Model female'!$D9+1),(2015-'Risk female'!AH$1))</f>
        <v>5.4373864449158884E-5</v>
      </c>
      <c r="AI9" s="3">
        <f ca="1">'Model female'!$C9*POWER(('Model female'!$D9+1),(2015-'Risk female'!AI$1))</f>
        <v>5.3570309802126976E-5</v>
      </c>
      <c r="AJ9" s="3">
        <f ca="1">'Model female'!$C9*POWER(('Model female'!$D9+1),(2015-'Risk female'!AJ$1))</f>
        <v>5.2778630346923132E-5</v>
      </c>
      <c r="AK9" s="3">
        <f ca="1">'Model female'!$C9*POWER(('Model female'!$D9+1),(2015-'Risk female'!AK$1))</f>
        <v>5.1998650588101627E-5</v>
      </c>
      <c r="AL9" s="3">
        <f ca="1">'Model female'!$C9*POWER(('Model female'!$D9+1),(2015-'Risk female'!AL$1))</f>
        <v>5.1230197623745455E-5</v>
      </c>
      <c r="AM9" s="3">
        <f ca="1">'Model female'!$C9*POWER(('Model female'!$D9+1),(2015-'Risk female'!AM$1))</f>
        <v>5.0473101107138384E-5</v>
      </c>
      <c r="AN9" s="3">
        <f ca="1">'Model female'!$C9*POWER(('Model female'!$D9+1),(2015-'Risk female'!AN$1))</f>
        <v>4.9727193209003335E-5</v>
      </c>
      <c r="AO9" s="3">
        <f ca="1">'Model female'!$C9*POWER(('Model female'!$D9+1),(2015-'Risk female'!AO$1))</f>
        <v>4.8992308580298861E-5</v>
      </c>
      <c r="AP9" s="3">
        <f ca="1">'Model female'!$C9*POWER(('Model female'!$D9+1),(2015-'Risk female'!AP$1))</f>
        <v>4.826828431556538E-5</v>
      </c>
      <c r="AQ9" s="3">
        <f ca="1">'Model female'!$C9*POWER(('Model female'!$D9+1),(2015-'Risk female'!AQ$1))</f>
        <v>4.7554959916813191E-5</v>
      </c>
      <c r="AR9" s="3">
        <f ca="1">'Model female'!$C9*POWER(('Model female'!$D9+1),(2015-'Risk female'!AR$1))</f>
        <v>4.6852177257944039E-5</v>
      </c>
      <c r="AS9" s="3">
        <f ca="1">'Model female'!$C9*POWER(('Model female'!$D9+1),(2015-'Risk female'!AS$1))</f>
        <v>4.6159780549698575E-5</v>
      </c>
      <c r="AT9" s="3">
        <f ca="1">'Model female'!$C9*POWER(('Model female'!$D9+1),(2015-'Risk female'!AT$1))</f>
        <v>4.5477616305121742E-5</v>
      </c>
      <c r="AU9" s="3">
        <f ca="1">'Model female'!$C9*POWER(('Model female'!$D9+1),(2015-'Risk female'!AU$1))</f>
        <v>4.4805533305538682E-5</v>
      </c>
      <c r="AV9" s="3">
        <f ca="1">'Model female'!$C9*POWER(('Model female'!$D9+1),(2015-'Risk female'!AV$1))</f>
        <v>4.4143382567033188E-5</v>
      </c>
      <c r="AW9" s="3">
        <f ca="1">'Model female'!$C9*POWER(('Model female'!$D9+1),(2015-'Risk female'!AW$1))</f>
        <v>4.3491017307421861E-5</v>
      </c>
      <c r="AX9" s="3">
        <f ca="1">'Model female'!$C9*POWER(('Model female'!$D9+1),(2015-'Risk female'!AX$1))</f>
        <v>4.2848292913716123E-5</v>
      </c>
      <c r="AY9" s="3">
        <f ca="1">'Model female'!$C9*POWER(('Model female'!$D9+1),(2015-'Risk female'!AY$1))</f>
        <v>4.2215066910065157E-5</v>
      </c>
      <c r="AZ9" s="3">
        <f ca="1">'Model female'!$C9*POWER(('Model female'!$D9+1),(2015-'Risk female'!AZ$1))</f>
        <v>4.1591198926172574E-5</v>
      </c>
    </row>
    <row r="10" spans="1:52" x14ac:dyDescent="0.2">
      <c r="A10" s="1">
        <v>7</v>
      </c>
      <c r="B10" s="3">
        <f ca="1">'Model female'!$C10*POWER(('Model female'!$D10+1),(2015-'Risk female'!B$1))</f>
        <v>8.1910387313851042E-5</v>
      </c>
      <c r="C10" s="3">
        <f ca="1">'Model female'!$C10*POWER(('Model female'!$D10+1),(2015-'Risk female'!C$1))</f>
        <v>8.0699888979163606E-5</v>
      </c>
      <c r="D10" s="3">
        <f ca="1">'Model female'!$C10*POWER(('Model female'!$D10+1),(2015-'Risk female'!D$1))</f>
        <v>7.9507279782427216E-5</v>
      </c>
      <c r="E10" s="3">
        <f ca="1">'Model female'!$C10*POWER(('Model female'!$D10+1),(2015-'Risk female'!E$1))</f>
        <v>7.8332295352145039E-5</v>
      </c>
      <c r="F10" s="3">
        <f ca="1">'Model female'!$C10*POWER(('Model female'!$D10+1),(2015-'Risk female'!F$1))</f>
        <v>7.7174675223788236E-5</v>
      </c>
      <c r="G10" s="3">
        <f ca="1">'Model female'!$C10*POWER(('Model female'!$D10+1),(2015-'Risk female'!G$1))</f>
        <v>7.6034162782057389E-5</v>
      </c>
      <c r="H10" s="3">
        <f ca="1">'Model female'!$C10*POWER(('Model female'!$D10+1),(2015-'Risk female'!H$1))</f>
        <v>7.4910505203997437E-5</v>
      </c>
      <c r="I10" s="3">
        <f ca="1">'Model female'!$C10*POWER(('Model female'!$D10+1),(2015-'Risk female'!I$1))</f>
        <v>7.3803453402953147E-5</v>
      </c>
      <c r="J10" s="3">
        <f ca="1">'Model female'!$C10*POWER(('Model female'!$D10+1),(2015-'Risk female'!J$1))</f>
        <v>7.2712761973352854E-5</v>
      </c>
      <c r="K10" s="3">
        <f ca="1">'Model female'!$C10*POWER(('Model female'!$D10+1),(2015-'Risk female'!K$1))</f>
        <v>7.163818913630824E-5</v>
      </c>
      <c r="L10" s="3">
        <f ca="1">'Model female'!$C10*POWER(('Model female'!$D10+1),(2015-'Risk female'!L$1))</f>
        <v>7.0579496686017988E-5</v>
      </c>
      <c r="M10" s="3">
        <f ca="1">'Model female'!$C10*POWER(('Model female'!$D10+1),(2015-'Risk female'!M$1))</f>
        <v>6.9536449936963548E-5</v>
      </c>
      <c r="N10" s="3">
        <f ca="1">'Model female'!$C10*POWER(('Model female'!$D10+1),(2015-'Risk female'!N$1))</f>
        <v>6.8508817671885281E-5</v>
      </c>
      <c r="O10" s="3">
        <f ca="1">'Model female'!$C10*POWER(('Model female'!$D10+1),(2015-'Risk female'!O$1))</f>
        <v>6.7496372090527368E-5</v>
      </c>
      <c r="P10" s="3">
        <f ca="1">'Model female'!$C10*POWER(('Model female'!$D10+1),(2015-'Risk female'!P$1))</f>
        <v>6.6498888759140284E-5</v>
      </c>
      <c r="Q10" s="3">
        <f ca="1">'Model female'!$C10*POWER(('Model female'!$D10+1),(2015-'Risk female'!Q$1))</f>
        <v>6.5516146560729347E-5</v>
      </c>
      <c r="R10" s="3">
        <f ca="1">'Model female'!$C10*POWER(('Model female'!$D10+1),(2015-'Risk female'!R$1))</f>
        <v>6.4547927646038778E-5</v>
      </c>
      <c r="S10" s="3">
        <f ca="1">'Model female'!$C10*POWER(('Model female'!$D10+1),(2015-'Risk female'!S$1))</f>
        <v>6.3594017385259886E-5</v>
      </c>
      <c r="T10" s="3">
        <f ca="1">'Model female'!$C10*POWER(('Model female'!$D10+1),(2015-'Risk female'!T$1))</f>
        <v>6.2654204320453094E-5</v>
      </c>
      <c r="U10" s="3">
        <f ca="1">'Model female'!$C10*POWER(('Model female'!$D10+1),(2015-'Risk female'!U$1))</f>
        <v>6.1728280118673011E-5</v>
      </c>
      <c r="V10" s="3">
        <f ca="1">'Model female'!$C10*POWER(('Model female'!$D10+1),(2015-'Risk female'!V$1))</f>
        <v>6.0816039525786224E-5</v>
      </c>
      <c r="W10" s="3">
        <f ca="1">'Model female'!$C10*POWER(('Model female'!$D10+1),(2015-'Risk female'!W$1))</f>
        <v>5.9917280320971658E-5</v>
      </c>
      <c r="X10" s="3">
        <f ca="1">'Model female'!$C10*POWER(('Model female'!$D10+1),(2015-'Risk female'!X$1))</f>
        <v>5.9031803271893267E-5</v>
      </c>
      <c r="Y10" s="3">
        <f ca="1">'Model female'!$C10*POWER(('Model female'!$D10+1),(2015-'Risk female'!Y$1))</f>
        <v>5.8159412090535249E-5</v>
      </c>
      <c r="Z10" s="3">
        <f ca="1">'Model female'!$C10*POWER(('Model female'!$D10+1),(2015-'Risk female'!Z$1))</f>
        <v>5.7299913389689907E-5</v>
      </c>
      <c r="AA10" s="3">
        <f ca="1">'Model female'!$C10*POWER(('Model female'!$D10+1),(2015-'Risk female'!AA$1))</f>
        <v>5.6453116640088582E-5</v>
      </c>
      <c r="AB10" s="3">
        <f ca="1">'Model female'!$C10*POWER(('Model female'!$D10+1),(2015-'Risk female'!AB$1))</f>
        <v>5.5618834128166097E-5</v>
      </c>
      <c r="AC10" s="3">
        <f ca="1">'Model female'!$C10*POWER(('Model female'!$D10+1),(2015-'Risk female'!AC$1))</f>
        <v>5.4796880914449373E-5</v>
      </c>
      <c r="AD10" s="3">
        <f ca="1">'Model female'!$C10*POWER(('Model female'!$D10+1),(2015-'Risk female'!AD$1))</f>
        <v>5.3987074792560962E-5</v>
      </c>
      <c r="AE10" s="3">
        <f ca="1">'Model female'!$C10*POWER(('Model female'!$D10+1),(2015-'Risk female'!AE$1))</f>
        <v>5.3189236248828546E-5</v>
      </c>
      <c r="AF10" s="3">
        <f ca="1">'Model female'!$C10*POWER(('Model female'!$D10+1),(2015-'Risk female'!AF$1))</f>
        <v>5.2403188422491185E-5</v>
      </c>
      <c r="AG10" s="3">
        <f ca="1">'Model female'!$C10*POWER(('Model female'!$D10+1),(2015-'Risk female'!AG$1))</f>
        <v>5.1628757066493779E-5</v>
      </c>
      <c r="AH10" s="3">
        <f ca="1">'Model female'!$C10*POWER(('Model female'!$D10+1),(2015-'Risk female'!AH$1))</f>
        <v>5.0865770508860879E-5</v>
      </c>
      <c r="AI10" s="3">
        <f ca="1">'Model female'!$C10*POWER(('Model female'!$D10+1),(2015-'Risk female'!AI$1))</f>
        <v>5.0114059614641262E-5</v>
      </c>
      <c r="AJ10" s="3">
        <f ca="1">'Model female'!$C10*POWER(('Model female'!$D10+1),(2015-'Risk female'!AJ$1))</f>
        <v>4.9373457748415042E-5</v>
      </c>
      <c r="AK10" s="3">
        <f ca="1">'Model female'!$C10*POWER(('Model female'!$D10+1),(2015-'Risk female'!AK$1))</f>
        <v>4.8643800737354734E-5</v>
      </c>
      <c r="AL10" s="3">
        <f ca="1">'Model female'!$C10*POWER(('Model female'!$D10+1),(2015-'Risk female'!AL$1))</f>
        <v>4.7924926834832255E-5</v>
      </c>
      <c r="AM10" s="3">
        <f ca="1">'Model female'!$C10*POWER(('Model female'!$D10+1),(2015-'Risk female'!AM$1))</f>
        <v>4.7216676684563807E-5</v>
      </c>
      <c r="AN10" s="3">
        <f ca="1">'Model female'!$C10*POWER(('Model female'!$D10+1),(2015-'Risk female'!AN$1))</f>
        <v>4.6518893285284539E-5</v>
      </c>
      <c r="AO10" s="3">
        <f ca="1">'Model female'!$C10*POWER(('Model female'!$D10+1),(2015-'Risk female'!AO$1))</f>
        <v>4.5831421955945372E-5</v>
      </c>
      <c r="AP10" s="3">
        <f ca="1">'Model female'!$C10*POWER(('Model female'!$D10+1),(2015-'Risk female'!AP$1))</f>
        <v>4.5154110301424009E-5</v>
      </c>
      <c r="AQ10" s="3">
        <f ca="1">'Model female'!$C10*POWER(('Model female'!$D10+1),(2015-'Risk female'!AQ$1))</f>
        <v>4.4486808178742876E-5</v>
      </c>
      <c r="AR10" s="3">
        <f ca="1">'Model female'!$C10*POWER(('Model female'!$D10+1),(2015-'Risk female'!AR$1))</f>
        <v>4.3829367663786091E-5</v>
      </c>
      <c r="AS10" s="3">
        <f ca="1">'Model female'!$C10*POWER(('Model female'!$D10+1),(2015-'Risk female'!AS$1))</f>
        <v>4.3181643018508474E-5</v>
      </c>
      <c r="AT10" s="3">
        <f ca="1">'Model female'!$C10*POWER(('Model female'!$D10+1),(2015-'Risk female'!AT$1))</f>
        <v>4.2543490658629038E-5</v>
      </c>
      <c r="AU10" s="3">
        <f ca="1">'Model female'!$C10*POWER(('Model female'!$D10+1),(2015-'Risk female'!AU$1))</f>
        <v>4.1914769121802026E-5</v>
      </c>
      <c r="AV10" s="3">
        <f ca="1">'Model female'!$C10*POWER(('Model female'!$D10+1),(2015-'Risk female'!AV$1))</f>
        <v>4.1295339036258158E-5</v>
      </c>
      <c r="AW10" s="3">
        <f ca="1">'Model female'!$C10*POWER(('Model female'!$D10+1),(2015-'Risk female'!AW$1))</f>
        <v>4.0685063089909512E-5</v>
      </c>
      <c r="AX10" s="3">
        <f ca="1">'Model female'!$C10*POWER(('Model female'!$D10+1),(2015-'Risk female'!AX$1))</f>
        <v>4.0083805999910859E-5</v>
      </c>
      <c r="AY10" s="3">
        <f ca="1">'Model female'!$C10*POWER(('Model female'!$D10+1),(2015-'Risk female'!AY$1))</f>
        <v>3.9491434482670801E-5</v>
      </c>
      <c r="AZ10" s="3">
        <f ca="1">'Model female'!$C10*POWER(('Model female'!$D10+1),(2015-'Risk female'!AZ$1))</f>
        <v>3.8907817224306217E-5</v>
      </c>
    </row>
    <row r="11" spans="1:52" x14ac:dyDescent="0.2">
      <c r="A11" s="1">
        <v>8</v>
      </c>
      <c r="B11" s="3">
        <f ca="1">'Model female'!$C11*POWER(('Model female'!$D11+1),(2015-'Risk female'!B$1))</f>
        <v>6.8532355538963329E-5</v>
      </c>
      <c r="C11" s="3">
        <f ca="1">'Model female'!$C11*POWER(('Model female'!$D11+1),(2015-'Risk female'!C$1))</f>
        <v>6.7519562107353029E-5</v>
      </c>
      <c r="D11" s="3">
        <f ca="1">'Model female'!$C11*POWER(('Model female'!$D11+1),(2015-'Risk female'!D$1))</f>
        <v>6.6521736066357681E-5</v>
      </c>
      <c r="E11" s="3">
        <f ca="1">'Model female'!$C11*POWER(('Model female'!$D11+1),(2015-'Risk female'!E$1))</f>
        <v>6.5538656223012502E-5</v>
      </c>
      <c r="F11" s="3">
        <f ca="1">'Model female'!$C11*POWER(('Model female'!$D11+1),(2015-'Risk female'!F$1))</f>
        <v>6.4570104653214304E-5</v>
      </c>
      <c r="G11" s="3">
        <f ca="1">'Model female'!$C11*POWER(('Model female'!$D11+1),(2015-'Risk female'!G$1))</f>
        <v>6.3615866653413117E-5</v>
      </c>
      <c r="H11" s="3">
        <f ca="1">'Model female'!$C11*POWER(('Model female'!$D11+1),(2015-'Risk female'!H$1))</f>
        <v>6.2675730693017857E-5</v>
      </c>
      <c r="I11" s="3">
        <f ca="1">'Model female'!$C11*POWER(('Model female'!$D11+1),(2015-'Risk female'!I$1))</f>
        <v>6.1749488367505284E-5</v>
      </c>
      <c r="J11" s="3">
        <f ca="1">'Model female'!$C11*POWER(('Model female'!$D11+1),(2015-'Risk female'!J$1))</f>
        <v>6.0836934352221961E-5</v>
      </c>
      <c r="K11" s="3">
        <f ca="1">'Model female'!$C11*POWER(('Model female'!$D11+1),(2015-'Risk female'!K$1))</f>
        <v>5.9937866356868934E-5</v>
      </c>
      <c r="L11" s="3">
        <f ca="1">'Model female'!$C11*POWER(('Model female'!$D11+1),(2015-'Risk female'!L$1))</f>
        <v>5.905208508065906E-5</v>
      </c>
      <c r="M11" s="3">
        <f ca="1">'Model female'!$C11*POWER(('Model female'!$D11+1),(2015-'Risk female'!M$1))</f>
        <v>5.8179394168137013E-5</v>
      </c>
      <c r="N11" s="3">
        <f ca="1">'Model female'!$C11*POWER(('Model female'!$D11+1),(2015-'Risk female'!N$1))</f>
        <v>5.7319600165652234E-5</v>
      </c>
      <c r="O11" s="3">
        <f ca="1">'Model female'!$C11*POWER(('Model female'!$D11+1),(2015-'Risk female'!O$1))</f>
        <v>5.6472512478475113E-5</v>
      </c>
      <c r="P11" s="3">
        <f ca="1">'Model female'!$C11*POWER(('Model female'!$D11+1),(2015-'Risk female'!P$1))</f>
        <v>5.5637943328546925E-5</v>
      </c>
      <c r="Q11" s="3">
        <f ca="1">'Model female'!$C11*POWER(('Model female'!$D11+1),(2015-'Risk female'!Q$1))</f>
        <v>5.4815707712854116E-5</v>
      </c>
      <c r="R11" s="3">
        <f ca="1">'Model female'!$C11*POWER(('Model female'!$D11+1),(2015-'Risk female'!R$1))</f>
        <v>5.4005623362417852E-5</v>
      </c>
      <c r="S11" s="3">
        <f ca="1">'Model female'!$C11*POWER(('Model female'!$D11+1),(2015-'Risk female'!S$1))</f>
        <v>5.3207510701889524E-5</v>
      </c>
      <c r="T11" s="3">
        <f ca="1">'Model female'!$C11*POWER(('Model female'!$D11+1),(2015-'Risk female'!T$1))</f>
        <v>5.2421192809743376E-5</v>
      </c>
      <c r="U11" s="3">
        <f ca="1">'Model female'!$C11*POWER(('Model female'!$D11+1),(2015-'Risk female'!U$1))</f>
        <v>5.1646495379057524E-5</v>
      </c>
      <c r="V11" s="3">
        <f ca="1">'Model female'!$C11*POWER(('Model female'!$D11+1),(2015-'Risk female'!V$1))</f>
        <v>5.088324667887441E-5</v>
      </c>
      <c r="W11" s="3">
        <f ca="1">'Model female'!$C11*POWER(('Model female'!$D11+1),(2015-'Risk female'!W$1))</f>
        <v>5.0131277516132434E-5</v>
      </c>
      <c r="X11" s="3">
        <f ca="1">'Model female'!$C11*POWER(('Model female'!$D11+1),(2015-'Risk female'!X$1))</f>
        <v>4.9390421198160042E-5</v>
      </c>
      <c r="Y11" s="3">
        <f ca="1">'Model female'!$C11*POWER(('Model female'!$D11+1),(2015-'Risk female'!Y$1))</f>
        <v>4.8660513495724184E-5</v>
      </c>
      <c r="Z11" s="3">
        <f ca="1">'Model female'!$C11*POWER(('Model female'!$D11+1),(2015-'Risk female'!Z$1))</f>
        <v>4.7941392606624817E-5</v>
      </c>
      <c r="AA11" s="3">
        <f ca="1">'Model female'!$C11*POWER(('Model female'!$D11+1),(2015-'Risk female'!AA$1))</f>
        <v>4.723289911982741E-5</v>
      </c>
      <c r="AB11" s="3">
        <f ca="1">'Model female'!$C11*POWER(('Model female'!$D11+1),(2015-'Risk female'!AB$1))</f>
        <v>4.6534875980125532E-5</v>
      </c>
      <c r="AC11" s="3">
        <f ca="1">'Model female'!$C11*POWER(('Model female'!$D11+1),(2015-'Risk female'!AC$1))</f>
        <v>4.584716845332566E-5</v>
      </c>
      <c r="AD11" s="3">
        <f ca="1">'Model female'!$C11*POWER(('Model female'!$D11+1),(2015-'Risk female'!AD$1))</f>
        <v>4.5169624091946464E-5</v>
      </c>
      <c r="AE11" s="3">
        <f ca="1">'Model female'!$C11*POWER(('Model female'!$D11+1),(2015-'Risk female'!AE$1))</f>
        <v>4.4502092701425097E-5</v>
      </c>
      <c r="AF11" s="3">
        <f ca="1">'Model female'!$C11*POWER(('Model female'!$D11+1),(2015-'Risk female'!AF$1))</f>
        <v>4.3844426306822765E-5</v>
      </c>
      <c r="AG11" s="3">
        <f ca="1">'Model female'!$C11*POWER(('Model female'!$D11+1),(2015-'Risk female'!AG$1))</f>
        <v>4.3196479120022429E-5</v>
      </c>
      <c r="AH11" s="3">
        <f ca="1">'Model female'!$C11*POWER(('Model female'!$D11+1),(2015-'Risk female'!AH$1))</f>
        <v>4.2558107507411273E-5</v>
      </c>
      <c r="AI11" s="3">
        <f ca="1">'Model female'!$C11*POWER(('Model female'!$D11+1),(2015-'Risk female'!AI$1))</f>
        <v>4.1929169958040661E-5</v>
      </c>
      <c r="AJ11" s="3">
        <f ca="1">'Model female'!$C11*POWER(('Model female'!$D11+1),(2015-'Risk female'!AJ$1))</f>
        <v>4.1309527052256812E-5</v>
      </c>
      <c r="AK11" s="3">
        <f ca="1">'Model female'!$C11*POWER(('Model female'!$D11+1),(2015-'Risk female'!AK$1))</f>
        <v>4.0699041430794902E-5</v>
      </c>
      <c r="AL11" s="3">
        <f ca="1">'Model female'!$C11*POWER(('Model female'!$D11+1),(2015-'Risk female'!AL$1))</f>
        <v>4.0097577764329962E-5</v>
      </c>
      <c r="AM11" s="3">
        <f ca="1">'Model female'!$C11*POWER(('Model female'!$D11+1),(2015-'Risk female'!AM$1))</f>
        <v>3.9505002723477797E-5</v>
      </c>
      <c r="AN11" s="3">
        <f ca="1">'Model female'!$C11*POWER(('Model female'!$D11+1),(2015-'Risk female'!AN$1))</f>
        <v>3.8921184949239214E-5</v>
      </c>
      <c r="AO11" s="3">
        <f ca="1">'Model female'!$C11*POWER(('Model female'!$D11+1),(2015-'Risk female'!AO$1))</f>
        <v>3.8345995023881004E-5</v>
      </c>
      <c r="AP11" s="3">
        <f ca="1">'Model female'!$C11*POWER(('Model female'!$D11+1),(2015-'Risk female'!AP$1))</f>
        <v>3.7779305442247292E-5</v>
      </c>
      <c r="AQ11" s="3">
        <f ca="1">'Model female'!$C11*POWER(('Model female'!$D11+1),(2015-'Risk female'!AQ$1))</f>
        <v>3.7220990583494876E-5</v>
      </c>
      <c r="AR11" s="3">
        <f ca="1">'Model female'!$C11*POWER(('Model female'!$D11+1),(2015-'Risk female'!AR$1))</f>
        <v>3.667092668324619E-5</v>
      </c>
      <c r="AS11" s="3">
        <f ca="1">'Model female'!$C11*POWER(('Model female'!$D11+1),(2015-'Risk female'!AS$1))</f>
        <v>3.6128991806153892E-5</v>
      </c>
      <c r="AT11" s="3">
        <f ca="1">'Model female'!$C11*POWER(('Model female'!$D11+1),(2015-'Risk female'!AT$1))</f>
        <v>3.5595065818870828E-5</v>
      </c>
      <c r="AU11" s="3">
        <f ca="1">'Model female'!$C11*POWER(('Model female'!$D11+1),(2015-'Risk female'!AU$1))</f>
        <v>3.5069030363419548E-5</v>
      </c>
      <c r="AV11" s="3">
        <f ca="1">'Model female'!$C11*POWER(('Model female'!$D11+1),(2015-'Risk female'!AV$1))</f>
        <v>3.4550768830955226E-5</v>
      </c>
      <c r="AW11" s="3">
        <f ca="1">'Model female'!$C11*POWER(('Model female'!$D11+1),(2015-'Risk female'!AW$1))</f>
        <v>3.4040166335916475E-5</v>
      </c>
      <c r="AX11" s="3">
        <f ca="1">'Model female'!$C11*POWER(('Model female'!$D11+1),(2015-'Risk female'!AX$1))</f>
        <v>3.3537109690558111E-5</v>
      </c>
      <c r="AY11" s="3">
        <f ca="1">'Model female'!$C11*POWER(('Model female'!$D11+1),(2015-'Risk female'!AY$1))</f>
        <v>3.3041487379860216E-5</v>
      </c>
      <c r="AZ11" s="3">
        <f ca="1">'Model female'!$C11*POWER(('Model female'!$D11+1),(2015-'Risk female'!AZ$1))</f>
        <v>3.2553189536808094E-5</v>
      </c>
    </row>
    <row r="12" spans="1:52" x14ac:dyDescent="0.2">
      <c r="A12" s="1">
        <v>9</v>
      </c>
      <c r="B12" s="3">
        <f ca="1">'Model female'!$C12*POWER(('Model female'!$D12+1),(2015-'Risk female'!B$1))</f>
        <v>7.0311638413210329E-5</v>
      </c>
      <c r="C12" s="3">
        <f ca="1">'Model female'!$C12*POWER(('Model female'!$D12+1),(2015-'Risk female'!C$1))</f>
        <v>6.9272550160798358E-5</v>
      </c>
      <c r="D12" s="3">
        <f ca="1">'Model female'!$C12*POWER(('Model female'!$D12+1),(2015-'Risk female'!D$1))</f>
        <v>6.8248817892412191E-5</v>
      </c>
      <c r="E12" s="3">
        <f ca="1">'Model female'!$C12*POWER(('Model female'!$D12+1),(2015-'Risk female'!E$1))</f>
        <v>6.7240214672327291E-5</v>
      </c>
      <c r="F12" s="3">
        <f ca="1">'Model female'!$C12*POWER(('Model female'!$D12+1),(2015-'Risk female'!F$1))</f>
        <v>6.6246516918549064E-5</v>
      </c>
      <c r="G12" s="3">
        <f ca="1">'Model female'!$C12*POWER(('Model female'!$D12+1),(2015-'Risk female'!G$1))</f>
        <v>6.5267504353250323E-5</v>
      </c>
      <c r="H12" s="3">
        <f ca="1">'Model female'!$C12*POWER(('Model female'!$D12+1),(2015-'Risk female'!H$1))</f>
        <v>6.4302959953941216E-5</v>
      </c>
      <c r="I12" s="3">
        <f ca="1">'Model female'!$C12*POWER(('Model female'!$D12+1),(2015-'Risk female'!I$1))</f>
        <v>6.3352669905360811E-5</v>
      </c>
      <c r="J12" s="3">
        <f ca="1">'Model female'!$C12*POWER(('Model female'!$D12+1),(2015-'Risk female'!J$1))</f>
        <v>6.2416423552079619E-5</v>
      </c>
      <c r="K12" s="3">
        <f ca="1">'Model female'!$C12*POWER(('Model female'!$D12+1),(2015-'Risk female'!K$1))</f>
        <v>6.1494013351802592E-5</v>
      </c>
      <c r="L12" s="3">
        <f ca="1">'Model female'!$C12*POWER(('Model female'!$D12+1),(2015-'Risk female'!L$1))</f>
        <v>6.058523482936217E-5</v>
      </c>
      <c r="M12" s="3">
        <f ca="1">'Model female'!$C12*POWER(('Model female'!$D12+1),(2015-'Risk female'!M$1))</f>
        <v>5.9689886531391304E-5</v>
      </c>
      <c r="N12" s="3">
        <f ca="1">'Model female'!$C12*POWER(('Model female'!$D12+1),(2015-'Risk female'!N$1))</f>
        <v>5.8807769981666318E-5</v>
      </c>
      <c r="O12" s="3">
        <f ca="1">'Model female'!$C12*POWER(('Model female'!$D12+1),(2015-'Risk female'!O$1))</f>
        <v>5.793868963710968E-5</v>
      </c>
      <c r="P12" s="3">
        <f ca="1">'Model female'!$C12*POWER(('Model female'!$D12+1),(2015-'Risk female'!P$1))</f>
        <v>5.7082452844443049E-5</v>
      </c>
      <c r="Q12" s="3">
        <f ca="1">'Model female'!$C12*POWER(('Model female'!$D12+1),(2015-'Risk female'!Q$1))</f>
        <v>5.6238869797480839E-5</v>
      </c>
      <c r="R12" s="3">
        <f ca="1">'Model female'!$C12*POWER(('Model female'!$D12+1),(2015-'Risk female'!R$1))</f>
        <v>5.5407753495055019E-5</v>
      </c>
      <c r="S12" s="3">
        <f ca="1">'Model female'!$C12*POWER(('Model female'!$D12+1),(2015-'Risk female'!S$1))</f>
        <v>5.4588919699561605E-5</v>
      </c>
      <c r="T12" s="3">
        <f ca="1">'Model female'!$C12*POWER(('Model female'!$D12+1),(2015-'Risk female'!T$1))</f>
        <v>5.3782186896119811E-5</v>
      </c>
      <c r="U12" s="3">
        <f ca="1">'Model female'!$C12*POWER(('Model female'!$D12+1),(2015-'Risk female'!U$1))</f>
        <v>5.2987376252334803E-5</v>
      </c>
      <c r="V12" s="3">
        <f ca="1">'Model female'!$C12*POWER(('Model female'!$D12+1),(2015-'Risk female'!V$1))</f>
        <v>5.2204311578654984E-5</v>
      </c>
      <c r="W12" s="3">
        <f ca="1">'Model female'!$C12*POWER(('Model female'!$D12+1),(2015-'Risk female'!W$1))</f>
        <v>5.1432819289315262E-5</v>
      </c>
      <c r="X12" s="3">
        <f ca="1">'Model female'!$C12*POWER(('Model female'!$D12+1),(2015-'Risk female'!X$1))</f>
        <v>5.0672728363857406E-5</v>
      </c>
      <c r="Y12" s="3">
        <f ca="1">'Model female'!$C12*POWER(('Model female'!$D12+1),(2015-'Risk female'!Y$1))</f>
        <v>4.9923870309219131E-5</v>
      </c>
      <c r="Z12" s="3">
        <f ca="1">'Model female'!$C12*POWER(('Model female'!$D12+1),(2015-'Risk female'!Z$1))</f>
        <v>4.9186079122383382E-5</v>
      </c>
      <c r="AA12" s="3">
        <f ca="1">'Model female'!$C12*POWER(('Model female'!$D12+1),(2015-'Risk female'!AA$1))</f>
        <v>4.845919125357969E-5</v>
      </c>
      <c r="AB12" s="3">
        <f ca="1">'Model female'!$C12*POWER(('Model female'!$D12+1),(2015-'Risk female'!AB$1))</f>
        <v>4.7743045570029257E-5</v>
      </c>
      <c r="AC12" s="3">
        <f ca="1">'Model female'!$C12*POWER(('Model female'!$D12+1),(2015-'Risk female'!AC$1))</f>
        <v>4.7037483320225886E-5</v>
      </c>
      <c r="AD12" s="3">
        <f ca="1">'Model female'!$C12*POWER(('Model female'!$D12+1),(2015-'Risk female'!AD$1))</f>
        <v>4.6342348098744719E-5</v>
      </c>
      <c r="AE12" s="3">
        <f ca="1">'Model female'!$C12*POWER(('Model female'!$D12+1),(2015-'Risk female'!AE$1))</f>
        <v>4.5657485811571154E-5</v>
      </c>
      <c r="AF12" s="3">
        <f ca="1">'Model female'!$C12*POWER(('Model female'!$D12+1),(2015-'Risk female'!AF$1))</f>
        <v>4.4982744641942031E-5</v>
      </c>
      <c r="AG12" s="3">
        <f ca="1">'Model female'!$C12*POWER(('Model female'!$D12+1),(2015-'Risk female'!AG$1))</f>
        <v>4.4317975016691662E-5</v>
      </c>
      <c r="AH12" s="3">
        <f ca="1">'Model female'!$C12*POWER(('Model female'!$D12+1),(2015-'Risk female'!AH$1))</f>
        <v>4.3663029573095246E-5</v>
      </c>
      <c r="AI12" s="3">
        <f ca="1">'Model female'!$C12*POWER(('Model female'!$D12+1),(2015-'Risk female'!AI$1))</f>
        <v>4.3017763126202209E-5</v>
      </c>
      <c r="AJ12" s="3">
        <f ca="1">'Model female'!$C12*POWER(('Model female'!$D12+1),(2015-'Risk female'!AJ$1))</f>
        <v>4.2382032636652429E-5</v>
      </c>
      <c r="AK12" s="3">
        <f ca="1">'Model female'!$C12*POWER(('Model female'!$D12+1),(2015-'Risk female'!AK$1))</f>
        <v>4.175569717896792E-5</v>
      </c>
      <c r="AL12" s="3">
        <f ca="1">'Model female'!$C12*POWER(('Model female'!$D12+1),(2015-'Risk female'!AL$1))</f>
        <v>4.1138617910313233E-5</v>
      </c>
      <c r="AM12" s="3">
        <f ca="1">'Model female'!$C12*POWER(('Model female'!$D12+1),(2015-'Risk female'!AM$1))</f>
        <v>4.0530658039717476E-5</v>
      </c>
      <c r="AN12" s="3">
        <f ca="1">'Model female'!$C12*POWER(('Model female'!$D12+1),(2015-'Risk female'!AN$1))</f>
        <v>3.9931682797751208E-5</v>
      </c>
      <c r="AO12" s="3">
        <f ca="1">'Model female'!$C12*POWER(('Model female'!$D12+1),(2015-'Risk female'!AO$1))</f>
        <v>3.9341559406651442E-5</v>
      </c>
      <c r="AP12" s="3">
        <f ca="1">'Model female'!$C12*POWER(('Model female'!$D12+1),(2015-'Risk female'!AP$1))</f>
        <v>3.8760157050888124E-5</v>
      </c>
      <c r="AQ12" s="3">
        <f ca="1">'Model female'!$C12*POWER(('Model female'!$D12+1),(2015-'Risk female'!AQ$1))</f>
        <v>3.8187346848165646E-5</v>
      </c>
      <c r="AR12" s="3">
        <f ca="1">'Model female'!$C12*POWER(('Model female'!$D12+1),(2015-'Risk female'!AR$1))</f>
        <v>3.7623001820852858E-5</v>
      </c>
      <c r="AS12" s="3">
        <f ca="1">'Model female'!$C12*POWER(('Model female'!$D12+1),(2015-'Risk female'!AS$1))</f>
        <v>3.7066996867835336E-5</v>
      </c>
      <c r="AT12" s="3">
        <f ca="1">'Model female'!$C12*POWER(('Model female'!$D12+1),(2015-'Risk female'!AT$1))</f>
        <v>3.6519208736783582E-5</v>
      </c>
      <c r="AU12" s="3">
        <f ca="1">'Model female'!$C12*POWER(('Model female'!$D12+1),(2015-'Risk female'!AU$1))</f>
        <v>3.5979515996831128E-5</v>
      </c>
      <c r="AV12" s="3">
        <f ca="1">'Model female'!$C12*POWER(('Model female'!$D12+1),(2015-'Risk female'!AV$1))</f>
        <v>3.5447799011656285E-5</v>
      </c>
      <c r="AW12" s="3">
        <f ca="1">'Model female'!$C12*POWER(('Model female'!$D12+1),(2015-'Risk female'!AW$1))</f>
        <v>3.4923939912961858E-5</v>
      </c>
      <c r="AX12" s="3">
        <f ca="1">'Model female'!$C12*POWER(('Model female'!$D12+1),(2015-'Risk female'!AX$1))</f>
        <v>3.4407822574346668E-5</v>
      </c>
      <c r="AY12" s="3">
        <f ca="1">'Model female'!$C12*POWER(('Model female'!$D12+1),(2015-'Risk female'!AY$1))</f>
        <v>3.3899332585563224E-5</v>
      </c>
      <c r="AZ12" s="3">
        <f ca="1">'Model female'!$C12*POWER(('Model female'!$D12+1),(2015-'Risk female'!AZ$1))</f>
        <v>3.3398357227155891E-5</v>
      </c>
    </row>
    <row r="13" spans="1:52" x14ac:dyDescent="0.2">
      <c r="A13" s="1">
        <v>10</v>
      </c>
      <c r="B13" s="3">
        <f ca="1">'Model female'!$C13*POWER(('Model female'!$D13+1),(2015-'Risk female'!B$1))</f>
        <v>7.7790686970109906E-5</v>
      </c>
      <c r="C13" s="3">
        <f ca="1">'Model female'!$C13*POWER(('Model female'!$D13+1),(2015-'Risk female'!C$1))</f>
        <v>7.6641070906512229E-5</v>
      </c>
      <c r="D13" s="3">
        <f ca="1">'Model female'!$C13*POWER(('Model female'!$D13+1),(2015-'Risk female'!D$1))</f>
        <v>7.5508444242869212E-5</v>
      </c>
      <c r="E13" s="3">
        <f ca="1">'Model female'!$C13*POWER(('Model female'!$D13+1),(2015-'Risk female'!E$1))</f>
        <v>7.4392555904304646E-5</v>
      </c>
      <c r="F13" s="3">
        <f ca="1">'Model female'!$C13*POWER(('Model female'!$D13+1),(2015-'Risk female'!F$1))</f>
        <v>7.329315852640853E-5</v>
      </c>
      <c r="G13" s="3">
        <f ca="1">'Model female'!$C13*POWER(('Model female'!$D13+1),(2015-'Risk female'!G$1))</f>
        <v>7.22100084004025E-5</v>
      </c>
      <c r="H13" s="3">
        <f ca="1">'Model female'!$C13*POWER(('Model female'!$D13+1),(2015-'Risk female'!H$1))</f>
        <v>7.1142865419115782E-5</v>
      </c>
      <c r="I13" s="3">
        <f ca="1">'Model female'!$C13*POWER(('Model female'!$D13+1),(2015-'Risk female'!I$1))</f>
        <v>7.0091493023759395E-5</v>
      </c>
      <c r="J13" s="3">
        <f ca="1">'Model female'!$C13*POWER(('Model female'!$D13+1),(2015-'Risk female'!J$1))</f>
        <v>6.9055658151487094E-5</v>
      </c>
      <c r="K13" s="3">
        <f ca="1">'Model female'!$C13*POWER(('Model female'!$D13+1),(2015-'Risk female'!K$1))</f>
        <v>6.8035131183731136E-5</v>
      </c>
      <c r="L13" s="3">
        <f ca="1">'Model female'!$C13*POWER(('Model female'!$D13+1),(2015-'Risk female'!L$1))</f>
        <v>6.7029685895301627E-5</v>
      </c>
      <c r="M13" s="3">
        <f ca="1">'Model female'!$C13*POWER(('Model female'!$D13+1),(2015-'Risk female'!M$1))</f>
        <v>6.6039099404238065E-5</v>
      </c>
      <c r="N13" s="3">
        <f ca="1">'Model female'!$C13*POWER(('Model female'!$D13+1),(2015-'Risk female'!N$1))</f>
        <v>6.5063152122402047E-5</v>
      </c>
      <c r="O13" s="3">
        <f ca="1">'Model female'!$C13*POWER(('Model female'!$D13+1),(2015-'Risk female'!O$1))</f>
        <v>6.4101627706800046E-5</v>
      </c>
      <c r="P13" s="3">
        <f ca="1">'Model female'!$C13*POWER(('Model female'!$D13+1),(2015-'Risk female'!P$1))</f>
        <v>6.3154313011625678E-5</v>
      </c>
      <c r="Q13" s="3">
        <f ca="1">'Model female'!$C13*POWER(('Model female'!$D13+1),(2015-'Risk female'!Q$1))</f>
        <v>6.2220998041010524E-5</v>
      </c>
      <c r="R13" s="3">
        <f ca="1">'Model female'!$C13*POWER(('Model female'!$D13+1),(2015-'Risk female'!R$1))</f>
        <v>6.1301475902473436E-5</v>
      </c>
      <c r="S13" s="3">
        <f ca="1">'Model female'!$C13*POWER(('Model female'!$D13+1),(2015-'Risk female'!S$1))</f>
        <v>6.0395542761057581E-5</v>
      </c>
      <c r="T13" s="3">
        <f ca="1">'Model female'!$C13*POWER(('Model female'!$D13+1),(2015-'Risk female'!T$1))</f>
        <v>5.9502997794145404E-5</v>
      </c>
      <c r="U13" s="3">
        <f ca="1">'Model female'!$C13*POWER(('Model female'!$D13+1),(2015-'Risk female'!U$1))</f>
        <v>5.8623643146941294E-5</v>
      </c>
      <c r="V13" s="3">
        <f ca="1">'Model female'!$C13*POWER(('Model female'!$D13+1),(2015-'Risk female'!V$1))</f>
        <v>5.7757283888612118E-5</v>
      </c>
      <c r="W13" s="3">
        <f ca="1">'Model female'!$C13*POWER(('Model female'!$D13+1),(2015-'Risk female'!W$1))</f>
        <v>5.6903727969075984E-5</v>
      </c>
      <c r="X13" s="3">
        <f ca="1">'Model female'!$C13*POWER(('Model female'!$D13+1),(2015-'Risk female'!X$1))</f>
        <v>5.6062786176429553E-5</v>
      </c>
      <c r="Y13" s="3">
        <f ca="1">'Model female'!$C13*POWER(('Model female'!$D13+1),(2015-'Risk female'!Y$1))</f>
        <v>5.5234272095004493E-5</v>
      </c>
      <c r="Z13" s="3">
        <f ca="1">'Model female'!$C13*POWER(('Model female'!$D13+1),(2015-'Risk female'!Z$1))</f>
        <v>5.4418002064043841E-5</v>
      </c>
      <c r="AA13" s="3">
        <f ca="1">'Model female'!$C13*POWER(('Model female'!$D13+1),(2015-'Risk female'!AA$1))</f>
        <v>5.361379513698901E-5</v>
      </c>
      <c r="AB13" s="3">
        <f ca="1">'Model female'!$C13*POWER(('Model female'!$D13+1),(2015-'Risk female'!AB$1))</f>
        <v>5.2821473041368488E-5</v>
      </c>
      <c r="AC13" s="3">
        <f ca="1">'Model female'!$C13*POWER(('Model female'!$D13+1),(2015-'Risk female'!AC$1))</f>
        <v>5.2040860139279317E-5</v>
      </c>
      <c r="AD13" s="3">
        <f ca="1">'Model female'!$C13*POWER(('Model female'!$D13+1),(2015-'Risk female'!AD$1))</f>
        <v>5.1271783388452528E-5</v>
      </c>
      <c r="AE13" s="3">
        <f ca="1">'Model female'!$C13*POWER(('Model female'!$D13+1),(2015-'Risk female'!AE$1))</f>
        <v>5.0514072303894125E-5</v>
      </c>
      <c r="AF13" s="3">
        <f ca="1">'Model female'!$C13*POWER(('Model female'!$D13+1),(2015-'Risk female'!AF$1))</f>
        <v>4.9767558920092744E-5</v>
      </c>
      <c r="AG13" s="3">
        <f ca="1">'Model female'!$C13*POWER(('Model female'!$D13+1),(2015-'Risk female'!AG$1))</f>
        <v>4.9032077753785955E-5</v>
      </c>
      <c r="AH13" s="3">
        <f ca="1">'Model female'!$C13*POWER(('Model female'!$D13+1),(2015-'Risk female'!AH$1))</f>
        <v>4.8307465767276815E-5</v>
      </c>
      <c r="AI13" s="3">
        <f ca="1">'Model female'!$C13*POWER(('Model female'!$D13+1),(2015-'Risk female'!AI$1))</f>
        <v>4.7593562332292428E-5</v>
      </c>
      <c r="AJ13" s="3">
        <f ca="1">'Model female'!$C13*POWER(('Model female'!$D13+1),(2015-'Risk female'!AJ$1))</f>
        <v>4.689020919437678E-5</v>
      </c>
      <c r="AK13" s="3">
        <f ca="1">'Model female'!$C13*POWER(('Model female'!$D13+1),(2015-'Risk female'!AK$1))</f>
        <v>4.6197250437809655E-5</v>
      </c>
      <c r="AL13" s="3">
        <f ca="1">'Model female'!$C13*POWER(('Model female'!$D13+1),(2015-'Risk female'!AL$1))</f>
        <v>4.5514532451044001E-5</v>
      </c>
      <c r="AM13" s="3">
        <f ca="1">'Model female'!$C13*POWER(('Model female'!$D13+1),(2015-'Risk female'!AM$1))</f>
        <v>4.4841903892654193E-5</v>
      </c>
      <c r="AN13" s="3">
        <f ca="1">'Model female'!$C13*POWER(('Model female'!$D13+1),(2015-'Risk female'!AN$1))</f>
        <v>4.4179215657787382E-5</v>
      </c>
      <c r="AO13" s="3">
        <f ca="1">'Model female'!$C13*POWER(('Model female'!$D13+1),(2015-'Risk female'!AO$1))</f>
        <v>4.352632084511073E-5</v>
      </c>
      <c r="AP13" s="3">
        <f ca="1">'Model female'!$C13*POWER(('Model female'!$D13+1),(2015-'Risk female'!AP$1))</f>
        <v>4.2883074724247029E-5</v>
      </c>
      <c r="AQ13" s="3">
        <f ca="1">'Model female'!$C13*POWER(('Model female'!$D13+1),(2015-'Risk female'!AQ$1))</f>
        <v>4.2249334703691657E-5</v>
      </c>
      <c r="AR13" s="3">
        <f ca="1">'Model female'!$C13*POWER(('Model female'!$D13+1),(2015-'Risk female'!AR$1))</f>
        <v>4.1624960299203614E-5</v>
      </c>
      <c r="AS13" s="3">
        <f ca="1">'Model female'!$C13*POWER(('Model female'!$D13+1),(2015-'Risk female'!AS$1))</f>
        <v>4.100981310266367E-5</v>
      </c>
      <c r="AT13" s="3">
        <f ca="1">'Model female'!$C13*POWER(('Model female'!$D13+1),(2015-'Risk female'!AT$1))</f>
        <v>4.0403756751392771E-5</v>
      </c>
      <c r="AU13" s="3">
        <f ca="1">'Model female'!$C13*POWER(('Model female'!$D13+1),(2015-'Risk female'!AU$1))</f>
        <v>3.9806656897923933E-5</v>
      </c>
      <c r="AV13" s="3">
        <f ca="1">'Model female'!$C13*POWER(('Model female'!$D13+1),(2015-'Risk female'!AV$1))</f>
        <v>3.9218381180220624E-5</v>
      </c>
      <c r="AW13" s="3">
        <f ca="1">'Model female'!$C13*POWER(('Model female'!$D13+1),(2015-'Risk female'!AW$1))</f>
        <v>3.8638799192335592E-5</v>
      </c>
      <c r="AX13" s="3">
        <f ca="1">'Model female'!$C13*POWER(('Model female'!$D13+1),(2015-'Risk female'!AX$1))</f>
        <v>3.8067782455503052E-5</v>
      </c>
      <c r="AY13" s="3">
        <f ca="1">'Model female'!$C13*POWER(('Model female'!$D13+1),(2015-'Risk female'!AY$1))</f>
        <v>3.7505204389658187E-5</v>
      </c>
      <c r="AZ13" s="3">
        <f ca="1">'Model female'!$C13*POWER(('Model female'!$D13+1),(2015-'Risk female'!AZ$1))</f>
        <v>3.6950940285377531E-5</v>
      </c>
    </row>
    <row r="14" spans="1:52" x14ac:dyDescent="0.2">
      <c r="A14" s="1">
        <v>11</v>
      </c>
      <c r="B14" s="3">
        <f ca="1">'Model female'!$C14*POWER(('Model female'!$D14+1),(2015-'Risk female'!B$1))</f>
        <v>6.5293934869167471E-5</v>
      </c>
      <c r="C14" s="3">
        <f ca="1">'Model female'!$C14*POWER(('Model female'!$D14+1),(2015-'Risk female'!C$1))</f>
        <v>6.4328999871100966E-5</v>
      </c>
      <c r="D14" s="3">
        <f ca="1">'Model female'!$C14*POWER(('Model female'!$D14+1),(2015-'Risk female'!D$1))</f>
        <v>6.3378324996158595E-5</v>
      </c>
      <c r="E14" s="3">
        <f ca="1">'Model female'!$C14*POWER(('Model female'!$D14+1),(2015-'Risk female'!E$1))</f>
        <v>6.2441699503604529E-5</v>
      </c>
      <c r="F14" s="3">
        <f ca="1">'Model female'!$C14*POWER(('Model female'!$D14+1),(2015-'Risk female'!F$1))</f>
        <v>6.1518915767098074E-5</v>
      </c>
      <c r="G14" s="3">
        <f ca="1">'Model female'!$C14*POWER(('Model female'!$D14+1),(2015-'Risk female'!G$1))</f>
        <v>6.0609769228668063E-5</v>
      </c>
      <c r="H14" s="3">
        <f ca="1">'Model female'!$C14*POWER(('Model female'!$D14+1),(2015-'Risk female'!H$1))</f>
        <v>5.9714058353367553E-5</v>
      </c>
      <c r="I14" s="3">
        <f ca="1">'Model female'!$C14*POWER(('Model female'!$D14+1),(2015-'Risk female'!I$1))</f>
        <v>5.8831584584598583E-5</v>
      </c>
      <c r="J14" s="3">
        <f ca="1">'Model female'!$C14*POWER(('Model female'!$D14+1),(2015-'Risk female'!J$1))</f>
        <v>5.7962152300097133E-5</v>
      </c>
      <c r="K14" s="3">
        <f ca="1">'Model female'!$C14*POWER(('Model female'!$D14+1),(2015-'Risk female'!K$1))</f>
        <v>5.7105568768568609E-5</v>
      </c>
      <c r="L14" s="3">
        <f ca="1">'Model female'!$C14*POWER(('Model female'!$D14+1),(2015-'Risk female'!L$1))</f>
        <v>5.6261644106964158E-5</v>
      </c>
      <c r="M14" s="3">
        <f ca="1">'Model female'!$C14*POWER(('Model female'!$D14+1),(2015-'Risk female'!M$1))</f>
        <v>5.5430191238388341E-5</v>
      </c>
      <c r="N14" s="3">
        <f ca="1">'Model female'!$C14*POWER(('Model female'!$D14+1),(2015-'Risk female'!N$1))</f>
        <v>5.4611025850628918E-5</v>
      </c>
      <c r="O14" s="3">
        <f ca="1">'Model female'!$C14*POWER(('Model female'!$D14+1),(2015-'Risk female'!O$1))</f>
        <v>5.3803966355299431E-5</v>
      </c>
      <c r="P14" s="3">
        <f ca="1">'Model female'!$C14*POWER(('Model female'!$D14+1),(2015-'Risk female'!P$1))</f>
        <v>5.3008833847585657E-5</v>
      </c>
      <c r="Q14" s="3">
        <f ca="1">'Model female'!$C14*POWER(('Model female'!$D14+1),(2015-'Risk female'!Q$1))</f>
        <v>5.2225452066586858E-5</v>
      </c>
      <c r="R14" s="3">
        <f ca="1">'Model female'!$C14*POWER(('Model female'!$D14+1),(2015-'Risk female'!R$1))</f>
        <v>5.145364735624322E-5</v>
      </c>
      <c r="S14" s="3">
        <f ca="1">'Model female'!$C14*POWER(('Model female'!$D14+1),(2015-'Risk female'!S$1))</f>
        <v>5.0693248626840616E-5</v>
      </c>
      <c r="T14" s="3">
        <f ca="1">'Model female'!$C14*POWER(('Model female'!$D14+1),(2015-'Risk female'!T$1))</f>
        <v>4.9944087317084357E-5</v>
      </c>
      <c r="U14" s="3">
        <f ca="1">'Model female'!$C14*POWER(('Model female'!$D14+1),(2015-'Risk female'!U$1))</f>
        <v>4.9205997356733362E-5</v>
      </c>
      <c r="V14" s="3">
        <f ca="1">'Model female'!$C14*POWER(('Model female'!$D14+1),(2015-'Risk female'!V$1))</f>
        <v>4.8478815129786571E-5</v>
      </c>
      <c r="W14" s="3">
        <f ca="1">'Model female'!$C14*POWER(('Model female'!$D14+1),(2015-'Risk female'!W$1))</f>
        <v>4.7762379438213374E-5</v>
      </c>
      <c r="X14" s="3">
        <f ca="1">'Model female'!$C14*POWER(('Model female'!$D14+1),(2015-'Risk female'!X$1))</f>
        <v>4.7056531466220084E-5</v>
      </c>
      <c r="Y14" s="3">
        <f ca="1">'Model female'!$C14*POWER(('Model female'!$D14+1),(2015-'Risk female'!Y$1))</f>
        <v>4.6361114745044425E-5</v>
      </c>
      <c r="Z14" s="3">
        <f ca="1">'Model female'!$C14*POWER(('Model female'!$D14+1),(2015-'Risk female'!Z$1))</f>
        <v>4.567597511827037E-5</v>
      </c>
      <c r="AA14" s="3">
        <f ca="1">'Model female'!$C14*POWER(('Model female'!$D14+1),(2015-'Risk female'!AA$1))</f>
        <v>4.5000960707655541E-5</v>
      </c>
      <c r="AB14" s="3">
        <f ca="1">'Model female'!$C14*POWER(('Model female'!$D14+1),(2015-'Risk female'!AB$1))</f>
        <v>4.4335921879463597E-5</v>
      </c>
      <c r="AC14" s="3">
        <f ca="1">'Model female'!$C14*POWER(('Model female'!$D14+1),(2015-'Risk female'!AC$1))</f>
        <v>4.3680711211294192E-5</v>
      </c>
      <c r="AD14" s="3">
        <f ca="1">'Model female'!$C14*POWER(('Model female'!$D14+1),(2015-'Risk female'!AD$1))</f>
        <v>4.303518345940315E-5</v>
      </c>
      <c r="AE14" s="3">
        <f ca="1">'Model female'!$C14*POWER(('Model female'!$D14+1),(2015-'Risk female'!AE$1))</f>
        <v>4.2399195526505575E-5</v>
      </c>
      <c r="AF14" s="3">
        <f ca="1">'Model female'!$C14*POWER(('Model female'!$D14+1),(2015-'Risk female'!AF$1))</f>
        <v>4.1772606430054758E-5</v>
      </c>
      <c r="AG14" s="3">
        <f ca="1">'Model female'!$C14*POWER(('Model female'!$D14+1),(2015-'Risk female'!AG$1))</f>
        <v>4.1155277270989915E-5</v>
      </c>
      <c r="AH14" s="3">
        <f ca="1">'Model female'!$C14*POWER(('Model female'!$D14+1),(2015-'Risk female'!AH$1))</f>
        <v>4.0547071202945737E-5</v>
      </c>
      <c r="AI14" s="3">
        <f ca="1">'Model female'!$C14*POWER(('Model female'!$D14+1),(2015-'Risk female'!AI$1))</f>
        <v>3.994785340191698E-5</v>
      </c>
      <c r="AJ14" s="3">
        <f ca="1">'Model female'!$C14*POWER(('Model female'!$D14+1),(2015-'Risk female'!AJ$1))</f>
        <v>3.9357491036371418E-5</v>
      </c>
      <c r="AK14" s="3">
        <f ca="1">'Model female'!$C14*POWER(('Model female'!$D14+1),(2015-'Risk female'!AK$1))</f>
        <v>3.8775853237804358E-5</v>
      </c>
      <c r="AL14" s="3">
        <f ca="1">'Model female'!$C14*POWER(('Model female'!$D14+1),(2015-'Risk female'!AL$1))</f>
        <v>3.820281107172844E-5</v>
      </c>
      <c r="AM14" s="3">
        <f ca="1">'Model female'!$C14*POWER(('Model female'!$D14+1),(2015-'Risk female'!AM$1))</f>
        <v>3.7638237509092066E-5</v>
      </c>
      <c r="AN14" s="3">
        <f ca="1">'Model female'!$C14*POWER(('Model female'!$D14+1),(2015-'Risk female'!AN$1))</f>
        <v>3.7082007398120265E-5</v>
      </c>
      <c r="AO14" s="3">
        <f ca="1">'Model female'!$C14*POWER(('Model female'!$D14+1),(2015-'Risk female'!AO$1))</f>
        <v>3.6533997436571696E-5</v>
      </c>
      <c r="AP14" s="3">
        <f ca="1">'Model female'!$C14*POWER(('Model female'!$D14+1),(2015-'Risk female'!AP$1))</f>
        <v>3.5994086144405609E-5</v>
      </c>
      <c r="AQ14" s="3">
        <f ca="1">'Model female'!$C14*POWER(('Model female'!$D14+1),(2015-'Risk female'!AQ$1))</f>
        <v>3.5462153836852823E-5</v>
      </c>
      <c r="AR14" s="3">
        <f ca="1">'Model female'!$C14*POWER(('Model female'!$D14+1),(2015-'Risk female'!AR$1))</f>
        <v>3.4938082597884563E-5</v>
      </c>
      <c r="AS14" s="3">
        <f ca="1">'Model female'!$C14*POWER(('Model female'!$D14+1),(2015-'Risk female'!AS$1))</f>
        <v>3.4421756254073471E-5</v>
      </c>
      <c r="AT14" s="3">
        <f ca="1">'Model female'!$C14*POWER(('Model female'!$D14+1),(2015-'Risk female'!AT$1))</f>
        <v>3.3913060348840852E-5</v>
      </c>
      <c r="AU14" s="3">
        <f ca="1">'Model female'!$C14*POWER(('Model female'!$D14+1),(2015-'Risk female'!AU$1))</f>
        <v>3.34118821170846E-5</v>
      </c>
      <c r="AV14" s="3">
        <f ca="1">'Model female'!$C14*POWER(('Model female'!$D14+1),(2015-'Risk female'!AV$1))</f>
        <v>3.2918110460181873E-5</v>
      </c>
      <c r="AW14" s="3">
        <f ca="1">'Model female'!$C14*POWER(('Model female'!$D14+1),(2015-'Risk female'!AW$1))</f>
        <v>3.2431635921361456E-5</v>
      </c>
      <c r="AX14" s="3">
        <f ca="1">'Model female'!$C14*POWER(('Model female'!$D14+1),(2015-'Risk female'!AX$1))</f>
        <v>3.1952350661439862E-5</v>
      </c>
      <c r="AY14" s="3">
        <f ca="1">'Model female'!$C14*POWER(('Model female'!$D14+1),(2015-'Risk female'!AY$1))</f>
        <v>3.1480148434916123E-5</v>
      </c>
      <c r="AZ14" s="3">
        <f ca="1">'Model female'!$C14*POWER(('Model female'!$D14+1),(2015-'Risk female'!AZ$1))</f>
        <v>3.1014924566419828E-5</v>
      </c>
    </row>
    <row r="15" spans="1:52" x14ac:dyDescent="0.2">
      <c r="A15" s="1">
        <v>12</v>
      </c>
      <c r="B15" s="3">
        <f ca="1">'Model female'!$C15*POWER(('Model female'!$D15+1),(2015-'Risk female'!B$1))</f>
        <v>9.5416796783293759E-5</v>
      </c>
      <c r="C15" s="3">
        <f ca="1">'Model female'!$C15*POWER(('Model female'!$D15+1),(2015-'Risk female'!C$1))</f>
        <v>9.4006696338220464E-5</v>
      </c>
      <c r="D15" s="3">
        <f ca="1">'Model female'!$C15*POWER(('Model female'!$D15+1),(2015-'Risk female'!D$1))</f>
        <v>9.2617434815980772E-5</v>
      </c>
      <c r="E15" s="3">
        <f ca="1">'Model female'!$C15*POWER(('Model female'!$D15+1),(2015-'Risk female'!E$1))</f>
        <v>9.1248704252197809E-5</v>
      </c>
      <c r="F15" s="3">
        <f ca="1">'Model female'!$C15*POWER(('Model female'!$D15+1),(2015-'Risk female'!F$1))</f>
        <v>8.9900201233692446E-5</v>
      </c>
      <c r="G15" s="3">
        <f ca="1">'Model female'!$C15*POWER(('Model female'!$D15+1),(2015-'Risk female'!G$1))</f>
        <v>8.8571626831224096E-5</v>
      </c>
      <c r="H15" s="3">
        <f ca="1">'Model female'!$C15*POWER(('Model female'!$D15+1),(2015-'Risk female'!H$1))</f>
        <v>8.7262686533225715E-5</v>
      </c>
      <c r="I15" s="3">
        <f ca="1">'Model female'!$C15*POWER(('Model female'!$D15+1),(2015-'Risk female'!I$1))</f>
        <v>8.5973090180517959E-5</v>
      </c>
      <c r="J15" s="3">
        <f ca="1">'Model female'!$C15*POWER(('Model female'!$D15+1),(2015-'Risk female'!J$1))</f>
        <v>8.4702551901988144E-5</v>
      </c>
      <c r="K15" s="3">
        <f ca="1">'Model female'!$C15*POWER(('Model female'!$D15+1),(2015-'Risk female'!K$1))</f>
        <v>8.3450790051219862E-5</v>
      </c>
      <c r="L15" s="3">
        <f ca="1">'Model female'!$C15*POWER(('Model female'!$D15+1),(2015-'Risk female'!L$1))</f>
        <v>8.2217527144058983E-5</v>
      </c>
      <c r="M15" s="3">
        <f ca="1">'Model female'!$C15*POWER(('Model female'!$D15+1),(2015-'Risk female'!M$1))</f>
        <v>8.1002489797102461E-5</v>
      </c>
      <c r="N15" s="3">
        <f ca="1">'Model female'!$C15*POWER(('Model female'!$D15+1),(2015-'Risk female'!N$1))</f>
        <v>7.9805408667096039E-5</v>
      </c>
      <c r="O15" s="3">
        <f ca="1">'Model female'!$C15*POWER(('Model female'!$D15+1),(2015-'Risk female'!O$1))</f>
        <v>7.862601839122763E-5</v>
      </c>
      <c r="P15" s="3">
        <f ca="1">'Model female'!$C15*POWER(('Model female'!$D15+1),(2015-'Risk female'!P$1))</f>
        <v>7.7464057528303101E-5</v>
      </c>
      <c r="Q15" s="3">
        <f ca="1">'Model female'!$C15*POWER(('Model female'!$D15+1),(2015-'Risk female'!Q$1))</f>
        <v>7.6319268500791234E-5</v>
      </c>
      <c r="R15" s="3">
        <f ca="1">'Model female'!$C15*POWER(('Model female'!$D15+1),(2015-'Risk female'!R$1))</f>
        <v>7.519139753772536E-5</v>
      </c>
      <c r="S15" s="3">
        <f ca="1">'Model female'!$C15*POWER(('Model female'!$D15+1),(2015-'Risk female'!S$1))</f>
        <v>7.4080194618448644E-5</v>
      </c>
      <c r="T15" s="3">
        <f ca="1">'Model female'!$C15*POWER(('Model female'!$D15+1),(2015-'Risk female'!T$1))</f>
        <v>7.2985413417190787E-5</v>
      </c>
      <c r="U15" s="3">
        <f ca="1">'Model female'!$C15*POWER(('Model female'!$D15+1),(2015-'Risk female'!U$1))</f>
        <v>7.1906811248463845E-5</v>
      </c>
      <c r="V15" s="3">
        <f ca="1">'Model female'!$C15*POWER(('Model female'!$D15+1),(2015-'Risk female'!V$1))</f>
        <v>7.0844149013264877E-5</v>
      </c>
      <c r="W15" s="3">
        <f ca="1">'Model female'!$C15*POWER(('Model female'!$D15+1),(2015-'Risk female'!W$1))</f>
        <v>6.9797191146073791E-5</v>
      </c>
      <c r="X15" s="3">
        <f ca="1">'Model female'!$C15*POWER(('Model female'!$D15+1),(2015-'Risk female'!X$1))</f>
        <v>6.8765705562634288E-5</v>
      </c>
      <c r="Y15" s="3">
        <f ca="1">'Model female'!$C15*POWER(('Model female'!$D15+1),(2015-'Risk female'!Y$1))</f>
        <v>6.7749463608506692E-5</v>
      </c>
      <c r="Z15" s="3">
        <f ca="1">'Model female'!$C15*POWER(('Model female'!$D15+1),(2015-'Risk female'!Z$1))</f>
        <v>6.6748240008380986E-5</v>
      </c>
      <c r="AA15" s="3">
        <f ca="1">'Model female'!$C15*POWER(('Model female'!$D15+1),(2015-'Risk female'!AA$1))</f>
        <v>6.5761812816138909E-5</v>
      </c>
      <c r="AB15" s="3">
        <f ca="1">'Model female'!$C15*POWER(('Model female'!$D15+1),(2015-'Risk female'!AB$1))</f>
        <v>6.4789963365654101E-5</v>
      </c>
      <c r="AC15" s="3">
        <f ca="1">'Model female'!$C15*POWER(('Model female'!$D15+1),(2015-'Risk female'!AC$1))</f>
        <v>6.3832476222319332E-5</v>
      </c>
      <c r="AD15" s="3">
        <f ca="1">'Model female'!$C15*POWER(('Model female'!$D15+1),(2015-'Risk female'!AD$1))</f>
        <v>6.2889139135289987E-5</v>
      </c>
      <c r="AE15" s="3">
        <f ca="1">'Model female'!$C15*POWER(('Model female'!$D15+1),(2015-'Risk female'!AE$1))</f>
        <v>6.1959742990433495E-5</v>
      </c>
      <c r="AF15" s="3">
        <f ca="1">'Model female'!$C15*POWER(('Model female'!$D15+1),(2015-'Risk female'!AF$1))</f>
        <v>6.1044081763973894E-5</v>
      </c>
      <c r="AG15" s="3">
        <f ca="1">'Model female'!$C15*POWER(('Model female'!$D15+1),(2015-'Risk female'!AG$1))</f>
        <v>6.0141952476821575E-5</v>
      </c>
      <c r="AH15" s="3">
        <f ca="1">'Model female'!$C15*POWER(('Model female'!$D15+1),(2015-'Risk female'!AH$1))</f>
        <v>5.9253155149577922E-5</v>
      </c>
      <c r="AI15" s="3">
        <f ca="1">'Model female'!$C15*POWER(('Model female'!$D15+1),(2015-'Risk female'!AI$1))</f>
        <v>5.8377492758204845E-5</v>
      </c>
      <c r="AJ15" s="3">
        <f ca="1">'Model female'!$C15*POWER(('Model female'!$D15+1),(2015-'Risk female'!AJ$1))</f>
        <v>5.7514771190349609E-5</v>
      </c>
      <c r="AK15" s="3">
        <f ca="1">'Model female'!$C15*POWER(('Model female'!$D15+1),(2015-'Risk female'!AK$1))</f>
        <v>5.6664799202314901E-5</v>
      </c>
      <c r="AL15" s="3">
        <f ca="1">'Model female'!$C15*POWER(('Model female'!$D15+1),(2015-'Risk female'!AL$1))</f>
        <v>5.5827388376664941E-5</v>
      </c>
      <c r="AM15" s="3">
        <f ca="1">'Model female'!$C15*POWER(('Model female'!$D15+1),(2015-'Risk female'!AM$1))</f>
        <v>5.5002353080458073E-5</v>
      </c>
      <c r="AN15" s="3">
        <f ca="1">'Model female'!$C15*POWER(('Model female'!$D15+1),(2015-'Risk female'!AN$1))</f>
        <v>5.4189510424096624E-5</v>
      </c>
      <c r="AO15" s="3">
        <f ca="1">'Model female'!$C15*POWER(('Model female'!$D15+1),(2015-'Risk female'!AO$1))</f>
        <v>5.3388680220784862E-5</v>
      </c>
      <c r="AP15" s="3">
        <f ca="1">'Model female'!$C15*POWER(('Model female'!$D15+1),(2015-'Risk female'!AP$1))</f>
        <v>5.2599684946586071E-5</v>
      </c>
      <c r="AQ15" s="3">
        <f ca="1">'Model female'!$C15*POWER(('Model female'!$D15+1),(2015-'Risk female'!AQ$1))</f>
        <v>5.1822349701070035E-5</v>
      </c>
      <c r="AR15" s="3">
        <f ca="1">'Model female'!$C15*POWER(('Model female'!$D15+1),(2015-'Risk female'!AR$1))</f>
        <v>5.1056502168541911E-5</v>
      </c>
      <c r="AS15" s="3">
        <f ca="1">'Model female'!$C15*POWER(('Model female'!$D15+1),(2015-'Risk female'!AS$1))</f>
        <v>5.0301972579844262E-5</v>
      </c>
      <c r="AT15" s="3">
        <f ca="1">'Model female'!$C15*POWER(('Model female'!$D15+1),(2015-'Risk female'!AT$1))</f>
        <v>4.9558593674723404E-5</v>
      </c>
      <c r="AU15" s="3">
        <f ca="1">'Model female'!$C15*POWER(('Model female'!$D15+1),(2015-'Risk female'!AU$1))</f>
        <v>4.8826200664752145E-5</v>
      </c>
      <c r="AV15" s="3">
        <f ca="1">'Model female'!$C15*POWER(('Model female'!$D15+1),(2015-'Risk female'!AV$1))</f>
        <v>4.8104631196800148E-5</v>
      </c>
      <c r="AW15" s="3">
        <f ca="1">'Model female'!$C15*POWER(('Model female'!$D15+1),(2015-'Risk female'!AW$1))</f>
        <v>4.7393725317044481E-5</v>
      </c>
      <c r="AX15" s="3">
        <f ca="1">'Model female'!$C15*POWER(('Model female'!$D15+1),(2015-'Risk female'!AX$1))</f>
        <v>4.6693325435511813E-5</v>
      </c>
      <c r="AY15" s="3">
        <f ca="1">'Model female'!$C15*POWER(('Model female'!$D15+1),(2015-'Risk female'!AY$1))</f>
        <v>4.6003276291144653E-5</v>
      </c>
      <c r="AZ15" s="3">
        <f ca="1">'Model female'!$C15*POWER(('Model female'!$D15+1),(2015-'Risk female'!AZ$1))</f>
        <v>4.5323424917383898E-5</v>
      </c>
    </row>
    <row r="16" spans="1:52" x14ac:dyDescent="0.2">
      <c r="A16" s="1">
        <v>13</v>
      </c>
      <c r="B16" s="3">
        <f ca="1">'Model female'!$C16*POWER(('Model female'!$D16+1),(2015-'Risk female'!B$1))</f>
        <v>8.2815500247260295E-5</v>
      </c>
      <c r="C16" s="3">
        <f ca="1">'Model female'!$C16*POWER(('Model female'!$D16+1),(2015-'Risk female'!C$1))</f>
        <v>8.1591625859369767E-5</v>
      </c>
      <c r="D16" s="3">
        <f ca="1">'Model female'!$C16*POWER(('Model female'!$D16+1),(2015-'Risk female'!D$1))</f>
        <v>8.0385838285093383E-5</v>
      </c>
      <c r="E16" s="3">
        <f ca="1">'Model female'!$C16*POWER(('Model female'!$D16+1),(2015-'Risk female'!E$1))</f>
        <v>7.91978702316191E-5</v>
      </c>
      <c r="F16" s="3">
        <f ca="1">'Model female'!$C16*POWER(('Model female'!$D16+1),(2015-'Risk female'!F$1))</f>
        <v>7.802745835627499E-5</v>
      </c>
      <c r="G16" s="3">
        <f ca="1">'Model female'!$C16*POWER(('Model female'!$D16+1),(2015-'Risk female'!G$1))</f>
        <v>7.6874343208152703E-5</v>
      </c>
      <c r="H16" s="3">
        <f ca="1">'Model female'!$C16*POWER(('Model female'!$D16+1),(2015-'Risk female'!H$1))</f>
        <v>7.5738269170593813E-5</v>
      </c>
      <c r="I16" s="3">
        <f ca="1">'Model female'!$C16*POWER(('Model female'!$D16+1),(2015-'Risk female'!I$1))</f>
        <v>7.4618984404525935E-5</v>
      </c>
      <c r="J16" s="3">
        <f ca="1">'Model female'!$C16*POWER(('Model female'!$D16+1),(2015-'Risk female'!J$1))</f>
        <v>7.3516240792636392E-5</v>
      </c>
      <c r="K16" s="3">
        <f ca="1">'Model female'!$C16*POWER(('Model female'!$D16+1),(2015-'Risk female'!K$1))</f>
        <v>7.2429793884370834E-5</v>
      </c>
      <c r="L16" s="3">
        <f ca="1">'Model female'!$C16*POWER(('Model female'!$D16+1),(2015-'Risk female'!L$1))</f>
        <v>7.1359402841744682E-5</v>
      </c>
      <c r="M16" s="3">
        <f ca="1">'Model female'!$C16*POWER(('Model female'!$D16+1),(2015-'Risk female'!M$1))</f>
        <v>7.030483038595536E-5</v>
      </c>
      <c r="N16" s="3">
        <f ca="1">'Model female'!$C16*POWER(('Model female'!$D16+1),(2015-'Risk female'!N$1))</f>
        <v>6.9265842744783621E-5</v>
      </c>
      <c r="O16" s="3">
        <f ca="1">'Model female'!$C16*POWER(('Model female'!$D16+1),(2015-'Risk female'!O$1))</f>
        <v>6.8242209600772043E-5</v>
      </c>
      <c r="P16" s="3">
        <f ca="1">'Model female'!$C16*POWER(('Model female'!$D16+1),(2015-'Risk female'!P$1))</f>
        <v>6.7233704040169518E-5</v>
      </c>
      <c r="Q16" s="3">
        <f ca="1">'Model female'!$C16*POWER(('Model female'!$D16+1),(2015-'Risk female'!Q$1))</f>
        <v>6.6240102502630071E-5</v>
      </c>
      <c r="R16" s="3">
        <f ca="1">'Model female'!$C16*POWER(('Model female'!$D16+1),(2015-'Risk female'!R$1))</f>
        <v>6.526118473165525E-5</v>
      </c>
      <c r="S16" s="3">
        <f ca="1">'Model female'!$C16*POWER(('Model female'!$D16+1),(2015-'Risk female'!S$1))</f>
        <v>6.4296733725768737E-5</v>
      </c>
      <c r="T16" s="3">
        <f ca="1">'Model female'!$C16*POWER(('Model female'!$D16+1),(2015-'Risk female'!T$1))</f>
        <v>6.3346535690412547E-5</v>
      </c>
      <c r="U16" s="3">
        <f ca="1">'Model female'!$C16*POWER(('Model female'!$D16+1),(2015-'Risk female'!U$1))</f>
        <v>6.2410379990554248E-5</v>
      </c>
      <c r="V16" s="3">
        <f ca="1">'Model female'!$C16*POWER(('Model female'!$D16+1),(2015-'Risk female'!V$1))</f>
        <v>6.1488059103994341E-5</v>
      </c>
      <c r="W16" s="3">
        <f ca="1">'Model female'!$C16*POWER(('Model female'!$D16+1),(2015-'Risk female'!W$1))</f>
        <v>6.0579368575363891E-5</v>
      </c>
      <c r="X16" s="3">
        <f ca="1">'Model female'!$C16*POWER(('Model female'!$D16+1),(2015-'Risk female'!X$1))</f>
        <v>5.9684106970801872E-5</v>
      </c>
      <c r="Y16" s="3">
        <f ca="1">'Model female'!$C16*POWER(('Model female'!$D16+1),(2015-'Risk female'!Y$1))</f>
        <v>5.8802075833302342E-5</v>
      </c>
      <c r="Z16" s="3">
        <f ca="1">'Model female'!$C16*POWER(('Model female'!$D16+1),(2015-'Risk female'!Z$1))</f>
        <v>5.7933079638721523E-5</v>
      </c>
      <c r="AA16" s="3">
        <f ca="1">'Model female'!$C16*POWER(('Model female'!$D16+1),(2015-'Risk female'!AA$1))</f>
        <v>5.7076925752435004E-5</v>
      </c>
      <c r="AB16" s="3">
        <f ca="1">'Model female'!$C16*POWER(('Model female'!$D16+1),(2015-'Risk female'!AB$1))</f>
        <v>5.6233424386635482E-5</v>
      </c>
      <c r="AC16" s="3">
        <f ca="1">'Model female'!$C16*POWER(('Model female'!$D16+1),(2015-'Risk female'!AC$1))</f>
        <v>5.5402388558261571E-5</v>
      </c>
      <c r="AD16" s="3">
        <f ca="1">'Model female'!$C16*POWER(('Model female'!$D16+1),(2015-'Risk female'!AD$1))</f>
        <v>5.4583634047548354E-5</v>
      </c>
      <c r="AE16" s="3">
        <f ca="1">'Model female'!$C16*POWER(('Model female'!$D16+1),(2015-'Risk female'!AE$1))</f>
        <v>5.3776979357190507E-5</v>
      </c>
      <c r="AF16" s="3">
        <f ca="1">'Model female'!$C16*POWER(('Model female'!$D16+1),(2015-'Risk female'!AF$1))</f>
        <v>5.2982245672108879E-5</v>
      </c>
      <c r="AG16" s="3">
        <f ca="1">'Model female'!$C16*POWER(('Model female'!$D16+1),(2015-'Risk female'!AG$1))</f>
        <v>5.2199256819811707E-5</v>
      </c>
      <c r="AH16" s="3">
        <f ca="1">'Model female'!$C16*POWER(('Model female'!$D16+1),(2015-'Risk female'!AH$1))</f>
        <v>5.1427839231341594E-5</v>
      </c>
      <c r="AI16" s="3">
        <f ca="1">'Model female'!$C16*POWER(('Model female'!$D16+1),(2015-'Risk female'!AI$1))</f>
        <v>5.0667821902799598E-5</v>
      </c>
      <c r="AJ16" s="3">
        <f ca="1">'Model female'!$C16*POWER(('Model female'!$D16+1),(2015-'Risk female'!AJ$1))</f>
        <v>4.9919036357438037E-5</v>
      </c>
      <c r="AK16" s="3">
        <f ca="1">'Model female'!$C16*POWER(('Model female'!$D16+1),(2015-'Risk female'!AK$1))</f>
        <v>4.9181316608313347E-5</v>
      </c>
      <c r="AL16" s="3">
        <f ca="1">'Model female'!$C16*POWER(('Model female'!$D16+1),(2015-'Risk female'!AL$1))</f>
        <v>4.8454499121490992E-5</v>
      </c>
      <c r="AM16" s="3">
        <f ca="1">'Model female'!$C16*POWER(('Model female'!$D16+1),(2015-'Risk female'!AM$1))</f>
        <v>4.7738422779794087E-5</v>
      </c>
      <c r="AN16" s="3">
        <f ca="1">'Model female'!$C16*POWER(('Model female'!$D16+1),(2015-'Risk female'!AN$1))</f>
        <v>4.7032928847087772E-5</v>
      </c>
      <c r="AO16" s="3">
        <f ca="1">'Model female'!$C16*POWER(('Model female'!$D16+1),(2015-'Risk female'!AO$1))</f>
        <v>4.6337860933091413E-5</v>
      </c>
      <c r="AP16" s="3">
        <f ca="1">'Model female'!$C16*POWER(('Model female'!$D16+1),(2015-'Risk female'!AP$1))</f>
        <v>4.5653064958710751E-5</v>
      </c>
      <c r="AQ16" s="3">
        <f ca="1">'Model female'!$C16*POWER(('Model female'!$D16+1),(2015-'Risk female'!AQ$1))</f>
        <v>4.4978389121882525E-5</v>
      </c>
      <c r="AR16" s="3">
        <f ca="1">'Model female'!$C16*POWER(('Model female'!$D16+1),(2015-'Risk female'!AR$1))</f>
        <v>4.4313683863923674E-5</v>
      </c>
      <c r="AS16" s="3">
        <f ca="1">'Model female'!$C16*POWER(('Model female'!$D16+1),(2015-'Risk female'!AS$1))</f>
        <v>4.3658801836378017E-5</v>
      </c>
      <c r="AT16" s="3">
        <f ca="1">'Model female'!$C16*POWER(('Model female'!$D16+1),(2015-'Risk female'!AT$1))</f>
        <v>4.3013597868352722E-5</v>
      </c>
      <c r="AU16" s="3">
        <f ca="1">'Model female'!$C16*POWER(('Model female'!$D16+1),(2015-'Risk female'!AU$1))</f>
        <v>4.2377928934337673E-5</v>
      </c>
      <c r="AV16" s="3">
        <f ca="1">'Model female'!$C16*POWER(('Model female'!$D16+1),(2015-'Risk female'!AV$1))</f>
        <v>4.1751654122500178E-5</v>
      </c>
      <c r="AW16" s="3">
        <f ca="1">'Model female'!$C16*POWER(('Model female'!$D16+1),(2015-'Risk female'!AW$1))</f>
        <v>4.1134634603448447E-5</v>
      </c>
      <c r="AX16" s="3">
        <f ca="1">'Model female'!$C16*POWER(('Model female'!$D16+1),(2015-'Risk female'!AX$1))</f>
        <v>4.0526733599456604E-5</v>
      </c>
      <c r="AY16" s="3">
        <f ca="1">'Model female'!$C16*POWER(('Model female'!$D16+1),(2015-'Risk female'!AY$1))</f>
        <v>3.9927816354144446E-5</v>
      </c>
      <c r="AZ16" s="3">
        <f ca="1">'Model female'!$C16*POWER(('Model female'!$D16+1),(2015-'Risk female'!AZ$1))</f>
        <v>3.9337750102605375E-5</v>
      </c>
    </row>
    <row r="17" spans="1:52" x14ac:dyDescent="0.2">
      <c r="A17" s="1">
        <v>14</v>
      </c>
      <c r="B17" s="3">
        <f ca="1">'Model female'!$C17*POWER(('Model female'!$D17+1),(2015-'Risk female'!B$1))</f>
        <v>1.0280884204662108E-4</v>
      </c>
      <c r="C17" s="3">
        <f ca="1">'Model female'!$C17*POWER(('Model female'!$D17+1),(2015-'Risk female'!C$1))</f>
        <v>1.0128949955332127E-4</v>
      </c>
      <c r="D17" s="3">
        <f ca="1">'Model female'!$C17*POWER(('Model female'!$D17+1),(2015-'Risk female'!D$1))</f>
        <v>9.9792610397360894E-5</v>
      </c>
      <c r="E17" s="3">
        <f ca="1">'Model female'!$C17*POWER(('Model female'!$D17+1),(2015-'Risk female'!E$1))</f>
        <v>9.8317842756020583E-5</v>
      </c>
      <c r="F17" s="3">
        <f ca="1">'Model female'!$C17*POWER(('Model female'!$D17+1),(2015-'Risk female'!F$1))</f>
        <v>9.6864869710365127E-5</v>
      </c>
      <c r="G17" s="3">
        <f ca="1">'Model female'!$C17*POWER(('Model female'!$D17+1),(2015-'Risk female'!G$1))</f>
        <v>9.5433369172773534E-5</v>
      </c>
      <c r="H17" s="3">
        <f ca="1">'Model female'!$C17*POWER(('Model female'!$D17+1),(2015-'Risk female'!H$1))</f>
        <v>9.4023023815540446E-5</v>
      </c>
      <c r="I17" s="3">
        <f ca="1">'Model female'!$C17*POWER(('Model female'!$D17+1),(2015-'Risk female'!I$1))</f>
        <v>9.2633521000532463E-5</v>
      </c>
      <c r="J17" s="3">
        <f ca="1">'Model female'!$C17*POWER(('Model female'!$D17+1),(2015-'Risk female'!J$1))</f>
        <v>9.1264552709884207E-5</v>
      </c>
      <c r="K17" s="3">
        <f ca="1">'Model female'!$C17*POWER(('Model female'!$D17+1),(2015-'Risk female'!K$1))</f>
        <v>8.9915815477718442E-5</v>
      </c>
      <c r="L17" s="3">
        <f ca="1">'Model female'!$C17*POWER(('Model female'!$D17+1),(2015-'Risk female'!L$1))</f>
        <v>8.8587010322875337E-5</v>
      </c>
      <c r="M17" s="3">
        <f ca="1">'Model female'!$C17*POWER(('Model female'!$D17+1),(2015-'Risk female'!M$1))</f>
        <v>8.7277842682635814E-5</v>
      </c>
      <c r="N17" s="3">
        <f ca="1">'Model female'!$C17*POWER(('Model female'!$D17+1),(2015-'Risk female'!N$1))</f>
        <v>8.5988022347424452E-5</v>
      </c>
      <c r="O17" s="3">
        <f ca="1">'Model female'!$C17*POWER(('Model female'!$D17+1),(2015-'Risk female'!O$1))</f>
        <v>8.4717263396477313E-5</v>
      </c>
      <c r="P17" s="3">
        <f ca="1">'Model female'!$C17*POWER(('Model female'!$D17+1),(2015-'Risk female'!P$1))</f>
        <v>8.3465284134460414E-5</v>
      </c>
      <c r="Q17" s="3">
        <f ca="1">'Model female'!$C17*POWER(('Model female'!$D17+1),(2015-'Risk female'!Q$1))</f>
        <v>8.2231807029025048E-5</v>
      </c>
      <c r="R17" s="3">
        <f ca="1">'Model female'!$C17*POWER(('Model female'!$D17+1),(2015-'Risk female'!R$1))</f>
        <v>8.1016558649285778E-5</v>
      </c>
      <c r="S17" s="3">
        <f ca="1">'Model female'!$C17*POWER(('Model female'!$D17+1),(2015-'Risk female'!S$1))</f>
        <v>7.9819269605207668E-5</v>
      </c>
      <c r="T17" s="3">
        <f ca="1">'Model female'!$C17*POWER(('Model female'!$D17+1),(2015-'Risk female'!T$1))</f>
        <v>7.8639674487889332E-5</v>
      </c>
      <c r="U17" s="3">
        <f ca="1">'Model female'!$C17*POWER(('Model female'!$D17+1),(2015-'Risk female'!U$1))</f>
        <v>7.7477511810728419E-5</v>
      </c>
      <c r="V17" s="3">
        <f ca="1">'Model female'!$C17*POWER(('Model female'!$D17+1),(2015-'Risk female'!V$1))</f>
        <v>7.6332523951456576E-5</v>
      </c>
      <c r="W17" s="3">
        <f ca="1">'Model female'!$C17*POWER(('Model female'!$D17+1),(2015-'Risk female'!W$1))</f>
        <v>7.5204457095031131E-5</v>
      </c>
      <c r="X17" s="3">
        <f ca="1">'Model female'!$C17*POWER(('Model female'!$D17+1),(2015-'Risk female'!X$1))</f>
        <v>7.409306117737058E-5</v>
      </c>
      <c r="Y17" s="3">
        <f ca="1">'Model female'!$C17*POWER(('Model female'!$D17+1),(2015-'Risk female'!Y$1))</f>
        <v>7.2998089829921762E-5</v>
      </c>
      <c r="Z17" s="3">
        <f ca="1">'Model female'!$C17*POWER(('Model female'!$D17+1),(2015-'Risk female'!Z$1))</f>
        <v>7.1919300325046082E-5</v>
      </c>
      <c r="AA17" s="3">
        <f ca="1">'Model female'!$C17*POWER(('Model female'!$D17+1),(2015-'Risk female'!AA$1))</f>
        <v>7.0856453522212895E-5</v>
      </c>
      <c r="AB17" s="3">
        <f ca="1">'Model female'!$C17*POWER(('Model female'!$D17+1),(2015-'Risk female'!AB$1))</f>
        <v>6.9809313814988083E-5</v>
      </c>
      <c r="AC17" s="3">
        <f ca="1">'Model female'!$C17*POWER(('Model female'!$D17+1),(2015-'Risk female'!AC$1))</f>
        <v>6.8777649078806012E-5</v>
      </c>
      <c r="AD17" s="3">
        <f ca="1">'Model female'!$C17*POWER(('Model female'!$D17+1),(2015-'Risk female'!AD$1))</f>
        <v>6.7761230619513318E-5</v>
      </c>
      <c r="AE17" s="3">
        <f ca="1">'Model female'!$C17*POWER(('Model female'!$D17+1),(2015-'Risk female'!AE$1))</f>
        <v>6.6759833122673228E-5</v>
      </c>
      <c r="AF17" s="3">
        <f ca="1">'Model female'!$C17*POWER(('Model female'!$D17+1),(2015-'Risk female'!AF$1))</f>
        <v>6.5773234603618957E-5</v>
      </c>
      <c r="AG17" s="3">
        <f ca="1">'Model female'!$C17*POWER(('Model female'!$D17+1),(2015-'Risk female'!AG$1))</f>
        <v>6.4801216358245276E-5</v>
      </c>
      <c r="AH17" s="3">
        <f ca="1">'Model female'!$C17*POWER(('Model female'!$D17+1),(2015-'Risk female'!AH$1))</f>
        <v>6.3843562914527388E-5</v>
      </c>
      <c r="AI17" s="3">
        <f ca="1">'Model female'!$C17*POWER(('Model female'!$D17+1),(2015-'Risk female'!AI$1))</f>
        <v>6.2900061984756043E-5</v>
      </c>
      <c r="AJ17" s="3">
        <f ca="1">'Model female'!$C17*POWER(('Model female'!$D17+1),(2015-'Risk female'!AJ$1))</f>
        <v>6.1970504418478874E-5</v>
      </c>
      <c r="AK17" s="3">
        <f ca="1">'Model female'!$C17*POWER(('Model female'!$D17+1),(2015-'Risk female'!AK$1))</f>
        <v>6.1054684156136829E-5</v>
      </c>
      <c r="AL17" s="3">
        <f ca="1">'Model female'!$C17*POWER(('Model female'!$D17+1),(2015-'Risk female'!AL$1))</f>
        <v>6.0152398183386053E-5</v>
      </c>
      <c r="AM17" s="3">
        <f ca="1">'Model female'!$C17*POWER(('Model female'!$D17+1),(2015-'Risk female'!AM$1))</f>
        <v>5.9263446486094643E-5</v>
      </c>
      <c r="AN17" s="3">
        <f ca="1">'Model female'!$C17*POWER(('Model female'!$D17+1),(2015-'Risk female'!AN$1))</f>
        <v>5.8387632006004573E-5</v>
      </c>
      <c r="AO17" s="3">
        <f ca="1">'Model female'!$C17*POWER(('Model female'!$D17+1),(2015-'Risk female'!AO$1))</f>
        <v>5.7524760597048851E-5</v>
      </c>
      <c r="AP17" s="3">
        <f ca="1">'Model female'!$C17*POWER(('Model female'!$D17+1),(2015-'Risk female'!AP$1))</f>
        <v>5.6674640982314142E-5</v>
      </c>
      <c r="AQ17" s="3">
        <f ca="1">'Model female'!$C17*POWER(('Model female'!$D17+1),(2015-'Risk female'!AQ$1))</f>
        <v>5.5837084711639559E-5</v>
      </c>
      <c r="AR17" s="3">
        <f ca="1">'Model female'!$C17*POWER(('Model female'!$D17+1),(2015-'Risk female'!AR$1))</f>
        <v>5.5011906119841939E-5</v>
      </c>
      <c r="AS17" s="3">
        <f ca="1">'Model female'!$C17*POWER(('Model female'!$D17+1),(2015-'Risk female'!AS$1))</f>
        <v>5.4198922285558578E-5</v>
      </c>
      <c r="AT17" s="3">
        <f ca="1">'Model female'!$C17*POWER(('Model female'!$D17+1),(2015-'Risk female'!AT$1))</f>
        <v>5.3397952990698098E-5</v>
      </c>
      <c r="AU17" s="3">
        <f ca="1">'Model female'!$C17*POWER(('Model female'!$D17+1),(2015-'Risk female'!AU$1))</f>
        <v>5.2608820680490757E-5</v>
      </c>
      <c r="AV17" s="3">
        <f ca="1">'Model female'!$C17*POWER(('Model female'!$D17+1),(2015-'Risk female'!AV$1))</f>
        <v>5.1831350424128834E-5</v>
      </c>
      <c r="AW17" s="3">
        <f ca="1">'Model female'!$C17*POWER(('Model female'!$D17+1),(2015-'Risk female'!AW$1))</f>
        <v>5.1065369875989002E-5</v>
      </c>
      <c r="AX17" s="3">
        <f ca="1">'Model female'!$C17*POWER(('Model female'!$D17+1),(2015-'Risk female'!AX$1))</f>
        <v>5.0310709237427595E-5</v>
      </c>
      <c r="AY17" s="3">
        <f ca="1">'Model female'!$C17*POWER(('Model female'!$D17+1),(2015-'Risk female'!AY$1))</f>
        <v>4.9567201219140493E-5</v>
      </c>
      <c r="AZ17" s="3">
        <f ca="1">'Model female'!$C17*POWER(('Model female'!$D17+1),(2015-'Risk female'!AZ$1))</f>
        <v>4.8834681004079314E-5</v>
      </c>
    </row>
    <row r="18" spans="1:52" x14ac:dyDescent="0.2">
      <c r="A18" s="1">
        <v>15</v>
      </c>
      <c r="B18" s="3">
        <f ca="1">'Model female'!$C18*POWER(('Model female'!$D18+1),(2015-'Risk female'!B$1))</f>
        <v>1.2031382070586484E-4</v>
      </c>
      <c r="C18" s="3">
        <f ca="1">'Model female'!$C18*POWER(('Model female'!$D18+1),(2015-'Risk female'!C$1))</f>
        <v>1.1853578394666488E-4</v>
      </c>
      <c r="D18" s="3">
        <f ca="1">'Model female'!$C18*POWER(('Model female'!$D18+1),(2015-'Risk female'!D$1))</f>
        <v>1.1678402359277332E-4</v>
      </c>
      <c r="E18" s="3">
        <f ca="1">'Model female'!$C18*POWER(('Model female'!$D18+1),(2015-'Risk female'!E$1))</f>
        <v>1.1505815132292939E-4</v>
      </c>
      <c r="F18" s="3">
        <f ca="1">'Model female'!$C18*POWER(('Model female'!$D18+1),(2015-'Risk female'!F$1))</f>
        <v>1.1335778455461025E-4</v>
      </c>
      <c r="G18" s="3">
        <f ca="1">'Model female'!$C18*POWER(('Model female'!$D18+1),(2015-'Risk female'!G$1))</f>
        <v>1.1168254635922194E-4</v>
      </c>
      <c r="H18" s="3">
        <f ca="1">'Model female'!$C18*POWER(('Model female'!$D18+1),(2015-'Risk female'!H$1))</f>
        <v>1.100320653785438E-4</v>
      </c>
      <c r="I18" s="3">
        <f ca="1">'Model female'!$C18*POWER(('Model female'!$D18+1),(2015-'Risk female'!I$1))</f>
        <v>1.0840597574240769E-4</v>
      </c>
      <c r="J18" s="3">
        <f ca="1">'Model female'!$C18*POWER(('Model female'!$D18+1),(2015-'Risk female'!J$1))</f>
        <v>1.068039169875938E-4</v>
      </c>
      <c r="K18" s="3">
        <f ca="1">'Model female'!$C18*POWER(('Model female'!$D18+1),(2015-'Risk female'!K$1))</f>
        <v>1.0522553397792494E-4</v>
      </c>
      <c r="L18" s="3">
        <f ca="1">'Model female'!$C18*POWER(('Model female'!$D18+1),(2015-'Risk female'!L$1))</f>
        <v>1.0367047682554183E-4</v>
      </c>
      <c r="M18" s="3">
        <f ca="1">'Model female'!$C18*POWER(('Model female'!$D18+1),(2015-'Risk female'!M$1))</f>
        <v>1.0213840081334172E-4</v>
      </c>
      <c r="N18" s="3">
        <f ca="1">'Model female'!$C18*POWER(('Model female'!$D18+1),(2015-'Risk female'!N$1))</f>
        <v>1.0062896631856328E-4</v>
      </c>
      <c r="O18" s="3">
        <f ca="1">'Model female'!$C18*POWER(('Model female'!$D18+1),(2015-'Risk female'!O$1))</f>
        <v>9.914183873750079E-5</v>
      </c>
      <c r="P18" s="3">
        <f ca="1">'Model female'!$C18*POWER(('Model female'!$D18+1),(2015-'Risk female'!P$1))</f>
        <v>9.7676688411330834E-5</v>
      </c>
      <c r="Q18" s="3">
        <f ca="1">'Model female'!$C18*POWER(('Model female'!$D18+1),(2015-'Risk female'!Q$1))</f>
        <v>9.6233190553035317E-5</v>
      </c>
      <c r="R18" s="3">
        <f ca="1">'Model female'!$C18*POWER(('Model female'!$D18+1),(2015-'Risk female'!R$1))</f>
        <v>9.4811025175404266E-5</v>
      </c>
      <c r="S18" s="3">
        <f ca="1">'Model female'!$C18*POWER(('Model female'!$D18+1),(2015-'Risk female'!S$1))</f>
        <v>9.340987702010274E-5</v>
      </c>
      <c r="T18" s="3">
        <f ca="1">'Model female'!$C18*POWER(('Model female'!$D18+1),(2015-'Risk female'!T$1))</f>
        <v>9.2029435487785965E-5</v>
      </c>
      <c r="U18" s="3">
        <f ca="1">'Model female'!$C18*POWER(('Model female'!$D18+1),(2015-'Risk female'!U$1))</f>
        <v>9.0669394569247266E-5</v>
      </c>
      <c r="V18" s="3">
        <f ca="1">'Model female'!$C18*POWER(('Model female'!$D18+1),(2015-'Risk female'!V$1))</f>
        <v>8.9329452777583518E-5</v>
      </c>
      <c r="W18" s="3">
        <f ca="1">'Model female'!$C18*POWER(('Model female'!$D18+1),(2015-'Risk female'!W$1))</f>
        <v>8.8009313081363098E-5</v>
      </c>
      <c r="X18" s="3">
        <f ca="1">'Model female'!$C18*POWER(('Model female'!$D18+1),(2015-'Risk female'!X$1))</f>
        <v>8.6708682838781379E-5</v>
      </c>
      <c r="Y18" s="3">
        <f ca="1">'Model female'!$C18*POWER(('Model female'!$D18+1),(2015-'Risk female'!Y$1))</f>
        <v>8.5427273732789549E-5</v>
      </c>
      <c r="Z18" s="3">
        <f ca="1">'Model female'!$C18*POWER(('Model female'!$D18+1),(2015-'Risk female'!Z$1))</f>
        <v>8.4164801707181831E-5</v>
      </c>
      <c r="AA18" s="3">
        <f ca="1">'Model female'!$C18*POWER(('Model female'!$D18+1),(2015-'Risk female'!AA$1))</f>
        <v>8.2920986903627436E-5</v>
      </c>
      <c r="AB18" s="3">
        <f ca="1">'Model female'!$C18*POWER(('Model female'!$D18+1),(2015-'Risk female'!AB$1))</f>
        <v>8.1695553599632942E-5</v>
      </c>
      <c r="AC18" s="3">
        <f ca="1">'Model female'!$C18*POWER(('Model female'!$D18+1),(2015-'Risk female'!AC$1))</f>
        <v>8.0488230147421648E-5</v>
      </c>
      <c r="AD18" s="3">
        <f ca="1">'Model female'!$C18*POWER(('Model female'!$D18+1),(2015-'Risk female'!AD$1))</f>
        <v>7.9298748913715912E-5</v>
      </c>
      <c r="AE18" s="3">
        <f ca="1">'Model female'!$C18*POWER(('Model female'!$D18+1),(2015-'Risk female'!AE$1))</f>
        <v>7.8126846220409775E-5</v>
      </c>
      <c r="AF18" s="3">
        <f ca="1">'Model female'!$C18*POWER(('Model female'!$D18+1),(2015-'Risk female'!AF$1))</f>
        <v>7.6972262286118017E-5</v>
      </c>
      <c r="AG18" s="3">
        <f ca="1">'Model female'!$C18*POWER(('Model female'!$D18+1),(2015-'Risk female'!AG$1))</f>
        <v>7.5834741168589182E-5</v>
      </c>
      <c r="AH18" s="3">
        <f ca="1">'Model female'!$C18*POWER(('Model female'!$D18+1),(2015-'Risk female'!AH$1))</f>
        <v>7.4714030707969658E-5</v>
      </c>
      <c r="AI18" s="3">
        <f ca="1">'Model female'!$C18*POWER(('Model female'!$D18+1),(2015-'Risk female'!AI$1))</f>
        <v>7.3609882470906062E-5</v>
      </c>
      <c r="AJ18" s="3">
        <f ca="1">'Model female'!$C18*POWER(('Model female'!$D18+1),(2015-'Risk female'!AJ$1))</f>
        <v>7.2522051695473973E-5</v>
      </c>
      <c r="AK18" s="3">
        <f ca="1">'Model female'!$C18*POWER(('Model female'!$D18+1),(2015-'Risk female'!AK$1))</f>
        <v>7.1450297236920192E-5</v>
      </c>
      <c r="AL18" s="3">
        <f ca="1">'Model female'!$C18*POWER(('Model female'!$D18+1),(2015-'Risk female'!AL$1))</f>
        <v>7.0394381514207085E-5</v>
      </c>
      <c r="AM18" s="3">
        <f ca="1">'Model female'!$C18*POWER(('Model female'!$D18+1),(2015-'Risk female'!AM$1))</f>
        <v>6.9354070457346894E-5</v>
      </c>
      <c r="AN18" s="3">
        <f ca="1">'Model female'!$C18*POWER(('Model female'!$D18+1),(2015-'Risk female'!AN$1))</f>
        <v>6.8329133455514193E-5</v>
      </c>
      <c r="AO18" s="3">
        <f ca="1">'Model female'!$C18*POWER(('Model female'!$D18+1),(2015-'Risk female'!AO$1))</f>
        <v>6.7319343305925324E-5</v>
      </c>
      <c r="AP18" s="3">
        <f ca="1">'Model female'!$C18*POWER(('Model female'!$D18+1),(2015-'Risk female'!AP$1))</f>
        <v>6.6324476163473218E-5</v>
      </c>
      <c r="AQ18" s="3">
        <f ca="1">'Model female'!$C18*POWER(('Model female'!$D18+1),(2015-'Risk female'!AQ$1))</f>
        <v>6.5344311491106634E-5</v>
      </c>
      <c r="AR18" s="3">
        <f ca="1">'Model female'!$C18*POWER(('Model female'!$D18+1),(2015-'Risk female'!AR$1))</f>
        <v>6.4378632010942508E-5</v>
      </c>
      <c r="AS18" s="3">
        <f ca="1">'Model female'!$C18*POWER(('Model female'!$D18+1),(2015-'Risk female'!AS$1))</f>
        <v>6.3427223656101019E-5</v>
      </c>
      <c r="AT18" s="3">
        <f ca="1">'Model female'!$C18*POWER(('Model female'!$D18+1),(2015-'Risk female'!AT$1))</f>
        <v>6.2489875523252222E-5</v>
      </c>
      <c r="AU18" s="3">
        <f ca="1">'Model female'!$C18*POWER(('Model female'!$D18+1),(2015-'Risk female'!AU$1))</f>
        <v>6.1566379825864283E-5</v>
      </c>
      <c r="AV18" s="3">
        <f ca="1">'Model female'!$C18*POWER(('Model female'!$D18+1),(2015-'Risk female'!AV$1))</f>
        <v>6.0656531848142156E-5</v>
      </c>
      <c r="AW18" s="3">
        <f ca="1">'Model female'!$C18*POWER(('Model female'!$D18+1),(2015-'Risk female'!AW$1))</f>
        <v>5.9760129899647446E-5</v>
      </c>
      <c r="AX18" s="3">
        <f ca="1">'Model female'!$C18*POWER(('Model female'!$D18+1),(2015-'Risk female'!AX$1))</f>
        <v>5.8876975270588629E-5</v>
      </c>
      <c r="AY18" s="3">
        <f ca="1">'Model female'!$C18*POWER(('Model female'!$D18+1),(2015-'Risk female'!AY$1))</f>
        <v>5.8006872187772058E-5</v>
      </c>
      <c r="AZ18" s="3">
        <f ca="1">'Model female'!$C18*POWER(('Model female'!$D18+1),(2015-'Risk female'!AZ$1))</f>
        <v>5.7149627771204003E-5</v>
      </c>
    </row>
    <row r="19" spans="1:52" x14ac:dyDescent="0.2">
      <c r="A19" s="1">
        <v>16</v>
      </c>
      <c r="B19" s="3">
        <f ca="1">'Model female'!$C19*POWER(('Model female'!$D19+1),(2015-'Risk female'!B$1))</f>
        <v>1.4992759169129839E-4</v>
      </c>
      <c r="C19" s="3">
        <f ca="1">'Model female'!$C19*POWER(('Model female'!$D19+1),(2015-'Risk female'!C$1))</f>
        <v>1.477119129963531E-4</v>
      </c>
      <c r="D19" s="3">
        <f ca="1">'Model female'!$C19*POWER(('Model female'!$D19+1),(2015-'Risk female'!D$1))</f>
        <v>1.455289783215302E-4</v>
      </c>
      <c r="E19" s="3">
        <f ca="1">'Model female'!$C19*POWER(('Model female'!$D19+1),(2015-'Risk female'!E$1))</f>
        <v>1.4337830376505439E-4</v>
      </c>
      <c r="F19" s="3">
        <f ca="1">'Model female'!$C19*POWER(('Model female'!$D19+1),(2015-'Risk female'!F$1))</f>
        <v>1.4125941257640831E-4</v>
      </c>
      <c r="G19" s="3">
        <f ca="1">'Model female'!$C19*POWER(('Model female'!$D19+1),(2015-'Risk female'!G$1))</f>
        <v>1.3917183505064858E-4</v>
      </c>
      <c r="H19" s="3">
        <f ca="1">'Model female'!$C19*POWER(('Model female'!$D19+1),(2015-'Risk female'!H$1))</f>
        <v>1.3711510842428433E-4</v>
      </c>
      <c r="I19" s="3">
        <f ca="1">'Model female'!$C19*POWER(('Model female'!$D19+1),(2015-'Risk female'!I$1))</f>
        <v>1.3508877677269394E-4</v>
      </c>
      <c r="J19" s="3">
        <f ca="1">'Model female'!$C19*POWER(('Model female'!$D19+1),(2015-'Risk female'!J$1))</f>
        <v>1.3309239090905807E-4</v>
      </c>
      <c r="K19" s="3">
        <f ca="1">'Model female'!$C19*POWER(('Model female'!$D19+1),(2015-'Risk female'!K$1))</f>
        <v>1.3112550828478631E-4</v>
      </c>
      <c r="L19" s="3">
        <f ca="1">'Model female'!$C19*POWER(('Model female'!$D19+1),(2015-'Risk female'!L$1))</f>
        <v>1.291876928914151E-4</v>
      </c>
      <c r="M19" s="3">
        <f ca="1">'Model female'!$C19*POWER(('Model female'!$D19+1),(2015-'Risk female'!M$1))</f>
        <v>1.272785151639558E-4</v>
      </c>
      <c r="N19" s="3">
        <f ca="1">'Model female'!$C19*POWER(('Model female'!$D19+1),(2015-'Risk female'!N$1))</f>
        <v>1.2539755188567075E-4</v>
      </c>
      <c r="O19" s="3">
        <f ca="1">'Model female'!$C19*POWER(('Model female'!$D19+1),(2015-'Risk female'!O$1))</f>
        <v>1.2354438609425692E-4</v>
      </c>
      <c r="P19" s="3">
        <f ca="1">'Model female'!$C19*POWER(('Model female'!$D19+1),(2015-'Risk female'!P$1))</f>
        <v>1.217186069894157E-4</v>
      </c>
      <c r="Q19" s="3">
        <f ca="1">'Model female'!$C19*POWER(('Model female'!$D19+1),(2015-'Risk female'!Q$1))</f>
        <v>1.1991980984178887E-4</v>
      </c>
      <c r="R19" s="3">
        <f ca="1">'Model female'!$C19*POWER(('Model female'!$D19+1),(2015-'Risk female'!R$1))</f>
        <v>1.1814759590324028E-4</v>
      </c>
      <c r="S19" s="3">
        <f ca="1">'Model female'!$C19*POWER(('Model female'!$D19+1),(2015-'Risk female'!S$1))</f>
        <v>1.1640157231846336E-4</v>
      </c>
      <c r="T19" s="3">
        <f ca="1">'Model female'!$C19*POWER(('Model female'!$D19+1),(2015-'Risk female'!T$1))</f>
        <v>1.1468135203789494E-4</v>
      </c>
      <c r="U19" s="3">
        <f ca="1">'Model female'!$C19*POWER(('Model female'!$D19+1),(2015-'Risk female'!U$1))</f>
        <v>1.1298655373191621E-4</v>
      </c>
      <c r="V19" s="3">
        <f ca="1">'Model female'!$C19*POWER(('Model female'!$D19+1),(2015-'Risk female'!V$1))</f>
        <v>1.1131680170632141E-4</v>
      </c>
      <c r="W19" s="3">
        <f ca="1">'Model female'!$C19*POWER(('Model female'!$D19+1),(2015-'Risk female'!W$1))</f>
        <v>1.0967172581903588E-4</v>
      </c>
      <c r="X19" s="3">
        <f ca="1">'Model female'!$C19*POWER(('Model female'!$D19+1),(2015-'Risk female'!X$1))</f>
        <v>1.0805096139806493E-4</v>
      </c>
      <c r="Y19" s="3">
        <f ca="1">'Model female'!$C19*POWER(('Model female'!$D19+1),(2015-'Risk female'!Y$1))</f>
        <v>1.0645414916065512E-4</v>
      </c>
      <c r="Z19" s="3">
        <f ca="1">'Model female'!$C19*POWER(('Model female'!$D19+1),(2015-'Risk female'!Z$1))</f>
        <v>1.0488093513365038E-4</v>
      </c>
      <c r="AA19" s="3">
        <f ca="1">'Model female'!$C19*POWER(('Model female'!$D19+1),(2015-'Risk female'!AA$1))</f>
        <v>1.0333097057502501E-4</v>
      </c>
      <c r="AB19" s="3">
        <f ca="1">'Model female'!$C19*POWER(('Model female'!$D19+1),(2015-'Risk female'!AB$1))</f>
        <v>1.0180391189657637E-4</v>
      </c>
      <c r="AC19" s="3">
        <f ca="1">'Model female'!$C19*POWER(('Model female'!$D19+1),(2015-'Risk female'!AC$1))</f>
        <v>1.0029942058776001E-4</v>
      </c>
      <c r="AD19" s="3">
        <f ca="1">'Model female'!$C19*POWER(('Model female'!$D19+1),(2015-'Risk female'!AD$1))</f>
        <v>9.8817163140650253E-5</v>
      </c>
      <c r="AE19" s="3">
        <f ca="1">'Model female'!$C19*POWER(('Model female'!$D19+1),(2015-'Risk female'!AE$1))</f>
        <v>9.7356810976010122E-5</v>
      </c>
      <c r="AF19" s="3">
        <f ca="1">'Model female'!$C19*POWER(('Model female'!$D19+1),(2015-'Risk female'!AF$1))</f>
        <v>9.5918040370453331E-5</v>
      </c>
      <c r="AG19" s="3">
        <f ca="1">'Model female'!$C19*POWER(('Model female'!$D19+1),(2015-'Risk female'!AG$1))</f>
        <v>9.4500532384683098E-5</v>
      </c>
      <c r="AH19" s="3">
        <f ca="1">'Model female'!$C19*POWER(('Model female'!$D19+1),(2015-'Risk female'!AH$1))</f>
        <v>9.3103972792791246E-5</v>
      </c>
      <c r="AI19" s="3">
        <f ca="1">'Model female'!$C19*POWER(('Model female'!$D19+1),(2015-'Risk female'!AI$1))</f>
        <v>9.1728052012602219E-5</v>
      </c>
      <c r="AJ19" s="3">
        <f ca="1">'Model female'!$C19*POWER(('Model female'!$D19+1),(2015-'Risk female'!AJ$1))</f>
        <v>9.0372465037046531E-5</v>
      </c>
      <c r="AK19" s="3">
        <f ca="1">'Model female'!$C19*POWER(('Model female'!$D19+1),(2015-'Risk female'!AK$1))</f>
        <v>8.9036911366548329E-5</v>
      </c>
      <c r="AL19" s="3">
        <f ca="1">'Model female'!$C19*POWER(('Model female'!$D19+1),(2015-'Risk female'!AL$1))</f>
        <v>8.7721094942412164E-5</v>
      </c>
      <c r="AM19" s="3">
        <f ca="1">'Model female'!$C19*POWER(('Model female'!$D19+1),(2015-'Risk female'!AM$1))</f>
        <v>8.6424724081194266E-5</v>
      </c>
      <c r="AN19" s="3">
        <f ca="1">'Model female'!$C19*POWER(('Model female'!$D19+1),(2015-'Risk female'!AN$1))</f>
        <v>8.5147511410043616E-5</v>
      </c>
      <c r="AO19" s="3">
        <f ca="1">'Model female'!$C19*POWER(('Model female'!$D19+1),(2015-'Risk female'!AO$1))</f>
        <v>8.3889173802998641E-5</v>
      </c>
      <c r="AP19" s="3">
        <f ca="1">'Model female'!$C19*POWER(('Model female'!$D19+1),(2015-'Risk female'!AP$1))</f>
        <v>8.2649432318225273E-5</v>
      </c>
      <c r="AQ19" s="3">
        <f ca="1">'Model female'!$C19*POWER(('Model female'!$D19+1),(2015-'Risk female'!AQ$1))</f>
        <v>8.1428012136182542E-5</v>
      </c>
      <c r="AR19" s="3">
        <f ca="1">'Model female'!$C19*POWER(('Model female'!$D19+1),(2015-'Risk female'!AR$1))</f>
        <v>8.0224642498702024E-5</v>
      </c>
      <c r="AS19" s="3">
        <f ca="1">'Model female'!$C19*POWER(('Model female'!$D19+1),(2015-'Risk female'!AS$1))</f>
        <v>7.903905664896754E-5</v>
      </c>
      <c r="AT19" s="3">
        <f ca="1">'Model female'!$C19*POWER(('Model female'!$D19+1),(2015-'Risk female'!AT$1))</f>
        <v>7.7870991772381802E-5</v>
      </c>
      <c r="AU19" s="3">
        <f ca="1">'Model female'!$C19*POWER(('Model female'!$D19+1),(2015-'Risk female'!AU$1))</f>
        <v>7.672018893830723E-5</v>
      </c>
      <c r="AV19" s="3">
        <f ca="1">'Model female'!$C19*POWER(('Model female'!$D19+1),(2015-'Risk female'!AV$1))</f>
        <v>7.5586393042667224E-5</v>
      </c>
      <c r="AW19" s="3">
        <f ca="1">'Model female'!$C19*POWER(('Model female'!$D19+1),(2015-'Risk female'!AW$1))</f>
        <v>7.4469352751396284E-5</v>
      </c>
      <c r="AX19" s="3">
        <f ca="1">'Model female'!$C19*POWER(('Model female'!$D19+1),(2015-'Risk female'!AX$1))</f>
        <v>7.3368820444725416E-5</v>
      </c>
      <c r="AY19" s="3">
        <f ca="1">'Model female'!$C19*POWER(('Model female'!$D19+1),(2015-'Risk female'!AY$1))</f>
        <v>7.2284552162291056E-5</v>
      </c>
      <c r="AZ19" s="3">
        <f ca="1">'Model female'!$C19*POWER(('Model female'!$D19+1),(2015-'Risk female'!AZ$1))</f>
        <v>7.1216307549055237E-5</v>
      </c>
    </row>
    <row r="20" spans="1:52" x14ac:dyDescent="0.2">
      <c r="A20" s="1">
        <v>17</v>
      </c>
      <c r="B20" s="3">
        <f ca="1">'Model female'!$C20*POWER(('Model female'!$D20+1),(2015-'Risk female'!B$1))</f>
        <v>2.1265113705123951E-4</v>
      </c>
      <c r="C20" s="3">
        <f ca="1">'Model female'!$C20*POWER(('Model female'!$D20+1),(2015-'Risk female'!C$1))</f>
        <v>2.0950850941008821E-4</v>
      </c>
      <c r="D20" s="3">
        <f ca="1">'Model female'!$C20*POWER(('Model female'!$D20+1),(2015-'Risk female'!D$1))</f>
        <v>2.0641232454195887E-4</v>
      </c>
      <c r="E20" s="3">
        <f ca="1">'Model female'!$C20*POWER(('Model female'!$D20+1),(2015-'Risk female'!E$1))</f>
        <v>2.0336189610045211E-4</v>
      </c>
      <c r="F20" s="3">
        <f ca="1">'Model female'!$C20*POWER(('Model female'!$D20+1),(2015-'Risk female'!F$1))</f>
        <v>2.0035654788221887E-4</v>
      </c>
      <c r="G20" s="3">
        <f ca="1">'Model female'!$C20*POWER(('Model female'!$D20+1),(2015-'Risk female'!G$1))</f>
        <v>1.9739561367706295E-4</v>
      </c>
      <c r="H20" s="3">
        <f ca="1">'Model female'!$C20*POWER(('Model female'!$D20+1),(2015-'Risk female'!H$1))</f>
        <v>1.9447843712025909E-4</v>
      </c>
      <c r="I20" s="3">
        <f ca="1">'Model female'!$C20*POWER(('Model female'!$D20+1),(2015-'Risk female'!I$1))</f>
        <v>1.916043715470533E-4</v>
      </c>
      <c r="J20" s="3">
        <f ca="1">'Model female'!$C20*POWER(('Model female'!$D20+1),(2015-'Risk female'!J$1))</f>
        <v>1.8877277984931363E-4</v>
      </c>
      <c r="K20" s="3">
        <f ca="1">'Model female'!$C20*POWER(('Model female'!$D20+1),(2015-'Risk female'!K$1))</f>
        <v>1.8598303433429915E-4</v>
      </c>
      <c r="L20" s="3">
        <f ca="1">'Model female'!$C20*POWER(('Model female'!$D20+1),(2015-'Risk female'!L$1))</f>
        <v>1.8323451658551644E-4</v>
      </c>
      <c r="M20" s="3">
        <f ca="1">'Model female'!$C20*POWER(('Model female'!$D20+1),(2015-'Risk female'!M$1))</f>
        <v>1.8052661732563199E-4</v>
      </c>
      <c r="N20" s="3">
        <f ca="1">'Model female'!$C20*POWER(('Model female'!$D20+1),(2015-'Risk female'!N$1))</f>
        <v>1.7785873628141087E-4</v>
      </c>
      <c r="O20" s="3">
        <f ca="1">'Model female'!$C20*POWER(('Model female'!$D20+1),(2015-'Risk female'!O$1))</f>
        <v>1.7523028205065111E-4</v>
      </c>
      <c r="P20" s="3">
        <f ca="1">'Model female'!$C20*POWER(('Model female'!$D20+1),(2015-'Risk female'!P$1))</f>
        <v>1.7264067197108487E-4</v>
      </c>
      <c r="Q20" s="3">
        <f ca="1">'Model female'!$C20*POWER(('Model female'!$D20+1),(2015-'Risk female'!Q$1))</f>
        <v>1.7008933199121664E-4</v>
      </c>
      <c r="R20" s="3">
        <f ca="1">'Model female'!$C20*POWER(('Model female'!$D20+1),(2015-'Risk female'!R$1))</f>
        <v>1.6757569654307061E-4</v>
      </c>
      <c r="S20" s="3">
        <f ca="1">'Model female'!$C20*POWER(('Model female'!$D20+1),(2015-'Risk female'!S$1))</f>
        <v>1.6509920841681835E-4</v>
      </c>
      <c r="T20" s="3">
        <f ca="1">'Model female'!$C20*POWER(('Model female'!$D20+1),(2015-'Risk female'!T$1))</f>
        <v>1.6265931863725948E-4</v>
      </c>
      <c r="U20" s="3">
        <f ca="1">'Model female'!$C20*POWER(('Model female'!$D20+1),(2015-'Risk female'!U$1))</f>
        <v>1.6025548634212758E-4</v>
      </c>
      <c r="V20" s="3">
        <f ca="1">'Model female'!$C20*POWER(('Model female'!$D20+1),(2015-'Risk female'!V$1))</f>
        <v>1.5788717866219469E-4</v>
      </c>
      <c r="W20" s="3">
        <f ca="1">'Model female'!$C20*POWER(('Model female'!$D20+1),(2015-'Risk female'!W$1))</f>
        <v>1.555538706031475E-4</v>
      </c>
      <c r="X20" s="3">
        <f ca="1">'Model female'!$C20*POWER(('Model female'!$D20+1),(2015-'Risk female'!X$1))</f>
        <v>1.532550449292094E-4</v>
      </c>
      <c r="Y20" s="3">
        <f ca="1">'Model female'!$C20*POWER(('Model female'!$D20+1),(2015-'Risk female'!Y$1))</f>
        <v>1.5099019204848217E-4</v>
      </c>
      <c r="Z20" s="3">
        <f ca="1">'Model female'!$C20*POWER(('Model female'!$D20+1),(2015-'Risk female'!Z$1))</f>
        <v>1.4875880989998245E-4</v>
      </c>
      <c r="AA20" s="3">
        <f ca="1">'Model female'!$C20*POWER(('Model female'!$D20+1),(2015-'Risk female'!AA$1))</f>
        <v>1.4656040384234726E-4</v>
      </c>
      <c r="AB20" s="3">
        <f ca="1">'Model female'!$C20*POWER(('Model female'!$D20+1),(2015-'Risk female'!AB$1))</f>
        <v>1.443944865441845E-4</v>
      </c>
      <c r="AC20" s="3">
        <f ca="1">'Model female'!$C20*POWER(('Model female'!$D20+1),(2015-'Risk female'!AC$1))</f>
        <v>1.422605778760439E-4</v>
      </c>
      <c r="AD20" s="3">
        <f ca="1">'Model female'!$C20*POWER(('Model female'!$D20+1),(2015-'Risk female'!AD$1))</f>
        <v>1.4015820480398414E-4</v>
      </c>
      <c r="AE20" s="3">
        <f ca="1">'Model female'!$C20*POWER(('Model female'!$D20+1),(2015-'Risk female'!AE$1))</f>
        <v>1.3808690128471347E-4</v>
      </c>
      <c r="AF20" s="3">
        <f ca="1">'Model female'!$C20*POWER(('Model female'!$D20+1),(2015-'Risk female'!AF$1))</f>
        <v>1.3604620816227929E-4</v>
      </c>
      <c r="AG20" s="3">
        <f ca="1">'Model female'!$C20*POWER(('Model female'!$D20+1),(2015-'Risk female'!AG$1))</f>
        <v>1.3403567306628504E-4</v>
      </c>
      <c r="AH20" s="3">
        <f ca="1">'Model female'!$C20*POWER(('Model female'!$D20+1),(2015-'Risk female'!AH$1))</f>
        <v>1.3205485031161088E-4</v>
      </c>
      <c r="AI20" s="3">
        <f ca="1">'Model female'!$C20*POWER(('Model female'!$D20+1),(2015-'Risk female'!AI$1))</f>
        <v>1.3010330079961664E-4</v>
      </c>
      <c r="AJ20" s="3">
        <f ca="1">'Model female'!$C20*POWER(('Model female'!$D20+1),(2015-'Risk female'!AJ$1))</f>
        <v>1.2818059192080459E-4</v>
      </c>
      <c r="AK20" s="3">
        <f ca="1">'Model female'!$C20*POWER(('Model female'!$D20+1),(2015-'Risk female'!AK$1))</f>
        <v>1.2628629745892081E-4</v>
      </c>
      <c r="AL20" s="3">
        <f ca="1">'Model female'!$C20*POWER(('Model female'!$D20+1),(2015-'Risk female'!AL$1))</f>
        <v>1.2441999749647373E-4</v>
      </c>
      <c r="AM20" s="3">
        <f ca="1">'Model female'!$C20*POWER(('Model female'!$D20+1),(2015-'Risk female'!AM$1))</f>
        <v>1.2258127832164901E-4</v>
      </c>
      <c r="AN20" s="3">
        <f ca="1">'Model female'!$C20*POWER(('Model female'!$D20+1),(2015-'Risk female'!AN$1))</f>
        <v>1.2076973233660002E-4</v>
      </c>
      <c r="AO20" s="3">
        <f ca="1">'Model female'!$C20*POWER(('Model female'!$D20+1),(2015-'Risk female'!AO$1))</f>
        <v>1.1898495796709363E-4</v>
      </c>
      <c r="AP20" s="3">
        <f ca="1">'Model female'!$C20*POWER(('Model female'!$D20+1),(2015-'Risk female'!AP$1))</f>
        <v>1.1722655957349127E-4</v>
      </c>
      <c r="AQ20" s="3">
        <f ca="1">'Model female'!$C20*POWER(('Model female'!$D20+1),(2015-'Risk female'!AQ$1))</f>
        <v>1.1549414736304561E-4</v>
      </c>
      <c r="AR20" s="3">
        <f ca="1">'Model female'!$C20*POWER(('Model female'!$D20+1),(2015-'Risk female'!AR$1))</f>
        <v>1.1378733730349321E-4</v>
      </c>
      <c r="AS20" s="3">
        <f ca="1">'Model female'!$C20*POWER(('Model female'!$D20+1),(2015-'Risk female'!AS$1))</f>
        <v>1.121057510379244E-4</v>
      </c>
      <c r="AT20" s="3">
        <f ca="1">'Model female'!$C20*POWER(('Model female'!$D20+1),(2015-'Risk female'!AT$1))</f>
        <v>1.1044901580091071E-4</v>
      </c>
      <c r="AU20" s="3">
        <f ca="1">'Model female'!$C20*POWER(('Model female'!$D20+1),(2015-'Risk female'!AU$1))</f>
        <v>1.0881676433587267E-4</v>
      </c>
      <c r="AV20" s="3">
        <f ca="1">'Model female'!$C20*POWER(('Model female'!$D20+1),(2015-'Risk female'!AV$1))</f>
        <v>1.0720863481366766E-4</v>
      </c>
      <c r="AW20" s="3">
        <f ca="1">'Model female'!$C20*POWER(('Model female'!$D20+1),(2015-'Risk female'!AW$1))</f>
        <v>1.0562427075238194E-4</v>
      </c>
      <c r="AX20" s="3">
        <f ca="1">'Model female'!$C20*POWER(('Model female'!$D20+1),(2015-'Risk female'!AX$1))</f>
        <v>1.0406332093830735E-4</v>
      </c>
      <c r="AY20" s="3">
        <f ca="1">'Model female'!$C20*POWER(('Model female'!$D20+1),(2015-'Risk female'!AY$1))</f>
        <v>1.0252543934808608E-4</v>
      </c>
      <c r="AZ20" s="3">
        <f ca="1">'Model female'!$C20*POWER(('Model female'!$D20+1),(2015-'Risk female'!AZ$1))</f>
        <v>1.01010285072006E-4</v>
      </c>
    </row>
    <row r="21" spans="1:52" x14ac:dyDescent="0.2">
      <c r="A21" s="1">
        <v>18</v>
      </c>
      <c r="B21" s="3">
        <f ca="1">'Model female'!$C21*POWER(('Model female'!$D21+1),(2015-'Risk female'!B$1))</f>
        <v>1.9731686021670403E-4</v>
      </c>
      <c r="C21" s="3">
        <f ca="1">'Model female'!$C21*POWER(('Model female'!$D21+1),(2015-'Risk female'!C$1))</f>
        <v>1.9440084750414193E-4</v>
      </c>
      <c r="D21" s="3">
        <f ca="1">'Model female'!$C21*POWER(('Model female'!$D21+1),(2015-'Risk female'!D$1))</f>
        <v>1.9152792857550933E-4</v>
      </c>
      <c r="E21" s="3">
        <f ca="1">'Model female'!$C21*POWER(('Model female'!$D21+1),(2015-'Risk female'!E$1))</f>
        <v>1.8869746657685651E-4</v>
      </c>
      <c r="F21" s="3">
        <f ca="1">'Model female'!$C21*POWER(('Model female'!$D21+1),(2015-'Risk female'!F$1))</f>
        <v>1.8590883406586852E-4</v>
      </c>
      <c r="G21" s="3">
        <f ca="1">'Model female'!$C21*POWER(('Model female'!$D21+1),(2015-'Risk female'!G$1))</f>
        <v>1.8316141287277689E-4</v>
      </c>
      <c r="H21" s="3">
        <f ca="1">'Model female'!$C21*POWER(('Model female'!$D21+1),(2015-'Risk female'!H$1))</f>
        <v>1.8045459396332701E-4</v>
      </c>
      <c r="I21" s="3">
        <f ca="1">'Model female'!$C21*POWER(('Model female'!$D21+1),(2015-'Risk female'!I$1))</f>
        <v>1.7778777730377047E-4</v>
      </c>
      <c r="J21" s="3">
        <f ca="1">'Model female'!$C21*POWER(('Model female'!$D21+1),(2015-'Risk female'!J$1))</f>
        <v>1.7516037172785268E-4</v>
      </c>
      <c r="K21" s="3">
        <f ca="1">'Model female'!$C21*POWER(('Model female'!$D21+1),(2015-'Risk female'!K$1))</f>
        <v>1.7257179480576623E-4</v>
      </c>
      <c r="L21" s="3">
        <f ca="1">'Model female'!$C21*POWER(('Model female'!$D21+1),(2015-'Risk female'!L$1))</f>
        <v>1.7002147271504066E-4</v>
      </c>
      <c r="M21" s="3">
        <f ca="1">'Model female'!$C21*POWER(('Model female'!$D21+1),(2015-'Risk female'!M$1))</f>
        <v>1.6750884011334057E-4</v>
      </c>
      <c r="N21" s="3">
        <f ca="1">'Model female'!$C21*POWER(('Model female'!$D21+1),(2015-'Risk female'!N$1))</f>
        <v>1.6503334001314343E-4</v>
      </c>
      <c r="O21" s="3">
        <f ca="1">'Model female'!$C21*POWER(('Model female'!$D21+1),(2015-'Risk female'!O$1))</f>
        <v>1.6259442365826942E-4</v>
      </c>
      <c r="P21" s="3">
        <f ca="1">'Model female'!$C21*POWER(('Model female'!$D21+1),(2015-'Risk female'!P$1))</f>
        <v>1.601915504022359E-4</v>
      </c>
      <c r="Q21" s="3">
        <f ca="1">'Model female'!$C21*POWER(('Model female'!$D21+1),(2015-'Risk female'!Q$1))</f>
        <v>1.5782418758840977E-4</v>
      </c>
      <c r="R21" s="3">
        <f ca="1">'Model female'!$C21*POWER(('Model female'!$D21+1),(2015-'Risk female'!R$1))</f>
        <v>1.5549181043193083E-4</v>
      </c>
      <c r="S21" s="3">
        <f ca="1">'Model female'!$C21*POWER(('Model female'!$D21+1),(2015-'Risk female'!S$1))</f>
        <v>1.5319390190338017E-4</v>
      </c>
      <c r="T21" s="3">
        <f ca="1">'Model female'!$C21*POWER(('Model female'!$D21+1),(2015-'Risk female'!T$1))</f>
        <v>1.5092995261416765E-4</v>
      </c>
      <c r="U21" s="3">
        <f ca="1">'Model female'!$C21*POWER(('Model female'!$D21+1),(2015-'Risk female'!U$1))</f>
        <v>1.4869946070361346E-4</v>
      </c>
      <c r="V21" s="3">
        <f ca="1">'Model female'!$C21*POWER(('Model female'!$D21+1),(2015-'Risk female'!V$1))</f>
        <v>1.46501931727698E-4</v>
      </c>
      <c r="W21" s="3">
        <f ca="1">'Model female'!$C21*POWER(('Model female'!$D21+1),(2015-'Risk female'!W$1))</f>
        <v>1.443368785494562E-4</v>
      </c>
      <c r="X21" s="3">
        <f ca="1">'Model female'!$C21*POWER(('Model female'!$D21+1),(2015-'Risk female'!X$1))</f>
        <v>1.4220382123099137E-4</v>
      </c>
      <c r="Y21" s="3">
        <f ca="1">'Model female'!$C21*POWER(('Model female'!$D21+1),(2015-'Risk female'!Y$1))</f>
        <v>1.4010228692708509E-4</v>
      </c>
      <c r="Z21" s="3">
        <f ca="1">'Model female'!$C21*POWER(('Model female'!$D21+1),(2015-'Risk female'!Z$1))</f>
        <v>1.3803180978037941E-4</v>
      </c>
      <c r="AA21" s="3">
        <f ca="1">'Model female'!$C21*POWER(('Model female'!$D21+1),(2015-'Risk female'!AA$1))</f>
        <v>1.3599193081810781E-4</v>
      </c>
      <c r="AB21" s="3">
        <f ca="1">'Model female'!$C21*POWER(('Model female'!$D21+1),(2015-'Risk female'!AB$1))</f>
        <v>1.3398219785035255E-4</v>
      </c>
      <c r="AC21" s="3">
        <f ca="1">'Model female'!$C21*POWER(('Model female'!$D21+1),(2015-'Risk female'!AC$1))</f>
        <v>1.3200216536980551E-4</v>
      </c>
      <c r="AD21" s="3">
        <f ca="1">'Model female'!$C21*POWER(('Model female'!$D21+1),(2015-'Risk female'!AD$1))</f>
        <v>1.3005139445301035E-4</v>
      </c>
      <c r="AE21" s="3">
        <f ca="1">'Model female'!$C21*POWER(('Model female'!$D21+1),(2015-'Risk female'!AE$1))</f>
        <v>1.2812945266306441E-4</v>
      </c>
      <c r="AF21" s="3">
        <f ca="1">'Model female'!$C21*POWER(('Model female'!$D21+1),(2015-'Risk female'!AF$1))</f>
        <v>1.2623591395375807E-4</v>
      </c>
      <c r="AG21" s="3">
        <f ca="1">'Model female'!$C21*POWER(('Model female'!$D21+1),(2015-'Risk female'!AG$1))</f>
        <v>1.243703585751311E-4</v>
      </c>
      <c r="AH21" s="3">
        <f ca="1">'Model female'!$C21*POWER(('Model female'!$D21+1),(2015-'Risk female'!AH$1))</f>
        <v>1.2253237298042477E-4</v>
      </c>
      <c r="AI21" s="3">
        <f ca="1">'Model female'!$C21*POWER(('Model female'!$D21+1),(2015-'Risk female'!AI$1))</f>
        <v>1.2072154973440863E-4</v>
      </c>
      <c r="AJ21" s="3">
        <f ca="1">'Model female'!$C21*POWER(('Model female'!$D21+1),(2015-'Risk female'!AJ$1))</f>
        <v>1.189374874230627E-4</v>
      </c>
      <c r="AK21" s="3">
        <f ca="1">'Model female'!$C21*POWER(('Model female'!$D21+1),(2015-'Risk female'!AK$1))</f>
        <v>1.1717979056459382E-4</v>
      </c>
      <c r="AL21" s="3">
        <f ca="1">'Model female'!$C21*POWER(('Model female'!$D21+1),(2015-'Risk female'!AL$1))</f>
        <v>1.1544806952176734E-4</v>
      </c>
      <c r="AM21" s="3">
        <f ca="1">'Model female'!$C21*POWER(('Model female'!$D21+1),(2015-'Risk female'!AM$1))</f>
        <v>1.1374194041553434E-4</v>
      </c>
      <c r="AN21" s="3">
        <f ca="1">'Model female'!$C21*POWER(('Model female'!$D21+1),(2015-'Risk female'!AN$1))</f>
        <v>1.1206102503993532E-4</v>
      </c>
      <c r="AO21" s="3">
        <f ca="1">'Model female'!$C21*POWER(('Model female'!$D21+1),(2015-'Risk female'!AO$1))</f>
        <v>1.1040495077826141E-4</v>
      </c>
      <c r="AP21" s="3">
        <f ca="1">'Model female'!$C21*POWER(('Model female'!$D21+1),(2015-'Risk female'!AP$1))</f>
        <v>1.0877335052045459E-4</v>
      </c>
      <c r="AQ21" s="3">
        <f ca="1">'Model female'!$C21*POWER(('Model female'!$D21+1),(2015-'Risk female'!AQ$1))</f>
        <v>1.0716586258172868E-4</v>
      </c>
      <c r="AR21" s="3">
        <f ca="1">'Model female'!$C21*POWER(('Model female'!$D21+1),(2015-'Risk female'!AR$1))</f>
        <v>1.0558213062239281E-4</v>
      </c>
      <c r="AS21" s="3">
        <f ca="1">'Model female'!$C21*POWER(('Model female'!$D21+1),(2015-'Risk female'!AS$1))</f>
        <v>1.0402180356885994E-4</v>
      </c>
      <c r="AT21" s="3">
        <f ca="1">'Model female'!$C21*POWER(('Model female'!$D21+1),(2015-'Risk female'!AT$1))</f>
        <v>1.0248453553582259E-4</v>
      </c>
      <c r="AU21" s="3">
        <f ca="1">'Model female'!$C21*POWER(('Model female'!$D21+1),(2015-'Risk female'!AU$1))</f>
        <v>1.0096998574957894E-4</v>
      </c>
      <c r="AV21" s="3">
        <f ca="1">'Model female'!$C21*POWER(('Model female'!$D21+1),(2015-'Risk female'!AV$1))</f>
        <v>9.9477818472491587E-5</v>
      </c>
      <c r="AW21" s="3">
        <f ca="1">'Model female'!$C21*POWER(('Model female'!$D21+1),(2015-'Risk female'!AW$1))</f>
        <v>9.8007702928563147E-5</v>
      </c>
      <c r="AX21" s="3">
        <f ca="1">'Model female'!$C21*POWER(('Model female'!$D21+1),(2015-'Risk female'!AX$1))</f>
        <v>9.655931323011148E-5</v>
      </c>
      <c r="AY21" s="3">
        <f ca="1">'Model female'!$C21*POWER(('Model female'!$D21+1),(2015-'Risk female'!AY$1))</f>
        <v>9.5132328305528566E-5</v>
      </c>
      <c r="AZ21" s="3">
        <f ca="1">'Model female'!$C21*POWER(('Model female'!$D21+1),(2015-'Risk female'!AZ$1))</f>
        <v>9.3726431828106981E-5</v>
      </c>
    </row>
    <row r="22" spans="1:52" x14ac:dyDescent="0.2">
      <c r="A22" s="1">
        <v>19</v>
      </c>
      <c r="B22" s="3">
        <f ca="1">'Model female'!$C22*POWER(('Model female'!$D22+1),(2015-'Risk female'!B$1))</f>
        <v>2.2000199177017317E-4</v>
      </c>
      <c r="C22" s="3">
        <f ca="1">'Model female'!$C22*POWER(('Model female'!$D22+1),(2015-'Risk female'!C$1))</f>
        <v>2.167507308080524E-4</v>
      </c>
      <c r="D22" s="3">
        <f ca="1">'Model female'!$C22*POWER(('Model female'!$D22+1),(2015-'Risk female'!D$1))</f>
        <v>2.1354751803749012E-4</v>
      </c>
      <c r="E22" s="3">
        <f ca="1">'Model female'!$C22*POWER(('Model female'!$D22+1),(2015-'Risk female'!E$1))</f>
        <v>2.1039164338668978E-4</v>
      </c>
      <c r="F22" s="3">
        <f ca="1">'Model female'!$C22*POWER(('Model female'!$D22+1),(2015-'Risk female'!F$1))</f>
        <v>2.0728240727752693E-4</v>
      </c>
      <c r="G22" s="3">
        <f ca="1">'Model female'!$C22*POWER(('Model female'!$D22+1),(2015-'Risk female'!G$1))</f>
        <v>2.0421912047046989E-4</v>
      </c>
      <c r="H22" s="3">
        <f ca="1">'Model female'!$C22*POWER(('Model female'!$D22+1),(2015-'Risk female'!H$1))</f>
        <v>2.0120110391179304E-4</v>
      </c>
      <c r="I22" s="3">
        <f ca="1">'Model female'!$C22*POWER(('Model female'!$D22+1),(2015-'Risk female'!I$1))</f>
        <v>1.9822768858304734E-4</v>
      </c>
      <c r="J22" s="3">
        <f ca="1">'Model female'!$C22*POWER(('Model female'!$D22+1),(2015-'Risk female'!J$1))</f>
        <v>1.9529821535275603E-4</v>
      </c>
      <c r="K22" s="3">
        <f ca="1">'Model female'!$C22*POWER(('Model female'!$D22+1),(2015-'Risk female'!K$1))</f>
        <v>1.9241203483030153E-4</v>
      </c>
      <c r="L22" s="3">
        <f ca="1">'Model female'!$C22*POWER(('Model female'!$D22+1),(2015-'Risk female'!L$1))</f>
        <v>1.8956850722197198E-4</v>
      </c>
      <c r="M22" s="3">
        <f ca="1">'Model female'!$C22*POWER(('Model female'!$D22+1),(2015-'Risk female'!M$1))</f>
        <v>1.8676700218913498E-4</v>
      </c>
      <c r="N22" s="3">
        <f ca="1">'Model female'!$C22*POWER(('Model female'!$D22+1),(2015-'Risk female'!N$1))</f>
        <v>1.8400689870850739E-4</v>
      </c>
      <c r="O22" s="3">
        <f ca="1">'Model female'!$C22*POWER(('Model female'!$D22+1),(2015-'Risk female'!O$1))</f>
        <v>1.8128758493449006E-4</v>
      </c>
      <c r="P22" s="3">
        <f ca="1">'Model female'!$C22*POWER(('Model female'!$D22+1),(2015-'Risk female'!P$1))</f>
        <v>1.7860845806353705E-4</v>
      </c>
      <c r="Q22" s="3">
        <f ca="1">'Model female'!$C22*POWER(('Model female'!$D22+1),(2015-'Risk female'!Q$1))</f>
        <v>1.7596892420052913E-4</v>
      </c>
      <c r="R22" s="3">
        <f ca="1">'Model female'!$C22*POWER(('Model female'!$D22+1),(2015-'Risk female'!R$1))</f>
        <v>1.7336839822712231E-4</v>
      </c>
      <c r="S22" s="3">
        <f ca="1">'Model female'!$C22*POWER(('Model female'!$D22+1),(2015-'Risk female'!S$1))</f>
        <v>1.7080630367204171E-4</v>
      </c>
      <c r="T22" s="3">
        <f ca="1">'Model female'!$C22*POWER(('Model female'!$D22+1),(2015-'Risk female'!T$1))</f>
        <v>1.6828207258329236E-4</v>
      </c>
      <c r="U22" s="3">
        <f ca="1">'Model female'!$C22*POWER(('Model female'!$D22+1),(2015-'Risk female'!U$1))</f>
        <v>1.6579514540225851E-4</v>
      </c>
      <c r="V22" s="3">
        <f ca="1">'Model female'!$C22*POWER(('Model female'!$D22+1),(2015-'Risk female'!V$1))</f>
        <v>1.6334497083966357E-4</v>
      </c>
      <c r="W22" s="3">
        <f ca="1">'Model female'!$C22*POWER(('Model female'!$D22+1),(2015-'Risk female'!W$1))</f>
        <v>1.6093100575336315E-4</v>
      </c>
      <c r="X22" s="3">
        <f ca="1">'Model female'!$C22*POWER(('Model female'!$D22+1),(2015-'Risk female'!X$1))</f>
        <v>1.5855271502794401E-4</v>
      </c>
      <c r="Y22" s="3">
        <f ca="1">'Model female'!$C22*POWER(('Model female'!$D22+1),(2015-'Risk female'!Y$1))</f>
        <v>1.562095714561025E-4</v>
      </c>
      <c r="Z22" s="3">
        <f ca="1">'Model female'!$C22*POWER(('Model female'!$D22+1),(2015-'Risk female'!Z$1))</f>
        <v>1.5390105562177586E-4</v>
      </c>
      <c r="AA22" s="3">
        <f ca="1">'Model female'!$C22*POWER(('Model female'!$D22+1),(2015-'Risk female'!AA$1))</f>
        <v>1.5162665578500088E-4</v>
      </c>
      <c r="AB22" s="3">
        <f ca="1">'Model female'!$C22*POWER(('Model female'!$D22+1),(2015-'Risk female'!AB$1))</f>
        <v>1.4938586776847378E-4</v>
      </c>
      <c r="AC22" s="3">
        <f ca="1">'Model female'!$C22*POWER(('Model female'!$D22+1),(2015-'Risk female'!AC$1))</f>
        <v>1.4717819484578703E-4</v>
      </c>
      <c r="AD22" s="3">
        <f ca="1">'Model female'!$C22*POWER(('Model female'!$D22+1),(2015-'Risk female'!AD$1))</f>
        <v>1.4500314763131727E-4</v>
      </c>
      <c r="AE22" s="3">
        <f ca="1">'Model female'!$C22*POWER(('Model female'!$D22+1),(2015-'Risk female'!AE$1))</f>
        <v>1.4286024397174119E-4</v>
      </c>
      <c r="AF22" s="3">
        <f ca="1">'Model female'!$C22*POWER(('Model female'!$D22+1),(2015-'Risk female'!AF$1))</f>
        <v>1.407490088391539E-4</v>
      </c>
      <c r="AG22" s="3">
        <f ca="1">'Model female'!$C22*POWER(('Model female'!$D22+1),(2015-'Risk female'!AG$1))</f>
        <v>1.3866897422576738E-4</v>
      </c>
      <c r="AH22" s="3">
        <f ca="1">'Model female'!$C22*POWER(('Model female'!$D22+1),(2015-'Risk female'!AH$1))</f>
        <v>1.3661967904016496E-4</v>
      </c>
      <c r="AI22" s="3">
        <f ca="1">'Model female'!$C22*POWER(('Model female'!$D22+1),(2015-'Risk female'!AI$1))</f>
        <v>1.3460066900508862E-4</v>
      </c>
      <c r="AJ22" s="3">
        <f ca="1">'Model female'!$C22*POWER(('Model female'!$D22+1),(2015-'Risk female'!AJ$1))</f>
        <v>1.3261149655673758E-4</v>
      </c>
      <c r="AK22" s="3">
        <f ca="1">'Model female'!$C22*POWER(('Model female'!$D22+1),(2015-'Risk female'!AK$1))</f>
        <v>1.306517207455543E-4</v>
      </c>
      <c r="AL22" s="3">
        <f ca="1">'Model female'!$C22*POWER(('Model female'!$D22+1),(2015-'Risk female'!AL$1))</f>
        <v>1.2872090713847716E-4</v>
      </c>
      <c r="AM22" s="3">
        <f ca="1">'Model female'!$C22*POWER(('Model female'!$D22+1),(2015-'Risk female'!AM$1))</f>
        <v>1.268186277226376E-4</v>
      </c>
      <c r="AN22" s="3">
        <f ca="1">'Model female'!$C22*POWER(('Model female'!$D22+1),(2015-'Risk female'!AN$1))</f>
        <v>1.2494446081048042E-4</v>
      </c>
      <c r="AO22" s="3">
        <f ca="1">'Model female'!$C22*POWER(('Model female'!$D22+1),(2015-'Risk female'!AO$1))</f>
        <v>1.2309799094628615E-4</v>
      </c>
      <c r="AP22" s="3">
        <f ca="1">'Model female'!$C22*POWER(('Model female'!$D22+1),(2015-'Risk female'!AP$1))</f>
        <v>1.2127880881407501E-4</v>
      </c>
      <c r="AQ22" s="3">
        <f ca="1">'Model female'!$C22*POWER(('Model female'!$D22+1),(2015-'Risk female'!AQ$1))</f>
        <v>1.1948651114687197E-4</v>
      </c>
      <c r="AR22" s="3">
        <f ca="1">'Model female'!$C22*POWER(('Model female'!$D22+1),(2015-'Risk female'!AR$1))</f>
        <v>1.1772070063731229E-4</v>
      </c>
      <c r="AS22" s="3">
        <f ca="1">'Model female'!$C22*POWER(('Model female'!$D22+1),(2015-'Risk female'!AS$1))</f>
        <v>1.1598098584956881E-4</v>
      </c>
      <c r="AT22" s="3">
        <f ca="1">'Model female'!$C22*POWER(('Model female'!$D22+1),(2015-'Risk female'!AT$1))</f>
        <v>1.1426698113258008E-4</v>
      </c>
      <c r="AU22" s="3">
        <f ca="1">'Model female'!$C22*POWER(('Model female'!$D22+1),(2015-'Risk female'!AU$1))</f>
        <v>1.1257830653456171E-4</v>
      </c>
      <c r="AV22" s="3">
        <f ca="1">'Model female'!$C22*POWER(('Model female'!$D22+1),(2015-'Risk female'!AV$1))</f>
        <v>1.1091458771878002E-4</v>
      </c>
      <c r="AW22" s="3">
        <f ca="1">'Model female'!$C22*POWER(('Model female'!$D22+1),(2015-'Risk female'!AW$1))</f>
        <v>1.0927545588057145E-4</v>
      </c>
      <c r="AX22" s="3">
        <f ca="1">'Model female'!$C22*POWER(('Model female'!$D22+1),(2015-'Risk female'!AX$1))</f>
        <v>1.0766054766558765E-4</v>
      </c>
      <c r="AY22" s="3">
        <f ca="1">'Model female'!$C22*POWER(('Model female'!$D22+1),(2015-'Risk female'!AY$1))</f>
        <v>1.0606950508924894E-4</v>
      </c>
      <c r="AZ22" s="3">
        <f ca="1">'Model female'!$C22*POWER(('Model female'!$D22+1),(2015-'Risk female'!AZ$1))</f>
        <v>1.0450197545738813E-4</v>
      </c>
    </row>
    <row r="23" spans="1:52" x14ac:dyDescent="0.2">
      <c r="A23" s="1">
        <v>20</v>
      </c>
      <c r="B23" s="3">
        <f ca="1">'Model female'!$C23*POWER(('Model female'!$D23+1),(2015-'Risk female'!B$1))</f>
        <v>1.9790339169074096E-4</v>
      </c>
      <c r="C23" s="3">
        <f ca="1">'Model female'!$C23*POWER(('Model female'!$D23+1),(2015-'Risk female'!C$1))</f>
        <v>1.9497871102536058E-4</v>
      </c>
      <c r="D23" s="3">
        <f ca="1">'Model female'!$C23*POWER(('Model female'!$D23+1),(2015-'Risk female'!D$1))</f>
        <v>1.9209725224173459E-4</v>
      </c>
      <c r="E23" s="3">
        <f ca="1">'Model female'!$C23*POWER(('Model female'!$D23+1),(2015-'Risk female'!E$1))</f>
        <v>1.8925837659284199E-4</v>
      </c>
      <c r="F23" s="3">
        <f ca="1">'Model female'!$C23*POWER(('Model female'!$D23+1),(2015-'Risk female'!F$1))</f>
        <v>1.8646145477127293E-4</v>
      </c>
      <c r="G23" s="3">
        <f ca="1">'Model female'!$C23*POWER(('Model female'!$D23+1),(2015-'Risk female'!G$1))</f>
        <v>1.8370586676972705E-4</v>
      </c>
      <c r="H23" s="3">
        <f ca="1">'Model female'!$C23*POWER(('Model female'!$D23+1),(2015-'Risk female'!H$1))</f>
        <v>1.8099100174357347E-4</v>
      </c>
      <c r="I23" s="3">
        <f ca="1">'Model female'!$C23*POWER(('Model female'!$D23+1),(2015-'Risk female'!I$1))</f>
        <v>1.7831625787544187E-4</v>
      </c>
      <c r="J23" s="3">
        <f ca="1">'Model female'!$C23*POWER(('Model female'!$D23+1),(2015-'Risk female'!J$1))</f>
        <v>1.7568104224181466E-4</v>
      </c>
      <c r="K23" s="3">
        <f ca="1">'Model female'!$C23*POWER(('Model female'!$D23+1),(2015-'Risk female'!K$1))</f>
        <v>1.7308477068159081E-4</v>
      </c>
      <c r="L23" s="3">
        <f ca="1">'Model female'!$C23*POWER(('Model female'!$D23+1),(2015-'Risk female'!L$1))</f>
        <v>1.7052686766659198E-4</v>
      </c>
      <c r="M23" s="3">
        <f ca="1">'Model female'!$C23*POWER(('Model female'!$D23+1),(2015-'Risk female'!M$1))</f>
        <v>1.6800676617398225E-4</v>
      </c>
      <c r="N23" s="3">
        <f ca="1">'Model female'!$C23*POWER(('Model female'!$D23+1),(2015-'Risk female'!N$1))</f>
        <v>1.6552390756057367E-4</v>
      </c>
      <c r="O23" s="3">
        <f ca="1">'Model female'!$C23*POWER(('Model female'!$D23+1),(2015-'Risk female'!O$1))</f>
        <v>1.6307774143898887E-4</v>
      </c>
      <c r="P23" s="3">
        <f ca="1">'Model female'!$C23*POWER(('Model female'!$D23+1),(2015-'Risk female'!P$1))</f>
        <v>1.6066772555565408E-4</v>
      </c>
      <c r="Q23" s="3">
        <f ca="1">'Model female'!$C23*POWER(('Model female'!$D23+1),(2015-'Risk female'!Q$1))</f>
        <v>1.5829332567059517E-4</v>
      </c>
      <c r="R23" s="3">
        <f ca="1">'Model female'!$C23*POWER(('Model female'!$D23+1),(2015-'Risk female'!R$1))</f>
        <v>1.5595401543901005E-4</v>
      </c>
      <c r="S23" s="3">
        <f ca="1">'Model female'!$C23*POWER(('Model female'!$D23+1),(2015-'Risk female'!S$1))</f>
        <v>1.5364927629459122E-4</v>
      </c>
      <c r="T23" s="3">
        <f ca="1">'Model female'!$C23*POWER(('Model female'!$D23+1),(2015-'Risk female'!T$1))</f>
        <v>1.5137859733457262E-4</v>
      </c>
      <c r="U23" s="3">
        <f ca="1">'Model female'!$C23*POWER(('Model female'!$D23+1),(2015-'Risk female'!U$1))</f>
        <v>1.4914147520647553E-4</v>
      </c>
      <c r="V23" s="3">
        <f ca="1">'Model female'!$C23*POWER(('Model female'!$D23+1),(2015-'Risk female'!V$1))</f>
        <v>1.469374139965276E-4</v>
      </c>
      <c r="W23" s="3">
        <f ca="1">'Model female'!$C23*POWER(('Model female'!$D23+1),(2015-'Risk female'!W$1))</f>
        <v>1.4476592511973168E-4</v>
      </c>
      <c r="X23" s="3">
        <f ca="1">'Model female'!$C23*POWER(('Model female'!$D23+1),(2015-'Risk female'!X$1))</f>
        <v>1.4262652721155832E-4</v>
      </c>
      <c r="Y23" s="3">
        <f ca="1">'Model female'!$C23*POWER(('Model female'!$D23+1),(2015-'Risk female'!Y$1))</f>
        <v>1.4051874602123975E-4</v>
      </c>
      <c r="Z23" s="3">
        <f ca="1">'Model female'!$C23*POWER(('Model female'!$D23+1),(2015-'Risk female'!Z$1))</f>
        <v>1.3844211430664015E-4</v>
      </c>
      <c r="AA23" s="3">
        <f ca="1">'Model female'!$C23*POWER(('Model female'!$D23+1),(2015-'Risk female'!AA$1))</f>
        <v>1.3639617173067997E-4</v>
      </c>
      <c r="AB23" s="3">
        <f ca="1">'Model female'!$C23*POWER(('Model female'!$D23+1),(2015-'Risk female'!AB$1))</f>
        <v>1.3438046475929062E-4</v>
      </c>
      <c r="AC23" s="3">
        <f ca="1">'Model female'!$C23*POWER(('Model female'!$D23+1),(2015-'Risk female'!AC$1))</f>
        <v>1.3239454656087751E-4</v>
      </c>
      <c r="AD23" s="3">
        <f ca="1">'Model female'!$C23*POWER(('Model female'!$D23+1),(2015-'Risk female'!AD$1))</f>
        <v>1.3043797690726847E-4</v>
      </c>
      <c r="AE23" s="3">
        <f ca="1">'Model female'!$C23*POWER(('Model female'!$D23+1),(2015-'Risk female'!AE$1))</f>
        <v>1.2851032207612659E-4</v>
      </c>
      <c r="AF23" s="3">
        <f ca="1">'Model female'!$C23*POWER(('Model female'!$D23+1),(2015-'Risk female'!AF$1))</f>
        <v>1.2661115475480454E-4</v>
      </c>
      <c r="AG23" s="3">
        <f ca="1">'Model female'!$C23*POWER(('Model female'!$D23+1),(2015-'Risk female'!AG$1))</f>
        <v>1.2474005394562027E-4</v>
      </c>
      <c r="AH23" s="3">
        <f ca="1">'Model female'!$C23*POWER(('Model female'!$D23+1),(2015-'Risk female'!AH$1))</f>
        <v>1.2289660487253229E-4</v>
      </c>
      <c r="AI23" s="3">
        <f ca="1">'Model female'!$C23*POWER(('Model female'!$D23+1),(2015-'Risk female'!AI$1))</f>
        <v>1.2108039888919438E-4</v>
      </c>
      <c r="AJ23" s="3">
        <f ca="1">'Model female'!$C23*POWER(('Model female'!$D23+1),(2015-'Risk female'!AJ$1))</f>
        <v>1.1929103338836886E-4</v>
      </c>
      <c r="AK23" s="3">
        <f ca="1">'Model female'!$C23*POWER(('Model female'!$D23+1),(2015-'Risk female'!AK$1))</f>
        <v>1.1752811171267872E-4</v>
      </c>
      <c r="AL23" s="3">
        <f ca="1">'Model female'!$C23*POWER(('Model female'!$D23+1),(2015-'Risk female'!AL$1))</f>
        <v>1.1579124306667856E-4</v>
      </c>
      <c r="AM23" s="3">
        <f ca="1">'Model female'!$C23*POWER(('Model female'!$D23+1),(2015-'Risk female'!AM$1))</f>
        <v>1.1408004243022521E-4</v>
      </c>
      <c r="AN23" s="3">
        <f ca="1">'Model female'!$C23*POWER(('Model female'!$D23+1),(2015-'Risk female'!AN$1))</f>
        <v>1.1239413047312828E-4</v>
      </c>
      <c r="AO23" s="3">
        <f ca="1">'Model female'!$C23*POWER(('Model female'!$D23+1),(2015-'Risk female'!AO$1))</f>
        <v>1.1073313347106237E-4</v>
      </c>
      <c r="AP23" s="3">
        <f ca="1">'Model female'!$C23*POWER(('Model female'!$D23+1),(2015-'Risk female'!AP$1))</f>
        <v>1.0909668322272155E-4</v>
      </c>
      <c r="AQ23" s="3">
        <f ca="1">'Model female'!$C23*POWER(('Model female'!$D23+1),(2015-'Risk female'!AQ$1))</f>
        <v>1.0748441696819859E-4</v>
      </c>
      <c r="AR23" s="3">
        <f ca="1">'Model female'!$C23*POWER(('Model female'!$D23+1),(2015-'Risk female'!AR$1))</f>
        <v>1.0589597730857005E-4</v>
      </c>
      <c r="AS23" s="3">
        <f ca="1">'Model female'!$C23*POWER(('Model female'!$D23+1),(2015-'Risk female'!AS$1))</f>
        <v>1.0433101212667003E-4</v>
      </c>
      <c r="AT23" s="3">
        <f ca="1">'Model female'!$C23*POWER(('Model female'!$D23+1),(2015-'Risk female'!AT$1))</f>
        <v>1.027891745090345E-4</v>
      </c>
      <c r="AU23" s="3">
        <f ca="1">'Model female'!$C23*POWER(('Model female'!$D23+1),(2015-'Risk female'!AU$1))</f>
        <v>1.0127012266899955E-4</v>
      </c>
      <c r="AV23" s="3">
        <f ca="1">'Model female'!$C23*POWER(('Model female'!$D23+1),(2015-'Risk female'!AV$1))</f>
        <v>9.9773519870935534E-5</v>
      </c>
      <c r="AW23" s="3">
        <f ca="1">'Model female'!$C23*POWER(('Model female'!$D23+1),(2015-'Risk female'!AW$1))</f>
        <v>9.8299034355601509E-5</v>
      </c>
      <c r="AX23" s="3">
        <f ca="1">'Model female'!$C23*POWER(('Model female'!$D23+1),(2015-'Risk female'!AX$1))</f>
        <v>9.6846339266602483E-5</v>
      </c>
      <c r="AY23" s="3">
        <f ca="1">'Model female'!$C23*POWER(('Model female'!$D23+1),(2015-'Risk female'!AY$1))</f>
        <v>9.5415112577933501E-5</v>
      </c>
      <c r="AZ23" s="3">
        <f ca="1">'Model female'!$C23*POWER(('Model female'!$D23+1),(2015-'Risk female'!AZ$1))</f>
        <v>9.400503702259459E-5</v>
      </c>
    </row>
    <row r="24" spans="1:52" x14ac:dyDescent="0.2">
      <c r="A24" s="1">
        <v>21</v>
      </c>
      <c r="B24" s="3">
        <f ca="1">'Model female'!$C24*POWER(('Model female'!$D24+1),(2015-'Risk female'!B$1))</f>
        <v>2.1448260225490586E-4</v>
      </c>
      <c r="C24" s="3">
        <f ca="1">'Model female'!$C24*POWER(('Model female'!$D24+1),(2015-'Risk female'!C$1))</f>
        <v>2.1131290862552303E-4</v>
      </c>
      <c r="D24" s="3">
        <f ca="1">'Model female'!$C24*POWER(('Model female'!$D24+1),(2015-'Risk female'!D$1))</f>
        <v>2.0819005775913607E-4</v>
      </c>
      <c r="E24" s="3">
        <f ca="1">'Model female'!$C24*POWER(('Model female'!$D24+1),(2015-'Risk female'!E$1))</f>
        <v>2.0511335739816362E-4</v>
      </c>
      <c r="F24" s="3">
        <f ca="1">'Model female'!$C24*POWER(('Model female'!$D24+1),(2015-'Risk female'!F$1))</f>
        <v>2.0208212551543219E-4</v>
      </c>
      <c r="G24" s="3">
        <f ca="1">'Model female'!$C24*POWER(('Model female'!$D24+1),(2015-'Risk female'!G$1))</f>
        <v>1.9909569016298738E-4</v>
      </c>
      <c r="H24" s="3">
        <f ca="1">'Model female'!$C24*POWER(('Model female'!$D24+1),(2015-'Risk female'!H$1))</f>
        <v>1.9615338932314031E-4</v>
      </c>
      <c r="I24" s="3">
        <f ca="1">'Model female'!$C24*POWER(('Model female'!$D24+1),(2015-'Risk female'!I$1))</f>
        <v>1.932545707617146E-4</v>
      </c>
      <c r="J24" s="3">
        <f ca="1">'Model female'!$C24*POWER(('Model female'!$D24+1),(2015-'Risk female'!J$1))</f>
        <v>1.9039859188346269E-4</v>
      </c>
      <c r="K24" s="3">
        <f ca="1">'Model female'!$C24*POWER(('Model female'!$D24+1),(2015-'Risk female'!K$1))</f>
        <v>1.8758481958961845E-4</v>
      </c>
      <c r="L24" s="3">
        <f ca="1">'Model female'!$C24*POWER(('Model female'!$D24+1),(2015-'Risk female'!L$1))</f>
        <v>1.8481263013755514E-4</v>
      </c>
      <c r="M24" s="3">
        <f ca="1">'Model female'!$C24*POWER(('Model female'!$D24+1),(2015-'Risk female'!M$1))</f>
        <v>1.8208140900251741E-4</v>
      </c>
      <c r="N24" s="3">
        <f ca="1">'Model female'!$C24*POWER(('Model female'!$D24+1),(2015-'Risk female'!N$1))</f>
        <v>1.793905507413965E-4</v>
      </c>
      <c r="O24" s="3">
        <f ca="1">'Model female'!$C24*POWER(('Model female'!$D24+1),(2015-'Risk female'!O$1))</f>
        <v>1.7673945885851873E-4</v>
      </c>
      <c r="P24" s="3">
        <f ca="1">'Model female'!$C24*POWER(('Model female'!$D24+1),(2015-'Risk female'!P$1))</f>
        <v>1.741275456734175E-4</v>
      </c>
      <c r="Q24" s="3">
        <f ca="1">'Model female'!$C24*POWER(('Model female'!$D24+1),(2015-'Risk female'!Q$1))</f>
        <v>1.7155423219055913E-4</v>
      </c>
      <c r="R24" s="3">
        <f ca="1">'Model female'!$C24*POWER(('Model female'!$D24+1),(2015-'Risk female'!R$1))</f>
        <v>1.6901894797099424E-4</v>
      </c>
      <c r="S24" s="3">
        <f ca="1">'Model female'!$C24*POWER(('Model female'!$D24+1),(2015-'Risk female'!S$1))</f>
        <v>1.6652113100590568E-4</v>
      </c>
      <c r="T24" s="3">
        <f ca="1">'Model female'!$C24*POWER(('Model female'!$D24+1),(2015-'Risk female'!T$1))</f>
        <v>1.6406022759202533E-4</v>
      </c>
      <c r="U24" s="3">
        <f ca="1">'Model female'!$C24*POWER(('Model female'!$D24+1),(2015-'Risk female'!U$1))</f>
        <v>1.6163569220889197E-4</v>
      </c>
      <c r="V24" s="3">
        <f ca="1">'Model female'!$C24*POWER(('Model female'!$D24+1),(2015-'Risk female'!V$1))</f>
        <v>1.5924698739792312E-4</v>
      </c>
      <c r="W24" s="3">
        <f ca="1">'Model female'!$C24*POWER(('Model female'!$D24+1),(2015-'Risk female'!W$1))</f>
        <v>1.5689358364327405E-4</v>
      </c>
      <c r="X24" s="3">
        <f ca="1">'Model female'!$C24*POWER(('Model female'!$D24+1),(2015-'Risk female'!X$1))</f>
        <v>1.5457495925445721E-4</v>
      </c>
      <c r="Y24" s="3">
        <f ca="1">'Model female'!$C24*POWER(('Model female'!$D24+1),(2015-'Risk female'!Y$1))</f>
        <v>1.522906002506968E-4</v>
      </c>
      <c r="Z24" s="3">
        <f ca="1">'Model female'!$C24*POWER(('Model female'!$D24+1),(2015-'Risk female'!Z$1))</f>
        <v>1.5004000024699193E-4</v>
      </c>
      <c r="AA24" s="3">
        <f ca="1">'Model female'!$C24*POWER(('Model female'!$D24+1),(2015-'Risk female'!AA$1))</f>
        <v>1.4782266034186399E-4</v>
      </c>
      <c r="AB24" s="3">
        <f ca="1">'Model female'!$C24*POWER(('Model female'!$D24+1),(2015-'Risk female'!AB$1))</f>
        <v>1.4563808900676256E-4</v>
      </c>
      <c r="AC24" s="3">
        <f ca="1">'Model female'!$C24*POWER(('Model female'!$D24+1),(2015-'Risk female'!AC$1))</f>
        <v>1.4348580197710601E-4</v>
      </c>
      <c r="AD24" s="3">
        <f ca="1">'Model female'!$C24*POWER(('Model female'!$D24+1),(2015-'Risk female'!AD$1))</f>
        <v>1.4136532214493203E-4</v>
      </c>
      <c r="AE24" s="3">
        <f ca="1">'Model female'!$C24*POWER(('Model female'!$D24+1),(2015-'Risk female'!AE$1))</f>
        <v>1.3927617945313502E-4</v>
      </c>
      <c r="AF24" s="3">
        <f ca="1">'Model female'!$C24*POWER(('Model female'!$D24+1),(2015-'Risk female'!AF$1))</f>
        <v>1.3721791079126605E-4</v>
      </c>
      <c r="AG24" s="3">
        <f ca="1">'Model female'!$C24*POWER(('Model female'!$D24+1),(2015-'Risk female'!AG$1))</f>
        <v>1.3519005989287298E-4</v>
      </c>
      <c r="AH24" s="3">
        <f ca="1">'Model female'!$C24*POWER(('Model female'!$D24+1),(2015-'Risk female'!AH$1))</f>
        <v>1.3319217723435764E-4</v>
      </c>
      <c r="AI24" s="3">
        <f ca="1">'Model female'!$C24*POWER(('Model female'!$D24+1),(2015-'Risk female'!AI$1))</f>
        <v>1.3122381993532772E-4</v>
      </c>
      <c r="AJ24" s="3">
        <f ca="1">'Model female'!$C24*POWER(('Model female'!$D24+1),(2015-'Risk female'!AJ$1))</f>
        <v>1.2928455166042141E-4</v>
      </c>
      <c r="AK24" s="3">
        <f ca="1">'Model female'!$C24*POWER(('Model female'!$D24+1),(2015-'Risk female'!AK$1))</f>
        <v>1.2737394252258273E-4</v>
      </c>
      <c r="AL24" s="3">
        <f ca="1">'Model female'!$C24*POWER(('Model female'!$D24+1),(2015-'Risk female'!AL$1))</f>
        <v>1.2549156898776625E-4</v>
      </c>
      <c r="AM24" s="3">
        <f ca="1">'Model female'!$C24*POWER(('Model female'!$D24+1),(2015-'Risk female'!AM$1))</f>
        <v>1.236370137810505E-4</v>
      </c>
      <c r="AN24" s="3">
        <f ca="1">'Model female'!$C24*POWER(('Model female'!$D24+1),(2015-'Risk female'!AN$1))</f>
        <v>1.2180986579413843E-4</v>
      </c>
      <c r="AO24" s="3">
        <f ca="1">'Model female'!$C24*POWER(('Model female'!$D24+1),(2015-'Risk female'!AO$1))</f>
        <v>1.2000971999422508E-4</v>
      </c>
      <c r="AP24" s="3">
        <f ca="1">'Model female'!$C24*POWER(('Model female'!$D24+1),(2015-'Risk female'!AP$1))</f>
        <v>1.182361773342119E-4</v>
      </c>
      <c r="AQ24" s="3">
        <f ca="1">'Model female'!$C24*POWER(('Model female'!$D24+1),(2015-'Risk female'!AQ$1))</f>
        <v>1.164888446642482E-4</v>
      </c>
      <c r="AR24" s="3">
        <f ca="1">'Model female'!$C24*POWER(('Model female'!$D24+1),(2015-'Risk female'!AR$1))</f>
        <v>1.1476733464457952E-4</v>
      </c>
      <c r="AS24" s="3">
        <f ca="1">'Model female'!$C24*POWER(('Model female'!$D24+1),(2015-'Risk female'!AS$1))</f>
        <v>1.130712656596843E-4</v>
      </c>
      <c r="AT24" s="3">
        <f ca="1">'Model female'!$C24*POWER(('Model female'!$D24+1),(2015-'Risk female'!AT$1))</f>
        <v>1.1140026173367909E-4</v>
      </c>
      <c r="AU24" s="3">
        <f ca="1">'Model female'!$C24*POWER(('Model female'!$D24+1),(2015-'Risk female'!AU$1))</f>
        <v>1.0975395244697452E-4</v>
      </c>
      <c r="AV24" s="3">
        <f ca="1">'Model female'!$C24*POWER(('Model female'!$D24+1),(2015-'Risk female'!AV$1))</f>
        <v>1.0813197285416211E-4</v>
      </c>
      <c r="AW24" s="3">
        <f ca="1">'Model female'!$C24*POWER(('Model female'!$D24+1),(2015-'Risk female'!AW$1))</f>
        <v>1.0653396340311539E-4</v>
      </c>
      <c r="AX24" s="3">
        <f ca="1">'Model female'!$C24*POWER(('Model female'!$D24+1),(2015-'Risk female'!AX$1))</f>
        <v>1.049595698552861E-4</v>
      </c>
      <c r="AY24" s="3">
        <f ca="1">'Model female'!$C24*POWER(('Model female'!$D24+1),(2015-'Risk female'!AY$1))</f>
        <v>1.0340844320717845E-4</v>
      </c>
      <c r="AZ24" s="3">
        <f ca="1">'Model female'!$C24*POWER(('Model female'!$D24+1),(2015-'Risk female'!AZ$1))</f>
        <v>1.018802396129837E-4</v>
      </c>
    </row>
    <row r="25" spans="1:52" x14ac:dyDescent="0.2">
      <c r="A25" s="1">
        <v>22</v>
      </c>
      <c r="B25" s="3">
        <f ca="1">'Model female'!$C25*POWER(('Model female'!$D25+1),(2015-'Risk female'!B$1))</f>
        <v>2.0467254694271235E-4</v>
      </c>
      <c r="C25" s="3">
        <f ca="1">'Model female'!$C25*POWER(('Model female'!$D25+1),(2015-'Risk female'!C$1))</f>
        <v>2.0164782950020925E-4</v>
      </c>
      <c r="D25" s="3">
        <f ca="1">'Model female'!$C25*POWER(('Model female'!$D25+1),(2015-'Risk female'!D$1))</f>
        <v>1.9866781231547715E-4</v>
      </c>
      <c r="E25" s="3">
        <f ca="1">'Model female'!$C25*POWER(('Model female'!$D25+1),(2015-'Risk female'!E$1))</f>
        <v>1.9573183479357356E-4</v>
      </c>
      <c r="F25" s="3">
        <f ca="1">'Model female'!$C25*POWER(('Model female'!$D25+1),(2015-'Risk female'!F$1))</f>
        <v>1.9283924610204295E-4</v>
      </c>
      <c r="G25" s="3">
        <f ca="1">'Model female'!$C25*POWER(('Model female'!$D25+1),(2015-'Risk female'!G$1))</f>
        <v>1.8998940502664333E-4</v>
      </c>
      <c r="H25" s="3">
        <f ca="1">'Model female'!$C25*POWER(('Model female'!$D25+1),(2015-'Risk female'!H$1))</f>
        <v>1.8718167982920527E-4</v>
      </c>
      <c r="I25" s="3">
        <f ca="1">'Model female'!$C25*POWER(('Model female'!$D25+1),(2015-'Risk female'!I$1))</f>
        <v>1.8441544810759143E-4</v>
      </c>
      <c r="J25" s="3">
        <f ca="1">'Model female'!$C25*POWER(('Model female'!$D25+1),(2015-'Risk female'!J$1))</f>
        <v>1.8169009665772556E-4</v>
      </c>
      <c r="K25" s="3">
        <f ca="1">'Model female'!$C25*POWER(('Model female'!$D25+1),(2015-'Risk female'!K$1))</f>
        <v>1.7900502133766065E-4</v>
      </c>
      <c r="L25" s="3">
        <f ca="1">'Model female'!$C25*POWER(('Model female'!$D25+1),(2015-'Risk female'!L$1))</f>
        <v>1.7635962693365585E-4</v>
      </c>
      <c r="M25" s="3">
        <f ca="1">'Model female'!$C25*POWER(('Model female'!$D25+1),(2015-'Risk female'!M$1))</f>
        <v>1.7375332702823239E-4</v>
      </c>
      <c r="N25" s="3">
        <f ca="1">'Model female'!$C25*POWER(('Model female'!$D25+1),(2015-'Risk female'!N$1))</f>
        <v>1.7118554387017974E-4</v>
      </c>
      <c r="O25" s="3">
        <f ca="1">'Model female'!$C25*POWER(('Model female'!$D25+1),(2015-'Risk female'!O$1))</f>
        <v>1.6865570824648252E-4</v>
      </c>
      <c r="P25" s="3">
        <f ca="1">'Model female'!$C25*POWER(('Model female'!$D25+1),(2015-'Risk female'!P$1))</f>
        <v>1.6616325935614042E-4</v>
      </c>
      <c r="Q25" s="3">
        <f ca="1">'Model female'!$C25*POWER(('Model female'!$D25+1),(2015-'Risk female'!Q$1))</f>
        <v>1.6370764468585266E-4</v>
      </c>
      <c r="R25" s="3">
        <f ca="1">'Model female'!$C25*POWER(('Model female'!$D25+1),(2015-'Risk female'!R$1))</f>
        <v>1.612883198875396E-4</v>
      </c>
      <c r="S25" s="3">
        <f ca="1">'Model female'!$C25*POWER(('Model female'!$D25+1),(2015-'Risk female'!S$1))</f>
        <v>1.589047486576745E-4</v>
      </c>
      <c r="T25" s="3">
        <f ca="1">'Model female'!$C25*POWER(('Model female'!$D25+1),(2015-'Risk female'!T$1))</f>
        <v>1.5655640261839852E-4</v>
      </c>
      <c r="U25" s="3">
        <f ca="1">'Model female'!$C25*POWER(('Model female'!$D25+1),(2015-'Risk female'!U$1))</f>
        <v>1.5424276120039267E-4</v>
      </c>
      <c r="V25" s="3">
        <f ca="1">'Model female'!$C25*POWER(('Model female'!$D25+1),(2015-'Risk female'!V$1))</f>
        <v>1.5196331152748048E-4</v>
      </c>
      <c r="W25" s="3">
        <f ca="1">'Model female'!$C25*POWER(('Model female'!$D25+1),(2015-'Risk female'!W$1))</f>
        <v>1.4971754830293645E-4</v>
      </c>
      <c r="X25" s="3">
        <f ca="1">'Model female'!$C25*POWER(('Model female'!$D25+1),(2015-'Risk female'!X$1))</f>
        <v>1.4750497369747436E-4</v>
      </c>
      <c r="Y25" s="3">
        <f ca="1">'Model female'!$C25*POWER(('Model female'!$D25+1),(2015-'Risk female'!Y$1))</f>
        <v>1.4532509723889103E-4</v>
      </c>
      <c r="Z25" s="3">
        <f ca="1">'Model female'!$C25*POWER(('Model female'!$D25+1),(2015-'Risk female'!Z$1))</f>
        <v>1.4317743570334092E-4</v>
      </c>
      <c r="AA25" s="3">
        <f ca="1">'Model female'!$C25*POWER(('Model female'!$D25+1),(2015-'Risk female'!AA$1))</f>
        <v>1.4106151300821766E-4</v>
      </c>
      <c r="AB25" s="3">
        <f ca="1">'Model female'!$C25*POWER(('Model female'!$D25+1),(2015-'Risk female'!AB$1))</f>
        <v>1.3897686010661841E-4</v>
      </c>
      <c r="AC25" s="3">
        <f ca="1">'Model female'!$C25*POWER(('Model female'!$D25+1),(2015-'Risk female'!AC$1))</f>
        <v>1.3692301488336792E-4</v>
      </c>
      <c r="AD25" s="3">
        <f ca="1">'Model female'!$C25*POWER(('Model female'!$D25+1),(2015-'Risk female'!AD$1))</f>
        <v>1.3489952205257924E-4</v>
      </c>
      <c r="AE25" s="3">
        <f ca="1">'Model female'!$C25*POWER(('Model female'!$D25+1),(2015-'Risk female'!AE$1))</f>
        <v>1.3290593305672835E-4</v>
      </c>
      <c r="AF25" s="3">
        <f ca="1">'Model female'!$C25*POWER(('Model female'!$D25+1),(2015-'Risk female'!AF$1))</f>
        <v>1.3094180596722005E-4</v>
      </c>
      <c r="AG25" s="3">
        <f ca="1">'Model female'!$C25*POWER(('Model female'!$D25+1),(2015-'Risk female'!AG$1))</f>
        <v>1.2900670538642373E-4</v>
      </c>
      <c r="AH25" s="3">
        <f ca="1">'Model female'!$C25*POWER(('Model female'!$D25+1),(2015-'Risk female'!AH$1))</f>
        <v>1.2710020235115639E-4</v>
      </c>
      <c r="AI25" s="3">
        <f ca="1">'Model female'!$C25*POWER(('Model female'!$D25+1),(2015-'Risk female'!AI$1))</f>
        <v>1.2522187423759251E-4</v>
      </c>
      <c r="AJ25" s="3">
        <f ca="1">'Model female'!$C25*POWER(('Model female'!$D25+1),(2015-'Risk female'!AJ$1))</f>
        <v>1.2337130466757884E-4</v>
      </c>
      <c r="AK25" s="3">
        <f ca="1">'Model female'!$C25*POWER(('Model female'!$D25+1),(2015-'Risk female'!AK$1))</f>
        <v>1.2154808341633388E-4</v>
      </c>
      <c r="AL25" s="3">
        <f ca="1">'Model female'!$C25*POWER(('Model female'!$D25+1),(2015-'Risk female'!AL$1))</f>
        <v>1.1975180632151123E-4</v>
      </c>
      <c r="AM25" s="3">
        <f ca="1">'Model female'!$C25*POWER(('Model female'!$D25+1),(2015-'Risk female'!AM$1))</f>
        <v>1.1798207519360714E-4</v>
      </c>
      <c r="AN25" s="3">
        <f ca="1">'Model female'!$C25*POWER(('Model female'!$D25+1),(2015-'Risk female'!AN$1))</f>
        <v>1.1623849772769177E-4</v>
      </c>
      <c r="AO25" s="3">
        <f ca="1">'Model female'!$C25*POWER(('Model female'!$D25+1),(2015-'Risk female'!AO$1))</f>
        <v>1.145206874164451E-4</v>
      </c>
      <c r="AP25" s="3">
        <f ca="1">'Model female'!$C25*POWER(('Model female'!$D25+1),(2015-'Risk female'!AP$1))</f>
        <v>1.1282826346447795E-4</v>
      </c>
      <c r="AQ25" s="3">
        <f ca="1">'Model female'!$C25*POWER(('Model female'!$D25+1),(2015-'Risk female'!AQ$1))</f>
        <v>1.1116085070391917E-4</v>
      </c>
      <c r="AR25" s="3">
        <f ca="1">'Model female'!$C25*POWER(('Model female'!$D25+1),(2015-'Risk female'!AR$1))</f>
        <v>1.0951807951125043E-4</v>
      </c>
      <c r="AS25" s="3">
        <f ca="1">'Model female'!$C25*POWER(('Model female'!$D25+1),(2015-'Risk female'!AS$1))</f>
        <v>1.0789958572536992E-4</v>
      </c>
      <c r="AT25" s="3">
        <f ca="1">'Model female'!$C25*POWER(('Model female'!$D25+1),(2015-'Risk female'!AT$1))</f>
        <v>1.063050105668669E-4</v>
      </c>
      <c r="AU25" s="3">
        <f ca="1">'Model female'!$C25*POWER(('Model female'!$D25+1),(2015-'Risk female'!AU$1))</f>
        <v>1.0473400055848961E-4</v>
      </c>
      <c r="AV25" s="3">
        <f ca="1">'Model female'!$C25*POWER(('Model female'!$D25+1),(2015-'Risk female'!AV$1))</f>
        <v>1.031862074467878E-4</v>
      </c>
      <c r="AW25" s="3">
        <f ca="1">'Model female'!$C25*POWER(('Model female'!$D25+1),(2015-'Risk female'!AW$1))</f>
        <v>1.0166128812491409E-4</v>
      </c>
      <c r="AX25" s="3">
        <f ca="1">'Model female'!$C25*POWER(('Model female'!$D25+1),(2015-'Risk female'!AX$1))</f>
        <v>1.0015890455656562E-4</v>
      </c>
      <c r="AY25" s="3">
        <f ca="1">'Model female'!$C25*POWER(('Model female'!$D25+1),(2015-'Risk female'!AY$1))</f>
        <v>9.8678723701049886E-5</v>
      </c>
      <c r="AZ25" s="3">
        <f ca="1">'Model female'!$C25*POWER(('Model female'!$D25+1),(2015-'Risk female'!AZ$1))</f>
        <v>9.7220417439458035E-5</v>
      </c>
    </row>
    <row r="26" spans="1:52" x14ac:dyDescent="0.2">
      <c r="A26" s="1">
        <v>23</v>
      </c>
      <c r="B26" s="3">
        <f ca="1">'Model female'!$C26*POWER(('Model female'!$D26+1),(2015-'Risk female'!B$1))</f>
        <v>2.4644705608819415E-4</v>
      </c>
      <c r="C26" s="3">
        <f ca="1">'Model female'!$C26*POWER(('Model female'!$D26+1),(2015-'Risk female'!C$1))</f>
        <v>2.4280498136767899E-4</v>
      </c>
      <c r="D26" s="3">
        <f ca="1">'Model female'!$C26*POWER(('Model female'!$D26+1),(2015-'Risk female'!D$1))</f>
        <v>2.3921673041150647E-4</v>
      </c>
      <c r="E26" s="3">
        <f ca="1">'Model female'!$C26*POWER(('Model female'!$D26+1),(2015-'Risk female'!E$1))</f>
        <v>2.3568150779458766E-4</v>
      </c>
      <c r="F26" s="3">
        <f ca="1">'Model female'!$C26*POWER(('Model female'!$D26+1),(2015-'Risk female'!F$1))</f>
        <v>2.3219852984688444E-4</v>
      </c>
      <c r="G26" s="3">
        <f ca="1">'Model female'!$C26*POWER(('Model female'!$D26+1),(2015-'Risk female'!G$1))</f>
        <v>2.2876702447968914E-4</v>
      </c>
      <c r="H26" s="3">
        <f ca="1">'Model female'!$C26*POWER(('Model female'!$D26+1),(2015-'Risk female'!H$1))</f>
        <v>2.2538623101447209E-4</v>
      </c>
      <c r="I26" s="3">
        <f ca="1">'Model female'!$C26*POWER(('Model female'!$D26+1),(2015-'Risk female'!I$1))</f>
        <v>2.2205540001425824E-4</v>
      </c>
      <c r="J26" s="3">
        <f ca="1">'Model female'!$C26*POWER(('Model female'!$D26+1),(2015-'Risk female'!J$1))</f>
        <v>2.1877379311749582E-4</v>
      </c>
      <c r="K26" s="3">
        <f ca="1">'Model female'!$C26*POWER(('Model female'!$D26+1),(2015-'Risk female'!K$1))</f>
        <v>2.1554068287438016E-4</v>
      </c>
      <c r="L26" s="3">
        <f ca="1">'Model female'!$C26*POWER(('Model female'!$D26+1),(2015-'Risk female'!L$1))</f>
        <v>2.1235535258559625E-4</v>
      </c>
      <c r="M26" s="3">
        <f ca="1">'Model female'!$C26*POWER(('Model female'!$D26+1),(2015-'Risk female'!M$1))</f>
        <v>2.0921709614344459E-4</v>
      </c>
      <c r="N26" s="3">
        <f ca="1">'Model female'!$C26*POWER(('Model female'!$D26+1),(2015-'Risk female'!N$1))</f>
        <v>2.0612521787531491E-4</v>
      </c>
      <c r="O26" s="3">
        <f ca="1">'Model female'!$C26*POWER(('Model female'!$D26+1),(2015-'Risk female'!O$1))</f>
        <v>2.0307903238947286E-4</v>
      </c>
      <c r="P26" s="3">
        <f ca="1">'Model female'!$C26*POWER(('Model female'!$D26+1),(2015-'Risk female'!P$1))</f>
        <v>2.0007786442312599E-4</v>
      </c>
      <c r="Q26" s="3">
        <f ca="1">'Model female'!$C26*POWER(('Model female'!$D26+1),(2015-'Risk female'!Q$1))</f>
        <v>1.9712104869273498E-4</v>
      </c>
      <c r="R26" s="3">
        <f ca="1">'Model female'!$C26*POWER(('Model female'!$D26+1),(2015-'Risk female'!R$1))</f>
        <v>1.9420792974653695E-4</v>
      </c>
      <c r="S26" s="3">
        <f ca="1">'Model female'!$C26*POWER(('Model female'!$D26+1),(2015-'Risk female'!S$1))</f>
        <v>1.9133786181924826E-4</v>
      </c>
      <c r="T26" s="3">
        <f ca="1">'Model female'!$C26*POWER(('Model female'!$D26+1),(2015-'Risk female'!T$1))</f>
        <v>1.8851020868891456E-4</v>
      </c>
      <c r="U26" s="3">
        <f ca="1">'Model female'!$C26*POWER(('Model female'!$D26+1),(2015-'Risk female'!U$1))</f>
        <v>1.8572434353587644E-4</v>
      </c>
      <c r="V26" s="3">
        <f ca="1">'Model female'!$C26*POWER(('Model female'!$D26+1),(2015-'Risk female'!V$1))</f>
        <v>1.8297964880381918E-4</v>
      </c>
      <c r="W26" s="3">
        <f ca="1">'Model female'!$C26*POWER(('Model female'!$D26+1),(2015-'Risk female'!W$1))</f>
        <v>1.8027551606287606E-4</v>
      </c>
      <c r="X26" s="3">
        <f ca="1">'Model female'!$C26*POWER(('Model female'!$D26+1),(2015-'Risk female'!X$1))</f>
        <v>1.7761134587475477E-4</v>
      </c>
      <c r="Y26" s="3">
        <f ca="1">'Model female'!$C26*POWER(('Model female'!$D26+1),(2015-'Risk female'!Y$1))</f>
        <v>1.7498654765985694E-4</v>
      </c>
      <c r="Z26" s="3">
        <f ca="1">'Model female'!$C26*POWER(('Model female'!$D26+1),(2015-'Risk female'!Z$1))</f>
        <v>1.7240053956636152E-4</v>
      </c>
      <c r="AA26" s="3">
        <f ca="1">'Model female'!$C26*POWER(('Model female'!$D26+1),(2015-'Risk female'!AA$1))</f>
        <v>1.6985274834124291E-4</v>
      </c>
      <c r="AB26" s="3">
        <f ca="1">'Model female'!$C26*POWER(('Model female'!$D26+1),(2015-'Risk female'!AB$1))</f>
        <v>1.6734260920319501E-4</v>
      </c>
      <c r="AC26" s="3">
        <f ca="1">'Model female'!$C26*POWER(('Model female'!$D26+1),(2015-'Risk female'!AC$1))</f>
        <v>1.6486956571743356E-4</v>
      </c>
      <c r="AD26" s="3">
        <f ca="1">'Model female'!$C26*POWER(('Model female'!$D26+1),(2015-'Risk female'!AD$1))</f>
        <v>1.6243306967234834E-4</v>
      </c>
      <c r="AE26" s="3">
        <f ca="1">'Model female'!$C26*POWER(('Model female'!$D26+1),(2015-'Risk female'!AE$1))</f>
        <v>1.6003258095797869E-4</v>
      </c>
      <c r="AF26" s="3">
        <f ca="1">'Model female'!$C26*POWER(('Model female'!$D26+1),(2015-'Risk female'!AF$1))</f>
        <v>1.5766756744628444E-4</v>
      </c>
      <c r="AG26" s="3">
        <f ca="1">'Model female'!$C26*POWER(('Model female'!$D26+1),(2015-'Risk female'!AG$1))</f>
        <v>1.5533750487318665E-4</v>
      </c>
      <c r="AH26" s="3">
        <f ca="1">'Model female'!$C26*POWER(('Model female'!$D26+1),(2015-'Risk female'!AH$1))</f>
        <v>1.5304187672235143E-4</v>
      </c>
      <c r="AI26" s="3">
        <f ca="1">'Model female'!$C26*POWER(('Model female'!$D26+1),(2015-'Risk female'!AI$1))</f>
        <v>1.5078017411069105E-4</v>
      </c>
      <c r="AJ26" s="3">
        <f ca="1">'Model female'!$C26*POWER(('Model female'!$D26+1),(2015-'Risk female'!AJ$1))</f>
        <v>1.485518956755577E-4</v>
      </c>
      <c r="AK26" s="3">
        <f ca="1">'Model female'!$C26*POWER(('Model female'!$D26+1),(2015-'Risk female'!AK$1))</f>
        <v>1.4635654746360369E-4</v>
      </c>
      <c r="AL26" s="3">
        <f ca="1">'Model female'!$C26*POWER(('Model female'!$D26+1),(2015-'Risk female'!AL$1))</f>
        <v>1.4419364282128444E-4</v>
      </c>
      <c r="AM26" s="3">
        <f ca="1">'Model female'!$C26*POWER(('Model female'!$D26+1),(2015-'Risk female'!AM$1))</f>
        <v>1.4206270228697977E-4</v>
      </c>
      <c r="AN26" s="3">
        <f ca="1">'Model female'!$C26*POWER(('Model female'!$D26+1),(2015-'Risk female'!AN$1))</f>
        <v>1.3996325348470914E-4</v>
      </c>
      <c r="AO26" s="3">
        <f ca="1">'Model female'!$C26*POWER(('Model female'!$D26+1),(2015-'Risk female'!AO$1))</f>
        <v>1.3789483101941789E-4</v>
      </c>
      <c r="AP26" s="3">
        <f ca="1">'Model female'!$C26*POWER(('Model female'!$D26+1),(2015-'Risk female'!AP$1))</f>
        <v>1.3585697637381075E-4</v>
      </c>
      <c r="AQ26" s="3">
        <f ca="1">'Model female'!$C26*POWER(('Model female'!$D26+1),(2015-'Risk female'!AQ$1))</f>
        <v>1.338492378067101E-4</v>
      </c>
      <c r="AR26" s="3">
        <f ca="1">'Model female'!$C26*POWER(('Model female'!$D26+1),(2015-'Risk female'!AR$1))</f>
        <v>1.3187117025291638E-4</v>
      </c>
      <c r="AS26" s="3">
        <f ca="1">'Model female'!$C26*POWER(('Model female'!$D26+1),(2015-'Risk female'!AS$1))</f>
        <v>1.2992233522454821E-4</v>
      </c>
      <c r="AT26" s="3">
        <f ca="1">'Model female'!$C26*POWER(('Model female'!$D26+1),(2015-'Risk female'!AT$1))</f>
        <v>1.2800230071384057E-4</v>
      </c>
      <c r="AU26" s="3">
        <f ca="1">'Model female'!$C26*POWER(('Model female'!$D26+1),(2015-'Risk female'!AU$1))</f>
        <v>1.2611064109737993E-4</v>
      </c>
      <c r="AV26" s="3">
        <f ca="1">'Model female'!$C26*POWER(('Model female'!$D26+1),(2015-'Risk female'!AV$1))</f>
        <v>1.2424693704175363E-4</v>
      </c>
      <c r="AW26" s="3">
        <f ca="1">'Model female'!$C26*POWER(('Model female'!$D26+1),(2015-'Risk female'!AW$1))</f>
        <v>1.2241077541059472E-4</v>
      </c>
      <c r="AX26" s="3">
        <f ca="1">'Model female'!$C26*POWER(('Model female'!$D26+1),(2015-'Risk female'!AX$1))</f>
        <v>1.2060174917299974E-4</v>
      </c>
      <c r="AY26" s="3">
        <f ca="1">'Model female'!$C26*POWER(('Model female'!$D26+1),(2015-'Risk female'!AY$1))</f>
        <v>1.1881945731330027E-4</v>
      </c>
      <c r="AZ26" s="3">
        <f ca="1">'Model female'!$C26*POWER(('Model female'!$D26+1),(2015-'Risk female'!AZ$1))</f>
        <v>1.1706350474216777E-4</v>
      </c>
    </row>
    <row r="27" spans="1:52" x14ac:dyDescent="0.2">
      <c r="A27" s="1">
        <v>24</v>
      </c>
      <c r="B27" s="3">
        <f ca="1">'Model female'!$C27*POWER(('Model female'!$D27+1),(2015-'Risk female'!B$1))</f>
        <v>2.2175986058567185E-4</v>
      </c>
      <c r="C27" s="3">
        <f ca="1">'Model female'!$C27*POWER(('Model female'!$D27+1),(2015-'Risk female'!C$1))</f>
        <v>2.184826212666718E-4</v>
      </c>
      <c r="D27" s="3">
        <f ca="1">'Model female'!$C27*POWER(('Model female'!$D27+1),(2015-'Risk female'!D$1))</f>
        <v>2.1525381405583435E-4</v>
      </c>
      <c r="E27" s="3">
        <f ca="1">'Model female'!$C27*POWER(('Model female'!$D27+1),(2015-'Risk female'!E$1))</f>
        <v>2.1207272320771856E-4</v>
      </c>
      <c r="F27" s="3">
        <f ca="1">'Model female'!$C27*POWER(('Model female'!$D27+1),(2015-'Risk female'!F$1))</f>
        <v>2.089386435544026E-4</v>
      </c>
      <c r="G27" s="3">
        <f ca="1">'Model female'!$C27*POWER(('Model female'!$D27+1),(2015-'Risk female'!G$1))</f>
        <v>2.0585088034916514E-4</v>
      </c>
      <c r="H27" s="3">
        <f ca="1">'Model female'!$C27*POWER(('Model female'!$D27+1),(2015-'Risk female'!H$1))</f>
        <v>2.0280874911247798E-4</v>
      </c>
      <c r="I27" s="3">
        <f ca="1">'Model female'!$C27*POWER(('Model female'!$D27+1),(2015-'Risk female'!I$1))</f>
        <v>1.9981157548027391E-4</v>
      </c>
      <c r="J27" s="3">
        <f ca="1">'Model female'!$C27*POWER(('Model female'!$D27+1),(2015-'Risk female'!J$1))</f>
        <v>1.9685869505445706E-4</v>
      </c>
      <c r="K27" s="3">
        <f ca="1">'Model female'!$C27*POWER(('Model female'!$D27+1),(2015-'Risk female'!K$1))</f>
        <v>1.9394945325562274E-4</v>
      </c>
      <c r="L27" s="3">
        <f ca="1">'Model female'!$C27*POWER(('Model female'!$D27+1),(2015-'Risk female'!L$1))</f>
        <v>1.910832051779535E-4</v>
      </c>
      <c r="M27" s="3">
        <f ca="1">'Model female'!$C27*POWER(('Model female'!$D27+1),(2015-'Risk female'!M$1))</f>
        <v>1.8825931544625961E-4</v>
      </c>
      <c r="N27" s="3">
        <f ca="1">'Model female'!$C27*POWER(('Model female'!$D27+1),(2015-'Risk female'!N$1))</f>
        <v>1.8547715807513265E-4</v>
      </c>
      <c r="O27" s="3">
        <f ca="1">'Model female'!$C27*POWER(('Model female'!$D27+1),(2015-'Risk female'!O$1))</f>
        <v>1.8273611633017997E-4</v>
      </c>
      <c r="P27" s="3">
        <f ca="1">'Model female'!$C27*POWER(('Model female'!$D27+1),(2015-'Risk female'!P$1))</f>
        <v>1.8003558259131034E-4</v>
      </c>
      <c r="Q27" s="3">
        <f ca="1">'Model female'!$C27*POWER(('Model female'!$D27+1),(2015-'Risk female'!Q$1))</f>
        <v>1.7737495821803977E-4</v>
      </c>
      <c r="R27" s="3">
        <f ca="1">'Model female'!$C27*POWER(('Model female'!$D27+1),(2015-'Risk female'!R$1))</f>
        <v>1.7475365341678797E-4</v>
      </c>
      <c r="S27" s="3">
        <f ca="1">'Model female'!$C27*POWER(('Model female'!$D27+1),(2015-'Risk female'!S$1))</f>
        <v>1.7217108711013596E-4</v>
      </c>
      <c r="T27" s="3">
        <f ca="1">'Model female'!$C27*POWER(('Model female'!$D27+1),(2015-'Risk female'!T$1))</f>
        <v>1.6962668680801574E-4</v>
      </c>
      <c r="U27" s="3">
        <f ca="1">'Model female'!$C27*POWER(('Model female'!$D27+1),(2015-'Risk female'!U$1))</f>
        <v>1.6711988848080371E-4</v>
      </c>
      <c r="V27" s="3">
        <f ca="1">'Model female'!$C27*POWER(('Model female'!$D27+1),(2015-'Risk female'!V$1))</f>
        <v>1.6465013643428939E-4</v>
      </c>
      <c r="W27" s="3">
        <f ca="1">'Model female'!$C27*POWER(('Model female'!$D27+1),(2015-'Risk female'!W$1))</f>
        <v>1.6221688318649203E-4</v>
      </c>
      <c r="X27" s="3">
        <f ca="1">'Model female'!$C27*POWER(('Model female'!$D27+1),(2015-'Risk female'!X$1))</f>
        <v>1.598195893462976E-4</v>
      </c>
      <c r="Y27" s="3">
        <f ca="1">'Model female'!$C27*POWER(('Model female'!$D27+1),(2015-'Risk female'!Y$1))</f>
        <v>1.5745772349388929E-4</v>
      </c>
      <c r="Z27" s="3">
        <f ca="1">'Model female'!$C27*POWER(('Model female'!$D27+1),(2015-'Risk female'!Z$1))</f>
        <v>1.5513076206294512E-4</v>
      </c>
      <c r="AA27" s="3">
        <f ca="1">'Model female'!$C27*POWER(('Model female'!$D27+1),(2015-'Risk female'!AA$1))</f>
        <v>1.5283818922457649E-4</v>
      </c>
      <c r="AB27" s="3">
        <f ca="1">'Model female'!$C27*POWER(('Model female'!$D27+1),(2015-'Risk female'!AB$1))</f>
        <v>1.5057949677298177E-4</v>
      </c>
      <c r="AC27" s="3">
        <f ca="1">'Model female'!$C27*POWER(('Model female'!$D27+1),(2015-'Risk female'!AC$1))</f>
        <v>1.4835418401278999E-4</v>
      </c>
      <c r="AD27" s="3">
        <f ca="1">'Model female'!$C27*POWER(('Model female'!$D27+1),(2015-'Risk female'!AD$1))</f>
        <v>1.4616175764806894E-4</v>
      </c>
      <c r="AE27" s="3">
        <f ca="1">'Model female'!$C27*POWER(('Model female'!$D27+1),(2015-'Risk female'!AE$1))</f>
        <v>1.4400173167297437E-4</v>
      </c>
      <c r="AF27" s="3">
        <f ca="1">'Model female'!$C27*POWER(('Model female'!$D27+1),(2015-'Risk female'!AF$1))</f>
        <v>1.4187362726401416E-4</v>
      </c>
      <c r="AG27" s="3">
        <f ca="1">'Model female'!$C27*POWER(('Model female'!$D27+1),(2015-'Risk female'!AG$1))</f>
        <v>1.397769726739056E-4</v>
      </c>
      <c r="AH27" s="3">
        <f ca="1">'Model female'!$C27*POWER(('Model female'!$D27+1),(2015-'Risk female'!AH$1))</f>
        <v>1.3771130312700063E-4</v>
      </c>
      <c r="AI27" s="3">
        <f ca="1">'Model female'!$C27*POWER(('Model female'!$D27+1),(2015-'Risk female'!AI$1))</f>
        <v>1.3567616071625676E-4</v>
      </c>
      <c r="AJ27" s="3">
        <f ca="1">'Model female'!$C27*POWER(('Model female'!$D27+1),(2015-'Risk female'!AJ$1))</f>
        <v>1.3367109430173081E-4</v>
      </c>
      <c r="AK27" s="3">
        <f ca="1">'Model female'!$C27*POWER(('Model female'!$D27+1),(2015-'Risk female'!AK$1))</f>
        <v>1.3169565941057227E-4</v>
      </c>
      <c r="AL27" s="3">
        <f ca="1">'Model female'!$C27*POWER(('Model female'!$D27+1),(2015-'Risk female'!AL$1))</f>
        <v>1.2974941813849488E-4</v>
      </c>
      <c r="AM27" s="3">
        <f ca="1">'Model female'!$C27*POWER(('Model female'!$D27+1),(2015-'Risk female'!AM$1))</f>
        <v>1.2783193905270432E-4</v>
      </c>
      <c r="AN27" s="3">
        <f ca="1">'Model female'!$C27*POWER(('Model female'!$D27+1),(2015-'Risk female'!AN$1))</f>
        <v>1.2594279709626042E-4</v>
      </c>
      <c r="AO27" s="3">
        <f ca="1">'Model female'!$C27*POWER(('Model female'!$D27+1),(2015-'Risk female'!AO$1))</f>
        <v>1.2408157349385265E-4</v>
      </c>
      <c r="AP27" s="3">
        <f ca="1">'Model female'!$C27*POWER(('Model female'!$D27+1),(2015-'Risk female'!AP$1))</f>
        <v>1.2224785565896813E-4</v>
      </c>
      <c r="AQ27" s="3">
        <f ca="1">'Model female'!$C27*POWER(('Model female'!$D27+1),(2015-'Risk female'!AQ$1))</f>
        <v>1.2044123710243169E-4</v>
      </c>
      <c r="AR27" s="3">
        <f ca="1">'Model female'!$C27*POWER(('Model female'!$D27+1),(2015-'Risk female'!AR$1))</f>
        <v>1.1866131734229724E-4</v>
      </c>
      <c r="AS27" s="3">
        <f ca="1">'Model female'!$C27*POWER(('Model female'!$D27+1),(2015-'Risk female'!AS$1))</f>
        <v>1.1690770181507121E-4</v>
      </c>
      <c r="AT27" s="3">
        <f ca="1">'Model female'!$C27*POWER(('Model female'!$D27+1),(2015-'Risk female'!AT$1))</f>
        <v>1.1518000178824748E-4</v>
      </c>
      <c r="AU27" s="3">
        <f ca="1">'Model female'!$C27*POWER(('Model female'!$D27+1),(2015-'Risk female'!AU$1))</f>
        <v>1.134778342741355E-4</v>
      </c>
      <c r="AV27" s="3">
        <f ca="1">'Model female'!$C27*POWER(('Model female'!$D27+1),(2015-'Risk female'!AV$1))</f>
        <v>1.118008219449611E-4</v>
      </c>
      <c r="AW27" s="3">
        <f ca="1">'Model female'!$C27*POWER(('Model female'!$D27+1),(2015-'Risk female'!AW$1))</f>
        <v>1.1014859304922276E-4</v>
      </c>
      <c r="AX27" s="3">
        <f ca="1">'Model female'!$C27*POWER(('Model female'!$D27+1),(2015-'Risk female'!AX$1))</f>
        <v>1.0852078132928352E-4</v>
      </c>
      <c r="AY27" s="3">
        <f ca="1">'Model female'!$C27*POWER(('Model female'!$D27+1),(2015-'Risk female'!AY$1))</f>
        <v>1.0691702594018082E-4</v>
      </c>
      <c r="AZ27" s="3">
        <f ca="1">'Model female'!$C27*POWER(('Model female'!$D27+1),(2015-'Risk female'!AZ$1))</f>
        <v>1.0533697136963631E-4</v>
      </c>
    </row>
    <row r="28" spans="1:52" x14ac:dyDescent="0.2">
      <c r="A28" s="1">
        <v>25</v>
      </c>
      <c r="B28" s="3">
        <f ca="1">'Model female'!$C28*POWER(('Model female'!$D28+1),(2015-'Risk female'!B$1))</f>
        <v>2.227512209718647E-4</v>
      </c>
      <c r="C28" s="3">
        <f ca="1">'Model female'!$C28*POWER(('Model female'!$D28+1),(2015-'Risk female'!C$1))</f>
        <v>2.1945933100676329E-4</v>
      </c>
      <c r="D28" s="3">
        <f ca="1">'Model female'!$C28*POWER(('Model female'!$D28+1),(2015-'Risk female'!D$1))</f>
        <v>2.1621608966183579E-4</v>
      </c>
      <c r="E28" s="3">
        <f ca="1">'Model female'!$C28*POWER(('Model female'!$D28+1),(2015-'Risk female'!E$1))</f>
        <v>2.1302077799195647E-4</v>
      </c>
      <c r="F28" s="3">
        <f ca="1">'Model female'!$C28*POWER(('Model female'!$D28+1),(2015-'Risk female'!F$1))</f>
        <v>2.0987268767680444E-4</v>
      </c>
      <c r="G28" s="3">
        <f ca="1">'Model female'!$C28*POWER(('Model female'!$D28+1),(2015-'Risk female'!G$1))</f>
        <v>2.0677112086384678E-4</v>
      </c>
      <c r="H28" s="3">
        <f ca="1">'Model female'!$C28*POWER(('Model female'!$D28+1),(2015-'Risk female'!H$1))</f>
        <v>2.0371539001364216E-4</v>
      </c>
      <c r="I28" s="3">
        <f ca="1">'Model female'!$C28*POWER(('Model female'!$D28+1),(2015-'Risk female'!I$1))</f>
        <v>2.0070481774743073E-4</v>
      </c>
      <c r="J28" s="3">
        <f ca="1">'Model female'!$C28*POWER(('Model female'!$D28+1),(2015-'Risk female'!J$1))</f>
        <v>1.9773873669697611E-4</v>
      </c>
      <c r="K28" s="3">
        <f ca="1">'Model female'!$C28*POWER(('Model female'!$D28+1),(2015-'Risk female'!K$1))</f>
        <v>1.9481648935662673E-4</v>
      </c>
      <c r="L28" s="3">
        <f ca="1">'Model female'!$C28*POWER(('Model female'!$D28+1),(2015-'Risk female'!L$1))</f>
        <v>1.9193742793756333E-4</v>
      </c>
      <c r="M28" s="3">
        <f ca="1">'Model female'!$C28*POWER(('Model female'!$D28+1),(2015-'Risk female'!M$1))</f>
        <v>1.8910091422420035E-4</v>
      </c>
      <c r="N28" s="3">
        <f ca="1">'Model female'!$C28*POWER(('Model female'!$D28+1),(2015-'Risk female'!N$1))</f>
        <v>1.8630631943270971E-4</v>
      </c>
      <c r="O28" s="3">
        <f ca="1">'Model female'!$C28*POWER(('Model female'!$D28+1),(2015-'Risk female'!O$1))</f>
        <v>1.8355302407163521E-4</v>
      </c>
      <c r="P28" s="3">
        <f ca="1">'Model female'!$C28*POWER(('Model female'!$D28+1),(2015-'Risk female'!P$1))</f>
        <v>1.8084041780456675E-4</v>
      </c>
      <c r="Q28" s="3">
        <f ca="1">'Model female'!$C28*POWER(('Model female'!$D28+1),(2015-'Risk female'!Q$1))</f>
        <v>1.781678993148441E-4</v>
      </c>
      <c r="R28" s="3">
        <f ca="1">'Model female'!$C28*POWER(('Model female'!$D28+1),(2015-'Risk female'!R$1))</f>
        <v>1.7553487617226021E-4</v>
      </c>
      <c r="S28" s="3">
        <f ca="1">'Model female'!$C28*POWER(('Model female'!$D28+1),(2015-'Risk female'!S$1))</f>
        <v>1.7294076470173423E-4</v>
      </c>
      <c r="T28" s="3">
        <f ca="1">'Model female'!$C28*POWER(('Model female'!$D28+1),(2015-'Risk female'!T$1))</f>
        <v>1.7038498985392538E-4</v>
      </c>
      <c r="U28" s="3">
        <f ca="1">'Model female'!$C28*POWER(('Model female'!$D28+1),(2015-'Risk female'!U$1))</f>
        <v>1.6786698507775902E-4</v>
      </c>
      <c r="V28" s="3">
        <f ca="1">'Model female'!$C28*POWER(('Model female'!$D28+1),(2015-'Risk female'!V$1))</f>
        <v>1.6538619219483649E-4</v>
      </c>
      <c r="W28" s="3">
        <f ca="1">'Model female'!$C28*POWER(('Model female'!$D28+1),(2015-'Risk female'!W$1))</f>
        <v>1.62942061275701E-4</v>
      </c>
      <c r="X28" s="3">
        <f ca="1">'Model female'!$C28*POWER(('Model female'!$D28+1),(2015-'Risk female'!X$1))</f>
        <v>1.6053405051793203E-4</v>
      </c>
      <c r="Y28" s="3">
        <f ca="1">'Model female'!$C28*POWER(('Model female'!$D28+1),(2015-'Risk female'!Y$1))</f>
        <v>1.5816162612604146E-4</v>
      </c>
      <c r="Z28" s="3">
        <f ca="1">'Model female'!$C28*POWER(('Model female'!$D28+1),(2015-'Risk female'!Z$1))</f>
        <v>1.558242621931443E-4</v>
      </c>
      <c r="AA28" s="3">
        <f ca="1">'Model female'!$C28*POWER(('Model female'!$D28+1),(2015-'Risk female'!AA$1))</f>
        <v>1.5352144058437863E-4</v>
      </c>
      <c r="AB28" s="3">
        <f ca="1">'Model female'!$C28*POWER(('Model female'!$D28+1),(2015-'Risk female'!AB$1))</f>
        <v>1.5125265082204791E-4</v>
      </c>
      <c r="AC28" s="3">
        <f ca="1">'Model female'!$C28*POWER(('Model female'!$D28+1),(2015-'Risk female'!AC$1))</f>
        <v>1.4901738997246105E-4</v>
      </c>
      <c r="AD28" s="3">
        <f ca="1">'Model female'!$C28*POWER(('Model female'!$D28+1),(2015-'Risk female'!AD$1))</f>
        <v>1.4681516253444441E-4</v>
      </c>
      <c r="AE28" s="3">
        <f ca="1">'Model female'!$C28*POWER(('Model female'!$D28+1),(2015-'Risk female'!AE$1))</f>
        <v>1.4464548032950189E-4</v>
      </c>
      <c r="AF28" s="3">
        <f ca="1">'Model female'!$C28*POWER(('Model female'!$D28+1),(2015-'Risk female'!AF$1))</f>
        <v>1.4250786239359794E-4</v>
      </c>
      <c r="AG28" s="3">
        <f ca="1">'Model female'!$C28*POWER(('Model female'!$D28+1),(2015-'Risk female'!AG$1))</f>
        <v>1.4040183487053987E-4</v>
      </c>
      <c r="AH28" s="3">
        <f ca="1">'Model female'!$C28*POWER(('Model female'!$D28+1),(2015-'Risk female'!AH$1))</f>
        <v>1.3832693090693585E-4</v>
      </c>
      <c r="AI28" s="3">
        <f ca="1">'Model female'!$C28*POWER(('Model female'!$D28+1),(2015-'Risk female'!AI$1))</f>
        <v>1.3628269054870529E-4</v>
      </c>
      <c r="AJ28" s="3">
        <f ca="1">'Model female'!$C28*POWER(('Model female'!$D28+1),(2015-'Risk female'!AJ$1))</f>
        <v>1.3426866063911852E-4</v>
      </c>
      <c r="AK28" s="3">
        <f ca="1">'Model female'!$C28*POWER(('Model female'!$D28+1),(2015-'Risk female'!AK$1))</f>
        <v>1.3228439471834341E-4</v>
      </c>
      <c r="AL28" s="3">
        <f ca="1">'Model female'!$C28*POWER(('Model female'!$D28+1),(2015-'Risk female'!AL$1))</f>
        <v>1.3032945292447629E-4</v>
      </c>
      <c r="AM28" s="3">
        <f ca="1">'Model female'!$C28*POWER(('Model female'!$D28+1),(2015-'Risk female'!AM$1))</f>
        <v>1.2840340189603576E-4</v>
      </c>
      <c r="AN28" s="3">
        <f ca="1">'Model female'!$C28*POWER(('Model female'!$D28+1),(2015-'Risk female'!AN$1))</f>
        <v>1.2650581467589731E-4</v>
      </c>
      <c r="AO28" s="3">
        <f ca="1">'Model female'!$C28*POWER(('Model female'!$D28+1),(2015-'Risk female'!AO$1))</f>
        <v>1.2463627061664763E-4</v>
      </c>
      <c r="AP28" s="3">
        <f ca="1">'Model female'!$C28*POWER(('Model female'!$D28+1),(2015-'Risk female'!AP$1))</f>
        <v>1.2279435528733754E-4</v>
      </c>
      <c r="AQ28" s="3">
        <f ca="1">'Model female'!$C28*POWER(('Model female'!$D28+1),(2015-'Risk female'!AQ$1))</f>
        <v>1.2097966038161337E-4</v>
      </c>
      <c r="AR28" s="3">
        <f ca="1">'Model female'!$C28*POWER(('Model female'!$D28+1),(2015-'Risk female'!AR$1))</f>
        <v>1.1919178362720531E-4</v>
      </c>
      <c r="AS28" s="3">
        <f ca="1">'Model female'!$C28*POWER(('Model female'!$D28+1),(2015-'Risk female'!AS$1))</f>
        <v>1.1743032869675404E-4</v>
      </c>
      <c r="AT28" s="3">
        <f ca="1">'Model female'!$C28*POWER(('Model female'!$D28+1),(2015-'Risk female'!AT$1))</f>
        <v>1.156949051199547E-4</v>
      </c>
      <c r="AU28" s="3">
        <f ca="1">'Model female'!$C28*POWER(('Model female'!$D28+1),(2015-'Risk female'!AU$1))</f>
        <v>1.1398512819699976E-4</v>
      </c>
      <c r="AV28" s="3">
        <f ca="1">'Model female'!$C28*POWER(('Model female'!$D28+1),(2015-'Risk female'!AV$1))</f>
        <v>1.1230061891330027E-4</v>
      </c>
      <c r="AW28" s="3">
        <f ca="1">'Model female'!$C28*POWER(('Model female'!$D28+1),(2015-'Risk female'!AW$1))</f>
        <v>1.1064100385546824E-4</v>
      </c>
      <c r="AX28" s="3">
        <f ca="1">'Model female'!$C28*POWER(('Model female'!$D28+1),(2015-'Risk female'!AX$1))</f>
        <v>1.0900591512854016E-4</v>
      </c>
      <c r="AY28" s="3">
        <f ca="1">'Model female'!$C28*POWER(('Model female'!$D28+1),(2015-'Risk female'!AY$1))</f>
        <v>1.0739499027442382E-4</v>
      </c>
      <c r="AZ28" s="3">
        <f ca="1">'Model female'!$C28*POWER(('Model female'!$D28+1),(2015-'Risk female'!AZ$1))</f>
        <v>1.0580787219155058E-4</v>
      </c>
    </row>
    <row r="29" spans="1:52" x14ac:dyDescent="0.2">
      <c r="A29" s="1">
        <v>26</v>
      </c>
      <c r="B29" s="3">
        <f ca="1">'Model female'!$C29*POWER(('Model female'!$D29+1),(2015-'Risk female'!B$1))</f>
        <v>2.7240732203109706E-4</v>
      </c>
      <c r="C29" s="3">
        <f ca="1">'Model female'!$C29*POWER(('Model female'!$D29+1),(2015-'Risk female'!C$1))</f>
        <v>2.6838159806019413E-4</v>
      </c>
      <c r="D29" s="3">
        <f ca="1">'Model female'!$C29*POWER(('Model female'!$D29+1),(2015-'Risk female'!D$1))</f>
        <v>2.6441536754698937E-4</v>
      </c>
      <c r="E29" s="3">
        <f ca="1">'Model female'!$C29*POWER(('Model female'!$D29+1),(2015-'Risk female'!E$1))</f>
        <v>2.6050775127782206E-4</v>
      </c>
      <c r="F29" s="3">
        <f ca="1">'Model female'!$C29*POWER(('Model female'!$D29+1),(2015-'Risk female'!F$1))</f>
        <v>2.5665788303233706E-4</v>
      </c>
      <c r="G29" s="3">
        <f ca="1">'Model female'!$C29*POWER(('Model female'!$D29+1),(2015-'Risk female'!G$1))</f>
        <v>2.5286490939146512E-4</v>
      </c>
      <c r="H29" s="3">
        <f ca="1">'Model female'!$C29*POWER(('Model female'!$D29+1),(2015-'Risk female'!H$1))</f>
        <v>2.4912798954824155E-4</v>
      </c>
      <c r="I29" s="3">
        <f ca="1">'Model female'!$C29*POWER(('Model female'!$D29+1),(2015-'Risk female'!I$1))</f>
        <v>2.4544629512142027E-4</v>
      </c>
      <c r="J29" s="3">
        <f ca="1">'Model female'!$C29*POWER(('Model female'!$D29+1),(2015-'Risk female'!J$1))</f>
        <v>2.4181900997184263E-4</v>
      </c>
      <c r="K29" s="3">
        <f ca="1">'Model female'!$C29*POWER(('Model female'!$D29+1),(2015-'Risk female'!K$1))</f>
        <v>2.3824533002151987E-4</v>
      </c>
      <c r="L29" s="3">
        <f ca="1">'Model female'!$C29*POWER(('Model female'!$D29+1),(2015-'Risk female'!L$1))</f>
        <v>2.3472446307538908E-4</v>
      </c>
      <c r="M29" s="3">
        <f ca="1">'Model female'!$C29*POWER(('Model female'!$D29+1),(2015-'Risk female'!M$1))</f>
        <v>2.3125562864570356E-4</v>
      </c>
      <c r="N29" s="3">
        <f ca="1">'Model female'!$C29*POWER(('Model female'!$D29+1),(2015-'Risk female'!N$1))</f>
        <v>2.2783805777901831E-4</v>
      </c>
      <c r="O29" s="3">
        <f ca="1">'Model female'!$C29*POWER(('Model female'!$D29+1),(2015-'Risk female'!O$1))</f>
        <v>2.2447099288573237E-4</v>
      </c>
      <c r="P29" s="3">
        <f ca="1">'Model female'!$C29*POWER(('Model female'!$D29+1),(2015-'Risk female'!P$1))</f>
        <v>2.2115368757215015E-4</v>
      </c>
      <c r="Q29" s="3">
        <f ca="1">'Model female'!$C29*POWER(('Model female'!$D29+1),(2015-'Risk female'!Q$1))</f>
        <v>2.178854064750248E-4</v>
      </c>
      <c r="R29" s="3">
        <f ca="1">'Model female'!$C29*POWER(('Model female'!$D29+1),(2015-'Risk female'!R$1))</f>
        <v>2.1466542509854662E-4</v>
      </c>
      <c r="S29" s="3">
        <f ca="1">'Model female'!$C29*POWER(('Model female'!$D29+1),(2015-'Risk female'!S$1))</f>
        <v>2.1149302965374055E-4</v>
      </c>
      <c r="T29" s="3">
        <f ca="1">'Model female'!$C29*POWER(('Model female'!$D29+1),(2015-'Risk female'!T$1))</f>
        <v>2.0836751690023702E-4</v>
      </c>
      <c r="U29" s="3">
        <f ca="1">'Model female'!$C29*POWER(('Model female'!$D29+1),(2015-'Risk female'!U$1))</f>
        <v>2.0528819399038133E-4</v>
      </c>
      <c r="V29" s="3">
        <f ca="1">'Model female'!$C29*POWER(('Model female'!$D29+1),(2015-'Risk female'!V$1))</f>
        <v>2.0225437831564665E-4</v>
      </c>
      <c r="W29" s="3">
        <f ca="1">'Model female'!$C29*POWER(('Model female'!$D29+1),(2015-'Risk female'!W$1))</f>
        <v>1.9926539735531693E-4</v>
      </c>
      <c r="X29" s="3">
        <f ca="1">'Model female'!$C29*POWER(('Model female'!$D29+1),(2015-'Risk female'!X$1))</f>
        <v>1.9632058852740589E-4</v>
      </c>
      <c r="Y29" s="3">
        <f ca="1">'Model female'!$C29*POWER(('Model female'!$D29+1),(2015-'Risk female'!Y$1))</f>
        <v>1.9341929904177923E-4</v>
      </c>
      <c r="Z29" s="3">
        <f ca="1">'Model female'!$C29*POWER(('Model female'!$D29+1),(2015-'Risk female'!Z$1))</f>
        <v>1.9056088575544752E-4</v>
      </c>
      <c r="AA29" s="3">
        <f ca="1">'Model female'!$C29*POWER(('Model female'!$D29+1),(2015-'Risk female'!AA$1))</f>
        <v>1.8774471502999758E-4</v>
      </c>
      <c r="AB29" s="3">
        <f ca="1">'Model female'!$C29*POWER(('Model female'!$D29+1),(2015-'Risk female'!AB$1))</f>
        <v>1.8497016259113065E-4</v>
      </c>
      <c r="AC29" s="3">
        <f ca="1">'Model female'!$C29*POWER(('Model female'!$D29+1),(2015-'Risk female'!AC$1))</f>
        <v>1.8223661339027654E-4</v>
      </c>
      <c r="AD29" s="3">
        <f ca="1">'Model female'!$C29*POWER(('Model female'!$D29+1),(2015-'Risk female'!AD$1))</f>
        <v>1.7954346146825277E-4</v>
      </c>
      <c r="AE29" s="3">
        <f ca="1">'Model female'!$C29*POWER(('Model female'!$D29+1),(2015-'Risk female'!AE$1))</f>
        <v>1.7689010982093872E-4</v>
      </c>
      <c r="AF29" s="3">
        <f ca="1">'Model female'!$C29*POWER(('Model female'!$D29+1),(2015-'Risk female'!AF$1))</f>
        <v>1.7427597026693472E-4</v>
      </c>
      <c r="AG29" s="3">
        <f ca="1">'Model female'!$C29*POWER(('Model female'!$D29+1),(2015-'Risk female'!AG$1))</f>
        <v>1.7170046331717708E-4</v>
      </c>
      <c r="AH29" s="3">
        <f ca="1">'Model female'!$C29*POWER(('Model female'!$D29+1),(2015-'Risk female'!AH$1))</f>
        <v>1.6916301804647993E-4</v>
      </c>
      <c r="AI29" s="3">
        <f ca="1">'Model female'!$C29*POWER(('Model female'!$D29+1),(2015-'Risk female'!AI$1))</f>
        <v>1.6666307196697529E-4</v>
      </c>
      <c r="AJ29" s="3">
        <f ca="1">'Model female'!$C29*POWER(('Model female'!$D29+1),(2015-'Risk female'!AJ$1))</f>
        <v>1.6420007090342395E-4</v>
      </c>
      <c r="AK29" s="3">
        <f ca="1">'Model female'!$C29*POWER(('Model female'!$D29+1),(2015-'Risk female'!AK$1))</f>
        <v>1.6177346887036846E-4</v>
      </c>
      <c r="AL29" s="3">
        <f ca="1">'Model female'!$C29*POWER(('Model female'!$D29+1),(2015-'Risk female'!AL$1))</f>
        <v>1.5938272795110197E-4</v>
      </c>
      <c r="AM29" s="3">
        <f ca="1">'Model female'!$C29*POWER(('Model female'!$D29+1),(2015-'Risk female'!AM$1))</f>
        <v>1.570273181784256E-4</v>
      </c>
      <c r="AN29" s="3">
        <f ca="1">'Model female'!$C29*POWER(('Model female'!$D29+1),(2015-'Risk female'!AN$1))</f>
        <v>1.5470671741716808E-4</v>
      </c>
      <c r="AO29" s="3">
        <f ca="1">'Model female'!$C29*POWER(('Model female'!$D29+1),(2015-'Risk female'!AO$1))</f>
        <v>1.524204112484415E-4</v>
      </c>
      <c r="AP29" s="3">
        <f ca="1">'Model female'!$C29*POWER(('Model female'!$D29+1),(2015-'Risk female'!AP$1))</f>
        <v>1.5016789285560739E-4</v>
      </c>
      <c r="AQ29" s="3">
        <f ca="1">'Model female'!$C29*POWER(('Model female'!$D29+1),(2015-'Risk female'!AQ$1))</f>
        <v>1.4794866291192849E-4</v>
      </c>
      <c r="AR29" s="3">
        <f ca="1">'Model female'!$C29*POWER(('Model female'!$D29+1),(2015-'Risk female'!AR$1))</f>
        <v>1.4576222946988029E-4</v>
      </c>
      <c r="AS29" s="3">
        <f ca="1">'Model female'!$C29*POWER(('Model female'!$D29+1),(2015-'Risk female'!AS$1))</f>
        <v>1.4360810785209887E-4</v>
      </c>
      <c r="AT29" s="3">
        <f ca="1">'Model female'!$C29*POWER(('Model female'!$D29+1),(2015-'Risk female'!AT$1))</f>
        <v>1.4148582054393974E-4</v>
      </c>
      <c r="AU29" s="3">
        <f ca="1">'Model female'!$C29*POWER(('Model female'!$D29+1),(2015-'Risk female'!AU$1))</f>
        <v>1.3939489708762542E-4</v>
      </c>
      <c r="AV29" s="3">
        <f ca="1">'Model female'!$C29*POWER(('Model female'!$D29+1),(2015-'Risk female'!AV$1))</f>
        <v>1.3733487397795611E-4</v>
      </c>
      <c r="AW29" s="3">
        <f ca="1">'Model female'!$C29*POWER(('Model female'!$D29+1),(2015-'Risk female'!AW$1))</f>
        <v>1.3530529455956267E-4</v>
      </c>
      <c r="AX29" s="3">
        <f ca="1">'Model female'!$C29*POWER(('Model female'!$D29+1),(2015-'Risk female'!AX$1))</f>
        <v>1.3330570892567753E-4</v>
      </c>
      <c r="AY29" s="3">
        <f ca="1">'Model female'!$C29*POWER(('Model female'!$D29+1),(2015-'Risk female'!AY$1))</f>
        <v>1.3133567381840152E-4</v>
      </c>
      <c r="AZ29" s="3">
        <f ca="1">'Model female'!$C29*POWER(('Model female'!$D29+1),(2015-'Risk female'!AZ$1))</f>
        <v>1.2939475253044487E-4</v>
      </c>
    </row>
    <row r="30" spans="1:52" x14ac:dyDescent="0.2">
      <c r="A30" s="1">
        <v>27</v>
      </c>
      <c r="B30" s="3">
        <f ca="1">'Model female'!$C30*POWER(('Model female'!$D30+1),(2015-'Risk female'!B$1))</f>
        <v>2.4502610347239441E-4</v>
      </c>
      <c r="C30" s="3">
        <f ca="1">'Model female'!$C30*POWER(('Model female'!$D30+1),(2015-'Risk female'!C$1))</f>
        <v>2.4140502805162015E-4</v>
      </c>
      <c r="D30" s="3">
        <f ca="1">'Model female'!$C30*POWER(('Model female'!$D30+1),(2015-'Risk female'!D$1))</f>
        <v>2.3783746606070958E-4</v>
      </c>
      <c r="E30" s="3">
        <f ca="1">'Model female'!$C30*POWER(('Model female'!$D30+1),(2015-'Risk female'!E$1))</f>
        <v>2.3432262666079763E-4</v>
      </c>
      <c r="F30" s="3">
        <f ca="1">'Model female'!$C30*POWER(('Model female'!$D30+1),(2015-'Risk female'!F$1))</f>
        <v>2.3085973070029327E-4</v>
      </c>
      <c r="G30" s="3">
        <f ca="1">'Model female'!$C30*POWER(('Model female'!$D30+1),(2015-'Risk female'!G$1))</f>
        <v>2.2744801054216089E-4</v>
      </c>
      <c r="H30" s="3">
        <f ca="1">'Model female'!$C30*POWER(('Model female'!$D30+1),(2015-'Risk female'!H$1))</f>
        <v>2.2408670989375459E-4</v>
      </c>
      <c r="I30" s="3">
        <f ca="1">'Model female'!$C30*POWER(('Model female'!$D30+1),(2015-'Risk female'!I$1))</f>
        <v>2.2077508363916711E-4</v>
      </c>
      <c r="J30" s="3">
        <f ca="1">'Model female'!$C30*POWER(('Model female'!$D30+1),(2015-'Risk female'!J$1))</f>
        <v>2.1751239767405628E-4</v>
      </c>
      <c r="K30" s="3">
        <f ca="1">'Model female'!$C30*POWER(('Model female'!$D30+1),(2015-'Risk female'!K$1))</f>
        <v>2.1429792874291264E-4</v>
      </c>
      <c r="L30" s="3">
        <f ca="1">'Model female'!$C30*POWER(('Model female'!$D30+1),(2015-'Risk female'!L$1))</f>
        <v>2.111309642787317E-4</v>
      </c>
      <c r="M30" s="3">
        <f ca="1">'Model female'!$C30*POWER(('Model female'!$D30+1),(2015-'Risk female'!M$1))</f>
        <v>2.0801080224505588E-4</v>
      </c>
      <c r="N30" s="3">
        <f ca="1">'Model female'!$C30*POWER(('Model female'!$D30+1),(2015-'Risk female'!N$1))</f>
        <v>2.0493675098035065E-4</v>
      </c>
      <c r="O30" s="3">
        <f ca="1">'Model female'!$C30*POWER(('Model female'!$D30+1),(2015-'Risk female'!O$1))</f>
        <v>2.0190812904468048E-4</v>
      </c>
      <c r="P30" s="3">
        <f ca="1">'Model female'!$C30*POWER(('Model female'!$D30+1),(2015-'Risk female'!P$1))</f>
        <v>1.9892426506865074E-4</v>
      </c>
      <c r="Q30" s="3">
        <f ca="1">'Model female'!$C30*POWER(('Model female'!$D30+1),(2015-'Risk female'!Q$1))</f>
        <v>1.9598449760458204E-4</v>
      </c>
      <c r="R30" s="3">
        <f ca="1">'Model female'!$C30*POWER(('Model female'!$D30+1),(2015-'Risk female'!R$1))</f>
        <v>1.930881749798838E-4</v>
      </c>
      <c r="S30" s="3">
        <f ca="1">'Model female'!$C30*POWER(('Model female'!$D30+1),(2015-'Risk female'!S$1))</f>
        <v>1.9023465515259492E-4</v>
      </c>
      <c r="T30" s="3">
        <f ca="1">'Model female'!$C30*POWER(('Model female'!$D30+1),(2015-'Risk female'!T$1))</f>
        <v>1.8742330556905905E-4</v>
      </c>
      <c r="U30" s="3">
        <f ca="1">'Model female'!$C30*POWER(('Model female'!$D30+1),(2015-'Risk female'!U$1))</f>
        <v>1.8465350302370354E-4</v>
      </c>
      <c r="V30" s="3">
        <f ca="1">'Model female'!$C30*POWER(('Model female'!$D30+1),(2015-'Risk female'!V$1))</f>
        <v>1.8192463352089018E-4</v>
      </c>
      <c r="W30" s="3">
        <f ca="1">'Model female'!$C30*POWER(('Model female'!$D30+1),(2015-'Risk female'!W$1))</f>
        <v>1.792360921388081E-4</v>
      </c>
      <c r="X30" s="3">
        <f ca="1">'Model female'!$C30*POWER(('Model female'!$D30+1),(2015-'Risk female'!X$1))</f>
        <v>1.7658728289537747E-4</v>
      </c>
      <c r="Y30" s="3">
        <f ca="1">'Model female'!$C30*POWER(('Model female'!$D30+1),(2015-'Risk female'!Y$1))</f>
        <v>1.7397761861613547E-4</v>
      </c>
      <c r="Z30" s="3">
        <f ca="1">'Model female'!$C30*POWER(('Model female'!$D30+1),(2015-'Risk female'!Z$1))</f>
        <v>1.7140652080407435E-4</v>
      </c>
      <c r="AA30" s="3">
        <f ca="1">'Model female'!$C30*POWER(('Model female'!$D30+1),(2015-'Risk female'!AA$1))</f>
        <v>1.6887341951140334E-4</v>
      </c>
      <c r="AB30" s="3">
        <f ca="1">'Model female'!$C30*POWER(('Model female'!$D30+1),(2015-'Risk female'!AB$1))</f>
        <v>1.6637775321320526E-4</v>
      </c>
      <c r="AC30" s="3">
        <f ca="1">'Model female'!$C30*POWER(('Model female'!$D30+1),(2015-'Risk female'!AC$1))</f>
        <v>1.639189686829609E-4</v>
      </c>
      <c r="AD30" s="3">
        <f ca="1">'Model female'!$C30*POWER(('Model female'!$D30+1),(2015-'Risk female'!AD$1))</f>
        <v>1.6149652086991224E-4</v>
      </c>
      <c r="AE30" s="3">
        <f ca="1">'Model female'!$C30*POWER(('Model female'!$D30+1),(2015-'Risk female'!AE$1))</f>
        <v>1.5910987277823868E-4</v>
      </c>
      <c r="AF30" s="3">
        <f ca="1">'Model female'!$C30*POWER(('Model female'!$D30+1),(2015-'Risk female'!AF$1))</f>
        <v>1.5675849534801841E-4</v>
      </c>
      <c r="AG30" s="3">
        <f ca="1">'Model female'!$C30*POWER(('Model female'!$D30+1),(2015-'Risk female'!AG$1))</f>
        <v>1.5444186733794919E-4</v>
      </c>
      <c r="AH30" s="3">
        <f ca="1">'Model female'!$C30*POWER(('Model female'!$D30+1),(2015-'Risk female'!AH$1))</f>
        <v>1.5215947520980219E-4</v>
      </c>
      <c r="AI30" s="3">
        <f ca="1">'Model female'!$C30*POWER(('Model female'!$D30+1),(2015-'Risk female'!AI$1))</f>
        <v>1.4991081301458345E-4</v>
      </c>
      <c r="AJ30" s="3">
        <f ca="1">'Model female'!$C30*POWER(('Model female'!$D30+1),(2015-'Risk female'!AJ$1))</f>
        <v>1.4769538228037781E-4</v>
      </c>
      <c r="AK30" s="3">
        <f ca="1">'Model female'!$C30*POWER(('Model female'!$D30+1),(2015-'Risk female'!AK$1))</f>
        <v>1.4551269190185009E-4</v>
      </c>
      <c r="AL30" s="3">
        <f ca="1">'Model female'!$C30*POWER(('Model female'!$D30+1),(2015-'Risk female'!AL$1))</f>
        <v>1.4336225803137943E-4</v>
      </c>
      <c r="AM30" s="3">
        <f ca="1">'Model female'!$C30*POWER(('Model female'!$D30+1),(2015-'Risk female'!AM$1))</f>
        <v>1.4124360397180241E-4</v>
      </c>
      <c r="AN30" s="3">
        <f ca="1">'Model female'!$C30*POWER(('Model female'!$D30+1),(2015-'Risk female'!AN$1))</f>
        <v>1.3915626007074129E-4</v>
      </c>
      <c r="AO30" s="3">
        <f ca="1">'Model female'!$C30*POWER(('Model female'!$D30+1),(2015-'Risk female'!AO$1))</f>
        <v>1.3709976361649391E-4</v>
      </c>
      <c r="AP30" s="3">
        <f ca="1">'Model female'!$C30*POWER(('Model female'!$D30+1),(2015-'Risk female'!AP$1))</f>
        <v>1.3507365873546197E-4</v>
      </c>
      <c r="AQ30" s="3">
        <f ca="1">'Model female'!$C30*POWER(('Model female'!$D30+1),(2015-'Risk female'!AQ$1))</f>
        <v>1.3307749629109557E-4</v>
      </c>
      <c r="AR30" s="3">
        <f ca="1">'Model female'!$C30*POWER(('Model female'!$D30+1),(2015-'Risk female'!AR$1))</f>
        <v>1.3111083378433062E-4</v>
      </c>
      <c r="AS30" s="3">
        <f ca="1">'Model female'!$C30*POWER(('Model female'!$D30+1),(2015-'Risk female'!AS$1))</f>
        <v>1.2917323525549819E-4</v>
      </c>
      <c r="AT30" s="3">
        <f ca="1">'Model female'!$C30*POWER(('Model female'!$D30+1),(2015-'Risk female'!AT$1))</f>
        <v>1.2726427118768294E-4</v>
      </c>
      <c r="AU30" s="3">
        <f ca="1">'Model female'!$C30*POWER(('Model female'!$D30+1),(2015-'Risk female'!AU$1))</f>
        <v>1.2538351841151035E-4</v>
      </c>
      <c r="AV30" s="3">
        <f ca="1">'Model female'!$C30*POWER(('Model female'!$D30+1),(2015-'Risk female'!AV$1))</f>
        <v>1.2353056001134026E-4</v>
      </c>
      <c r="AW30" s="3">
        <f ca="1">'Model female'!$C30*POWER(('Model female'!$D30+1),(2015-'Risk female'!AW$1))</f>
        <v>1.2170498523284753E-4</v>
      </c>
      <c r="AX30" s="3">
        <f ca="1">'Model female'!$C30*POWER(('Model female'!$D30+1),(2015-'Risk female'!AX$1))</f>
        <v>1.1990638939196804E-4</v>
      </c>
      <c r="AY30" s="3">
        <f ca="1">'Model female'!$C30*POWER(('Model female'!$D30+1),(2015-'Risk female'!AY$1))</f>
        <v>1.1813437378519021E-4</v>
      </c>
      <c r="AZ30" s="3">
        <f ca="1">'Model female'!$C30*POWER(('Model female'!$D30+1),(2015-'Risk female'!AZ$1))</f>
        <v>1.1638854560117264E-4</v>
      </c>
    </row>
    <row r="31" spans="1:52" x14ac:dyDescent="0.2">
      <c r="A31" s="1">
        <v>28</v>
      </c>
      <c r="B31" s="3">
        <f ca="1">'Model female'!$C31*POWER(('Model female'!$D31+1),(2015-'Risk female'!B$1))</f>
        <v>3.2308994331483448E-4</v>
      </c>
      <c r="C31" s="3">
        <f ca="1">'Model female'!$C31*POWER(('Model female'!$D31+1),(2015-'Risk female'!C$1))</f>
        <v>3.1831521508850691E-4</v>
      </c>
      <c r="D31" s="3">
        <f ca="1">'Model female'!$C31*POWER(('Model female'!$D31+1),(2015-'Risk female'!D$1))</f>
        <v>3.1361104934828272E-4</v>
      </c>
      <c r="E31" s="3">
        <f ca="1">'Model female'!$C31*POWER(('Model female'!$D31+1),(2015-'Risk female'!E$1))</f>
        <v>3.0897640329880075E-4</v>
      </c>
      <c r="F31" s="3">
        <f ca="1">'Model female'!$C31*POWER(('Model female'!$D31+1),(2015-'Risk female'!F$1))</f>
        <v>3.0441024955546876E-4</v>
      </c>
      <c r="G31" s="3">
        <f ca="1">'Model female'!$C31*POWER(('Model female'!$D31+1),(2015-'Risk female'!G$1))</f>
        <v>2.9991157591671805E-4</v>
      </c>
      <c r="H31" s="3">
        <f ca="1">'Model female'!$C31*POWER(('Model female'!$D31+1),(2015-'Risk female'!H$1))</f>
        <v>2.9547938513962372E-4</v>
      </c>
      <c r="I31" s="3">
        <f ca="1">'Model female'!$C31*POWER(('Model female'!$D31+1),(2015-'Risk female'!I$1))</f>
        <v>2.9111269471884116E-4</v>
      </c>
      <c r="J31" s="3">
        <f ca="1">'Model female'!$C31*POWER(('Model female'!$D31+1),(2015-'Risk female'!J$1))</f>
        <v>2.8681053666880903E-4</v>
      </c>
      <c r="K31" s="3">
        <f ca="1">'Model female'!$C31*POWER(('Model female'!$D31+1),(2015-'Risk female'!K$1))</f>
        <v>2.8257195730917151E-4</v>
      </c>
      <c r="L31" s="3">
        <f ca="1">'Model female'!$C31*POWER(('Model female'!$D31+1),(2015-'Risk female'!L$1))</f>
        <v>2.7839601705337101E-4</v>
      </c>
      <c r="M31" s="3">
        <f ca="1">'Model female'!$C31*POWER(('Model female'!$D31+1),(2015-'Risk female'!M$1))</f>
        <v>2.7428179020036556E-4</v>
      </c>
      <c r="N31" s="3">
        <f ca="1">'Model female'!$C31*POWER(('Model female'!$D31+1),(2015-'Risk female'!N$1))</f>
        <v>2.7022836472942425E-4</v>
      </c>
      <c r="O31" s="3">
        <f ca="1">'Model female'!$C31*POWER(('Model female'!$D31+1),(2015-'Risk female'!O$1))</f>
        <v>2.6623484209795491E-4</v>
      </c>
      <c r="P31" s="3">
        <f ca="1">'Model female'!$C31*POWER(('Model female'!$D31+1),(2015-'Risk female'!P$1))</f>
        <v>2.6230033704232019E-4</v>
      </c>
      <c r="Q31" s="3">
        <f ca="1">'Model female'!$C31*POWER(('Model female'!$D31+1),(2015-'Risk female'!Q$1))</f>
        <v>2.5842397738159626E-4</v>
      </c>
      <c r="R31" s="3">
        <f ca="1">'Model female'!$C31*POWER(('Model female'!$D31+1),(2015-'Risk female'!R$1))</f>
        <v>2.5460490382423281E-4</v>
      </c>
      <c r="S31" s="3">
        <f ca="1">'Model female'!$C31*POWER(('Model female'!$D31+1),(2015-'Risk female'!S$1))</f>
        <v>2.508422697775693E-4</v>
      </c>
      <c r="T31" s="3">
        <f ca="1">'Model female'!$C31*POWER(('Model female'!$D31+1),(2015-'Risk female'!T$1))</f>
        <v>2.4713524116016681E-4</v>
      </c>
      <c r="U31" s="3">
        <f ca="1">'Model female'!$C31*POWER(('Model female'!$D31+1),(2015-'Risk female'!U$1))</f>
        <v>2.4348299621691316E-4</v>
      </c>
      <c r="V31" s="3">
        <f ca="1">'Model female'!$C31*POWER(('Model female'!$D31+1),(2015-'Risk female'!V$1))</f>
        <v>2.3988472533686029E-4</v>
      </c>
      <c r="W31" s="3">
        <f ca="1">'Model female'!$C31*POWER(('Model female'!$D31+1),(2015-'Risk female'!W$1))</f>
        <v>2.3633963087375402E-4</v>
      </c>
      <c r="X31" s="3">
        <f ca="1">'Model female'!$C31*POWER(('Model female'!$D31+1),(2015-'Risk female'!X$1))</f>
        <v>2.3284692696921581E-4</v>
      </c>
      <c r="Y31" s="3">
        <f ca="1">'Model female'!$C31*POWER(('Model female'!$D31+1),(2015-'Risk female'!Y$1))</f>
        <v>2.2940583937853778E-4</v>
      </c>
      <c r="Z31" s="3">
        <f ca="1">'Model female'!$C31*POWER(('Model female'!$D31+1),(2015-'Risk female'!Z$1))</f>
        <v>2.2601560529905202E-4</v>
      </c>
      <c r="AA31" s="3">
        <f ca="1">'Model female'!$C31*POWER(('Model female'!$D31+1),(2015-'Risk female'!AA$1))</f>
        <v>2.2267547320103649E-4</v>
      </c>
      <c r="AB31" s="3">
        <f ca="1">'Model female'!$C31*POWER(('Model female'!$D31+1),(2015-'Risk female'!AB$1))</f>
        <v>2.1938470266111973E-4</v>
      </c>
      <c r="AC31" s="3">
        <f ca="1">'Model female'!$C31*POWER(('Model female'!$D31+1),(2015-'Risk female'!AC$1))</f>
        <v>2.1614256419814757E-4</v>
      </c>
      <c r="AD31" s="3">
        <f ca="1">'Model female'!$C31*POWER(('Model female'!$D31+1),(2015-'Risk female'!AD$1))</f>
        <v>2.1294833911147547E-4</v>
      </c>
      <c r="AE31" s="3">
        <f ca="1">'Model female'!$C31*POWER(('Model female'!$D31+1),(2015-'Risk female'!AE$1))</f>
        <v>2.0980131932165074E-4</v>
      </c>
      <c r="AF31" s="3">
        <f ca="1">'Model female'!$C31*POWER(('Model female'!$D31+1),(2015-'Risk female'!AF$1))</f>
        <v>2.0670080721344903E-4</v>
      </c>
      <c r="AG31" s="3">
        <f ca="1">'Model female'!$C31*POWER(('Model female'!$D31+1),(2015-'Risk female'!AG$1))</f>
        <v>2.036461154812306E-4</v>
      </c>
      <c r="AH31" s="3">
        <f ca="1">'Model female'!$C31*POWER(('Model female'!$D31+1),(2015-'Risk female'!AH$1))</f>
        <v>2.0063656697658192E-4</v>
      </c>
      <c r="AI31" s="3">
        <f ca="1">'Model female'!$C31*POWER(('Model female'!$D31+1),(2015-'Risk female'!AI$1))</f>
        <v>1.9767149455820877E-4</v>
      </c>
      <c r="AJ31" s="3">
        <f ca="1">'Model female'!$C31*POWER(('Model female'!$D31+1),(2015-'Risk female'!AJ$1))</f>
        <v>1.9475024094404807E-4</v>
      </c>
      <c r="AK31" s="3">
        <f ca="1">'Model female'!$C31*POWER(('Model female'!$D31+1),(2015-'Risk female'!AK$1))</f>
        <v>1.9187215856556467E-4</v>
      </c>
      <c r="AL31" s="3">
        <f ca="1">'Model female'!$C31*POWER(('Model female'!$D31+1),(2015-'Risk female'!AL$1))</f>
        <v>1.8903660942420168E-4</v>
      </c>
      <c r="AM31" s="3">
        <f ca="1">'Model female'!$C31*POWER(('Model female'!$D31+1),(2015-'Risk female'!AM$1))</f>
        <v>1.8624296494995242E-4</v>
      </c>
      <c r="AN31" s="3">
        <f ca="1">'Model female'!$C31*POWER(('Model female'!$D31+1),(2015-'Risk female'!AN$1))</f>
        <v>1.8349060586202208E-4</v>
      </c>
      <c r="AO31" s="3">
        <f ca="1">'Model female'!$C31*POWER(('Model female'!$D31+1),(2015-'Risk female'!AO$1))</f>
        <v>1.8077892203154889E-4</v>
      </c>
      <c r="AP31" s="3">
        <f ca="1">'Model female'!$C31*POWER(('Model female'!$D31+1),(2015-'Risk female'!AP$1))</f>
        <v>1.7810731234635358E-4</v>
      </c>
      <c r="AQ31" s="3">
        <f ca="1">'Model female'!$C31*POWER(('Model female'!$D31+1),(2015-'Risk female'!AQ$1))</f>
        <v>1.7547518457768831E-4</v>
      </c>
      <c r="AR31" s="3">
        <f ca="1">'Model female'!$C31*POWER(('Model female'!$D31+1),(2015-'Risk female'!AR$1))</f>
        <v>1.7288195524895399E-4</v>
      </c>
      <c r="AS31" s="3">
        <f ca="1">'Model female'!$C31*POWER(('Model female'!$D31+1),(2015-'Risk female'!AS$1))</f>
        <v>1.7032704950635869E-4</v>
      </c>
      <c r="AT31" s="3">
        <f ca="1">'Model female'!$C31*POWER(('Model female'!$D31+1),(2015-'Risk female'!AT$1))</f>
        <v>1.6780990099148635E-4</v>
      </c>
      <c r="AU31" s="3">
        <f ca="1">'Model female'!$C31*POWER(('Model female'!$D31+1),(2015-'Risk female'!AU$1))</f>
        <v>1.6532995171575018E-4</v>
      </c>
      <c r="AV31" s="3">
        <f ca="1">'Model female'!$C31*POWER(('Model female'!$D31+1),(2015-'Risk female'!AV$1))</f>
        <v>1.6288665193669969E-4</v>
      </c>
      <c r="AW31" s="3">
        <f ca="1">'Model female'!$C31*POWER(('Model female'!$D31+1),(2015-'Risk female'!AW$1))</f>
        <v>1.6047946003615735E-4</v>
      </c>
      <c r="AX31" s="3">
        <f ca="1">'Model female'!$C31*POWER(('Model female'!$D31+1),(2015-'Risk female'!AX$1))</f>
        <v>1.5810784240015505E-4</v>
      </c>
      <c r="AY31" s="3">
        <f ca="1">'Model female'!$C31*POWER(('Model female'!$D31+1),(2015-'Risk female'!AY$1))</f>
        <v>1.557712733006454E-4</v>
      </c>
      <c r="AZ31" s="3">
        <f ca="1">'Model female'!$C31*POWER(('Model female'!$D31+1),(2015-'Risk female'!AZ$1))</f>
        <v>1.5346923477896099E-4</v>
      </c>
    </row>
    <row r="32" spans="1:52" x14ac:dyDescent="0.2">
      <c r="A32" s="1">
        <v>29</v>
      </c>
      <c r="B32" s="3">
        <f ca="1">'Model female'!$C32*POWER(('Model female'!$D32+1),(2015-'Risk female'!B$1))</f>
        <v>3.5136488537395937E-4</v>
      </c>
      <c r="C32" s="3">
        <f ca="1">'Model female'!$C32*POWER(('Model female'!$D32+1),(2015-'Risk female'!C$1))</f>
        <v>3.4617230086104377E-4</v>
      </c>
      <c r="D32" s="3">
        <f ca="1">'Model female'!$C32*POWER(('Model female'!$D32+1),(2015-'Risk female'!D$1))</f>
        <v>3.4105645405028951E-4</v>
      </c>
      <c r="E32" s="3">
        <f ca="1">'Model female'!$C32*POWER(('Model female'!$D32+1),(2015-'Risk female'!E$1))</f>
        <v>3.3601621088698476E-4</v>
      </c>
      <c r="F32" s="3">
        <f ca="1">'Model female'!$C32*POWER(('Model female'!$D32+1),(2015-'Risk female'!F$1))</f>
        <v>3.3105045407584712E-4</v>
      </c>
      <c r="G32" s="3">
        <f ca="1">'Model female'!$C32*POWER(('Model female'!$D32+1),(2015-'Risk female'!G$1))</f>
        <v>3.2615808283334696E-4</v>
      </c>
      <c r="H32" s="3">
        <f ca="1">'Model female'!$C32*POWER(('Model female'!$D32+1),(2015-'Risk female'!H$1))</f>
        <v>3.2133801264369165E-4</v>
      </c>
      <c r="I32" s="3">
        <f ca="1">'Model female'!$C32*POWER(('Model female'!$D32+1),(2015-'Risk female'!I$1))</f>
        <v>3.1658917501841544E-4</v>
      </c>
      <c r="J32" s="3">
        <f ca="1">'Model female'!$C32*POWER(('Model female'!$D32+1),(2015-'Risk female'!J$1))</f>
        <v>3.1191051725952264E-4</v>
      </c>
      <c r="K32" s="3">
        <f ca="1">'Model female'!$C32*POWER(('Model female'!$D32+1),(2015-'Risk female'!K$1))</f>
        <v>3.0730100222613069E-4</v>
      </c>
      <c r="L32" s="3">
        <f ca="1">'Model female'!$C32*POWER(('Model female'!$D32+1),(2015-'Risk female'!L$1))</f>
        <v>3.0275960810456236E-4</v>
      </c>
      <c r="M32" s="3">
        <f ca="1">'Model female'!$C32*POWER(('Model female'!$D32+1),(2015-'Risk female'!M$1))</f>
        <v>2.9828532818183487E-4</v>
      </c>
      <c r="N32" s="3">
        <f ca="1">'Model female'!$C32*POWER(('Model female'!$D32+1),(2015-'Risk female'!N$1))</f>
        <v>2.9387717062249742E-4</v>
      </c>
      <c r="O32" s="3">
        <f ca="1">'Model female'!$C32*POWER(('Model female'!$D32+1),(2015-'Risk female'!O$1))</f>
        <v>2.8953415824876596E-4</v>
      </c>
      <c r="P32" s="3">
        <f ca="1">'Model female'!$C32*POWER(('Model female'!$D32+1),(2015-'Risk female'!P$1))</f>
        <v>2.8525532832390744E-4</v>
      </c>
      <c r="Q32" s="3">
        <f ca="1">'Model female'!$C32*POWER(('Model female'!$D32+1),(2015-'Risk female'!Q$1))</f>
        <v>2.8103973233882507E-4</v>
      </c>
      <c r="R32" s="3">
        <f ca="1">'Model female'!$C32*POWER(('Model female'!$D32+1),(2015-'Risk female'!R$1))</f>
        <v>2.7688643580179814E-4</v>
      </c>
      <c r="S32" s="3">
        <f ca="1">'Model female'!$C32*POWER(('Model female'!$D32+1),(2015-'Risk female'!S$1))</f>
        <v>2.7279451803132826E-4</v>
      </c>
      <c r="T32" s="3">
        <f ca="1">'Model female'!$C32*POWER(('Model female'!$D32+1),(2015-'Risk female'!T$1))</f>
        <v>2.6876307195204755E-4</v>
      </c>
      <c r="U32" s="3">
        <f ca="1">'Model female'!$C32*POWER(('Model female'!$D32+1),(2015-'Risk female'!U$1))</f>
        <v>2.6479120389364297E-4</v>
      </c>
      <c r="V32" s="3">
        <f ca="1">'Model female'!$C32*POWER(('Model female'!$D32+1),(2015-'Risk female'!V$1))</f>
        <v>2.608780333927517E-4</v>
      </c>
      <c r="W32" s="3">
        <f ca="1">'Model female'!$C32*POWER(('Model female'!$D32+1),(2015-'Risk female'!W$1))</f>
        <v>2.57022692997785E-4</v>
      </c>
      <c r="X32" s="3">
        <f ca="1">'Model female'!$C32*POWER(('Model female'!$D32+1),(2015-'Risk female'!X$1))</f>
        <v>2.5322432807663549E-4</v>
      </c>
      <c r="Y32" s="3">
        <f ca="1">'Model female'!$C32*POWER(('Model female'!$D32+1),(2015-'Risk female'!Y$1))</f>
        <v>2.4948209662722714E-4</v>
      </c>
      <c r="Z32" s="3">
        <f ca="1">'Model female'!$C32*POWER(('Model female'!$D32+1),(2015-'Risk female'!Z$1))</f>
        <v>2.4579516909086418E-4</v>
      </c>
      <c r="AA32" s="3">
        <f ca="1">'Model female'!$C32*POWER(('Model female'!$D32+1),(2015-'Risk female'!AA$1))</f>
        <v>2.4216272816833913E-4</v>
      </c>
      <c r="AB32" s="3">
        <f ca="1">'Model female'!$C32*POWER(('Model female'!$D32+1),(2015-'Risk female'!AB$1))</f>
        <v>2.3858396863875777E-4</v>
      </c>
      <c r="AC32" s="3">
        <f ca="1">'Model female'!$C32*POWER(('Model female'!$D32+1),(2015-'Risk female'!AC$1))</f>
        <v>2.3505809718104222E-4</v>
      </c>
      <c r="AD32" s="3">
        <f ca="1">'Model female'!$C32*POWER(('Model female'!$D32+1),(2015-'Risk female'!AD$1))</f>
        <v>2.3158433219807117E-4</v>
      </c>
      <c r="AE32" s="3">
        <f ca="1">'Model female'!$C32*POWER(('Model female'!$D32+1),(2015-'Risk female'!AE$1))</f>
        <v>2.2816190364341991E-4</v>
      </c>
      <c r="AF32" s="3">
        <f ca="1">'Model female'!$C32*POWER(('Model female'!$D32+1),(2015-'Risk female'!AF$1))</f>
        <v>2.2479005285066004E-4</v>
      </c>
      <c r="AG32" s="3">
        <f ca="1">'Model female'!$C32*POWER(('Model female'!$D32+1),(2015-'Risk female'!AG$1))</f>
        <v>2.2146803236518231E-4</v>
      </c>
      <c r="AH32" s="3">
        <f ca="1">'Model female'!$C32*POWER(('Model female'!$D32+1),(2015-'Risk female'!AH$1))</f>
        <v>2.1819510577850482E-4</v>
      </c>
      <c r="AI32" s="3">
        <f ca="1">'Model female'!$C32*POWER(('Model female'!$D32+1),(2015-'Risk female'!AI$1))</f>
        <v>2.1497054756502935E-4</v>
      </c>
      <c r="AJ32" s="3">
        <f ca="1">'Model female'!$C32*POWER(('Model female'!$D32+1),(2015-'Risk female'!AJ$1))</f>
        <v>2.1179364292121122E-4</v>
      </c>
      <c r="AK32" s="3">
        <f ca="1">'Model female'!$C32*POWER(('Model female'!$D32+1),(2015-'Risk female'!AK$1))</f>
        <v>2.0866368760710471E-4</v>
      </c>
      <c r="AL32" s="3">
        <f ca="1">'Model female'!$C32*POWER(('Model female'!$D32+1),(2015-'Risk female'!AL$1))</f>
        <v>2.0557998779025097E-4</v>
      </c>
      <c r="AM32" s="3">
        <f ca="1">'Model female'!$C32*POWER(('Model female'!$D32+1),(2015-'Risk female'!AM$1))</f>
        <v>2.0254185989187291E-4</v>
      </c>
      <c r="AN32" s="3">
        <f ca="1">'Model female'!$C32*POWER(('Model female'!$D32+1),(2015-'Risk female'!AN$1))</f>
        <v>1.9954863043534279E-4</v>
      </c>
      <c r="AO32" s="3">
        <f ca="1">'Model female'!$C32*POWER(('Model female'!$D32+1),(2015-'Risk female'!AO$1))</f>
        <v>1.9659963589688947E-4</v>
      </c>
      <c r="AP32" s="3">
        <f ca="1">'Model female'!$C32*POWER(('Model female'!$D32+1),(2015-'Risk female'!AP$1))</f>
        <v>1.936942225585118E-4</v>
      </c>
      <c r="AQ32" s="3">
        <f ca="1">'Model female'!$C32*POWER(('Model female'!$D32+1),(2015-'Risk female'!AQ$1))</f>
        <v>1.9083174636306586E-4</v>
      </c>
      <c r="AR32" s="3">
        <f ca="1">'Model female'!$C32*POWER(('Model female'!$D32+1),(2015-'Risk female'!AR$1))</f>
        <v>1.8801157277149348E-4</v>
      </c>
      <c r="AS32" s="3">
        <f ca="1">'Model female'!$C32*POWER(('Model female'!$D32+1),(2015-'Risk female'!AS$1))</f>
        <v>1.8523307662216112E-4</v>
      </c>
      <c r="AT32" s="3">
        <f ca="1">'Model female'!$C32*POWER(('Model female'!$D32+1),(2015-'Risk female'!AT$1))</f>
        <v>1.8249564199227693E-4</v>
      </c>
      <c r="AU32" s="3">
        <f ca="1">'Model female'!$C32*POWER(('Model female'!$D32+1),(2015-'Risk female'!AU$1))</f>
        <v>1.7979866206135667E-4</v>
      </c>
      <c r="AV32" s="3">
        <f ca="1">'Model female'!$C32*POWER(('Model female'!$D32+1),(2015-'Risk female'!AV$1))</f>
        <v>1.7714153897670608E-4</v>
      </c>
      <c r="AW32" s="3">
        <f ca="1">'Model female'!$C32*POWER(('Model female'!$D32+1),(2015-'Risk female'!AW$1))</f>
        <v>1.745236837208927E-4</v>
      </c>
      <c r="AX32" s="3">
        <f ca="1">'Model female'!$C32*POWER(('Model female'!$D32+1),(2015-'Risk female'!AX$1))</f>
        <v>1.719445159811751E-4</v>
      </c>
      <c r="AY32" s="3">
        <f ca="1">'Model female'!$C32*POWER(('Model female'!$D32+1),(2015-'Risk female'!AY$1))</f>
        <v>1.694034640208622E-4</v>
      </c>
      <c r="AZ32" s="3">
        <f ca="1">'Model female'!$C32*POWER(('Model female'!$D32+1),(2015-'Risk female'!AZ$1))</f>
        <v>1.6689996455257361E-4</v>
      </c>
    </row>
    <row r="33" spans="1:52" x14ac:dyDescent="0.2">
      <c r="A33" s="1">
        <v>30</v>
      </c>
      <c r="B33" s="3">
        <f ca="1">'Model female'!$C33*POWER(('Model female'!$D33+1),(2015-'Risk female'!B$1))</f>
        <v>3.7605902384119886E-4</v>
      </c>
      <c r="C33" s="3">
        <f ca="1">'Model female'!$C33*POWER(('Model female'!$D33+1),(2015-'Risk female'!C$1))</f>
        <v>3.705015013213782E-4</v>
      </c>
      <c r="D33" s="3">
        <f ca="1">'Model female'!$C33*POWER(('Model female'!$D33+1),(2015-'Risk female'!D$1))</f>
        <v>3.6502610967623479E-4</v>
      </c>
      <c r="E33" s="3">
        <f ca="1">'Model female'!$C33*POWER(('Model female'!$D33+1),(2015-'Risk female'!E$1))</f>
        <v>3.5963163514899981E-4</v>
      </c>
      <c r="F33" s="3">
        <f ca="1">'Model female'!$C33*POWER(('Model female'!$D33+1),(2015-'Risk female'!F$1))</f>
        <v>3.5431688192019695E-4</v>
      </c>
      <c r="G33" s="3">
        <f ca="1">'Model female'!$C33*POWER(('Model female'!$D33+1),(2015-'Risk female'!G$1))</f>
        <v>3.4908067184255862E-4</v>
      </c>
      <c r="H33" s="3">
        <f ca="1">'Model female'!$C33*POWER(('Model female'!$D33+1),(2015-'Risk female'!H$1))</f>
        <v>3.4392184417986074E-4</v>
      </c>
      <c r="I33" s="3">
        <f ca="1">'Model female'!$C33*POWER(('Model female'!$D33+1),(2015-'Risk female'!I$1))</f>
        <v>3.3883925534961652E-4</v>
      </c>
      <c r="J33" s="3">
        <f ca="1">'Model female'!$C33*POWER(('Model female'!$D33+1),(2015-'Risk female'!J$1))</f>
        <v>3.3383177866957298E-4</v>
      </c>
      <c r="K33" s="3">
        <f ca="1">'Model female'!$C33*POWER(('Model female'!$D33+1),(2015-'Risk female'!K$1))</f>
        <v>3.2889830410795371E-4</v>
      </c>
      <c r="L33" s="3">
        <f ca="1">'Model female'!$C33*POWER(('Model female'!$D33+1),(2015-'Risk female'!L$1))</f>
        <v>3.2403773803739287E-4</v>
      </c>
      <c r="M33" s="3">
        <f ca="1">'Model female'!$C33*POWER(('Model female'!$D33+1),(2015-'Risk female'!M$1))</f>
        <v>3.1924900299250535E-4</v>
      </c>
      <c r="N33" s="3">
        <f ca="1">'Model female'!$C33*POWER(('Model female'!$D33+1),(2015-'Risk female'!N$1))</f>
        <v>3.1453103743103977E-4</v>
      </c>
      <c r="O33" s="3">
        <f ca="1">'Model female'!$C33*POWER(('Model female'!$D33+1),(2015-'Risk female'!O$1))</f>
        <v>3.0988279549856138E-4</v>
      </c>
      <c r="P33" s="3">
        <f ca="1">'Model female'!$C33*POWER(('Model female'!$D33+1),(2015-'Risk female'!P$1))</f>
        <v>3.0530324679661227E-4</v>
      </c>
      <c r="Q33" s="3">
        <f ca="1">'Model female'!$C33*POWER(('Model female'!$D33+1),(2015-'Risk female'!Q$1))</f>
        <v>3.0079137615429783E-4</v>
      </c>
      <c r="R33" s="3">
        <f ca="1">'Model female'!$C33*POWER(('Model female'!$D33+1),(2015-'Risk female'!R$1))</f>
        <v>2.9634618340324914E-4</v>
      </c>
      <c r="S33" s="3">
        <f ca="1">'Model female'!$C33*POWER(('Model female'!$D33+1),(2015-'Risk female'!S$1))</f>
        <v>2.9196668315591053E-4</v>
      </c>
      <c r="T33" s="3">
        <f ca="1">'Model female'!$C33*POWER(('Model female'!$D33+1),(2015-'Risk female'!T$1))</f>
        <v>2.8765190458710399E-4</v>
      </c>
      <c r="U33" s="3">
        <f ca="1">'Model female'!$C33*POWER(('Model female'!$D33+1),(2015-'Risk female'!U$1))</f>
        <v>2.8340089121882173E-4</v>
      </c>
      <c r="V33" s="3">
        <f ca="1">'Model female'!$C33*POWER(('Model female'!$D33+1),(2015-'Risk female'!V$1))</f>
        <v>2.7921270070819875E-4</v>
      </c>
      <c r="W33" s="3">
        <f ca="1">'Model female'!$C33*POWER(('Model female'!$D33+1),(2015-'Risk female'!W$1))</f>
        <v>2.750864046386195E-4</v>
      </c>
      <c r="X33" s="3">
        <f ca="1">'Model female'!$C33*POWER(('Model female'!$D33+1),(2015-'Risk female'!X$1))</f>
        <v>2.710210883139109E-4</v>
      </c>
      <c r="Y33" s="3">
        <f ca="1">'Model female'!$C33*POWER(('Model female'!$D33+1),(2015-'Risk female'!Y$1))</f>
        <v>2.6701585055557725E-4</v>
      </c>
      <c r="Z33" s="3">
        <f ca="1">'Model female'!$C33*POWER(('Model female'!$D33+1),(2015-'Risk female'!Z$1))</f>
        <v>2.6306980350303179E-4</v>
      </c>
      <c r="AA33" s="3">
        <f ca="1">'Model female'!$C33*POWER(('Model female'!$D33+1),(2015-'Risk female'!AA$1))</f>
        <v>2.5918207241678015E-4</v>
      </c>
      <c r="AB33" s="3">
        <f ca="1">'Model female'!$C33*POWER(('Model female'!$D33+1),(2015-'Risk female'!AB$1))</f>
        <v>2.5535179548451248E-4</v>
      </c>
      <c r="AC33" s="3">
        <f ca="1">'Model female'!$C33*POWER(('Model female'!$D33+1),(2015-'Risk female'!AC$1))</f>
        <v>2.5157812363006161E-4</v>
      </c>
      <c r="AD33" s="3">
        <f ca="1">'Model female'!$C33*POWER(('Model female'!$D33+1),(2015-'Risk female'!AD$1))</f>
        <v>2.4786022032518391E-4</v>
      </c>
      <c r="AE33" s="3">
        <f ca="1">'Model female'!$C33*POWER(('Model female'!$D33+1),(2015-'Risk female'!AE$1))</f>
        <v>2.4419726140412212E-4</v>
      </c>
      <c r="AF33" s="3">
        <f ca="1">'Model female'!$C33*POWER(('Model female'!$D33+1),(2015-'Risk female'!AF$1))</f>
        <v>2.4058843488090851E-4</v>
      </c>
      <c r="AG33" s="3">
        <f ca="1">'Model female'!$C33*POWER(('Model female'!$D33+1),(2015-'Risk female'!AG$1))</f>
        <v>2.3703294076936801E-4</v>
      </c>
      <c r="AH33" s="3">
        <f ca="1">'Model female'!$C33*POWER(('Model female'!$D33+1),(2015-'Risk female'!AH$1))</f>
        <v>2.3352999090578134E-4</v>
      </c>
      <c r="AI33" s="3">
        <f ca="1">'Model female'!$C33*POWER(('Model female'!$D33+1),(2015-'Risk female'!AI$1))</f>
        <v>2.300788087741688E-4</v>
      </c>
      <c r="AJ33" s="3">
        <f ca="1">'Model female'!$C33*POWER(('Model female'!$D33+1),(2015-'Risk female'!AJ$1))</f>
        <v>2.266786293341565E-4</v>
      </c>
      <c r="AK33" s="3">
        <f ca="1">'Model female'!$C33*POWER(('Model female'!$D33+1),(2015-'Risk female'!AK$1))</f>
        <v>2.2332869885138576E-4</v>
      </c>
      <c r="AL33" s="3">
        <f ca="1">'Model female'!$C33*POWER(('Model female'!$D33+1),(2015-'Risk female'!AL$1))</f>
        <v>2.2002827473042937E-4</v>
      </c>
      <c r="AM33" s="3">
        <f ca="1">'Model female'!$C33*POWER(('Model female'!$D33+1),(2015-'Risk female'!AM$1))</f>
        <v>2.1677662535017674E-4</v>
      </c>
      <c r="AN33" s="3">
        <f ca="1">'Model female'!$C33*POWER(('Model female'!$D33+1),(2015-'Risk female'!AN$1))</f>
        <v>2.1357302990165198E-4</v>
      </c>
      <c r="AO33" s="3">
        <f ca="1">'Model female'!$C33*POWER(('Model female'!$D33+1),(2015-'Risk female'!AO$1))</f>
        <v>2.1041677822822858E-4</v>
      </c>
      <c r="AP33" s="3">
        <f ca="1">'Model female'!$C33*POWER(('Model female'!$D33+1),(2015-'Risk female'!AP$1))</f>
        <v>2.0730717066820551E-4</v>
      </c>
      <c r="AQ33" s="3">
        <f ca="1">'Model female'!$C33*POWER(('Model female'!$D33+1),(2015-'Risk female'!AQ$1))</f>
        <v>2.0424351789970991E-4</v>
      </c>
      <c r="AR33" s="3">
        <f ca="1">'Model female'!$C33*POWER(('Model female'!$D33+1),(2015-'Risk female'!AR$1))</f>
        <v>2.0122514078789154E-4</v>
      </c>
      <c r="AS33" s="3">
        <f ca="1">'Model female'!$C33*POWER(('Model female'!$D33+1),(2015-'Risk female'!AS$1))</f>
        <v>1.9825137023437596E-4</v>
      </c>
      <c r="AT33" s="3">
        <f ca="1">'Model female'!$C33*POWER(('Model female'!$D33+1),(2015-'Risk female'!AT$1))</f>
        <v>1.9532154702894182E-4</v>
      </c>
      <c r="AU33" s="3">
        <f ca="1">'Model female'!$C33*POWER(('Model female'!$D33+1),(2015-'Risk female'!AU$1))</f>
        <v>1.9243502170339103E-4</v>
      </c>
      <c r="AV33" s="3">
        <f ca="1">'Model female'!$C33*POWER(('Model female'!$D33+1),(2015-'Risk female'!AV$1))</f>
        <v>1.895911543875774E-4</v>
      </c>
      <c r="AW33" s="3">
        <f ca="1">'Model female'!$C33*POWER(('Model female'!$D33+1),(2015-'Risk female'!AW$1))</f>
        <v>1.8678931466756395E-4</v>
      </c>
      <c r="AX33" s="3">
        <f ca="1">'Model female'!$C33*POWER(('Model female'!$D33+1),(2015-'Risk female'!AX$1))</f>
        <v>1.8402888144587582E-4</v>
      </c>
      <c r="AY33" s="3">
        <f ca="1">'Model female'!$C33*POWER(('Model female'!$D33+1),(2015-'Risk female'!AY$1))</f>
        <v>1.8130924280381858E-4</v>
      </c>
      <c r="AZ33" s="3">
        <f ca="1">'Model female'!$C33*POWER(('Model female'!$D33+1),(2015-'Risk female'!AZ$1))</f>
        <v>1.7862979586583114E-4</v>
      </c>
    </row>
    <row r="34" spans="1:52" x14ac:dyDescent="0.2">
      <c r="A34" s="1">
        <v>31</v>
      </c>
      <c r="B34" s="3">
        <f ca="1">'Model female'!$C34*POWER(('Model female'!$D34+1),(2015-'Risk female'!B$1))</f>
        <v>3.7203744532074607E-4</v>
      </c>
      <c r="C34" s="3">
        <f ca="1">'Model female'!$C34*POWER(('Model female'!$D34+1),(2015-'Risk female'!C$1))</f>
        <v>3.6653935499580899E-4</v>
      </c>
      <c r="D34" s="3">
        <f ca="1">'Model female'!$C34*POWER(('Model female'!$D34+1),(2015-'Risk female'!D$1))</f>
        <v>3.6112251723725033E-4</v>
      </c>
      <c r="E34" s="3">
        <f ca="1">'Model female'!$C34*POWER(('Model female'!$D34+1),(2015-'Risk female'!E$1))</f>
        <v>3.5578573126822692E-4</v>
      </c>
      <c r="F34" s="3">
        <f ca="1">'Model female'!$C34*POWER(('Model female'!$D34+1),(2015-'Risk female'!F$1))</f>
        <v>3.5052781405736655E-4</v>
      </c>
      <c r="G34" s="3">
        <f ca="1">'Model female'!$C34*POWER(('Model female'!$D34+1),(2015-'Risk female'!G$1))</f>
        <v>3.4534760005651877E-4</v>
      </c>
      <c r="H34" s="3">
        <f ca="1">'Model female'!$C34*POWER(('Model female'!$D34+1),(2015-'Risk female'!H$1))</f>
        <v>3.4024394094238309E-4</v>
      </c>
      <c r="I34" s="3">
        <f ca="1">'Model female'!$C34*POWER(('Model female'!$D34+1),(2015-'Risk female'!I$1))</f>
        <v>3.3521570536195383E-4</v>
      </c>
      <c r="J34" s="3">
        <f ca="1">'Model female'!$C34*POWER(('Model female'!$D34+1),(2015-'Risk female'!J$1))</f>
        <v>3.3026177868172792E-4</v>
      </c>
      <c r="K34" s="3">
        <f ca="1">'Model female'!$C34*POWER(('Model female'!$D34+1),(2015-'Risk female'!K$1))</f>
        <v>3.2538106274061871E-4</v>
      </c>
      <c r="L34" s="3">
        <f ca="1">'Model female'!$C34*POWER(('Model female'!$D34+1),(2015-'Risk female'!L$1))</f>
        <v>3.2057247560652094E-4</v>
      </c>
      <c r="M34" s="3">
        <f ca="1">'Model female'!$C34*POWER(('Model female'!$D34+1),(2015-'Risk female'!M$1))</f>
        <v>3.1583495133647387E-4</v>
      </c>
      <c r="N34" s="3">
        <f ca="1">'Model female'!$C34*POWER(('Model female'!$D34+1),(2015-'Risk female'!N$1))</f>
        <v>3.1116743974036841E-4</v>
      </c>
      <c r="O34" s="3">
        <f ca="1">'Model female'!$C34*POWER(('Model female'!$D34+1),(2015-'Risk female'!O$1))</f>
        <v>3.0656890614814622E-4</v>
      </c>
      <c r="P34" s="3">
        <f ca="1">'Model female'!$C34*POWER(('Model female'!$D34+1),(2015-'Risk female'!P$1))</f>
        <v>3.020383311804397E-4</v>
      </c>
      <c r="Q34" s="3">
        <f ca="1">'Model female'!$C34*POWER(('Model female'!$D34+1),(2015-'Risk female'!Q$1))</f>
        <v>2.9757471052260071E-4</v>
      </c>
      <c r="R34" s="3">
        <f ca="1">'Model female'!$C34*POWER(('Model female'!$D34+1),(2015-'Risk female'!R$1))</f>
        <v>2.9317705470206969E-4</v>
      </c>
      <c r="S34" s="3">
        <f ca="1">'Model female'!$C34*POWER(('Model female'!$D34+1),(2015-'Risk female'!S$1))</f>
        <v>2.8884438886903426E-4</v>
      </c>
      <c r="T34" s="3">
        <f ca="1">'Model female'!$C34*POWER(('Model female'!$D34+1),(2015-'Risk female'!T$1))</f>
        <v>2.8457575258032935E-4</v>
      </c>
      <c r="U34" s="3">
        <f ca="1">'Model female'!$C34*POWER(('Model female'!$D34+1),(2015-'Risk female'!U$1))</f>
        <v>2.8037019958653138E-4</v>
      </c>
      <c r="V34" s="3">
        <f ca="1">'Model female'!$C34*POWER(('Model female'!$D34+1),(2015-'Risk female'!V$1))</f>
        <v>2.7622679762219845E-4</v>
      </c>
      <c r="W34" s="3">
        <f ca="1">'Model female'!$C34*POWER(('Model female'!$D34+1),(2015-'Risk female'!W$1))</f>
        <v>2.7214462819921036E-4</v>
      </c>
      <c r="X34" s="3">
        <f ca="1">'Model female'!$C34*POWER(('Model female'!$D34+1),(2015-'Risk female'!X$1))</f>
        <v>2.6812278640316294E-4</v>
      </c>
      <c r="Y34" s="3">
        <f ca="1">'Model female'!$C34*POWER(('Model female'!$D34+1),(2015-'Risk female'!Y$1))</f>
        <v>2.6416038069277141E-4</v>
      </c>
      <c r="Z34" s="3">
        <f ca="1">'Model female'!$C34*POWER(('Model female'!$D34+1),(2015-'Risk female'!Z$1))</f>
        <v>2.6025653270223784E-4</v>
      </c>
      <c r="AA34" s="3">
        <f ca="1">'Model female'!$C34*POWER(('Model female'!$D34+1),(2015-'Risk female'!AA$1))</f>
        <v>2.5641037704653982E-4</v>
      </c>
      <c r="AB34" s="3">
        <f ca="1">'Model female'!$C34*POWER(('Model female'!$D34+1),(2015-'Risk female'!AB$1))</f>
        <v>2.5262106112959587E-4</v>
      </c>
      <c r="AC34" s="3">
        <f ca="1">'Model female'!$C34*POWER(('Model female'!$D34+1),(2015-'Risk female'!AC$1))</f>
        <v>2.4888774495526695E-4</v>
      </c>
      <c r="AD34" s="3">
        <f ca="1">'Model female'!$C34*POWER(('Model female'!$D34+1),(2015-'Risk female'!AD$1))</f>
        <v>2.4520960094114974E-4</v>
      </c>
      <c r="AE34" s="3">
        <f ca="1">'Model female'!$C34*POWER(('Model female'!$D34+1),(2015-'Risk female'!AE$1))</f>
        <v>2.4158581373512293E-4</v>
      </c>
      <c r="AF34" s="3">
        <f ca="1">'Model female'!$C34*POWER(('Model female'!$D34+1),(2015-'Risk female'!AF$1))</f>
        <v>2.380155800346039E-4</v>
      </c>
      <c r="AG34" s="3">
        <f ca="1">'Model female'!$C34*POWER(('Model female'!$D34+1),(2015-'Risk female'!AG$1))</f>
        <v>2.3449810840847678E-4</v>
      </c>
      <c r="AH34" s="3">
        <f ca="1">'Model female'!$C34*POWER(('Model female'!$D34+1),(2015-'Risk female'!AH$1))</f>
        <v>2.3103261912165205E-4</v>
      </c>
      <c r="AI34" s="3">
        <f ca="1">'Model female'!$C34*POWER(('Model female'!$D34+1),(2015-'Risk female'!AI$1))</f>
        <v>2.2761834396221875E-4</v>
      </c>
      <c r="AJ34" s="3">
        <f ca="1">'Model female'!$C34*POWER(('Model female'!$D34+1),(2015-'Risk female'!AJ$1))</f>
        <v>2.242545260711515E-4</v>
      </c>
      <c r="AK34" s="3">
        <f ca="1">'Model female'!$C34*POWER(('Model female'!$D34+1),(2015-'Risk female'!AK$1))</f>
        <v>2.2094041977453358E-4</v>
      </c>
      <c r="AL34" s="3">
        <f ca="1">'Model female'!$C34*POWER(('Model female'!$D34+1),(2015-'Risk female'!AL$1))</f>
        <v>2.1767529041825972E-4</v>
      </c>
      <c r="AM34" s="3">
        <f ca="1">'Model female'!$C34*POWER(('Model female'!$D34+1),(2015-'Risk female'!AM$1))</f>
        <v>2.1445841420518201E-4</v>
      </c>
      <c r="AN34" s="3">
        <f ca="1">'Model female'!$C34*POWER(('Model female'!$D34+1),(2015-'Risk female'!AN$1))</f>
        <v>2.112890780346621E-4</v>
      </c>
      <c r="AO34" s="3">
        <f ca="1">'Model female'!$C34*POWER(('Model female'!$D34+1),(2015-'Risk female'!AO$1))</f>
        <v>2.0816657934449471E-4</v>
      </c>
      <c r="AP34" s="3">
        <f ca="1">'Model female'!$C34*POWER(('Model female'!$D34+1),(2015-'Risk female'!AP$1))</f>
        <v>2.050902259551672E-4</v>
      </c>
      <c r="AQ34" s="3">
        <f ca="1">'Model female'!$C34*POWER(('Model female'!$D34+1),(2015-'Risk female'!AQ$1))</f>
        <v>2.0205933591642094E-4</v>
      </c>
      <c r="AR34" s="3">
        <f ca="1">'Model female'!$C34*POWER(('Model female'!$D34+1),(2015-'Risk female'!AR$1))</f>
        <v>1.9907323735607975E-4</v>
      </c>
      <c r="AS34" s="3">
        <f ca="1">'Model female'!$C34*POWER(('Model female'!$D34+1),(2015-'Risk female'!AS$1))</f>
        <v>1.9613126833111313E-4</v>
      </c>
      <c r="AT34" s="3">
        <f ca="1">'Model female'!$C34*POWER(('Model female'!$D34+1),(2015-'Risk female'!AT$1))</f>
        <v>1.932327766808996E-4</v>
      </c>
      <c r="AU34" s="3">
        <f ca="1">'Model female'!$C34*POWER(('Model female'!$D34+1),(2015-'Risk female'!AU$1))</f>
        <v>1.903771198826598E-4</v>
      </c>
      <c r="AV34" s="3">
        <f ca="1">'Model female'!$C34*POWER(('Model female'!$D34+1),(2015-'Risk female'!AV$1))</f>
        <v>1.8756366490902445E-4</v>
      </c>
      <c r="AW34" s="3">
        <f ca="1">'Model female'!$C34*POWER(('Model female'!$D34+1),(2015-'Risk female'!AW$1))</f>
        <v>1.8479178808770882E-4</v>
      </c>
      <c r="AX34" s="3">
        <f ca="1">'Model female'!$C34*POWER(('Model female'!$D34+1),(2015-'Risk female'!AX$1))</f>
        <v>1.8206087496325994E-4</v>
      </c>
      <c r="AY34" s="3">
        <f ca="1">'Model female'!$C34*POWER(('Model female'!$D34+1),(2015-'Risk female'!AY$1))</f>
        <v>1.7937032016084728E-4</v>
      </c>
      <c r="AZ34" s="3">
        <f ca="1">'Model female'!$C34*POWER(('Model female'!$D34+1),(2015-'Risk female'!AZ$1))</f>
        <v>1.7671952725206629E-4</v>
      </c>
    </row>
    <row r="35" spans="1:52" x14ac:dyDescent="0.2">
      <c r="A35" s="1">
        <v>32</v>
      </c>
      <c r="B35" s="3">
        <f ca="1">'Model female'!$C35*POWER(('Model female'!$D35+1),(2015-'Risk female'!B$1))</f>
        <v>4.0772741518184906E-4</v>
      </c>
      <c r="C35" s="3">
        <f ca="1">'Model female'!$C35*POWER(('Model female'!$D35+1),(2015-'Risk female'!C$1))</f>
        <v>4.017018868786691E-4</v>
      </c>
      <c r="D35" s="3">
        <f ca="1">'Model female'!$C35*POWER(('Model female'!$D35+1),(2015-'Risk female'!D$1))</f>
        <v>3.9576540579179233E-4</v>
      </c>
      <c r="E35" s="3">
        <f ca="1">'Model female'!$C35*POWER(('Model female'!$D35+1),(2015-'Risk female'!E$1))</f>
        <v>3.899166559525048E-4</v>
      </c>
      <c r="F35" s="3">
        <f ca="1">'Model female'!$C35*POWER(('Model female'!$D35+1),(2015-'Risk female'!F$1))</f>
        <v>3.8415434083990626E-4</v>
      </c>
      <c r="G35" s="3">
        <f ca="1">'Model female'!$C35*POWER(('Model female'!$D35+1),(2015-'Risk female'!G$1))</f>
        <v>3.7847718309350374E-4</v>
      </c>
      <c r="H35" s="3">
        <f ca="1">'Model female'!$C35*POWER(('Model female'!$D35+1),(2015-'Risk female'!H$1))</f>
        <v>3.7288392423005302E-4</v>
      </c>
      <c r="I35" s="3">
        <f ca="1">'Model female'!$C35*POWER(('Model female'!$D35+1),(2015-'Risk female'!I$1))</f>
        <v>3.6737332436458429E-4</v>
      </c>
      <c r="J35" s="3">
        <f ca="1">'Model female'!$C35*POWER(('Model female'!$D35+1),(2015-'Risk female'!J$1))</f>
        <v>3.6194416193555102E-4</v>
      </c>
      <c r="K35" s="3">
        <f ca="1">'Model female'!$C35*POWER(('Model female'!$D35+1),(2015-'Risk female'!K$1))</f>
        <v>3.5659523343404051E-4</v>
      </c>
      <c r="L35" s="3">
        <f ca="1">'Model female'!$C35*POWER(('Model female'!$D35+1),(2015-'Risk female'!L$1))</f>
        <v>3.5132535313698579E-4</v>
      </c>
      <c r="M35" s="3">
        <f ca="1">'Model female'!$C35*POWER(('Model female'!$D35+1),(2015-'Risk female'!M$1))</f>
        <v>3.4613335284432102E-4</v>
      </c>
      <c r="N35" s="3">
        <f ca="1">'Model female'!$C35*POWER(('Model female'!$D35+1),(2015-'Risk female'!N$1))</f>
        <v>3.4101808162002075E-4</v>
      </c>
      <c r="O35" s="3">
        <f ca="1">'Model female'!$C35*POWER(('Model female'!$D35+1),(2015-'Risk female'!O$1))</f>
        <v>3.3597840553696627E-4</v>
      </c>
      <c r="P35" s="3">
        <f ca="1">'Model female'!$C35*POWER(('Model female'!$D35+1),(2015-'Risk female'!P$1))</f>
        <v>3.3101320742558263E-4</v>
      </c>
      <c r="Q35" s="3">
        <f ca="1">'Model female'!$C35*POWER(('Model female'!$D35+1),(2015-'Risk female'!Q$1))</f>
        <v>3.2612138662618979E-4</v>
      </c>
      <c r="R35" s="3">
        <f ca="1">'Model female'!$C35*POWER(('Model female'!$D35+1),(2015-'Risk female'!R$1))</f>
        <v>3.2130185874501462E-4</v>
      </c>
      <c r="S35" s="3">
        <f ca="1">'Model female'!$C35*POWER(('Model female'!$D35+1),(2015-'Risk female'!S$1))</f>
        <v>3.1655355541380757E-4</v>
      </c>
      <c r="T35" s="3">
        <f ca="1">'Model female'!$C35*POWER(('Model female'!$D35+1),(2015-'Risk female'!T$1))</f>
        <v>3.1187542405301241E-4</v>
      </c>
      <c r="U35" s="3">
        <f ca="1">'Model female'!$C35*POWER(('Model female'!$D35+1),(2015-'Risk female'!U$1))</f>
        <v>3.0726642763843594E-4</v>
      </c>
      <c r="V35" s="3">
        <f ca="1">'Model female'!$C35*POWER(('Model female'!$D35+1),(2015-'Risk female'!V$1))</f>
        <v>3.0272554447136545E-4</v>
      </c>
      <c r="W35" s="3">
        <f ca="1">'Model female'!$C35*POWER(('Model female'!$D35+1),(2015-'Risk female'!W$1))</f>
        <v>2.9825176795208428E-4</v>
      </c>
      <c r="X35" s="3">
        <f ca="1">'Model female'!$C35*POWER(('Model female'!$D35+1),(2015-'Risk female'!X$1))</f>
        <v>2.9384410635673329E-4</v>
      </c>
      <c r="Y35" s="3">
        <f ca="1">'Model female'!$C35*POWER(('Model female'!$D35+1),(2015-'Risk female'!Y$1))</f>
        <v>2.8950158261747125E-4</v>
      </c>
      <c r="Z35" s="3">
        <f ca="1">'Model female'!$C35*POWER(('Model female'!$D35+1),(2015-'Risk female'!Z$1))</f>
        <v>2.8522323410588304E-4</v>
      </c>
      <c r="AA35" s="3">
        <f ca="1">'Model female'!$C35*POWER(('Model female'!$D35+1),(2015-'Risk female'!AA$1))</f>
        <v>2.8100811241958923E-4</v>
      </c>
      <c r="AB35" s="3">
        <f ca="1">'Model female'!$C35*POWER(('Model female'!$D35+1),(2015-'Risk female'!AB$1))</f>
        <v>2.7685528317200912E-4</v>
      </c>
      <c r="AC35" s="3">
        <f ca="1">'Model female'!$C35*POWER(('Model female'!$D35+1),(2015-'Risk female'!AC$1))</f>
        <v>2.7276382578523075E-4</v>
      </c>
      <c r="AD35" s="3">
        <f ca="1">'Model female'!$C35*POWER(('Model female'!$D35+1),(2015-'Risk female'!AD$1))</f>
        <v>2.6873283328594165E-4</v>
      </c>
      <c r="AE35" s="3">
        <f ca="1">'Model female'!$C35*POWER(('Model female'!$D35+1),(2015-'Risk female'!AE$1))</f>
        <v>2.6476141210437604E-4</v>
      </c>
      <c r="AF35" s="3">
        <f ca="1">'Model female'!$C35*POWER(('Model female'!$D35+1),(2015-'Risk female'!AF$1))</f>
        <v>2.6084868187623261E-4</v>
      </c>
      <c r="AG35" s="3">
        <f ca="1">'Model female'!$C35*POWER(('Model female'!$D35+1),(2015-'Risk female'!AG$1))</f>
        <v>2.5699377524751984E-4</v>
      </c>
      <c r="AH35" s="3">
        <f ca="1">'Model female'!$C35*POWER(('Model female'!$D35+1),(2015-'Risk female'!AH$1))</f>
        <v>2.5319583768228563E-4</v>
      </c>
      <c r="AI35" s="3">
        <f ca="1">'Model female'!$C35*POWER(('Model female'!$D35+1),(2015-'Risk female'!AI$1))</f>
        <v>2.494540272731878E-4</v>
      </c>
      <c r="AJ35" s="3">
        <f ca="1">'Model female'!$C35*POWER(('Model female'!$D35+1),(2015-'Risk female'!AJ$1))</f>
        <v>2.4576751455486484E-4</v>
      </c>
      <c r="AK35" s="3">
        <f ca="1">'Model female'!$C35*POWER(('Model female'!$D35+1),(2015-'Risk female'!AK$1))</f>
        <v>2.4213548232006395E-4</v>
      </c>
      <c r="AL35" s="3">
        <f ca="1">'Model female'!$C35*POWER(('Model female'!$D35+1),(2015-'Risk female'!AL$1))</f>
        <v>2.3855712543848669E-4</v>
      </c>
      <c r="AM35" s="3">
        <f ca="1">'Model female'!$C35*POWER(('Model female'!$D35+1),(2015-'Risk female'!AM$1))</f>
        <v>2.3503165067831203E-4</v>
      </c>
      <c r="AN35" s="3">
        <f ca="1">'Model female'!$C35*POWER(('Model female'!$D35+1),(2015-'Risk female'!AN$1))</f>
        <v>2.315582765303567E-4</v>
      </c>
      <c r="AO35" s="3">
        <f ca="1">'Model female'!$C35*POWER(('Model female'!$D35+1),(2015-'Risk female'!AO$1))</f>
        <v>2.2813623303483423E-4</v>
      </c>
      <c r="AP35" s="3">
        <f ca="1">'Model female'!$C35*POWER(('Model female'!$D35+1),(2015-'Risk female'!AP$1))</f>
        <v>2.2476476161067412E-4</v>
      </c>
      <c r="AQ35" s="3">
        <f ca="1">'Model female'!$C35*POWER(('Model female'!$D35+1),(2015-'Risk female'!AQ$1))</f>
        <v>2.2144311488736372E-4</v>
      </c>
      <c r="AR35" s="3">
        <f ca="1">'Model female'!$C35*POWER(('Model female'!$D35+1),(2015-'Risk female'!AR$1))</f>
        <v>2.1817055653927461E-4</v>
      </c>
      <c r="AS35" s="3">
        <f ca="1">'Model female'!$C35*POWER(('Model female'!$D35+1),(2015-'Risk female'!AS$1))</f>
        <v>2.1494636112243812E-4</v>
      </c>
      <c r="AT35" s="3">
        <f ca="1">'Model female'!$C35*POWER(('Model female'!$D35+1),(2015-'Risk female'!AT$1))</f>
        <v>2.1176981391373209E-4</v>
      </c>
      <c r="AU35" s="3">
        <f ca="1">'Model female'!$C35*POWER(('Model female'!$D35+1),(2015-'Risk female'!AU$1))</f>
        <v>2.0864021075244551E-4</v>
      </c>
      <c r="AV35" s="3">
        <f ca="1">'Model female'!$C35*POWER(('Model female'!$D35+1),(2015-'Risk female'!AV$1))</f>
        <v>2.055568578841828E-4</v>
      </c>
      <c r="AW35" s="3">
        <f ca="1">'Model female'!$C35*POWER(('Model female'!$D35+1),(2015-'Risk female'!AW$1))</f>
        <v>2.0251907180707666E-4</v>
      </c>
      <c r="AX35" s="3">
        <f ca="1">'Model female'!$C35*POWER(('Model female'!$D35+1),(2015-'Risk female'!AX$1))</f>
        <v>1.995261791202726E-4</v>
      </c>
      <c r="AY35" s="3">
        <f ca="1">'Model female'!$C35*POWER(('Model female'!$D35+1),(2015-'Risk female'!AY$1))</f>
        <v>1.9657751637465283E-4</v>
      </c>
      <c r="AZ35" s="3">
        <f ca="1">'Model female'!$C35*POWER(('Model female'!$D35+1),(2015-'Risk female'!AZ$1))</f>
        <v>1.9367242992576636E-4</v>
      </c>
    </row>
    <row r="36" spans="1:52" x14ac:dyDescent="0.2">
      <c r="A36" s="1">
        <v>33</v>
      </c>
      <c r="B36" s="3">
        <f ca="1">'Model female'!$C36*POWER(('Model female'!$D36+1),(2015-'Risk female'!B$1))</f>
        <v>4.6784665021962668E-4</v>
      </c>
      <c r="C36" s="3">
        <f ca="1">'Model female'!$C36*POWER(('Model female'!$D36+1),(2015-'Risk female'!C$1))</f>
        <v>4.6093266031490318E-4</v>
      </c>
      <c r="D36" s="3">
        <f ca="1">'Model female'!$C36*POWER(('Model female'!$D36+1),(2015-'Risk female'!D$1))</f>
        <v>4.5412084760088994E-4</v>
      </c>
      <c r="E36" s="3">
        <f ca="1">'Model female'!$C36*POWER(('Model female'!$D36+1),(2015-'Risk female'!E$1))</f>
        <v>4.4740970206984232E-4</v>
      </c>
      <c r="F36" s="3">
        <f ca="1">'Model female'!$C36*POWER(('Model female'!$D36+1),(2015-'Risk female'!F$1))</f>
        <v>4.4079773602940142E-4</v>
      </c>
      <c r="G36" s="3">
        <f ca="1">'Model female'!$C36*POWER(('Model female'!$D36+1),(2015-'Risk female'!G$1))</f>
        <v>4.3428348377280934E-4</v>
      </c>
      <c r="H36" s="3">
        <f ca="1">'Model female'!$C36*POWER(('Model female'!$D36+1),(2015-'Risk female'!H$1))</f>
        <v>4.2786550125399939E-4</v>
      </c>
      <c r="I36" s="3">
        <f ca="1">'Model female'!$C36*POWER(('Model female'!$D36+1),(2015-'Risk female'!I$1))</f>
        <v>4.2154236576748716E-4</v>
      </c>
      <c r="J36" s="3">
        <f ca="1">'Model female'!$C36*POWER(('Model female'!$D36+1),(2015-'Risk female'!J$1))</f>
        <v>4.153126756329923E-4</v>
      </c>
      <c r="K36" s="3">
        <f ca="1">'Model female'!$C36*POWER(('Model female'!$D36+1),(2015-'Risk female'!K$1))</f>
        <v>4.0917504988472153E-4</v>
      </c>
      <c r="L36" s="3">
        <f ca="1">'Model female'!$C36*POWER(('Model female'!$D36+1),(2015-'Risk female'!L$1))</f>
        <v>4.0312812796524294E-4</v>
      </c>
      <c r="M36" s="3">
        <f ca="1">'Model female'!$C36*POWER(('Model female'!$D36+1),(2015-'Risk female'!M$1))</f>
        <v>3.9717056942388475E-4</v>
      </c>
      <c r="N36" s="3">
        <f ca="1">'Model female'!$C36*POWER(('Model female'!$D36+1),(2015-'Risk female'!N$1))</f>
        <v>3.9130105361959096E-4</v>
      </c>
      <c r="O36" s="3">
        <f ca="1">'Model female'!$C36*POWER(('Model female'!$D36+1),(2015-'Risk female'!O$1))</f>
        <v>3.8551827942816843E-4</v>
      </c>
      <c r="P36" s="3">
        <f ca="1">'Model female'!$C36*POWER(('Model female'!$D36+1),(2015-'Risk female'!P$1))</f>
        <v>3.7982096495386064E-4</v>
      </c>
      <c r="Q36" s="3">
        <f ca="1">'Model female'!$C36*POWER(('Model female'!$D36+1),(2015-'Risk female'!Q$1))</f>
        <v>3.7420784724518291E-4</v>
      </c>
      <c r="R36" s="3">
        <f ca="1">'Model female'!$C36*POWER(('Model female'!$D36+1),(2015-'Risk female'!R$1))</f>
        <v>3.6867768201495859E-4</v>
      </c>
      <c r="S36" s="3">
        <f ca="1">'Model female'!$C36*POWER(('Model female'!$D36+1),(2015-'Risk female'!S$1))</f>
        <v>3.6322924336449128E-4</v>
      </c>
      <c r="T36" s="3">
        <f ca="1">'Model female'!$C36*POWER(('Model female'!$D36+1),(2015-'Risk female'!T$1))</f>
        <v>3.5786132351181408E-4</v>
      </c>
      <c r="U36" s="3">
        <f ca="1">'Model female'!$C36*POWER(('Model female'!$D36+1),(2015-'Risk female'!U$1))</f>
        <v>3.5257273252395485E-4</v>
      </c>
      <c r="V36" s="3">
        <f ca="1">'Model female'!$C36*POWER(('Model female'!$D36+1),(2015-'Risk female'!V$1))</f>
        <v>3.473622980531575E-4</v>
      </c>
      <c r="W36" s="3">
        <f ca="1">'Model female'!$C36*POWER(('Model female'!$D36+1),(2015-'Risk female'!W$1))</f>
        <v>3.4222886507700252E-4</v>
      </c>
      <c r="X36" s="3">
        <f ca="1">'Model female'!$C36*POWER(('Model female'!$D36+1),(2015-'Risk female'!X$1))</f>
        <v>3.3717129564236707E-4</v>
      </c>
      <c r="Y36" s="3">
        <f ca="1">'Model female'!$C36*POWER(('Model female'!$D36+1),(2015-'Risk female'!Y$1))</f>
        <v>3.3218846861316956E-4</v>
      </c>
      <c r="Z36" s="3">
        <f ca="1">'Model female'!$C36*POWER(('Model female'!$D36+1),(2015-'Risk female'!Z$1))</f>
        <v>3.2727927942184198E-4</v>
      </c>
      <c r="AA36" s="3">
        <f ca="1">'Model female'!$C36*POWER(('Model female'!$D36+1),(2015-'Risk female'!AA$1))</f>
        <v>3.2244263982447491E-4</v>
      </c>
      <c r="AB36" s="3">
        <f ca="1">'Model female'!$C36*POWER(('Model female'!$D36+1),(2015-'Risk female'!AB$1))</f>
        <v>3.176774776595812E-4</v>
      </c>
      <c r="AC36" s="3">
        <f ca="1">'Model female'!$C36*POWER(('Model female'!$D36+1),(2015-'Risk female'!AC$1))</f>
        <v>3.1298273661042495E-4</v>
      </c>
      <c r="AD36" s="3">
        <f ca="1">'Model female'!$C36*POWER(('Model female'!$D36+1),(2015-'Risk female'!AD$1))</f>
        <v>3.0835737597086202E-4</v>
      </c>
      <c r="AE36" s="3">
        <f ca="1">'Model female'!$C36*POWER(('Model female'!$D36+1),(2015-'Risk female'!AE$1))</f>
        <v>3.0380037041464244E-4</v>
      </c>
      <c r="AF36" s="3">
        <f ca="1">'Model female'!$C36*POWER(('Model female'!$D36+1),(2015-'Risk female'!AF$1))</f>
        <v>2.9931070976812064E-4</v>
      </c>
      <c r="AG36" s="3">
        <f ca="1">'Model female'!$C36*POWER(('Model female'!$D36+1),(2015-'Risk female'!AG$1))</f>
        <v>2.9488739878632582E-4</v>
      </c>
      <c r="AH36" s="3">
        <f ca="1">'Model female'!$C36*POWER(('Model female'!$D36+1),(2015-'Risk female'!AH$1))</f>
        <v>2.9052945693234074E-4</v>
      </c>
      <c r="AI36" s="3">
        <f ca="1">'Model female'!$C36*POWER(('Model female'!$D36+1),(2015-'Risk female'!AI$1))</f>
        <v>2.862359181599416E-4</v>
      </c>
      <c r="AJ36" s="3">
        <f ca="1">'Model female'!$C36*POWER(('Model female'!$D36+1),(2015-'Risk female'!AJ$1))</f>
        <v>2.8200583069944992E-4</v>
      </c>
      <c r="AK36" s="3">
        <f ca="1">'Model female'!$C36*POWER(('Model female'!$D36+1),(2015-'Risk female'!AK$1))</f>
        <v>2.7783825684674876E-4</v>
      </c>
      <c r="AL36" s="3">
        <f ca="1">'Model female'!$C36*POWER(('Model female'!$D36+1),(2015-'Risk female'!AL$1))</f>
        <v>2.7373227275541754E-4</v>
      </c>
      <c r="AM36" s="3">
        <f ca="1">'Model female'!$C36*POWER(('Model female'!$D36+1),(2015-'Risk female'!AM$1))</f>
        <v>2.6968696823193852E-4</v>
      </c>
      <c r="AN36" s="3">
        <f ca="1">'Model female'!$C36*POWER(('Model female'!$D36+1),(2015-'Risk female'!AN$1))</f>
        <v>2.6570144653392959E-4</v>
      </c>
      <c r="AO36" s="3">
        <f ca="1">'Model female'!$C36*POWER(('Model female'!$D36+1),(2015-'Risk female'!AO$1))</f>
        <v>2.6177482417135924E-4</v>
      </c>
      <c r="AP36" s="3">
        <f ca="1">'Model female'!$C36*POWER(('Model female'!$D36+1),(2015-'Risk female'!AP$1))</f>
        <v>2.5790623071069878E-4</v>
      </c>
      <c r="AQ36" s="3">
        <f ca="1">'Model female'!$C36*POWER(('Model female'!$D36+1),(2015-'Risk female'!AQ$1))</f>
        <v>2.5409480858196929E-4</v>
      </c>
      <c r="AR36" s="3">
        <f ca="1">'Model female'!$C36*POWER(('Model female'!$D36+1),(2015-'Risk female'!AR$1))</f>
        <v>2.503397128886397E-4</v>
      </c>
      <c r="AS36" s="3">
        <f ca="1">'Model female'!$C36*POWER(('Model female'!$D36+1),(2015-'Risk female'!AS$1))</f>
        <v>2.4664011122033476E-4</v>
      </c>
      <c r="AT36" s="3">
        <f ca="1">'Model female'!$C36*POWER(('Model female'!$D36+1),(2015-'Risk female'!AT$1))</f>
        <v>2.4299518346831007E-4</v>
      </c>
      <c r="AU36" s="3">
        <f ca="1">'Model female'!$C36*POWER(('Model female'!$D36+1),(2015-'Risk female'!AU$1))</f>
        <v>2.3940412164365535E-4</v>
      </c>
      <c r="AV36" s="3">
        <f ca="1">'Model female'!$C36*POWER(('Model female'!$D36+1),(2015-'Risk female'!AV$1))</f>
        <v>2.3586612969818264E-4</v>
      </c>
      <c r="AW36" s="3">
        <f ca="1">'Model female'!$C36*POWER(('Model female'!$D36+1),(2015-'Risk female'!AW$1))</f>
        <v>2.3238042334796321E-4</v>
      </c>
      <c r="AX36" s="3">
        <f ca="1">'Model female'!$C36*POWER(('Model female'!$D36+1),(2015-'Risk female'!AX$1))</f>
        <v>2.2894622989947115E-4</v>
      </c>
      <c r="AY36" s="3">
        <f ca="1">'Model female'!$C36*POWER(('Model female'!$D36+1),(2015-'Risk female'!AY$1))</f>
        <v>2.2556278807829675E-4</v>
      </c>
      <c r="AZ36" s="3">
        <f ca="1">'Model female'!$C36*POWER(('Model female'!$D36+1),(2015-'Risk female'!AZ$1))</f>
        <v>2.2222934786039091E-4</v>
      </c>
    </row>
    <row r="37" spans="1:52" x14ac:dyDescent="0.2">
      <c r="A37" s="1">
        <v>34</v>
      </c>
      <c r="B37" s="3">
        <f ca="1">'Model female'!$C37*POWER(('Model female'!$D37+1),(2015-'Risk female'!B$1))</f>
        <v>4.7536923960579702E-4</v>
      </c>
      <c r="C37" s="3">
        <f ca="1">'Model female'!$C37*POWER(('Model female'!$D37+1),(2015-'Risk female'!C$1))</f>
        <v>4.6834407842935675E-4</v>
      </c>
      <c r="D37" s="3">
        <f ca="1">'Model female'!$C37*POWER(('Model female'!$D37+1),(2015-'Risk female'!D$1))</f>
        <v>4.6142273736882449E-4</v>
      </c>
      <c r="E37" s="3">
        <f ca="1">'Model female'!$C37*POWER(('Model female'!$D37+1),(2015-'Risk female'!E$1))</f>
        <v>4.5460368213677294E-4</v>
      </c>
      <c r="F37" s="3">
        <f ca="1">'Model female'!$C37*POWER(('Model female'!$D37+1),(2015-'Risk female'!F$1))</f>
        <v>4.4788540111997342E-4</v>
      </c>
      <c r="G37" s="3">
        <f ca="1">'Model female'!$C37*POWER(('Model female'!$D37+1),(2015-'Risk female'!G$1))</f>
        <v>4.4126640504430886E-4</v>
      </c>
      <c r="H37" s="3">
        <f ca="1">'Model female'!$C37*POWER(('Model female'!$D37+1),(2015-'Risk female'!H$1))</f>
        <v>4.3474522664463931E-4</v>
      </c>
      <c r="I37" s="3">
        <f ca="1">'Model female'!$C37*POWER(('Model female'!$D37+1),(2015-'Risk female'!I$1))</f>
        <v>4.2832042033954615E-4</v>
      </c>
      <c r="J37" s="3">
        <f ca="1">'Model female'!$C37*POWER(('Model female'!$D37+1),(2015-'Risk female'!J$1))</f>
        <v>4.2199056191088297E-4</v>
      </c>
      <c r="K37" s="3">
        <f ca="1">'Model female'!$C37*POWER(('Model female'!$D37+1),(2015-'Risk female'!K$1))</f>
        <v>4.1575424818806207E-4</v>
      </c>
      <c r="L37" s="3">
        <f ca="1">'Model female'!$C37*POWER(('Model female'!$D37+1),(2015-'Risk female'!L$1))</f>
        <v>4.0961009673700705E-4</v>
      </c>
      <c r="M37" s="3">
        <f ca="1">'Model female'!$C37*POWER(('Model female'!$D37+1),(2015-'Risk female'!M$1))</f>
        <v>4.0355674555370158E-4</v>
      </c>
      <c r="N37" s="3">
        <f ca="1">'Model female'!$C37*POWER(('Model female'!$D37+1),(2015-'Risk female'!N$1))</f>
        <v>3.9759285276226764E-4</v>
      </c>
      <c r="O37" s="3">
        <f ca="1">'Model female'!$C37*POWER(('Model female'!$D37+1),(2015-'Risk female'!O$1))</f>
        <v>3.9171709631750511E-4</v>
      </c>
      <c r="P37" s="3">
        <f ca="1">'Model female'!$C37*POWER(('Model female'!$D37+1),(2015-'Risk female'!P$1))</f>
        <v>3.8592817371182775E-4</v>
      </c>
      <c r="Q37" s="3">
        <f ca="1">'Model female'!$C37*POWER(('Model female'!$D37+1),(2015-'Risk female'!Q$1))</f>
        <v>3.8022480168652985E-4</v>
      </c>
      <c r="R37" s="3">
        <f ca="1">'Model female'!$C37*POWER(('Model female'!$D37+1),(2015-'Risk female'!R$1))</f>
        <v>3.7460571594732011E-4</v>
      </c>
      <c r="S37" s="3">
        <f ca="1">'Model female'!$C37*POWER(('Model female'!$D37+1),(2015-'Risk female'!S$1))</f>
        <v>3.6906967088405927E-4</v>
      </c>
      <c r="T37" s="3">
        <f ca="1">'Model female'!$C37*POWER(('Model female'!$D37+1),(2015-'Risk female'!T$1))</f>
        <v>3.6361543929463969E-4</v>
      </c>
      <c r="U37" s="3">
        <f ca="1">'Model female'!$C37*POWER(('Model female'!$D37+1),(2015-'Risk female'!U$1))</f>
        <v>3.582418121129456E-4</v>
      </c>
      <c r="V37" s="3">
        <f ca="1">'Model female'!$C37*POWER(('Model female'!$D37+1),(2015-'Risk female'!V$1))</f>
        <v>3.5294759814083314E-4</v>
      </c>
      <c r="W37" s="3">
        <f ca="1">'Model female'!$C37*POWER(('Model female'!$D37+1),(2015-'Risk female'!W$1))</f>
        <v>3.4773162378407208E-4</v>
      </c>
      <c r="X37" s="3">
        <f ca="1">'Model female'!$C37*POWER(('Model female'!$D37+1),(2015-'Risk female'!X$1))</f>
        <v>3.425927327921893E-4</v>
      </c>
      <c r="Y37" s="3">
        <f ca="1">'Model female'!$C37*POWER(('Model female'!$D37+1),(2015-'Risk female'!Y$1))</f>
        <v>3.3752978600215701E-4</v>
      </c>
      <c r="Z37" s="3">
        <f ca="1">'Model female'!$C37*POWER(('Model female'!$D37+1),(2015-'Risk female'!Z$1))</f>
        <v>3.3254166108586899E-4</v>
      </c>
      <c r="AA37" s="3">
        <f ca="1">'Model female'!$C37*POWER(('Model female'!$D37+1),(2015-'Risk female'!AA$1))</f>
        <v>3.276272523013488E-4</v>
      </c>
      <c r="AB37" s="3">
        <f ca="1">'Model female'!$C37*POWER(('Model female'!$D37+1),(2015-'Risk female'!AB$1))</f>
        <v>3.2278547024763431E-4</v>
      </c>
      <c r="AC37" s="3">
        <f ca="1">'Model female'!$C37*POWER(('Model female'!$D37+1),(2015-'Risk female'!AC$1))</f>
        <v>3.1801524162328512E-4</v>
      </c>
      <c r="AD37" s="3">
        <f ca="1">'Model female'!$C37*POWER(('Model female'!$D37+1),(2015-'Risk female'!AD$1))</f>
        <v>3.1331550898845831E-4</v>
      </c>
      <c r="AE37" s="3">
        <f ca="1">'Model female'!$C37*POWER(('Model female'!$D37+1),(2015-'Risk female'!AE$1))</f>
        <v>3.0868523053050083E-4</v>
      </c>
      <c r="AF37" s="3">
        <f ca="1">'Model female'!$C37*POWER(('Model female'!$D37+1),(2015-'Risk female'!AF$1))</f>
        <v>3.0412337983300576E-4</v>
      </c>
      <c r="AG37" s="3">
        <f ca="1">'Model female'!$C37*POWER(('Model female'!$D37+1),(2015-'Risk female'!AG$1))</f>
        <v>2.996289456482816E-4</v>
      </c>
      <c r="AH37" s="3">
        <f ca="1">'Model female'!$C37*POWER(('Model female'!$D37+1),(2015-'Risk female'!AH$1))</f>
        <v>2.9520093167318388E-4</v>
      </c>
      <c r="AI37" s="3">
        <f ca="1">'Model female'!$C37*POWER(('Model female'!$D37+1),(2015-'Risk female'!AI$1))</f>
        <v>2.9083835632826E-4</v>
      </c>
      <c r="AJ37" s="3">
        <f ca="1">'Model female'!$C37*POWER(('Model female'!$D37+1),(2015-'Risk female'!AJ$1))</f>
        <v>2.8654025254015768E-4</v>
      </c>
      <c r="AK37" s="3">
        <f ca="1">'Model female'!$C37*POWER(('Model female'!$D37+1),(2015-'Risk female'!AK$1))</f>
        <v>2.8230566752724903E-4</v>
      </c>
      <c r="AL37" s="3">
        <f ca="1">'Model female'!$C37*POWER(('Model female'!$D37+1),(2015-'Risk female'!AL$1))</f>
        <v>2.7813366258842273E-4</v>
      </c>
      <c r="AM37" s="3">
        <f ca="1">'Model female'!$C37*POWER(('Model female'!$D37+1),(2015-'Risk female'!AM$1))</f>
        <v>2.7402331289499781E-4</v>
      </c>
      <c r="AN37" s="3">
        <f ca="1">'Model female'!$C37*POWER(('Model female'!$D37+1),(2015-'Risk female'!AN$1))</f>
        <v>2.6997370728571211E-4</v>
      </c>
      <c r="AO37" s="3">
        <f ca="1">'Model female'!$C37*POWER(('Model female'!$D37+1),(2015-'Risk female'!AO$1))</f>
        <v>2.6598394806474104E-4</v>
      </c>
      <c r="AP37" s="3">
        <f ca="1">'Model female'!$C37*POWER(('Model female'!$D37+1),(2015-'Risk female'!AP$1))</f>
        <v>2.6205315080270056E-4</v>
      </c>
      <c r="AQ37" s="3">
        <f ca="1">'Model female'!$C37*POWER(('Model female'!$D37+1),(2015-'Risk female'!AQ$1))</f>
        <v>2.5818044414059171E-4</v>
      </c>
      <c r="AR37" s="3">
        <f ca="1">'Model female'!$C37*POWER(('Model female'!$D37+1),(2015-'Risk female'!AR$1))</f>
        <v>2.543649695966421E-4</v>
      </c>
      <c r="AS37" s="3">
        <f ca="1">'Model female'!$C37*POWER(('Model female'!$D37+1),(2015-'Risk female'!AS$1))</f>
        <v>2.5060588137600217E-4</v>
      </c>
      <c r="AT37" s="3">
        <f ca="1">'Model female'!$C37*POWER(('Model female'!$D37+1),(2015-'Risk female'!AT$1))</f>
        <v>2.4690234618325336E-4</v>
      </c>
      <c r="AU37" s="3">
        <f ca="1">'Model female'!$C37*POWER(('Model female'!$D37+1),(2015-'Risk female'!AU$1))</f>
        <v>2.4325354303768814E-4</v>
      </c>
      <c r="AV37" s="3">
        <f ca="1">'Model female'!$C37*POWER(('Model female'!$D37+1),(2015-'Risk female'!AV$1))</f>
        <v>2.3965866309131839E-4</v>
      </c>
      <c r="AW37" s="3">
        <f ca="1">'Model female'!$C37*POWER(('Model female'!$D37+1),(2015-'Risk female'!AW$1))</f>
        <v>2.3611690944957476E-4</v>
      </c>
      <c r="AX37" s="3">
        <f ca="1">'Model female'!$C37*POWER(('Model female'!$D37+1),(2015-'Risk female'!AX$1))</f>
        <v>2.3262749699465496E-4</v>
      </c>
      <c r="AY37" s="3">
        <f ca="1">'Model female'!$C37*POWER(('Model female'!$D37+1),(2015-'Risk female'!AY$1))</f>
        <v>2.2918965221148277E-4</v>
      </c>
      <c r="AZ37" s="3">
        <f ca="1">'Model female'!$C37*POWER(('Model female'!$D37+1),(2015-'Risk female'!AZ$1))</f>
        <v>2.2580261301623921E-4</v>
      </c>
    </row>
    <row r="38" spans="1:52" x14ac:dyDescent="0.2">
      <c r="A38" s="1">
        <v>35</v>
      </c>
      <c r="B38" s="3">
        <f ca="1">'Model female'!$C38*POWER(('Model female'!$D38+1),(2015-'Risk female'!B$1))</f>
        <v>5.1244056158163695E-4</v>
      </c>
      <c r="C38" s="3">
        <f ca="1">'Model female'!$C38*POWER(('Model female'!$D38+1),(2015-'Risk female'!C$1))</f>
        <v>5.0486754835629265E-4</v>
      </c>
      <c r="D38" s="3">
        <f ca="1">'Model female'!$C38*POWER(('Model female'!$D38+1),(2015-'Risk female'!D$1))</f>
        <v>4.9740645158255449E-4</v>
      </c>
      <c r="E38" s="3">
        <f ca="1">'Model female'!$C38*POWER(('Model female'!$D38+1),(2015-'Risk female'!E$1))</f>
        <v>4.9005561732271376E-4</v>
      </c>
      <c r="F38" s="3">
        <f ca="1">'Model female'!$C38*POWER(('Model female'!$D38+1),(2015-'Risk female'!F$1))</f>
        <v>4.8281341608149154E-4</v>
      </c>
      <c r="G38" s="3">
        <f ca="1">'Model female'!$C38*POWER(('Model female'!$D38+1),(2015-'Risk female'!G$1))</f>
        <v>4.7567824244481932E-4</v>
      </c>
      <c r="H38" s="3">
        <f ca="1">'Model female'!$C38*POWER(('Model female'!$D38+1),(2015-'Risk female'!H$1))</f>
        <v>4.6864851472395996E-4</v>
      </c>
      <c r="I38" s="3">
        <f ca="1">'Model female'!$C38*POWER(('Model female'!$D38+1),(2015-'Risk female'!I$1))</f>
        <v>4.6172267460488673E-4</v>
      </c>
      <c r="J38" s="3">
        <f ca="1">'Model female'!$C38*POWER(('Model female'!$D38+1),(2015-'Risk female'!J$1))</f>
        <v>4.5489918680284406E-4</v>
      </c>
      <c r="K38" s="3">
        <f ca="1">'Model female'!$C38*POWER(('Model female'!$D38+1),(2015-'Risk female'!K$1))</f>
        <v>4.4817653872201394E-4</v>
      </c>
      <c r="L38" s="3">
        <f ca="1">'Model female'!$C38*POWER(('Model female'!$D38+1),(2015-'Risk female'!L$1))</f>
        <v>4.4155324012021084E-4</v>
      </c>
      <c r="M38" s="3">
        <f ca="1">'Model female'!$C38*POWER(('Model female'!$D38+1),(2015-'Risk female'!M$1))</f>
        <v>4.3502782277853291E-4</v>
      </c>
      <c r="N38" s="3">
        <f ca="1">'Model female'!$C38*POWER(('Model female'!$D38+1),(2015-'Risk female'!N$1))</f>
        <v>4.285988401758946E-4</v>
      </c>
      <c r="O38" s="3">
        <f ca="1">'Model female'!$C38*POWER(('Model female'!$D38+1),(2015-'Risk female'!O$1))</f>
        <v>4.2226486716836912E-4</v>
      </c>
      <c r="P38" s="3">
        <f ca="1">'Model female'!$C38*POWER(('Model female'!$D38+1),(2015-'Risk female'!P$1))</f>
        <v>4.1602449967327013E-4</v>
      </c>
      <c r="Q38" s="3">
        <f ca="1">'Model female'!$C38*POWER(('Model female'!$D38+1),(2015-'Risk female'!Q$1))</f>
        <v>4.0987635435790163E-4</v>
      </c>
      <c r="R38" s="3">
        <f ca="1">'Model female'!$C38*POWER(('Model female'!$D38+1),(2015-'Risk female'!R$1))</f>
        <v>4.0381906833290805E-4</v>
      </c>
      <c r="S38" s="3">
        <f ca="1">'Model female'!$C38*POWER(('Model female'!$D38+1),(2015-'Risk female'!S$1))</f>
        <v>3.9785129885015579E-4</v>
      </c>
      <c r="T38" s="3">
        <f ca="1">'Model female'!$C38*POWER(('Model female'!$D38+1),(2015-'Risk female'!T$1))</f>
        <v>3.9197172300507965E-4</v>
      </c>
      <c r="U38" s="3">
        <f ca="1">'Model female'!$C38*POWER(('Model female'!$D38+1),(2015-'Risk female'!U$1))</f>
        <v>3.861790374434283E-4</v>
      </c>
      <c r="V38" s="3">
        <f ca="1">'Model female'!$C38*POWER(('Model female'!$D38+1),(2015-'Risk female'!V$1))</f>
        <v>3.8047195807234315E-4</v>
      </c>
      <c r="W38" s="3">
        <f ca="1">'Model female'!$C38*POWER(('Model female'!$D38+1),(2015-'Risk female'!W$1))</f>
        <v>3.7484921977570763E-4</v>
      </c>
      <c r="X38" s="3">
        <f ca="1">'Model female'!$C38*POWER(('Model female'!$D38+1),(2015-'Risk female'!X$1))</f>
        <v>3.6930957613370217E-4</v>
      </c>
      <c r="Y38" s="3">
        <f ca="1">'Model female'!$C38*POWER(('Model female'!$D38+1),(2015-'Risk female'!Y$1))</f>
        <v>3.6385179914650461E-4</v>
      </c>
      <c r="Z38" s="3">
        <f ca="1">'Model female'!$C38*POWER(('Model female'!$D38+1),(2015-'Risk female'!Z$1))</f>
        <v>3.5847467896207353E-4</v>
      </c>
      <c r="AA38" s="3">
        <f ca="1">'Model female'!$C38*POWER(('Model female'!$D38+1),(2015-'Risk female'!AA$1))</f>
        <v>3.5317702360795428E-4</v>
      </c>
      <c r="AB38" s="3">
        <f ca="1">'Model female'!$C38*POWER(('Model female'!$D38+1),(2015-'Risk female'!AB$1))</f>
        <v>3.4795765872704858E-4</v>
      </c>
      <c r="AC38" s="3">
        <f ca="1">'Model female'!$C38*POWER(('Model female'!$D38+1),(2015-'Risk female'!AC$1))</f>
        <v>3.4281542731728936E-4</v>
      </c>
      <c r="AD38" s="3">
        <f ca="1">'Model female'!$C38*POWER(('Model female'!$D38+1),(2015-'Risk female'!AD$1))</f>
        <v>3.3774918947516194E-4</v>
      </c>
      <c r="AE38" s="3">
        <f ca="1">'Model female'!$C38*POWER(('Model female'!$D38+1),(2015-'Risk female'!AE$1))</f>
        <v>3.3275782214301674E-4</v>
      </c>
      <c r="AF38" s="3">
        <f ca="1">'Model female'!$C38*POWER(('Model female'!$D38+1),(2015-'Risk female'!AF$1))</f>
        <v>3.2784021886011507E-4</v>
      </c>
      <c r="AG38" s="3">
        <f ca="1">'Model female'!$C38*POWER(('Model female'!$D38+1),(2015-'Risk female'!AG$1))</f>
        <v>3.2299528951735477E-4</v>
      </c>
      <c r="AH38" s="3">
        <f ca="1">'Model female'!$C38*POWER(('Model female'!$D38+1),(2015-'Risk female'!AH$1))</f>
        <v>3.1822196011562057E-4</v>
      </c>
      <c r="AI38" s="3">
        <f ca="1">'Model female'!$C38*POWER(('Model female'!$D38+1),(2015-'Risk female'!AI$1))</f>
        <v>3.1351917252770496E-4</v>
      </c>
      <c r="AJ38" s="3">
        <f ca="1">'Model female'!$C38*POWER(('Model female'!$D38+1),(2015-'Risk female'!AJ$1))</f>
        <v>3.0888588426374877E-4</v>
      </c>
      <c r="AK38" s="3">
        <f ca="1">'Model female'!$C38*POWER(('Model female'!$D38+1),(2015-'Risk female'!AK$1))</f>
        <v>3.0432106824014664E-4</v>
      </c>
      <c r="AL38" s="3">
        <f ca="1">'Model female'!$C38*POWER(('Model female'!$D38+1),(2015-'Risk female'!AL$1))</f>
        <v>2.998237125518687E-4</v>
      </c>
      <c r="AM38" s="3">
        <f ca="1">'Model female'!$C38*POWER(('Model female'!$D38+1),(2015-'Risk female'!AM$1))</f>
        <v>2.9539282024814654E-4</v>
      </c>
      <c r="AN38" s="3">
        <f ca="1">'Model female'!$C38*POWER(('Model female'!$D38+1),(2015-'Risk female'!AN$1))</f>
        <v>2.9102740911147442E-4</v>
      </c>
      <c r="AO38" s="3">
        <f ca="1">'Model female'!$C38*POWER(('Model female'!$D38+1),(2015-'Risk female'!AO$1))</f>
        <v>2.8672651143987635E-4</v>
      </c>
      <c r="AP38" s="3">
        <f ca="1">'Model female'!$C38*POWER(('Model female'!$D38+1),(2015-'Risk female'!AP$1))</f>
        <v>2.8248917383239046E-4</v>
      </c>
      <c r="AQ38" s="3">
        <f ca="1">'Model female'!$C38*POWER(('Model female'!$D38+1),(2015-'Risk female'!AQ$1))</f>
        <v>2.7831445697772464E-4</v>
      </c>
      <c r="AR38" s="3">
        <f ca="1">'Model female'!$C38*POWER(('Model female'!$D38+1),(2015-'Risk female'!AR$1))</f>
        <v>2.7420143544603417E-4</v>
      </c>
      <c r="AS38" s="3">
        <f ca="1">'Model female'!$C38*POWER(('Model female'!$D38+1),(2015-'Risk female'!AS$1))</f>
        <v>2.7014919748377761E-4</v>
      </c>
      <c r="AT38" s="3">
        <f ca="1">'Model female'!$C38*POWER(('Model female'!$D38+1),(2015-'Risk female'!AT$1))</f>
        <v>2.6615684481160352E-4</v>
      </c>
      <c r="AU38" s="3">
        <f ca="1">'Model female'!$C38*POWER(('Model female'!$D38+1),(2015-'Risk female'!AU$1))</f>
        <v>2.6222349242522523E-4</v>
      </c>
      <c r="AV38" s="3">
        <f ca="1">'Model female'!$C38*POWER(('Model female'!$D38+1),(2015-'Risk female'!AV$1))</f>
        <v>2.5834826839923674E-4</v>
      </c>
      <c r="AW38" s="3">
        <f ca="1">'Model female'!$C38*POWER(('Model female'!$D38+1),(2015-'Risk female'!AW$1))</f>
        <v>2.5453031369382931E-4</v>
      </c>
      <c r="AX38" s="3">
        <f ca="1">'Model female'!$C38*POWER(('Model female'!$D38+1),(2015-'Risk female'!AX$1))</f>
        <v>2.5076878196436387E-4</v>
      </c>
      <c r="AY38" s="3">
        <f ca="1">'Model female'!$C38*POWER(('Model female'!$D38+1),(2015-'Risk female'!AY$1))</f>
        <v>2.4706283937375755E-4</v>
      </c>
      <c r="AZ38" s="3">
        <f ca="1">'Model female'!$C38*POWER(('Model female'!$D38+1),(2015-'Risk female'!AZ$1))</f>
        <v>2.4341166440764296E-4</v>
      </c>
    </row>
    <row r="39" spans="1:52" x14ac:dyDescent="0.2">
      <c r="A39" s="1">
        <v>36</v>
      </c>
      <c r="B39" s="3">
        <f ca="1">'Model female'!$C39*POWER(('Model female'!$D39+1),(2015-'Risk female'!B$1))</f>
        <v>5.3511537980100181E-4</v>
      </c>
      <c r="C39" s="3">
        <f ca="1">'Model female'!$C39*POWER(('Model female'!$D39+1),(2015-'Risk female'!C$1))</f>
        <v>5.2720727073990339E-4</v>
      </c>
      <c r="D39" s="3">
        <f ca="1">'Model female'!$C39*POWER(('Model female'!$D39+1),(2015-'Risk female'!D$1))</f>
        <v>5.1941603028561926E-4</v>
      </c>
      <c r="E39" s="3">
        <f ca="1">'Model female'!$C39*POWER(('Model female'!$D39+1),(2015-'Risk female'!E$1))</f>
        <v>5.1173993131588106E-4</v>
      </c>
      <c r="F39" s="3">
        <f ca="1">'Model female'!$C39*POWER(('Model female'!$D39+1),(2015-'Risk female'!F$1))</f>
        <v>5.0417727223239523E-4</v>
      </c>
      <c r="G39" s="3">
        <f ca="1">'Model female'!$C39*POWER(('Model female'!$D39+1),(2015-'Risk female'!G$1))</f>
        <v>4.9672637658364064E-4</v>
      </c>
      <c r="H39" s="3">
        <f ca="1">'Model female'!$C39*POWER(('Model female'!$D39+1),(2015-'Risk female'!H$1))</f>
        <v>4.8938559269324209E-4</v>
      </c>
      <c r="I39" s="3">
        <f ca="1">'Model female'!$C39*POWER(('Model female'!$D39+1),(2015-'Risk female'!I$1))</f>
        <v>4.8215329329383462E-4</v>
      </c>
      <c r="J39" s="3">
        <f ca="1">'Model female'!$C39*POWER(('Model female'!$D39+1),(2015-'Risk female'!J$1))</f>
        <v>4.7502787516633956E-4</v>
      </c>
      <c r="K39" s="3">
        <f ca="1">'Model female'!$C39*POWER(('Model female'!$D39+1),(2015-'Risk female'!K$1))</f>
        <v>4.6800775878457108E-4</v>
      </c>
      <c r="L39" s="3">
        <f ca="1">'Model female'!$C39*POWER(('Model female'!$D39+1),(2015-'Risk female'!L$1))</f>
        <v>4.6109138796509474E-4</v>
      </c>
      <c r="M39" s="3">
        <f ca="1">'Model female'!$C39*POWER(('Model female'!$D39+1),(2015-'Risk female'!M$1))</f>
        <v>4.542772295222609E-4</v>
      </c>
      <c r="N39" s="3">
        <f ca="1">'Model female'!$C39*POWER(('Model female'!$D39+1),(2015-'Risk female'!N$1))</f>
        <v>4.4756377292833592E-4</v>
      </c>
      <c r="O39" s="3">
        <f ca="1">'Model female'!$C39*POWER(('Model female'!$D39+1),(2015-'Risk female'!O$1))</f>
        <v>4.4094952997865612E-4</v>
      </c>
      <c r="P39" s="3">
        <f ca="1">'Model female'!$C39*POWER(('Model female'!$D39+1),(2015-'Risk female'!P$1))</f>
        <v>4.3443303446173026E-4</v>
      </c>
      <c r="Q39" s="3">
        <f ca="1">'Model female'!$C39*POWER(('Model female'!$D39+1),(2015-'Risk female'!Q$1))</f>
        <v>4.2801284183421705E-4</v>
      </c>
      <c r="R39" s="3">
        <f ca="1">'Model female'!$C39*POWER(('Model female'!$D39+1),(2015-'Risk female'!R$1))</f>
        <v>4.2168752890070651E-4</v>
      </c>
      <c r="S39" s="3">
        <f ca="1">'Model female'!$C39*POWER(('Model female'!$D39+1),(2015-'Risk female'!S$1))</f>
        <v>4.1545569349823308E-4</v>
      </c>
      <c r="T39" s="3">
        <f ca="1">'Model female'!$C39*POWER(('Model female'!$D39+1),(2015-'Risk female'!T$1))</f>
        <v>4.0931595418545135E-4</v>
      </c>
      <c r="U39" s="3">
        <f ca="1">'Model female'!$C39*POWER(('Model female'!$D39+1),(2015-'Risk female'!U$1))</f>
        <v>4.0326694993640536E-4</v>
      </c>
      <c r="V39" s="3">
        <f ca="1">'Model female'!$C39*POWER(('Model female'!$D39+1),(2015-'Risk female'!V$1))</f>
        <v>3.9730733983882305E-4</v>
      </c>
      <c r="W39" s="3">
        <f ca="1">'Model female'!$C39*POWER(('Model female'!$D39+1),(2015-'Risk female'!W$1))</f>
        <v>3.9143580279687003E-4</v>
      </c>
      <c r="X39" s="3">
        <f ca="1">'Model female'!$C39*POWER(('Model female'!$D39+1),(2015-'Risk female'!X$1))</f>
        <v>3.8565103723829566E-4</v>
      </c>
      <c r="Y39" s="3">
        <f ca="1">'Model female'!$C39*POWER(('Model female'!$D39+1),(2015-'Risk female'!Y$1))</f>
        <v>3.7995176082590711E-4</v>
      </c>
      <c r="Z39" s="3">
        <f ca="1">'Model female'!$C39*POWER(('Model female'!$D39+1),(2015-'Risk female'!Z$1))</f>
        <v>3.7433671017330755E-4</v>
      </c>
      <c r="AA39" s="3">
        <f ca="1">'Model female'!$C39*POWER(('Model female'!$D39+1),(2015-'Risk female'!AA$1))</f>
        <v>3.6880464056483504E-4</v>
      </c>
      <c r="AB39" s="3">
        <f ca="1">'Model female'!$C39*POWER(('Model female'!$D39+1),(2015-'Risk female'!AB$1))</f>
        <v>3.6335432567964051E-4</v>
      </c>
      <c r="AC39" s="3">
        <f ca="1">'Model female'!$C39*POWER(('Model female'!$D39+1),(2015-'Risk female'!AC$1))</f>
        <v>3.5798455731984294E-4</v>
      </c>
      <c r="AD39" s="3">
        <f ca="1">'Model female'!$C39*POWER(('Model female'!$D39+1),(2015-'Risk female'!AD$1))</f>
        <v>3.5269414514270246E-4</v>
      </c>
      <c r="AE39" s="3">
        <f ca="1">'Model female'!$C39*POWER(('Model female'!$D39+1),(2015-'Risk female'!AE$1))</f>
        <v>3.4748191639675125E-4</v>
      </c>
      <c r="AF39" s="3">
        <f ca="1">'Model female'!$C39*POWER(('Model female'!$D39+1),(2015-'Risk female'!AF$1))</f>
        <v>3.423467156618239E-4</v>
      </c>
      <c r="AG39" s="3">
        <f ca="1">'Model female'!$C39*POWER(('Model female'!$D39+1),(2015-'Risk female'!AG$1))</f>
        <v>3.3728740459292998E-4</v>
      </c>
      <c r="AH39" s="3">
        <f ca="1">'Model female'!$C39*POWER(('Model female'!$D39+1),(2015-'Risk female'!AH$1))</f>
        <v>3.3230286166791142E-4</v>
      </c>
      <c r="AI39" s="3">
        <f ca="1">'Model female'!$C39*POWER(('Model female'!$D39+1),(2015-'Risk female'!AI$1))</f>
        <v>3.2739198193882898E-4</v>
      </c>
      <c r="AJ39" s="3">
        <f ca="1">'Model female'!$C39*POWER(('Model female'!$D39+1),(2015-'Risk female'!AJ$1))</f>
        <v>3.2255367678702367E-4</v>
      </c>
      <c r="AK39" s="3">
        <f ca="1">'Model female'!$C39*POWER(('Model female'!$D39+1),(2015-'Risk female'!AK$1))</f>
        <v>3.177868736817968E-4</v>
      </c>
      <c r="AL39" s="3">
        <f ca="1">'Model female'!$C39*POWER(('Model female'!$D39+1),(2015-'Risk female'!AL$1))</f>
        <v>3.1309051594265701E-4</v>
      </c>
      <c r="AM39" s="3">
        <f ca="1">'Model female'!$C39*POWER(('Model female'!$D39+1),(2015-'Risk female'!AM$1))</f>
        <v>3.0846356250508085E-4</v>
      </c>
      <c r="AN39" s="3">
        <f ca="1">'Model female'!$C39*POWER(('Model female'!$D39+1),(2015-'Risk female'!AN$1))</f>
        <v>3.0390498768973482E-4</v>
      </c>
      <c r="AO39" s="3">
        <f ca="1">'Model female'!$C39*POWER(('Model female'!$D39+1),(2015-'Risk female'!AO$1))</f>
        <v>2.9941378097510826E-4</v>
      </c>
      <c r="AP39" s="3">
        <f ca="1">'Model female'!$C39*POWER(('Model female'!$D39+1),(2015-'Risk female'!AP$1))</f>
        <v>2.9498894677350567E-4</v>
      </c>
      <c r="AQ39" s="3">
        <f ca="1">'Model female'!$C39*POWER(('Model female'!$D39+1),(2015-'Risk female'!AQ$1))</f>
        <v>2.9062950421035049E-4</v>
      </c>
      <c r="AR39" s="3">
        <f ca="1">'Model female'!$C39*POWER(('Model female'!$D39+1),(2015-'Risk female'!AR$1))</f>
        <v>2.8633448690674925E-4</v>
      </c>
      <c r="AS39" s="3">
        <f ca="1">'Model female'!$C39*POWER(('Model female'!$D39+1),(2015-'Risk female'!AS$1))</f>
        <v>2.8210294276527031E-4</v>
      </c>
      <c r="AT39" s="3">
        <f ca="1">'Model female'!$C39*POWER(('Model female'!$D39+1),(2015-'Risk female'!AT$1))</f>
        <v>2.7793393375888695E-4</v>
      </c>
      <c r="AU39" s="3">
        <f ca="1">'Model female'!$C39*POWER(('Model female'!$D39+1),(2015-'Risk female'!AU$1))</f>
        <v>2.7382653572304147E-4</v>
      </c>
      <c r="AV39" s="3">
        <f ca="1">'Model female'!$C39*POWER(('Model female'!$D39+1),(2015-'Risk female'!AV$1))</f>
        <v>2.6977983815077979E-4</v>
      </c>
      <c r="AW39" s="3">
        <f ca="1">'Model female'!$C39*POWER(('Model female'!$D39+1),(2015-'Risk female'!AW$1))</f>
        <v>2.6579294399091608E-4</v>
      </c>
      <c r="AX39" s="3">
        <f ca="1">'Model female'!$C39*POWER(('Model female'!$D39+1),(2015-'Risk female'!AX$1))</f>
        <v>2.6186496944917843E-4</v>
      </c>
      <c r="AY39" s="3">
        <f ca="1">'Model female'!$C39*POWER(('Model female'!$D39+1),(2015-'Risk female'!AY$1))</f>
        <v>2.5799504379229408E-4</v>
      </c>
      <c r="AZ39" s="3">
        <f ca="1">'Model female'!$C39*POWER(('Model female'!$D39+1),(2015-'Risk female'!AZ$1))</f>
        <v>2.5418230915496957E-4</v>
      </c>
    </row>
    <row r="40" spans="1:52" x14ac:dyDescent="0.2">
      <c r="A40" s="1">
        <v>37</v>
      </c>
      <c r="B40" s="3">
        <f ca="1">'Model female'!$C40*POWER(('Model female'!$D40+1),(2015-'Risk female'!B$1))</f>
        <v>6.2667801881935794E-4</v>
      </c>
      <c r="C40" s="3">
        <f ca="1">'Model female'!$C40*POWER(('Model female'!$D40+1),(2015-'Risk female'!C$1))</f>
        <v>6.1741676730971238E-4</v>
      </c>
      <c r="D40" s="3">
        <f ca="1">'Model female'!$C40*POWER(('Model female'!$D40+1),(2015-'Risk female'!D$1))</f>
        <v>6.0829238158592364E-4</v>
      </c>
      <c r="E40" s="3">
        <f ca="1">'Model female'!$C40*POWER(('Model female'!$D40+1),(2015-'Risk female'!E$1))</f>
        <v>5.993028390009101E-4</v>
      </c>
      <c r="F40" s="3">
        <f ca="1">'Model female'!$C40*POWER(('Model female'!$D40+1),(2015-'Risk female'!F$1))</f>
        <v>5.9044614679892632E-4</v>
      </c>
      <c r="G40" s="3">
        <f ca="1">'Model female'!$C40*POWER(('Model female'!$D40+1),(2015-'Risk female'!G$1))</f>
        <v>5.817203416738191E-4</v>
      </c>
      <c r="H40" s="3">
        <f ca="1">'Model female'!$C40*POWER(('Model female'!$D40+1),(2015-'Risk female'!H$1))</f>
        <v>5.73123489333812E-4</v>
      </c>
      <c r="I40" s="3">
        <f ca="1">'Model female'!$C40*POWER(('Model female'!$D40+1),(2015-'Risk female'!I$1))</f>
        <v>5.6465368407272124E-4</v>
      </c>
      <c r="J40" s="3">
        <f ca="1">'Model female'!$C40*POWER(('Model female'!$D40+1),(2015-'Risk female'!J$1))</f>
        <v>5.5630904834750867E-4</v>
      </c>
      <c r="K40" s="3">
        <f ca="1">'Model female'!$C40*POWER(('Model female'!$D40+1),(2015-'Risk female'!K$1))</f>
        <v>5.480877323620775E-4</v>
      </c>
      <c r="L40" s="3">
        <f ca="1">'Model female'!$C40*POWER(('Model female'!$D40+1),(2015-'Risk female'!L$1))</f>
        <v>5.3998791365721934E-4</v>
      </c>
      <c r="M40" s="3">
        <f ca="1">'Model female'!$C40*POWER(('Model female'!$D40+1),(2015-'Risk female'!M$1))</f>
        <v>5.3200779670662009E-4</v>
      </c>
      <c r="N40" s="3">
        <f ca="1">'Model female'!$C40*POWER(('Model female'!$D40+1),(2015-'Risk female'!N$1))</f>
        <v>5.2414561251883768E-4</v>
      </c>
      <c r="O40" s="3">
        <f ca="1">'Model female'!$C40*POWER(('Model female'!$D40+1),(2015-'Risk female'!O$1))</f>
        <v>5.1639961824516032E-4</v>
      </c>
      <c r="P40" s="3">
        <f ca="1">'Model female'!$C40*POWER(('Model female'!$D40+1),(2015-'Risk female'!P$1))</f>
        <v>5.0876809679326149E-4</v>
      </c>
      <c r="Q40" s="3">
        <f ca="1">'Model female'!$C40*POWER(('Model female'!$D40+1),(2015-'Risk female'!Q$1))</f>
        <v>5.0124935644656307E-4</v>
      </c>
      <c r="R40" s="3">
        <f ca="1">'Model female'!$C40*POWER(('Model female'!$D40+1),(2015-'Risk female'!R$1))</f>
        <v>4.9384173048922474E-4</v>
      </c>
      <c r="S40" s="3">
        <f ca="1">'Model female'!$C40*POWER(('Model female'!$D40+1),(2015-'Risk female'!S$1))</f>
        <v>4.8654357683667476E-4</v>
      </c>
      <c r="T40" s="3">
        <f ca="1">'Model female'!$C40*POWER(('Model female'!$D40+1),(2015-'Risk female'!T$1))</f>
        <v>4.7935327767160079E-4</v>
      </c>
      <c r="U40" s="3">
        <f ca="1">'Model female'!$C40*POWER(('Model female'!$D40+1),(2015-'Risk female'!U$1))</f>
        <v>4.7226923908532103E-4</v>
      </c>
      <c r="V40" s="3">
        <f ca="1">'Model female'!$C40*POWER(('Model female'!$D40+1),(2015-'Risk female'!V$1))</f>
        <v>4.6528989072445423E-4</v>
      </c>
      <c r="W40" s="3">
        <f ca="1">'Model female'!$C40*POWER(('Model female'!$D40+1),(2015-'Risk female'!W$1))</f>
        <v>4.5841368544281217E-4</v>
      </c>
      <c r="X40" s="3">
        <f ca="1">'Model female'!$C40*POWER(('Model female'!$D40+1),(2015-'Risk female'!X$1))</f>
        <v>4.5163909895843567E-4</v>
      </c>
      <c r="Y40" s="3">
        <f ca="1">'Model female'!$C40*POWER(('Model female'!$D40+1),(2015-'Risk female'!Y$1))</f>
        <v>4.4496462951570026E-4</v>
      </c>
      <c r="Z40" s="3">
        <f ca="1">'Model female'!$C40*POWER(('Model female'!$D40+1),(2015-'Risk female'!Z$1))</f>
        <v>4.3838879755241409E-4</v>
      </c>
      <c r="AA40" s="3">
        <f ca="1">'Model female'!$C40*POWER(('Model female'!$D40+1),(2015-'Risk female'!AA$1))</f>
        <v>4.3191014537183656E-4</v>
      </c>
      <c r="AB40" s="3">
        <f ca="1">'Model female'!$C40*POWER(('Model female'!$D40+1),(2015-'Risk female'!AB$1))</f>
        <v>4.2552723681954345E-4</v>
      </c>
      <c r="AC40" s="3">
        <f ca="1">'Model female'!$C40*POWER(('Model female'!$D40+1),(2015-'Risk female'!AC$1))</f>
        <v>4.1923865696506758E-4</v>
      </c>
      <c r="AD40" s="3">
        <f ca="1">'Model female'!$C40*POWER(('Model female'!$D40+1),(2015-'Risk female'!AD$1))</f>
        <v>4.1304301178824397E-4</v>
      </c>
      <c r="AE40" s="3">
        <f ca="1">'Model female'!$C40*POWER(('Model female'!$D40+1),(2015-'Risk female'!AE$1))</f>
        <v>4.0693892787019113E-4</v>
      </c>
      <c r="AF40" s="3">
        <f ca="1">'Model female'!$C40*POWER(('Model female'!$D40+1),(2015-'Risk female'!AF$1))</f>
        <v>4.0092505208885835E-4</v>
      </c>
      <c r="AG40" s="3">
        <f ca="1">'Model female'!$C40*POWER(('Model female'!$D40+1),(2015-'Risk female'!AG$1))</f>
        <v>3.9500005131907226E-4</v>
      </c>
      <c r="AH40" s="3">
        <f ca="1">'Model female'!$C40*POWER(('Model female'!$D40+1),(2015-'Risk female'!AH$1))</f>
        <v>3.8916261213701715E-4</v>
      </c>
      <c r="AI40" s="3">
        <f ca="1">'Model female'!$C40*POWER(('Model female'!$D40+1),(2015-'Risk female'!AI$1))</f>
        <v>3.8341144052908088E-4</v>
      </c>
      <c r="AJ40" s="3">
        <f ca="1">'Model female'!$C40*POWER(('Model female'!$D40+1),(2015-'Risk female'!AJ$1))</f>
        <v>3.7774526160500586E-4</v>
      </c>
      <c r="AK40" s="3">
        <f ca="1">'Model female'!$C40*POWER(('Model female'!$D40+1),(2015-'Risk female'!AK$1))</f>
        <v>3.721628193152768E-4</v>
      </c>
      <c r="AL40" s="3">
        <f ca="1">'Model female'!$C40*POWER(('Model female'!$D40+1),(2015-'Risk female'!AL$1))</f>
        <v>3.6666287617268656E-4</v>
      </c>
      <c r="AM40" s="3">
        <f ca="1">'Model female'!$C40*POWER(('Model female'!$D40+1),(2015-'Risk female'!AM$1))</f>
        <v>3.6124421297801639E-4</v>
      </c>
      <c r="AN40" s="3">
        <f ca="1">'Model female'!$C40*POWER(('Model female'!$D40+1),(2015-'Risk female'!AN$1))</f>
        <v>3.5590562854976985E-4</v>
      </c>
      <c r="AO40" s="3">
        <f ca="1">'Model female'!$C40*POWER(('Model female'!$D40+1),(2015-'Risk female'!AO$1))</f>
        <v>3.5064593945790141E-4</v>
      </c>
      <c r="AP40" s="3">
        <f ca="1">'Model female'!$C40*POWER(('Model female'!$D40+1),(2015-'Risk female'!AP$1))</f>
        <v>3.454639797614792E-4</v>
      </c>
      <c r="AQ40" s="3">
        <f ca="1">'Model female'!$C40*POWER(('Model female'!$D40+1),(2015-'Risk female'!AQ$1))</f>
        <v>3.403586007502259E-4</v>
      </c>
      <c r="AR40" s="3">
        <f ca="1">'Model female'!$C40*POWER(('Model female'!$D40+1),(2015-'Risk female'!AR$1))</f>
        <v>3.3532867068987774E-4</v>
      </c>
      <c r="AS40" s="3">
        <f ca="1">'Model female'!$C40*POWER(('Model female'!$D40+1),(2015-'Risk female'!AS$1))</f>
        <v>3.3037307457130824E-4</v>
      </c>
      <c r="AT40" s="3">
        <f ca="1">'Model female'!$C40*POWER(('Model female'!$D40+1),(2015-'Risk female'!AT$1))</f>
        <v>3.2549071386335786E-4</v>
      </c>
      <c r="AU40" s="3">
        <f ca="1">'Model female'!$C40*POWER(('Model female'!$D40+1),(2015-'Risk female'!AU$1))</f>
        <v>3.2068050626931819E-4</v>
      </c>
      <c r="AV40" s="3">
        <f ca="1">'Model female'!$C40*POWER(('Model female'!$D40+1),(2015-'Risk female'!AV$1))</f>
        <v>3.1594138548701305E-4</v>
      </c>
      <c r="AW40" s="3">
        <f ca="1">'Model female'!$C40*POWER(('Model female'!$D40+1),(2015-'Risk female'!AW$1))</f>
        <v>3.1127230097242664E-4</v>
      </c>
      <c r="AX40" s="3">
        <f ca="1">'Model female'!$C40*POWER(('Model female'!$D40+1),(2015-'Risk female'!AX$1))</f>
        <v>3.0667221770682432E-4</v>
      </c>
      <c r="AY40" s="3">
        <f ca="1">'Model female'!$C40*POWER(('Model female'!$D40+1),(2015-'Risk female'!AY$1))</f>
        <v>3.0214011596731469E-4</v>
      </c>
      <c r="AZ40" s="3">
        <f ca="1">'Model female'!$C40*POWER(('Model female'!$D40+1),(2015-'Risk female'!AZ$1))</f>
        <v>2.9767499110080266E-4</v>
      </c>
    </row>
    <row r="41" spans="1:52" x14ac:dyDescent="0.2">
      <c r="A41" s="1">
        <v>38</v>
      </c>
      <c r="B41" s="3">
        <f ca="1">'Model female'!$C41*POWER(('Model female'!$D41+1),(2015-'Risk female'!B$1))</f>
        <v>6.41439562091447E-4</v>
      </c>
      <c r="C41" s="3">
        <f ca="1">'Model female'!$C41*POWER(('Model female'!$D41+1),(2015-'Risk female'!C$1))</f>
        <v>6.3196015969600706E-4</v>
      </c>
      <c r="D41" s="3">
        <f ca="1">'Model female'!$C41*POWER(('Model female'!$D41+1),(2015-'Risk female'!D$1))</f>
        <v>6.2262084699114004E-4</v>
      </c>
      <c r="E41" s="3">
        <f ca="1">'Model female'!$C41*POWER(('Model female'!$D41+1),(2015-'Risk female'!E$1))</f>
        <v>6.134195536858523E-4</v>
      </c>
      <c r="F41" s="3">
        <f ca="1">'Model female'!$C41*POWER(('Model female'!$D41+1),(2015-'Risk female'!F$1))</f>
        <v>6.043542400845837E-4</v>
      </c>
      <c r="G41" s="3">
        <f ca="1">'Model female'!$C41*POWER(('Model female'!$D41+1),(2015-'Risk female'!G$1))</f>
        <v>5.9542289663505794E-4</v>
      </c>
      <c r="H41" s="3">
        <f ca="1">'Model female'!$C41*POWER(('Model female'!$D41+1),(2015-'Risk female'!H$1))</f>
        <v>5.866235434828157E-4</v>
      </c>
      <c r="I41" s="3">
        <f ca="1">'Model female'!$C41*POWER(('Model female'!$D41+1),(2015-'Risk female'!I$1))</f>
        <v>5.7795423003233085E-4</v>
      </c>
      <c r="J41" s="3">
        <f ca="1">'Model female'!$C41*POWER(('Model female'!$D41+1),(2015-'Risk female'!J$1))</f>
        <v>5.6941303451461171E-4</v>
      </c>
      <c r="K41" s="3">
        <f ca="1">'Model female'!$C41*POWER(('Model female'!$D41+1),(2015-'Risk female'!K$1))</f>
        <v>5.609980635611939E-4</v>
      </c>
      <c r="L41" s="3">
        <f ca="1">'Model female'!$C41*POWER(('Model female'!$D41+1),(2015-'Risk female'!L$1))</f>
        <v>5.5270745178442762E-4</v>
      </c>
      <c r="M41" s="3">
        <f ca="1">'Model female'!$C41*POWER(('Model female'!$D41+1),(2015-'Risk female'!M$1))</f>
        <v>5.4453936136396818E-4</v>
      </c>
      <c r="N41" s="3">
        <f ca="1">'Model female'!$C41*POWER(('Model female'!$D41+1),(2015-'Risk female'!N$1))</f>
        <v>5.3649198163937758E-4</v>
      </c>
      <c r="O41" s="3">
        <f ca="1">'Model female'!$C41*POWER(('Model female'!$D41+1),(2015-'Risk female'!O$1))</f>
        <v>5.2856352870874639E-4</v>
      </c>
      <c r="P41" s="3">
        <f ca="1">'Model female'!$C41*POWER(('Model female'!$D41+1),(2015-'Risk female'!P$1))</f>
        <v>5.2075224503324779E-4</v>
      </c>
      <c r="Q41" s="3">
        <f ca="1">'Model female'!$C41*POWER(('Model female'!$D41+1),(2015-'Risk female'!Q$1))</f>
        <v>5.1305639904753483E-4</v>
      </c>
      <c r="R41" s="3">
        <f ca="1">'Model female'!$C41*POWER(('Model female'!$D41+1),(2015-'Risk female'!R$1))</f>
        <v>5.0547428477589645E-4</v>
      </c>
      <c r="S41" s="3">
        <f ca="1">'Model female'!$C41*POWER(('Model female'!$D41+1),(2015-'Risk female'!S$1))</f>
        <v>4.9800422145408524E-4</v>
      </c>
      <c r="T41" s="3">
        <f ca="1">'Model female'!$C41*POWER(('Model female'!$D41+1),(2015-'Risk female'!T$1))</f>
        <v>4.9064455315673433E-4</v>
      </c>
      <c r="U41" s="3">
        <f ca="1">'Model female'!$C41*POWER(('Model female'!$D41+1),(2015-'Risk female'!U$1))</f>
        <v>4.8339364843028016E-4</v>
      </c>
      <c r="V41" s="3">
        <f ca="1">'Model female'!$C41*POWER(('Model female'!$D41+1),(2015-'Risk female'!V$1))</f>
        <v>4.7624989993131056E-4</v>
      </c>
      <c r="W41" s="3">
        <f ca="1">'Model female'!$C41*POWER(('Model female'!$D41+1),(2015-'Risk female'!W$1))</f>
        <v>4.692117240702568E-4</v>
      </c>
      <c r="X41" s="3">
        <f ca="1">'Model female'!$C41*POWER(('Model female'!$D41+1),(2015-'Risk female'!X$1))</f>
        <v>4.6227756066035162E-4</v>
      </c>
      <c r="Y41" s="3">
        <f ca="1">'Model female'!$C41*POWER(('Model female'!$D41+1),(2015-'Risk female'!Y$1))</f>
        <v>4.5544587257177505E-4</v>
      </c>
      <c r="Z41" s="3">
        <f ca="1">'Model female'!$C41*POWER(('Model female'!$D41+1),(2015-'Risk female'!Z$1))</f>
        <v>4.4871514539091142E-4</v>
      </c>
      <c r="AA41" s="3">
        <f ca="1">'Model female'!$C41*POWER(('Model female'!$D41+1),(2015-'Risk female'!AA$1))</f>
        <v>4.4208388708464182E-4</v>
      </c>
      <c r="AB41" s="3">
        <f ca="1">'Model female'!$C41*POWER(('Model female'!$D41+1),(2015-'Risk female'!AB$1))</f>
        <v>4.3555062766959787E-4</v>
      </c>
      <c r="AC41" s="3">
        <f ca="1">'Model female'!$C41*POWER(('Model female'!$D41+1),(2015-'Risk female'!AC$1))</f>
        <v>4.2911391888630348E-4</v>
      </c>
      <c r="AD41" s="3">
        <f ca="1">'Model female'!$C41*POWER(('Model female'!$D41+1),(2015-'Risk female'!AD$1))</f>
        <v>4.2277233387813155E-4</v>
      </c>
      <c r="AE41" s="3">
        <f ca="1">'Model female'!$C41*POWER(('Model female'!$D41+1),(2015-'Risk female'!AE$1))</f>
        <v>4.1652446687500652E-4</v>
      </c>
      <c r="AF41" s="3">
        <f ca="1">'Model female'!$C41*POWER(('Model female'!$D41+1),(2015-'Risk female'!AF$1))</f>
        <v>4.1036893288177984E-4</v>
      </c>
      <c r="AG41" s="3">
        <f ca="1">'Model female'!$C41*POWER(('Model female'!$D41+1),(2015-'Risk female'!AG$1))</f>
        <v>4.0430436737121171E-4</v>
      </c>
      <c r="AH41" s="3">
        <f ca="1">'Model female'!$C41*POWER(('Model female'!$D41+1),(2015-'Risk female'!AH$1))</f>
        <v>3.983294259814895E-4</v>
      </c>
      <c r="AI41" s="3">
        <f ca="1">'Model female'!$C41*POWER(('Model female'!$D41+1),(2015-'Risk female'!AI$1))</f>
        <v>3.924427842182162E-4</v>
      </c>
      <c r="AJ41" s="3">
        <f ca="1">'Model female'!$C41*POWER(('Model female'!$D41+1),(2015-'Risk female'!AJ$1))</f>
        <v>3.8664313716080419E-4</v>
      </c>
      <c r="AK41" s="3">
        <f ca="1">'Model female'!$C41*POWER(('Model female'!$D41+1),(2015-'Risk female'!AK$1))</f>
        <v>3.8092919917320621E-4</v>
      </c>
      <c r="AL41" s="3">
        <f ca="1">'Model female'!$C41*POWER(('Model female'!$D41+1),(2015-'Risk female'!AL$1))</f>
        <v>3.7529970361892246E-4</v>
      </c>
      <c r="AM41" s="3">
        <f ca="1">'Model female'!$C41*POWER(('Model female'!$D41+1),(2015-'Risk female'!AM$1))</f>
        <v>3.6975340258021922E-4</v>
      </c>
      <c r="AN41" s="3">
        <f ca="1">'Model female'!$C41*POWER(('Model female'!$D41+1),(2015-'Risk female'!AN$1))</f>
        <v>3.6428906658149678E-4</v>
      </c>
      <c r="AO41" s="3">
        <f ca="1">'Model female'!$C41*POWER(('Model female'!$D41+1),(2015-'Risk female'!AO$1))</f>
        <v>3.5890548431674564E-4</v>
      </c>
      <c r="AP41" s="3">
        <f ca="1">'Model female'!$C41*POWER(('Model female'!$D41+1),(2015-'Risk female'!AP$1))</f>
        <v>3.5360146238103021E-4</v>
      </c>
      <c r="AQ41" s="3">
        <f ca="1">'Model female'!$C41*POWER(('Model female'!$D41+1),(2015-'Risk female'!AQ$1))</f>
        <v>3.4837582500594116E-4</v>
      </c>
      <c r="AR41" s="3">
        <f ca="1">'Model female'!$C41*POWER(('Model female'!$D41+1),(2015-'Risk female'!AR$1))</f>
        <v>3.4322741379895684E-4</v>
      </c>
      <c r="AS41" s="3">
        <f ca="1">'Model female'!$C41*POWER(('Model female'!$D41+1),(2015-'Risk female'!AS$1))</f>
        <v>3.3815508748665711E-4</v>
      </c>
      <c r="AT41" s="3">
        <f ca="1">'Model female'!$C41*POWER(('Model female'!$D41+1),(2015-'Risk female'!AT$1))</f>
        <v>3.3315772166173107E-4</v>
      </c>
      <c r="AU41" s="3">
        <f ca="1">'Model female'!$C41*POWER(('Model female'!$D41+1),(2015-'Risk female'!AU$1))</f>
        <v>3.2823420853372534E-4</v>
      </c>
      <c r="AV41" s="3">
        <f ca="1">'Model female'!$C41*POWER(('Model female'!$D41+1),(2015-'Risk female'!AV$1))</f>
        <v>3.2338345668347327E-4</v>
      </c>
      <c r="AW41" s="3">
        <f ca="1">'Model female'!$C41*POWER(('Model female'!$D41+1),(2015-'Risk female'!AW$1))</f>
        <v>3.1860439082115598E-4</v>
      </c>
      <c r="AX41" s="3">
        <f ca="1">'Model female'!$C41*POWER(('Model female'!$D41+1),(2015-'Risk female'!AX$1))</f>
        <v>3.1389595154793698E-4</v>
      </c>
      <c r="AY41" s="3">
        <f ca="1">'Model female'!$C41*POWER(('Model female'!$D41+1),(2015-'Risk female'!AY$1))</f>
        <v>3.0925709512112019E-4</v>
      </c>
      <c r="AZ41" s="3">
        <f ca="1">'Model female'!$C41*POWER(('Model female'!$D41+1),(2015-'Risk female'!AZ$1))</f>
        <v>3.0468679322277856E-4</v>
      </c>
    </row>
    <row r="42" spans="1:52" x14ac:dyDescent="0.2">
      <c r="A42" s="1">
        <v>39</v>
      </c>
      <c r="B42" s="3">
        <f ca="1">'Model female'!$C42*POWER(('Model female'!$D42+1),(2015-'Risk female'!B$1))</f>
        <v>7.7800460440701847E-4</v>
      </c>
      <c r="C42" s="3">
        <f ca="1">'Model female'!$C42*POWER(('Model female'!$D42+1),(2015-'Risk female'!C$1))</f>
        <v>7.6650699941578182E-4</v>
      </c>
      <c r="D42" s="3">
        <f ca="1">'Model female'!$C42*POWER(('Model female'!$D42+1),(2015-'Risk female'!D$1))</f>
        <v>7.5517930976924338E-4</v>
      </c>
      <c r="E42" s="3">
        <f ca="1">'Model female'!$C42*POWER(('Model female'!$D42+1),(2015-'Risk female'!E$1))</f>
        <v>7.4401902440319556E-4</v>
      </c>
      <c r="F42" s="3">
        <f ca="1">'Model female'!$C42*POWER(('Model female'!$D42+1),(2015-'Risk female'!F$1))</f>
        <v>7.3302366936275442E-4</v>
      </c>
      <c r="G42" s="3">
        <f ca="1">'Model female'!$C42*POWER(('Model female'!$D42+1),(2015-'Risk female'!G$1))</f>
        <v>7.2219080725394527E-4</v>
      </c>
      <c r="H42" s="3">
        <f ca="1">'Model female'!$C42*POWER(('Model female'!$D42+1),(2015-'Risk female'!H$1))</f>
        <v>7.1151803670339441E-4</v>
      </c>
      <c r="I42" s="3">
        <f ca="1">'Model female'!$C42*POWER(('Model female'!$D42+1),(2015-'Risk female'!I$1))</f>
        <v>7.0100299182600451E-4</v>
      </c>
      <c r="J42" s="3">
        <f ca="1">'Model female'!$C42*POWER(('Model female'!$D42+1),(2015-'Risk female'!J$1))</f>
        <v>6.9064334170049712E-4</v>
      </c>
      <c r="K42" s="3">
        <f ca="1">'Model female'!$C42*POWER(('Model female'!$D42+1),(2015-'Risk female'!K$1))</f>
        <v>6.8043678985270654E-4</v>
      </c>
      <c r="L42" s="3">
        <f ca="1">'Model female'!$C42*POWER(('Model female'!$D42+1),(2015-'Risk female'!L$1))</f>
        <v>6.7038107374650907E-4</v>
      </c>
      <c r="M42" s="3">
        <f ca="1">'Model female'!$C42*POWER(('Model female'!$D42+1),(2015-'Risk female'!M$1))</f>
        <v>6.6047396428227498E-4</v>
      </c>
      <c r="N42" s="3">
        <f ca="1">'Model female'!$C42*POWER(('Model female'!$D42+1),(2015-'Risk female'!N$1))</f>
        <v>6.5071326530273413E-4</v>
      </c>
      <c r="O42" s="3">
        <f ca="1">'Model female'!$C42*POWER(('Model female'!$D42+1),(2015-'Risk female'!O$1))</f>
        <v>6.4109681310614206E-4</v>
      </c>
      <c r="P42" s="3">
        <f ca="1">'Model female'!$C42*POWER(('Model female'!$D42+1),(2015-'Risk female'!P$1))</f>
        <v>6.3162247596664249E-4</v>
      </c>
      <c r="Q42" s="3">
        <f ca="1">'Model female'!$C42*POWER(('Model female'!$D42+1),(2015-'Risk female'!Q$1))</f>
        <v>6.2228815366171684E-4</v>
      </c>
      <c r="R42" s="3">
        <f ca="1">'Model female'!$C42*POWER(('Model female'!$D42+1),(2015-'Risk female'!R$1))</f>
        <v>6.1309177700661765E-4</v>
      </c>
      <c r="S42" s="3">
        <f ca="1">'Model female'!$C42*POWER(('Model female'!$D42+1),(2015-'Risk female'!S$1))</f>
        <v>6.0403130739568258E-4</v>
      </c>
      <c r="T42" s="3">
        <f ca="1">'Model female'!$C42*POWER(('Model female'!$D42+1),(2015-'Risk female'!T$1))</f>
        <v>5.9510473635042622E-4</v>
      </c>
      <c r="U42" s="3">
        <f ca="1">'Model female'!$C42*POWER(('Model female'!$D42+1),(2015-'Risk female'!U$1))</f>
        <v>5.8631008507431157E-4</v>
      </c>
      <c r="V42" s="3">
        <f ca="1">'Model female'!$C42*POWER(('Model female'!$D42+1),(2015-'Risk female'!V$1))</f>
        <v>5.7764540401410017E-4</v>
      </c>
      <c r="W42" s="3">
        <f ca="1">'Model female'!$C42*POWER(('Model female'!$D42+1),(2015-'Risk female'!W$1))</f>
        <v>5.6910877242768499E-4</v>
      </c>
      <c r="X42" s="3">
        <f ca="1">'Model female'!$C42*POWER(('Model female'!$D42+1),(2015-'Risk female'!X$1))</f>
        <v>5.6069829795831047E-4</v>
      </c>
      <c r="Y42" s="3">
        <f ca="1">'Model female'!$C42*POWER(('Model female'!$D42+1),(2015-'Risk female'!Y$1))</f>
        <v>5.5241211621508428E-4</v>
      </c>
      <c r="Z42" s="3">
        <f ca="1">'Model female'!$C42*POWER(('Model female'!$D42+1),(2015-'Risk female'!Z$1))</f>
        <v>5.4424839035968891E-4</v>
      </c>
      <c r="AA42" s="3">
        <f ca="1">'Model female'!$C42*POWER(('Model female'!$D42+1),(2015-'Risk female'!AA$1))</f>
        <v>5.3620531069920095E-4</v>
      </c>
      <c r="AB42" s="3">
        <f ca="1">'Model female'!$C42*POWER(('Model female'!$D42+1),(2015-'Risk female'!AB$1))</f>
        <v>5.2828109428492711E-4</v>
      </c>
      <c r="AC42" s="3">
        <f ca="1">'Model female'!$C42*POWER(('Model female'!$D42+1),(2015-'Risk female'!AC$1))</f>
        <v>5.2047398451716975E-4</v>
      </c>
      <c r="AD42" s="3">
        <f ca="1">'Model female'!$C42*POWER(('Model female'!$D42+1),(2015-'Risk female'!AD$1))</f>
        <v>5.1278225075583226E-4</v>
      </c>
      <c r="AE42" s="3">
        <f ca="1">'Model female'!$C42*POWER(('Model female'!$D42+1),(2015-'Risk female'!AE$1))</f>
        <v>5.052041879367807E-4</v>
      </c>
      <c r="AF42" s="3">
        <f ca="1">'Model female'!$C42*POWER(('Model female'!$D42+1),(2015-'Risk female'!AF$1))</f>
        <v>4.9773811619387262E-4</v>
      </c>
      <c r="AG42" s="3">
        <f ca="1">'Model female'!$C42*POWER(('Model female'!$D42+1),(2015-'Risk female'!AG$1))</f>
        <v>4.9038238048657414E-4</v>
      </c>
      <c r="AH42" s="3">
        <f ca="1">'Model female'!$C42*POWER(('Model female'!$D42+1),(2015-'Risk female'!AH$1))</f>
        <v>4.8313535023307804E-4</v>
      </c>
      <c r="AI42" s="3">
        <f ca="1">'Model female'!$C42*POWER(('Model female'!$D42+1),(2015-'Risk female'!AI$1))</f>
        <v>4.7599541894884534E-4</v>
      </c>
      <c r="AJ42" s="3">
        <f ca="1">'Model female'!$C42*POWER(('Model female'!$D42+1),(2015-'Risk female'!AJ$1))</f>
        <v>4.6896100389048808E-4</v>
      </c>
      <c r="AK42" s="3">
        <f ca="1">'Model female'!$C42*POWER(('Model female'!$D42+1),(2015-'Risk female'!AK$1))</f>
        <v>4.6203054570491452E-4</v>
      </c>
      <c r="AL42" s="3">
        <f ca="1">'Model female'!$C42*POWER(('Model female'!$D42+1),(2015-'Risk female'!AL$1))</f>
        <v>4.5520250808365971E-4</v>
      </c>
      <c r="AM42" s="3">
        <f ca="1">'Model female'!$C42*POWER(('Model female'!$D42+1),(2015-'Risk female'!AM$1))</f>
        <v>4.4847537742232488E-4</v>
      </c>
      <c r="AN42" s="3">
        <f ca="1">'Model female'!$C42*POWER(('Model female'!$D42+1),(2015-'Risk female'!AN$1))</f>
        <v>4.4184766248504917E-4</v>
      </c>
      <c r="AO42" s="3">
        <f ca="1">'Model female'!$C42*POWER(('Model female'!$D42+1),(2015-'Risk female'!AO$1))</f>
        <v>4.3531789407394016E-4</v>
      </c>
      <c r="AP42" s="3">
        <f ca="1">'Model female'!$C42*POWER(('Model female'!$D42+1),(2015-'Risk female'!AP$1))</f>
        <v>4.2888462470338931E-4</v>
      </c>
      <c r="AQ42" s="3">
        <f ca="1">'Model female'!$C42*POWER(('Model female'!$D42+1),(2015-'Risk female'!AQ$1))</f>
        <v>4.2254642827920137E-4</v>
      </c>
      <c r="AR42" s="3">
        <f ca="1">'Model female'!$C42*POWER(('Model female'!$D42+1),(2015-'Risk female'!AR$1))</f>
        <v>4.1630189978246446E-4</v>
      </c>
      <c r="AS42" s="3">
        <f ca="1">'Model female'!$C42*POWER(('Model female'!$D42+1),(2015-'Risk female'!AS$1))</f>
        <v>4.1014965495809319E-4</v>
      </c>
      <c r="AT42" s="3">
        <f ca="1">'Model female'!$C42*POWER(('Model female'!$D42+1),(2015-'Risk female'!AT$1))</f>
        <v>4.0408833000797351E-4</v>
      </c>
      <c r="AU42" s="3">
        <f ca="1">'Model female'!$C42*POWER(('Model female'!$D42+1),(2015-'Risk female'!AU$1))</f>
        <v>3.9811658128864402E-4</v>
      </c>
      <c r="AV42" s="3">
        <f ca="1">'Model female'!$C42*POWER(('Model female'!$D42+1),(2015-'Risk female'!AV$1))</f>
        <v>3.9223308501344244E-4</v>
      </c>
      <c r="AW42" s="3">
        <f ca="1">'Model female'!$C42*POWER(('Model female'!$D42+1),(2015-'Risk female'!AW$1))</f>
        <v>3.8643653695905663E-4</v>
      </c>
      <c r="AX42" s="3">
        <f ca="1">'Model female'!$C42*POWER(('Model female'!$D42+1),(2015-'Risk female'!AX$1))</f>
        <v>3.8072565217641053E-4</v>
      </c>
      <c r="AY42" s="3">
        <f ca="1">'Model female'!$C42*POWER(('Model female'!$D42+1),(2015-'Risk female'!AY$1))</f>
        <v>3.7509916470582325E-4</v>
      </c>
      <c r="AZ42" s="3">
        <f ca="1">'Model female'!$C42*POWER(('Model female'!$D42+1),(2015-'Risk female'!AZ$1))</f>
        <v>3.695558272963776E-4</v>
      </c>
    </row>
    <row r="43" spans="1:52" x14ac:dyDescent="0.2">
      <c r="A43" s="1">
        <v>40</v>
      </c>
      <c r="B43" s="3">
        <f ca="1">'Model female'!$C43*POWER(('Model female'!$D43+1),(2015-'Risk female'!B$1))</f>
        <v>8.1793596322952771E-4</v>
      </c>
      <c r="C43" s="3">
        <f ca="1">'Model female'!$C43*POWER(('Model female'!$D43+1),(2015-'Risk female'!C$1))</f>
        <v>8.0584823963500277E-4</v>
      </c>
      <c r="D43" s="3">
        <f ca="1">'Model female'!$C43*POWER(('Model female'!$D43+1),(2015-'Risk female'!D$1))</f>
        <v>7.9393915234975663E-4</v>
      </c>
      <c r="E43" s="3">
        <f ca="1">'Model female'!$C43*POWER(('Model female'!$D43+1),(2015-'Risk female'!E$1))</f>
        <v>7.8220606142833174E-4</v>
      </c>
      <c r="F43" s="3">
        <f ca="1">'Model female'!$C43*POWER(('Model female'!$D43+1),(2015-'Risk female'!F$1))</f>
        <v>7.7064636593924326E-4</v>
      </c>
      <c r="G43" s="3">
        <f ca="1">'Model female'!$C43*POWER(('Model female'!$D43+1),(2015-'Risk female'!G$1))</f>
        <v>7.5925750338841705E-4</v>
      </c>
      <c r="H43" s="3">
        <f ca="1">'Model female'!$C43*POWER(('Model female'!$D43+1),(2015-'Risk female'!H$1))</f>
        <v>7.4803694915114992E-4</v>
      </c>
      <c r="I43" s="3">
        <f ca="1">'Model female'!$C43*POWER(('Model female'!$D43+1),(2015-'Risk female'!I$1))</f>
        <v>7.36982215912463E-4</v>
      </c>
      <c r="J43" s="3">
        <f ca="1">'Model female'!$C43*POWER(('Model female'!$D43+1),(2015-'Risk female'!J$1))</f>
        <v>7.2609085311572713E-4</v>
      </c>
      <c r="K43" s="3">
        <f ca="1">'Model female'!$C43*POWER(('Model female'!$D43+1),(2015-'Risk female'!K$1))</f>
        <v>7.1536044641943577E-4</v>
      </c>
      <c r="L43" s="3">
        <f ca="1">'Model female'!$C43*POWER(('Model female'!$D43+1),(2015-'Risk female'!L$1))</f>
        <v>7.0478861716200577E-4</v>
      </c>
      <c r="M43" s="3">
        <f ca="1">'Model female'!$C43*POWER(('Model female'!$D43+1),(2015-'Risk female'!M$1))</f>
        <v>6.9437302183448862E-4</v>
      </c>
      <c r="N43" s="3">
        <f ca="1">'Model female'!$C43*POWER(('Model female'!$D43+1),(2015-'Risk female'!N$1))</f>
        <v>6.8411135156107262E-4</v>
      </c>
      <c r="O43" s="3">
        <f ca="1">'Model female'!$C43*POWER(('Model female'!$D43+1),(2015-'Risk female'!O$1))</f>
        <v>6.7400133158726375E-4</v>
      </c>
      <c r="P43" s="3">
        <f ca="1">'Model female'!$C43*POWER(('Model female'!$D43+1),(2015-'Risk female'!P$1))</f>
        <v>6.6404072077562936E-4</v>
      </c>
      <c r="Q43" s="3">
        <f ca="1">'Model female'!$C43*POWER(('Model female'!$D43+1),(2015-'Risk female'!Q$1))</f>
        <v>6.5422731110899453E-4</v>
      </c>
      <c r="R43" s="3">
        <f ca="1">'Model female'!$C43*POWER(('Model female'!$D43+1),(2015-'Risk female'!R$1))</f>
        <v>6.4455892720097988E-4</v>
      </c>
      <c r="S43" s="3">
        <f ca="1">'Model female'!$C43*POWER(('Model female'!$D43+1),(2015-'Risk female'!S$1))</f>
        <v>6.3503342581377347E-4</v>
      </c>
      <c r="T43" s="3">
        <f ca="1">'Model female'!$C43*POWER(('Model female'!$D43+1),(2015-'Risk female'!T$1))</f>
        <v>6.2564869538302809E-4</v>
      </c>
      <c r="U43" s="3">
        <f ca="1">'Model female'!$C43*POWER(('Model female'!$D43+1),(2015-'Risk female'!U$1))</f>
        <v>6.164026555497815E-4</v>
      </c>
      <c r="V43" s="3">
        <f ca="1">'Model female'!$C43*POWER(('Model female'!$D43+1),(2015-'Risk female'!V$1))</f>
        <v>6.072932566992921E-4</v>
      </c>
      <c r="W43" s="3">
        <f ca="1">'Model female'!$C43*POWER(('Model female'!$D43+1),(2015-'Risk female'!W$1))</f>
        <v>5.9831847950669187E-4</v>
      </c>
      <c r="X43" s="3">
        <f ca="1">'Model female'!$C43*POWER(('Model female'!$D43+1),(2015-'Risk female'!X$1))</f>
        <v>5.8947633448935171E-4</v>
      </c>
      <c r="Y43" s="3">
        <f ca="1">'Model female'!$C43*POWER(('Model female'!$D43+1),(2015-'Risk female'!Y$1))</f>
        <v>5.8076486156586379E-4</v>
      </c>
      <c r="Z43" s="3">
        <f ca="1">'Model female'!$C43*POWER(('Model female'!$D43+1),(2015-'Risk female'!Z$1))</f>
        <v>5.7218212962154068E-4</v>
      </c>
      <c r="AA43" s="3">
        <f ca="1">'Model female'!$C43*POWER(('Model female'!$D43+1),(2015-'Risk female'!AA$1))</f>
        <v>5.637262360803358E-4</v>
      </c>
      <c r="AB43" s="3">
        <f ca="1">'Model female'!$C43*POWER(('Model female'!$D43+1),(2015-'Risk female'!AB$1))</f>
        <v>5.5539530648308943E-4</v>
      </c>
      <c r="AC43" s="3">
        <f ca="1">'Model female'!$C43*POWER(('Model female'!$D43+1),(2015-'Risk female'!AC$1))</f>
        <v>5.4718749407200952E-4</v>
      </c>
      <c r="AD43" s="3">
        <f ca="1">'Model female'!$C43*POWER(('Model female'!$D43+1),(2015-'Risk female'!AD$1))</f>
        <v>5.3910097938129019E-4</v>
      </c>
      <c r="AE43" s="3">
        <f ca="1">'Model female'!$C43*POWER(('Model female'!$D43+1),(2015-'Risk female'!AE$1))</f>
        <v>5.3113396983378352E-4</v>
      </c>
      <c r="AF43" s="3">
        <f ca="1">'Model female'!$C43*POWER(('Model female'!$D43+1),(2015-'Risk female'!AF$1))</f>
        <v>5.2328469934362918E-4</v>
      </c>
      <c r="AG43" s="3">
        <f ca="1">'Model female'!$C43*POWER(('Model female'!$D43+1),(2015-'Risk female'!AG$1))</f>
        <v>5.1555142792475785E-4</v>
      </c>
      <c r="AH43" s="3">
        <f ca="1">'Model female'!$C43*POWER(('Model female'!$D43+1),(2015-'Risk female'!AH$1))</f>
        <v>5.0793244130518023E-4</v>
      </c>
      <c r="AI43" s="3">
        <f ca="1">'Model female'!$C43*POWER(('Model female'!$D43+1),(2015-'Risk female'!AI$1))</f>
        <v>5.0042605054697556E-4</v>
      </c>
      <c r="AJ43" s="3">
        <f ca="1">'Model female'!$C43*POWER(('Model female'!$D43+1),(2015-'Risk female'!AJ$1))</f>
        <v>4.9303059167189723E-4</v>
      </c>
      <c r="AK43" s="3">
        <f ca="1">'Model female'!$C43*POWER(('Model female'!$D43+1),(2015-'Risk female'!AK$1))</f>
        <v>4.8574442529250974E-4</v>
      </c>
      <c r="AL43" s="3">
        <f ca="1">'Model female'!$C43*POWER(('Model female'!$D43+1),(2015-'Risk female'!AL$1))</f>
        <v>4.7856593624877813E-4</v>
      </c>
      <c r="AM43" s="3">
        <f ca="1">'Model female'!$C43*POWER(('Model female'!$D43+1),(2015-'Risk female'!AM$1))</f>
        <v>4.7149353325002776E-4</v>
      </c>
      <c r="AN43" s="3">
        <f ca="1">'Model female'!$C43*POWER(('Model female'!$D43+1),(2015-'Risk female'!AN$1))</f>
        <v>4.6452564852219485E-4</v>
      </c>
      <c r="AO43" s="3">
        <f ca="1">'Model female'!$C43*POWER(('Model female'!$D43+1),(2015-'Risk female'!AO$1))</f>
        <v>4.5766073746029057E-4</v>
      </c>
      <c r="AP43" s="3">
        <f ca="1">'Model female'!$C43*POWER(('Model female'!$D43+1),(2015-'Risk female'!AP$1))</f>
        <v>4.508972782860006E-4</v>
      </c>
      <c r="AQ43" s="3">
        <f ca="1">'Model female'!$C43*POWER(('Model female'!$D43+1),(2015-'Risk female'!AQ$1))</f>
        <v>4.4423377171034552E-4</v>
      </c>
      <c r="AR43" s="3">
        <f ca="1">'Model female'!$C43*POWER(('Model female'!$D43+1),(2015-'Risk female'!AR$1))</f>
        <v>4.3766874060132565E-4</v>
      </c>
      <c r="AS43" s="3">
        <f ca="1">'Model female'!$C43*POWER(('Model female'!$D43+1),(2015-'Risk female'!AS$1))</f>
        <v>4.3120072965647865E-4</v>
      </c>
      <c r="AT43" s="3">
        <f ca="1">'Model female'!$C43*POWER(('Model female'!$D43+1),(2015-'Risk female'!AT$1))</f>
        <v>4.2482830508027444E-4</v>
      </c>
      <c r="AU43" s="3">
        <f ca="1">'Model female'!$C43*POWER(('Model female'!$D43+1),(2015-'Risk female'!AU$1))</f>
        <v>4.1855005426628044E-4</v>
      </c>
      <c r="AV43" s="3">
        <f ca="1">'Model female'!$C43*POWER(('Model female'!$D43+1),(2015-'Risk female'!AV$1))</f>
        <v>4.1236458548402018E-4</v>
      </c>
      <c r="AW43" s="3">
        <f ca="1">'Model female'!$C43*POWER(('Model female'!$D43+1),(2015-'Risk female'!AW$1))</f>
        <v>4.0627052757046325E-4</v>
      </c>
      <c r="AX43" s="3">
        <f ca="1">'Model female'!$C43*POWER(('Model female'!$D43+1),(2015-'Risk female'!AX$1))</f>
        <v>4.002665296260722E-4</v>
      </c>
      <c r="AY43" s="3">
        <f ca="1">'Model female'!$C43*POWER(('Model female'!$D43+1),(2015-'Risk female'!AY$1))</f>
        <v>3.9435126071534214E-4</v>
      </c>
      <c r="AZ43" s="3">
        <f ca="1">'Model female'!$C43*POWER(('Model female'!$D43+1),(2015-'Risk female'!AZ$1))</f>
        <v>3.8852340957176571E-4</v>
      </c>
    </row>
    <row r="44" spans="1:52" x14ac:dyDescent="0.2">
      <c r="A44" s="1">
        <v>41</v>
      </c>
      <c r="B44" s="3">
        <f ca="1">'Model female'!$C44*POWER(('Model female'!$D44+1),(2015-'Risk female'!B$1))</f>
        <v>9.354716566325502E-4</v>
      </c>
      <c r="C44" s="3">
        <f ca="1">'Model female'!$C44*POWER(('Model female'!$D44+1),(2015-'Risk female'!C$1))</f>
        <v>9.2164695234734023E-4</v>
      </c>
      <c r="D44" s="3">
        <f ca="1">'Model female'!$C44*POWER(('Model female'!$D44+1),(2015-'Risk female'!D$1))</f>
        <v>9.080265540367886E-4</v>
      </c>
      <c r="E44" s="3">
        <f ca="1">'Model female'!$C44*POWER(('Model female'!$D44+1),(2015-'Risk female'!E$1))</f>
        <v>8.9460744240077699E-4</v>
      </c>
      <c r="F44" s="3">
        <f ca="1">'Model female'!$C44*POWER(('Model female'!$D44+1),(2015-'Risk female'!F$1))</f>
        <v>8.8138664275938647E-4</v>
      </c>
      <c r="G44" s="3">
        <f ca="1">'Model female'!$C44*POWER(('Model female'!$D44+1),(2015-'Risk female'!G$1))</f>
        <v>8.6836122439348427E-4</v>
      </c>
      <c r="H44" s="3">
        <f ca="1">'Model female'!$C44*POWER(('Model female'!$D44+1),(2015-'Risk female'!H$1))</f>
        <v>8.5552829989505848E-4</v>
      </c>
      <c r="I44" s="3">
        <f ca="1">'Model female'!$C44*POWER(('Model female'!$D44+1),(2015-'Risk female'!I$1))</f>
        <v>8.4288502452715128E-4</v>
      </c>
      <c r="J44" s="3">
        <f ca="1">'Model female'!$C44*POWER(('Model female'!$D44+1),(2015-'Risk female'!J$1))</f>
        <v>8.3042859559325259E-4</v>
      </c>
      <c r="K44" s="3">
        <f ca="1">'Model female'!$C44*POWER(('Model female'!$D44+1),(2015-'Risk female'!K$1))</f>
        <v>8.1815625181601249E-4</v>
      </c>
      <c r="L44" s="3">
        <f ca="1">'Model female'!$C44*POWER(('Model female'!$D44+1),(2015-'Risk female'!L$1))</f>
        <v>8.0606527272513568E-4</v>
      </c>
      <c r="M44" s="3">
        <f ca="1">'Model female'!$C44*POWER(('Model female'!$D44+1),(2015-'Risk female'!M$1))</f>
        <v>7.9415297805432092E-4</v>
      </c>
      <c r="N44" s="3">
        <f ca="1">'Model female'!$C44*POWER(('Model female'!$D44+1),(2015-'Risk female'!N$1))</f>
        <v>7.8241672714711441E-4</v>
      </c>
      <c r="O44" s="3">
        <f ca="1">'Model female'!$C44*POWER(('Model female'!$D44+1),(2015-'Risk female'!O$1))</f>
        <v>7.708539183715413E-4</v>
      </c>
      <c r="P44" s="3">
        <f ca="1">'Model female'!$C44*POWER(('Model female'!$D44+1),(2015-'Risk female'!P$1))</f>
        <v>7.594619885433906E-4</v>
      </c>
      <c r="Q44" s="3">
        <f ca="1">'Model female'!$C44*POWER(('Model female'!$D44+1),(2015-'Risk female'!Q$1))</f>
        <v>7.4823841235802037E-4</v>
      </c>
      <c r="R44" s="3">
        <f ca="1">'Model female'!$C44*POWER(('Model female'!$D44+1),(2015-'Risk female'!R$1))</f>
        <v>7.3718070183056202E-4</v>
      </c>
      <c r="S44" s="3">
        <f ca="1">'Model female'!$C44*POWER(('Model female'!$D44+1),(2015-'Risk female'!S$1))</f>
        <v>7.2628640574439623E-4</v>
      </c>
      <c r="T44" s="3">
        <f ca="1">'Model female'!$C44*POWER(('Model female'!$D44+1),(2015-'Risk female'!T$1))</f>
        <v>7.1555310910777963E-4</v>
      </c>
      <c r="U44" s="3">
        <f ca="1">'Model female'!$C44*POWER(('Model female'!$D44+1),(2015-'Risk female'!U$1))</f>
        <v>7.049784326185022E-4</v>
      </c>
      <c r="V44" s="3">
        <f ca="1">'Model female'!$C44*POWER(('Model female'!$D44+1),(2015-'Risk female'!V$1))</f>
        <v>6.9456003213645538E-4</v>
      </c>
      <c r="W44" s="3">
        <f ca="1">'Model female'!$C44*POWER(('Model female'!$D44+1),(2015-'Risk female'!W$1))</f>
        <v>6.8429559816399557E-4</v>
      </c>
      <c r="X44" s="3">
        <f ca="1">'Model female'!$C44*POWER(('Model female'!$D44+1),(2015-'Risk female'!X$1))</f>
        <v>6.7418285533398588E-4</v>
      </c>
      <c r="Y44" s="3">
        <f ca="1">'Model female'!$C44*POWER(('Model female'!$D44+1),(2015-'Risk female'!Y$1))</f>
        <v>6.6421956190540498E-4</v>
      </c>
      <c r="Z44" s="3">
        <f ca="1">'Model female'!$C44*POWER(('Model female'!$D44+1),(2015-'Risk female'!Z$1))</f>
        <v>6.544035092664089E-4</v>
      </c>
      <c r="AA44" s="3">
        <f ca="1">'Model female'!$C44*POWER(('Model female'!$D44+1),(2015-'Risk female'!AA$1))</f>
        <v>6.4473252144473783E-4</v>
      </c>
      <c r="AB44" s="3">
        <f ca="1">'Model female'!$C44*POWER(('Model female'!$D44+1),(2015-'Risk female'!AB$1))</f>
        <v>6.3520445462535754E-4</v>
      </c>
      <c r="AC44" s="3">
        <f ca="1">'Model female'!$C44*POWER(('Model female'!$D44+1),(2015-'Risk female'!AC$1))</f>
        <v>6.2581719667522935E-4</v>
      </c>
      <c r="AD44" s="3">
        <f ca="1">'Model female'!$C44*POWER(('Model female'!$D44+1),(2015-'Risk female'!AD$1))</f>
        <v>6.1656866667510277E-4</v>
      </c>
      <c r="AE44" s="3">
        <f ca="1">'Model female'!$C44*POWER(('Model female'!$D44+1),(2015-'Risk female'!AE$1))</f>
        <v>6.0745681445822952E-4</v>
      </c>
      <c r="AF44" s="3">
        <f ca="1">'Model female'!$C44*POWER(('Model female'!$D44+1),(2015-'Risk female'!AF$1))</f>
        <v>5.9847962015589123E-4</v>
      </c>
      <c r="AG44" s="3">
        <f ca="1">'Model female'!$C44*POWER(('Model female'!$D44+1),(2015-'Risk female'!AG$1))</f>
        <v>5.8963509374964653E-4</v>
      </c>
      <c r="AH44" s="3">
        <f ca="1">'Model female'!$C44*POWER(('Model female'!$D44+1),(2015-'Risk female'!AH$1))</f>
        <v>5.8092127463019378E-4</v>
      </c>
      <c r="AI44" s="3">
        <f ca="1">'Model female'!$C44*POWER(('Model female'!$D44+1),(2015-'Risk female'!AI$1))</f>
        <v>5.7233623116275246E-4</v>
      </c>
      <c r="AJ44" s="3">
        <f ca="1">'Model female'!$C44*POWER(('Model female'!$D44+1),(2015-'Risk female'!AJ$1))</f>
        <v>5.6387806025886948E-4</v>
      </c>
      <c r="AK44" s="3">
        <f ca="1">'Model female'!$C44*POWER(('Model female'!$D44+1),(2015-'Risk female'!AK$1))</f>
        <v>5.5554488695455141E-4</v>
      </c>
      <c r="AL44" s="3">
        <f ca="1">'Model female'!$C44*POWER(('Model female'!$D44+1),(2015-'Risk female'!AL$1))</f>
        <v>5.4733486399463204E-4</v>
      </c>
      <c r="AM44" s="3">
        <f ca="1">'Model female'!$C44*POWER(('Model female'!$D44+1),(2015-'Risk female'!AM$1))</f>
        <v>5.3924617142328286E-4</v>
      </c>
      <c r="AN44" s="3">
        <f ca="1">'Model female'!$C44*POWER(('Model female'!$D44+1),(2015-'Risk female'!AN$1))</f>
        <v>5.3127701618057427E-4</v>
      </c>
      <c r="AO44" s="3">
        <f ca="1">'Model female'!$C44*POWER(('Model female'!$D44+1),(2015-'Risk female'!AO$1))</f>
        <v>5.234256317049994E-4</v>
      </c>
      <c r="AP44" s="3">
        <f ca="1">'Model female'!$C44*POWER(('Model female'!$D44+1),(2015-'Risk female'!AP$1))</f>
        <v>5.1569027754187128E-4</v>
      </c>
      <c r="AQ44" s="3">
        <f ca="1">'Model female'!$C44*POWER(('Model female'!$D44+1),(2015-'Risk female'!AQ$1))</f>
        <v>5.0806923895750872E-4</v>
      </c>
      <c r="AR44" s="3">
        <f ca="1">'Model female'!$C44*POWER(('Model female'!$D44+1),(2015-'Risk female'!AR$1))</f>
        <v>5.0056082655912197E-4</v>
      </c>
      <c r="AS44" s="3">
        <f ca="1">'Model female'!$C44*POWER(('Model female'!$D44+1),(2015-'Risk female'!AS$1))</f>
        <v>4.9316337592031736E-4</v>
      </c>
      <c r="AT44" s="3">
        <f ca="1">'Model female'!$C44*POWER(('Model female'!$D44+1),(2015-'Risk female'!AT$1))</f>
        <v>4.8587524721213529E-4</v>
      </c>
      <c r="AU44" s="3">
        <f ca="1">'Model female'!$C44*POWER(('Model female'!$D44+1),(2015-'Risk female'!AU$1))</f>
        <v>4.7869482483954237E-4</v>
      </c>
      <c r="AV44" s="3">
        <f ca="1">'Model female'!$C44*POWER(('Model female'!$D44+1),(2015-'Risk female'!AV$1))</f>
        <v>4.7162051708329303E-4</v>
      </c>
      <c r="AW44" s="3">
        <f ca="1">'Model female'!$C44*POWER(('Model female'!$D44+1),(2015-'Risk female'!AW$1))</f>
        <v>4.6465075574708676E-4</v>
      </c>
      <c r="AX44" s="3">
        <f ca="1">'Model female'!$C44*POWER(('Model female'!$D44+1),(2015-'Risk female'!AX$1))</f>
        <v>4.5778399580993773E-4</v>
      </c>
      <c r="AY44" s="3">
        <f ca="1">'Model female'!$C44*POWER(('Model female'!$D44+1),(2015-'Risk female'!AY$1))</f>
        <v>4.5101871508368261E-4</v>
      </c>
      <c r="AZ44" s="3">
        <f ca="1">'Model female'!$C44*POWER(('Model female'!$D44+1),(2015-'Risk female'!AZ$1))</f>
        <v>4.4435341387554943E-4</v>
      </c>
    </row>
    <row r="45" spans="1:52" x14ac:dyDescent="0.2">
      <c r="A45" s="1">
        <v>42</v>
      </c>
      <c r="B45" s="3">
        <f ca="1">'Model female'!$C45*POWER(('Model female'!$D45+1),(2015-'Risk female'!B$1))</f>
        <v>1.0252144566561072E-3</v>
      </c>
      <c r="C45" s="3">
        <f ca="1">'Model female'!$C45*POWER(('Model female'!$D45+1),(2015-'Risk female'!C$1))</f>
        <v>1.0100635040946871E-3</v>
      </c>
      <c r="D45" s="3">
        <f ca="1">'Model female'!$C45*POWER(('Model female'!$D45+1),(2015-'Risk female'!D$1))</f>
        <v>9.9513645723614519E-4</v>
      </c>
      <c r="E45" s="3">
        <f ca="1">'Model female'!$C45*POWER(('Model female'!$D45+1),(2015-'Risk female'!E$1))</f>
        <v>9.8043000712920718E-4</v>
      </c>
      <c r="F45" s="3">
        <f ca="1">'Model female'!$C45*POWER(('Model female'!$D45+1),(2015-'Risk female'!F$1))</f>
        <v>9.6594089372335692E-4</v>
      </c>
      <c r="G45" s="3">
        <f ca="1">'Model female'!$C45*POWER(('Model female'!$D45+1),(2015-'Risk female'!G$1))</f>
        <v>9.5166590514616459E-4</v>
      </c>
      <c r="H45" s="3">
        <f ca="1">'Model female'!$C45*POWER(('Model female'!$D45+1),(2015-'Risk female'!H$1))</f>
        <v>9.3760187699129527E-4</v>
      </c>
      <c r="I45" s="3">
        <f ca="1">'Model female'!$C45*POWER(('Model female'!$D45+1),(2015-'Risk female'!I$1))</f>
        <v>9.237456916170398E-4</v>
      </c>
      <c r="J45" s="3">
        <f ca="1">'Model female'!$C45*POWER(('Model female'!$D45+1),(2015-'Risk female'!J$1))</f>
        <v>9.1009427745521166E-4</v>
      </c>
      <c r="K45" s="3">
        <f ca="1">'Model female'!$C45*POWER(('Model female'!$D45+1),(2015-'Risk female'!K$1))</f>
        <v>8.9664460833025796E-4</v>
      </c>
      <c r="L45" s="3">
        <f ca="1">'Model female'!$C45*POWER(('Model female'!$D45+1),(2015-'Risk female'!L$1))</f>
        <v>8.8339370278843162E-4</v>
      </c>
      <c r="M45" s="3">
        <f ca="1">'Model female'!$C45*POWER(('Model female'!$D45+1),(2015-'Risk female'!M$1))</f>
        <v>8.7033862343687863E-4</v>
      </c>
      <c r="N45" s="3">
        <f ca="1">'Model female'!$C45*POWER(('Model female'!$D45+1),(2015-'Risk female'!N$1))</f>
        <v>8.5747647629249137E-4</v>
      </c>
      <c r="O45" s="3">
        <f ca="1">'Model female'!$C45*POWER(('Model female'!$D45+1),(2015-'Risk female'!O$1))</f>
        <v>8.4480441014038563E-4</v>
      </c>
      <c r="P45" s="3">
        <f ca="1">'Model female'!$C45*POWER(('Model female'!$D45+1),(2015-'Risk female'!P$1))</f>
        <v>8.3231961590185793E-4</v>
      </c>
      <c r="Q45" s="3">
        <f ca="1">'Model female'!$C45*POWER(('Model female'!$D45+1),(2015-'Risk female'!Q$1))</f>
        <v>8.2001932601168278E-4</v>
      </c>
      <c r="R45" s="3">
        <f ca="1">'Model female'!$C45*POWER(('Model female'!$D45+1),(2015-'Risk female'!R$1))</f>
        <v>8.0790081380461372E-4</v>
      </c>
      <c r="S45" s="3">
        <f ca="1">'Model female'!$C45*POWER(('Model female'!$D45+1),(2015-'Risk female'!S$1))</f>
        <v>7.9596139291094963E-4</v>
      </c>
      <c r="T45" s="3">
        <f ca="1">'Model female'!$C45*POWER(('Model female'!$D45+1),(2015-'Risk female'!T$1))</f>
        <v>7.8419841666103418E-4</v>
      </c>
      <c r="U45" s="3">
        <f ca="1">'Model female'!$C45*POWER(('Model female'!$D45+1),(2015-'Risk female'!U$1))</f>
        <v>7.7260927749855598E-4</v>
      </c>
      <c r="V45" s="3">
        <f ca="1">'Model female'!$C45*POWER(('Model female'!$D45+1),(2015-'Risk female'!V$1))</f>
        <v>7.6119140640251823E-4</v>
      </c>
      <c r="W45" s="3">
        <f ca="1">'Model female'!$C45*POWER(('Model female'!$D45+1),(2015-'Risk female'!W$1))</f>
        <v>7.4994227231775209E-4</v>
      </c>
      <c r="X45" s="3">
        <f ca="1">'Model female'!$C45*POWER(('Model female'!$D45+1),(2015-'Risk female'!X$1))</f>
        <v>7.3885938159384454E-4</v>
      </c>
      <c r="Y45" s="3">
        <f ca="1">'Model female'!$C45*POWER(('Model female'!$D45+1),(2015-'Risk female'!Y$1))</f>
        <v>7.2794027743235926E-4</v>
      </c>
      <c r="Z45" s="3">
        <f ca="1">'Model female'!$C45*POWER(('Model female'!$D45+1),(2015-'Risk female'!Z$1))</f>
        <v>7.1718253934222596E-4</v>
      </c>
      <c r="AA45" s="3">
        <f ca="1">'Model female'!$C45*POWER(('Model female'!$D45+1),(2015-'Risk female'!AA$1))</f>
        <v>7.0658378260317833E-4</v>
      </c>
      <c r="AB45" s="3">
        <f ca="1">'Model female'!$C45*POWER(('Model female'!$D45+1),(2015-'Risk female'!AB$1))</f>
        <v>6.9614165773712155E-4</v>
      </c>
      <c r="AC45" s="3">
        <f ca="1">'Model female'!$C45*POWER(('Model female'!$D45+1),(2015-'Risk female'!AC$1))</f>
        <v>6.8585384998731214E-4</v>
      </c>
      <c r="AD45" s="3">
        <f ca="1">'Model female'!$C45*POWER(('Model female'!$D45+1),(2015-'Risk female'!AD$1))</f>
        <v>6.7571807880523367E-4</v>
      </c>
      <c r="AE45" s="3">
        <f ca="1">'Model female'!$C45*POWER(('Model female'!$D45+1),(2015-'Risk female'!AE$1))</f>
        <v>6.6573209734505784E-4</v>
      </c>
      <c r="AF45" s="3">
        <f ca="1">'Model female'!$C45*POWER(('Model female'!$D45+1),(2015-'Risk female'!AF$1))</f>
        <v>6.5589369196557431E-4</v>
      </c>
      <c r="AG45" s="3">
        <f ca="1">'Model female'!$C45*POWER(('Model female'!$D45+1),(2015-'Risk female'!AG$1))</f>
        <v>6.4620068173948213E-4</v>
      </c>
      <c r="AH45" s="3">
        <f ca="1">'Model female'!$C45*POWER(('Model female'!$D45+1),(2015-'Risk female'!AH$1))</f>
        <v>6.3665091796993336E-4</v>
      </c>
      <c r="AI45" s="3">
        <f ca="1">'Model female'!$C45*POWER(('Model female'!$D45+1),(2015-'Risk female'!AI$1))</f>
        <v>6.2724228371422005E-4</v>
      </c>
      <c r="AJ45" s="3">
        <f ca="1">'Model female'!$C45*POWER(('Model female'!$D45+1),(2015-'Risk female'!AJ$1))</f>
        <v>6.1797269331450254E-4</v>
      </c>
      <c r="AK45" s="3">
        <f ca="1">'Model female'!$C45*POWER(('Model female'!$D45+1),(2015-'Risk female'!AK$1))</f>
        <v>6.0884009193547066E-4</v>
      </c>
      <c r="AL45" s="3">
        <f ca="1">'Model female'!$C45*POWER(('Model female'!$D45+1),(2015-'Risk female'!AL$1))</f>
        <v>5.9984245510883816E-4</v>
      </c>
      <c r="AM45" s="3">
        <f ca="1">'Model female'!$C45*POWER(('Model female'!$D45+1),(2015-'Risk female'!AM$1))</f>
        <v>5.9097778828456969E-4</v>
      </c>
      <c r="AN45" s="3">
        <f ca="1">'Model female'!$C45*POWER(('Model female'!$D45+1),(2015-'Risk female'!AN$1))</f>
        <v>5.8224412638873866E-4</v>
      </c>
      <c r="AO45" s="3">
        <f ca="1">'Model female'!$C45*POWER(('Model female'!$D45+1),(2015-'Risk female'!AO$1))</f>
        <v>5.7363953338792001E-4</v>
      </c>
      <c r="AP45" s="3">
        <f ca="1">'Model female'!$C45*POWER(('Model female'!$D45+1),(2015-'Risk female'!AP$1))</f>
        <v>5.6516210186001968E-4</v>
      </c>
      <c r="AQ45" s="3">
        <f ca="1">'Model female'!$C45*POWER(('Model female'!$D45+1),(2015-'Risk female'!AQ$1))</f>
        <v>5.5680995257144806E-4</v>
      </c>
      <c r="AR45" s="3">
        <f ca="1">'Model female'!$C45*POWER(('Model female'!$D45+1),(2015-'Risk female'!AR$1))</f>
        <v>5.4858123406054007E-4</v>
      </c>
      <c r="AS45" s="3">
        <f ca="1">'Model female'!$C45*POWER(('Model female'!$D45+1),(2015-'Risk female'!AS$1))</f>
        <v>5.4047412222713324E-4</v>
      </c>
      <c r="AT45" s="3">
        <f ca="1">'Model female'!$C45*POWER(('Model female'!$D45+1),(2015-'Risk female'!AT$1))</f>
        <v>5.3248681992821005E-4</v>
      </c>
      <c r="AU45" s="3">
        <f ca="1">'Model female'!$C45*POWER(('Model female'!$D45+1),(2015-'Risk female'!AU$1))</f>
        <v>5.2461755657951751E-4</v>
      </c>
      <c r="AV45" s="3">
        <f ca="1">'Model female'!$C45*POWER(('Model female'!$D45+1),(2015-'Risk female'!AV$1))</f>
        <v>5.1686458776307141E-4</v>
      </c>
      <c r="AW45" s="3">
        <f ca="1">'Model female'!$C45*POWER(('Model female'!$D45+1),(2015-'Risk female'!AW$1))</f>
        <v>5.092261948404645E-4</v>
      </c>
      <c r="AX45" s="3">
        <f ca="1">'Model female'!$C45*POWER(('Model female'!$D45+1),(2015-'Risk female'!AX$1))</f>
        <v>5.0170068457188626E-4</v>
      </c>
      <c r="AY45" s="3">
        <f ca="1">'Model female'!$C45*POWER(('Model female'!$D45+1),(2015-'Risk female'!AY$1))</f>
        <v>4.9428638874077474E-4</v>
      </c>
      <c r="AZ45" s="3">
        <f ca="1">'Model female'!$C45*POWER(('Model female'!$D45+1),(2015-'Risk female'!AZ$1))</f>
        <v>4.8698166378401462E-4</v>
      </c>
    </row>
    <row r="46" spans="1:52" x14ac:dyDescent="0.2">
      <c r="A46" s="1">
        <v>43</v>
      </c>
      <c r="B46" s="3">
        <f ca="1">'Model female'!$C46*POWER(('Model female'!$D46+1),(2015-'Risk female'!B$1))</f>
        <v>1.1555912543140725E-3</v>
      </c>
      <c r="C46" s="3">
        <f ca="1">'Model female'!$C46*POWER(('Model female'!$D46+1),(2015-'Risk female'!C$1))</f>
        <v>1.1385135510483474E-3</v>
      </c>
      <c r="D46" s="3">
        <f ca="1">'Model female'!$C46*POWER(('Model female'!$D46+1),(2015-'Risk female'!D$1))</f>
        <v>1.1216882276338402E-3</v>
      </c>
      <c r="E46" s="3">
        <f ca="1">'Model female'!$C46*POWER(('Model female'!$D46+1),(2015-'Risk female'!E$1))</f>
        <v>1.1051115543190544E-3</v>
      </c>
      <c r="F46" s="3">
        <f ca="1">'Model female'!$C46*POWER(('Model female'!$D46+1),(2015-'Risk female'!F$1))</f>
        <v>1.0887798564719749E-3</v>
      </c>
      <c r="G46" s="3">
        <f ca="1">'Model female'!$C46*POWER(('Model female'!$D46+1),(2015-'Risk female'!G$1))</f>
        <v>1.0726895137654928E-3</v>
      </c>
      <c r="H46" s="3">
        <f ca="1">'Model female'!$C46*POWER(('Model female'!$D46+1),(2015-'Risk female'!H$1))</f>
        <v>1.0568369593748697E-3</v>
      </c>
      <c r="I46" s="3">
        <f ca="1">'Model female'!$C46*POWER(('Model female'!$D46+1),(2015-'Risk female'!I$1))</f>
        <v>1.041218679187064E-3</v>
      </c>
      <c r="J46" s="3">
        <f ca="1">'Model female'!$C46*POWER(('Model female'!$D46+1),(2015-'Risk female'!J$1))</f>
        <v>1.0258312110217379E-3</v>
      </c>
      <c r="K46" s="3">
        <f ca="1">'Model female'!$C46*POWER(('Model female'!$D46+1),(2015-'Risk female'!K$1))</f>
        <v>1.0106711438637814E-3</v>
      </c>
      <c r="L46" s="3">
        <f ca="1">'Model female'!$C46*POWER(('Model female'!$D46+1),(2015-'Risk female'!L$1))</f>
        <v>9.9573511710717398E-4</v>
      </c>
      <c r="M46" s="3">
        <f ca="1">'Model female'!$C46*POWER(('Model female'!$D46+1),(2015-'Risk female'!M$1))</f>
        <v>9.8101981981002376E-4</v>
      </c>
      <c r="N46" s="3">
        <f ca="1">'Model female'!$C46*POWER(('Model female'!$D46+1),(2015-'Risk female'!N$1))</f>
        <v>9.665219899606147E-4</v>
      </c>
      <c r="O46" s="3">
        <f ca="1">'Model female'!$C46*POWER(('Model female'!$D46+1),(2015-'Risk female'!O$1))</f>
        <v>9.5223841375430024E-4</v>
      </c>
      <c r="P46" s="3">
        <f ca="1">'Model female'!$C46*POWER(('Model female'!$D46+1),(2015-'Risk female'!P$1))</f>
        <v>9.3816592488108418E-4</v>
      </c>
      <c r="Q46" s="3">
        <f ca="1">'Model female'!$C46*POWER(('Model female'!$D46+1),(2015-'Risk female'!Q$1))</f>
        <v>9.2430140382372835E-4</v>
      </c>
      <c r="R46" s="3">
        <f ca="1">'Model female'!$C46*POWER(('Model female'!$D46+1),(2015-'Risk female'!R$1))</f>
        <v>9.1064177716623492E-4</v>
      </c>
      <c r="S46" s="3">
        <f ca="1">'Model female'!$C46*POWER(('Model female'!$D46+1),(2015-'Risk female'!S$1))</f>
        <v>8.9718401691254686E-4</v>
      </c>
      <c r="T46" s="3">
        <f ca="1">'Model female'!$C46*POWER(('Model female'!$D46+1),(2015-'Risk female'!T$1))</f>
        <v>8.8392513981531723E-4</v>
      </c>
      <c r="U46" s="3">
        <f ca="1">'Model female'!$C46*POWER(('Model female'!$D46+1),(2015-'Risk female'!U$1))</f>
        <v>8.7086220671459837E-4</v>
      </c>
      <c r="V46" s="3">
        <f ca="1">'Model female'!$C46*POWER(('Model female'!$D46+1),(2015-'Risk female'!V$1))</f>
        <v>8.5799232188630387E-4</v>
      </c>
      <c r="W46" s="3">
        <f ca="1">'Model female'!$C46*POWER(('Model female'!$D46+1),(2015-'Risk female'!W$1))</f>
        <v>8.4531263240029953E-4</v>
      </c>
      <c r="X46" s="3">
        <f ca="1">'Model female'!$C46*POWER(('Model female'!$D46+1),(2015-'Risk female'!X$1))</f>
        <v>8.3282032748798005E-4</v>
      </c>
      <c r="Y46" s="3">
        <f ca="1">'Model female'!$C46*POWER(('Model female'!$D46+1),(2015-'Risk female'!Y$1))</f>
        <v>8.2051263791919221E-4</v>
      </c>
      <c r="Z46" s="3">
        <f ca="1">'Model female'!$C46*POWER(('Model female'!$D46+1),(2015-'Risk female'!Z$1))</f>
        <v>8.0838683538836679E-4</v>
      </c>
      <c r="AA46" s="3">
        <f ca="1">'Model female'!$C46*POWER(('Model female'!$D46+1),(2015-'Risk female'!AA$1))</f>
        <v>7.9644023190972107E-4</v>
      </c>
      <c r="AB46" s="3">
        <f ca="1">'Model female'!$C46*POWER(('Model female'!$D46+1),(2015-'Risk female'!AB$1))</f>
        <v>7.8467017922140021E-4</v>
      </c>
      <c r="AC46" s="3">
        <f ca="1">'Model female'!$C46*POWER(('Model female'!$D46+1),(2015-'Risk female'!AC$1))</f>
        <v>7.7307406819842402E-4</v>
      </c>
      <c r="AD46" s="3">
        <f ca="1">'Model female'!$C46*POWER(('Model female'!$D46+1),(2015-'Risk female'!AD$1))</f>
        <v>7.6164932827430941E-4</v>
      </c>
      <c r="AE46" s="3">
        <f ca="1">'Model female'!$C46*POWER(('Model female'!$D46+1),(2015-'Risk female'!AE$1))</f>
        <v>7.5039342687124096E-4</v>
      </c>
      <c r="AF46" s="3">
        <f ca="1">'Model female'!$C46*POWER(('Model female'!$D46+1),(2015-'Risk female'!AF$1))</f>
        <v>7.3930386883866114E-4</v>
      </c>
      <c r="AG46" s="3">
        <f ca="1">'Model female'!$C46*POWER(('Model female'!$D46+1),(2015-'Risk female'!AG$1))</f>
        <v>7.2837819590015885E-4</v>
      </c>
      <c r="AH46" s="3">
        <f ca="1">'Model female'!$C46*POWER(('Model female'!$D46+1),(2015-'Risk female'!AH$1))</f>
        <v>7.1761398610853107E-4</v>
      </c>
      <c r="AI46" s="3">
        <f ca="1">'Model female'!$C46*POWER(('Model female'!$D46+1),(2015-'Risk female'!AI$1))</f>
        <v>7.0700885330889757E-4</v>
      </c>
      <c r="AJ46" s="3">
        <f ca="1">'Model female'!$C46*POWER(('Model female'!$D46+1),(2015-'Risk female'!AJ$1))</f>
        <v>6.9656044660975139E-4</v>
      </c>
      <c r="AK46" s="3">
        <f ca="1">'Model female'!$C46*POWER(('Model female'!$D46+1),(2015-'Risk female'!AK$1))</f>
        <v>6.8626644986182416E-4</v>
      </c>
      <c r="AL46" s="3">
        <f ca="1">'Model female'!$C46*POWER(('Model female'!$D46+1),(2015-'Risk female'!AL$1))</f>
        <v>6.7612458114465449E-4</v>
      </c>
      <c r="AM46" s="3">
        <f ca="1">'Model female'!$C46*POWER(('Model female'!$D46+1),(2015-'Risk female'!AM$1))</f>
        <v>6.6613259226074343E-4</v>
      </c>
      <c r="AN46" s="3">
        <f ca="1">'Model female'!$C46*POWER(('Model female'!$D46+1),(2015-'Risk female'!AN$1))</f>
        <v>6.5628826823718571E-4</v>
      </c>
      <c r="AO46" s="3">
        <f ca="1">'Model female'!$C46*POWER(('Model female'!$D46+1),(2015-'Risk female'!AO$1))</f>
        <v>6.4658942683466585E-4</v>
      </c>
      <c r="AP46" s="3">
        <f ca="1">'Model female'!$C46*POWER(('Model female'!$D46+1),(2015-'Risk female'!AP$1))</f>
        <v>6.3703391806371019E-4</v>
      </c>
      <c r="AQ46" s="3">
        <f ca="1">'Model female'!$C46*POWER(('Model female'!$D46+1),(2015-'Risk female'!AQ$1))</f>
        <v>6.2761962370808892E-4</v>
      </c>
      <c r="AR46" s="3">
        <f ca="1">'Model female'!$C46*POWER(('Model female'!$D46+1),(2015-'Risk female'!AR$1))</f>
        <v>6.1834445685526017E-4</v>
      </c>
      <c r="AS46" s="3">
        <f ca="1">'Model female'!$C46*POWER(('Model female'!$D46+1),(2015-'Risk female'!AS$1))</f>
        <v>6.0920636143375407E-4</v>
      </c>
      <c r="AT46" s="3">
        <f ca="1">'Model female'!$C46*POWER(('Model female'!$D46+1),(2015-'Risk female'!AT$1))</f>
        <v>6.0020331175739301E-4</v>
      </c>
      <c r="AU46" s="3">
        <f ca="1">'Model female'!$C46*POWER(('Model female'!$D46+1),(2015-'Risk female'!AU$1))</f>
        <v>5.9133331207624959E-4</v>
      </c>
      <c r="AV46" s="3">
        <f ca="1">'Model female'!$C46*POWER(('Model female'!$D46+1),(2015-'Risk female'!AV$1))</f>
        <v>5.8259439613423606E-4</v>
      </c>
      <c r="AW46" s="3">
        <f ca="1">'Model female'!$C46*POWER(('Model female'!$D46+1),(2015-'Risk female'!AW$1))</f>
        <v>5.739846267332375E-4</v>
      </c>
      <c r="AX46" s="3">
        <f ca="1">'Model female'!$C46*POWER(('Model female'!$D46+1),(2015-'Risk female'!AX$1))</f>
        <v>5.6550209530368243E-4</v>
      </c>
      <c r="AY46" s="3">
        <f ca="1">'Model female'!$C46*POWER(('Model female'!$D46+1),(2015-'Risk female'!AY$1))</f>
        <v>5.5714492148146056E-4</v>
      </c>
      <c r="AZ46" s="3">
        <f ca="1">'Model female'!$C46*POWER(('Model female'!$D46+1),(2015-'Risk female'!AZ$1))</f>
        <v>5.4891125269109419E-4</v>
      </c>
    </row>
    <row r="47" spans="1:52" x14ac:dyDescent="0.2">
      <c r="A47" s="1">
        <v>44</v>
      </c>
      <c r="B47" s="3">
        <f ca="1">'Model female'!$C47*POWER(('Model female'!$D47+1),(2015-'Risk female'!B$1))</f>
        <v>1.2703717172697672E-3</v>
      </c>
      <c r="C47" s="3">
        <f ca="1">'Model female'!$C47*POWER(('Model female'!$D47+1),(2015-'Risk female'!C$1))</f>
        <v>1.2515977510046969E-3</v>
      </c>
      <c r="D47" s="3">
        <f ca="1">'Model female'!$C47*POWER(('Model female'!$D47+1),(2015-'Risk female'!D$1))</f>
        <v>1.2331012325169431E-3</v>
      </c>
      <c r="E47" s="3">
        <f ca="1">'Model female'!$C47*POWER(('Model female'!$D47+1),(2015-'Risk female'!E$1))</f>
        <v>1.2148780615930475E-3</v>
      </c>
      <c r="F47" s="3">
        <f ca="1">'Model female'!$C47*POWER(('Model female'!$D47+1),(2015-'Risk female'!F$1))</f>
        <v>1.19692419861384E-3</v>
      </c>
      <c r="G47" s="3">
        <f ca="1">'Model female'!$C47*POWER(('Model female'!$D47+1),(2015-'Risk female'!G$1))</f>
        <v>1.1792356636589557E-3</v>
      </c>
      <c r="H47" s="3">
        <f ca="1">'Model female'!$C47*POWER(('Model female'!$D47+1),(2015-'Risk female'!H$1))</f>
        <v>1.1618085356245871E-3</v>
      </c>
      <c r="I47" s="3">
        <f ca="1">'Model female'!$C47*POWER(('Model female'!$D47+1),(2015-'Risk female'!I$1))</f>
        <v>1.1446389513542733E-3</v>
      </c>
      <c r="J47" s="3">
        <f ca="1">'Model female'!$C47*POWER(('Model female'!$D47+1),(2015-'Risk female'!J$1))</f>
        <v>1.1277231047825353E-3</v>
      </c>
      <c r="K47" s="3">
        <f ca="1">'Model female'!$C47*POWER(('Model female'!$D47+1),(2015-'Risk female'!K$1))</f>
        <v>1.111057246091168E-3</v>
      </c>
      <c r="L47" s="3">
        <f ca="1">'Model female'!$C47*POWER(('Model female'!$D47+1),(2015-'Risk female'!L$1))</f>
        <v>1.0946376808779982E-3</v>
      </c>
      <c r="M47" s="3">
        <f ca="1">'Model female'!$C47*POWER(('Model female'!$D47+1),(2015-'Risk female'!M$1))</f>
        <v>1.0784607693379294E-3</v>
      </c>
      <c r="N47" s="3">
        <f ca="1">'Model female'!$C47*POWER(('Model female'!$D47+1),(2015-'Risk female'!N$1))</f>
        <v>1.0625229254560883E-3</v>
      </c>
      <c r="O47" s="3">
        <f ca="1">'Model female'!$C47*POWER(('Model female'!$D47+1),(2015-'Risk female'!O$1))</f>
        <v>1.0468206162128949E-3</v>
      </c>
      <c r="P47" s="3">
        <f ca="1">'Model female'!$C47*POWER(('Model female'!$D47+1),(2015-'Risk female'!P$1))</f>
        <v>1.0313503608008819E-3</v>
      </c>
      <c r="Q47" s="3">
        <f ca="1">'Model female'!$C47*POWER(('Model female'!$D47+1),(2015-'Risk female'!Q$1))</f>
        <v>1.0161087298530857E-3</v>
      </c>
      <c r="R47" s="3">
        <f ca="1">'Model female'!$C47*POWER(('Model female'!$D47+1),(2015-'Risk female'!R$1))</f>
        <v>1.0010923446828431E-3</v>
      </c>
      <c r="S47" s="3">
        <f ca="1">'Model female'!$C47*POWER(('Model female'!$D47+1),(2015-'Risk female'!S$1))</f>
        <v>9.8629787653482098E-4</v>
      </c>
      <c r="T47" s="3">
        <f ca="1">'Model female'!$C47*POWER(('Model female'!$D47+1),(2015-'Risk female'!T$1))</f>
        <v>9.7172204584711436E-4</v>
      </c>
      <c r="U47" s="3">
        <f ca="1">'Model female'!$C47*POWER(('Model female'!$D47+1),(2015-'Risk female'!U$1))</f>
        <v>9.5736162152425079E-4</v>
      </c>
      <c r="V47" s="3">
        <f ca="1">'Model female'!$C47*POWER(('Model female'!$D47+1),(2015-'Risk female'!V$1))</f>
        <v>9.4321342022093686E-4</v>
      </c>
      <c r="W47" s="3">
        <f ca="1">'Model female'!$C47*POWER(('Model female'!$D47+1),(2015-'Risk female'!W$1))</f>
        <v>9.2927430563639109E-4</v>
      </c>
      <c r="X47" s="3">
        <f ca="1">'Model female'!$C47*POWER(('Model female'!$D47+1),(2015-'Risk female'!X$1))</f>
        <v>9.1554118781910475E-4</v>
      </c>
      <c r="Y47" s="3">
        <f ca="1">'Model female'!$C47*POWER(('Model female'!$D47+1),(2015-'Risk female'!Y$1))</f>
        <v>9.0201102248187669E-4</v>
      </c>
      <c r="Z47" s="3">
        <f ca="1">'Model female'!$C47*POWER(('Model female'!$D47+1),(2015-'Risk female'!Z$1))</f>
        <v>8.8868081032697217E-4</v>
      </c>
      <c r="AA47" s="3">
        <f ca="1">'Model female'!$C47*POWER(('Model female'!$D47+1),(2015-'Risk female'!AA$1))</f>
        <v>8.7554759638125347E-4</v>
      </c>
      <c r="AB47" s="3">
        <f ca="1">'Model female'!$C47*POWER(('Model female'!$D47+1),(2015-'Risk female'!AB$1))</f>
        <v>8.6260846934113654E-4</v>
      </c>
      <c r="AC47" s="3">
        <f ca="1">'Model female'!$C47*POWER(('Model female'!$D47+1),(2015-'Risk female'!AC$1))</f>
        <v>8.498605609272283E-4</v>
      </c>
      <c r="AD47" s="3">
        <f ca="1">'Model female'!$C47*POWER(('Model female'!$D47+1),(2015-'Risk female'!AD$1))</f>
        <v>8.3730104524850084E-4</v>
      </c>
      <c r="AE47" s="3">
        <f ca="1">'Model female'!$C47*POWER(('Model female'!$D47+1),(2015-'Risk female'!AE$1))</f>
        <v>8.2492713817586304E-4</v>
      </c>
      <c r="AF47" s="3">
        <f ca="1">'Model female'!$C47*POWER(('Model female'!$D47+1),(2015-'Risk female'!AF$1))</f>
        <v>8.1273609672498836E-4</v>
      </c>
      <c r="AG47" s="3">
        <f ca="1">'Model female'!$C47*POWER(('Model female'!$D47+1),(2015-'Risk female'!AG$1))</f>
        <v>8.0072521844826443E-4</v>
      </c>
      <c r="AH47" s="3">
        <f ca="1">'Model female'!$C47*POWER(('Model female'!$D47+1),(2015-'Risk female'!AH$1))</f>
        <v>7.8889184083572874E-4</v>
      </c>
      <c r="AI47" s="3">
        <f ca="1">'Model female'!$C47*POWER(('Model female'!$D47+1),(2015-'Risk female'!AI$1))</f>
        <v>7.7723334072485589E-4</v>
      </c>
      <c r="AJ47" s="3">
        <f ca="1">'Model female'!$C47*POWER(('Model female'!$D47+1),(2015-'Risk female'!AJ$1))</f>
        <v>7.6574713371906989E-4</v>
      </c>
      <c r="AK47" s="3">
        <f ca="1">'Model female'!$C47*POWER(('Model female'!$D47+1),(2015-'Risk female'!AK$1))</f>
        <v>7.5443067361484744E-4</v>
      </c>
      <c r="AL47" s="3">
        <f ca="1">'Model female'!$C47*POWER(('Model female'!$D47+1),(2015-'Risk female'!AL$1))</f>
        <v>7.4328145183728822E-4</v>
      </c>
      <c r="AM47" s="3">
        <f ca="1">'Model female'!$C47*POWER(('Model female'!$D47+1),(2015-'Risk female'!AM$1))</f>
        <v>7.3229699688402792E-4</v>
      </c>
      <c r="AN47" s="3">
        <f ca="1">'Model female'!$C47*POWER(('Model female'!$D47+1),(2015-'Risk female'!AN$1))</f>
        <v>7.2147487377736746E-4</v>
      </c>
      <c r="AO47" s="3">
        <f ca="1">'Model female'!$C47*POWER(('Model female'!$D47+1),(2015-'Risk female'!AO$1))</f>
        <v>7.1081268352450003E-4</v>
      </c>
      <c r="AP47" s="3">
        <f ca="1">'Model female'!$C47*POWER(('Model female'!$D47+1),(2015-'Risk female'!AP$1))</f>
        <v>7.0030806258571435E-4</v>
      </c>
      <c r="AQ47" s="3">
        <f ca="1">'Model female'!$C47*POWER(('Model female'!$D47+1),(2015-'Risk female'!AQ$1))</f>
        <v>6.8995868235045767E-4</v>
      </c>
      <c r="AR47" s="3">
        <f ca="1">'Model female'!$C47*POWER(('Model female'!$D47+1),(2015-'Risk female'!AR$1))</f>
        <v>6.7976224862114059E-4</v>
      </c>
      <c r="AS47" s="3">
        <f ca="1">'Model female'!$C47*POWER(('Model female'!$D47+1),(2015-'Risk female'!AS$1))</f>
        <v>6.6971650110457222E-4</v>
      </c>
      <c r="AT47" s="3">
        <f ca="1">'Model female'!$C47*POWER(('Model female'!$D47+1),(2015-'Risk female'!AT$1))</f>
        <v>6.5981921291090849E-4</v>
      </c>
      <c r="AU47" s="3">
        <f ca="1">'Model female'!$C47*POWER(('Model female'!$D47+1),(2015-'Risk female'!AU$1))</f>
        <v>6.500681900600087E-4</v>
      </c>
      <c r="AV47" s="3">
        <f ca="1">'Model female'!$C47*POWER(('Model female'!$D47+1),(2015-'Risk female'!AV$1))</f>
        <v>6.4046127099508254E-4</v>
      </c>
      <c r="AW47" s="3">
        <f ca="1">'Model female'!$C47*POWER(('Model female'!$D47+1),(2015-'Risk female'!AW$1))</f>
        <v>6.3099632610352958E-4</v>
      </c>
      <c r="AX47" s="3">
        <f ca="1">'Model female'!$C47*POWER(('Model female'!$D47+1),(2015-'Risk female'!AX$1))</f>
        <v>6.2167125724485678E-4</v>
      </c>
      <c r="AY47" s="3">
        <f ca="1">'Model female'!$C47*POWER(('Model female'!$D47+1),(2015-'Risk female'!AY$1))</f>
        <v>6.1248399728557339E-4</v>
      </c>
      <c r="AZ47" s="3">
        <f ca="1">'Model female'!$C47*POWER(('Model female'!$D47+1),(2015-'Risk female'!AZ$1))</f>
        <v>6.0343250964095909E-4</v>
      </c>
    </row>
    <row r="48" spans="1:52" x14ac:dyDescent="0.2">
      <c r="A48" s="1">
        <v>45</v>
      </c>
      <c r="B48" s="3">
        <f ca="1">'Model female'!$C48*POWER(('Model female'!$D48+1),(2015-'Risk female'!B$1))</f>
        <v>1.3880442514889173E-3</v>
      </c>
      <c r="C48" s="3">
        <f ca="1">'Model female'!$C48*POWER(('Model female'!$D48+1),(2015-'Risk female'!C$1))</f>
        <v>1.3675312822550912E-3</v>
      </c>
      <c r="D48" s="3">
        <f ca="1">'Model female'!$C48*POWER(('Model female'!$D48+1),(2015-'Risk female'!D$1))</f>
        <v>1.3473214603498438E-3</v>
      </c>
      <c r="E48" s="3">
        <f ca="1">'Model female'!$C48*POWER(('Model female'!$D48+1),(2015-'Risk female'!E$1))</f>
        <v>1.3274103057633931E-3</v>
      </c>
      <c r="F48" s="3">
        <f ca="1">'Model female'!$C48*POWER(('Model female'!$D48+1),(2015-'Risk female'!F$1))</f>
        <v>1.3077934046929983E-3</v>
      </c>
      <c r="G48" s="3">
        <f ca="1">'Model female'!$C48*POWER(('Model female'!$D48+1),(2015-'Risk female'!G$1))</f>
        <v>1.2884664085645306E-3</v>
      </c>
      <c r="H48" s="3">
        <f ca="1">'Model female'!$C48*POWER(('Model female'!$D48+1),(2015-'Risk female'!H$1))</f>
        <v>1.269425033068503E-3</v>
      </c>
      <c r="I48" s="3">
        <f ca="1">'Model female'!$C48*POWER(('Model female'!$D48+1),(2015-'Risk female'!I$1))</f>
        <v>1.250665057210348E-3</v>
      </c>
      <c r="J48" s="3">
        <f ca="1">'Model female'!$C48*POWER(('Model female'!$D48+1),(2015-'Risk female'!J$1))</f>
        <v>1.2321823223747272E-3</v>
      </c>
      <c r="K48" s="3">
        <f ca="1">'Model female'!$C48*POWER(('Model female'!$D48+1),(2015-'Risk female'!K$1))</f>
        <v>1.2139727314036724E-3</v>
      </c>
      <c r="L48" s="3">
        <f ca="1">'Model female'!$C48*POWER(('Model female'!$D48+1),(2015-'Risk female'!L$1))</f>
        <v>1.1960322476883473E-3</v>
      </c>
      <c r="M48" s="3">
        <f ca="1">'Model female'!$C48*POWER(('Model female'!$D48+1),(2015-'Risk female'!M$1))</f>
        <v>1.1783568942742341E-3</v>
      </c>
      <c r="N48" s="3">
        <f ca="1">'Model female'!$C48*POWER(('Model female'!$D48+1),(2015-'Risk female'!N$1))</f>
        <v>1.160942752979541E-3</v>
      </c>
      <c r="O48" s="3">
        <f ca="1">'Model female'!$C48*POWER(('Model female'!$D48+1),(2015-'Risk female'!O$1))</f>
        <v>1.1437859635266415E-3</v>
      </c>
      <c r="P48" s="3">
        <f ca="1">'Model female'!$C48*POWER(('Model female'!$D48+1),(2015-'Risk female'!P$1))</f>
        <v>1.1268827226863466E-3</v>
      </c>
      <c r="Q48" s="3">
        <f ca="1">'Model female'!$C48*POWER(('Model female'!$D48+1),(2015-'Risk female'!Q$1))</f>
        <v>1.1102292834348243E-3</v>
      </c>
      <c r="R48" s="3">
        <f ca="1">'Model female'!$C48*POWER(('Model female'!$D48+1),(2015-'Risk female'!R$1))</f>
        <v>1.0938219541229799E-3</v>
      </c>
      <c r="S48" s="3">
        <f ca="1">'Model female'!$C48*POWER(('Model female'!$D48+1),(2015-'Risk female'!S$1))</f>
        <v>1.0776570976581085E-3</v>
      </c>
      <c r="T48" s="3">
        <f ca="1">'Model female'!$C48*POWER(('Model female'!$D48+1),(2015-'Risk female'!T$1))</f>
        <v>1.0617311306976439E-3</v>
      </c>
      <c r="U48" s="3">
        <f ca="1">'Model female'!$C48*POWER(('Model female'!$D48+1),(2015-'Risk female'!U$1))</f>
        <v>1.0460405228548218E-3</v>
      </c>
      <c r="V48" s="3">
        <f ca="1">'Model female'!$C48*POWER(('Model female'!$D48+1),(2015-'Risk female'!V$1))</f>
        <v>1.0305817959160805E-3</v>
      </c>
      <c r="W48" s="3">
        <f ca="1">'Model female'!$C48*POWER(('Model female'!$D48+1),(2015-'Risk female'!W$1))</f>
        <v>1.0153515230700303E-3</v>
      </c>
      <c r="X48" s="3">
        <f ca="1">'Model female'!$C48*POWER(('Model female'!$D48+1),(2015-'Risk female'!X$1))</f>
        <v>1.0003463281478132E-3</v>
      </c>
      <c r="Y48" s="3">
        <f ca="1">'Model female'!$C48*POWER(('Model female'!$D48+1),(2015-'Risk female'!Y$1))</f>
        <v>9.8556288487469299E-4</v>
      </c>
      <c r="Z48" s="3">
        <f ca="1">'Model female'!$C48*POWER(('Model female'!$D48+1),(2015-'Risk female'!Z$1))</f>
        <v>9.709979161327025E-4</v>
      </c>
      <c r="AA48" s="3">
        <f ca="1">'Model female'!$C48*POWER(('Model female'!$D48+1),(2015-'Risk female'!AA$1))</f>
        <v>9.5664819323418976E-4</v>
      </c>
      <c r="AB48" s="3">
        <f ca="1">'Model female'!$C48*POWER(('Model female'!$D48+1),(2015-'Risk female'!AB$1))</f>
        <v>9.4251053520609843E-4</v>
      </c>
      <c r="AC48" s="3">
        <f ca="1">'Model female'!$C48*POWER(('Model female'!$D48+1),(2015-'Risk female'!AC$1))</f>
        <v>9.2858180808482631E-4</v>
      </c>
      <c r="AD48" s="3">
        <f ca="1">'Model female'!$C48*POWER(('Model female'!$D48+1),(2015-'Risk female'!AD$1))</f>
        <v>9.1485892422150375E-4</v>
      </c>
      <c r="AE48" s="3">
        <f ca="1">'Model female'!$C48*POWER(('Model female'!$D48+1),(2015-'Risk female'!AE$1))</f>
        <v>9.013388415975408E-4</v>
      </c>
      <c r="AF48" s="3">
        <f ca="1">'Model female'!$C48*POWER(('Model female'!$D48+1),(2015-'Risk female'!AF$1))</f>
        <v>8.8801856315028668E-4</v>
      </c>
      <c r="AG48" s="3">
        <f ca="1">'Model female'!$C48*POWER(('Model female'!$D48+1),(2015-'Risk female'!AG$1))</f>
        <v>8.7489513610865689E-4</v>
      </c>
      <c r="AH48" s="3">
        <f ca="1">'Model female'!$C48*POWER(('Model female'!$D48+1),(2015-'Risk female'!AH$1))</f>
        <v>8.6196565133857847E-4</v>
      </c>
      <c r="AI48" s="3">
        <f ca="1">'Model female'!$C48*POWER(('Model female'!$D48+1),(2015-'Risk female'!AI$1))</f>
        <v>8.4922724269810676E-4</v>
      </c>
      <c r="AJ48" s="3">
        <f ca="1">'Model female'!$C48*POWER(('Model female'!$D48+1),(2015-'Risk female'!AJ$1))</f>
        <v>8.3667708640207579E-4</v>
      </c>
      <c r="AK48" s="3">
        <f ca="1">'Model female'!$C48*POWER(('Model female'!$D48+1),(2015-'Risk female'!AK$1))</f>
        <v>8.24312400396134E-4</v>
      </c>
      <c r="AL48" s="3">
        <f ca="1">'Model female'!$C48*POWER(('Model female'!$D48+1),(2015-'Risk female'!AL$1))</f>
        <v>8.1213044374003364E-4</v>
      </c>
      <c r="AM48" s="3">
        <f ca="1">'Model female'!$C48*POWER(('Model female'!$D48+1),(2015-'Risk female'!AM$1))</f>
        <v>8.0012851600003328E-4</v>
      </c>
      <c r="AN48" s="3">
        <f ca="1">'Model female'!$C48*POWER(('Model female'!$D48+1),(2015-'Risk female'!AN$1))</f>
        <v>7.8830395665027903E-4</v>
      </c>
      <c r="AO48" s="3">
        <f ca="1">'Model female'!$C48*POWER(('Model female'!$D48+1),(2015-'Risk female'!AO$1))</f>
        <v>7.7665414448303371E-4</v>
      </c>
      <c r="AP48" s="3">
        <f ca="1">'Model female'!$C48*POWER(('Model female'!$D48+1),(2015-'Risk female'!AP$1))</f>
        <v>7.6517649702761948E-4</v>
      </c>
      <c r="AQ48" s="3">
        <f ca="1">'Model female'!$C48*POWER(('Model female'!$D48+1),(2015-'Risk female'!AQ$1))</f>
        <v>7.5386846997795031E-4</v>
      </c>
      <c r="AR48" s="3">
        <f ca="1">'Model female'!$C48*POWER(('Model female'!$D48+1),(2015-'Risk female'!AR$1))</f>
        <v>7.4272755662852256E-4</v>
      </c>
      <c r="AS48" s="3">
        <f ca="1">'Model female'!$C48*POWER(('Model female'!$D48+1),(2015-'Risk female'!AS$1))</f>
        <v>7.3175128731874171E-4</v>
      </c>
      <c r="AT48" s="3">
        <f ca="1">'Model female'!$C48*POWER(('Model female'!$D48+1),(2015-'Risk female'!AT$1))</f>
        <v>7.2093722888545968E-4</v>
      </c>
      <c r="AU48" s="3">
        <f ca="1">'Model female'!$C48*POWER(('Model female'!$D48+1),(2015-'Risk female'!AU$1))</f>
        <v>7.1028298412360597E-4</v>
      </c>
      <c r="AV48" s="3">
        <f ca="1">'Model female'!$C48*POWER(('Model female'!$D48+1),(2015-'Risk female'!AV$1))</f>
        <v>6.9978619125478424E-4</v>
      </c>
      <c r="AW48" s="3">
        <f ca="1">'Model female'!$C48*POWER(('Model female'!$D48+1),(2015-'Risk female'!AW$1))</f>
        <v>6.8944452340372834E-4</v>
      </c>
      <c r="AX48" s="3">
        <f ca="1">'Model female'!$C48*POWER(('Model female'!$D48+1),(2015-'Risk female'!AX$1))</f>
        <v>6.7925568808249108E-4</v>
      </c>
      <c r="AY48" s="3">
        <f ca="1">'Model female'!$C48*POWER(('Model female'!$D48+1),(2015-'Risk female'!AY$1))</f>
        <v>6.6921742668225729E-4</v>
      </c>
      <c r="AZ48" s="3">
        <f ca="1">'Model female'!$C48*POWER(('Model female'!$D48+1),(2015-'Risk female'!AZ$1))</f>
        <v>6.593275139726674E-4</v>
      </c>
    </row>
    <row r="49" spans="1:52" x14ac:dyDescent="0.2">
      <c r="A49" s="1">
        <v>46</v>
      </c>
      <c r="B49" s="3">
        <f ca="1">'Model female'!$C49*POWER(('Model female'!$D49+1),(2015-'Risk female'!B$1))</f>
        <v>1.677969787747081E-3</v>
      </c>
      <c r="C49" s="3">
        <f ca="1">'Model female'!$C49*POWER(('Model female'!$D49+1),(2015-'Risk female'!C$1))</f>
        <v>1.6531722046769272E-3</v>
      </c>
      <c r="D49" s="3">
        <f ca="1">'Model female'!$C49*POWER(('Model female'!$D49+1),(2015-'Risk female'!D$1))</f>
        <v>1.6287410883516528E-3</v>
      </c>
      <c r="E49" s="3">
        <f ca="1">'Model female'!$C49*POWER(('Model female'!$D49+1),(2015-'Risk female'!E$1))</f>
        <v>1.6046710230065546E-3</v>
      </c>
      <c r="F49" s="3">
        <f ca="1">'Model female'!$C49*POWER(('Model female'!$D49+1),(2015-'Risk female'!F$1))</f>
        <v>1.580956672912862E-3</v>
      </c>
      <c r="G49" s="3">
        <f ca="1">'Model female'!$C49*POWER(('Model female'!$D49+1),(2015-'Risk female'!G$1))</f>
        <v>1.5575927811949382E-3</v>
      </c>
      <c r="H49" s="3">
        <f ca="1">'Model female'!$C49*POWER(('Model female'!$D49+1),(2015-'Risk female'!H$1))</f>
        <v>1.5345741686649639E-3</v>
      </c>
      <c r="I49" s="3">
        <f ca="1">'Model female'!$C49*POWER(('Model female'!$D49+1),(2015-'Risk female'!I$1))</f>
        <v>1.5118957326748414E-3</v>
      </c>
      <c r="J49" s="3">
        <f ca="1">'Model female'!$C49*POWER(('Model female'!$D49+1),(2015-'Risk female'!J$1))</f>
        <v>1.4895524459850656E-3</v>
      </c>
      <c r="K49" s="3">
        <f ca="1">'Model female'!$C49*POWER(('Model female'!$D49+1),(2015-'Risk female'!K$1))</f>
        <v>1.4675393556503112E-3</v>
      </c>
      <c r="L49" s="3">
        <f ca="1">'Model female'!$C49*POWER(('Model female'!$D49+1),(2015-'Risk female'!L$1))</f>
        <v>1.445851581921489E-3</v>
      </c>
      <c r="M49" s="3">
        <f ca="1">'Model female'!$C49*POWER(('Model female'!$D49+1),(2015-'Risk female'!M$1))</f>
        <v>1.4244843171640289E-3</v>
      </c>
      <c r="N49" s="3">
        <f ca="1">'Model female'!$C49*POWER(('Model female'!$D49+1),(2015-'Risk female'!N$1))</f>
        <v>1.4034328247921469E-3</v>
      </c>
      <c r="O49" s="3">
        <f ca="1">'Model female'!$C49*POWER(('Model female'!$D49+1),(2015-'Risk female'!O$1))</f>
        <v>1.382692438218864E-3</v>
      </c>
      <c r="P49" s="3">
        <f ca="1">'Model female'!$C49*POWER(('Model female'!$D49+1),(2015-'Risk female'!P$1))</f>
        <v>1.3622585598215412E-3</v>
      </c>
      <c r="Q49" s="3">
        <f ca="1">'Model female'!$C49*POWER(('Model female'!$D49+1),(2015-'Risk female'!Q$1))</f>
        <v>1.3421266599227008E-3</v>
      </c>
      <c r="R49" s="3">
        <f ca="1">'Model female'!$C49*POWER(('Model female'!$D49+1),(2015-'Risk female'!R$1))</f>
        <v>1.3222922757859122E-3</v>
      </c>
      <c r="S49" s="3">
        <f ca="1">'Model female'!$C49*POWER(('Model female'!$D49+1),(2015-'Risk female'!S$1))</f>
        <v>1.3027510106265149E-3</v>
      </c>
      <c r="T49" s="3">
        <f ca="1">'Model female'!$C49*POWER(('Model female'!$D49+1),(2015-'Risk female'!T$1))</f>
        <v>1.2834985326369605E-3</v>
      </c>
      <c r="U49" s="3">
        <f ca="1">'Model female'!$C49*POWER(('Model female'!$D49+1),(2015-'Risk female'!U$1))</f>
        <v>1.2645305740265622E-3</v>
      </c>
      <c r="V49" s="3">
        <f ca="1">'Model female'!$C49*POWER(('Model female'!$D49+1),(2015-'Risk female'!V$1))</f>
        <v>1.245842930075431E-3</v>
      </c>
      <c r="W49" s="3">
        <f ca="1">'Model female'!$C49*POWER(('Model female'!$D49+1),(2015-'Risk female'!W$1))</f>
        <v>1.2274314582023953E-3</v>
      </c>
      <c r="X49" s="3">
        <f ca="1">'Model female'!$C49*POWER(('Model female'!$D49+1),(2015-'Risk female'!X$1))</f>
        <v>1.209292077046695E-3</v>
      </c>
      <c r="Y49" s="3">
        <f ca="1">'Model female'!$C49*POWER(('Model female'!$D49+1),(2015-'Risk female'!Y$1))</f>
        <v>1.1914207655632466E-3</v>
      </c>
      <c r="Z49" s="3">
        <f ca="1">'Model female'!$C49*POWER(('Model female'!$D49+1),(2015-'Risk female'!Z$1))</f>
        <v>1.1738135621312774E-3</v>
      </c>
      <c r="AA49" s="3">
        <f ca="1">'Model female'!$C49*POWER(('Model female'!$D49+1),(2015-'Risk female'!AA$1))</f>
        <v>1.1564665636761356E-3</v>
      </c>
      <c r="AB49" s="3">
        <f ca="1">'Model female'!$C49*POWER(('Model female'!$D49+1),(2015-'Risk female'!AB$1))</f>
        <v>1.1393759248040744E-3</v>
      </c>
      <c r="AC49" s="3">
        <f ca="1">'Model female'!$C49*POWER(('Model female'!$D49+1),(2015-'Risk female'!AC$1))</f>
        <v>1.1225378569498273E-3</v>
      </c>
      <c r="AD49" s="3">
        <f ca="1">'Model female'!$C49*POWER(('Model female'!$D49+1),(2015-'Risk female'!AD$1))</f>
        <v>1.1059486275367758E-3</v>
      </c>
      <c r="AE49" s="3">
        <f ca="1">'Model female'!$C49*POWER(('Model female'!$D49+1),(2015-'Risk female'!AE$1))</f>
        <v>1.089604559149533E-3</v>
      </c>
      <c r="AF49" s="3">
        <f ca="1">'Model female'!$C49*POWER(('Model female'!$D49+1),(2015-'Risk female'!AF$1))</f>
        <v>1.0735020287187518E-3</v>
      </c>
      <c r="AG49" s="3">
        <f ca="1">'Model female'!$C49*POWER(('Model female'!$D49+1),(2015-'Risk female'!AG$1))</f>
        <v>1.0576374667179823E-3</v>
      </c>
      <c r="AH49" s="3">
        <f ca="1">'Model female'!$C49*POWER(('Model female'!$D49+1),(2015-'Risk female'!AH$1))</f>
        <v>1.0420073563723966E-3</v>
      </c>
      <c r="AI49" s="3">
        <f ca="1">'Model female'!$C49*POWER(('Model female'!$D49+1),(2015-'Risk female'!AI$1))</f>
        <v>1.0266082328792084E-3</v>
      </c>
      <c r="AJ49" s="3">
        <f ca="1">'Model female'!$C49*POWER(('Model female'!$D49+1),(2015-'Risk female'!AJ$1))</f>
        <v>1.0114366826396144E-3</v>
      </c>
      <c r="AK49" s="3">
        <f ca="1">'Model female'!$C49*POWER(('Model female'!$D49+1),(2015-'Risk female'!AK$1))</f>
        <v>9.9648934250208348E-4</v>
      </c>
      <c r="AL49" s="3">
        <f ca="1">'Model female'!$C49*POWER(('Model female'!$D49+1),(2015-'Risk female'!AL$1))</f>
        <v>9.817628990168312E-4</v>
      </c>
      <c r="AM49" s="3">
        <f ca="1">'Model female'!$C49*POWER(('Model female'!$D49+1),(2015-'Risk female'!AM$1))</f>
        <v>9.6725408770131156E-4</v>
      </c>
      <c r="AN49" s="3">
        <f ca="1">'Model female'!$C49*POWER(('Model female'!$D49+1),(2015-'Risk female'!AN$1))</f>
        <v>9.529596923165632E-4</v>
      </c>
      <c r="AO49" s="3">
        <f ca="1">'Model female'!$C49*POWER(('Model female'!$D49+1),(2015-'Risk female'!AO$1))</f>
        <v>9.388765441542496E-4</v>
      </c>
      <c r="AP49" s="3">
        <f ca="1">'Model female'!$C49*POWER(('Model female'!$D49+1),(2015-'Risk female'!AP$1))</f>
        <v>9.2500152133423604E-4</v>
      </c>
      <c r="AQ49" s="3">
        <f ca="1">'Model female'!$C49*POWER(('Model female'!$D49+1),(2015-'Risk female'!AQ$1))</f>
        <v>9.11331548112548E-4</v>
      </c>
      <c r="AR49" s="3">
        <f ca="1">'Model female'!$C49*POWER(('Model female'!$D49+1),(2015-'Risk female'!AR$1))</f>
        <v>8.9786359419955484E-4</v>
      </c>
      <c r="AS49" s="3">
        <f ca="1">'Model female'!$C49*POWER(('Model female'!$D49+1),(2015-'Risk female'!AS$1))</f>
        <v>8.8459467408823168E-4</v>
      </c>
      <c r="AT49" s="3">
        <f ca="1">'Model female'!$C49*POWER(('Model female'!$D49+1),(2015-'Risk female'!AT$1))</f>
        <v>8.7152184639234629E-4</v>
      </c>
      <c r="AU49" s="3">
        <f ca="1">'Model female'!$C49*POWER(('Model female'!$D49+1),(2015-'Risk female'!AU$1))</f>
        <v>8.5864221319443027E-4</v>
      </c>
      <c r="AV49" s="3">
        <f ca="1">'Model female'!$C49*POWER(('Model female'!$D49+1),(2015-'Risk female'!AV$1))</f>
        <v>8.4595291940337968E-4</v>
      </c>
      <c r="AW49" s="3">
        <f ca="1">'Model female'!$C49*POWER(('Model female'!$D49+1),(2015-'Risk female'!AW$1))</f>
        <v>8.3345115212155626E-4</v>
      </c>
      <c r="AX49" s="3">
        <f ca="1">'Model female'!$C49*POWER(('Model female'!$D49+1),(2015-'Risk female'!AX$1))</f>
        <v>8.2113414002123783E-4</v>
      </c>
      <c r="AY49" s="3">
        <f ca="1">'Model female'!$C49*POWER(('Model female'!$D49+1),(2015-'Risk female'!AY$1))</f>
        <v>8.0899915273028374E-4</v>
      </c>
      <c r="AZ49" s="3">
        <f ca="1">'Model female'!$C49*POWER(('Model female'!$D49+1),(2015-'Risk female'!AZ$1))</f>
        <v>7.9704350022688063E-4</v>
      </c>
    </row>
    <row r="50" spans="1:52" x14ac:dyDescent="0.2">
      <c r="A50" s="1">
        <v>47</v>
      </c>
      <c r="B50" s="3">
        <f ca="1">'Model female'!$C50*POWER(('Model female'!$D50+1),(2015-'Risk female'!B$1))</f>
        <v>1.7645348381978519E-3</v>
      </c>
      <c r="C50" s="3">
        <f ca="1">'Model female'!$C50*POWER(('Model female'!$D50+1),(2015-'Risk female'!C$1))</f>
        <v>1.7384579686678346E-3</v>
      </c>
      <c r="D50" s="3">
        <f ca="1">'Model female'!$C50*POWER(('Model female'!$D50+1),(2015-'Risk female'!D$1))</f>
        <v>1.7127664715939261E-3</v>
      </c>
      <c r="E50" s="3">
        <f ca="1">'Model female'!$C50*POWER(('Model female'!$D50+1),(2015-'Risk female'!E$1))</f>
        <v>1.6874546518166763E-3</v>
      </c>
      <c r="F50" s="3">
        <f ca="1">'Model female'!$C50*POWER(('Model female'!$D50+1),(2015-'Risk female'!F$1))</f>
        <v>1.6625168983415532E-3</v>
      </c>
      <c r="G50" s="3">
        <f ca="1">'Model female'!$C50*POWER(('Model female'!$D50+1),(2015-'Risk female'!G$1))</f>
        <v>1.6379476830951265E-3</v>
      </c>
      <c r="H50" s="3">
        <f ca="1">'Model female'!$C50*POWER(('Model female'!$D50+1),(2015-'Risk female'!H$1))</f>
        <v>1.6137415596996323E-3</v>
      </c>
      <c r="I50" s="3">
        <f ca="1">'Model female'!$C50*POWER(('Model female'!$D50+1),(2015-'Risk female'!I$1))</f>
        <v>1.5898931622656477E-3</v>
      </c>
      <c r="J50" s="3">
        <f ca="1">'Model female'!$C50*POWER(('Model female'!$D50+1),(2015-'Risk female'!J$1))</f>
        <v>1.5663972042026088E-3</v>
      </c>
      <c r="K50" s="3">
        <f ca="1">'Model female'!$C50*POWER(('Model female'!$D50+1),(2015-'Risk female'!K$1))</f>
        <v>1.5432484770469053E-3</v>
      </c>
      <c r="L50" s="3">
        <f ca="1">'Model female'!$C50*POWER(('Model female'!$D50+1),(2015-'Risk female'!L$1))</f>
        <v>1.5204418493072963E-3</v>
      </c>
      <c r="M50" s="3">
        <f ca="1">'Model female'!$C50*POWER(('Model female'!$D50+1),(2015-'Risk female'!M$1))</f>
        <v>1.4979722653273857E-3</v>
      </c>
      <c r="N50" s="3">
        <f ca="1">'Model female'!$C50*POWER(('Model female'!$D50+1),(2015-'Risk female'!N$1))</f>
        <v>1.4758347441649123E-3</v>
      </c>
      <c r="O50" s="3">
        <f ca="1">'Model female'!$C50*POWER(('Model female'!$D50+1),(2015-'Risk female'!O$1))</f>
        <v>1.4540243784875984E-3</v>
      </c>
      <c r="P50" s="3">
        <f ca="1">'Model female'!$C50*POWER(('Model female'!$D50+1),(2015-'Risk female'!P$1))</f>
        <v>1.4325363334853189E-3</v>
      </c>
      <c r="Q50" s="3">
        <f ca="1">'Model female'!$C50*POWER(('Model female'!$D50+1),(2015-'Risk female'!Q$1))</f>
        <v>1.4113658457983438E-3</v>
      </c>
      <c r="R50" s="3">
        <f ca="1">'Model female'!$C50*POWER(('Model female'!$D50+1),(2015-'Risk female'!R$1))</f>
        <v>1.3905082224614227E-3</v>
      </c>
      <c r="S50" s="3">
        <f ca="1">'Model female'!$C50*POWER(('Model female'!$D50+1),(2015-'Risk female'!S$1))</f>
        <v>1.369958839863471E-3</v>
      </c>
      <c r="T50" s="3">
        <f ca="1">'Model female'!$C50*POWER(('Model female'!$D50+1),(2015-'Risk female'!T$1))</f>
        <v>1.3497131427226315E-3</v>
      </c>
      <c r="U50" s="3">
        <f ca="1">'Model female'!$C50*POWER(('Model female'!$D50+1),(2015-'Risk female'!U$1))</f>
        <v>1.3297666430764844E-3</v>
      </c>
      <c r="V50" s="3">
        <f ca="1">'Model female'!$C50*POWER(('Model female'!$D50+1),(2015-'Risk female'!V$1))</f>
        <v>1.310114919287177E-3</v>
      </c>
      <c r="W50" s="3">
        <f ca="1">'Model female'!$C50*POWER(('Model female'!$D50+1),(2015-'Risk female'!W$1))</f>
        <v>1.2907536150612584E-3</v>
      </c>
      <c r="X50" s="3">
        <f ca="1">'Model female'!$C50*POWER(('Model female'!$D50+1),(2015-'Risk female'!X$1))</f>
        <v>1.2716784384839985E-3</v>
      </c>
      <c r="Y50" s="3">
        <f ca="1">'Model female'!$C50*POWER(('Model female'!$D50+1),(2015-'Risk female'!Y$1))</f>
        <v>1.2528851610679791E-3</v>
      </c>
      <c r="Z50" s="3">
        <f ca="1">'Model female'!$C50*POWER(('Model female'!$D50+1),(2015-'Risk female'!Z$1))</f>
        <v>1.2343696168157429E-3</v>
      </c>
      <c r="AA50" s="3">
        <f ca="1">'Model female'!$C50*POWER(('Model female'!$D50+1),(2015-'Risk female'!AA$1))</f>
        <v>1.2161277012962986E-3</v>
      </c>
      <c r="AB50" s="3">
        <f ca="1">'Model female'!$C50*POWER(('Model female'!$D50+1),(2015-'Risk female'!AB$1))</f>
        <v>1.1981553707352698E-3</v>
      </c>
      <c r="AC50" s="3">
        <f ca="1">'Model female'!$C50*POWER(('Model female'!$D50+1),(2015-'Risk female'!AC$1))</f>
        <v>1.1804486411184927E-3</v>
      </c>
      <c r="AD50" s="3">
        <f ca="1">'Model female'!$C50*POWER(('Model female'!$D50+1),(2015-'Risk female'!AD$1))</f>
        <v>1.1630035873088599E-3</v>
      </c>
      <c r="AE50" s="3">
        <f ca="1">'Model female'!$C50*POWER(('Model female'!$D50+1),(2015-'Risk female'!AE$1))</f>
        <v>1.1458163421762169E-3</v>
      </c>
      <c r="AF50" s="3">
        <f ca="1">'Model female'!$C50*POWER(('Model female'!$D50+1),(2015-'Risk female'!AF$1))</f>
        <v>1.1288830957401153E-3</v>
      </c>
      <c r="AG50" s="3">
        <f ca="1">'Model female'!$C50*POWER(('Model female'!$D50+1),(2015-'Risk female'!AG$1))</f>
        <v>1.1122000943252367E-3</v>
      </c>
      <c r="AH50" s="3">
        <f ca="1">'Model female'!$C50*POWER(('Model female'!$D50+1),(2015-'Risk female'!AH$1))</f>
        <v>1.0957636397292976E-3</v>
      </c>
      <c r="AI50" s="3">
        <f ca="1">'Model female'!$C50*POWER(('Model female'!$D50+1),(2015-'Risk female'!AI$1))</f>
        <v>1.0795700884032489E-3</v>
      </c>
      <c r="AJ50" s="3">
        <f ca="1">'Model female'!$C50*POWER(('Model female'!$D50+1),(2015-'Risk female'!AJ$1))</f>
        <v>1.063615850643595E-3</v>
      </c>
      <c r="AK50" s="3">
        <f ca="1">'Model female'!$C50*POWER(('Model female'!$D50+1),(2015-'Risk female'!AK$1))</f>
        <v>1.0478973897966456E-3</v>
      </c>
      <c r="AL50" s="3">
        <f ca="1">'Model female'!$C50*POWER(('Model female'!$D50+1),(2015-'Risk female'!AL$1))</f>
        <v>1.032411221474528E-3</v>
      </c>
      <c r="AM50" s="3">
        <f ca="1">'Model female'!$C50*POWER(('Model female'!$D50+1),(2015-'Risk female'!AM$1))</f>
        <v>1.0171539127827862E-3</v>
      </c>
      <c r="AN50" s="3">
        <f ca="1">'Model female'!$C50*POWER(('Model female'!$D50+1),(2015-'Risk female'!AN$1))</f>
        <v>1.0021220815593953E-3</v>
      </c>
      <c r="AO50" s="3">
        <f ca="1">'Model female'!$C50*POWER(('Model female'!$D50+1),(2015-'Risk female'!AO$1))</f>
        <v>9.8731239562502033E-4</v>
      </c>
      <c r="AP50" s="3">
        <f ca="1">'Model female'!$C50*POWER(('Model female'!$D50+1),(2015-'Risk female'!AP$1))</f>
        <v>9.7272157204435488E-4</v>
      </c>
      <c r="AQ50" s="3">
        <f ca="1">'Model female'!$C50*POWER(('Model female'!$D50+1),(2015-'Risk female'!AQ$1))</f>
        <v>9.5834637639837948E-4</v>
      </c>
      <c r="AR50" s="3">
        <f ca="1">'Model female'!$C50*POWER(('Model female'!$D50+1),(2015-'Risk female'!AR$1))</f>
        <v>9.4418362206736899E-4</v>
      </c>
      <c r="AS50" s="3">
        <f ca="1">'Model female'!$C50*POWER(('Model female'!$D50+1),(2015-'Risk female'!AS$1))</f>
        <v>9.3023016952450185E-4</v>
      </c>
      <c r="AT50" s="3">
        <f ca="1">'Model female'!$C50*POWER(('Model female'!$D50+1),(2015-'Risk female'!AT$1))</f>
        <v>9.1648292563990309E-4</v>
      </c>
      <c r="AU50" s="3">
        <f ca="1">'Model female'!$C50*POWER(('Model female'!$D50+1),(2015-'Risk female'!AU$1))</f>
        <v>9.0293884299497877E-4</v>
      </c>
      <c r="AV50" s="3">
        <f ca="1">'Model female'!$C50*POWER(('Model female'!$D50+1),(2015-'Risk female'!AV$1))</f>
        <v>8.8959491920687583E-4</v>
      </c>
      <c r="AW50" s="3">
        <f ca="1">'Model female'!$C50*POWER(('Model female'!$D50+1),(2015-'Risk female'!AW$1))</f>
        <v>8.7644819626293185E-4</v>
      </c>
      <c r="AX50" s="3">
        <f ca="1">'Model female'!$C50*POWER(('Model female'!$D50+1),(2015-'Risk female'!AX$1))</f>
        <v>8.6349575986495756E-4</v>
      </c>
      <c r="AY50" s="3">
        <f ca="1">'Model female'!$C50*POWER(('Model female'!$D50+1),(2015-'Risk female'!AY$1))</f>
        <v>8.5073473878320965E-4</v>
      </c>
      <c r="AZ50" s="3">
        <f ca="1">'Model female'!$C50*POWER(('Model female'!$D50+1),(2015-'Risk female'!AZ$1))</f>
        <v>8.3816230421991102E-4</v>
      </c>
    </row>
    <row r="51" spans="1:52" x14ac:dyDescent="0.2">
      <c r="A51" s="1">
        <v>48</v>
      </c>
      <c r="B51" s="3">
        <f ca="1">'Model female'!$C51*POWER(('Model female'!$D51+1),(2015-'Risk female'!B$1))</f>
        <v>1.9903434446212035E-3</v>
      </c>
      <c r="C51" s="3">
        <f ca="1">'Model female'!$C51*POWER(('Model female'!$D51+1),(2015-'Risk female'!C$1))</f>
        <v>1.9609295020898555E-3</v>
      </c>
      <c r="D51" s="3">
        <f ca="1">'Model female'!$C51*POWER(('Model female'!$D51+1),(2015-'Risk female'!D$1))</f>
        <v>1.9319502483643902E-3</v>
      </c>
      <c r="E51" s="3">
        <f ca="1">'Model female'!$C51*POWER(('Model female'!$D51+1),(2015-'Risk female'!E$1))</f>
        <v>1.9033992594723059E-3</v>
      </c>
      <c r="F51" s="3">
        <f ca="1">'Model female'!$C51*POWER(('Model female'!$D51+1),(2015-'Risk female'!F$1))</f>
        <v>1.8752702063766565E-3</v>
      </c>
      <c r="G51" s="3">
        <f ca="1">'Model female'!$C51*POWER(('Model female'!$D51+1),(2015-'Risk female'!G$1))</f>
        <v>1.8475568535730607E-3</v>
      </c>
      <c r="H51" s="3">
        <f ca="1">'Model female'!$C51*POWER(('Model female'!$D51+1),(2015-'Risk female'!H$1))</f>
        <v>1.8202530577074493E-3</v>
      </c>
      <c r="I51" s="3">
        <f ca="1">'Model female'!$C51*POWER(('Model female'!$D51+1),(2015-'Risk female'!I$1))</f>
        <v>1.7933527662142359E-3</v>
      </c>
      <c r="J51" s="3">
        <f ca="1">'Model female'!$C51*POWER(('Model female'!$D51+1),(2015-'Risk female'!J$1))</f>
        <v>1.7668500159746167E-3</v>
      </c>
      <c r="K51" s="3">
        <f ca="1">'Model female'!$C51*POWER(('Model female'!$D51+1),(2015-'Risk female'!K$1))</f>
        <v>1.7407389319946966E-3</v>
      </c>
      <c r="L51" s="3">
        <f ca="1">'Model female'!$C51*POWER(('Model female'!$D51+1),(2015-'Risk female'!L$1))</f>
        <v>1.7150137261031497E-3</v>
      </c>
      <c r="M51" s="3">
        <f ca="1">'Model female'!$C51*POWER(('Model female'!$D51+1),(2015-'Risk female'!M$1))</f>
        <v>1.689668695668128E-3</v>
      </c>
      <c r="N51" s="3">
        <f ca="1">'Model female'!$C51*POWER(('Model female'!$D51+1),(2015-'Risk female'!N$1))</f>
        <v>1.6646982223331313E-3</v>
      </c>
      <c r="O51" s="3">
        <f ca="1">'Model female'!$C51*POWER(('Model female'!$D51+1),(2015-'Risk female'!O$1))</f>
        <v>1.6400967707715581E-3</v>
      </c>
      <c r="P51" s="3">
        <f ca="1">'Model female'!$C51*POWER(('Model female'!$D51+1),(2015-'Risk female'!P$1))</f>
        <v>1.6158588874596634E-3</v>
      </c>
      <c r="Q51" s="3">
        <f ca="1">'Model female'!$C51*POWER(('Model female'!$D51+1),(2015-'Risk female'!Q$1))</f>
        <v>1.5919791994676489E-3</v>
      </c>
      <c r="R51" s="3">
        <f ca="1">'Model female'!$C51*POWER(('Model female'!$D51+1),(2015-'Risk female'!R$1))</f>
        <v>1.5684524132686198E-3</v>
      </c>
      <c r="S51" s="3">
        <f ca="1">'Model female'!$C51*POWER(('Model female'!$D51+1),(2015-'Risk female'!S$1))</f>
        <v>1.545273313565143E-3</v>
      </c>
      <c r="T51" s="3">
        <f ca="1">'Model female'!$C51*POWER(('Model female'!$D51+1),(2015-'Risk female'!T$1))</f>
        <v>1.5224367621331459E-3</v>
      </c>
      <c r="U51" s="3">
        <f ca="1">'Model female'!$C51*POWER(('Model female'!$D51+1),(2015-'Risk female'!U$1))</f>
        <v>1.4999376966829026E-3</v>
      </c>
      <c r="V51" s="3">
        <f ca="1">'Model female'!$C51*POWER(('Model female'!$D51+1),(2015-'Risk female'!V$1))</f>
        <v>1.4777711297368499E-3</v>
      </c>
      <c r="W51" s="3">
        <f ca="1">'Model female'!$C51*POWER(('Model female'!$D51+1),(2015-'Risk female'!W$1))</f>
        <v>1.4559321475239905E-3</v>
      </c>
      <c r="X51" s="3">
        <f ca="1">'Model female'!$C51*POWER(('Model female'!$D51+1),(2015-'Risk female'!X$1))</f>
        <v>1.4344159088906312E-3</v>
      </c>
      <c r="Y51" s="3">
        <f ca="1">'Model female'!$C51*POWER(('Model female'!$D51+1),(2015-'Risk female'!Y$1))</f>
        <v>1.413217644227223E-3</v>
      </c>
      <c r="Z51" s="3">
        <f ca="1">'Model female'!$C51*POWER(('Model female'!$D51+1),(2015-'Risk female'!Z$1))</f>
        <v>1.3923326544110573E-3</v>
      </c>
      <c r="AA51" s="3">
        <f ca="1">'Model female'!$C51*POWER(('Model female'!$D51+1),(2015-'Risk female'!AA$1))</f>
        <v>1.3717563097645886E-3</v>
      </c>
      <c r="AB51" s="3">
        <f ca="1">'Model female'!$C51*POWER(('Model female'!$D51+1),(2015-'Risk female'!AB$1))</f>
        <v>1.3514840490291514E-3</v>
      </c>
      <c r="AC51" s="3">
        <f ca="1">'Model female'!$C51*POWER(('Model female'!$D51+1),(2015-'Risk female'!AC$1))</f>
        <v>1.3315113783538442E-3</v>
      </c>
      <c r="AD51" s="3">
        <f ca="1">'Model female'!$C51*POWER(('Model female'!$D51+1),(2015-'Risk female'!AD$1))</f>
        <v>1.3118338702993539E-3</v>
      </c>
      <c r="AE51" s="3">
        <f ca="1">'Model female'!$C51*POWER(('Model female'!$D51+1),(2015-'Risk female'!AE$1))</f>
        <v>1.2924471628565067E-3</v>
      </c>
      <c r="AF51" s="3">
        <f ca="1">'Model female'!$C51*POWER(('Model female'!$D51+1),(2015-'Risk female'!AF$1))</f>
        <v>1.273346958479317E-3</v>
      </c>
      <c r="AG51" s="3">
        <f ca="1">'Model female'!$C51*POWER(('Model female'!$D51+1),(2015-'Risk female'!AG$1))</f>
        <v>1.2545290231323321E-3</v>
      </c>
      <c r="AH51" s="3">
        <f ca="1">'Model female'!$C51*POWER(('Model female'!$D51+1),(2015-'Risk female'!AH$1))</f>
        <v>1.2359891853520517E-3</v>
      </c>
      <c r="AI51" s="3">
        <f ca="1">'Model female'!$C51*POWER(('Model female'!$D51+1),(2015-'Risk female'!AI$1))</f>
        <v>1.2177233353222183E-3</v>
      </c>
      <c r="AJ51" s="3">
        <f ca="1">'Model female'!$C51*POWER(('Model female'!$D51+1),(2015-'Risk female'!AJ$1))</f>
        <v>1.1997274239627768E-3</v>
      </c>
      <c r="AK51" s="3">
        <f ca="1">'Model female'!$C51*POWER(('Model female'!$D51+1),(2015-'Risk female'!AK$1))</f>
        <v>1.1819974620322928E-3</v>
      </c>
      <c r="AL51" s="3">
        <f ca="1">'Model female'!$C51*POWER(('Model female'!$D51+1),(2015-'Risk female'!AL$1))</f>
        <v>1.1645295192436384E-3</v>
      </c>
      <c r="AM51" s="3">
        <f ca="1">'Model female'!$C51*POWER(('Model female'!$D51+1),(2015-'Risk female'!AM$1))</f>
        <v>1.1473197233927473E-3</v>
      </c>
      <c r="AN51" s="3">
        <f ca="1">'Model female'!$C51*POWER(('Model female'!$D51+1),(2015-'Risk female'!AN$1))</f>
        <v>1.1303642595002438E-3</v>
      </c>
      <c r="AO51" s="3">
        <f ca="1">'Model female'!$C51*POWER(('Model female'!$D51+1),(2015-'Risk female'!AO$1))</f>
        <v>1.1136593689657576E-3</v>
      </c>
      <c r="AP51" s="3">
        <f ca="1">'Model female'!$C51*POWER(('Model female'!$D51+1),(2015-'Risk female'!AP$1))</f>
        <v>1.0972013487347365E-3</v>
      </c>
      <c r="AQ51" s="3">
        <f ca="1">'Model female'!$C51*POWER(('Model female'!$D51+1),(2015-'Risk female'!AQ$1))</f>
        <v>1.0809865504775732E-3</v>
      </c>
      <c r="AR51" s="3">
        <f ca="1">'Model female'!$C51*POWER(('Model female'!$D51+1),(2015-'Risk female'!AR$1))</f>
        <v>1.0650113797808604E-3</v>
      </c>
      <c r="AS51" s="3">
        <f ca="1">'Model female'!$C51*POWER(('Model female'!$D51+1),(2015-'Risk female'!AS$1))</f>
        <v>1.0492722953506018E-3</v>
      </c>
      <c r="AT51" s="3">
        <f ca="1">'Model female'!$C51*POWER(('Model female'!$D51+1),(2015-'Risk female'!AT$1))</f>
        <v>1.0337658082271936E-3</v>
      </c>
      <c r="AU51" s="3">
        <f ca="1">'Model female'!$C51*POWER(('Model female'!$D51+1),(2015-'Risk female'!AU$1))</f>
        <v>1.018488481012014E-3</v>
      </c>
      <c r="AV51" s="3">
        <f ca="1">'Model female'!$C51*POWER(('Model female'!$D51+1),(2015-'Risk female'!AV$1))</f>
        <v>1.0034369271054325E-3</v>
      </c>
      <c r="AW51" s="3">
        <f ca="1">'Model female'!$C51*POWER(('Model female'!$D51+1),(2015-'Risk female'!AW$1))</f>
        <v>9.886078099560912E-4</v>
      </c>
      <c r="AX51" s="3">
        <f ca="1">'Model female'!$C51*POWER(('Model female'!$D51+1),(2015-'Risk female'!AX$1))</f>
        <v>9.7399784232127229E-4</v>
      </c>
      <c r="AY51" s="3">
        <f ca="1">'Model female'!$C51*POWER(('Model female'!$D51+1),(2015-'Risk female'!AY$1))</f>
        <v>9.5960378553819944E-4</v>
      </c>
      <c r="AZ51" s="3">
        <f ca="1">'Model female'!$C51*POWER(('Model female'!$D51+1),(2015-'Risk female'!AZ$1))</f>
        <v>9.4542244880610796E-4</v>
      </c>
    </row>
    <row r="52" spans="1:52" x14ac:dyDescent="0.2">
      <c r="A52" s="1">
        <v>49</v>
      </c>
      <c r="B52" s="3">
        <f ca="1">'Model female'!$C52*POWER(('Model female'!$D52+1),(2015-'Risk female'!B$1))</f>
        <v>2.1935766525194734E-3</v>
      </c>
      <c r="C52" s="3">
        <f ca="1">'Model female'!$C52*POWER(('Model female'!$D52+1),(2015-'Risk female'!C$1))</f>
        <v>2.1611592635659839E-3</v>
      </c>
      <c r="D52" s="3">
        <f ca="1">'Model female'!$C52*POWER(('Model female'!$D52+1),(2015-'Risk female'!D$1))</f>
        <v>2.1292209493260932E-3</v>
      </c>
      <c r="E52" s="3">
        <f ca="1">'Model female'!$C52*POWER(('Model female'!$D52+1),(2015-'Risk female'!E$1))</f>
        <v>2.0977546298779244E-3</v>
      </c>
      <c r="F52" s="3">
        <f ca="1">'Model female'!$C52*POWER(('Model female'!$D52+1),(2015-'Risk female'!F$1))</f>
        <v>2.0667533299289901E-3</v>
      </c>
      <c r="G52" s="3">
        <f ca="1">'Model female'!$C52*POWER(('Model female'!$D52+1),(2015-'Risk female'!G$1))</f>
        <v>2.036210177269941E-3</v>
      </c>
      <c r="H52" s="3">
        <f ca="1">'Model female'!$C52*POWER(('Model female'!$D52+1),(2015-'Risk female'!H$1))</f>
        <v>2.0061184012511737E-3</v>
      </c>
      <c r="I52" s="3">
        <f ca="1">'Model female'!$C52*POWER(('Model female'!$D52+1),(2015-'Risk female'!I$1))</f>
        <v>1.9764713312819446E-3</v>
      </c>
      <c r="J52" s="3">
        <f ca="1">'Model female'!$C52*POWER(('Model female'!$D52+1),(2015-'Risk female'!J$1))</f>
        <v>1.94726239535167E-3</v>
      </c>
      <c r="K52" s="3">
        <f ca="1">'Model female'!$C52*POWER(('Model female'!$D52+1),(2015-'Risk female'!K$1))</f>
        <v>1.918485118573074E-3</v>
      </c>
      <c r="L52" s="3">
        <f ca="1">'Model female'!$C52*POWER(('Model female'!$D52+1),(2015-'Risk female'!L$1))</f>
        <v>1.8901331217468715E-3</v>
      </c>
      <c r="M52" s="3">
        <f ca="1">'Model female'!$C52*POWER(('Model female'!$D52+1),(2015-'Risk female'!M$1))</f>
        <v>1.8622001199476569E-3</v>
      </c>
      <c r="N52" s="3">
        <f ca="1">'Model female'!$C52*POWER(('Model female'!$D52+1),(2015-'Risk female'!N$1))</f>
        <v>1.8346799211306965E-3</v>
      </c>
      <c r="O52" s="3">
        <f ca="1">'Model female'!$C52*POWER(('Model female'!$D52+1),(2015-'Risk female'!O$1))</f>
        <v>1.8075664247593072E-3</v>
      </c>
      <c r="P52" s="3">
        <f ca="1">'Model female'!$C52*POWER(('Model female'!$D52+1),(2015-'Risk female'!P$1))</f>
        <v>1.7808536204525197E-3</v>
      </c>
      <c r="Q52" s="3">
        <f ca="1">'Model female'!$C52*POWER(('Model female'!$D52+1),(2015-'Risk female'!Q$1))</f>
        <v>1.754535586652729E-3</v>
      </c>
      <c r="R52" s="3">
        <f ca="1">'Model female'!$C52*POWER(('Model female'!$D52+1),(2015-'Risk female'!R$1))</f>
        <v>1.7286064893130338E-3</v>
      </c>
      <c r="S52" s="3">
        <f ca="1">'Model female'!$C52*POWER(('Model female'!$D52+1),(2015-'Risk female'!S$1))</f>
        <v>1.7030605806039744E-3</v>
      </c>
      <c r="T52" s="3">
        <f ca="1">'Model female'!$C52*POWER(('Model female'!$D52+1),(2015-'Risk female'!T$1))</f>
        <v>1.6778921976393839E-3</v>
      </c>
      <c r="U52" s="3">
        <f ca="1">'Model female'!$C52*POWER(('Model female'!$D52+1),(2015-'Risk female'!U$1))</f>
        <v>1.653095761221068E-3</v>
      </c>
      <c r="V52" s="3">
        <f ca="1">'Model female'!$C52*POWER(('Model female'!$D52+1),(2015-'Risk female'!V$1))</f>
        <v>1.6286657746020375E-3</v>
      </c>
      <c r="W52" s="3">
        <f ca="1">'Model female'!$C52*POWER(('Model female'!$D52+1),(2015-'Risk female'!W$1))</f>
        <v>1.6045968222680176E-3</v>
      </c>
      <c r="X52" s="3">
        <f ca="1">'Model female'!$C52*POWER(('Model female'!$D52+1),(2015-'Risk female'!X$1))</f>
        <v>1.5808835687369635E-3</v>
      </c>
      <c r="Y52" s="3">
        <f ca="1">'Model female'!$C52*POWER(('Model female'!$D52+1),(2015-'Risk female'!Y$1))</f>
        <v>1.557520757376319E-3</v>
      </c>
      <c r="Z52" s="3">
        <f ca="1">'Model female'!$C52*POWER(('Model female'!$D52+1),(2015-'Risk female'!Z$1))</f>
        <v>1.5345032092377528E-3</v>
      </c>
      <c r="AA52" s="3">
        <f ca="1">'Model female'!$C52*POWER(('Model female'!$D52+1),(2015-'Risk female'!AA$1))</f>
        <v>1.5118258219091161E-3</v>
      </c>
      <c r="AB52" s="3">
        <f ca="1">'Model female'!$C52*POWER(('Model female'!$D52+1),(2015-'Risk female'!AB$1))</f>
        <v>1.4894835683833658E-3</v>
      </c>
      <c r="AC52" s="3">
        <f ca="1">'Model female'!$C52*POWER(('Model female'!$D52+1),(2015-'Risk female'!AC$1))</f>
        <v>1.4674714959442032E-3</v>
      </c>
      <c r="AD52" s="3">
        <f ca="1">'Model female'!$C52*POWER(('Model female'!$D52+1),(2015-'Risk female'!AD$1))</f>
        <v>1.4457847250681805E-3</v>
      </c>
      <c r="AE52" s="3">
        <f ca="1">'Model female'!$C52*POWER(('Model female'!$D52+1),(2015-'Risk female'!AE$1))</f>
        <v>1.4244184483430354E-3</v>
      </c>
      <c r="AF52" s="3">
        <f ca="1">'Model female'!$C52*POWER(('Model female'!$D52+1),(2015-'Risk female'!AF$1))</f>
        <v>1.4033679294020054E-3</v>
      </c>
      <c r="AG52" s="3">
        <f ca="1">'Model female'!$C52*POWER(('Model female'!$D52+1),(2015-'Risk female'!AG$1))</f>
        <v>1.3826285018738972E-3</v>
      </c>
      <c r="AH52" s="3">
        <f ca="1">'Model female'!$C52*POWER(('Model female'!$D52+1),(2015-'Risk female'!AH$1))</f>
        <v>1.3621955683486675E-3</v>
      </c>
      <c r="AI52" s="3">
        <f ca="1">'Model female'!$C52*POWER(('Model female'!$D52+1),(2015-'Risk female'!AI$1))</f>
        <v>1.342064599358293E-3</v>
      </c>
      <c r="AJ52" s="3">
        <f ca="1">'Model female'!$C52*POWER(('Model female'!$D52+1),(2015-'Risk female'!AJ$1))</f>
        <v>1.3222311323727025E-3</v>
      </c>
      <c r="AK52" s="3">
        <f ca="1">'Model female'!$C52*POWER(('Model female'!$D52+1),(2015-'Risk female'!AK$1))</f>
        <v>1.3026907708105447E-3</v>
      </c>
      <c r="AL52" s="3">
        <f ca="1">'Model female'!$C52*POWER(('Model female'!$D52+1),(2015-'Risk female'!AL$1))</f>
        <v>1.2834391830645765E-3</v>
      </c>
      <c r="AM52" s="3">
        <f ca="1">'Model female'!$C52*POWER(('Model female'!$D52+1),(2015-'Risk female'!AM$1))</f>
        <v>1.2644721015414547E-3</v>
      </c>
      <c r="AN52" s="3">
        <f ca="1">'Model female'!$C52*POWER(('Model female'!$D52+1),(2015-'Risk female'!AN$1))</f>
        <v>1.2457853217157191E-3</v>
      </c>
      <c r="AO52" s="3">
        <f ca="1">'Model female'!$C52*POWER(('Model female'!$D52+1),(2015-'Risk female'!AO$1))</f>
        <v>1.2273747011977529E-3</v>
      </c>
      <c r="AP52" s="3">
        <f ca="1">'Model female'!$C52*POWER(('Model female'!$D52+1),(2015-'Risk female'!AP$1))</f>
        <v>1.2092361588155202E-3</v>
      </c>
      <c r="AQ52" s="3">
        <f ca="1">'Model female'!$C52*POWER(('Model female'!$D52+1),(2015-'Risk female'!AQ$1))</f>
        <v>1.1913656737098724E-3</v>
      </c>
      <c r="AR52" s="3">
        <f ca="1">'Model female'!$C52*POWER(('Model female'!$D52+1),(2015-'Risk female'!AR$1))</f>
        <v>1.1737592844432241E-3</v>
      </c>
      <c r="AS52" s="3">
        <f ca="1">'Model female'!$C52*POWER(('Model female'!$D52+1),(2015-'Risk female'!AS$1))</f>
        <v>1.1564130881214034E-3</v>
      </c>
      <c r="AT52" s="3">
        <f ca="1">'Model female'!$C52*POWER(('Model female'!$D52+1),(2015-'Risk female'!AT$1))</f>
        <v>1.1393232395284761E-3</v>
      </c>
      <c r="AU52" s="3">
        <f ca="1">'Model female'!$C52*POWER(('Model female'!$D52+1),(2015-'Risk female'!AU$1))</f>
        <v>1.1224859502743613E-3</v>
      </c>
      <c r="AV52" s="3">
        <f ca="1">'Model female'!$C52*POWER(('Model female'!$D52+1),(2015-'Risk female'!AV$1))</f>
        <v>1.1058974879550358E-3</v>
      </c>
      <c r="AW52" s="3">
        <f ca="1">'Model female'!$C52*POWER(('Model female'!$D52+1),(2015-'Risk female'!AW$1))</f>
        <v>1.0895541753251584E-3</v>
      </c>
      <c r="AX52" s="3">
        <f ca="1">'Model female'!$C52*POWER(('Model female'!$D52+1),(2015-'Risk female'!AX$1))</f>
        <v>1.0734523894829148E-3</v>
      </c>
      <c r="AY52" s="3">
        <f ca="1">'Model female'!$C52*POWER(('Model female'!$D52+1),(2015-'Risk female'!AY$1))</f>
        <v>1.0575885610669114E-3</v>
      </c>
      <c r="AZ52" s="3">
        <f ca="1">'Model female'!$C52*POWER(('Model female'!$D52+1),(2015-'Risk female'!AZ$1))</f>
        <v>1.0419591734649376E-3</v>
      </c>
    </row>
    <row r="53" spans="1:52" x14ac:dyDescent="0.2">
      <c r="A53" s="2">
        <v>50</v>
      </c>
      <c r="B53" s="3">
        <f ca="1">'Model female'!$C53*POWER(('Model female'!$D53+1),(2015-'Risk female'!B$1))</f>
        <v>2.4405322401245626E-3</v>
      </c>
      <c r="C53" s="3">
        <f ca="1">'Model female'!$C53*POWER(('Model female'!$D53+1),(2015-'Risk female'!C$1))</f>
        <v>2.4044652612064659E-3</v>
      </c>
      <c r="D53" s="3">
        <f ca="1">'Model female'!$C53*POWER(('Model female'!$D53+1),(2015-'Risk female'!D$1))</f>
        <v>2.3689312918290313E-3</v>
      </c>
      <c r="E53" s="3">
        <f ca="1">'Model female'!$C53*POWER(('Model female'!$D53+1),(2015-'Risk female'!E$1))</f>
        <v>2.3339224550039716E-3</v>
      </c>
      <c r="F53" s="3">
        <f ca="1">'Model female'!$C53*POWER(('Model female'!$D53+1),(2015-'Risk female'!F$1))</f>
        <v>2.2994309901516966E-3</v>
      </c>
      <c r="G53" s="3">
        <f ca="1">'Model female'!$C53*POWER(('Model female'!$D53+1),(2015-'Risk female'!G$1))</f>
        <v>2.2654492513809821E-3</v>
      </c>
      <c r="H53" s="3">
        <f ca="1">'Model female'!$C53*POWER(('Model female'!$D53+1),(2015-'Risk female'!H$1))</f>
        <v>2.2319697057940715E-3</v>
      </c>
      <c r="I53" s="3">
        <f ca="1">'Model female'!$C53*POWER(('Model female'!$D53+1),(2015-'Risk female'!I$1))</f>
        <v>2.1989849318168196E-3</v>
      </c>
      <c r="J53" s="3">
        <f ca="1">'Model female'!$C53*POWER(('Model female'!$D53+1),(2015-'Risk female'!J$1))</f>
        <v>2.1664876175535169E-3</v>
      </c>
      <c r="K53" s="3">
        <f ca="1">'Model female'!$C53*POWER(('Model female'!$D53+1),(2015-'Risk female'!K$1))</f>
        <v>2.1344705591660267E-3</v>
      </c>
      <c r="L53" s="3">
        <f ca="1">'Model female'!$C53*POWER(('Model female'!$D53+1),(2015-'Risk female'!L$1))</f>
        <v>2.1029266592768742E-3</v>
      </c>
      <c r="M53" s="3">
        <f ca="1">'Model female'!$C53*POWER(('Model female'!$D53+1),(2015-'Risk female'!M$1))</f>
        <v>2.0718489253959355E-3</v>
      </c>
      <c r="N53" s="3">
        <f ca="1">'Model female'!$C53*POWER(('Model female'!$D53+1),(2015-'Risk female'!N$1))</f>
        <v>2.04123046837038E-3</v>
      </c>
      <c r="O53" s="3">
        <f ca="1">'Model female'!$C53*POWER(('Model female'!$D53+1),(2015-'Risk female'!O$1))</f>
        <v>2.0110645008575173E-3</v>
      </c>
      <c r="P53" s="3">
        <f ca="1">'Model female'!$C53*POWER(('Model female'!$D53+1),(2015-'Risk female'!P$1))</f>
        <v>1.9813443358202144E-3</v>
      </c>
      <c r="Q53" s="3">
        <f ca="1">'Model female'!$C53*POWER(('Model female'!$D53+1),(2015-'Risk female'!Q$1))</f>
        <v>1.9520633850445466E-3</v>
      </c>
      <c r="R53" s="3">
        <f ca="1">'Model female'!$C53*POWER(('Model female'!$D53+1),(2015-'Risk female'!R$1))</f>
        <v>1.9232151576793564E-3</v>
      </c>
      <c r="S53" s="3">
        <f ca="1">'Model female'!$C53*POWER(('Model female'!$D53+1),(2015-'Risk female'!S$1))</f>
        <v>1.8947932587973959E-3</v>
      </c>
      <c r="T53" s="3">
        <f ca="1">'Model female'!$C53*POWER(('Model female'!$D53+1),(2015-'Risk female'!T$1))</f>
        <v>1.86679138797773E-3</v>
      </c>
      <c r="U53" s="3">
        <f ca="1">'Model female'!$C53*POWER(('Model female'!$D53+1),(2015-'Risk female'!U$1))</f>
        <v>1.8392033379090939E-3</v>
      </c>
      <c r="V53" s="3">
        <f ca="1">'Model female'!$C53*POWER(('Model female'!$D53+1),(2015-'Risk female'!V$1))</f>
        <v>1.8120229930138859E-3</v>
      </c>
      <c r="W53" s="3">
        <f ca="1">'Model female'!$C53*POWER(('Model female'!$D53+1),(2015-'Risk female'!W$1))</f>
        <v>1.7852443280924988E-3</v>
      </c>
      <c r="X53" s="3">
        <f ca="1">'Model female'!$C53*POWER(('Model female'!$D53+1),(2015-'Risk female'!X$1))</f>
        <v>1.7588614069876838E-3</v>
      </c>
      <c r="Y53" s="3">
        <f ca="1">'Model female'!$C53*POWER(('Model female'!$D53+1),(2015-'Risk female'!Y$1))</f>
        <v>1.7328683812686543E-3</v>
      </c>
      <c r="Z53" s="3">
        <f ca="1">'Model female'!$C53*POWER(('Model female'!$D53+1),(2015-'Risk female'!Z$1))</f>
        <v>1.7072594889346348E-3</v>
      </c>
      <c r="AA53" s="3">
        <f ca="1">'Model female'!$C53*POWER(('Model female'!$D53+1),(2015-'Risk female'!AA$1))</f>
        <v>1.6820290531375714E-3</v>
      </c>
      <c r="AB53" s="3">
        <f ca="1">'Model female'!$C53*POWER(('Model female'!$D53+1),(2015-'Risk female'!AB$1))</f>
        <v>1.6571714809237158E-3</v>
      </c>
      <c r="AC53" s="3">
        <f ca="1">'Model female'!$C53*POWER(('Model female'!$D53+1),(2015-'Risk female'!AC$1))</f>
        <v>1.6326812619938092E-3</v>
      </c>
      <c r="AD53" s="3">
        <f ca="1">'Model female'!$C53*POWER(('Model female'!$D53+1),(2015-'Risk female'!AD$1))</f>
        <v>1.6085529674815856E-3</v>
      </c>
      <c r="AE53" s="3">
        <f ca="1">'Model female'!$C53*POWER(('Model female'!$D53+1),(2015-'Risk female'!AE$1))</f>
        <v>1.5847812487503308E-3</v>
      </c>
      <c r="AF53" s="3">
        <f ca="1">'Model female'!$C53*POWER(('Model female'!$D53+1),(2015-'Risk female'!AF$1))</f>
        <v>1.5613608362072227E-3</v>
      </c>
      <c r="AG53" s="3">
        <f ca="1">'Model female'!$C53*POWER(('Model female'!$D53+1),(2015-'Risk female'!AG$1))</f>
        <v>1.5382865381351949E-3</v>
      </c>
      <c r="AH53" s="3">
        <f ca="1">'Model female'!$C53*POWER(('Model female'!$D53+1),(2015-'Risk female'!AH$1))</f>
        <v>1.5155532395420643E-3</v>
      </c>
      <c r="AI53" s="3">
        <f ca="1">'Model female'!$C53*POWER(('Model female'!$D53+1),(2015-'Risk female'!AI$1))</f>
        <v>1.4931559010266642E-3</v>
      </c>
      <c r="AJ53" s="3">
        <f ca="1">'Model female'!$C53*POWER(('Model female'!$D53+1),(2015-'Risk female'!AJ$1))</f>
        <v>1.4710895576617385E-3</v>
      </c>
      <c r="AK53" s="3">
        <f ca="1">'Model female'!$C53*POWER(('Model female'!$D53+1),(2015-'Risk female'!AK$1))</f>
        <v>1.4493493178933388E-3</v>
      </c>
      <c r="AL53" s="3">
        <f ca="1">'Model female'!$C53*POWER(('Model female'!$D53+1),(2015-'Risk female'!AL$1))</f>
        <v>1.4279303624564917E-3</v>
      </c>
      <c r="AM53" s="3">
        <f ca="1">'Model female'!$C53*POWER(('Model female'!$D53+1),(2015-'Risk female'!AM$1))</f>
        <v>1.4068279433068886E-3</v>
      </c>
      <c r="AN53" s="3">
        <f ca="1">'Model female'!$C53*POWER(('Model female'!$D53+1),(2015-'Risk female'!AN$1))</f>
        <v>1.3860373825683632E-3</v>
      </c>
      <c r="AO53" s="3">
        <f ca="1">'Model female'!$C53*POWER(('Model female'!$D53+1),(2015-'Risk female'!AO$1))</f>
        <v>1.3655540714959246E-3</v>
      </c>
      <c r="AP53" s="3">
        <f ca="1">'Model female'!$C53*POWER(('Model female'!$D53+1),(2015-'Risk female'!AP$1))</f>
        <v>1.3453734694541129E-3</v>
      </c>
      <c r="AQ53" s="3">
        <f ca="1">'Model female'!$C53*POWER(('Model female'!$D53+1),(2015-'Risk female'!AQ$1))</f>
        <v>1.3254911029104562E-3</v>
      </c>
      <c r="AR53" s="3">
        <f ca="1">'Model female'!$C53*POWER(('Model female'!$D53+1),(2015-'Risk female'!AR$1))</f>
        <v>1.3059025644437995E-3</v>
      </c>
      <c r="AS53" s="3">
        <f ca="1">'Model female'!$C53*POWER(('Model female'!$D53+1),(2015-'Risk female'!AS$1))</f>
        <v>1.2866035117672905E-3</v>
      </c>
      <c r="AT53" s="3">
        <f ca="1">'Model female'!$C53*POWER(('Model female'!$D53+1),(2015-'Risk female'!AT$1))</f>
        <v>1.2675896667658033E-3</v>
      </c>
      <c r="AU53" s="3">
        <f ca="1">'Model female'!$C53*POWER(('Model female'!$D53+1),(2015-'Risk female'!AU$1))</f>
        <v>1.24885681454759E-3</v>
      </c>
      <c r="AV53" s="3">
        <f ca="1">'Model female'!$C53*POWER(('Model female'!$D53+1),(2015-'Risk female'!AV$1))</f>
        <v>1.2304008025099411E-3</v>
      </c>
      <c r="AW53" s="3">
        <f ca="1">'Model female'!$C53*POWER(('Model female'!$D53+1),(2015-'Risk female'!AW$1))</f>
        <v>1.212217539418661E-3</v>
      </c>
      <c r="AX53" s="3">
        <f ca="1">'Model female'!$C53*POWER(('Model female'!$D53+1),(2015-'Risk female'!AX$1))</f>
        <v>1.1943029945011441E-3</v>
      </c>
      <c r="AY53" s="3">
        <f ca="1">'Model female'!$C53*POWER(('Model female'!$D53+1),(2015-'Risk female'!AY$1))</f>
        <v>1.1766531965528516E-3</v>
      </c>
      <c r="AZ53" s="3">
        <f ca="1">'Model female'!$C53*POWER(('Model female'!$D53+1),(2015-'Risk female'!AZ$1))</f>
        <v>1.1592642330569968E-3</v>
      </c>
    </row>
    <row r="54" spans="1:52" x14ac:dyDescent="0.2">
      <c r="A54" s="1">
        <v>51</v>
      </c>
      <c r="B54" s="3">
        <f ca="1">'Model female'!$C54*POWER(('Model female'!$D54+1),(2015-'Risk female'!B$1))</f>
        <v>2.8738594472129198E-3</v>
      </c>
      <c r="C54" s="3">
        <f ca="1">'Model female'!$C54*POWER(('Model female'!$D54+1),(2015-'Risk female'!C$1))</f>
        <v>2.8313886179437637E-3</v>
      </c>
      <c r="D54" s="3">
        <f ca="1">'Model female'!$C54*POWER(('Model female'!$D54+1),(2015-'Risk female'!D$1))</f>
        <v>2.7895454363977973E-3</v>
      </c>
      <c r="E54" s="3">
        <f ca="1">'Model female'!$C54*POWER(('Model female'!$D54+1),(2015-'Risk female'!E$1))</f>
        <v>2.7483206269929041E-3</v>
      </c>
      <c r="F54" s="3">
        <f ca="1">'Model female'!$C54*POWER(('Model female'!$D54+1),(2015-'Risk female'!F$1))</f>
        <v>2.7077050512245363E-3</v>
      </c>
      <c r="G54" s="3">
        <f ca="1">'Model female'!$C54*POWER(('Model female'!$D54+1),(2015-'Risk female'!G$1))</f>
        <v>2.6676897056399375E-3</v>
      </c>
      <c r="H54" s="3">
        <f ca="1">'Model female'!$C54*POWER(('Model female'!$D54+1),(2015-'Risk female'!H$1))</f>
        <v>2.6282657198423032E-3</v>
      </c>
      <c r="I54" s="3">
        <f ca="1">'Model female'!$C54*POWER(('Model female'!$D54+1),(2015-'Risk female'!I$1))</f>
        <v>2.589424354524437E-3</v>
      </c>
      <c r="J54" s="3">
        <f ca="1">'Model female'!$C54*POWER(('Model female'!$D54+1),(2015-'Risk female'!J$1))</f>
        <v>2.5511569995314656E-3</v>
      </c>
      <c r="K54" s="3">
        <f ca="1">'Model female'!$C54*POWER(('Model female'!$D54+1),(2015-'Risk female'!K$1))</f>
        <v>2.5134551719521829E-3</v>
      </c>
      <c r="L54" s="3">
        <f ca="1">'Model female'!$C54*POWER(('Model female'!$D54+1),(2015-'Risk female'!L$1))</f>
        <v>2.4763105142386046E-3</v>
      </c>
      <c r="M54" s="3">
        <f ca="1">'Model female'!$C54*POWER(('Model female'!$D54+1),(2015-'Risk female'!M$1))</f>
        <v>2.4397147923533053E-3</v>
      </c>
      <c r="N54" s="3">
        <f ca="1">'Model female'!$C54*POWER(('Model female'!$D54+1),(2015-'Risk female'!N$1))</f>
        <v>2.4036598939441434E-3</v>
      </c>
      <c r="O54" s="3">
        <f ca="1">'Model female'!$C54*POWER(('Model female'!$D54+1),(2015-'Risk female'!O$1))</f>
        <v>2.3681378265459543E-3</v>
      </c>
      <c r="P54" s="3">
        <f ca="1">'Model female'!$C54*POWER(('Model female'!$D54+1),(2015-'Risk female'!P$1))</f>
        <v>2.3331407158088224E-3</v>
      </c>
      <c r="Q54" s="3">
        <f ca="1">'Model female'!$C54*POWER(('Model female'!$D54+1),(2015-'Risk female'!Q$1))</f>
        <v>2.2986608037525347E-3</v>
      </c>
      <c r="R54" s="3">
        <f ca="1">'Model female'!$C54*POWER(('Model female'!$D54+1),(2015-'Risk female'!R$1))</f>
        <v>2.2646904470468325E-3</v>
      </c>
      <c r="S54" s="3">
        <f ca="1">'Model female'!$C54*POWER(('Model female'!$D54+1),(2015-'Risk female'!S$1))</f>
        <v>2.2312221153170768E-3</v>
      </c>
      <c r="T54" s="3">
        <f ca="1">'Model female'!$C54*POWER(('Model female'!$D54+1),(2015-'Risk female'!T$1))</f>
        <v>2.1982483894749526E-3</v>
      </c>
      <c r="U54" s="3">
        <f ca="1">'Model female'!$C54*POWER(('Model female'!$D54+1),(2015-'Risk female'!U$1))</f>
        <v>2.1657619600738455E-3</v>
      </c>
      <c r="V54" s="3">
        <f ca="1">'Model female'!$C54*POWER(('Model female'!$D54+1),(2015-'Risk female'!V$1))</f>
        <v>2.1337556256885177E-3</v>
      </c>
      <c r="W54" s="3">
        <f ca="1">'Model female'!$C54*POWER(('Model female'!$D54+1),(2015-'Risk female'!W$1))</f>
        <v>2.1022222913187373E-3</v>
      </c>
      <c r="X54" s="3">
        <f ca="1">'Model female'!$C54*POWER(('Model female'!$D54+1),(2015-'Risk female'!X$1))</f>
        <v>2.0711549668164901E-3</v>
      </c>
      <c r="Y54" s="3">
        <f ca="1">'Model female'!$C54*POWER(('Model female'!$D54+1),(2015-'Risk female'!Y$1))</f>
        <v>2.0405467653364438E-3</v>
      </c>
      <c r="Z54" s="3">
        <f ca="1">'Model female'!$C54*POWER(('Model female'!$D54+1),(2015-'Risk female'!Z$1))</f>
        <v>2.0103909018093042E-3</v>
      </c>
      <c r="AA54" s="3">
        <f ca="1">'Model female'!$C54*POWER(('Model female'!$D54+1),(2015-'Risk female'!AA$1))</f>
        <v>1.9806806914377385E-3</v>
      </c>
      <c r="AB54" s="3">
        <f ca="1">'Model female'!$C54*POWER(('Model female'!$D54+1),(2015-'Risk female'!AB$1))</f>
        <v>1.951409548214521E-3</v>
      </c>
      <c r="AC54" s="3">
        <f ca="1">'Model female'!$C54*POWER(('Model female'!$D54+1),(2015-'Risk female'!AC$1))</f>
        <v>1.9225709834625826E-3</v>
      </c>
      <c r="AD54" s="3">
        <f ca="1">'Model female'!$C54*POWER(('Model female'!$D54+1),(2015-'Risk female'!AD$1))</f>
        <v>1.8941586043966334E-3</v>
      </c>
      <c r="AE54" s="3">
        <f ca="1">'Model female'!$C54*POWER(('Model female'!$D54+1),(2015-'Risk female'!AE$1))</f>
        <v>1.8661661127060431E-3</v>
      </c>
      <c r="AF54" s="3">
        <f ca="1">'Model female'!$C54*POWER(('Model female'!$D54+1),(2015-'Risk female'!AF$1))</f>
        <v>1.8385873031586634E-3</v>
      </c>
      <c r="AG54" s="3">
        <f ca="1">'Model female'!$C54*POWER(('Model female'!$D54+1),(2015-'Risk female'!AG$1))</f>
        <v>1.8114160622252841E-3</v>
      </c>
      <c r="AH54" s="3">
        <f ca="1">'Model female'!$C54*POWER(('Model female'!$D54+1),(2015-'Risk female'!AH$1))</f>
        <v>1.7846463667244184E-3</v>
      </c>
      <c r="AI54" s="3">
        <f ca="1">'Model female'!$C54*POWER(('Model female'!$D54+1),(2015-'Risk female'!AI$1))</f>
        <v>1.7582722824871116E-3</v>
      </c>
      <c r="AJ54" s="3">
        <f ca="1">'Model female'!$C54*POWER(('Model female'!$D54+1),(2015-'Risk female'!AJ$1))</f>
        <v>1.7322879630414895E-3</v>
      </c>
      <c r="AK54" s="3">
        <f ca="1">'Model female'!$C54*POWER(('Model female'!$D54+1),(2015-'Risk female'!AK$1))</f>
        <v>1.706687648316739E-3</v>
      </c>
      <c r="AL54" s="3">
        <f ca="1">'Model female'!$C54*POWER(('Model female'!$D54+1),(2015-'Risk female'!AL$1))</f>
        <v>1.6814656633662454E-3</v>
      </c>
      <c r="AM54" s="3">
        <f ca="1">'Model female'!$C54*POWER(('Model female'!$D54+1),(2015-'Risk female'!AM$1))</f>
        <v>1.6566164171096017E-3</v>
      </c>
      <c r="AN54" s="3">
        <f ca="1">'Model female'!$C54*POWER(('Model female'!$D54+1),(2015-'Risk female'!AN$1))</f>
        <v>1.6321344010932037E-3</v>
      </c>
      <c r="AO54" s="3">
        <f ca="1">'Model female'!$C54*POWER(('Model female'!$D54+1),(2015-'Risk female'!AO$1))</f>
        <v>1.6080141882691666E-3</v>
      </c>
      <c r="AP54" s="3">
        <f ca="1">'Model female'!$C54*POWER(('Model female'!$D54+1),(2015-'Risk female'!AP$1))</f>
        <v>1.5842504317922824E-3</v>
      </c>
      <c r="AQ54" s="3">
        <f ca="1">'Model female'!$C54*POWER(('Model female'!$D54+1),(2015-'Risk female'!AQ$1))</f>
        <v>1.5608378638347611E-3</v>
      </c>
      <c r="AR54" s="3">
        <f ca="1">'Model female'!$C54*POWER(('Model female'!$D54+1),(2015-'Risk female'!AR$1))</f>
        <v>1.5377712944184842E-3</v>
      </c>
      <c r="AS54" s="3">
        <f ca="1">'Model female'!$C54*POWER(('Model female'!$D54+1),(2015-'Risk female'!AS$1))</f>
        <v>1.5150456102645169E-3</v>
      </c>
      <c r="AT54" s="3">
        <f ca="1">'Model female'!$C54*POWER(('Model female'!$D54+1),(2015-'Risk female'!AT$1))</f>
        <v>1.4926557736596223E-3</v>
      </c>
      <c r="AU54" s="3">
        <f ca="1">'Model female'!$C54*POWER(('Model female'!$D54+1),(2015-'Risk female'!AU$1))</f>
        <v>1.47059682133953E-3</v>
      </c>
      <c r="AV54" s="3">
        <f ca="1">'Model female'!$C54*POWER(('Model female'!$D54+1),(2015-'Risk female'!AV$1))</f>
        <v>1.4488638633886996E-3</v>
      </c>
      <c r="AW54" s="3">
        <f ca="1">'Model female'!$C54*POWER(('Model female'!$D54+1),(2015-'Risk female'!AW$1))</f>
        <v>1.4274520821563545E-3</v>
      </c>
      <c r="AX54" s="3">
        <f ca="1">'Model female'!$C54*POWER(('Model female'!$D54+1),(2015-'Risk female'!AX$1))</f>
        <v>1.4063567311885267E-3</v>
      </c>
      <c r="AY54" s="3">
        <f ca="1">'Model female'!$C54*POWER(('Model female'!$D54+1),(2015-'Risk female'!AY$1))</f>
        <v>1.3855731341758887E-3</v>
      </c>
      <c r="AZ54" s="3">
        <f ca="1">'Model female'!$C54*POWER(('Model female'!$D54+1),(2015-'Risk female'!AZ$1))</f>
        <v>1.3650966839171318E-3</v>
      </c>
    </row>
    <row r="55" spans="1:52" x14ac:dyDescent="0.2">
      <c r="A55" s="1">
        <v>52</v>
      </c>
      <c r="B55" s="3">
        <f ca="1">'Model female'!$C55*POWER(('Model female'!$D55+1),(2015-'Risk female'!B$1))</f>
        <v>3.0252638973128315E-3</v>
      </c>
      <c r="C55" s="3">
        <f ca="1">'Model female'!$C55*POWER(('Model female'!$D55+1),(2015-'Risk female'!C$1))</f>
        <v>2.9805555638550067E-3</v>
      </c>
      <c r="D55" s="3">
        <f ca="1">'Model female'!$C55*POWER(('Model female'!$D55+1),(2015-'Risk female'!D$1))</f>
        <v>2.9365079446847363E-3</v>
      </c>
      <c r="E55" s="3">
        <f ca="1">'Model female'!$C55*POWER(('Model female'!$D55+1),(2015-'Risk female'!E$1))</f>
        <v>2.8931112755514648E-3</v>
      </c>
      <c r="F55" s="3">
        <f ca="1">'Model female'!$C55*POWER(('Model female'!$D55+1),(2015-'Risk female'!F$1))</f>
        <v>2.8503559365039067E-3</v>
      </c>
      <c r="G55" s="3">
        <f ca="1">'Model female'!$C55*POWER(('Model female'!$D55+1),(2015-'Risk female'!G$1))</f>
        <v>2.8082324497575441E-3</v>
      </c>
      <c r="H55" s="3">
        <f ca="1">'Model female'!$C55*POWER(('Model female'!$D55+1),(2015-'Risk female'!H$1))</f>
        <v>2.7667314775936397E-3</v>
      </c>
      <c r="I55" s="3">
        <f ca="1">'Model female'!$C55*POWER(('Model female'!$D55+1),(2015-'Risk female'!I$1))</f>
        <v>2.7258438202893004E-3</v>
      </c>
      <c r="J55" s="3">
        <f ca="1">'Model female'!$C55*POWER(('Model female'!$D55+1),(2015-'Risk female'!J$1))</f>
        <v>2.6855604140781286E-3</v>
      </c>
      <c r="K55" s="3">
        <f ca="1">'Model female'!$C55*POWER(('Model female'!$D55+1),(2015-'Risk female'!K$1))</f>
        <v>2.645872329141014E-3</v>
      </c>
      <c r="L55" s="3">
        <f ca="1">'Model female'!$C55*POWER(('Model female'!$D55+1),(2015-'Risk female'!L$1))</f>
        <v>2.6067707676266151E-3</v>
      </c>
      <c r="M55" s="3">
        <f ca="1">'Model female'!$C55*POWER(('Model female'!$D55+1),(2015-'Risk female'!M$1))</f>
        <v>2.5682470617010992E-3</v>
      </c>
      <c r="N55" s="3">
        <f ca="1">'Model female'!$C55*POWER(('Model female'!$D55+1),(2015-'Risk female'!N$1))</f>
        <v>2.5302926716266991E-3</v>
      </c>
      <c r="O55" s="3">
        <f ca="1">'Model female'!$C55*POWER(('Model female'!$D55+1),(2015-'Risk female'!O$1))</f>
        <v>2.4928991838686692E-3</v>
      </c>
      <c r="P55" s="3">
        <f ca="1">'Model female'!$C55*POWER(('Model female'!$D55+1),(2015-'Risk female'!P$1))</f>
        <v>2.4560583092302162E-3</v>
      </c>
      <c r="Q55" s="3">
        <f ca="1">'Model female'!$C55*POWER(('Model female'!$D55+1),(2015-'Risk female'!Q$1))</f>
        <v>2.4197618810149917E-3</v>
      </c>
      <c r="R55" s="3">
        <f ca="1">'Model female'!$C55*POWER(('Model female'!$D55+1),(2015-'Risk female'!R$1))</f>
        <v>2.3840018532167409E-3</v>
      </c>
      <c r="S55" s="3">
        <f ca="1">'Model female'!$C55*POWER(('Model female'!$D55+1),(2015-'Risk female'!S$1))</f>
        <v>2.3487702987357059E-3</v>
      </c>
      <c r="T55" s="3">
        <f ca="1">'Model female'!$C55*POWER(('Model female'!$D55+1),(2015-'Risk female'!T$1))</f>
        <v>2.3140594076213853E-3</v>
      </c>
      <c r="U55" s="3">
        <f ca="1">'Model female'!$C55*POWER(('Model female'!$D55+1),(2015-'Risk female'!U$1))</f>
        <v>2.2798614853412665E-3</v>
      </c>
      <c r="V55" s="3">
        <f ca="1">'Model female'!$C55*POWER(('Model female'!$D55+1),(2015-'Risk female'!V$1))</f>
        <v>2.2461689510751399E-3</v>
      </c>
      <c r="W55" s="3">
        <f ca="1">'Model female'!$C55*POWER(('Model female'!$D55+1),(2015-'Risk female'!W$1))</f>
        <v>2.2129743360346206E-3</v>
      </c>
      <c r="X55" s="3">
        <f ca="1">'Model female'!$C55*POWER(('Model female'!$D55+1),(2015-'Risk female'!X$1))</f>
        <v>2.1802702818075085E-3</v>
      </c>
      <c r="Y55" s="3">
        <f ca="1">'Model female'!$C55*POWER(('Model female'!$D55+1),(2015-'Risk female'!Y$1))</f>
        <v>2.1480495387266097E-3</v>
      </c>
      <c r="Z55" s="3">
        <f ca="1">'Model female'!$C55*POWER(('Model female'!$D55+1),(2015-'Risk female'!Z$1))</f>
        <v>2.11630496426267E-3</v>
      </c>
      <c r="AA55" s="3">
        <f ca="1">'Model female'!$C55*POWER(('Model female'!$D55+1),(2015-'Risk female'!AA$1))</f>
        <v>2.0850295214410544E-3</v>
      </c>
      <c r="AB55" s="3">
        <f ca="1">'Model female'!$C55*POWER(('Model female'!$D55+1),(2015-'Risk female'!AB$1))</f>
        <v>2.054216277281827E-3</v>
      </c>
      <c r="AC55" s="3">
        <f ca="1">'Model female'!$C55*POWER(('Model female'!$D55+1),(2015-'Risk female'!AC$1))</f>
        <v>2.0238584012628844E-3</v>
      </c>
      <c r="AD55" s="3">
        <f ca="1">'Model female'!$C55*POWER(('Model female'!$D55+1),(2015-'Risk female'!AD$1))</f>
        <v>1.9939491638057976E-3</v>
      </c>
      <c r="AE55" s="3">
        <f ca="1">'Model female'!$C55*POWER(('Model female'!$D55+1),(2015-'Risk female'!AE$1))</f>
        <v>1.9644819347840372E-3</v>
      </c>
      <c r="AF55" s="3">
        <f ca="1">'Model female'!$C55*POWER(('Model female'!$D55+1),(2015-'Risk female'!AF$1))</f>
        <v>1.935450182053239E-3</v>
      </c>
      <c r="AG55" s="3">
        <f ca="1">'Model female'!$C55*POWER(('Model female'!$D55+1),(2015-'Risk female'!AG$1))</f>
        <v>1.9068474700031912E-3</v>
      </c>
      <c r="AH55" s="3">
        <f ca="1">'Model female'!$C55*POWER(('Model female'!$D55+1),(2015-'Risk female'!AH$1))</f>
        <v>1.8786674581312234E-3</v>
      </c>
      <c r="AI55" s="3">
        <f ca="1">'Model female'!$C55*POWER(('Model female'!$D55+1),(2015-'Risk female'!AI$1))</f>
        <v>1.8509038996366732E-3</v>
      </c>
      <c r="AJ55" s="3">
        <f ca="1">'Model female'!$C55*POWER(('Model female'!$D55+1),(2015-'Risk female'!AJ$1))</f>
        <v>1.8235506400361315E-3</v>
      </c>
      <c r="AK55" s="3">
        <f ca="1">'Model female'!$C55*POWER(('Model female'!$D55+1),(2015-'Risk female'!AK$1))</f>
        <v>1.7966016157991448E-3</v>
      </c>
      <c r="AL55" s="3">
        <f ca="1">'Model female'!$C55*POWER(('Model female'!$D55+1),(2015-'Risk female'!AL$1))</f>
        <v>1.7700508530040838E-3</v>
      </c>
      <c r="AM55" s="3">
        <f ca="1">'Model female'!$C55*POWER(('Model female'!$D55+1),(2015-'Risk female'!AM$1))</f>
        <v>1.7438924660138761E-3</v>
      </c>
      <c r="AN55" s="3">
        <f ca="1">'Model female'!$C55*POWER(('Model female'!$D55+1),(2015-'Risk female'!AN$1))</f>
        <v>1.7181206561713066E-3</v>
      </c>
      <c r="AO55" s="3">
        <f ca="1">'Model female'!$C55*POWER(('Model female'!$D55+1),(2015-'Risk female'!AO$1))</f>
        <v>1.6927297105136028E-3</v>
      </c>
      <c r="AP55" s="3">
        <f ca="1">'Model female'!$C55*POWER(('Model female'!$D55+1),(2015-'Risk female'!AP$1))</f>
        <v>1.6677140005060126E-3</v>
      </c>
      <c r="AQ55" s="3">
        <f ca="1">'Model female'!$C55*POWER(('Model female'!$D55+1),(2015-'Risk female'!AQ$1))</f>
        <v>1.6430679807941013E-3</v>
      </c>
      <c r="AR55" s="3">
        <f ca="1">'Model female'!$C55*POWER(('Model female'!$D55+1),(2015-'Risk female'!AR$1))</f>
        <v>1.6187861879744844E-3</v>
      </c>
      <c r="AS55" s="3">
        <f ca="1">'Model female'!$C55*POWER(('Model female'!$D55+1),(2015-'Risk female'!AS$1))</f>
        <v>1.594863239383729E-3</v>
      </c>
      <c r="AT55" s="3">
        <f ca="1">'Model female'!$C55*POWER(('Model female'!$D55+1),(2015-'Risk female'!AT$1))</f>
        <v>1.5712938319051514E-3</v>
      </c>
      <c r="AU55" s="3">
        <f ca="1">'Model female'!$C55*POWER(('Model female'!$D55+1),(2015-'Risk female'!AU$1))</f>
        <v>1.5480727407932533E-3</v>
      </c>
      <c r="AV55" s="3">
        <f ca="1">'Model female'!$C55*POWER(('Model female'!$D55+1),(2015-'Risk female'!AV$1))</f>
        <v>1.5251948185155207E-3</v>
      </c>
      <c r="AW55" s="3">
        <f ca="1">'Model female'!$C55*POWER(('Model female'!$D55+1),(2015-'Risk female'!AW$1))</f>
        <v>1.5026549936113505E-3</v>
      </c>
      <c r="AX55" s="3">
        <f ca="1">'Model female'!$C55*POWER(('Model female'!$D55+1),(2015-'Risk female'!AX$1))</f>
        <v>1.4804482695678332E-3</v>
      </c>
      <c r="AY55" s="3">
        <f ca="1">'Model female'!$C55*POWER(('Model female'!$D55+1),(2015-'Risk female'!AY$1))</f>
        <v>1.4585697237121512E-3</v>
      </c>
      <c r="AZ55" s="3">
        <f ca="1">'Model female'!$C55*POWER(('Model female'!$D55+1),(2015-'Risk female'!AZ$1))</f>
        <v>1.4370145061203463E-3</v>
      </c>
    </row>
    <row r="56" spans="1:52" x14ac:dyDescent="0.2">
      <c r="A56" s="1">
        <v>53</v>
      </c>
      <c r="B56" s="3">
        <f ca="1">'Model female'!$C56*POWER(('Model female'!$D56+1),(2015-'Risk female'!B$1))</f>
        <v>3.4367902959757403E-3</v>
      </c>
      <c r="C56" s="3">
        <f ca="1">'Model female'!$C56*POWER(('Model female'!$D56+1),(2015-'Risk female'!C$1))</f>
        <v>3.3860002916017147E-3</v>
      </c>
      <c r="D56" s="3">
        <f ca="1">'Model female'!$C56*POWER(('Model female'!$D56+1),(2015-'Risk female'!D$1))</f>
        <v>3.3359608784253357E-3</v>
      </c>
      <c r="E56" s="3">
        <f ca="1">'Model female'!$C56*POWER(('Model female'!$D56+1),(2015-'Risk female'!E$1))</f>
        <v>3.2866609639658484E-3</v>
      </c>
      <c r="F56" s="3">
        <f ca="1">'Model female'!$C56*POWER(('Model female'!$D56+1),(2015-'Risk female'!F$1))</f>
        <v>3.2380896196707873E-3</v>
      </c>
      <c r="G56" s="3">
        <f ca="1">'Model female'!$C56*POWER(('Model female'!$D56+1),(2015-'Risk female'!G$1))</f>
        <v>3.1902360784933866E-3</v>
      </c>
      <c r="H56" s="3">
        <f ca="1">'Model female'!$C56*POWER(('Model female'!$D56+1),(2015-'Risk female'!H$1))</f>
        <v>3.1430897325057999E-3</v>
      </c>
      <c r="I56" s="3">
        <f ca="1">'Model female'!$C56*POWER(('Model female'!$D56+1),(2015-'Risk female'!I$1))</f>
        <v>3.0966401305475865E-3</v>
      </c>
      <c r="J56" s="3">
        <f ca="1">'Model female'!$C56*POWER(('Model female'!$D56+1),(2015-'Risk female'!J$1))</f>
        <v>3.0508769759089527E-3</v>
      </c>
      <c r="K56" s="3">
        <f ca="1">'Model female'!$C56*POWER(('Model female'!$D56+1),(2015-'Risk female'!K$1))</f>
        <v>3.0057901240482295E-3</v>
      </c>
      <c r="L56" s="3">
        <f ca="1">'Model female'!$C56*POWER(('Model female'!$D56+1),(2015-'Risk female'!L$1))</f>
        <v>2.9613695803430841E-3</v>
      </c>
      <c r="M56" s="3">
        <f ca="1">'Model female'!$C56*POWER(('Model female'!$D56+1),(2015-'Risk female'!M$1))</f>
        <v>2.9176054978749598E-3</v>
      </c>
      <c r="N56" s="3">
        <f ca="1">'Model female'!$C56*POWER(('Model female'!$D56+1),(2015-'Risk female'!N$1))</f>
        <v>2.8744881752462664E-3</v>
      </c>
      <c r="O56" s="3">
        <f ca="1">'Model female'!$C56*POWER(('Model female'!$D56+1),(2015-'Risk female'!O$1))</f>
        <v>2.8320080544298196E-3</v>
      </c>
      <c r="P56" s="3">
        <f ca="1">'Model female'!$C56*POWER(('Model female'!$D56+1),(2015-'Risk female'!P$1))</f>
        <v>2.790155718650069E-3</v>
      </c>
      <c r="Q56" s="3">
        <f ca="1">'Model female'!$C56*POWER(('Model female'!$D56+1),(2015-'Risk female'!Q$1))</f>
        <v>2.7489218902956346E-3</v>
      </c>
      <c r="R56" s="3">
        <f ca="1">'Model female'!$C56*POWER(('Model female'!$D56+1),(2015-'Risk female'!R$1))</f>
        <v>2.7082974288626946E-3</v>
      </c>
      <c r="S56" s="3">
        <f ca="1">'Model female'!$C56*POWER(('Model female'!$D56+1),(2015-'Risk female'!S$1))</f>
        <v>2.6682733289287637E-3</v>
      </c>
      <c r="T56" s="3">
        <f ca="1">'Model female'!$C56*POWER(('Model female'!$D56+1),(2015-'Risk female'!T$1))</f>
        <v>2.6288407181564175E-3</v>
      </c>
      <c r="U56" s="3">
        <f ca="1">'Model female'!$C56*POWER(('Model female'!$D56+1),(2015-'Risk female'!U$1))</f>
        <v>2.58999085532652E-3</v>
      </c>
      <c r="V56" s="3">
        <f ca="1">'Model female'!$C56*POWER(('Model female'!$D56+1),(2015-'Risk female'!V$1))</f>
        <v>2.5517151284005129E-3</v>
      </c>
      <c r="W56" s="3">
        <f ca="1">'Model female'!$C56*POWER(('Model female'!$D56+1),(2015-'Risk female'!W$1))</f>
        <v>2.5140050526113429E-3</v>
      </c>
      <c r="X56" s="3">
        <f ca="1">'Model female'!$C56*POWER(('Model female'!$D56+1),(2015-'Risk female'!X$1))</f>
        <v>2.4768522685826044E-3</v>
      </c>
      <c r="Y56" s="3">
        <f ca="1">'Model female'!$C56*POWER(('Model female'!$D56+1),(2015-'Risk female'!Y$1))</f>
        <v>2.4402485404754724E-3</v>
      </c>
      <c r="Z56" s="3">
        <f ca="1">'Model female'!$C56*POWER(('Model female'!$D56+1),(2015-'Risk female'!Z$1))</f>
        <v>2.4041857541630273E-3</v>
      </c>
      <c r="AA56" s="3">
        <f ca="1">'Model female'!$C56*POWER(('Model female'!$D56+1),(2015-'Risk female'!AA$1))</f>
        <v>2.3686559154315542E-3</v>
      </c>
      <c r="AB56" s="3">
        <f ca="1">'Model female'!$C56*POWER(('Model female'!$D56+1),(2015-'Risk female'!AB$1))</f>
        <v>2.3336511482084281E-3</v>
      </c>
      <c r="AC56" s="3">
        <f ca="1">'Model female'!$C56*POWER(('Model female'!$D56+1),(2015-'Risk female'!AC$1))</f>
        <v>2.2991636928161863E-3</v>
      </c>
      <c r="AD56" s="3">
        <f ca="1">'Model female'!$C56*POWER(('Model female'!$D56+1),(2015-'Risk female'!AD$1))</f>
        <v>2.2651859042524002E-3</v>
      </c>
      <c r="AE56" s="3">
        <f ca="1">'Model female'!$C56*POWER(('Model female'!$D56+1),(2015-'Risk female'!AE$1))</f>
        <v>2.2317102504949759E-3</v>
      </c>
      <c r="AF56" s="3">
        <f ca="1">'Model female'!$C56*POWER(('Model female'!$D56+1),(2015-'Risk female'!AF$1))</f>
        <v>2.198729310832489E-3</v>
      </c>
      <c r="AG56" s="3">
        <f ca="1">'Model female'!$C56*POWER(('Model female'!$D56+1),(2015-'Risk female'!AG$1))</f>
        <v>2.1662357742192012E-3</v>
      </c>
      <c r="AH56" s="3">
        <f ca="1">'Model female'!$C56*POWER(('Model female'!$D56+1),(2015-'Risk female'!AH$1))</f>
        <v>2.1342224376543857E-3</v>
      </c>
      <c r="AI56" s="3">
        <f ca="1">'Model female'!$C56*POWER(('Model female'!$D56+1),(2015-'Risk female'!AI$1))</f>
        <v>2.1026822045856017E-3</v>
      </c>
      <c r="AJ56" s="3">
        <f ca="1">'Model female'!$C56*POWER(('Model female'!$D56+1),(2015-'Risk female'!AJ$1))</f>
        <v>2.0716080833355684E-3</v>
      </c>
      <c r="AK56" s="3">
        <f ca="1">'Model female'!$C56*POWER(('Model female'!$D56+1),(2015-'Risk female'!AK$1))</f>
        <v>2.040993185552285E-3</v>
      </c>
      <c r="AL56" s="3">
        <f ca="1">'Model female'!$C56*POWER(('Model female'!$D56+1),(2015-'Risk female'!AL$1))</f>
        <v>2.0108307246820543E-3</v>
      </c>
      <c r="AM56" s="3">
        <f ca="1">'Model female'!$C56*POWER(('Model female'!$D56+1),(2015-'Risk female'!AM$1))</f>
        <v>1.9811140144650784E-3</v>
      </c>
      <c r="AN56" s="3">
        <f ca="1">'Model female'!$C56*POWER(('Model female'!$D56+1),(2015-'Risk female'!AN$1))</f>
        <v>1.9518364674532794E-3</v>
      </c>
      <c r="AO56" s="3">
        <f ca="1">'Model female'!$C56*POWER(('Model female'!$D56+1),(2015-'Risk female'!AO$1))</f>
        <v>1.9229915935500292E-3</v>
      </c>
      <c r="AP56" s="3">
        <f ca="1">'Model female'!$C56*POWER(('Model female'!$D56+1),(2015-'Risk female'!AP$1))</f>
        <v>1.8945729985714575E-3</v>
      </c>
      <c r="AQ56" s="3">
        <f ca="1">'Model female'!$C56*POWER(('Model female'!$D56+1),(2015-'Risk female'!AQ$1))</f>
        <v>1.8665743828290226E-3</v>
      </c>
      <c r="AR56" s="3">
        <f ca="1">'Model female'!$C56*POWER(('Model female'!$D56+1),(2015-'Risk female'!AR$1))</f>
        <v>1.8389895397330272E-3</v>
      </c>
      <c r="AS56" s="3">
        <f ca="1">'Model female'!$C56*POWER(('Model female'!$D56+1),(2015-'Risk female'!AS$1))</f>
        <v>1.8118123544167762E-3</v>
      </c>
      <c r="AT56" s="3">
        <f ca="1">'Model female'!$C56*POWER(('Model female'!$D56+1),(2015-'Risk female'!AT$1))</f>
        <v>1.7850368023810601E-3</v>
      </c>
      <c r="AU56" s="3">
        <f ca="1">'Model female'!$C56*POWER(('Model female'!$D56+1),(2015-'Risk female'!AU$1))</f>
        <v>1.7586569481586806E-3</v>
      </c>
      <c r="AV56" s="3">
        <f ca="1">'Model female'!$C56*POWER(('Model female'!$D56+1),(2015-'Risk female'!AV$1))</f>
        <v>1.7326669439987003E-3</v>
      </c>
      <c r="AW56" s="3">
        <f ca="1">'Model female'!$C56*POWER(('Model female'!$D56+1),(2015-'Risk female'!AW$1))</f>
        <v>1.7070610285701482E-3</v>
      </c>
      <c r="AX56" s="3">
        <f ca="1">'Model female'!$C56*POWER(('Model female'!$D56+1),(2015-'Risk female'!AX$1))</f>
        <v>1.6818335256848752E-3</v>
      </c>
      <c r="AY56" s="3">
        <f ca="1">'Model female'!$C56*POWER(('Model female'!$D56+1),(2015-'Risk female'!AY$1))</f>
        <v>1.6569788430392863E-3</v>
      </c>
      <c r="AZ56" s="3">
        <f ca="1">'Model female'!$C56*POWER(('Model female'!$D56+1),(2015-'Risk female'!AZ$1))</f>
        <v>1.6324914709746666E-3</v>
      </c>
    </row>
    <row r="57" spans="1:52" x14ac:dyDescent="0.2">
      <c r="A57" s="1">
        <v>54</v>
      </c>
      <c r="B57" s="3">
        <f ca="1">'Model female'!$C57*POWER(('Model female'!$D57+1),(2015-'Risk female'!B$1))</f>
        <v>3.7833347334154648E-3</v>
      </c>
      <c r="C57" s="3">
        <f ca="1">'Model female'!$C57*POWER(('Model female'!$D57+1),(2015-'Risk female'!C$1))</f>
        <v>3.7274233826753351E-3</v>
      </c>
      <c r="D57" s="3">
        <f ca="1">'Model female'!$C57*POWER(('Model female'!$D57+1),(2015-'Risk female'!D$1))</f>
        <v>3.6723383080545183E-3</v>
      </c>
      <c r="E57" s="3">
        <f ca="1">'Model female'!$C57*POWER(('Model female'!$D57+1),(2015-'Risk female'!E$1))</f>
        <v>3.6180672985758802E-3</v>
      </c>
      <c r="F57" s="3">
        <f ca="1">'Model female'!$C57*POWER(('Model female'!$D57+1),(2015-'Risk female'!F$1))</f>
        <v>3.5645983237200798E-3</v>
      </c>
      <c r="G57" s="3">
        <f ca="1">'Model female'!$C57*POWER(('Model female'!$D57+1),(2015-'Risk female'!G$1))</f>
        <v>3.5119195307586996E-3</v>
      </c>
      <c r="H57" s="3">
        <f ca="1">'Model female'!$C57*POWER(('Model female'!$D57+1),(2015-'Risk female'!H$1))</f>
        <v>3.4600192421267982E-3</v>
      </c>
      <c r="I57" s="3">
        <f ca="1">'Model female'!$C57*POWER(('Model female'!$D57+1),(2015-'Risk female'!I$1))</f>
        <v>3.4088859528342845E-3</v>
      </c>
      <c r="J57" s="3">
        <f ca="1">'Model female'!$C57*POWER(('Model female'!$D57+1),(2015-'Risk female'!J$1))</f>
        <v>3.3585083279155515E-3</v>
      </c>
      <c r="K57" s="3">
        <f ca="1">'Model female'!$C57*POWER(('Model female'!$D57+1),(2015-'Risk female'!K$1))</f>
        <v>3.3088751999167999E-3</v>
      </c>
      <c r="L57" s="3">
        <f ca="1">'Model female'!$C57*POWER(('Model female'!$D57+1),(2015-'Risk female'!L$1))</f>
        <v>3.259975566420493E-3</v>
      </c>
      <c r="M57" s="3">
        <f ca="1">'Model female'!$C57*POWER(('Model female'!$D57+1),(2015-'Risk female'!M$1))</f>
        <v>3.2117985876063977E-3</v>
      </c>
      <c r="N57" s="3">
        <f ca="1">'Model female'!$C57*POWER(('Model female'!$D57+1),(2015-'Risk female'!N$1))</f>
        <v>3.1643335838486683E-3</v>
      </c>
      <c r="O57" s="3">
        <f ca="1">'Model female'!$C57*POWER(('Model female'!$D57+1),(2015-'Risk female'!O$1))</f>
        <v>3.1175700333484417E-3</v>
      </c>
      <c r="P57" s="3">
        <f ca="1">'Model female'!$C57*POWER(('Model female'!$D57+1),(2015-'Risk female'!P$1))</f>
        <v>3.0714975698014212E-3</v>
      </c>
      <c r="Q57" s="3">
        <f ca="1">'Model female'!$C57*POWER(('Model female'!$D57+1),(2015-'Risk female'!Q$1))</f>
        <v>3.0261059800999225E-3</v>
      </c>
      <c r="R57" s="3">
        <f ca="1">'Model female'!$C57*POWER(('Model female'!$D57+1),(2015-'Risk female'!R$1))</f>
        <v>2.9813852020688894E-3</v>
      </c>
      <c r="S57" s="3">
        <f ca="1">'Model female'!$C57*POWER(('Model female'!$D57+1),(2015-'Risk female'!S$1))</f>
        <v>2.9373253222353597E-3</v>
      </c>
      <c r="T57" s="3">
        <f ca="1">'Model female'!$C57*POWER(('Model female'!$D57+1),(2015-'Risk female'!T$1))</f>
        <v>2.8939165736308965E-3</v>
      </c>
      <c r="U57" s="3">
        <f ca="1">'Model female'!$C57*POWER(('Model female'!$D57+1),(2015-'Risk female'!U$1))</f>
        <v>2.8511493336264996E-3</v>
      </c>
      <c r="V57" s="3">
        <f ca="1">'Model female'!$C57*POWER(('Model female'!$D57+1),(2015-'Risk female'!V$1))</f>
        <v>2.809014121799507E-3</v>
      </c>
      <c r="W57" s="3">
        <f ca="1">'Model female'!$C57*POWER(('Model female'!$D57+1),(2015-'Risk female'!W$1))</f>
        <v>2.7675015978320273E-3</v>
      </c>
      <c r="X57" s="3">
        <f ca="1">'Model female'!$C57*POWER(('Model female'!$D57+1),(2015-'Risk female'!X$1))</f>
        <v>2.7266025594404214E-3</v>
      </c>
      <c r="Y57" s="3">
        <f ca="1">'Model female'!$C57*POWER(('Model female'!$D57+1),(2015-'Risk female'!Y$1))</f>
        <v>2.6863079403353909E-3</v>
      </c>
      <c r="Z57" s="3">
        <f ca="1">'Model female'!$C57*POWER(('Model female'!$D57+1),(2015-'Risk female'!Z$1))</f>
        <v>2.646608808212208E-3</v>
      </c>
      <c r="AA57" s="3">
        <f ca="1">'Model female'!$C57*POWER(('Model female'!$D57+1),(2015-'Risk female'!AA$1))</f>
        <v>2.6074963627706485E-3</v>
      </c>
      <c r="AB57" s="3">
        <f ca="1">'Model female'!$C57*POWER(('Model female'!$D57+1),(2015-'Risk female'!AB$1))</f>
        <v>2.568961933764186E-3</v>
      </c>
      <c r="AC57" s="3">
        <f ca="1">'Model female'!$C57*POWER(('Model female'!$D57+1),(2015-'Risk female'!AC$1))</f>
        <v>2.5309969790780163E-3</v>
      </c>
      <c r="AD57" s="3">
        <f ca="1">'Model female'!$C57*POWER(('Model female'!$D57+1),(2015-'Risk female'!AD$1))</f>
        <v>2.4935930828354842E-3</v>
      </c>
      <c r="AE57" s="3">
        <f ca="1">'Model female'!$C57*POWER(('Model female'!$D57+1),(2015-'Risk female'!AE$1))</f>
        <v>2.4567419535324975E-3</v>
      </c>
      <c r="AF57" s="3">
        <f ca="1">'Model female'!$C57*POWER(('Model female'!$D57+1),(2015-'Risk female'!AF$1))</f>
        <v>2.4204354221995053E-3</v>
      </c>
      <c r="AG57" s="3">
        <f ca="1">'Model female'!$C57*POWER(('Model female'!$D57+1),(2015-'Risk female'!AG$1))</f>
        <v>2.3846654405906458E-3</v>
      </c>
      <c r="AH57" s="3">
        <f ca="1">'Model female'!$C57*POWER(('Model female'!$D57+1),(2015-'Risk female'!AH$1))</f>
        <v>2.3494240793996515E-3</v>
      </c>
      <c r="AI57" s="3">
        <f ca="1">'Model female'!$C57*POWER(('Model female'!$D57+1),(2015-'Risk female'!AI$1))</f>
        <v>2.3147035265021197E-3</v>
      </c>
      <c r="AJ57" s="3">
        <f ca="1">'Model female'!$C57*POWER(('Model female'!$D57+1),(2015-'Risk female'!AJ$1))</f>
        <v>2.2804960852237633E-3</v>
      </c>
      <c r="AK57" s="3">
        <f ca="1">'Model female'!$C57*POWER(('Model female'!$D57+1),(2015-'Risk female'!AK$1))</f>
        <v>2.2467941726342505E-3</v>
      </c>
      <c r="AL57" s="3">
        <f ca="1">'Model female'!$C57*POWER(('Model female'!$D57+1),(2015-'Risk female'!AL$1))</f>
        <v>2.2135903178662568E-3</v>
      </c>
      <c r="AM57" s="3">
        <f ca="1">'Model female'!$C57*POWER(('Model female'!$D57+1),(2015-'Risk female'!AM$1))</f>
        <v>2.1808771604593666E-3</v>
      </c>
      <c r="AN57" s="3">
        <f ca="1">'Model female'!$C57*POWER(('Model female'!$D57+1),(2015-'Risk female'!AN$1))</f>
        <v>2.1486474487284403E-3</v>
      </c>
      <c r="AO57" s="3">
        <f ca="1">'Model female'!$C57*POWER(('Model female'!$D57+1),(2015-'Risk female'!AO$1))</f>
        <v>2.1168940381560992E-3</v>
      </c>
      <c r="AP57" s="3">
        <f ca="1">'Model female'!$C57*POWER(('Model female'!$D57+1),(2015-'Risk female'!AP$1))</f>
        <v>2.0856098898089648E-3</v>
      </c>
      <c r="AQ57" s="3">
        <f ca="1">'Model female'!$C57*POWER(('Model female'!$D57+1),(2015-'Risk female'!AQ$1))</f>
        <v>2.0547880687773056E-3</v>
      </c>
      <c r="AR57" s="3">
        <f ca="1">'Model female'!$C57*POWER(('Model female'!$D57+1),(2015-'Risk female'!AR$1))</f>
        <v>2.0244217426377397E-3</v>
      </c>
      <c r="AS57" s="3">
        <f ca="1">'Model female'!$C57*POWER(('Model female'!$D57+1),(2015-'Risk female'!AS$1))</f>
        <v>1.9945041799386606E-3</v>
      </c>
      <c r="AT57" s="3">
        <f ca="1">'Model female'!$C57*POWER(('Model female'!$D57+1),(2015-'Risk female'!AT$1))</f>
        <v>1.9650287487080393E-3</v>
      </c>
      <c r="AU57" s="3">
        <f ca="1">'Model female'!$C57*POWER(('Model female'!$D57+1),(2015-'Risk female'!AU$1))</f>
        <v>1.935988914983291E-3</v>
      </c>
      <c r="AV57" s="3">
        <f ca="1">'Model female'!$C57*POWER(('Model female'!$D57+1),(2015-'Risk female'!AV$1))</f>
        <v>1.9073782413628485E-3</v>
      </c>
      <c r="AW57" s="3">
        <f ca="1">'Model female'!$C57*POWER(('Model female'!$D57+1),(2015-'Risk female'!AW$1))</f>
        <v>1.879190385579161E-3</v>
      </c>
      <c r="AX57" s="3">
        <f ca="1">'Model female'!$C57*POWER(('Model female'!$D57+1),(2015-'Risk female'!AX$1))</f>
        <v>1.8514190990927698E-3</v>
      </c>
      <c r="AY57" s="3">
        <f ca="1">'Model female'!$C57*POWER(('Model female'!$D57+1),(2015-'Risk female'!AY$1))</f>
        <v>1.8240582257071627E-3</v>
      </c>
      <c r="AZ57" s="3">
        <f ca="1">'Model female'!$C57*POWER(('Model female'!$D57+1),(2015-'Risk female'!AZ$1))</f>
        <v>1.7971017002041015E-3</v>
      </c>
    </row>
    <row r="58" spans="1:52" x14ac:dyDescent="0.2">
      <c r="A58" s="1">
        <v>55</v>
      </c>
      <c r="B58" s="3">
        <f ca="1">'Model female'!$C58*POWER(('Model female'!$D58+1),(2015-'Risk female'!B$1))</f>
        <v>4.2143049079679442E-3</v>
      </c>
      <c r="C58" s="3">
        <f ca="1">'Model female'!$C58*POWER(('Model female'!$D58+1),(2015-'Risk female'!C$1))</f>
        <v>4.1520245398698969E-3</v>
      </c>
      <c r="D58" s="3">
        <f ca="1">'Model female'!$C58*POWER(('Model female'!$D58+1),(2015-'Risk female'!D$1))</f>
        <v>4.0906645713003915E-3</v>
      </c>
      <c r="E58" s="3">
        <f ca="1">'Model female'!$C58*POWER(('Model female'!$D58+1),(2015-'Risk female'!E$1))</f>
        <v>4.0302114002959523E-3</v>
      </c>
      <c r="F58" s="3">
        <f ca="1">'Model female'!$C58*POWER(('Model female'!$D58+1),(2015-'Risk female'!F$1))</f>
        <v>3.9706516259073437E-3</v>
      </c>
      <c r="G58" s="3">
        <f ca="1">'Model female'!$C58*POWER(('Model female'!$D58+1),(2015-'Risk female'!G$1))</f>
        <v>3.9119720452289106E-3</v>
      </c>
      <c r="H58" s="3">
        <f ca="1">'Model female'!$C58*POWER(('Model female'!$D58+1),(2015-'Risk female'!H$1))</f>
        <v>3.8541596504718333E-3</v>
      </c>
      <c r="I58" s="3">
        <f ca="1">'Model female'!$C58*POWER(('Model female'!$D58+1),(2015-'Risk female'!I$1))</f>
        <v>3.7972016260806245E-3</v>
      </c>
      <c r="J58" s="3">
        <f ca="1">'Model female'!$C58*POWER(('Model female'!$D58+1),(2015-'Risk female'!J$1))</f>
        <v>3.741085345892241E-3</v>
      </c>
      <c r="K58" s="3">
        <f ca="1">'Model female'!$C58*POWER(('Model female'!$D58+1),(2015-'Risk female'!K$1))</f>
        <v>3.6857983703371838E-3</v>
      </c>
      <c r="L58" s="3">
        <f ca="1">'Model female'!$C58*POWER(('Model female'!$D58+1),(2015-'Risk female'!L$1))</f>
        <v>3.631328443681955E-3</v>
      </c>
      <c r="M58" s="3">
        <f ca="1">'Model female'!$C58*POWER(('Model female'!$D58+1),(2015-'Risk female'!M$1))</f>
        <v>3.5776634913122717E-3</v>
      </c>
      <c r="N58" s="3">
        <f ca="1">'Model female'!$C58*POWER(('Model female'!$D58+1),(2015-'Risk female'!N$1))</f>
        <v>3.5247916170564257E-3</v>
      </c>
      <c r="O58" s="3">
        <f ca="1">'Model female'!$C58*POWER(('Model female'!$D58+1),(2015-'Risk female'!O$1))</f>
        <v>3.4727011005482029E-3</v>
      </c>
      <c r="P58" s="3">
        <f ca="1">'Model female'!$C58*POWER(('Model female'!$D58+1),(2015-'Risk female'!P$1))</f>
        <v>3.4213803946287723E-3</v>
      </c>
      <c r="Q58" s="3">
        <f ca="1">'Model female'!$C58*POWER(('Model female'!$D58+1),(2015-'Risk female'!Q$1))</f>
        <v>3.3708181227869679E-3</v>
      </c>
      <c r="R58" s="3">
        <f ca="1">'Model female'!$C58*POWER(('Model female'!$D58+1),(2015-'Risk female'!R$1))</f>
        <v>3.3210030766374072E-3</v>
      </c>
      <c r="S58" s="3">
        <f ca="1">'Model female'!$C58*POWER(('Model female'!$D58+1),(2015-'Risk female'!S$1))</f>
        <v>3.2719242134358699E-3</v>
      </c>
      <c r="T58" s="3">
        <f ca="1">'Model female'!$C58*POWER(('Model female'!$D58+1),(2015-'Risk female'!T$1))</f>
        <v>3.2235706536313993E-3</v>
      </c>
      <c r="U58" s="3">
        <f ca="1">'Model female'!$C58*POWER(('Model female'!$D58+1),(2015-'Risk female'!U$1))</f>
        <v>3.175931678454581E-3</v>
      </c>
      <c r="V58" s="3">
        <f ca="1">'Model female'!$C58*POWER(('Model female'!$D58+1),(2015-'Risk female'!V$1))</f>
        <v>3.1289967275414591E-3</v>
      </c>
      <c r="W58" s="3">
        <f ca="1">'Model female'!$C58*POWER(('Model female'!$D58+1),(2015-'Risk female'!W$1))</f>
        <v>3.0827553965925712E-3</v>
      </c>
      <c r="X58" s="3">
        <f ca="1">'Model female'!$C58*POWER(('Model female'!$D58+1),(2015-'Risk female'!X$1))</f>
        <v>3.0371974350665732E-3</v>
      </c>
      <c r="Y58" s="3">
        <f ca="1">'Model female'!$C58*POWER(('Model female'!$D58+1),(2015-'Risk female'!Y$1))</f>
        <v>2.9923127439079543E-3</v>
      </c>
      <c r="Z58" s="3">
        <f ca="1">'Model female'!$C58*POWER(('Model female'!$D58+1),(2015-'Risk female'!Z$1))</f>
        <v>2.9480913733083295E-3</v>
      </c>
      <c r="AA58" s="3">
        <f ca="1">'Model female'!$C58*POWER(('Model female'!$D58+1),(2015-'Risk female'!AA$1))</f>
        <v>2.9045235205008178E-3</v>
      </c>
      <c r="AB58" s="3">
        <f ca="1">'Model female'!$C58*POWER(('Model female'!$D58+1),(2015-'Risk female'!AB$1))</f>
        <v>2.861599527587013E-3</v>
      </c>
      <c r="AC58" s="3">
        <f ca="1">'Model female'!$C58*POWER(('Model female'!$D58+1),(2015-'Risk female'!AC$1))</f>
        <v>2.8193098793960723E-3</v>
      </c>
      <c r="AD58" s="3">
        <f ca="1">'Model female'!$C58*POWER(('Model female'!$D58+1),(2015-'Risk female'!AD$1))</f>
        <v>2.7776452013754411E-3</v>
      </c>
      <c r="AE58" s="3">
        <f ca="1">'Model female'!$C58*POWER(('Model female'!$D58+1),(2015-'Risk female'!AE$1))</f>
        <v>2.7365962575127503E-3</v>
      </c>
      <c r="AF58" s="3">
        <f ca="1">'Model female'!$C58*POWER(('Model female'!$D58+1),(2015-'Risk female'!AF$1))</f>
        <v>2.6961539482884241E-3</v>
      </c>
      <c r="AG58" s="3">
        <f ca="1">'Model female'!$C58*POWER(('Model female'!$D58+1),(2015-'Risk female'!AG$1))</f>
        <v>2.6563093086585466E-3</v>
      </c>
      <c r="AH58" s="3">
        <f ca="1">'Model female'!$C58*POWER(('Model female'!$D58+1),(2015-'Risk female'!AH$1))</f>
        <v>2.6170535060675341E-3</v>
      </c>
      <c r="AI58" s="3">
        <f ca="1">'Model female'!$C58*POWER(('Model female'!$D58+1),(2015-'Risk female'!AI$1))</f>
        <v>2.5783778384901811E-3</v>
      </c>
      <c r="AJ58" s="3">
        <f ca="1">'Model female'!$C58*POWER(('Model female'!$D58+1),(2015-'Risk female'!AJ$1))</f>
        <v>2.5402737325026419E-3</v>
      </c>
      <c r="AK58" s="3">
        <f ca="1">'Model female'!$C58*POWER(('Model female'!$D58+1),(2015-'Risk female'!AK$1))</f>
        <v>2.5027327413819139E-3</v>
      </c>
      <c r="AL58" s="3">
        <f ca="1">'Model female'!$C58*POWER(('Model female'!$D58+1),(2015-'Risk female'!AL$1))</f>
        <v>2.4657465432334131E-3</v>
      </c>
      <c r="AM58" s="3">
        <f ca="1">'Model female'!$C58*POWER(('Model female'!$D58+1),(2015-'Risk female'!AM$1))</f>
        <v>2.42930693914622E-3</v>
      </c>
      <c r="AN58" s="3">
        <f ca="1">'Model female'!$C58*POWER(('Model female'!$D58+1),(2015-'Risk female'!AN$1))</f>
        <v>2.3934058513755863E-3</v>
      </c>
      <c r="AO58" s="3">
        <f ca="1">'Model female'!$C58*POWER(('Model female'!$D58+1),(2015-'Risk female'!AO$1))</f>
        <v>2.3580353215523022E-3</v>
      </c>
      <c r="AP58" s="3">
        <f ca="1">'Model female'!$C58*POWER(('Model female'!$D58+1),(2015-'Risk female'!AP$1))</f>
        <v>2.3231875089185245E-3</v>
      </c>
      <c r="AQ58" s="3">
        <f ca="1">'Model female'!$C58*POWER(('Model female'!$D58+1),(2015-'Risk female'!AQ$1))</f>
        <v>2.28885468858968E-3</v>
      </c>
      <c r="AR58" s="3">
        <f ca="1">'Model female'!$C58*POWER(('Model female'!$D58+1),(2015-'Risk female'!AR$1))</f>
        <v>2.2550292498420494E-3</v>
      </c>
      <c r="AS58" s="3">
        <f ca="1">'Model female'!$C58*POWER(('Model female'!$D58+1),(2015-'Risk female'!AS$1))</f>
        <v>2.2217036944256652E-3</v>
      </c>
      <c r="AT58" s="3">
        <f ca="1">'Model female'!$C58*POWER(('Model female'!$D58+1),(2015-'Risk female'!AT$1))</f>
        <v>2.1888706349021329E-3</v>
      </c>
      <c r="AU58" s="3">
        <f ca="1">'Model female'!$C58*POWER(('Model female'!$D58+1),(2015-'Risk female'!AU$1))</f>
        <v>2.1565227930070282E-3</v>
      </c>
      <c r="AV58" s="3">
        <f ca="1">'Model female'!$C58*POWER(('Model female'!$D58+1),(2015-'Risk female'!AV$1))</f>
        <v>2.1246529980364815E-3</v>
      </c>
      <c r="AW58" s="3">
        <f ca="1">'Model female'!$C58*POWER(('Model female'!$D58+1),(2015-'Risk female'!AW$1))</f>
        <v>2.0932541852576171E-3</v>
      </c>
      <c r="AX58" s="3">
        <f ca="1">'Model female'!$C58*POWER(('Model female'!$D58+1),(2015-'Risk female'!AX$1))</f>
        <v>2.0623193943424801E-3</v>
      </c>
      <c r="AY58" s="3">
        <f ca="1">'Model female'!$C58*POWER(('Model female'!$D58+1),(2015-'Risk female'!AY$1))</f>
        <v>2.0318417678251042E-3</v>
      </c>
      <c r="AZ58" s="3">
        <f ca="1">'Model female'!$C58*POWER(('Model female'!$D58+1),(2015-'Risk female'!AZ$1))</f>
        <v>2.0018145495813836E-3</v>
      </c>
    </row>
    <row r="59" spans="1:52" x14ac:dyDescent="0.2">
      <c r="A59" s="1">
        <v>56</v>
      </c>
      <c r="B59" s="3">
        <f ca="1">'Model female'!$C59*POWER(('Model female'!$D59+1),(2015-'Risk female'!B$1))</f>
        <v>4.5685529787767168E-3</v>
      </c>
      <c r="C59" s="3">
        <f ca="1">'Model female'!$C59*POWER(('Model female'!$D59+1),(2015-'Risk female'!C$1))</f>
        <v>4.5010374175140071E-3</v>
      </c>
      <c r="D59" s="3">
        <f ca="1">'Model female'!$C59*POWER(('Model female'!$D59+1),(2015-'Risk female'!D$1))</f>
        <v>4.4345196231665111E-3</v>
      </c>
      <c r="E59" s="3">
        <f ca="1">'Model female'!$C59*POWER(('Model female'!$D59+1),(2015-'Risk female'!E$1))</f>
        <v>4.3689848504103561E-3</v>
      </c>
      <c r="F59" s="3">
        <f ca="1">'Model female'!$C59*POWER(('Model female'!$D59+1),(2015-'Risk female'!F$1))</f>
        <v>4.304418571832864E-3</v>
      </c>
      <c r="G59" s="3">
        <f ca="1">'Model female'!$C59*POWER(('Model female'!$D59+1),(2015-'Risk female'!G$1))</f>
        <v>4.2408064747121816E-3</v>
      </c>
      <c r="H59" s="3">
        <f ca="1">'Model female'!$C59*POWER(('Model female'!$D59+1),(2015-'Risk female'!H$1))</f>
        <v>4.1781344578445141E-3</v>
      </c>
      <c r="I59" s="3">
        <f ca="1">'Model female'!$C59*POWER(('Model female'!$D59+1),(2015-'Risk female'!I$1))</f>
        <v>4.1163886284182414E-3</v>
      </c>
      <c r="J59" s="3">
        <f ca="1">'Model female'!$C59*POWER(('Model female'!$D59+1),(2015-'Risk female'!J$1))</f>
        <v>4.0555552989342287E-3</v>
      </c>
      <c r="K59" s="3">
        <f ca="1">'Model female'!$C59*POWER(('Model female'!$D59+1),(2015-'Risk female'!K$1))</f>
        <v>3.995620984171654E-3</v>
      </c>
      <c r="L59" s="3">
        <f ca="1">'Model female'!$C59*POWER(('Model female'!$D59+1),(2015-'Risk female'!L$1))</f>
        <v>3.9365723981986747E-3</v>
      </c>
      <c r="M59" s="3">
        <f ca="1">'Model female'!$C59*POWER(('Model female'!$D59+1),(2015-'Risk female'!M$1))</f>
        <v>3.8783964514272663E-3</v>
      </c>
      <c r="N59" s="3">
        <f ca="1">'Model female'!$C59*POWER(('Model female'!$D59+1),(2015-'Risk female'!N$1))</f>
        <v>3.8210802477115931E-3</v>
      </c>
      <c r="O59" s="3">
        <f ca="1">'Model female'!$C59*POWER(('Model female'!$D59+1),(2015-'Risk female'!O$1))</f>
        <v>3.7646110814892548E-3</v>
      </c>
      <c r="P59" s="3">
        <f ca="1">'Model female'!$C59*POWER(('Model female'!$D59+1),(2015-'Risk female'!P$1))</f>
        <v>3.7089764349647835E-3</v>
      </c>
      <c r="Q59" s="3">
        <f ca="1">'Model female'!$C59*POWER(('Model female'!$D59+1),(2015-'Risk female'!Q$1))</f>
        <v>3.6541639753347624E-3</v>
      </c>
      <c r="R59" s="3">
        <f ca="1">'Model female'!$C59*POWER(('Model female'!$D59+1),(2015-'Risk female'!R$1))</f>
        <v>3.6001615520539535E-3</v>
      </c>
      <c r="S59" s="3">
        <f ca="1">'Model female'!$C59*POWER(('Model female'!$D59+1),(2015-'Risk female'!S$1))</f>
        <v>3.5469571941418266E-3</v>
      </c>
      <c r="T59" s="3">
        <f ca="1">'Model female'!$C59*POWER(('Model female'!$D59+1),(2015-'Risk female'!T$1))</f>
        <v>3.4945391075288938E-3</v>
      </c>
      <c r="U59" s="3">
        <f ca="1">'Model female'!$C59*POWER(('Model female'!$D59+1),(2015-'Risk female'!U$1))</f>
        <v>3.4428956724422604E-3</v>
      </c>
      <c r="V59" s="3">
        <f ca="1">'Model female'!$C59*POWER(('Model female'!$D59+1),(2015-'Risk female'!V$1))</f>
        <v>3.3920154408298136E-3</v>
      </c>
      <c r="W59" s="3">
        <f ca="1">'Model female'!$C59*POWER(('Model female'!$D59+1),(2015-'Risk female'!W$1))</f>
        <v>3.341887133822477E-3</v>
      </c>
      <c r="X59" s="3">
        <f ca="1">'Model female'!$C59*POWER(('Model female'!$D59+1),(2015-'Risk female'!X$1))</f>
        <v>3.2924996392339678E-3</v>
      </c>
      <c r="Y59" s="3">
        <f ca="1">'Model female'!$C59*POWER(('Model female'!$D59+1),(2015-'Risk female'!Y$1))</f>
        <v>3.243842009097506E-3</v>
      </c>
      <c r="Z59" s="3">
        <f ca="1">'Model female'!$C59*POWER(('Model female'!$D59+1),(2015-'Risk female'!Z$1))</f>
        <v>3.195903457238922E-3</v>
      </c>
      <c r="AA59" s="3">
        <f ca="1">'Model female'!$C59*POWER(('Model female'!$D59+1),(2015-'Risk female'!AA$1))</f>
        <v>3.1486733568856381E-3</v>
      </c>
      <c r="AB59" s="3">
        <f ca="1">'Model female'!$C59*POWER(('Model female'!$D59+1),(2015-'Risk female'!AB$1))</f>
        <v>3.1021412383109739E-3</v>
      </c>
      <c r="AC59" s="3">
        <f ca="1">'Model female'!$C59*POWER(('Model female'!$D59+1),(2015-'Risk female'!AC$1))</f>
        <v>3.0562967865132755E-3</v>
      </c>
      <c r="AD59" s="3">
        <f ca="1">'Model female'!$C59*POWER(('Model female'!$D59+1),(2015-'Risk female'!AD$1))</f>
        <v>3.0111298389293357E-3</v>
      </c>
      <c r="AE59" s="3">
        <f ca="1">'Model female'!$C59*POWER(('Model female'!$D59+1),(2015-'Risk female'!AE$1))</f>
        <v>2.9666303831816119E-3</v>
      </c>
      <c r="AF59" s="3">
        <f ca="1">'Model female'!$C59*POWER(('Model female'!$D59+1),(2015-'Risk female'!AF$1))</f>
        <v>2.9227885548587314E-3</v>
      </c>
      <c r="AG59" s="3">
        <f ca="1">'Model female'!$C59*POWER(('Model female'!$D59+1),(2015-'Risk female'!AG$1))</f>
        <v>2.8795946353287996E-3</v>
      </c>
      <c r="AH59" s="3">
        <f ca="1">'Model female'!$C59*POWER(('Model female'!$D59+1),(2015-'Risk female'!AH$1))</f>
        <v>2.8370390495850249E-3</v>
      </c>
      <c r="AI59" s="3">
        <f ca="1">'Model female'!$C59*POWER(('Model female'!$D59+1),(2015-'Risk female'!AI$1))</f>
        <v>2.7951123641231771E-3</v>
      </c>
      <c r="AJ59" s="3">
        <f ca="1">'Model female'!$C59*POWER(('Model female'!$D59+1),(2015-'Risk female'!AJ$1))</f>
        <v>2.7538052848504213E-3</v>
      </c>
      <c r="AK59" s="3">
        <f ca="1">'Model female'!$C59*POWER(('Model female'!$D59+1),(2015-'Risk female'!AK$1))</f>
        <v>2.7131086550250465E-3</v>
      </c>
      <c r="AL59" s="3">
        <f ca="1">'Model female'!$C59*POWER(('Model female'!$D59+1),(2015-'Risk female'!AL$1))</f>
        <v>2.6730134532266473E-3</v>
      </c>
      <c r="AM59" s="3">
        <f ca="1">'Model female'!$C59*POWER(('Model female'!$D59+1),(2015-'Risk female'!AM$1))</f>
        <v>2.6335107913563029E-3</v>
      </c>
      <c r="AN59" s="3">
        <f ca="1">'Model female'!$C59*POWER(('Model female'!$D59+1),(2015-'Risk female'!AN$1))</f>
        <v>2.5945919126663087E-3</v>
      </c>
      <c r="AO59" s="3">
        <f ca="1">'Model female'!$C59*POWER(('Model female'!$D59+1),(2015-'Risk female'!AO$1))</f>
        <v>2.5562481898190235E-3</v>
      </c>
      <c r="AP59" s="3">
        <f ca="1">'Model female'!$C59*POWER(('Model female'!$D59+1),(2015-'Risk female'!AP$1))</f>
        <v>2.5184711229744076E-3</v>
      </c>
      <c r="AQ59" s="3">
        <f ca="1">'Model female'!$C59*POWER(('Model female'!$D59+1),(2015-'Risk female'!AQ$1))</f>
        <v>2.4812523379058207E-3</v>
      </c>
      <c r="AR59" s="3">
        <f ca="1">'Model female'!$C59*POWER(('Model female'!$D59+1),(2015-'Risk female'!AR$1))</f>
        <v>2.4445835841436659E-3</v>
      </c>
      <c r="AS59" s="3">
        <f ca="1">'Model female'!$C59*POWER(('Model female'!$D59+1),(2015-'Risk female'!AS$1))</f>
        <v>2.40845673314647E-3</v>
      </c>
      <c r="AT59" s="3">
        <f ca="1">'Model female'!$C59*POWER(('Model female'!$D59+1),(2015-'Risk female'!AT$1))</f>
        <v>2.3728637764989847E-3</v>
      </c>
      <c r="AU59" s="3">
        <f ca="1">'Model female'!$C59*POWER(('Model female'!$D59+1),(2015-'Risk female'!AU$1))</f>
        <v>2.3377968241369315E-3</v>
      </c>
      <c r="AV59" s="3">
        <f ca="1">'Model female'!$C59*POWER(('Model female'!$D59+1),(2015-'Risk female'!AV$1))</f>
        <v>2.3032481025979626E-3</v>
      </c>
      <c r="AW59" s="3">
        <f ca="1">'Model female'!$C59*POWER(('Model female'!$D59+1),(2015-'Risk female'!AW$1))</f>
        <v>2.2692099532984852E-3</v>
      </c>
      <c r="AX59" s="3">
        <f ca="1">'Model female'!$C59*POWER(('Model female'!$D59+1),(2015-'Risk female'!AX$1))</f>
        <v>2.2356748308359465E-3</v>
      </c>
      <c r="AY59" s="3">
        <f ca="1">'Model female'!$C59*POWER(('Model female'!$D59+1),(2015-'Risk female'!AY$1))</f>
        <v>2.2026353013162039E-3</v>
      </c>
      <c r="AZ59" s="3">
        <f ca="1">'Model female'!$C59*POWER(('Model female'!$D59+1),(2015-'Risk female'!AZ$1))</f>
        <v>2.1700840407056199E-3</v>
      </c>
    </row>
    <row r="60" spans="1:52" x14ac:dyDescent="0.2">
      <c r="A60" s="1">
        <v>57</v>
      </c>
      <c r="B60" s="3">
        <f ca="1">'Model female'!$C60*POWER(('Model female'!$D60+1),(2015-'Risk female'!B$1))</f>
        <v>4.9948413076618889E-3</v>
      </c>
      <c r="C60" s="3">
        <f ca="1">'Model female'!$C60*POWER(('Model female'!$D60+1),(2015-'Risk female'!C$1))</f>
        <v>4.9210259188787091E-3</v>
      </c>
      <c r="D60" s="3">
        <f ca="1">'Model female'!$C60*POWER(('Model female'!$D60+1),(2015-'Risk female'!D$1))</f>
        <v>4.8483013979100592E-3</v>
      </c>
      <c r="E60" s="3">
        <f ca="1">'Model female'!$C60*POWER(('Model female'!$D60+1),(2015-'Risk female'!E$1))</f>
        <v>4.7766516235567087E-3</v>
      </c>
      <c r="F60" s="3">
        <f ca="1">'Model female'!$C60*POWER(('Model female'!$D60+1),(2015-'Risk female'!F$1))</f>
        <v>4.7060607128637539E-3</v>
      </c>
      <c r="G60" s="3">
        <f ca="1">'Model female'!$C60*POWER(('Model female'!$D60+1),(2015-'Risk female'!G$1))</f>
        <v>4.6365130175997577E-3</v>
      </c>
      <c r="H60" s="3">
        <f ca="1">'Model female'!$C60*POWER(('Model female'!$D60+1),(2015-'Risk female'!H$1))</f>
        <v>4.5679931207879398E-3</v>
      </c>
      <c r="I60" s="3">
        <f ca="1">'Model female'!$C60*POWER(('Model female'!$D60+1),(2015-'Risk female'!I$1))</f>
        <v>4.5004858332886111E-3</v>
      </c>
      <c r="J60" s="3">
        <f ca="1">'Model female'!$C60*POWER(('Model female'!$D60+1),(2015-'Risk female'!J$1))</f>
        <v>4.4339761904321293E-3</v>
      </c>
      <c r="K60" s="3">
        <f ca="1">'Model female'!$C60*POWER(('Model female'!$D60+1),(2015-'Risk female'!K$1))</f>
        <v>4.3684494487016062E-3</v>
      </c>
      <c r="L60" s="3">
        <f ca="1">'Model female'!$C60*POWER(('Model female'!$D60+1),(2015-'Risk female'!L$1))</f>
        <v>4.3038910824646373E-3</v>
      </c>
      <c r="M60" s="3">
        <f ca="1">'Model female'!$C60*POWER(('Model female'!$D60+1),(2015-'Risk female'!M$1))</f>
        <v>4.2402867807533372E-3</v>
      </c>
      <c r="N60" s="3">
        <f ca="1">'Model female'!$C60*POWER(('Model female'!$D60+1),(2015-'Risk female'!N$1))</f>
        <v>4.1776224440919591E-3</v>
      </c>
      <c r="O60" s="3">
        <f ca="1">'Model female'!$C60*POWER(('Model female'!$D60+1),(2015-'Risk female'!O$1))</f>
        <v>4.1158841813713886E-3</v>
      </c>
      <c r="P60" s="3">
        <f ca="1">'Model female'!$C60*POWER(('Model female'!$D60+1),(2015-'Risk female'!P$1))</f>
        <v>4.0550583067698416E-3</v>
      </c>
      <c r="Q60" s="3">
        <f ca="1">'Model female'!$C60*POWER(('Model female'!$D60+1),(2015-'Risk female'!Q$1))</f>
        <v>3.9951313367190561E-3</v>
      </c>
      <c r="R60" s="3">
        <f ca="1">'Model female'!$C60*POWER(('Model female'!$D60+1),(2015-'Risk female'!R$1))</f>
        <v>3.9360899869153266E-3</v>
      </c>
      <c r="S60" s="3">
        <f ca="1">'Model female'!$C60*POWER(('Model female'!$D60+1),(2015-'Risk female'!S$1))</f>
        <v>3.8779211693747069E-3</v>
      </c>
      <c r="T60" s="3">
        <f ca="1">'Model female'!$C60*POWER(('Model female'!$D60+1),(2015-'Risk female'!T$1))</f>
        <v>3.8206119895317311E-3</v>
      </c>
      <c r="U60" s="3">
        <f ca="1">'Model female'!$C60*POWER(('Model female'!$D60+1),(2015-'Risk female'!U$1))</f>
        <v>3.7641497433810165E-3</v>
      </c>
      <c r="V60" s="3">
        <f ca="1">'Model female'!$C60*POWER(('Model female'!$D60+1),(2015-'Risk female'!V$1))</f>
        <v>3.7085219146611005E-3</v>
      </c>
      <c r="W60" s="3">
        <f ca="1">'Model female'!$C60*POWER(('Model female'!$D60+1),(2015-'Risk female'!W$1))</f>
        <v>3.6537161720799024E-3</v>
      </c>
      <c r="X60" s="3">
        <f ca="1">'Model female'!$C60*POWER(('Model female'!$D60+1),(2015-'Risk female'!X$1))</f>
        <v>3.5997203665811854E-3</v>
      </c>
      <c r="Y60" s="3">
        <f ca="1">'Model female'!$C60*POWER(('Model female'!$D60+1),(2015-'Risk female'!Y$1))</f>
        <v>3.5465225286514146E-3</v>
      </c>
      <c r="Z60" s="3">
        <f ca="1">'Model female'!$C60*POWER(('Model female'!$D60+1),(2015-'Risk female'!Z$1))</f>
        <v>3.4941108656664187E-3</v>
      </c>
      <c r="AA60" s="3">
        <f ca="1">'Model female'!$C60*POWER(('Model female'!$D60+1),(2015-'Risk female'!AA$1))</f>
        <v>3.4424737592772601E-3</v>
      </c>
      <c r="AB60" s="3">
        <f ca="1">'Model female'!$C60*POWER(('Model female'!$D60+1),(2015-'Risk female'!AB$1))</f>
        <v>3.3915997628347393E-3</v>
      </c>
      <c r="AC60" s="3">
        <f ca="1">'Model female'!$C60*POWER(('Model female'!$D60+1),(2015-'Risk female'!AC$1))</f>
        <v>3.3414775988519609E-3</v>
      </c>
      <c r="AD60" s="3">
        <f ca="1">'Model female'!$C60*POWER(('Model female'!$D60+1),(2015-'Risk female'!AD$1))</f>
        <v>3.2920961565043954E-3</v>
      </c>
      <c r="AE60" s="3">
        <f ca="1">'Model female'!$C60*POWER(('Model female'!$D60+1),(2015-'Risk female'!AE$1))</f>
        <v>3.2434444891668926E-3</v>
      </c>
      <c r="AF60" s="3">
        <f ca="1">'Model female'!$C60*POWER(('Model female'!$D60+1),(2015-'Risk female'!AF$1))</f>
        <v>3.1955118119870863E-3</v>
      </c>
      <c r="AG60" s="3">
        <f ca="1">'Model female'!$C60*POWER(('Model female'!$D60+1),(2015-'Risk female'!AG$1))</f>
        <v>3.148287499494667E-3</v>
      </c>
      <c r="AH60" s="3">
        <f ca="1">'Model female'!$C60*POWER(('Model female'!$D60+1),(2015-'Risk female'!AH$1))</f>
        <v>3.101761083245978E-3</v>
      </c>
      <c r="AI60" s="3">
        <f ca="1">'Model female'!$C60*POWER(('Model female'!$D60+1),(2015-'Risk female'!AI$1))</f>
        <v>3.0559222495034266E-3</v>
      </c>
      <c r="AJ60" s="3">
        <f ca="1">'Model female'!$C60*POWER(('Model female'!$D60+1),(2015-'Risk female'!AJ$1))</f>
        <v>3.0107608369491891E-3</v>
      </c>
      <c r="AK60" s="3">
        <f ca="1">'Model female'!$C60*POWER(('Model female'!$D60+1),(2015-'Risk female'!AK$1))</f>
        <v>2.9662668344326995E-3</v>
      </c>
      <c r="AL60" s="3">
        <f ca="1">'Model female'!$C60*POWER(('Model female'!$D60+1),(2015-'Risk female'!AL$1))</f>
        <v>2.9224303787514284E-3</v>
      </c>
      <c r="AM60" s="3">
        <f ca="1">'Model female'!$C60*POWER(('Model female'!$D60+1),(2015-'Risk female'!AM$1))</f>
        <v>2.8792417524644621E-3</v>
      </c>
      <c r="AN60" s="3">
        <f ca="1">'Model female'!$C60*POWER(('Model female'!$D60+1),(2015-'Risk female'!AN$1))</f>
        <v>2.8366913817383863E-3</v>
      </c>
      <c r="AO60" s="3">
        <f ca="1">'Model female'!$C60*POWER(('Model female'!$D60+1),(2015-'Risk female'!AO$1))</f>
        <v>2.7947698342250115E-3</v>
      </c>
      <c r="AP60" s="3">
        <f ca="1">'Model female'!$C60*POWER(('Model female'!$D60+1),(2015-'Risk female'!AP$1))</f>
        <v>2.7534678169704547E-3</v>
      </c>
      <c r="AQ60" s="3">
        <f ca="1">'Model female'!$C60*POWER(('Model female'!$D60+1),(2015-'Risk female'!AQ$1))</f>
        <v>2.7127761743551285E-3</v>
      </c>
      <c r="AR60" s="3">
        <f ca="1">'Model female'!$C60*POWER(('Model female'!$D60+1),(2015-'Risk female'!AR$1))</f>
        <v>2.6726858860641662E-3</v>
      </c>
      <c r="AS60" s="3">
        <f ca="1">'Model female'!$C60*POWER(('Model female'!$D60+1),(2015-'Risk female'!AS$1))</f>
        <v>2.6331880650878495E-3</v>
      </c>
      <c r="AT60" s="3">
        <f ca="1">'Model female'!$C60*POWER(('Model female'!$D60+1),(2015-'Risk female'!AT$1))</f>
        <v>2.5942739557515753E-3</v>
      </c>
      <c r="AU60" s="3">
        <f ca="1">'Model female'!$C60*POWER(('Model female'!$D60+1),(2015-'Risk female'!AU$1))</f>
        <v>2.5559349317749521E-3</v>
      </c>
      <c r="AV60" s="3">
        <f ca="1">'Model female'!$C60*POWER(('Model female'!$D60+1),(2015-'Risk female'!AV$1))</f>
        <v>2.5181624943595589E-3</v>
      </c>
      <c r="AW60" s="3">
        <f ca="1">'Model female'!$C60*POWER(('Model female'!$D60+1),(2015-'Risk female'!AW$1))</f>
        <v>2.4809482703049843E-3</v>
      </c>
      <c r="AX60" s="3">
        <f ca="1">'Model female'!$C60*POWER(('Model female'!$D60+1),(2015-'Risk female'!AX$1))</f>
        <v>2.4442840101526944E-3</v>
      </c>
      <c r="AY60" s="3">
        <f ca="1">'Model female'!$C60*POWER(('Model female'!$D60+1),(2015-'Risk female'!AY$1))</f>
        <v>2.4081615863573349E-3</v>
      </c>
      <c r="AZ60" s="3">
        <f ca="1">'Model female'!$C60*POWER(('Model female'!$D60+1),(2015-'Risk female'!AZ$1))</f>
        <v>2.3725729914850593E-3</v>
      </c>
    </row>
    <row r="61" spans="1:52" x14ac:dyDescent="0.2">
      <c r="A61" s="1">
        <v>58</v>
      </c>
      <c r="B61" s="3">
        <f ca="1">'Model female'!$C61*POWER(('Model female'!$D61+1),(2015-'Risk female'!B$1))</f>
        <v>5.5205230478957406E-3</v>
      </c>
      <c r="C61" s="3">
        <f ca="1">'Model female'!$C61*POWER(('Model female'!$D61+1),(2015-'Risk female'!C$1))</f>
        <v>5.4389389634440797E-3</v>
      </c>
      <c r="D61" s="3">
        <f ca="1">'Model female'!$C61*POWER(('Model female'!$D61+1),(2015-'Risk female'!D$1))</f>
        <v>5.3585605551173211E-3</v>
      </c>
      <c r="E61" s="3">
        <f ca="1">'Model female'!$C61*POWER(('Model female'!$D61+1),(2015-'Risk female'!E$1))</f>
        <v>5.2793700050416965E-3</v>
      </c>
      <c r="F61" s="3">
        <f ca="1">'Model female'!$C61*POWER(('Model female'!$D61+1),(2015-'Risk female'!F$1))</f>
        <v>5.2013497586617706E-3</v>
      </c>
      <c r="G61" s="3">
        <f ca="1">'Model female'!$C61*POWER(('Model female'!$D61+1),(2015-'Risk female'!G$1))</f>
        <v>5.1244825208490363E-3</v>
      </c>
      <c r="H61" s="3">
        <f ca="1">'Model female'!$C61*POWER(('Model female'!$D61+1),(2015-'Risk female'!H$1))</f>
        <v>5.0487512520680164E-3</v>
      </c>
      <c r="I61" s="3">
        <f ca="1">'Model female'!$C61*POWER(('Model female'!$D61+1),(2015-'Risk female'!I$1))</f>
        <v>4.9741391645990313E-3</v>
      </c>
      <c r="J61" s="3">
        <f ca="1">'Model female'!$C61*POWER(('Model female'!$D61+1),(2015-'Risk female'!J$1))</f>
        <v>4.9006297188167805E-3</v>
      </c>
      <c r="K61" s="3">
        <f ca="1">'Model female'!$C61*POWER(('Model female'!$D61+1),(2015-'Risk female'!K$1))</f>
        <v>4.8282066195239224E-3</v>
      </c>
      <c r="L61" s="3">
        <f ca="1">'Model female'!$C61*POWER(('Model female'!$D61+1),(2015-'Risk female'!L$1))</f>
        <v>4.7568538123388404E-3</v>
      </c>
      <c r="M61" s="3">
        <f ca="1">'Model female'!$C61*POWER(('Model female'!$D61+1),(2015-'Risk female'!M$1))</f>
        <v>4.6865554801367891E-3</v>
      </c>
      <c r="N61" s="3">
        <f ca="1">'Model female'!$C61*POWER(('Model female'!$D61+1),(2015-'Risk female'!N$1))</f>
        <v>4.6172960395436356E-3</v>
      </c>
      <c r="O61" s="3">
        <f ca="1">'Model female'!$C61*POWER(('Model female'!$D61+1),(2015-'Risk female'!O$1))</f>
        <v>4.5490601374814149E-3</v>
      </c>
      <c r="P61" s="3">
        <f ca="1">'Model female'!$C61*POWER(('Model female'!$D61+1),(2015-'Risk female'!P$1))</f>
        <v>4.4818326477649413E-3</v>
      </c>
      <c r="Q61" s="3">
        <f ca="1">'Model female'!$C61*POWER(('Model female'!$D61+1),(2015-'Risk female'!Q$1))</f>
        <v>4.4155986677487111E-3</v>
      </c>
      <c r="R61" s="3">
        <f ca="1">'Model female'!$C61*POWER(('Model female'!$D61+1),(2015-'Risk female'!R$1))</f>
        <v>4.3503435150233612E-3</v>
      </c>
      <c r="S61" s="3">
        <f ca="1">'Model female'!$C61*POWER(('Model female'!$D61+1),(2015-'Risk female'!S$1))</f>
        <v>4.2860527241609476E-3</v>
      </c>
      <c r="T61" s="3">
        <f ca="1">'Model female'!$C61*POWER(('Model female'!$D61+1),(2015-'Risk female'!T$1))</f>
        <v>4.2227120435083237E-3</v>
      </c>
      <c r="U61" s="3">
        <f ca="1">'Model female'!$C61*POWER(('Model female'!$D61+1),(2015-'Risk female'!U$1))</f>
        <v>4.1603074320279059E-3</v>
      </c>
      <c r="V61" s="3">
        <f ca="1">'Model female'!$C61*POWER(('Model female'!$D61+1),(2015-'Risk female'!V$1))</f>
        <v>4.098825056185129E-3</v>
      </c>
      <c r="W61" s="3">
        <f ca="1">'Model female'!$C61*POWER(('Model female'!$D61+1),(2015-'Risk female'!W$1))</f>
        <v>4.0382512868819007E-3</v>
      </c>
      <c r="X61" s="3">
        <f ca="1">'Model female'!$C61*POWER(('Model female'!$D61+1),(2015-'Risk female'!X$1))</f>
        <v>3.9785726964353708E-3</v>
      </c>
      <c r="Y61" s="3">
        <f ca="1">'Model female'!$C61*POWER(('Model female'!$D61+1),(2015-'Risk female'!Y$1))</f>
        <v>3.9197760556013515E-3</v>
      </c>
      <c r="Z61" s="3">
        <f ca="1">'Model female'!$C61*POWER(('Model female'!$D61+1),(2015-'Risk female'!Z$1))</f>
        <v>3.861848330641726E-3</v>
      </c>
      <c r="AA61" s="3">
        <f ca="1">'Model female'!$C61*POWER(('Model female'!$D61+1),(2015-'Risk female'!AA$1))</f>
        <v>3.8047766804351984E-3</v>
      </c>
      <c r="AB61" s="3">
        <f ca="1">'Model female'!$C61*POWER(('Model female'!$D61+1),(2015-'Risk female'!AB$1))</f>
        <v>3.7485484536307376E-3</v>
      </c>
      <c r="AC61" s="3">
        <f ca="1">'Model female'!$C61*POWER(('Model female'!$D61+1),(2015-'Risk female'!AC$1))</f>
        <v>3.6931511858430926E-3</v>
      </c>
      <c r="AD61" s="3">
        <f ca="1">'Model female'!$C61*POWER(('Model female'!$D61+1),(2015-'Risk female'!AD$1))</f>
        <v>3.6385725968897465E-3</v>
      </c>
      <c r="AE61" s="3">
        <f ca="1">'Model female'!$C61*POWER(('Model female'!$D61+1),(2015-'Risk female'!AE$1))</f>
        <v>3.5848005880687165E-3</v>
      </c>
      <c r="AF61" s="3">
        <f ca="1">'Model female'!$C61*POWER(('Model female'!$D61+1),(2015-'Risk female'!AF$1))</f>
        <v>3.5318232394765683E-3</v>
      </c>
      <c r="AG61" s="3">
        <f ca="1">'Model female'!$C61*POWER(('Model female'!$D61+1),(2015-'Risk female'!AG$1))</f>
        <v>3.4796288073660774E-3</v>
      </c>
      <c r="AH61" s="3">
        <f ca="1">'Model female'!$C61*POWER(('Model female'!$D61+1),(2015-'Risk female'!AH$1))</f>
        <v>3.4282057215429345E-3</v>
      </c>
      <c r="AI61" s="3">
        <f ca="1">'Model female'!$C61*POWER(('Model female'!$D61+1),(2015-'Risk female'!AI$1))</f>
        <v>3.3775425828009202E-3</v>
      </c>
      <c r="AJ61" s="3">
        <f ca="1">'Model female'!$C61*POWER(('Model female'!$D61+1),(2015-'Risk female'!AJ$1))</f>
        <v>3.3276281603949959E-3</v>
      </c>
      <c r="AK61" s="3">
        <f ca="1">'Model female'!$C61*POWER(('Model female'!$D61+1),(2015-'Risk female'!AK$1))</f>
        <v>3.2784513895517211E-3</v>
      </c>
      <c r="AL61" s="3">
        <f ca="1">'Model female'!$C61*POWER(('Model female'!$D61+1),(2015-'Risk female'!AL$1))</f>
        <v>3.2300013690164742E-3</v>
      </c>
      <c r="AM61" s="3">
        <f ca="1">'Model female'!$C61*POWER(('Model female'!$D61+1),(2015-'Risk female'!AM$1))</f>
        <v>3.1822673586369209E-3</v>
      </c>
      <c r="AN61" s="3">
        <f ca="1">'Model female'!$C61*POWER(('Model female'!$D61+1),(2015-'Risk female'!AN$1))</f>
        <v>3.1352387769821885E-3</v>
      </c>
      <c r="AO61" s="3">
        <f ca="1">'Model female'!$C61*POWER(('Model female'!$D61+1),(2015-'Risk female'!AO$1))</f>
        <v>3.0889051989972304E-3</v>
      </c>
      <c r="AP61" s="3">
        <f ca="1">'Model female'!$C61*POWER(('Model female'!$D61+1),(2015-'Risk female'!AP$1))</f>
        <v>3.0432563536918525E-3</v>
      </c>
      <c r="AQ61" s="3">
        <f ca="1">'Model female'!$C61*POWER(('Model female'!$D61+1),(2015-'Risk female'!AQ$1))</f>
        <v>2.998282121863895E-3</v>
      </c>
      <c r="AR61" s="3">
        <f ca="1">'Model female'!$C61*POWER(('Model female'!$D61+1),(2015-'Risk female'!AR$1))</f>
        <v>2.9539725338560544E-3</v>
      </c>
      <c r="AS61" s="3">
        <f ca="1">'Model female'!$C61*POWER(('Model female'!$D61+1),(2015-'Risk female'!AS$1))</f>
        <v>2.9103177673458673E-3</v>
      </c>
      <c r="AT61" s="3">
        <f ca="1">'Model female'!$C61*POWER(('Model female'!$D61+1),(2015-'Risk female'!AT$1))</f>
        <v>2.867308145168342E-3</v>
      </c>
      <c r="AU61" s="3">
        <f ca="1">'Model female'!$C61*POWER(('Model female'!$D61+1),(2015-'Risk female'!AU$1))</f>
        <v>2.8249341331707816E-3</v>
      </c>
      <c r="AV61" s="3">
        <f ca="1">'Model female'!$C61*POWER(('Model female'!$D61+1),(2015-'Risk female'!AV$1))</f>
        <v>2.7831863380992925E-3</v>
      </c>
      <c r="AW61" s="3">
        <f ca="1">'Model female'!$C61*POWER(('Model female'!$D61+1),(2015-'Risk female'!AW$1))</f>
        <v>2.7420555055165442E-3</v>
      </c>
      <c r="AX61" s="3">
        <f ca="1">'Model female'!$C61*POWER(('Model female'!$D61+1),(2015-'Risk female'!AX$1))</f>
        <v>2.7015325177502901E-3</v>
      </c>
      <c r="AY61" s="3">
        <f ca="1">'Model female'!$C61*POWER(('Model female'!$D61+1),(2015-'Risk female'!AY$1))</f>
        <v>2.6616083918722076E-3</v>
      </c>
      <c r="AZ61" s="3">
        <f ca="1">'Model female'!$C61*POWER(('Model female'!$D61+1),(2015-'Risk female'!AZ$1))</f>
        <v>2.622274277706609E-3</v>
      </c>
    </row>
    <row r="62" spans="1:52" x14ac:dyDescent="0.2">
      <c r="A62" s="1">
        <v>59</v>
      </c>
      <c r="B62" s="3">
        <f ca="1">'Model female'!$C62*POWER(('Model female'!$D62+1),(2015-'Risk female'!B$1))</f>
        <v>5.8998726260928646E-3</v>
      </c>
      <c r="C62" s="3">
        <f ca="1">'Model female'!$C62*POWER(('Model female'!$D62+1),(2015-'Risk female'!C$1))</f>
        <v>5.8225856844857683E-3</v>
      </c>
      <c r="D62" s="3">
        <f ca="1">'Model female'!$C62*POWER(('Model female'!$D62+1),(2015-'Risk female'!D$1))</f>
        <v>5.7463111836077415E-3</v>
      </c>
      <c r="E62" s="3">
        <f ca="1">'Model female'!$C62*POWER(('Model female'!$D62+1),(2015-'Risk female'!E$1))</f>
        <v>5.6710358607237306E-3</v>
      </c>
      <c r="F62" s="3">
        <f ca="1">'Model female'!$C62*POWER(('Model female'!$D62+1),(2015-'Risk female'!F$1))</f>
        <v>5.5967466268373785E-3</v>
      </c>
      <c r="G62" s="3">
        <f ca="1">'Model female'!$C62*POWER(('Model female'!$D62+1),(2015-'Risk female'!G$1))</f>
        <v>5.5234305644151042E-3</v>
      </c>
      <c r="H62" s="3">
        <f ca="1">'Model female'!$C62*POWER(('Model female'!$D62+1),(2015-'Risk female'!H$1))</f>
        <v>5.4510749251399735E-3</v>
      </c>
      <c r="I62" s="3">
        <f ca="1">'Model female'!$C62*POWER(('Model female'!$D62+1),(2015-'Risk female'!I$1))</f>
        <v>5.379667127694999E-3</v>
      </c>
      <c r="J62" s="3">
        <f ca="1">'Model female'!$C62*POWER(('Model female'!$D62+1),(2015-'Risk female'!J$1))</f>
        <v>5.3091947555754821E-3</v>
      </c>
      <c r="K62" s="3">
        <f ca="1">'Model female'!$C62*POWER(('Model female'!$D62+1),(2015-'Risk female'!K$1))</f>
        <v>5.2396455549300093E-3</v>
      </c>
      <c r="L62" s="3">
        <f ca="1">'Model female'!$C62*POWER(('Model female'!$D62+1),(2015-'Risk female'!L$1))</f>
        <v>5.1710074324297396E-3</v>
      </c>
      <c r="M62" s="3">
        <f ca="1">'Model female'!$C62*POWER(('Model female'!$D62+1),(2015-'Risk female'!M$1))</f>
        <v>5.103268453165586E-3</v>
      </c>
      <c r="N62" s="3">
        <f ca="1">'Model female'!$C62*POWER(('Model female'!$D62+1),(2015-'Risk female'!N$1))</f>
        <v>5.0364168385729612E-3</v>
      </c>
      <c r="O62" s="3">
        <f ca="1">'Model female'!$C62*POWER(('Model female'!$D62+1),(2015-'Risk female'!O$1))</f>
        <v>4.9704409643836983E-3</v>
      </c>
      <c r="P62" s="3">
        <f ca="1">'Model female'!$C62*POWER(('Model female'!$D62+1),(2015-'Risk female'!P$1))</f>
        <v>4.9053293586048064E-3</v>
      </c>
      <c r="Q62" s="3">
        <f ca="1">'Model female'!$C62*POWER(('Model female'!$D62+1),(2015-'Risk female'!Q$1))</f>
        <v>4.8410706995236988E-3</v>
      </c>
      <c r="R62" s="3">
        <f ca="1">'Model female'!$C62*POWER(('Model female'!$D62+1),(2015-'Risk female'!R$1))</f>
        <v>4.777653813739559E-3</v>
      </c>
      <c r="S62" s="3">
        <f ca="1">'Model female'!$C62*POWER(('Model female'!$D62+1),(2015-'Risk female'!S$1))</f>
        <v>4.7150676742204857E-3</v>
      </c>
      <c r="T62" s="3">
        <f ca="1">'Model female'!$C62*POWER(('Model female'!$D62+1),(2015-'Risk female'!T$1))</f>
        <v>4.6533013983861022E-3</v>
      </c>
      <c r="U62" s="3">
        <f ca="1">'Model female'!$C62*POWER(('Model female'!$D62+1),(2015-'Risk female'!U$1))</f>
        <v>4.5923442462152686E-3</v>
      </c>
      <c r="V62" s="3">
        <f ca="1">'Model female'!$C62*POWER(('Model female'!$D62+1),(2015-'Risk female'!V$1))</f>
        <v>4.5321856183785916E-3</v>
      </c>
      <c r="W62" s="3">
        <f ca="1">'Model female'!$C62*POWER(('Model female'!$D62+1),(2015-'Risk female'!W$1))</f>
        <v>4.4728150543953977E-3</v>
      </c>
      <c r="X62" s="3">
        <f ca="1">'Model female'!$C62*POWER(('Model female'!$D62+1),(2015-'Risk female'!X$1))</f>
        <v>4.4142222308148436E-3</v>
      </c>
      <c r="Y62" s="3">
        <f ca="1">'Model female'!$C62*POWER(('Model female'!$D62+1),(2015-'Risk female'!Y$1))</f>
        <v>4.3563969594208659E-3</v>
      </c>
      <c r="Z62" s="3">
        <f ca="1">'Model female'!$C62*POWER(('Model female'!$D62+1),(2015-'Risk female'!Z$1))</f>
        <v>4.2993291854606236E-3</v>
      </c>
      <c r="AA62" s="3">
        <f ca="1">'Model female'!$C62*POWER(('Model female'!$D62+1),(2015-'Risk female'!AA$1))</f>
        <v>4.2430089858961758E-3</v>
      </c>
      <c r="AB62" s="3">
        <f ca="1">'Model female'!$C62*POWER(('Model female'!$D62+1),(2015-'Risk female'!AB$1))</f>
        <v>4.1874265676790368E-3</v>
      </c>
      <c r="AC62" s="3">
        <f ca="1">'Model female'!$C62*POWER(('Model female'!$D62+1),(2015-'Risk female'!AC$1))</f>
        <v>4.1325722660473544E-3</v>
      </c>
      <c r="AD62" s="3">
        <f ca="1">'Model female'!$C62*POWER(('Model female'!$D62+1),(2015-'Risk female'!AD$1))</f>
        <v>4.0784365428453749E-3</v>
      </c>
      <c r="AE62" s="3">
        <f ca="1">'Model female'!$C62*POWER(('Model female'!$D62+1),(2015-'Risk female'!AE$1))</f>
        <v>4.0250099848649391E-3</v>
      </c>
      <c r="AF62" s="3">
        <f ca="1">'Model female'!$C62*POWER(('Model female'!$D62+1),(2015-'Risk female'!AF$1))</f>
        <v>3.9722833022086991E-3</v>
      </c>
      <c r="AG62" s="3">
        <f ca="1">'Model female'!$C62*POWER(('Model female'!$D62+1),(2015-'Risk female'!AG$1))</f>
        <v>3.9202473266747757E-3</v>
      </c>
      <c r="AH62" s="3">
        <f ca="1">'Model female'!$C62*POWER(('Model female'!$D62+1),(2015-'Risk female'!AH$1))</f>
        <v>3.8688930101625674E-3</v>
      </c>
      <c r="AI62" s="3">
        <f ca="1">'Model female'!$C62*POWER(('Model female'!$D62+1),(2015-'Risk female'!AI$1))</f>
        <v>3.8182114230994662E-3</v>
      </c>
      <c r="AJ62" s="3">
        <f ca="1">'Model female'!$C62*POWER(('Model female'!$D62+1),(2015-'Risk female'!AJ$1))</f>
        <v>3.7681937528881593E-3</v>
      </c>
      <c r="AK62" s="3">
        <f ca="1">'Model female'!$C62*POWER(('Model female'!$D62+1),(2015-'Risk female'!AK$1))</f>
        <v>3.7188313023742824E-3</v>
      </c>
      <c r="AL62" s="3">
        <f ca="1">'Model female'!$C62*POWER(('Model female'!$D62+1),(2015-'Risk female'!AL$1))</f>
        <v>3.6701154883341447E-3</v>
      </c>
      <c r="AM62" s="3">
        <f ca="1">'Model female'!$C62*POWER(('Model female'!$D62+1),(2015-'Risk female'!AM$1))</f>
        <v>3.6220378399822641E-3</v>
      </c>
      <c r="AN62" s="3">
        <f ca="1">'Model female'!$C62*POWER(('Model female'!$D62+1),(2015-'Risk female'!AN$1))</f>
        <v>3.574589997498454E-3</v>
      </c>
      <c r="AO62" s="3">
        <f ca="1">'Model female'!$C62*POWER(('Model female'!$D62+1),(2015-'Risk female'!AO$1))</f>
        <v>3.5277637105742012E-3</v>
      </c>
      <c r="AP62" s="3">
        <f ca="1">'Model female'!$C62*POWER(('Model female'!$D62+1),(2015-'Risk female'!AP$1))</f>
        <v>3.4815508369780918E-3</v>
      </c>
      <c r="AQ62" s="3">
        <f ca="1">'Model female'!$C62*POWER(('Model female'!$D62+1),(2015-'Risk female'!AQ$1))</f>
        <v>3.4359433411400245E-3</v>
      </c>
      <c r="AR62" s="3">
        <f ca="1">'Model female'!$C62*POWER(('Model female'!$D62+1),(2015-'Risk female'!AR$1))</f>
        <v>3.3909332927539735E-3</v>
      </c>
      <c r="AS62" s="3">
        <f ca="1">'Model female'!$C62*POWER(('Model female'!$D62+1),(2015-'Risk female'!AS$1))</f>
        <v>3.3465128653990543E-3</v>
      </c>
      <c r="AT62" s="3">
        <f ca="1">'Model female'!$C62*POWER(('Model female'!$D62+1),(2015-'Risk female'!AT$1))</f>
        <v>3.3026743351786546E-3</v>
      </c>
      <c r="AU62" s="3">
        <f ca="1">'Model female'!$C62*POWER(('Model female'!$D62+1),(2015-'Risk female'!AU$1))</f>
        <v>3.2594100793773817E-3</v>
      </c>
      <c r="AV62" s="3">
        <f ca="1">'Model female'!$C62*POWER(('Model female'!$D62+1),(2015-'Risk female'!AV$1))</f>
        <v>3.2167125751356254E-3</v>
      </c>
      <c r="AW62" s="3">
        <f ca="1">'Model female'!$C62*POWER(('Model female'!$D62+1),(2015-'Risk female'!AW$1))</f>
        <v>3.1745743981414646E-3</v>
      </c>
      <c r="AX62" s="3">
        <f ca="1">'Model female'!$C62*POWER(('Model female'!$D62+1),(2015-'Risk female'!AX$1))</f>
        <v>3.1329882213397085E-3</v>
      </c>
      <c r="AY62" s="3">
        <f ca="1">'Model female'!$C62*POWER(('Model female'!$D62+1),(2015-'Risk female'!AY$1))</f>
        <v>3.0919468136578697E-3</v>
      </c>
      <c r="AZ62" s="3">
        <f ca="1">'Model female'!$C62*POWER(('Model female'!$D62+1),(2015-'Risk female'!AZ$1))</f>
        <v>3.0514430387488045E-3</v>
      </c>
    </row>
    <row r="63" spans="1:52" x14ac:dyDescent="0.2">
      <c r="A63" s="1">
        <v>60</v>
      </c>
      <c r="B63" s="3">
        <f ca="1">'Model female'!$C63*POWER(('Model female'!$D63+1),(2015-'Risk female'!B$1))</f>
        <v>6.2286520306432105E-3</v>
      </c>
      <c r="C63" s="3">
        <f ca="1">'Model female'!$C63*POWER(('Model female'!$D63+1),(2015-'Risk female'!C$1))</f>
        <v>6.1641137055647227E-3</v>
      </c>
      <c r="D63" s="3">
        <f ca="1">'Model female'!$C63*POWER(('Model female'!$D63+1),(2015-'Risk female'!D$1))</f>
        <v>6.1002440958653308E-3</v>
      </c>
      <c r="E63" s="3">
        <f ca="1">'Model female'!$C63*POWER(('Model female'!$D63+1),(2015-'Risk female'!E$1))</f>
        <v>6.037036272634847E-3</v>
      </c>
      <c r="F63" s="3">
        <f ca="1">'Model female'!$C63*POWER(('Model female'!$D63+1),(2015-'Risk female'!F$1))</f>
        <v>5.9744833787571481E-3</v>
      </c>
      <c r="G63" s="3">
        <f ca="1">'Model female'!$C63*POWER(('Model female'!$D63+1),(2015-'Risk female'!G$1))</f>
        <v>5.9125786281662819E-3</v>
      </c>
      <c r="H63" s="3">
        <f ca="1">'Model female'!$C63*POWER(('Model female'!$D63+1),(2015-'Risk female'!H$1))</f>
        <v>5.8513153051102792E-3</v>
      </c>
      <c r="I63" s="3">
        <f ca="1">'Model female'!$C63*POWER(('Model female'!$D63+1),(2015-'Risk female'!I$1))</f>
        <v>5.7906867634225931E-3</v>
      </c>
      <c r="J63" s="3">
        <f ca="1">'Model female'!$C63*POWER(('Model female'!$D63+1),(2015-'Risk female'!J$1))</f>
        <v>5.7306864258010876E-3</v>
      </c>
      <c r="K63" s="3">
        <f ca="1">'Model female'!$C63*POWER(('Model female'!$D63+1),(2015-'Risk female'!K$1))</f>
        <v>5.6713077830944985E-3</v>
      </c>
      <c r="L63" s="3">
        <f ca="1">'Model female'!$C63*POWER(('Model female'!$D63+1),(2015-'Risk female'!L$1))</f>
        <v>5.6125443935962863E-3</v>
      </c>
      <c r="M63" s="3">
        <f ca="1">'Model female'!$C63*POWER(('Model female'!$D63+1),(2015-'Risk female'!M$1))</f>
        <v>5.5543898823458056E-3</v>
      </c>
      <c r="N63" s="3">
        <f ca="1">'Model female'!$C63*POWER(('Model female'!$D63+1),(2015-'Risk female'!N$1))</f>
        <v>5.4968379404367173E-3</v>
      </c>
      <c r="O63" s="3">
        <f ca="1">'Model female'!$C63*POWER(('Model female'!$D63+1),(2015-'Risk female'!O$1))</f>
        <v>5.4398823243325626E-3</v>
      </c>
      <c r="P63" s="3">
        <f ca="1">'Model female'!$C63*POWER(('Model female'!$D63+1),(2015-'Risk female'!P$1))</f>
        <v>5.3835168551894354E-3</v>
      </c>
      <c r="Q63" s="3">
        <f ca="1">'Model female'!$C63*POWER(('Model female'!$D63+1),(2015-'Risk female'!Q$1))</f>
        <v>5.3277354181856633E-3</v>
      </c>
      <c r="R63" s="3">
        <f ca="1">'Model female'!$C63*POWER(('Model female'!$D63+1),(2015-'Risk female'!R$1))</f>
        <v>5.2725319618584466E-3</v>
      </c>
      <c r="S63" s="3">
        <f ca="1">'Model female'!$C63*POWER(('Model female'!$D63+1),(2015-'Risk female'!S$1))</f>
        <v>5.2179004974473569E-3</v>
      </c>
      <c r="T63" s="3">
        <f ca="1">'Model female'!$C63*POWER(('Model female'!$D63+1),(2015-'Risk female'!T$1))</f>
        <v>5.1638350982446514E-3</v>
      </c>
      <c r="U63" s="3">
        <f ca="1">'Model female'!$C63*POWER(('Model female'!$D63+1),(2015-'Risk female'!U$1))</f>
        <v>5.1103298989523078E-3</v>
      </c>
      <c r="V63" s="3">
        <f ca="1">'Model female'!$C63*POWER(('Model female'!$D63+1),(2015-'Risk female'!V$1))</f>
        <v>5.057379095045729E-3</v>
      </c>
      <c r="W63" s="3">
        <f ca="1">'Model female'!$C63*POWER(('Model female'!$D63+1),(2015-'Risk female'!W$1))</f>
        <v>5.0049769421440342E-3</v>
      </c>
      <c r="X63" s="3">
        <f ca="1">'Model female'!$C63*POWER(('Model female'!$D63+1),(2015-'Risk female'!X$1))</f>
        <v>4.9531177553868832E-3</v>
      </c>
      <c r="Y63" s="3">
        <f ca="1">'Model female'!$C63*POWER(('Model female'!$D63+1),(2015-'Risk female'!Y$1))</f>
        <v>4.9017959088177498E-3</v>
      </c>
      <c r="Z63" s="3">
        <f ca="1">'Model female'!$C63*POWER(('Model female'!$D63+1),(2015-'Risk female'!Z$1))</f>
        <v>4.8510058347735882E-3</v>
      </c>
      <c r="AA63" s="3">
        <f ca="1">'Model female'!$C63*POWER(('Model female'!$D63+1),(2015-'Risk female'!AA$1))</f>
        <v>4.8007420232808254E-3</v>
      </c>
      <c r="AB63" s="3">
        <f ca="1">'Model female'!$C63*POWER(('Model female'!$D63+1),(2015-'Risk female'!AB$1))</f>
        <v>4.7509990214576097E-3</v>
      </c>
      <c r="AC63" s="3">
        <f ca="1">'Model female'!$C63*POWER(('Model female'!$D63+1),(2015-'Risk female'!AC$1))</f>
        <v>4.701771432922254E-3</v>
      </c>
      <c r="AD63" s="3">
        <f ca="1">'Model female'!$C63*POWER(('Model female'!$D63+1),(2015-'Risk female'!AD$1))</f>
        <v>4.6530539172078061E-3</v>
      </c>
      <c r="AE63" s="3">
        <f ca="1">'Model female'!$C63*POWER(('Model female'!$D63+1),(2015-'Risk female'!AE$1))</f>
        <v>4.6048411891826879E-3</v>
      </c>
      <c r="AF63" s="3">
        <f ca="1">'Model female'!$C63*POWER(('Model female'!$D63+1),(2015-'Risk female'!AF$1))</f>
        <v>4.5571280184773418E-3</v>
      </c>
      <c r="AG63" s="3">
        <f ca="1">'Model female'!$C63*POWER(('Model female'!$D63+1),(2015-'Risk female'!AG$1))</f>
        <v>4.5099092289167999E-3</v>
      </c>
      <c r="AH63" s="3">
        <f ca="1">'Model female'!$C63*POWER(('Model female'!$D63+1),(2015-'Risk female'!AH$1))</f>
        <v>4.4631796979591595E-3</v>
      </c>
      <c r="AI63" s="3">
        <f ca="1">'Model female'!$C63*POWER(('Model female'!$D63+1),(2015-'Risk female'!AI$1))</f>
        <v>4.4169343561398563E-3</v>
      </c>
      <c r="AJ63" s="3">
        <f ca="1">'Model female'!$C63*POWER(('Model female'!$D63+1),(2015-'Risk female'!AJ$1))</f>
        <v>4.3711681865216982E-3</v>
      </c>
      <c r="AK63" s="3">
        <f ca="1">'Model female'!$C63*POWER(('Model female'!$D63+1),(2015-'Risk female'!AK$1))</f>
        <v>4.3258762241506106E-3</v>
      </c>
      <c r="AL63" s="3">
        <f ca="1">'Model female'!$C63*POWER(('Model female'!$D63+1),(2015-'Risk female'!AL$1))</f>
        <v>4.2810535555170082E-3</v>
      </c>
      <c r="AM63" s="3">
        <f ca="1">'Model female'!$C63*POWER(('Model female'!$D63+1),(2015-'Risk female'!AM$1))</f>
        <v>4.2366953180227474E-3</v>
      </c>
      <c r="AN63" s="3">
        <f ca="1">'Model female'!$C63*POWER(('Model female'!$D63+1),(2015-'Risk female'!AN$1))</f>
        <v>4.1927966994536143E-3</v>
      </c>
      <c r="AO63" s="3">
        <f ca="1">'Model female'!$C63*POWER(('Model female'!$D63+1),(2015-'Risk female'!AO$1))</f>
        <v>4.149352937457264E-3</v>
      </c>
      <c r="AP63" s="3">
        <f ca="1">'Model female'!$C63*POWER(('Model female'!$D63+1),(2015-'Risk female'!AP$1))</f>
        <v>4.1063593190265764E-3</v>
      </c>
      <c r="AQ63" s="3">
        <f ca="1">'Model female'!$C63*POWER(('Model female'!$D63+1),(2015-'Risk female'!AQ$1))</f>
        <v>4.0638111799883685E-3</v>
      </c>
      <c r="AR63" s="3">
        <f ca="1">'Model female'!$C63*POWER(('Model female'!$D63+1),(2015-'Risk female'!AR$1))</f>
        <v>4.0217039044973986E-3</v>
      </c>
      <c r="AS63" s="3">
        <f ca="1">'Model female'!$C63*POWER(('Model female'!$D63+1),(2015-'Risk female'!AS$1))</f>
        <v>3.9800329245356109E-3</v>
      </c>
      <c r="AT63" s="3">
        <f ca="1">'Model female'!$C63*POWER(('Model female'!$D63+1),(2015-'Risk female'!AT$1))</f>
        <v>3.9387937194165787E-3</v>
      </c>
      <c r="AU63" s="3">
        <f ca="1">'Model female'!$C63*POWER(('Model female'!$D63+1),(2015-'Risk female'!AU$1))</f>
        <v>3.897981815295075E-3</v>
      </c>
      <c r="AV63" s="3">
        <f ca="1">'Model female'!$C63*POWER(('Model female'!$D63+1),(2015-'Risk female'!AV$1))</f>
        <v>3.8575927846817258E-3</v>
      </c>
      <c r="AW63" s="3">
        <f ca="1">'Model female'!$C63*POWER(('Model female'!$D63+1),(2015-'Risk female'!AW$1))</f>
        <v>3.8176222459626909E-3</v>
      </c>
      <c r="AX63" s="3">
        <f ca="1">'Model female'!$C63*POWER(('Model female'!$D63+1),(2015-'Risk female'!AX$1))</f>
        <v>3.7780658629243255E-3</v>
      </c>
      <c r="AY63" s="3">
        <f ca="1">'Model female'!$C63*POWER(('Model female'!$D63+1),(2015-'Risk female'!AY$1))</f>
        <v>3.7389193442827684E-3</v>
      </c>
      <c r="AZ63" s="3">
        <f ca="1">'Model female'!$C63*POWER(('Model female'!$D63+1),(2015-'Risk female'!AZ$1))</f>
        <v>3.7001784432183923E-3</v>
      </c>
    </row>
    <row r="64" spans="1:52" x14ac:dyDescent="0.2">
      <c r="A64" s="1">
        <v>61</v>
      </c>
      <c r="B64" s="3">
        <f ca="1">'Model female'!$C64*POWER(('Model female'!$D64+1),(2015-'Risk female'!B$1))</f>
        <v>6.4827071162826266E-3</v>
      </c>
      <c r="C64" s="3">
        <f ca="1">'Model female'!$C64*POWER(('Model female'!$D64+1),(2015-'Risk female'!C$1))</f>
        <v>6.4314302178104018E-3</v>
      </c>
      <c r="D64" s="3">
        <f ca="1">'Model female'!$C64*POWER(('Model female'!$D64+1),(2015-'Risk female'!D$1))</f>
        <v>6.3805589092051519E-3</v>
      </c>
      <c r="E64" s="3">
        <f ca="1">'Model female'!$C64*POWER(('Model female'!$D64+1),(2015-'Risk female'!E$1))</f>
        <v>6.330089982333289E-3</v>
      </c>
      <c r="F64" s="3">
        <f ca="1">'Model female'!$C64*POWER(('Model female'!$D64+1),(2015-'Risk female'!F$1))</f>
        <v>6.2800202544369159E-3</v>
      </c>
      <c r="G64" s="3">
        <f ca="1">'Model female'!$C64*POWER(('Model female'!$D64+1),(2015-'Risk female'!G$1))</f>
        <v>6.2303465679330984E-3</v>
      </c>
      <c r="H64" s="3">
        <f ca="1">'Model female'!$C64*POWER(('Model female'!$D64+1),(2015-'Risk female'!H$1))</f>
        <v>6.1810657902147499E-3</v>
      </c>
      <c r="I64" s="3">
        <f ca="1">'Model female'!$C64*POWER(('Model female'!$D64+1),(2015-'Risk female'!I$1))</f>
        <v>6.1321748134530642E-3</v>
      </c>
      <c r="J64" s="3">
        <f ca="1">'Model female'!$C64*POWER(('Model female'!$D64+1),(2015-'Risk female'!J$1))</f>
        <v>6.0836705544015345E-3</v>
      </c>
      <c r="K64" s="3">
        <f ca="1">'Model female'!$C64*POWER(('Model female'!$D64+1),(2015-'Risk female'!K$1))</f>
        <v>6.0355499542015054E-3</v>
      </c>
      <c r="L64" s="3">
        <f ca="1">'Model female'!$C64*POWER(('Model female'!$D64+1),(2015-'Risk female'!L$1))</f>
        <v>5.9878099781892772E-3</v>
      </c>
      <c r="M64" s="3">
        <f ca="1">'Model female'!$C64*POWER(('Model female'!$D64+1),(2015-'Risk female'!M$1))</f>
        <v>5.9404476157047205E-3</v>
      </c>
      <c r="N64" s="3">
        <f ca="1">'Model female'!$C64*POWER(('Model female'!$D64+1),(2015-'Risk female'!N$1))</f>
        <v>5.8934598799014202E-3</v>
      </c>
      <c r="O64" s="3">
        <f ca="1">'Model female'!$C64*POWER(('Model female'!$D64+1),(2015-'Risk female'!O$1))</f>
        <v>5.8468438075583076E-3</v>
      </c>
      <c r="P64" s="3">
        <f ca="1">'Model female'!$C64*POWER(('Model female'!$D64+1),(2015-'Risk female'!P$1))</f>
        <v>5.8005964588927943E-3</v>
      </c>
      <c r="Q64" s="3">
        <f ca="1">'Model female'!$C64*POWER(('Model female'!$D64+1),(2015-'Risk female'!Q$1))</f>
        <v>5.7547149173753738E-3</v>
      </c>
      <c r="R64" s="3">
        <f ca="1">'Model female'!$C64*POWER(('Model female'!$D64+1),(2015-'Risk female'!R$1))</f>
        <v>5.7091962895456979E-3</v>
      </c>
      <c r="S64" s="3">
        <f ca="1">'Model female'!$C64*POWER(('Model female'!$D64+1),(2015-'Risk female'!S$1))</f>
        <v>5.6640377048301025E-3</v>
      </c>
      <c r="T64" s="3">
        <f ca="1">'Model female'!$C64*POWER(('Model female'!$D64+1),(2015-'Risk female'!T$1))</f>
        <v>5.6192363153605785E-3</v>
      </c>
      <c r="U64" s="3">
        <f ca="1">'Model female'!$C64*POWER(('Model female'!$D64+1),(2015-'Risk female'!U$1))</f>
        <v>5.5747892957951767E-3</v>
      </c>
      <c r="V64" s="3">
        <f ca="1">'Model female'!$C64*POWER(('Model female'!$D64+1),(2015-'Risk female'!V$1))</f>
        <v>5.5306938431398259E-3</v>
      </c>
      <c r="W64" s="3">
        <f ca="1">'Model female'!$C64*POWER(('Model female'!$D64+1),(2015-'Risk female'!W$1))</f>
        <v>5.4869471765715758E-3</v>
      </c>
      <c r="X64" s="3">
        <f ca="1">'Model female'!$C64*POWER(('Model female'!$D64+1),(2015-'Risk female'!X$1))</f>
        <v>5.4435465372632153E-3</v>
      </c>
      <c r="Y64" s="3">
        <f ca="1">'Model female'!$C64*POWER(('Model female'!$D64+1),(2015-'Risk female'!Y$1))</f>
        <v>5.4004891882093002E-3</v>
      </c>
      <c r="Z64" s="3">
        <f ca="1">'Model female'!$C64*POWER(('Model female'!$D64+1),(2015-'Risk female'!Z$1))</f>
        <v>5.3577724140535434E-3</v>
      </c>
      <c r="AA64" s="3">
        <f ca="1">'Model female'!$C64*POWER(('Model female'!$D64+1),(2015-'Risk female'!AA$1))</f>
        <v>5.3153935209175772E-3</v>
      </c>
      <c r="AB64" s="3">
        <f ca="1">'Model female'!$C64*POWER(('Model female'!$D64+1),(2015-'Risk female'!AB$1))</f>
        <v>5.2733498362310602E-3</v>
      </c>
      <c r="AC64" s="3">
        <f ca="1">'Model female'!$C64*POWER(('Model female'!$D64+1),(2015-'Risk female'!AC$1))</f>
        <v>5.2316387085631485E-3</v>
      </c>
      <c r="AD64" s="3">
        <f ca="1">'Model female'!$C64*POWER(('Model female'!$D64+1),(2015-'Risk female'!AD$1))</f>
        <v>5.1902575074552707E-3</v>
      </c>
      <c r="AE64" s="3">
        <f ca="1">'Model female'!$C64*POWER(('Model female'!$D64+1),(2015-'Risk female'!AE$1))</f>
        <v>5.1492036232552553E-3</v>
      </c>
      <c r="AF64" s="3">
        <f ca="1">'Model female'!$C64*POWER(('Model female'!$D64+1),(2015-'Risk female'!AF$1))</f>
        <v>5.1084744669527447E-3</v>
      </c>
      <c r="AG64" s="3">
        <f ca="1">'Model female'!$C64*POWER(('Model female'!$D64+1),(2015-'Risk female'!AG$1))</f>
        <v>5.0680674700159314E-3</v>
      </c>
      <c r="AH64" s="3">
        <f ca="1">'Model female'!$C64*POWER(('Model female'!$D64+1),(2015-'Risk female'!AH$1))</f>
        <v>5.0279800842295726E-3</v>
      </c>
      <c r="AI64" s="3">
        <f ca="1">'Model female'!$C64*POWER(('Model female'!$D64+1),(2015-'Risk female'!AI$1))</f>
        <v>4.9882097815342917E-3</v>
      </c>
      <c r="AJ64" s="3">
        <f ca="1">'Model female'!$C64*POWER(('Model female'!$D64+1),(2015-'Risk female'!AJ$1))</f>
        <v>4.9487540538671482E-3</v>
      </c>
      <c r="AK64" s="3">
        <f ca="1">'Model female'!$C64*POWER(('Model female'!$D64+1),(2015-'Risk female'!AK$1))</f>
        <v>4.9096104130034726E-3</v>
      </c>
      <c r="AL64" s="3">
        <f ca="1">'Model female'!$C64*POWER(('Model female'!$D64+1),(2015-'Risk female'!AL$1))</f>
        <v>4.8707763903999461E-3</v>
      </c>
      <c r="AM64" s="3">
        <f ca="1">'Model female'!$C64*POWER(('Model female'!$D64+1),(2015-'Risk female'!AM$1))</f>
        <v>4.8322495370389284E-3</v>
      </c>
      <c r="AN64" s="3">
        <f ca="1">'Model female'!$C64*POWER(('Model female'!$D64+1),(2015-'Risk female'!AN$1))</f>
        <v>4.7940274232740089E-3</v>
      </c>
      <c r="AO64" s="3">
        <f ca="1">'Model female'!$C64*POWER(('Model female'!$D64+1),(2015-'Risk female'!AO$1))</f>
        <v>4.7561076386767919E-3</v>
      </c>
      <c r="AP64" s="3">
        <f ca="1">'Model female'!$C64*POWER(('Model female'!$D64+1),(2015-'Risk female'!AP$1))</f>
        <v>4.7184877918848775E-3</v>
      </c>
      <c r="AQ64" s="3">
        <f ca="1">'Model female'!$C64*POWER(('Model female'!$D64+1),(2015-'Risk female'!AQ$1))</f>
        <v>4.68116551045106E-3</v>
      </c>
      <c r="AR64" s="3">
        <f ca="1">'Model female'!$C64*POWER(('Model female'!$D64+1),(2015-'Risk female'!AR$1))</f>
        <v>4.6441384406937063E-3</v>
      </c>
      <c r="AS64" s="3">
        <f ca="1">'Model female'!$C64*POWER(('Model female'!$D64+1),(2015-'Risk female'!AS$1))</f>
        <v>4.6074042475483332E-3</v>
      </c>
      <c r="AT64" s="3">
        <f ca="1">'Model female'!$C64*POWER(('Model female'!$D64+1),(2015-'Risk female'!AT$1))</f>
        <v>4.5709606144203399E-3</v>
      </c>
      <c r="AU64" s="3">
        <f ca="1">'Model female'!$C64*POWER(('Model female'!$D64+1),(2015-'Risk female'!AU$1))</f>
        <v>4.53480524303892E-3</v>
      </c>
      <c r="AV64" s="3">
        <f ca="1">'Model female'!$C64*POWER(('Model female'!$D64+1),(2015-'Risk female'!AV$1))</f>
        <v>4.4989358533121223E-3</v>
      </c>
      <c r="AW64" s="3">
        <f ca="1">'Model female'!$C64*POWER(('Model female'!$D64+1),(2015-'Risk female'!AW$1))</f>
        <v>4.4633501831830638E-3</v>
      </c>
      <c r="AX64" s="3">
        <f ca="1">'Model female'!$C64*POWER(('Model female'!$D64+1),(2015-'Risk female'!AX$1))</f>
        <v>4.4280459884872671E-3</v>
      </c>
      <c r="AY64" s="3">
        <f ca="1">'Model female'!$C64*POWER(('Model female'!$D64+1),(2015-'Risk female'!AY$1))</f>
        <v>4.3930210428111448E-3</v>
      </c>
      <c r="AZ64" s="3">
        <f ca="1">'Model female'!$C64*POWER(('Model female'!$D64+1),(2015-'Risk female'!AZ$1))</f>
        <v>4.3582731373515886E-3</v>
      </c>
    </row>
    <row r="65" spans="1:52" x14ac:dyDescent="0.2">
      <c r="A65" s="1">
        <v>62</v>
      </c>
      <c r="B65" s="3">
        <f ca="1">'Model female'!$C65*POWER(('Model female'!$D65+1),(2015-'Risk female'!B$1))</f>
        <v>6.9360680086199876E-3</v>
      </c>
      <c r="C65" s="3">
        <f ca="1">'Model female'!$C65*POWER(('Model female'!$D65+1),(2015-'Risk female'!C$1))</f>
        <v>6.8947767611798553E-3</v>
      </c>
      <c r="D65" s="3">
        <f ca="1">'Model female'!$C65*POWER(('Model female'!$D65+1),(2015-'Risk female'!D$1))</f>
        <v>6.8537313255041176E-3</v>
      </c>
      <c r="E65" s="3">
        <f ca="1">'Model female'!$C65*POWER(('Model female'!$D65+1),(2015-'Risk female'!E$1))</f>
        <v>6.8129302382457643E-3</v>
      </c>
      <c r="F65" s="3">
        <f ca="1">'Model female'!$C65*POWER(('Model female'!$D65+1),(2015-'Risk female'!F$1))</f>
        <v>6.7723720447692651E-3</v>
      </c>
      <c r="G65" s="3">
        <f ca="1">'Model female'!$C65*POWER(('Model female'!$D65+1),(2015-'Risk female'!G$1))</f>
        <v>6.73205529909871E-3</v>
      </c>
      <c r="H65" s="3">
        <f ca="1">'Model female'!$C65*POWER(('Model female'!$D65+1),(2015-'Risk female'!H$1))</f>
        <v>6.6919785638662578E-3</v>
      </c>
      <c r="I65" s="3">
        <f ca="1">'Model female'!$C65*POWER(('Model female'!$D65+1),(2015-'Risk female'!I$1))</f>
        <v>6.6521404102608921E-3</v>
      </c>
      <c r="J65" s="3">
        <f ca="1">'Model female'!$C65*POWER(('Model female'!$D65+1),(2015-'Risk female'!J$1))</f>
        <v>6.6125394179774796E-3</v>
      </c>
      <c r="K65" s="3">
        <f ca="1">'Model female'!$C65*POWER(('Model female'!$D65+1),(2015-'Risk female'!K$1))</f>
        <v>6.5731741751661327E-3</v>
      </c>
      <c r="L65" s="3">
        <f ca="1">'Model female'!$C65*POWER(('Model female'!$D65+1),(2015-'Risk female'!L$1))</f>
        <v>6.5340432783818781E-3</v>
      </c>
      <c r="M65" s="3">
        <f ca="1">'Model female'!$C65*POWER(('Model female'!$D65+1),(2015-'Risk female'!M$1))</f>
        <v>6.4951453325346195E-3</v>
      </c>
      <c r="N65" s="3">
        <f ca="1">'Model female'!$C65*POWER(('Model female'!$D65+1),(2015-'Risk female'!N$1))</f>
        <v>6.4564789508394001E-3</v>
      </c>
      <c r="O65" s="3">
        <f ca="1">'Model female'!$C65*POWER(('Model female'!$D65+1),(2015-'Risk female'!O$1))</f>
        <v>6.4180427547669561E-3</v>
      </c>
      <c r="P65" s="3">
        <f ca="1">'Model female'!$C65*POWER(('Model female'!$D65+1),(2015-'Risk female'!P$1))</f>
        <v>6.3798353739945813E-3</v>
      </c>
      <c r="Q65" s="3">
        <f ca="1">'Model female'!$C65*POWER(('Model female'!$D65+1),(2015-'Risk female'!Q$1))</f>
        <v>6.3418554463572606E-3</v>
      </c>
      <c r="R65" s="3">
        <f ca="1">'Model female'!$C65*POWER(('Model female'!$D65+1),(2015-'Risk female'!R$1))</f>
        <v>6.3041016177991125E-3</v>
      </c>
      <c r="S65" s="3">
        <f ca="1">'Model female'!$C65*POWER(('Model female'!$D65+1),(2015-'Risk female'!S$1))</f>
        <v>6.2665725423251143E-3</v>
      </c>
      <c r="T65" s="3">
        <f ca="1">'Model female'!$C65*POWER(('Model female'!$D65+1),(2015-'Risk female'!T$1))</f>
        <v>6.229266881953111E-3</v>
      </c>
      <c r="U65" s="3">
        <f ca="1">'Model female'!$C65*POWER(('Model female'!$D65+1),(2015-'Risk female'!U$1))</f>
        <v>6.1921833066661217E-3</v>
      </c>
      <c r="V65" s="3">
        <f ca="1">'Model female'!$C65*POWER(('Model female'!$D65+1),(2015-'Risk female'!V$1))</f>
        <v>6.1553204943649081E-3</v>
      </c>
      <c r="W65" s="3">
        <f ca="1">'Model female'!$C65*POWER(('Model female'!$D65+1),(2015-'Risk female'!W$1))</f>
        <v>6.1186771308208545E-3</v>
      </c>
      <c r="X65" s="3">
        <f ca="1">'Model female'!$C65*POWER(('Model female'!$D65+1),(2015-'Risk female'!X$1))</f>
        <v>6.0822519096291041E-3</v>
      </c>
      <c r="Y65" s="3">
        <f ca="1">'Model female'!$C65*POWER(('Model female'!$D65+1),(2015-'Risk female'!Y$1))</f>
        <v>6.0460435321619864E-3</v>
      </c>
      <c r="Z65" s="3">
        <f ca="1">'Model female'!$C65*POWER(('Model female'!$D65+1),(2015-'Risk female'!Z$1))</f>
        <v>6.0100507075227152E-3</v>
      </c>
      <c r="AA65" s="3">
        <f ca="1">'Model female'!$C65*POWER(('Model female'!$D65+1),(2015-'Risk female'!AA$1))</f>
        <v>5.9742721524993709E-3</v>
      </c>
      <c r="AB65" s="3">
        <f ca="1">'Model female'!$C65*POWER(('Model female'!$D65+1),(2015-'Risk female'!AB$1))</f>
        <v>5.938706591519149E-3</v>
      </c>
      <c r="AC65" s="3">
        <f ca="1">'Model female'!$C65*POWER(('Model female'!$D65+1),(2015-'Risk female'!AC$1))</f>
        <v>5.9033527566028808E-3</v>
      </c>
      <c r="AD65" s="3">
        <f ca="1">'Model female'!$C65*POWER(('Model female'!$D65+1),(2015-'Risk female'!AD$1))</f>
        <v>5.8682093873198308E-3</v>
      </c>
      <c r="AE65" s="3">
        <f ca="1">'Model female'!$C65*POWER(('Model female'!$D65+1),(2015-'Risk female'!AE$1))</f>
        <v>5.8332752307427614E-3</v>
      </c>
      <c r="AF65" s="3">
        <f ca="1">'Model female'!$C65*POWER(('Model female'!$D65+1),(2015-'Risk female'!AF$1))</f>
        <v>5.7985490414032602E-3</v>
      </c>
      <c r="AG65" s="3">
        <f ca="1">'Model female'!$C65*POWER(('Model female'!$D65+1),(2015-'Risk female'!AG$1))</f>
        <v>5.7640295812473371E-3</v>
      </c>
      <c r="AH65" s="3">
        <f ca="1">'Model female'!$C65*POWER(('Model female'!$D65+1),(2015-'Risk female'!AH$1))</f>
        <v>5.7297156195912895E-3</v>
      </c>
      <c r="AI65" s="3">
        <f ca="1">'Model female'!$C65*POWER(('Model female'!$D65+1),(2015-'Risk female'!AI$1))</f>
        <v>5.6956059330778193E-3</v>
      </c>
      <c r="AJ65" s="3">
        <f ca="1">'Model female'!$C65*POWER(('Model female'!$D65+1),(2015-'Risk female'!AJ$1))</f>
        <v>5.6616993056324231E-3</v>
      </c>
      <c r="AK65" s="3">
        <f ca="1">'Model female'!$C65*POWER(('Model female'!$D65+1),(2015-'Risk female'!AK$1))</f>
        <v>5.6279945284200385E-3</v>
      </c>
      <c r="AL65" s="3">
        <f ca="1">'Model female'!$C65*POWER(('Model female'!$D65+1),(2015-'Risk female'!AL$1))</f>
        <v>5.5944903998019361E-3</v>
      </c>
      <c r="AM65" s="3">
        <f ca="1">'Model female'!$C65*POWER(('Model female'!$D65+1),(2015-'Risk female'!AM$1))</f>
        <v>5.5611857252928932E-3</v>
      </c>
      <c r="AN65" s="3">
        <f ca="1">'Model female'!$C65*POWER(('Model female'!$D65+1),(2015-'Risk female'!AN$1))</f>
        <v>5.5280793175186008E-3</v>
      </c>
      <c r="AO65" s="3">
        <f ca="1">'Model female'!$C65*POWER(('Model female'!$D65+1),(2015-'Risk female'!AO$1))</f>
        <v>5.4951699961733281E-3</v>
      </c>
      <c r="AP65" s="3">
        <f ca="1">'Model female'!$C65*POWER(('Model female'!$D65+1),(2015-'Risk female'!AP$1))</f>
        <v>5.4624565879778488E-3</v>
      </c>
      <c r="AQ65" s="3">
        <f ca="1">'Model female'!$C65*POWER(('Model female'!$D65+1),(2015-'Risk female'!AQ$1))</f>
        <v>5.4299379266376097E-3</v>
      </c>
      <c r="AR65" s="3">
        <f ca="1">'Model female'!$C65*POWER(('Model female'!$D65+1),(2015-'Risk female'!AR$1))</f>
        <v>5.3976128528011504E-3</v>
      </c>
      <c r="AS65" s="3">
        <f ca="1">'Model female'!$C65*POWER(('Model female'!$D65+1),(2015-'Risk female'!AS$1))</f>
        <v>5.3654802140187642E-3</v>
      </c>
      <c r="AT65" s="3">
        <f ca="1">'Model female'!$C65*POWER(('Model female'!$D65+1),(2015-'Risk female'!AT$1))</f>
        <v>5.3335388647014204E-3</v>
      </c>
      <c r="AU65" s="3">
        <f ca="1">'Model female'!$C65*POWER(('Model female'!$D65+1),(2015-'Risk female'!AU$1))</f>
        <v>5.3017876660799166E-3</v>
      </c>
      <c r="AV65" s="3">
        <f ca="1">'Model female'!$C65*POWER(('Model female'!$D65+1),(2015-'Risk female'!AV$1))</f>
        <v>5.2702254861642806E-3</v>
      </c>
      <c r="AW65" s="3">
        <f ca="1">'Model female'!$C65*POWER(('Model female'!$D65+1),(2015-'Risk female'!AW$1))</f>
        <v>5.2388511997034136E-3</v>
      </c>
      <c r="AX65" s="3">
        <f ca="1">'Model female'!$C65*POWER(('Model female'!$D65+1),(2015-'Risk female'!AX$1))</f>
        <v>5.2076636881449694E-3</v>
      </c>
      <c r="AY65" s="3">
        <f ca="1">'Model female'!$C65*POWER(('Model female'!$D65+1),(2015-'Risk female'!AY$1))</f>
        <v>5.1766618395954816E-3</v>
      </c>
      <c r="AZ65" s="3">
        <f ca="1">'Model female'!$C65*POWER(('Model female'!$D65+1),(2015-'Risk female'!AZ$1))</f>
        <v>5.1458445487807154E-3</v>
      </c>
    </row>
    <row r="66" spans="1:52" x14ac:dyDescent="0.2">
      <c r="A66" s="1">
        <v>63</v>
      </c>
      <c r="B66" s="3">
        <f ca="1">'Model female'!$C66*POWER(('Model female'!$D66+1),(2015-'Risk female'!B$1))</f>
        <v>7.4131032846976109E-3</v>
      </c>
      <c r="C66" s="3">
        <f ca="1">'Model female'!$C66*POWER(('Model female'!$D66+1),(2015-'Risk female'!C$1))</f>
        <v>7.3752928032449483E-3</v>
      </c>
      <c r="D66" s="3">
        <f ca="1">'Model female'!$C66*POWER(('Model female'!$D66+1),(2015-'Risk female'!D$1))</f>
        <v>7.3376751738884688E-3</v>
      </c>
      <c r="E66" s="3">
        <f ca="1">'Model female'!$C66*POWER(('Model female'!$D66+1),(2015-'Risk female'!E$1))</f>
        <v>7.3002494129874055E-3</v>
      </c>
      <c r="F66" s="3">
        <f ca="1">'Model female'!$C66*POWER(('Model female'!$D66+1),(2015-'Risk female'!F$1))</f>
        <v>7.2630145419180451E-3</v>
      </c>
      <c r="G66" s="3">
        <f ca="1">'Model female'!$C66*POWER(('Model female'!$D66+1),(2015-'Risk female'!G$1))</f>
        <v>7.2259695870481337E-3</v>
      </c>
      <c r="H66" s="3">
        <f ca="1">'Model female'!$C66*POWER(('Model female'!$D66+1),(2015-'Risk female'!H$1))</f>
        <v>7.189113579711426E-3</v>
      </c>
      <c r="I66" s="3">
        <f ca="1">'Model female'!$C66*POWER(('Model female'!$D66+1),(2015-'Risk female'!I$1))</f>
        <v>7.1524455561823496E-3</v>
      </c>
      <c r="J66" s="3">
        <f ca="1">'Model female'!$C66*POWER(('Model female'!$D66+1),(2015-'Risk female'!J$1))</f>
        <v>7.1159645576508099E-3</v>
      </c>
      <c r="K66" s="3">
        <f ca="1">'Model female'!$C66*POWER(('Model female'!$D66+1),(2015-'Risk female'!K$1))</f>
        <v>7.0796696301971126E-3</v>
      </c>
      <c r="L66" s="3">
        <f ca="1">'Model female'!$C66*POWER(('Model female'!$D66+1),(2015-'Risk female'!L$1))</f>
        <v>7.0435598247670277E-3</v>
      </c>
      <c r="M66" s="3">
        <f ca="1">'Model female'!$C66*POWER(('Model female'!$D66+1),(2015-'Risk female'!M$1))</f>
        <v>7.0076341971469702E-3</v>
      </c>
      <c r="N66" s="3">
        <f ca="1">'Model female'!$C66*POWER(('Model female'!$D66+1),(2015-'Risk female'!N$1))</f>
        <v>6.9718918079393066E-3</v>
      </c>
      <c r="O66" s="3">
        <f ca="1">'Model female'!$C66*POWER(('Model female'!$D66+1),(2015-'Risk female'!O$1))</f>
        <v>6.9363317225377965E-3</v>
      </c>
      <c r="P66" s="3">
        <f ca="1">'Model female'!$C66*POWER(('Model female'!$D66+1),(2015-'Risk female'!P$1))</f>
        <v>6.9009530111031519E-3</v>
      </c>
      <c r="Q66" s="3">
        <f ca="1">'Model female'!$C66*POWER(('Model female'!$D66+1),(2015-'Risk female'!Q$1))</f>
        <v>6.8657547485387231E-3</v>
      </c>
      <c r="R66" s="3">
        <f ca="1">'Model female'!$C66*POWER(('Model female'!$D66+1),(2015-'Risk female'!R$1))</f>
        <v>6.8307360144663105E-3</v>
      </c>
      <c r="S66" s="3">
        <f ca="1">'Model female'!$C66*POWER(('Model female'!$D66+1),(2015-'Risk female'!S$1))</f>
        <v>6.7958958932020953E-3</v>
      </c>
      <c r="T66" s="3">
        <f ca="1">'Model female'!$C66*POWER(('Model female'!$D66+1),(2015-'Risk female'!T$1))</f>
        <v>6.7612334737326999E-3</v>
      </c>
      <c r="U66" s="3">
        <f ca="1">'Model female'!$C66*POWER(('Model female'!$D66+1),(2015-'Risk female'!U$1))</f>
        <v>6.7267478496913615E-3</v>
      </c>
      <c r="V66" s="3">
        <f ca="1">'Model female'!$C66*POWER(('Model female'!$D66+1),(2015-'Risk female'!V$1))</f>
        <v>6.6924381193342354E-3</v>
      </c>
      <c r="W66" s="3">
        <f ca="1">'Model female'!$C66*POWER(('Model female'!$D66+1),(2015-'Risk female'!W$1))</f>
        <v>6.6583033855168172E-3</v>
      </c>
      <c r="X66" s="3">
        <f ca="1">'Model female'!$C66*POWER(('Model female'!$D66+1),(2015-'Risk female'!X$1))</f>
        <v>6.6243427556704794E-3</v>
      </c>
      <c r="Y66" s="3">
        <f ca="1">'Model female'!$C66*POWER(('Model female'!$D66+1),(2015-'Risk female'!Y$1))</f>
        <v>6.5905553417791359E-3</v>
      </c>
      <c r="Z66" s="3">
        <f ca="1">'Model female'!$C66*POWER(('Model female'!$D66+1),(2015-'Risk female'!Z$1))</f>
        <v>6.5569402603560187E-3</v>
      </c>
      <c r="AA66" s="3">
        <f ca="1">'Model female'!$C66*POWER(('Model female'!$D66+1),(2015-'Risk female'!AA$1))</f>
        <v>6.5234966324205787E-3</v>
      </c>
      <c r="AB66" s="3">
        <f ca="1">'Model female'!$C66*POWER(('Model female'!$D66+1),(2015-'Risk female'!AB$1))</f>
        <v>6.490223583475503E-3</v>
      </c>
      <c r="AC66" s="3">
        <f ca="1">'Model female'!$C66*POWER(('Model female'!$D66+1),(2015-'Risk female'!AC$1))</f>
        <v>6.4571202434838436E-3</v>
      </c>
      <c r="AD66" s="3">
        <f ca="1">'Model female'!$C66*POWER(('Model female'!$D66+1),(2015-'Risk female'!AD$1))</f>
        <v>6.4241857468462695E-3</v>
      </c>
      <c r="AE66" s="3">
        <f ca="1">'Model female'!$C66*POWER(('Model female'!$D66+1),(2015-'Risk female'!AE$1))</f>
        <v>6.3914192323784357E-3</v>
      </c>
      <c r="AF66" s="3">
        <f ca="1">'Model female'!$C66*POWER(('Model female'!$D66+1),(2015-'Risk female'!AF$1))</f>
        <v>6.358819843288459E-3</v>
      </c>
      <c r="AG66" s="3">
        <f ca="1">'Model female'!$C66*POWER(('Model female'!$D66+1),(2015-'Risk female'!AG$1))</f>
        <v>6.3263867271545204E-3</v>
      </c>
      <c r="AH66" s="3">
        <f ca="1">'Model female'!$C66*POWER(('Model female'!$D66+1),(2015-'Risk female'!AH$1))</f>
        <v>6.294119035902569E-3</v>
      </c>
      <c r="AI66" s="3">
        <f ca="1">'Model female'!$C66*POWER(('Model female'!$D66+1),(2015-'Risk female'!AI$1))</f>
        <v>6.2620159257841526E-3</v>
      </c>
      <c r="AJ66" s="3">
        <f ca="1">'Model female'!$C66*POWER(('Model female'!$D66+1),(2015-'Risk female'!AJ$1))</f>
        <v>6.2300765573543495E-3</v>
      </c>
      <c r="AK66" s="3">
        <f ca="1">'Model female'!$C66*POWER(('Model female'!$D66+1),(2015-'Risk female'!AK$1))</f>
        <v>6.1983000954498229E-3</v>
      </c>
      <c r="AL66" s="3">
        <f ca="1">'Model female'!$C66*POWER(('Model female'!$D66+1),(2015-'Risk female'!AL$1))</f>
        <v>6.1666857091669794E-3</v>
      </c>
      <c r="AM66" s="3">
        <f ca="1">'Model female'!$C66*POWER(('Model female'!$D66+1),(2015-'Risk female'!AM$1))</f>
        <v>6.1352325718402444E-3</v>
      </c>
      <c r="AN66" s="3">
        <f ca="1">'Model female'!$C66*POWER(('Model female'!$D66+1),(2015-'Risk female'!AN$1))</f>
        <v>6.103939861020446E-3</v>
      </c>
      <c r="AO66" s="3">
        <f ca="1">'Model female'!$C66*POWER(('Model female'!$D66+1),(2015-'Risk female'!AO$1))</f>
        <v>6.072806758453308E-3</v>
      </c>
      <c r="AP66" s="3">
        <f ca="1">'Model female'!$C66*POWER(('Model female'!$D66+1),(2015-'Risk female'!AP$1))</f>
        <v>6.0418324500580529E-3</v>
      </c>
      <c r="AQ66" s="3">
        <f ca="1">'Model female'!$C66*POWER(('Model female'!$D66+1),(2015-'Risk female'!AQ$1))</f>
        <v>6.0110161259061181E-3</v>
      </c>
      <c r="AR66" s="3">
        <f ca="1">'Model female'!$C66*POWER(('Model female'!$D66+1),(2015-'Risk female'!AR$1))</f>
        <v>5.9803569801999742E-3</v>
      </c>
      <c r="AS66" s="3">
        <f ca="1">'Model female'!$C66*POWER(('Model female'!$D66+1),(2015-'Risk female'!AS$1))</f>
        <v>5.9498542112520602E-3</v>
      </c>
      <c r="AT66" s="3">
        <f ca="1">'Model female'!$C66*POWER(('Model female'!$D66+1),(2015-'Risk female'!AT$1))</f>
        <v>5.9195070214638134E-3</v>
      </c>
      <c r="AU66" s="3">
        <f ca="1">'Model female'!$C66*POWER(('Model female'!$D66+1),(2015-'Risk female'!AU$1))</f>
        <v>5.8893146173048172E-3</v>
      </c>
      <c r="AV66" s="3">
        <f ca="1">'Model female'!$C66*POWER(('Model female'!$D66+1),(2015-'Risk female'!AV$1))</f>
        <v>5.8592762092920551E-3</v>
      </c>
      <c r="AW66" s="3">
        <f ca="1">'Model female'!$C66*POWER(('Model female'!$D66+1),(2015-'Risk female'!AW$1))</f>
        <v>5.8293910119692587E-3</v>
      </c>
      <c r="AX66" s="3">
        <f ca="1">'Model female'!$C66*POWER(('Model female'!$D66+1),(2015-'Risk female'!AX$1))</f>
        <v>5.7996582438863747E-3</v>
      </c>
      <c r="AY66" s="3">
        <f ca="1">'Model female'!$C66*POWER(('Model female'!$D66+1),(2015-'Risk female'!AY$1))</f>
        <v>5.7700771275791297E-3</v>
      </c>
      <c r="AZ66" s="3">
        <f ca="1">'Model female'!$C66*POWER(('Model female'!$D66+1),(2015-'Risk female'!AZ$1))</f>
        <v>5.7406468895487076E-3</v>
      </c>
    </row>
    <row r="67" spans="1:52" x14ac:dyDescent="0.2">
      <c r="A67" s="1">
        <v>64</v>
      </c>
      <c r="B67" s="3">
        <f ca="1">'Model female'!$C67*POWER(('Model female'!$D67+1),(2015-'Risk female'!B$1))</f>
        <v>7.7781257127165606E-3</v>
      </c>
      <c r="C67" s="3">
        <f ca="1">'Model female'!$C67*POWER(('Model female'!$D67+1),(2015-'Risk female'!C$1))</f>
        <v>7.7380543370127947E-3</v>
      </c>
      <c r="D67" s="3">
        <f ca="1">'Model female'!$C67*POWER(('Model female'!$D67+1),(2015-'Risk female'!D$1))</f>
        <v>7.6981894011648655E-3</v>
      </c>
      <c r="E67" s="3">
        <f ca="1">'Model female'!$C67*POWER(('Model female'!$D67+1),(2015-'Risk female'!E$1))</f>
        <v>7.6585298416351876E-3</v>
      </c>
      <c r="F67" s="3">
        <f ca="1">'Model female'!$C67*POWER(('Model female'!$D67+1),(2015-'Risk female'!F$1))</f>
        <v>7.6190746003653121E-3</v>
      </c>
      <c r="G67" s="3">
        <f ca="1">'Model female'!$C67*POWER(('Model female'!$D67+1),(2015-'Risk female'!G$1))</f>
        <v>7.5798226247477032E-3</v>
      </c>
      <c r="H67" s="3">
        <f ca="1">'Model female'!$C67*POWER(('Model female'!$D67+1),(2015-'Risk female'!H$1))</f>
        <v>7.5407728675976502E-3</v>
      </c>
      <c r="I67" s="3">
        <f ca="1">'Model female'!$C67*POWER(('Model female'!$D67+1),(2015-'Risk female'!I$1))</f>
        <v>7.5019242871253358E-3</v>
      </c>
      <c r="J67" s="3">
        <f ca="1">'Model female'!$C67*POWER(('Model female'!$D67+1),(2015-'Risk female'!J$1))</f>
        <v>7.4632758469080334E-3</v>
      </c>
      <c r="K67" s="3">
        <f ca="1">'Model female'!$C67*POWER(('Model female'!$D67+1),(2015-'Risk female'!K$1))</f>
        <v>7.4248265158624645E-3</v>
      </c>
      <c r="L67" s="3">
        <f ca="1">'Model female'!$C67*POWER(('Model female'!$D67+1),(2015-'Risk female'!L$1))</f>
        <v>7.3865752682172941E-3</v>
      </c>
      <c r="M67" s="3">
        <f ca="1">'Model female'!$C67*POWER(('Model female'!$D67+1),(2015-'Risk female'!M$1))</f>
        <v>7.3485210834857533E-3</v>
      </c>
      <c r="N67" s="3">
        <f ca="1">'Model female'!$C67*POWER(('Model female'!$D67+1),(2015-'Risk female'!N$1))</f>
        <v>7.3106629464384232E-3</v>
      </c>
      <c r="O67" s="3">
        <f ca="1">'Model female'!$C67*POWER(('Model female'!$D67+1),(2015-'Risk female'!O$1))</f>
        <v>7.2729998470761458E-3</v>
      </c>
      <c r="P67" s="3">
        <f ca="1">'Model female'!$C67*POWER(('Model female'!$D67+1),(2015-'Risk female'!P$1))</f>
        <v>7.2355307806030843E-3</v>
      </c>
      <c r="Q67" s="3">
        <f ca="1">'Model female'!$C67*POWER(('Model female'!$D67+1),(2015-'Risk female'!Q$1))</f>
        <v>7.1982547473999096E-3</v>
      </c>
      <c r="R67" s="3">
        <f ca="1">'Model female'!$C67*POWER(('Model female'!$D67+1),(2015-'Risk female'!R$1))</f>
        <v>7.161170752997134E-3</v>
      </c>
      <c r="S67" s="3">
        <f ca="1">'Model female'!$C67*POWER(('Model female'!$D67+1),(2015-'Risk female'!S$1))</f>
        <v>7.1242778080485847E-3</v>
      </c>
      <c r="T67" s="3">
        <f ca="1">'Model female'!$C67*POWER(('Model female'!$D67+1),(2015-'Risk female'!T$1))</f>
        <v>7.0875749283050016E-3</v>
      </c>
      <c r="U67" s="3">
        <f ca="1">'Model female'!$C67*POWER(('Model female'!$D67+1),(2015-'Risk female'!U$1))</f>
        <v>7.0510611345877879E-3</v>
      </c>
      <c r="V67" s="3">
        <f ca="1">'Model female'!$C67*POWER(('Model female'!$D67+1),(2015-'Risk female'!V$1))</f>
        <v>7.0147354527628812E-3</v>
      </c>
      <c r="W67" s="3">
        <f ca="1">'Model female'!$C67*POWER(('Model female'!$D67+1),(2015-'Risk female'!W$1))</f>
        <v>6.9785969137147637E-3</v>
      </c>
      <c r="X67" s="3">
        <f ca="1">'Model female'!$C67*POWER(('Model female'!$D67+1),(2015-'Risk female'!X$1))</f>
        <v>6.942644553320612E-3</v>
      </c>
      <c r="Y67" s="3">
        <f ca="1">'Model female'!$C67*POWER(('Model female'!$D67+1),(2015-'Risk female'!Y$1))</f>
        <v>6.9068774124245776E-3</v>
      </c>
      <c r="Z67" s="3">
        <f ca="1">'Model female'!$C67*POWER(('Model female'!$D67+1),(2015-'Risk female'!Z$1))</f>
        <v>6.8712945368121911E-3</v>
      </c>
      <c r="AA67" s="3">
        <f ca="1">'Model female'!$C67*POWER(('Model female'!$D67+1),(2015-'Risk female'!AA$1))</f>
        <v>6.8358949771849063E-3</v>
      </c>
      <c r="AB67" s="3">
        <f ca="1">'Model female'!$C67*POWER(('Model female'!$D67+1),(2015-'Risk female'!AB$1))</f>
        <v>6.8006777891347816E-3</v>
      </c>
      <c r="AC67" s="3">
        <f ca="1">'Model female'!$C67*POWER(('Model female'!$D67+1),(2015-'Risk female'!AC$1))</f>
        <v>6.7656420331192761E-3</v>
      </c>
      <c r="AD67" s="3">
        <f ca="1">'Model female'!$C67*POWER(('Model female'!$D67+1),(2015-'Risk female'!AD$1))</f>
        <v>6.7307867744361904E-3</v>
      </c>
      <c r="AE67" s="3">
        <f ca="1">'Model female'!$C67*POWER(('Model female'!$D67+1),(2015-'Risk female'!AE$1))</f>
        <v>6.6961110831987251E-3</v>
      </c>
      <c r="AF67" s="3">
        <f ca="1">'Model female'!$C67*POWER(('Model female'!$D67+1),(2015-'Risk female'!AF$1))</f>
        <v>6.6616140343106721E-3</v>
      </c>
      <c r="AG67" s="3">
        <f ca="1">'Model female'!$C67*POWER(('Model female'!$D67+1),(2015-'Risk female'!AG$1))</f>
        <v>6.6272947074417447E-3</v>
      </c>
      <c r="AH67" s="3">
        <f ca="1">'Model female'!$C67*POWER(('Model female'!$D67+1),(2015-'Risk female'!AH$1))</f>
        <v>6.5931521870030109E-3</v>
      </c>
      <c r="AI67" s="3">
        <f ca="1">'Model female'!$C67*POWER(('Model female'!$D67+1),(2015-'Risk female'!AI$1))</f>
        <v>6.5591855621224757E-3</v>
      </c>
      <c r="AJ67" s="3">
        <f ca="1">'Model female'!$C67*POWER(('Model female'!$D67+1),(2015-'Risk female'!AJ$1))</f>
        <v>6.5253939266207766E-3</v>
      </c>
      <c r="AK67" s="3">
        <f ca="1">'Model female'!$C67*POWER(('Model female'!$D67+1),(2015-'Risk female'!AK$1))</f>
        <v>6.4917763789870088E-3</v>
      </c>
      <c r="AL67" s="3">
        <f ca="1">'Model female'!$C67*POWER(('Model female'!$D67+1),(2015-'Risk female'!AL$1))</f>
        <v>6.4583320223546778E-3</v>
      </c>
      <c r="AM67" s="3">
        <f ca="1">'Model female'!$C67*POWER(('Model female'!$D67+1),(2015-'Risk female'!AM$1))</f>
        <v>6.4250599644777619E-3</v>
      </c>
      <c r="AN67" s="3">
        <f ca="1">'Model female'!$C67*POWER(('Model female'!$D67+1),(2015-'Risk female'!AN$1))</f>
        <v>6.3919593177069233E-3</v>
      </c>
      <c r="AO67" s="3">
        <f ca="1">'Model female'!$C67*POWER(('Model female'!$D67+1),(2015-'Risk female'!AO$1))</f>
        <v>6.3590291989658173E-3</v>
      </c>
      <c r="AP67" s="3">
        <f ca="1">'Model female'!$C67*POWER(('Model female'!$D67+1),(2015-'Risk female'!AP$1))</f>
        <v>6.326268729727534E-3</v>
      </c>
      <c r="AQ67" s="3">
        <f ca="1">'Model female'!$C67*POWER(('Model female'!$D67+1),(2015-'Risk female'!AQ$1))</f>
        <v>6.2936770359911564E-3</v>
      </c>
      <c r="AR67" s="3">
        <f ca="1">'Model female'!$C67*POWER(('Model female'!$D67+1),(2015-'Risk female'!AR$1))</f>
        <v>6.2612532482584594E-3</v>
      </c>
      <c r="AS67" s="3">
        <f ca="1">'Model female'!$C67*POWER(('Model female'!$D67+1),(2015-'Risk female'!AS$1))</f>
        <v>6.2289965015106937E-3</v>
      </c>
      <c r="AT67" s="3">
        <f ca="1">'Model female'!$C67*POWER(('Model female'!$D67+1),(2015-'Risk female'!AT$1))</f>
        <v>6.1969059351855219E-3</v>
      </c>
      <c r="AU67" s="3">
        <f ca="1">'Model female'!$C67*POWER(('Model female'!$D67+1),(2015-'Risk female'!AU$1))</f>
        <v>6.1649806931540494E-3</v>
      </c>
      <c r="AV67" s="3">
        <f ca="1">'Model female'!$C67*POWER(('Model female'!$D67+1),(2015-'Risk female'!AV$1))</f>
        <v>6.1332199236979893E-3</v>
      </c>
      <c r="AW67" s="3">
        <f ca="1">'Model female'!$C67*POWER(('Model female'!$D67+1),(2015-'Risk female'!AW$1))</f>
        <v>6.1016227794869491E-3</v>
      </c>
      <c r="AX67" s="3">
        <f ca="1">'Model female'!$C67*POWER(('Model female'!$D67+1),(2015-'Risk female'!AX$1))</f>
        <v>6.0701884175558057E-3</v>
      </c>
      <c r="AY67" s="3">
        <f ca="1">'Model female'!$C67*POWER(('Model female'!$D67+1),(2015-'Risk female'!AY$1))</f>
        <v>6.0389159992822313E-3</v>
      </c>
      <c r="AZ67" s="3">
        <f ca="1">'Model female'!$C67*POWER(('Model female'!$D67+1),(2015-'Risk female'!AZ$1))</f>
        <v>6.0078046903643155E-3</v>
      </c>
    </row>
    <row r="68" spans="1:52" x14ac:dyDescent="0.2">
      <c r="A68" s="1">
        <v>65</v>
      </c>
      <c r="B68" s="3">
        <f ca="1">'Model female'!$C68*POWER(('Model female'!$D68+1),(2015-'Risk female'!B$1))</f>
        <v>8.7210670645305344E-3</v>
      </c>
      <c r="C68" s="3">
        <f ca="1">'Model female'!$C68*POWER(('Model female'!$D68+1),(2015-'Risk female'!C$1))</f>
        <v>8.6739697891968278E-3</v>
      </c>
      <c r="D68" s="3">
        <f ca="1">'Model female'!$C68*POWER(('Model female'!$D68+1),(2015-'Risk female'!D$1))</f>
        <v>8.6271268581225354E-3</v>
      </c>
      <c r="E68" s="3">
        <f ca="1">'Model female'!$C68*POWER(('Model female'!$D68+1),(2015-'Risk female'!E$1))</f>
        <v>8.5805368977462035E-3</v>
      </c>
      <c r="F68" s="3">
        <f ca="1">'Model female'!$C68*POWER(('Model female'!$D68+1),(2015-'Risk female'!F$1))</f>
        <v>8.5341985419241529E-3</v>
      </c>
      <c r="G68" s="3">
        <f ca="1">'Model female'!$C68*POWER(('Model female'!$D68+1),(2015-'Risk female'!G$1))</f>
        <v>8.488110431890435E-3</v>
      </c>
      <c r="H68" s="3">
        <f ca="1">'Model female'!$C68*POWER(('Model female'!$D68+1),(2015-'Risk female'!H$1))</f>
        <v>8.4422712162169813E-3</v>
      </c>
      <c r="I68" s="3">
        <f ca="1">'Model female'!$C68*POWER(('Model female'!$D68+1),(2015-'Risk female'!I$1))</f>
        <v>8.3966795507739861E-3</v>
      </c>
      <c r="J68" s="3">
        <f ca="1">'Model female'!$C68*POWER(('Model female'!$D68+1),(2015-'Risk female'!J$1))</f>
        <v>8.3513340986904796E-3</v>
      </c>
      <c r="K68" s="3">
        <f ca="1">'Model female'!$C68*POWER(('Model female'!$D68+1),(2015-'Risk female'!K$1))</f>
        <v>8.3062335303151387E-3</v>
      </c>
      <c r="L68" s="3">
        <f ca="1">'Model female'!$C68*POWER(('Model female'!$D68+1),(2015-'Risk female'!L$1))</f>
        <v>8.2613765231772853E-3</v>
      </c>
      <c r="M68" s="3">
        <f ca="1">'Model female'!$C68*POWER(('Model female'!$D68+1),(2015-'Risk female'!M$1))</f>
        <v>8.2167617619481291E-3</v>
      </c>
      <c r="N68" s="3">
        <f ca="1">'Model female'!$C68*POWER(('Model female'!$D68+1),(2015-'Risk female'!N$1))</f>
        <v>8.1723879384021699E-3</v>
      </c>
      <c r="O68" s="3">
        <f ca="1">'Model female'!$C68*POWER(('Model female'!$D68+1),(2015-'Risk female'!O$1))</f>
        <v>8.1282537513788621E-3</v>
      </c>
      <c r="P68" s="3">
        <f ca="1">'Model female'!$C68*POWER(('Model female'!$D68+1),(2015-'Risk female'!P$1))</f>
        <v>8.084357906744449E-3</v>
      </c>
      <c r="Q68" s="3">
        <f ca="1">'Model female'!$C68*POWER(('Model female'!$D68+1),(2015-'Risk female'!Q$1))</f>
        <v>8.0406991173540172E-3</v>
      </c>
      <c r="R68" s="3">
        <f ca="1">'Model female'!$C68*POWER(('Model female'!$D68+1),(2015-'Risk female'!R$1))</f>
        <v>7.9972761030137531E-3</v>
      </c>
      <c r="S68" s="3">
        <f ca="1">'Model female'!$C68*POWER(('Model female'!$D68+1),(2015-'Risk female'!S$1))</f>
        <v>7.9540875904434063E-3</v>
      </c>
      <c r="T68" s="3">
        <f ca="1">'Model female'!$C68*POWER(('Model female'!$D68+1),(2015-'Risk female'!T$1))</f>
        <v>7.9111323132389534E-3</v>
      </c>
      <c r="U68" s="3">
        <f ca="1">'Model female'!$C68*POWER(('Model female'!$D68+1),(2015-'Risk female'!U$1))</f>
        <v>7.8684090118354595E-3</v>
      </c>
      <c r="V68" s="3">
        <f ca="1">'Model female'!$C68*POWER(('Model female'!$D68+1),(2015-'Risk female'!V$1))</f>
        <v>7.8259164334701561E-3</v>
      </c>
      <c r="W68" s="3">
        <f ca="1">'Model female'!$C68*POWER(('Model female'!$D68+1),(2015-'Risk female'!W$1))</f>
        <v>7.7836533321456883E-3</v>
      </c>
      <c r="X68" s="3">
        <f ca="1">'Model female'!$C68*POWER(('Model female'!$D68+1),(2015-'Risk female'!X$1))</f>
        <v>7.7416184685935958E-3</v>
      </c>
      <c r="Y68" s="3">
        <f ca="1">'Model female'!$C68*POWER(('Model female'!$D68+1),(2015-'Risk female'!Y$1))</f>
        <v>7.6998106102379631E-3</v>
      </c>
      <c r="Z68" s="3">
        <f ca="1">'Model female'!$C68*POWER(('Model female'!$D68+1),(2015-'Risk female'!Z$1))</f>
        <v>7.6582285311592837E-3</v>
      </c>
      <c r="AA68" s="3">
        <f ca="1">'Model female'!$C68*POWER(('Model female'!$D68+1),(2015-'Risk female'!AA$1))</f>
        <v>7.6168710120585077E-3</v>
      </c>
      <c r="AB68" s="3">
        <f ca="1">'Model female'!$C68*POWER(('Model female'!$D68+1),(2015-'Risk female'!AB$1))</f>
        <v>7.5757368402212949E-3</v>
      </c>
      <c r="AC68" s="3">
        <f ca="1">'Model female'!$C68*POWER(('Model female'!$D68+1),(2015-'Risk female'!AC$1))</f>
        <v>7.5348248094824497E-3</v>
      </c>
      <c r="AD68" s="3">
        <f ca="1">'Model female'!$C68*POWER(('Model female'!$D68+1),(2015-'Risk female'!AD$1))</f>
        <v>7.4941337201905531E-3</v>
      </c>
      <c r="AE68" s="3">
        <f ca="1">'Model female'!$C68*POWER(('Model female'!$D68+1),(2015-'Risk female'!AE$1))</f>
        <v>7.4536623791727832E-3</v>
      </c>
      <c r="AF68" s="3">
        <f ca="1">'Model female'!$C68*POWER(('Model female'!$D68+1),(2015-'Risk female'!AF$1))</f>
        <v>7.4134095996999426E-3</v>
      </c>
      <c r="AG68" s="3">
        <f ca="1">'Model female'!$C68*POWER(('Model female'!$D68+1),(2015-'Risk female'!AG$1))</f>
        <v>7.3733742014516438E-3</v>
      </c>
      <c r="AH68" s="3">
        <f ca="1">'Model female'!$C68*POWER(('Model female'!$D68+1),(2015-'Risk female'!AH$1))</f>
        <v>7.3335550104817017E-3</v>
      </c>
      <c r="AI68" s="3">
        <f ca="1">'Model female'!$C68*POWER(('Model female'!$D68+1),(2015-'Risk female'!AI$1))</f>
        <v>7.2939508591837142E-3</v>
      </c>
      <c r="AJ68" s="3">
        <f ca="1">'Model female'!$C68*POWER(('Model female'!$D68+1),(2015-'Risk female'!AJ$1))</f>
        <v>7.2545605862568323E-3</v>
      </c>
      <c r="AK68" s="3">
        <f ca="1">'Model female'!$C68*POWER(('Model female'!$D68+1),(2015-'Risk female'!AK$1))</f>
        <v>7.2153830366716897E-3</v>
      </c>
      <c r="AL68" s="3">
        <f ca="1">'Model female'!$C68*POWER(('Model female'!$D68+1),(2015-'Risk female'!AL$1))</f>
        <v>7.1764170616365492E-3</v>
      </c>
      <c r="AM68" s="3">
        <f ca="1">'Model female'!$C68*POWER(('Model female'!$D68+1),(2015-'Risk female'!AM$1))</f>
        <v>7.1376615185636079E-3</v>
      </c>
      <c r="AN68" s="3">
        <f ca="1">'Model female'!$C68*POWER(('Model female'!$D68+1),(2015-'Risk female'!AN$1))</f>
        <v>7.0991152710355035E-3</v>
      </c>
      <c r="AO68" s="3">
        <f ca="1">'Model female'!$C68*POWER(('Model female'!$D68+1),(2015-'Risk female'!AO$1))</f>
        <v>7.0607771887719797E-3</v>
      </c>
      <c r="AP68" s="3">
        <f ca="1">'Model female'!$C68*POWER(('Model female'!$D68+1),(2015-'Risk female'!AP$1))</f>
        <v>7.0226461475967504E-3</v>
      </c>
      <c r="AQ68" s="3">
        <f ca="1">'Model female'!$C68*POWER(('Model female'!$D68+1),(2015-'Risk female'!AQ$1))</f>
        <v>6.9847210294045319E-3</v>
      </c>
      <c r="AR68" s="3">
        <f ca="1">'Model female'!$C68*POWER(('Model female'!$D68+1),(2015-'Risk female'!AR$1))</f>
        <v>6.9470007221282687E-3</v>
      </c>
      <c r="AS68" s="3">
        <f ca="1">'Model female'!$C68*POWER(('Model female'!$D68+1),(2015-'Risk female'!AS$1))</f>
        <v>6.9094841197065047E-3</v>
      </c>
      <c r="AT68" s="3">
        <f ca="1">'Model female'!$C68*POWER(('Model female'!$D68+1),(2015-'Risk female'!AT$1))</f>
        <v>6.8721701220509652E-3</v>
      </c>
      <c r="AU68" s="3">
        <f ca="1">'Model female'!$C68*POWER(('Model female'!$D68+1),(2015-'Risk female'!AU$1))</f>
        <v>6.8350576350142949E-3</v>
      </c>
      <c r="AV68" s="3">
        <f ca="1">'Model female'!$C68*POWER(('Model female'!$D68+1),(2015-'Risk female'!AV$1))</f>
        <v>6.7981455703579781E-3</v>
      </c>
      <c r="AW68" s="3">
        <f ca="1">'Model female'!$C68*POWER(('Model female'!$D68+1),(2015-'Risk female'!AW$1))</f>
        <v>6.761432845720422E-3</v>
      </c>
      <c r="AX68" s="3">
        <f ca="1">'Model female'!$C68*POWER(('Model female'!$D68+1),(2015-'Risk female'!AX$1))</f>
        <v>6.7249183845852229E-3</v>
      </c>
      <c r="AY68" s="3">
        <f ca="1">'Model female'!$C68*POWER(('Model female'!$D68+1),(2015-'Risk female'!AY$1))</f>
        <v>6.6886011162495991E-3</v>
      </c>
      <c r="AZ68" s="3">
        <f ca="1">'Model female'!$C68*POWER(('Model female'!$D68+1),(2015-'Risk female'!AZ$1))</f>
        <v>6.6524799757929978E-3</v>
      </c>
    </row>
    <row r="69" spans="1:52" x14ac:dyDescent="0.2">
      <c r="A69" s="1">
        <v>66</v>
      </c>
      <c r="B69" s="3">
        <f ca="1">'Model female'!$C69*POWER(('Model female'!$D69+1),(2015-'Risk female'!B$1))</f>
        <v>9.5860791383378992E-3</v>
      </c>
      <c r="C69" s="3">
        <f ca="1">'Model female'!$C69*POWER(('Model female'!$D69+1),(2015-'Risk female'!C$1))</f>
        <v>9.5265750652767708E-3</v>
      </c>
      <c r="D69" s="3">
        <f ca="1">'Model female'!$C69*POWER(('Model female'!$D69+1),(2015-'Risk female'!D$1))</f>
        <v>9.4674403543562793E-3</v>
      </c>
      <c r="E69" s="3">
        <f ca="1">'Model female'!$C69*POWER(('Model female'!$D69+1),(2015-'Risk female'!E$1))</f>
        <v>9.4086727128192462E-3</v>
      </c>
      <c r="F69" s="3">
        <f ca="1">'Model female'!$C69*POWER(('Model female'!$D69+1),(2015-'Risk female'!F$1))</f>
        <v>9.3502698621404107E-3</v>
      </c>
      <c r="G69" s="3">
        <f ca="1">'Model female'!$C69*POWER(('Model female'!$D69+1),(2015-'Risk female'!G$1))</f>
        <v>9.2922295379381063E-3</v>
      </c>
      <c r="H69" s="3">
        <f ca="1">'Model female'!$C69*POWER(('Model female'!$D69+1),(2015-'Risk female'!H$1))</f>
        <v>9.2345494898864577E-3</v>
      </c>
      <c r="I69" s="3">
        <f ca="1">'Model female'!$C69*POWER(('Model female'!$D69+1),(2015-'Risk female'!I$1))</f>
        <v>9.1772274816281276E-3</v>
      </c>
      <c r="J69" s="3">
        <f ca="1">'Model female'!$C69*POWER(('Model female'!$D69+1),(2015-'Risk female'!J$1))</f>
        <v>9.1202612906876191E-3</v>
      </c>
      <c r="K69" s="3">
        <f ca="1">'Model female'!$C69*POWER(('Model female'!$D69+1),(2015-'Risk female'!K$1))</f>
        <v>9.0636487083850959E-3</v>
      </c>
      <c r="L69" s="3">
        <f ca="1">'Model female'!$C69*POWER(('Model female'!$D69+1),(2015-'Risk female'!L$1))</f>
        <v>9.0073875397507549E-3</v>
      </c>
      <c r="M69" s="3">
        <f ca="1">'Model female'!$C69*POWER(('Model female'!$D69+1),(2015-'Risk female'!M$1))</f>
        <v>8.9514756034397274E-3</v>
      </c>
      <c r="N69" s="3">
        <f ca="1">'Model female'!$C69*POWER(('Model female'!$D69+1),(2015-'Risk female'!N$1))</f>
        <v>8.8959107316474891E-3</v>
      </c>
      <c r="O69" s="3">
        <f ca="1">'Model female'!$C69*POWER(('Model female'!$D69+1),(2015-'Risk female'!O$1))</f>
        <v>8.8406907700258296E-3</v>
      </c>
      <c r="P69" s="3">
        <f ca="1">'Model female'!$C69*POWER(('Model female'!$D69+1),(2015-'Risk female'!P$1))</f>
        <v>8.7858135775993051E-3</v>
      </c>
      <c r="Q69" s="3">
        <f ca="1">'Model female'!$C69*POWER(('Model female'!$D69+1),(2015-'Risk female'!Q$1))</f>
        <v>8.7312770266822458E-3</v>
      </c>
      <c r="R69" s="3">
        <f ca="1">'Model female'!$C69*POWER(('Model female'!$D69+1),(2015-'Risk female'!R$1))</f>
        <v>8.6770790027962535E-3</v>
      </c>
      <c r="S69" s="3">
        <f ca="1">'Model female'!$C69*POWER(('Model female'!$D69+1),(2015-'Risk female'!S$1))</f>
        <v>8.6232174045882196E-3</v>
      </c>
      <c r="T69" s="3">
        <f ca="1">'Model female'!$C69*POWER(('Model female'!$D69+1),(2015-'Risk female'!T$1))</f>
        <v>8.5696901437488544E-3</v>
      </c>
      <c r="U69" s="3">
        <f ca="1">'Model female'!$C69*POWER(('Model female'!$D69+1),(2015-'Risk female'!U$1))</f>
        <v>8.5164951449317183E-3</v>
      </c>
      <c r="V69" s="3">
        <f ca="1">'Model female'!$C69*POWER(('Model female'!$D69+1),(2015-'Risk female'!V$1))</f>
        <v>8.4636303456727558E-3</v>
      </c>
      <c r="W69" s="3">
        <f ca="1">'Model female'!$C69*POWER(('Model female'!$D69+1),(2015-'Risk female'!W$1))</f>
        <v>8.411093696310332E-3</v>
      </c>
      <c r="X69" s="3">
        <f ca="1">'Model female'!$C69*POWER(('Model female'!$D69+1),(2015-'Risk female'!X$1))</f>
        <v>8.3588831599057667E-3</v>
      </c>
      <c r="Y69" s="3">
        <f ca="1">'Model female'!$C69*POWER(('Model female'!$D69+1),(2015-'Risk female'!Y$1))</f>
        <v>8.3069967121643488E-3</v>
      </c>
      <c r="Z69" s="3">
        <f ca="1">'Model female'!$C69*POWER(('Model female'!$D69+1),(2015-'Risk female'!Z$1))</f>
        <v>8.2554323413568595E-3</v>
      </c>
      <c r="AA69" s="3">
        <f ca="1">'Model female'!$C69*POWER(('Model female'!$D69+1),(2015-'Risk female'!AA$1))</f>
        <v>8.2041880482415768E-3</v>
      </c>
      <c r="AB69" s="3">
        <f ca="1">'Model female'!$C69*POWER(('Model female'!$D69+1),(2015-'Risk female'!AB$1))</f>
        <v>8.1532618459867461E-3</v>
      </c>
      <c r="AC69" s="3">
        <f ca="1">'Model female'!$C69*POWER(('Model female'!$D69+1),(2015-'Risk female'!AC$1))</f>
        <v>8.1026517600935651E-3</v>
      </c>
      <c r="AD69" s="3">
        <f ca="1">'Model female'!$C69*POWER(('Model female'!$D69+1),(2015-'Risk female'!AD$1))</f>
        <v>8.0523558283196218E-3</v>
      </c>
      <c r="AE69" s="3">
        <f ca="1">'Model female'!$C69*POWER(('Model female'!$D69+1),(2015-'Risk female'!AE$1))</f>
        <v>8.0023721006028028E-3</v>
      </c>
      <c r="AF69" s="3">
        <f ca="1">'Model female'!$C69*POWER(('Model female'!$D69+1),(2015-'Risk female'!AF$1))</f>
        <v>7.9526986389857144E-3</v>
      </c>
      <c r="AG69" s="3">
        <f ca="1">'Model female'!$C69*POWER(('Model female'!$D69+1),(2015-'Risk female'!AG$1))</f>
        <v>7.9033335175405176E-3</v>
      </c>
      <c r="AH69" s="3">
        <f ca="1">'Model female'!$C69*POWER(('Model female'!$D69+1),(2015-'Risk female'!AH$1))</f>
        <v>7.8542748222942618E-3</v>
      </c>
      <c r="AI69" s="3">
        <f ca="1">'Model female'!$C69*POWER(('Model female'!$D69+1),(2015-'Risk female'!AI$1))</f>
        <v>7.8055206511546942E-3</v>
      </c>
      <c r="AJ69" s="3">
        <f ca="1">'Model female'!$C69*POWER(('Model female'!$D69+1),(2015-'Risk female'!AJ$1))</f>
        <v>7.7570691138364881E-3</v>
      </c>
      <c r="AK69" s="3">
        <f ca="1">'Model female'!$C69*POWER(('Model female'!$D69+1),(2015-'Risk female'!AK$1))</f>
        <v>7.7089183317879707E-3</v>
      </c>
      <c r="AL69" s="3">
        <f ca="1">'Model female'!$C69*POWER(('Model female'!$D69+1),(2015-'Risk female'!AL$1))</f>
        <v>7.6610664381182806E-3</v>
      </c>
      <c r="AM69" s="3">
        <f ca="1">'Model female'!$C69*POWER(('Model female'!$D69+1),(2015-'Risk female'!AM$1))</f>
        <v>7.6135115775249843E-3</v>
      </c>
      <c r="AN69" s="3">
        <f ca="1">'Model female'!$C69*POWER(('Model female'!$D69+1),(2015-'Risk female'!AN$1))</f>
        <v>7.5662519062221524E-3</v>
      </c>
      <c r="AO69" s="3">
        <f ca="1">'Model female'!$C69*POWER(('Model female'!$D69+1),(2015-'Risk female'!AO$1))</f>
        <v>7.5192855918688566E-3</v>
      </c>
      <c r="AP69" s="3">
        <f ca="1">'Model female'!$C69*POWER(('Model female'!$D69+1),(2015-'Risk female'!AP$1))</f>
        <v>7.4726108134981414E-3</v>
      </c>
      <c r="AQ69" s="3">
        <f ca="1">'Model female'!$C69*POWER(('Model female'!$D69+1),(2015-'Risk female'!AQ$1))</f>
        <v>7.4262257614464153E-3</v>
      </c>
      <c r="AR69" s="3">
        <f ca="1">'Model female'!$C69*POWER(('Model female'!$D69+1),(2015-'Risk female'!AR$1))</f>
        <v>7.3801286372832875E-3</v>
      </c>
      <c r="AS69" s="3">
        <f ca="1">'Model female'!$C69*POWER(('Model female'!$D69+1),(2015-'Risk female'!AS$1))</f>
        <v>7.3343176537418366E-3</v>
      </c>
      <c r="AT69" s="3">
        <f ca="1">'Model female'!$C69*POWER(('Model female'!$D69+1),(2015-'Risk female'!AT$1))</f>
        <v>7.288791034649327E-3</v>
      </c>
      <c r="AU69" s="3">
        <f ca="1">'Model female'!$C69*POWER(('Model female'!$D69+1),(2015-'Risk female'!AU$1))</f>
        <v>7.2435470148583241E-3</v>
      </c>
      <c r="AV69" s="3">
        <f ca="1">'Model female'!$C69*POWER(('Model female'!$D69+1),(2015-'Risk female'!AV$1))</f>
        <v>7.1985838401782756E-3</v>
      </c>
      <c r="AW69" s="3">
        <f ca="1">'Model female'!$C69*POWER(('Model female'!$D69+1),(2015-'Risk female'!AW$1))</f>
        <v>7.1538997673074901E-3</v>
      </c>
      <c r="AX69" s="3">
        <f ca="1">'Model female'!$C69*POWER(('Model female'!$D69+1),(2015-'Risk female'!AX$1))</f>
        <v>7.1094930637655394E-3</v>
      </c>
      <c r="AY69" s="3">
        <f ca="1">'Model female'!$C69*POWER(('Model female'!$D69+1),(2015-'Risk female'!AY$1))</f>
        <v>7.0653620078260995E-3</v>
      </c>
      <c r="AZ69" s="3">
        <f ca="1">'Model female'!$C69*POWER(('Model female'!$D69+1),(2015-'Risk female'!AZ$1))</f>
        <v>7.0215048884501906E-3</v>
      </c>
    </row>
    <row r="70" spans="1:52" x14ac:dyDescent="0.2">
      <c r="A70" s="1">
        <v>67</v>
      </c>
      <c r="B70" s="3">
        <f ca="1">'Model female'!$C70*POWER(('Model female'!$D70+1),(2015-'Risk female'!B$1))</f>
        <v>1.0327927569642929E-2</v>
      </c>
      <c r="C70" s="3">
        <f ca="1">'Model female'!$C70*POWER(('Model female'!$D70+1),(2015-'Risk female'!C$1))</f>
        <v>1.0260328882032235E-2</v>
      </c>
      <c r="D70" s="3">
        <f ca="1">'Model female'!$C70*POWER(('Model female'!$D70+1),(2015-'Risk female'!D$1))</f>
        <v>1.0193172643551424E-2</v>
      </c>
      <c r="E70" s="3">
        <f ca="1">'Model female'!$C70*POWER(('Model female'!$D70+1),(2015-'Risk female'!E$1))</f>
        <v>1.0126455958268055E-2</v>
      </c>
      <c r="F70" s="3">
        <f ca="1">'Model female'!$C70*POWER(('Model female'!$D70+1),(2015-'Risk female'!F$1))</f>
        <v>1.0060175949204234E-2</v>
      </c>
      <c r="G70" s="3">
        <f ca="1">'Model female'!$C70*POWER(('Model female'!$D70+1),(2015-'Risk female'!G$1))</f>
        <v>9.9943297582125602E-3</v>
      </c>
      <c r="H70" s="3">
        <f ca="1">'Model female'!$C70*POWER(('Model female'!$D70+1),(2015-'Risk female'!H$1))</f>
        <v>9.9289145458528721E-3</v>
      </c>
      <c r="I70" s="3">
        <f ca="1">'Model female'!$C70*POWER(('Model female'!$D70+1),(2015-'Risk female'!I$1))</f>
        <v>9.8639274912698006E-3</v>
      </c>
      <c r="J70" s="3">
        <f ca="1">'Model female'!$C70*POWER(('Model female'!$D70+1),(2015-'Risk female'!J$1))</f>
        <v>9.7993657920711352E-3</v>
      </c>
      <c r="K70" s="3">
        <f ca="1">'Model female'!$C70*POWER(('Model female'!$D70+1),(2015-'Risk female'!K$1))</f>
        <v>9.7352266642069737E-3</v>
      </c>
      <c r="L70" s="3">
        <f ca="1">'Model female'!$C70*POWER(('Model female'!$D70+1),(2015-'Risk female'!L$1))</f>
        <v>9.6715073418496625E-3</v>
      </c>
      <c r="M70" s="3">
        <f ca="1">'Model female'!$C70*POWER(('Model female'!$D70+1),(2015-'Risk female'!M$1))</f>
        <v>9.6082050772745408E-3</v>
      </c>
      <c r="N70" s="3">
        <f ca="1">'Model female'!$C70*POWER(('Model female'!$D70+1),(2015-'Risk female'!N$1))</f>
        <v>9.5453171407414404E-3</v>
      </c>
      <c r="O70" s="3">
        <f ca="1">'Model female'!$C70*POWER(('Model female'!$D70+1),(2015-'Risk female'!O$1))</f>
        <v>9.4828408203769757E-3</v>
      </c>
      <c r="P70" s="3">
        <f ca="1">'Model female'!$C70*POWER(('Model female'!$D70+1),(2015-'Risk female'!P$1))</f>
        <v>9.4207734220576097E-3</v>
      </c>
      <c r="Q70" s="3">
        <f ca="1">'Model female'!$C70*POWER(('Model female'!$D70+1),(2015-'Risk female'!Q$1))</f>
        <v>9.3591122692934618E-3</v>
      </c>
      <c r="R70" s="3">
        <f ca="1">'Model female'!$C70*POWER(('Model female'!$D70+1),(2015-'Risk female'!R$1))</f>
        <v>9.2978547031129059E-3</v>
      </c>
      <c r="S70" s="3">
        <f ca="1">'Model female'!$C70*POWER(('Model female'!$D70+1),(2015-'Risk female'!S$1))</f>
        <v>9.2369980819479031E-3</v>
      </c>
      <c r="T70" s="3">
        <f ca="1">'Model female'!$C70*POWER(('Model female'!$D70+1),(2015-'Risk female'!T$1))</f>
        <v>9.1765397815200891E-3</v>
      </c>
      <c r="U70" s="3">
        <f ca="1">'Model female'!$C70*POWER(('Model female'!$D70+1),(2015-'Risk female'!U$1))</f>
        <v>9.1164771947276138E-3</v>
      </c>
      <c r="V70" s="3">
        <f ca="1">'Model female'!$C70*POWER(('Model female'!$D70+1),(2015-'Risk female'!V$1))</f>
        <v>9.0568077315327129E-3</v>
      </c>
      <c r="W70" s="3">
        <f ca="1">'Model female'!$C70*POWER(('Model female'!$D70+1),(2015-'Risk female'!W$1))</f>
        <v>8.9975288188500219E-3</v>
      </c>
      <c r="X70" s="3">
        <f ca="1">'Model female'!$C70*POWER(('Model female'!$D70+1),(2015-'Risk female'!X$1))</f>
        <v>8.9386379004356246E-3</v>
      </c>
      <c r="Y70" s="3">
        <f ca="1">'Model female'!$C70*POWER(('Model female'!$D70+1),(2015-'Risk female'!Y$1))</f>
        <v>8.8801324367768046E-3</v>
      </c>
      <c r="Z70" s="3">
        <f ca="1">'Model female'!$C70*POWER(('Model female'!$D70+1),(2015-'Risk female'!Z$1))</f>
        <v>8.8220099049825564E-3</v>
      </c>
      <c r="AA70" s="3">
        <f ca="1">'Model female'!$C70*POWER(('Model female'!$D70+1),(2015-'Risk female'!AA$1))</f>
        <v>8.7642677986747766E-3</v>
      </c>
      <c r="AB70" s="3">
        <f ca="1">'Model female'!$C70*POWER(('Model female'!$D70+1),(2015-'Risk female'!AB$1))</f>
        <v>8.7069036278801942E-3</v>
      </c>
      <c r="AC70" s="3">
        <f ca="1">'Model female'!$C70*POWER(('Model female'!$D70+1),(2015-'Risk female'!AC$1))</f>
        <v>8.6499149189229862E-3</v>
      </c>
      <c r="AD70" s="3">
        <f ca="1">'Model female'!$C70*POWER(('Model female'!$D70+1),(2015-'Risk female'!AD$1))</f>
        <v>8.593299214318121E-3</v>
      </c>
      <c r="AE70" s="3">
        <f ca="1">'Model female'!$C70*POWER(('Model female'!$D70+1),(2015-'Risk female'!AE$1))</f>
        <v>8.537054072665369E-3</v>
      </c>
      <c r="AF70" s="3">
        <f ca="1">'Model female'!$C70*POWER(('Model female'!$D70+1),(2015-'Risk female'!AF$1))</f>
        <v>8.4811770685440414E-3</v>
      </c>
      <c r="AG70" s="3">
        <f ca="1">'Model female'!$C70*POWER(('Model female'!$D70+1),(2015-'Risk female'!AG$1))</f>
        <v>8.425665792408386E-3</v>
      </c>
      <c r="AH70" s="3">
        <f ca="1">'Model female'!$C70*POWER(('Model female'!$D70+1),(2015-'Risk female'!AH$1))</f>
        <v>8.3705178504836931E-3</v>
      </c>
      <c r="AI70" s="3">
        <f ca="1">'Model female'!$C70*POWER(('Model female'!$D70+1),(2015-'Risk female'!AI$1))</f>
        <v>8.3157308646630568E-3</v>
      </c>
      <c r="AJ70" s="3">
        <f ca="1">'Model female'!$C70*POWER(('Model female'!$D70+1),(2015-'Risk female'!AJ$1))</f>
        <v>8.2613024724048391E-3</v>
      </c>
      <c r="AK70" s="3">
        <f ca="1">'Model female'!$C70*POWER(('Model female'!$D70+1),(2015-'Risk female'!AK$1))</f>
        <v>8.2072303266307912E-3</v>
      </c>
      <c r="AL70" s="3">
        <f ca="1">'Model female'!$C70*POWER(('Model female'!$D70+1),(2015-'Risk female'!AL$1))</f>
        <v>8.1535120956248274E-3</v>
      </c>
      <c r="AM70" s="3">
        <f ca="1">'Model female'!$C70*POWER(('Model female'!$D70+1),(2015-'Risk female'!AM$1))</f>
        <v>8.100145462932494E-3</v>
      </c>
      <c r="AN70" s="3">
        <f ca="1">'Model female'!$C70*POWER(('Model female'!$D70+1),(2015-'Risk female'!AN$1))</f>
        <v>8.0471281272610669E-3</v>
      </c>
      <c r="AO70" s="3">
        <f ca="1">'Model female'!$C70*POWER(('Model female'!$D70+1),(2015-'Risk female'!AO$1))</f>
        <v>7.9944578023803149E-3</v>
      </c>
      <c r="AP70" s="3">
        <f ca="1">'Model female'!$C70*POWER(('Model female'!$D70+1),(2015-'Risk female'!AP$1))</f>
        <v>7.9421322170239225E-3</v>
      </c>
      <c r="AQ70" s="3">
        <f ca="1">'Model female'!$C70*POWER(('Model female'!$D70+1),(2015-'Risk female'!AQ$1))</f>
        <v>7.8901491147915365E-3</v>
      </c>
      <c r="AR70" s="3">
        <f ca="1">'Model female'!$C70*POWER(('Model female'!$D70+1),(2015-'Risk female'!AR$1))</f>
        <v>7.8385062540514677E-3</v>
      </c>
      <c r="AS70" s="3">
        <f ca="1">'Model female'!$C70*POWER(('Model female'!$D70+1),(2015-'Risk female'!AS$1))</f>
        <v>7.7872014078440299E-3</v>
      </c>
      <c r="AT70" s="3">
        <f ca="1">'Model female'!$C70*POWER(('Model female'!$D70+1),(2015-'Risk female'!AT$1))</f>
        <v>7.7362323637855035E-3</v>
      </c>
      <c r="AU70" s="3">
        <f ca="1">'Model female'!$C70*POWER(('Model female'!$D70+1),(2015-'Risk female'!AU$1))</f>
        <v>7.6855969239727345E-3</v>
      </c>
      <c r="AV70" s="3">
        <f ca="1">'Model female'!$C70*POWER(('Model female'!$D70+1),(2015-'Risk female'!AV$1))</f>
        <v>7.6352929048883623E-3</v>
      </c>
      <c r="AW70" s="3">
        <f ca="1">'Model female'!$C70*POWER(('Model female'!$D70+1),(2015-'Risk female'!AW$1))</f>
        <v>7.5853181373066458E-3</v>
      </c>
      <c r="AX70" s="3">
        <f ca="1">'Model female'!$C70*POWER(('Model female'!$D70+1),(2015-'Risk female'!AX$1))</f>
        <v>7.5356704661999376E-3</v>
      </c>
      <c r="AY70" s="3">
        <f ca="1">'Model female'!$C70*POWER(('Model female'!$D70+1),(2015-'Risk female'!AY$1))</f>
        <v>7.4863477506457478E-3</v>
      </c>
      <c r="AZ70" s="3">
        <f ca="1">'Model female'!$C70*POWER(('Model female'!$D70+1),(2015-'Risk female'!AZ$1))</f>
        <v>7.4373478637344169E-3</v>
      </c>
    </row>
    <row r="71" spans="1:52" x14ac:dyDescent="0.2">
      <c r="A71" s="1">
        <v>68</v>
      </c>
      <c r="B71" s="3">
        <f ca="1">'Model female'!$C71*POWER(('Model female'!$D71+1),(2015-'Risk female'!B$1))</f>
        <v>1.1263776586373958E-2</v>
      </c>
      <c r="C71" s="3">
        <f ca="1">'Model female'!$C71*POWER(('Model female'!$D71+1),(2015-'Risk female'!C$1))</f>
        <v>1.1191388055799854E-2</v>
      </c>
      <c r="D71" s="3">
        <f ca="1">'Model female'!$C71*POWER(('Model female'!$D71+1),(2015-'Risk female'!D$1))</f>
        <v>1.111946474213755E-2</v>
      </c>
      <c r="E71" s="3">
        <f ca="1">'Model female'!$C71*POWER(('Model female'!$D71+1),(2015-'Risk female'!E$1))</f>
        <v>1.1048003655593309E-2</v>
      </c>
      <c r="F71" s="3">
        <f ca="1">'Model female'!$C71*POWER(('Model female'!$D71+1),(2015-'Risk female'!F$1))</f>
        <v>1.0977001825587803E-2</v>
      </c>
      <c r="G71" s="3">
        <f ca="1">'Model female'!$C71*POWER(('Model female'!$D71+1),(2015-'Risk female'!G$1))</f>
        <v>1.0906456300632632E-2</v>
      </c>
      <c r="H71" s="3">
        <f ca="1">'Model female'!$C71*POWER(('Model female'!$D71+1),(2015-'Risk female'!H$1))</f>
        <v>1.0836364148207614E-2</v>
      </c>
      <c r="I71" s="3">
        <f ca="1">'Model female'!$C71*POWER(('Model female'!$D71+1),(2015-'Risk female'!I$1))</f>
        <v>1.0766722454638908E-2</v>
      </c>
      <c r="J71" s="3">
        <f ca="1">'Model female'!$C71*POWER(('Model female'!$D71+1),(2015-'Risk female'!J$1))</f>
        <v>1.0697528324977872E-2</v>
      </c>
      <c r="K71" s="3">
        <f ca="1">'Model female'!$C71*POWER(('Model female'!$D71+1),(2015-'Risk female'!K$1))</f>
        <v>1.0628778882880737E-2</v>
      </c>
      <c r="L71" s="3">
        <f ca="1">'Model female'!$C71*POWER(('Model female'!$D71+1),(2015-'Risk female'!L$1))</f>
        <v>1.0560471270489034E-2</v>
      </c>
      <c r="M71" s="3">
        <f ca="1">'Model female'!$C71*POWER(('Model female'!$D71+1),(2015-'Risk female'!M$1))</f>
        <v>1.0492602648310794E-2</v>
      </c>
      <c r="N71" s="3">
        <f ca="1">'Model female'!$C71*POWER(('Model female'!$D71+1),(2015-'Risk female'!N$1))</f>
        <v>1.0425170195102517E-2</v>
      </c>
      <c r="O71" s="3">
        <f ca="1">'Model female'!$C71*POWER(('Model female'!$D71+1),(2015-'Risk female'!O$1))</f>
        <v>1.0358171107751892E-2</v>
      </c>
      <c r="P71" s="3">
        <f ca="1">'Model female'!$C71*POWER(('Model female'!$D71+1),(2015-'Risk female'!P$1))</f>
        <v>1.0291602601161276E-2</v>
      </c>
      <c r="Q71" s="3">
        <f ca="1">'Model female'!$C71*POWER(('Model female'!$D71+1),(2015-'Risk female'!Q$1))</f>
        <v>1.0225461908131913E-2</v>
      </c>
      <c r="R71" s="3">
        <f ca="1">'Model female'!$C71*POWER(('Model female'!$D71+1),(2015-'Risk female'!R$1))</f>
        <v>1.0159746279248918E-2</v>
      </c>
      <c r="S71" s="3">
        <f ca="1">'Model female'!$C71*POWER(('Model female'!$D71+1),(2015-'Risk female'!S$1))</f>
        <v>1.0094452982766971E-2</v>
      </c>
      <c r="T71" s="3">
        <f ca="1">'Model female'!$C71*POWER(('Model female'!$D71+1),(2015-'Risk female'!T$1))</f>
        <v>1.002957930449677E-2</v>
      </c>
      <c r="U71" s="3">
        <f ca="1">'Model female'!$C71*POWER(('Model female'!$D71+1),(2015-'Risk female'!U$1))</f>
        <v>9.965122547692197E-3</v>
      </c>
      <c r="V71" s="3">
        <f ca="1">'Model female'!$C71*POWER(('Model female'!$D71+1),(2015-'Risk female'!V$1))</f>
        <v>9.9010800329382247E-3</v>
      </c>
      <c r="W71" s="3">
        <f ca="1">'Model female'!$C71*POWER(('Model female'!$D71+1),(2015-'Risk female'!W$1))</f>
        <v>9.8374490980395329E-3</v>
      </c>
      <c r="X71" s="3">
        <f ca="1">'Model female'!$C71*POWER(('Model female'!$D71+1),(2015-'Risk female'!X$1))</f>
        <v>9.7742270979098364E-3</v>
      </c>
      <c r="Y71" s="3">
        <f ca="1">'Model female'!$C71*POWER(('Model female'!$D71+1),(2015-'Risk female'!Y$1))</f>
        <v>9.711411404461941E-3</v>
      </c>
      <c r="Z71" s="3">
        <f ca="1">'Model female'!$C71*POWER(('Model female'!$D71+1),(2015-'Risk female'!Z$1))</f>
        <v>9.648999406498486E-3</v>
      </c>
      <c r="AA71" s="3">
        <f ca="1">'Model female'!$C71*POWER(('Model female'!$D71+1),(2015-'Risk female'!AA$1))</f>
        <v>9.5869885096034092E-3</v>
      </c>
      <c r="AB71" s="3">
        <f ca="1">'Model female'!$C71*POWER(('Model female'!$D71+1),(2015-'Risk female'!AB$1))</f>
        <v>9.525376136034094E-3</v>
      </c>
      <c r="AC71" s="3">
        <f ca="1">'Model female'!$C71*POWER(('Model female'!$D71+1),(2015-'Risk female'!AC$1))</f>
        <v>9.4641597246142104E-3</v>
      </c>
      <c r="AD71" s="3">
        <f ca="1">'Model female'!$C71*POWER(('Model female'!$D71+1),(2015-'Risk female'!AD$1))</f>
        <v>9.4033367306272549E-3</v>
      </c>
      <c r="AE71" s="3">
        <f ca="1">'Model female'!$C71*POWER(('Model female'!$D71+1),(2015-'Risk female'!AE$1))</f>
        <v>9.342904625710774E-3</v>
      </c>
      <c r="AF71" s="3">
        <f ca="1">'Model female'!$C71*POWER(('Model female'!$D71+1),(2015-'Risk female'!AF$1))</f>
        <v>9.2828608977512401E-3</v>
      </c>
      <c r="AG71" s="3">
        <f ca="1">'Model female'!$C71*POWER(('Model female'!$D71+1),(2015-'Risk female'!AG$1))</f>
        <v>9.2232030507796575E-3</v>
      </c>
      <c r="AH71" s="3">
        <f ca="1">'Model female'!$C71*POWER(('Model female'!$D71+1),(2015-'Risk female'!AH$1))</f>
        <v>9.1639286048677791E-3</v>
      </c>
      <c r="AI71" s="3">
        <f ca="1">'Model female'!$C71*POWER(('Model female'!$D71+1),(2015-'Risk female'!AI$1))</f>
        <v>9.1050350960250308E-3</v>
      </c>
      <c r="AJ71" s="3">
        <f ca="1">'Model female'!$C71*POWER(('Model female'!$D71+1),(2015-'Risk female'!AJ$1))</f>
        <v>9.0465200760960849E-3</v>
      </c>
      <c r="AK71" s="3">
        <f ca="1">'Model female'!$C71*POWER(('Model female'!$D71+1),(2015-'Risk female'!AK$1))</f>
        <v>8.9883811126590836E-3</v>
      </c>
      <c r="AL71" s="3">
        <f ca="1">'Model female'!$C71*POWER(('Model female'!$D71+1),(2015-'Risk female'!AL$1))</f>
        <v>8.9306157889245466E-3</v>
      </c>
      <c r="AM71" s="3">
        <f ca="1">'Model female'!$C71*POWER(('Model female'!$D71+1),(2015-'Risk female'!AM$1))</f>
        <v>8.8732217036348784E-3</v>
      </c>
      <c r="AN71" s="3">
        <f ca="1">'Model female'!$C71*POWER(('Model female'!$D71+1),(2015-'Risk female'!AN$1))</f>
        <v>8.8161964709645678E-3</v>
      </c>
      <c r="AO71" s="3">
        <f ca="1">'Model female'!$C71*POWER(('Model female'!$D71+1),(2015-'Risk female'!AO$1))</f>
        <v>8.759537720421014E-3</v>
      </c>
      <c r="AP71" s="3">
        <f ca="1">'Model female'!$C71*POWER(('Model female'!$D71+1),(2015-'Risk female'!AP$1))</f>
        <v>8.7032430967459683E-3</v>
      </c>
      <c r="AQ71" s="3">
        <f ca="1">'Model female'!$C71*POWER(('Model female'!$D71+1),(2015-'Risk female'!AQ$1))</f>
        <v>8.6473102598176518E-3</v>
      </c>
      <c r="AR71" s="3">
        <f ca="1">'Model female'!$C71*POWER(('Model female'!$D71+1),(2015-'Risk female'!AR$1))</f>
        <v>8.5917368845534626E-3</v>
      </c>
      <c r="AS71" s="3">
        <f ca="1">'Model female'!$C71*POWER(('Model female'!$D71+1),(2015-'Risk female'!AS$1))</f>
        <v>8.5365206608133248E-3</v>
      </c>
      <c r="AT71" s="3">
        <f ca="1">'Model female'!$C71*POWER(('Model female'!$D71+1),(2015-'Risk female'!AT$1))</f>
        <v>8.4816592933036686E-3</v>
      </c>
      <c r="AU71" s="3">
        <f ca="1">'Model female'!$C71*POWER(('Model female'!$D71+1),(2015-'Risk female'!AU$1))</f>
        <v>8.4271505014820031E-3</v>
      </c>
      <c r="AV71" s="3">
        <f ca="1">'Model female'!$C71*POWER(('Model female'!$D71+1),(2015-'Risk female'!AV$1))</f>
        <v>8.3729920194621204E-3</v>
      </c>
      <c r="AW71" s="3">
        <f ca="1">'Model female'!$C71*POWER(('Model female'!$D71+1),(2015-'Risk female'!AW$1))</f>
        <v>8.3191815959199177E-3</v>
      </c>
      <c r="AX71" s="3">
        <f ca="1">'Model female'!$C71*POWER(('Model female'!$D71+1),(2015-'Risk female'!AX$1))</f>
        <v>8.2657169939997881E-3</v>
      </c>
      <c r="AY71" s="3">
        <f ca="1">'Model female'!$C71*POWER(('Model female'!$D71+1),(2015-'Risk female'!AY$1))</f>
        <v>8.2125959912216565E-3</v>
      </c>
      <c r="AZ71" s="3">
        <f ca="1">'Model female'!$C71*POWER(('Model female'!$D71+1),(2015-'Risk female'!AZ$1))</f>
        <v>8.1598163793885816E-3</v>
      </c>
    </row>
    <row r="72" spans="1:52" x14ac:dyDescent="0.2">
      <c r="A72" s="1">
        <v>69</v>
      </c>
      <c r="B72" s="3">
        <f ca="1">'Model female'!$C72*POWER(('Model female'!$D72+1),(2015-'Risk female'!B$1))</f>
        <v>1.2132787614685343E-2</v>
      </c>
      <c r="C72" s="3">
        <f ca="1">'Model female'!$C72*POWER(('Model female'!$D72+1),(2015-'Risk female'!C$1))</f>
        <v>1.2068827027058918E-2</v>
      </c>
      <c r="D72" s="3">
        <f ca="1">'Model female'!$C72*POWER(('Model female'!$D72+1),(2015-'Risk female'!D$1))</f>
        <v>1.2005203621364579E-2</v>
      </c>
      <c r="E72" s="3">
        <f ca="1">'Model female'!$C72*POWER(('Model female'!$D72+1),(2015-'Risk female'!E$1))</f>
        <v>1.1941915620075577E-2</v>
      </c>
      <c r="F72" s="3">
        <f ca="1">'Model female'!$C72*POWER(('Model female'!$D72+1),(2015-'Risk female'!F$1))</f>
        <v>1.1878961255035783E-2</v>
      </c>
      <c r="G72" s="3">
        <f ca="1">'Model female'!$C72*POWER(('Model female'!$D72+1),(2015-'Risk female'!G$1))</f>
        <v>1.1816338767410268E-2</v>
      </c>
      <c r="H72" s="3">
        <f ca="1">'Model female'!$C72*POWER(('Model female'!$D72+1),(2015-'Risk female'!H$1))</f>
        <v>1.1754046407636188E-2</v>
      </c>
      <c r="I72" s="3">
        <f ca="1">'Model female'!$C72*POWER(('Model female'!$D72+1),(2015-'Risk female'!I$1))</f>
        <v>1.1692082435373893E-2</v>
      </c>
      <c r="J72" s="3">
        <f ca="1">'Model female'!$C72*POWER(('Model female'!$D72+1),(2015-'Risk female'!J$1))</f>
        <v>1.1630445119458304E-2</v>
      </c>
      <c r="K72" s="3">
        <f ca="1">'Model female'!$C72*POWER(('Model female'!$D72+1),(2015-'Risk female'!K$1))</f>
        <v>1.1569132737850547E-2</v>
      </c>
      <c r="L72" s="3">
        <f ca="1">'Model female'!$C72*POWER(('Model female'!$D72+1),(2015-'Risk female'!L$1))</f>
        <v>1.1508143577589849E-2</v>
      </c>
      <c r="M72" s="3">
        <f ca="1">'Model female'!$C72*POWER(('Model female'!$D72+1),(2015-'Risk female'!M$1))</f>
        <v>1.1447475934745677E-2</v>
      </c>
      <c r="N72" s="3">
        <f ca="1">'Model female'!$C72*POWER(('Model female'!$D72+1),(2015-'Risk female'!N$1))</f>
        <v>1.1387128114370131E-2</v>
      </c>
      <c r="O72" s="3">
        <f ca="1">'Model female'!$C72*POWER(('Model female'!$D72+1),(2015-'Risk female'!O$1))</f>
        <v>1.1327098430450587E-2</v>
      </c>
      <c r="P72" s="3">
        <f ca="1">'Model female'!$C72*POWER(('Model female'!$D72+1),(2015-'Risk female'!P$1))</f>
        <v>1.1267385205862608E-2</v>
      </c>
      <c r="Q72" s="3">
        <f ca="1">'Model female'!$C72*POWER(('Model female'!$D72+1),(2015-'Risk female'!Q$1))</f>
        <v>1.1207986772323065E-2</v>
      </c>
      <c r="R72" s="3">
        <f ca="1">'Model female'!$C72*POWER(('Model female'!$D72+1),(2015-'Risk female'!R$1))</f>
        <v>1.114890147034355E-2</v>
      </c>
      <c r="S72" s="3">
        <f ca="1">'Model female'!$C72*POWER(('Model female'!$D72+1),(2015-'Risk female'!S$1))</f>
        <v>1.1090127649184003E-2</v>
      </c>
      <c r="T72" s="3">
        <f ca="1">'Model female'!$C72*POWER(('Model female'!$D72+1),(2015-'Risk female'!T$1))</f>
        <v>1.1031663666806586E-2</v>
      </c>
      <c r="U72" s="3">
        <f ca="1">'Model female'!$C72*POWER(('Model female'!$D72+1),(2015-'Risk female'!U$1))</f>
        <v>1.0973507889829828E-2</v>
      </c>
      <c r="V72" s="3">
        <f ca="1">'Model female'!$C72*POWER(('Model female'!$D72+1),(2015-'Risk female'!V$1))</f>
        <v>1.0915658693482964E-2</v>
      </c>
      <c r="W72" s="3">
        <f ca="1">'Model female'!$C72*POWER(('Model female'!$D72+1),(2015-'Risk female'!W$1))</f>
        <v>1.0858114461560563E-2</v>
      </c>
      <c r="X72" s="3">
        <f ca="1">'Model female'!$C72*POWER(('Model female'!$D72+1),(2015-'Risk female'!X$1))</f>
        <v>1.0800873586377371E-2</v>
      </c>
      <c r="Y72" s="3">
        <f ca="1">'Model female'!$C72*POWER(('Model female'!$D72+1),(2015-'Risk female'!Y$1))</f>
        <v>1.0743934468723383E-2</v>
      </c>
      <c r="Z72" s="3">
        <f ca="1">'Model female'!$C72*POWER(('Model female'!$D72+1),(2015-'Risk female'!Z$1))</f>
        <v>1.0687295517819174E-2</v>
      </c>
      <c r="AA72" s="3">
        <f ca="1">'Model female'!$C72*POWER(('Model female'!$D72+1),(2015-'Risk female'!AA$1))</f>
        <v>1.0630955151271456E-2</v>
      </c>
      <c r="AB72" s="3">
        <f ca="1">'Model female'!$C72*POWER(('Model female'!$D72+1),(2015-'Risk female'!AB$1))</f>
        <v>1.0574911795028865E-2</v>
      </c>
      <c r="AC72" s="3">
        <f ca="1">'Model female'!$C72*POWER(('Model female'!$D72+1),(2015-'Risk female'!AC$1))</f>
        <v>1.0519163883337988E-2</v>
      </c>
      <c r="AD72" s="3">
        <f ca="1">'Model female'!$C72*POWER(('Model female'!$D72+1),(2015-'Risk female'!AD$1))</f>
        <v>1.046370985869961E-2</v>
      </c>
      <c r="AE72" s="3">
        <f ca="1">'Model female'!$C72*POWER(('Model female'!$D72+1),(2015-'Risk female'!AE$1))</f>
        <v>1.040854817182521E-2</v>
      </c>
      <c r="AF72" s="3">
        <f ca="1">'Model female'!$C72*POWER(('Model female'!$D72+1),(2015-'Risk female'!AF$1))</f>
        <v>1.0353677281593678E-2</v>
      </c>
      <c r="AG72" s="3">
        <f ca="1">'Model female'!$C72*POWER(('Model female'!$D72+1),(2015-'Risk female'!AG$1))</f>
        <v>1.0299095655008248E-2</v>
      </c>
      <c r="AH72" s="3">
        <f ca="1">'Model female'!$C72*POWER(('Model female'!$D72+1),(2015-'Risk female'!AH$1))</f>
        <v>1.0244801767153673E-2</v>
      </c>
      <c r="AI72" s="3">
        <f ca="1">'Model female'!$C72*POWER(('Model female'!$D72+1),(2015-'Risk female'!AI$1))</f>
        <v>1.019079410115363E-2</v>
      </c>
      <c r="AJ72" s="3">
        <f ca="1">'Model female'!$C72*POWER(('Model female'!$D72+1),(2015-'Risk female'!AJ$1))</f>
        <v>1.0137071148128328E-2</v>
      </c>
      <c r="AK72" s="3">
        <f ca="1">'Model female'!$C72*POWER(('Model female'!$D72+1),(2015-'Risk female'!AK$1))</f>
        <v>1.0083631407152365E-2</v>
      </c>
      <c r="AL72" s="3">
        <f ca="1">'Model female'!$C72*POWER(('Model female'!$D72+1),(2015-'Risk female'!AL$1))</f>
        <v>1.0030473385212782E-2</v>
      </c>
      <c r="AM72" s="3">
        <f ca="1">'Model female'!$C72*POWER(('Model female'!$D72+1),(2015-'Risk female'!AM$1))</f>
        <v>9.9775955971673613E-3</v>
      </c>
      <c r="AN72" s="3">
        <f ca="1">'Model female'!$C72*POWER(('Model female'!$D72+1),(2015-'Risk female'!AN$1))</f>
        <v>9.9249965657031303E-3</v>
      </c>
      <c r="AO72" s="3">
        <f ca="1">'Model female'!$C72*POWER(('Model female'!$D72+1),(2015-'Risk female'!AO$1))</f>
        <v>9.8726748212950889E-3</v>
      </c>
      <c r="AP72" s="3">
        <f ca="1">'Model female'!$C72*POWER(('Model female'!$D72+1),(2015-'Risk female'!AP$1))</f>
        <v>9.8206289021651495E-3</v>
      </c>
      <c r="AQ72" s="3">
        <f ca="1">'Model female'!$C72*POWER(('Model female'!$D72+1),(2015-'Risk female'!AQ$1))</f>
        <v>9.7688573542413035E-3</v>
      </c>
      <c r="AR72" s="3">
        <f ca="1">'Model female'!$C72*POWER(('Model female'!$D72+1),(2015-'Risk female'!AR$1))</f>
        <v>9.7173587311169887E-3</v>
      </c>
      <c r="AS72" s="3">
        <f ca="1">'Model female'!$C72*POWER(('Model female'!$D72+1),(2015-'Risk female'!AS$1))</f>
        <v>9.6661315940106979E-3</v>
      </c>
      <c r="AT72" s="3">
        <f ca="1">'Model female'!$C72*POWER(('Model female'!$D72+1),(2015-'Risk female'!AT$1))</f>
        <v>9.6151745117257527E-3</v>
      </c>
      <c r="AU72" s="3">
        <f ca="1">'Model female'!$C72*POWER(('Model female'!$D72+1),(2015-'Risk female'!AU$1))</f>
        <v>9.5644860606103454E-3</v>
      </c>
      <c r="AV72" s="3">
        <f ca="1">'Model female'!$C72*POWER(('Model female'!$D72+1),(2015-'Risk female'!AV$1))</f>
        <v>9.5140648245177466E-3</v>
      </c>
      <c r="AW72" s="3">
        <f ca="1">'Model female'!$C72*POWER(('Model female'!$D72+1),(2015-'Risk female'!AW$1))</f>
        <v>9.463909394766757E-3</v>
      </c>
      <c r="AX72" s="3">
        <f ca="1">'Model female'!$C72*POWER(('Model female'!$D72+1),(2015-'Risk female'!AX$1))</f>
        <v>9.4140183701023287E-3</v>
      </c>
      <c r="AY72" s="3">
        <f ca="1">'Model female'!$C72*POWER(('Model female'!$D72+1),(2015-'Risk female'!AY$1))</f>
        <v>9.3643903566564407E-3</v>
      </c>
      <c r="AZ72" s="3">
        <f ca="1">'Model female'!$C72*POWER(('Model female'!$D72+1),(2015-'Risk female'!AZ$1))</f>
        <v>9.3150239679091387E-3</v>
      </c>
    </row>
    <row r="73" spans="1:52" x14ac:dyDescent="0.2">
      <c r="A73" s="1">
        <v>70</v>
      </c>
      <c r="B73" s="3">
        <f ca="1">'Model female'!$C73*POWER(('Model female'!$D73+1),(2015-'Risk female'!B$1))</f>
        <v>1.3290912955914625E-2</v>
      </c>
      <c r="C73" s="3">
        <f ca="1">'Model female'!$C73*POWER(('Model female'!$D73+1),(2015-'Risk female'!C$1))</f>
        <v>1.3230833789131284E-2</v>
      </c>
      <c r="D73" s="3">
        <f ca="1">'Model female'!$C73*POWER(('Model female'!$D73+1),(2015-'Risk female'!D$1))</f>
        <v>1.3171026199348962E-2</v>
      </c>
      <c r="E73" s="3">
        <f ca="1">'Model female'!$C73*POWER(('Model female'!$D73+1),(2015-'Risk female'!E$1))</f>
        <v>1.3111488958952972E-2</v>
      </c>
      <c r="F73" s="3">
        <f ca="1">'Model female'!$C73*POWER(('Model female'!$D73+1),(2015-'Risk female'!F$1))</f>
        <v>1.305222084587784E-2</v>
      </c>
      <c r="G73" s="3">
        <f ca="1">'Model female'!$C73*POWER(('Model female'!$D73+1),(2015-'Risk female'!G$1))</f>
        <v>1.2993220643582212E-2</v>
      </c>
      <c r="H73" s="3">
        <f ca="1">'Model female'!$C73*POWER(('Model female'!$D73+1),(2015-'Risk female'!H$1))</f>
        <v>1.2934487141023899E-2</v>
      </c>
      <c r="I73" s="3">
        <f ca="1">'Model female'!$C73*POWER(('Model female'!$D73+1),(2015-'Risk female'!I$1))</f>
        <v>1.2876019132634996E-2</v>
      </c>
      <c r="J73" s="3">
        <f ca="1">'Model female'!$C73*POWER(('Model female'!$D73+1),(2015-'Risk female'!J$1))</f>
        <v>1.2817815418297159E-2</v>
      </c>
      <c r="K73" s="3">
        <f ca="1">'Model female'!$C73*POWER(('Model female'!$D73+1),(2015-'Risk female'!K$1))</f>
        <v>1.2759874803316962E-2</v>
      </c>
      <c r="L73" s="3">
        <f ca="1">'Model female'!$C73*POWER(('Model female'!$D73+1),(2015-'Risk female'!L$1))</f>
        <v>1.2702196098401368E-2</v>
      </c>
      <c r="M73" s="3">
        <f ca="1">'Model female'!$C73*POWER(('Model female'!$D73+1),(2015-'Risk female'!M$1))</f>
        <v>1.2644778119633326E-2</v>
      </c>
      <c r="N73" s="3">
        <f ca="1">'Model female'!$C73*POWER(('Model female'!$D73+1),(2015-'Risk female'!N$1))</f>
        <v>1.2587619688447472E-2</v>
      </c>
      <c r="O73" s="3">
        <f ca="1">'Model female'!$C73*POWER(('Model female'!$D73+1),(2015-'Risk female'!O$1))</f>
        <v>1.2530719631605932E-2</v>
      </c>
      <c r="P73" s="3">
        <f ca="1">'Model female'!$C73*POWER(('Model female'!$D73+1),(2015-'Risk female'!P$1))</f>
        <v>1.2474076781174235E-2</v>
      </c>
      <c r="Q73" s="3">
        <f ca="1">'Model female'!$C73*POWER(('Model female'!$D73+1),(2015-'Risk female'!Q$1))</f>
        <v>1.2417689974497355E-2</v>
      </c>
      <c r="R73" s="3">
        <f ca="1">'Model female'!$C73*POWER(('Model female'!$D73+1),(2015-'Risk female'!R$1))</f>
        <v>1.2361558054175834E-2</v>
      </c>
      <c r="S73" s="3">
        <f ca="1">'Model female'!$C73*POWER(('Model female'!$D73+1),(2015-'Risk female'!S$1))</f>
        <v>1.2305679868042029E-2</v>
      </c>
      <c r="T73" s="3">
        <f ca="1">'Model female'!$C73*POWER(('Model female'!$D73+1),(2015-'Risk female'!T$1))</f>
        <v>1.2250054269136461E-2</v>
      </c>
      <c r="U73" s="3">
        <f ca="1">'Model female'!$C73*POWER(('Model female'!$D73+1),(2015-'Risk female'!U$1))</f>
        <v>1.2194680115684276E-2</v>
      </c>
      <c r="V73" s="3">
        <f ca="1">'Model female'!$C73*POWER(('Model female'!$D73+1),(2015-'Risk female'!V$1))</f>
        <v>1.2139556271071803E-2</v>
      </c>
      <c r="W73" s="3">
        <f ca="1">'Model female'!$C73*POWER(('Model female'!$D73+1),(2015-'Risk female'!W$1))</f>
        <v>1.2084681603823236E-2</v>
      </c>
      <c r="X73" s="3">
        <f ca="1">'Model female'!$C73*POWER(('Model female'!$D73+1),(2015-'Risk female'!X$1))</f>
        <v>1.2030054987577391E-2</v>
      </c>
      <c r="Y73" s="3">
        <f ca="1">'Model female'!$C73*POWER(('Model female'!$D73+1),(2015-'Risk female'!Y$1))</f>
        <v>1.1975675301064597E-2</v>
      </c>
      <c r="Z73" s="3">
        <f ca="1">'Model female'!$C73*POWER(('Model female'!$D73+1),(2015-'Risk female'!Z$1))</f>
        <v>1.1921541428083686E-2</v>
      </c>
      <c r="AA73" s="3">
        <f ca="1">'Model female'!$C73*POWER(('Model female'!$D73+1),(2015-'Risk female'!AA$1))</f>
        <v>1.1867652257479072E-2</v>
      </c>
      <c r="AB73" s="3">
        <f ca="1">'Model female'!$C73*POWER(('Model female'!$D73+1),(2015-'Risk female'!AB$1))</f>
        <v>1.1814006683117943E-2</v>
      </c>
      <c r="AC73" s="3">
        <f ca="1">'Model female'!$C73*POWER(('Model female'!$D73+1),(2015-'Risk female'!AC$1))</f>
        <v>1.1760603603867565E-2</v>
      </c>
      <c r="AD73" s="3">
        <f ca="1">'Model female'!$C73*POWER(('Model female'!$D73+1),(2015-'Risk female'!AD$1))</f>
        <v>1.1707441923572676E-2</v>
      </c>
      <c r="AE73" s="3">
        <f ca="1">'Model female'!$C73*POWER(('Model female'!$D73+1),(2015-'Risk female'!AE$1))</f>
        <v>1.1654520551032981E-2</v>
      </c>
      <c r="AF73" s="3">
        <f ca="1">'Model female'!$C73*POWER(('Model female'!$D73+1),(2015-'Risk female'!AF$1))</f>
        <v>1.1601838399980762E-2</v>
      </c>
      <c r="AG73" s="3">
        <f ca="1">'Model female'!$C73*POWER(('Model female'!$D73+1),(2015-'Risk female'!AG$1))</f>
        <v>1.1549394389058573E-2</v>
      </c>
      <c r="AH73" s="3">
        <f ca="1">'Model female'!$C73*POWER(('Model female'!$D73+1),(2015-'Risk female'!AH$1))</f>
        <v>1.1497187441797056E-2</v>
      </c>
      <c r="AI73" s="3">
        <f ca="1">'Model female'!$C73*POWER(('Model female'!$D73+1),(2015-'Risk female'!AI$1))</f>
        <v>1.1445216486592833E-2</v>
      </c>
      <c r="AJ73" s="3">
        <f ca="1">'Model female'!$C73*POWER(('Model female'!$D73+1),(2015-'Risk female'!AJ$1))</f>
        <v>1.1393480456686511E-2</v>
      </c>
      <c r="AK73" s="3">
        <f ca="1">'Model female'!$C73*POWER(('Model female'!$D73+1),(2015-'Risk female'!AK$1))</f>
        <v>1.1341978290140805E-2</v>
      </c>
      <c r="AL73" s="3">
        <f ca="1">'Model female'!$C73*POWER(('Model female'!$D73+1),(2015-'Risk female'!AL$1))</f>
        <v>1.1290708929818706E-2</v>
      </c>
      <c r="AM73" s="3">
        <f ca="1">'Model female'!$C73*POWER(('Model female'!$D73+1),(2015-'Risk female'!AM$1))</f>
        <v>1.1239671323361816E-2</v>
      </c>
      <c r="AN73" s="3">
        <f ca="1">'Model female'!$C73*POWER(('Model female'!$D73+1),(2015-'Risk female'!AN$1))</f>
        <v>1.1188864423168726E-2</v>
      </c>
      <c r="AO73" s="3">
        <f ca="1">'Model female'!$C73*POWER(('Model female'!$D73+1),(2015-'Risk female'!AO$1))</f>
        <v>1.1138287186373519E-2</v>
      </c>
      <c r="AP73" s="3">
        <f ca="1">'Model female'!$C73*POWER(('Model female'!$D73+1),(2015-'Risk female'!AP$1))</f>
        <v>1.1087938574824367E-2</v>
      </c>
      <c r="AQ73" s="3">
        <f ca="1">'Model female'!$C73*POWER(('Model female'!$D73+1),(2015-'Risk female'!AQ$1))</f>
        <v>1.1037817555062225E-2</v>
      </c>
      <c r="AR73" s="3">
        <f ca="1">'Model female'!$C73*POWER(('Model female'!$D73+1),(2015-'Risk female'!AR$1))</f>
        <v>1.0987923098299598E-2</v>
      </c>
      <c r="AS73" s="3">
        <f ca="1">'Model female'!$C73*POWER(('Model female'!$D73+1),(2015-'Risk female'!AS$1))</f>
        <v>1.0938254180399455E-2</v>
      </c>
      <c r="AT73" s="3">
        <f ca="1">'Model female'!$C73*POWER(('Model female'!$D73+1),(2015-'Risk female'!AT$1))</f>
        <v>1.0888809781854178E-2</v>
      </c>
      <c r="AU73" s="3">
        <f ca="1">'Model female'!$C73*POWER(('Model female'!$D73+1),(2015-'Risk female'!AU$1))</f>
        <v>1.0839588887764658E-2</v>
      </c>
      <c r="AV73" s="3">
        <f ca="1">'Model female'!$C73*POWER(('Model female'!$D73+1),(2015-'Risk female'!AV$1))</f>
        <v>1.0790590487819449E-2</v>
      </c>
      <c r="AW73" s="3">
        <f ca="1">'Model female'!$C73*POWER(('Model female'!$D73+1),(2015-'Risk female'!AW$1))</f>
        <v>1.0741813576274035E-2</v>
      </c>
      <c r="AX73" s="3">
        <f ca="1">'Model female'!$C73*POWER(('Model female'!$D73+1),(2015-'Risk female'!AX$1))</f>
        <v>1.0693257151930185E-2</v>
      </c>
      <c r="AY73" s="3">
        <f ca="1">'Model female'!$C73*POWER(('Model female'!$D73+1),(2015-'Risk female'!AY$1))</f>
        <v>1.064492021811541E-2</v>
      </c>
      <c r="AZ73" s="3">
        <f ca="1">'Model female'!$C73*POWER(('Model female'!$D73+1),(2015-'Risk female'!AZ$1))</f>
        <v>1.059680178266249E-2</v>
      </c>
    </row>
    <row r="74" spans="1:52" x14ac:dyDescent="0.2">
      <c r="A74" s="1">
        <v>71</v>
      </c>
      <c r="B74" s="3">
        <f ca="1">'Model female'!$C74*POWER(('Model female'!$D74+1),(2015-'Risk female'!B$1))</f>
        <v>1.4447750996344568E-2</v>
      </c>
      <c r="C74" s="3">
        <f ca="1">'Model female'!$C74*POWER(('Model female'!$D74+1),(2015-'Risk female'!C$1))</f>
        <v>1.4390161653813771E-2</v>
      </c>
      <c r="D74" s="3">
        <f ca="1">'Model female'!$C74*POWER(('Model female'!$D74+1),(2015-'Risk female'!D$1))</f>
        <v>1.4332801864822071E-2</v>
      </c>
      <c r="E74" s="3">
        <f ca="1">'Model female'!$C74*POWER(('Model female'!$D74+1),(2015-'Risk female'!E$1))</f>
        <v>1.4275670714359409E-2</v>
      </c>
      <c r="F74" s="3">
        <f ca="1">'Model female'!$C74*POWER(('Model female'!$D74+1),(2015-'Risk female'!F$1))</f>
        <v>1.4218767291063004E-2</v>
      </c>
      <c r="G74" s="3">
        <f ca="1">'Model female'!$C74*POWER(('Model female'!$D74+1),(2015-'Risk female'!G$1))</f>
        <v>1.4162090687202799E-2</v>
      </c>
      <c r="H74" s="3">
        <f ca="1">'Model female'!$C74*POWER(('Model female'!$D74+1),(2015-'Risk female'!H$1))</f>
        <v>1.4105639998666998E-2</v>
      </c>
      <c r="I74" s="3">
        <f ca="1">'Model female'!$C74*POWER(('Model female'!$D74+1),(2015-'Risk female'!I$1))</f>
        <v>1.4049414324947619E-2</v>
      </c>
      <c r="J74" s="3">
        <f ca="1">'Model female'!$C74*POWER(('Model female'!$D74+1),(2015-'Risk female'!J$1))</f>
        <v>1.3993412769126152E-2</v>
      </c>
      <c r="K74" s="3">
        <f ca="1">'Model female'!$C74*POWER(('Model female'!$D74+1),(2015-'Risk female'!K$1))</f>
        <v>1.3937634437859236E-2</v>
      </c>
      <c r="L74" s="3">
        <f ca="1">'Model female'!$C74*POWER(('Model female'!$D74+1),(2015-'Risk female'!L$1))</f>
        <v>1.3882078441364423E-2</v>
      </c>
      <c r="M74" s="3">
        <f ca="1">'Model female'!$C74*POWER(('Model female'!$D74+1),(2015-'Risk female'!M$1))</f>
        <v>1.3826743893405966E-2</v>
      </c>
      <c r="N74" s="3">
        <f ca="1">'Model female'!$C74*POWER(('Model female'!$D74+1),(2015-'Risk female'!N$1))</f>
        <v>1.3771629911280694E-2</v>
      </c>
      <c r="O74" s="3">
        <f ca="1">'Model female'!$C74*POWER(('Model female'!$D74+1),(2015-'Risk female'!O$1))</f>
        <v>1.3716735615803928E-2</v>
      </c>
      <c r="P74" s="3">
        <f ca="1">'Model female'!$C74*POWER(('Model female'!$D74+1),(2015-'Risk female'!P$1))</f>
        <v>1.3662060131295459E-2</v>
      </c>
      <c r="Q74" s="3">
        <f ca="1">'Model female'!$C74*POWER(('Model female'!$D74+1),(2015-'Risk female'!Q$1))</f>
        <v>1.360760258556557E-2</v>
      </c>
      <c r="R74" s="3">
        <f ca="1">'Model female'!$C74*POWER(('Model female'!$D74+1),(2015-'Risk female'!R$1))</f>
        <v>1.3553362109901134E-2</v>
      </c>
      <c r="S74" s="3">
        <f ca="1">'Model female'!$C74*POWER(('Model female'!$D74+1),(2015-'Risk female'!S$1))</f>
        <v>1.349933783905175E-2</v>
      </c>
      <c r="T74" s="3">
        <f ca="1">'Model female'!$C74*POWER(('Model female'!$D74+1),(2015-'Risk female'!T$1))</f>
        <v>1.344552891121594E-2</v>
      </c>
      <c r="U74" s="3">
        <f ca="1">'Model female'!$C74*POWER(('Model female'!$D74+1),(2015-'Risk female'!U$1))</f>
        <v>1.3391934468027404E-2</v>
      </c>
      <c r="V74" s="3">
        <f ca="1">'Model female'!$C74*POWER(('Model female'!$D74+1),(2015-'Risk female'!V$1))</f>
        <v>1.3338553654541327E-2</v>
      </c>
      <c r="W74" s="3">
        <f ca="1">'Model female'!$C74*POWER(('Model female'!$D74+1),(2015-'Risk female'!W$1))</f>
        <v>1.3285385619220736E-2</v>
      </c>
      <c r="X74" s="3">
        <f ca="1">'Model female'!$C74*POWER(('Model female'!$D74+1),(2015-'Risk female'!X$1))</f>
        <v>1.3232429513922922E-2</v>
      </c>
      <c r="Y74" s="3">
        <f ca="1">'Model female'!$C74*POWER(('Model female'!$D74+1),(2015-'Risk female'!Y$1))</f>
        <v>1.3179684493885915E-2</v>
      </c>
      <c r="Z74" s="3">
        <f ca="1">'Model female'!$C74*POWER(('Model female'!$D74+1),(2015-'Risk female'!Z$1))</f>
        <v>1.3127149717714993E-2</v>
      </c>
      <c r="AA74" s="3">
        <f ca="1">'Model female'!$C74*POWER(('Model female'!$D74+1),(2015-'Risk female'!AA$1))</f>
        <v>1.3074824347369271E-2</v>
      </c>
      <c r="AB74" s="3">
        <f ca="1">'Model female'!$C74*POWER(('Model female'!$D74+1),(2015-'Risk female'!AB$1))</f>
        <v>1.3022707548148332E-2</v>
      </c>
      <c r="AC74" s="3">
        <f ca="1">'Model female'!$C74*POWER(('Model female'!$D74+1),(2015-'Risk female'!AC$1))</f>
        <v>1.2970798488678908E-2</v>
      </c>
      <c r="AD74" s="3">
        <f ca="1">'Model female'!$C74*POWER(('Model female'!$D74+1),(2015-'Risk female'!AD$1))</f>
        <v>1.2919096340901624E-2</v>
      </c>
      <c r="AE74" s="3">
        <f ca="1">'Model female'!$C74*POWER(('Model female'!$D74+1),(2015-'Risk female'!AE$1))</f>
        <v>1.2867600280057777E-2</v>
      </c>
      <c r="AF74" s="3">
        <f ca="1">'Model female'!$C74*POWER(('Model female'!$D74+1),(2015-'Risk female'!AF$1))</f>
        <v>1.2816309484676193E-2</v>
      </c>
      <c r="AG74" s="3">
        <f ca="1">'Model female'!$C74*POWER(('Model female'!$D74+1),(2015-'Risk female'!AG$1))</f>
        <v>1.2765223136560115E-2</v>
      </c>
      <c r="AH74" s="3">
        <f ca="1">'Model female'!$C74*POWER(('Model female'!$D74+1),(2015-'Risk female'!AH$1))</f>
        <v>1.2714340420774149E-2</v>
      </c>
      <c r="AI74" s="3">
        <f ca="1">'Model female'!$C74*POWER(('Model female'!$D74+1),(2015-'Risk female'!AI$1))</f>
        <v>1.2663660525631277E-2</v>
      </c>
      <c r="AJ74" s="3">
        <f ca="1">'Model female'!$C74*POWER(('Model female'!$D74+1),(2015-'Risk female'!AJ$1))</f>
        <v>1.2613182642679889E-2</v>
      </c>
      <c r="AK74" s="3">
        <f ca="1">'Model female'!$C74*POWER(('Model female'!$D74+1),(2015-'Risk female'!AK$1))</f>
        <v>1.2562905966690904E-2</v>
      </c>
      <c r="AL74" s="3">
        <f ca="1">'Model female'!$C74*POWER(('Model female'!$D74+1),(2015-'Risk female'!AL$1))</f>
        <v>1.2512829695644916E-2</v>
      </c>
      <c r="AM74" s="3">
        <f ca="1">'Model female'!$C74*POWER(('Model female'!$D74+1),(2015-'Risk female'!AM$1))</f>
        <v>1.2462953030719398E-2</v>
      </c>
      <c r="AN74" s="3">
        <f ca="1">'Model female'!$C74*POWER(('Model female'!$D74+1),(2015-'Risk female'!AN$1))</f>
        <v>1.2413275176275971E-2</v>
      </c>
      <c r="AO74" s="3">
        <f ca="1">'Model female'!$C74*POWER(('Model female'!$D74+1),(2015-'Risk female'!AO$1))</f>
        <v>1.2363795339847695E-2</v>
      </c>
      <c r="AP74" s="3">
        <f ca="1">'Model female'!$C74*POWER(('Model female'!$D74+1),(2015-'Risk female'!AP$1))</f>
        <v>1.2314512732126448E-2</v>
      </c>
      <c r="AQ74" s="3">
        <f ca="1">'Model female'!$C74*POWER(('Model female'!$D74+1),(2015-'Risk female'!AQ$1))</f>
        <v>1.2265426566950314E-2</v>
      </c>
      <c r="AR74" s="3">
        <f ca="1">'Model female'!$C74*POWER(('Model female'!$D74+1),(2015-'Risk female'!AR$1))</f>
        <v>1.2216536061291049E-2</v>
      </c>
      <c r="AS74" s="3">
        <f ca="1">'Model female'!$C74*POWER(('Model female'!$D74+1),(2015-'Risk female'!AS$1))</f>
        <v>1.2167840435241604E-2</v>
      </c>
      <c r="AT74" s="3">
        <f ca="1">'Model female'!$C74*POWER(('Model female'!$D74+1),(2015-'Risk female'!AT$1))</f>
        <v>1.2119338912003666E-2</v>
      </c>
      <c r="AU74" s="3">
        <f ca="1">'Model female'!$C74*POWER(('Model female'!$D74+1),(2015-'Risk female'!AU$1))</f>
        <v>1.207103071787527E-2</v>
      </c>
      <c r="AV74" s="3">
        <f ca="1">'Model female'!$C74*POWER(('Model female'!$D74+1),(2015-'Risk female'!AV$1))</f>
        <v>1.2022915082238458E-2</v>
      </c>
      <c r="AW74" s="3">
        <f ca="1">'Model female'!$C74*POWER(('Model female'!$D74+1),(2015-'Risk female'!AW$1))</f>
        <v>1.1974991237547E-2</v>
      </c>
      <c r="AX74" s="3">
        <f ca="1">'Model female'!$C74*POWER(('Model female'!$D74+1),(2015-'Risk female'!AX$1))</f>
        <v>1.1927258419314126E-2</v>
      </c>
      <c r="AY74" s="3">
        <f ca="1">'Model female'!$C74*POWER(('Model female'!$D74+1),(2015-'Risk female'!AY$1))</f>
        <v>1.1879715866100345E-2</v>
      </c>
      <c r="AZ74" s="3">
        <f ca="1">'Model female'!$C74*POWER(('Model female'!$D74+1),(2015-'Risk female'!AZ$1))</f>
        <v>1.1832362819501296E-2</v>
      </c>
    </row>
    <row r="75" spans="1:52" x14ac:dyDescent="0.2">
      <c r="A75" s="1">
        <v>72</v>
      </c>
      <c r="B75" s="3">
        <f ca="1">'Model female'!$C75*POWER(('Model female'!$D75+1),(2015-'Risk female'!B$1))</f>
        <v>1.5681119780957424E-2</v>
      </c>
      <c r="C75" s="3">
        <f ca="1">'Model female'!$C75*POWER(('Model female'!$D75+1),(2015-'Risk female'!C$1))</f>
        <v>1.5616295156179448E-2</v>
      </c>
      <c r="D75" s="3">
        <f ca="1">'Model female'!$C75*POWER(('Model female'!$D75+1),(2015-'Risk female'!D$1))</f>
        <v>1.5551738511752133E-2</v>
      </c>
      <c r="E75" s="3">
        <f ca="1">'Model female'!$C75*POWER(('Model female'!$D75+1),(2015-'Risk female'!E$1))</f>
        <v>1.5487448739863918E-2</v>
      </c>
      <c r="F75" s="3">
        <f ca="1">'Model female'!$C75*POWER(('Model female'!$D75+1),(2015-'Risk female'!F$1))</f>
        <v>1.5423424737282868E-2</v>
      </c>
      <c r="G75" s="3">
        <f ca="1">'Model female'!$C75*POWER(('Model female'!$D75+1),(2015-'Risk female'!G$1))</f>
        <v>1.535966540533772E-2</v>
      </c>
      <c r="H75" s="3">
        <f ca="1">'Model female'!$C75*POWER(('Model female'!$D75+1),(2015-'Risk female'!H$1))</f>
        <v>1.5296169649899044E-2</v>
      </c>
      <c r="I75" s="3">
        <f ca="1">'Model female'!$C75*POWER(('Model female'!$D75+1),(2015-'Risk female'!I$1))</f>
        <v>1.5232936381360463E-2</v>
      </c>
      <c r="J75" s="3">
        <f ca="1">'Model female'!$C75*POWER(('Model female'!$D75+1),(2015-'Risk female'!J$1))</f>
        <v>1.5169964514619952E-2</v>
      </c>
      <c r="K75" s="3">
        <f ca="1">'Model female'!$C75*POWER(('Model female'!$D75+1),(2015-'Risk female'!K$1))</f>
        <v>1.5107252969061218E-2</v>
      </c>
      <c r="L75" s="3">
        <f ca="1">'Model female'!$C75*POWER(('Model female'!$D75+1),(2015-'Risk female'!L$1))</f>
        <v>1.504480066853517E-2</v>
      </c>
      <c r="M75" s="3">
        <f ca="1">'Model female'!$C75*POWER(('Model female'!$D75+1),(2015-'Risk female'!M$1))</f>
        <v>1.4982606541341426E-2</v>
      </c>
      <c r="N75" s="3">
        <f ca="1">'Model female'!$C75*POWER(('Model female'!$D75+1),(2015-'Risk female'!N$1))</f>
        <v>1.4920669520209942E-2</v>
      </c>
      <c r="O75" s="3">
        <f ca="1">'Model female'!$C75*POWER(('Model female'!$D75+1),(2015-'Risk female'!O$1))</f>
        <v>1.4858988542282695E-2</v>
      </c>
      <c r="P75" s="3">
        <f ca="1">'Model female'!$C75*POWER(('Model female'!$D75+1),(2015-'Risk female'!P$1))</f>
        <v>1.4797562549095434E-2</v>
      </c>
      <c r="Q75" s="3">
        <f ca="1">'Model female'!$C75*POWER(('Model female'!$D75+1),(2015-'Risk female'!Q$1))</f>
        <v>1.4736390486559531E-2</v>
      </c>
      <c r="R75" s="3">
        <f ca="1">'Model female'!$C75*POWER(('Model female'!$D75+1),(2015-'Risk female'!R$1))</f>
        <v>1.467547130494388E-2</v>
      </c>
      <c r="S75" s="3">
        <f ca="1">'Model female'!$C75*POWER(('Model female'!$D75+1),(2015-'Risk female'!S$1))</f>
        <v>1.4614803958856889E-2</v>
      </c>
      <c r="T75" s="3">
        <f ca="1">'Model female'!$C75*POWER(('Model female'!$D75+1),(2015-'Risk female'!T$1))</f>
        <v>1.4554387407228538E-2</v>
      </c>
      <c r="U75" s="3">
        <f ca="1">'Model female'!$C75*POWER(('Model female'!$D75+1),(2015-'Risk female'!U$1))</f>
        <v>1.4494220613292521E-2</v>
      </c>
      <c r="V75" s="3">
        <f ca="1">'Model female'!$C75*POWER(('Model female'!$D75+1),(2015-'Risk female'!V$1))</f>
        <v>1.4434302544568445E-2</v>
      </c>
      <c r="W75" s="3">
        <f ca="1">'Model female'!$C75*POWER(('Model female'!$D75+1),(2015-'Risk female'!W$1))</f>
        <v>1.4374632172844119E-2</v>
      </c>
      <c r="X75" s="3">
        <f ca="1">'Model female'!$C75*POWER(('Model female'!$D75+1),(2015-'Risk female'!X$1))</f>
        <v>1.4315208474157905E-2</v>
      </c>
      <c r="Y75" s="3">
        <f ca="1">'Model female'!$C75*POWER(('Model female'!$D75+1),(2015-'Risk female'!Y$1))</f>
        <v>1.4256030428781154E-2</v>
      </c>
      <c r="Z75" s="3">
        <f ca="1">'Model female'!$C75*POWER(('Model female'!$D75+1),(2015-'Risk female'!Z$1))</f>
        <v>1.4197097021200696E-2</v>
      </c>
      <c r="AA75" s="3">
        <f ca="1">'Model female'!$C75*POWER(('Model female'!$D75+1),(2015-'Risk female'!AA$1))</f>
        <v>1.4138407240101427E-2</v>
      </c>
      <c r="AB75" s="3">
        <f ca="1">'Model female'!$C75*POWER(('Model female'!$D75+1),(2015-'Risk female'!AB$1))</f>
        <v>1.4079960078348939E-2</v>
      </c>
      <c r="AC75" s="3">
        <f ca="1">'Model female'!$C75*POWER(('Model female'!$D75+1),(2015-'Risk female'!AC$1))</f>
        <v>1.4021754532972249E-2</v>
      </c>
      <c r="AD75" s="3">
        <f ca="1">'Model female'!$C75*POWER(('Model female'!$D75+1),(2015-'Risk female'!AD$1))</f>
        <v>1.3963789605146585E-2</v>
      </c>
      <c r="AE75" s="3">
        <f ca="1">'Model female'!$C75*POWER(('Model female'!$D75+1),(2015-'Risk female'!AE$1))</f>
        <v>1.3906064300176246E-2</v>
      </c>
      <c r="AF75" s="3">
        <f ca="1">'Model female'!$C75*POWER(('Model female'!$D75+1),(2015-'Risk female'!AF$1))</f>
        <v>1.3848577627477524E-2</v>
      </c>
      <c r="AG75" s="3">
        <f ca="1">'Model female'!$C75*POWER(('Model female'!$D75+1),(2015-'Risk female'!AG$1))</f>
        <v>1.3791328600561726E-2</v>
      </c>
      <c r="AH75" s="3">
        <f ca="1">'Model female'!$C75*POWER(('Model female'!$D75+1),(2015-'Risk female'!AH$1))</f>
        <v>1.3734316237018223E-2</v>
      </c>
      <c r="AI75" s="3">
        <f ca="1">'Model female'!$C75*POWER(('Model female'!$D75+1),(2015-'Risk female'!AI$1))</f>
        <v>1.3677539558497603E-2</v>
      </c>
      <c r="AJ75" s="3">
        <f ca="1">'Model female'!$C75*POWER(('Model female'!$D75+1),(2015-'Risk female'!AJ$1))</f>
        <v>1.3620997590694881E-2</v>
      </c>
      <c r="AK75" s="3">
        <f ca="1">'Model female'!$C75*POWER(('Model female'!$D75+1),(2015-'Risk female'!AK$1))</f>
        <v>1.356468936333278E-2</v>
      </c>
      <c r="AL75" s="3">
        <f ca="1">'Model female'!$C75*POWER(('Model female'!$D75+1),(2015-'Risk female'!AL$1))</f>
        <v>1.3508613910145078E-2</v>
      </c>
      <c r="AM75" s="3">
        <f ca="1">'Model female'!$C75*POWER(('Model female'!$D75+1),(2015-'Risk female'!AM$1))</f>
        <v>1.3452770268860031E-2</v>
      </c>
      <c r="AN75" s="3">
        <f ca="1">'Model female'!$C75*POWER(('Model female'!$D75+1),(2015-'Risk female'!AN$1))</f>
        <v>1.3397157481183848E-2</v>
      </c>
      <c r="AO75" s="3">
        <f ca="1">'Model female'!$C75*POWER(('Model female'!$D75+1),(2015-'Risk female'!AO$1))</f>
        <v>1.3341774592784272E-2</v>
      </c>
      <c r="AP75" s="3">
        <f ca="1">'Model female'!$C75*POWER(('Model female'!$D75+1),(2015-'Risk female'!AP$1))</f>
        <v>1.3286620653274168E-2</v>
      </c>
      <c r="AQ75" s="3">
        <f ca="1">'Model female'!$C75*POWER(('Model female'!$D75+1),(2015-'Risk female'!AQ$1))</f>
        <v>1.3231694716195256E-2</v>
      </c>
      <c r="AR75" s="3">
        <f ca="1">'Model female'!$C75*POWER(('Model female'!$D75+1),(2015-'Risk female'!AR$1))</f>
        <v>1.3176995839001827E-2</v>
      </c>
      <c r="AS75" s="3">
        <f ca="1">'Model female'!$C75*POWER(('Model female'!$D75+1),(2015-'Risk female'!AS$1))</f>
        <v>1.3122523083044594E-2</v>
      </c>
      <c r="AT75" s="3">
        <f ca="1">'Model female'!$C75*POWER(('Model female'!$D75+1),(2015-'Risk female'!AT$1))</f>
        <v>1.3068275513554582E-2</v>
      </c>
      <c r="AU75" s="3">
        <f ca="1">'Model female'!$C75*POWER(('Model female'!$D75+1),(2015-'Risk female'!AU$1))</f>
        <v>1.3014252199627086E-2</v>
      </c>
      <c r="AV75" s="3">
        <f ca="1">'Model female'!$C75*POWER(('Model female'!$D75+1),(2015-'Risk female'!AV$1))</f>
        <v>1.2960452214205683E-2</v>
      </c>
      <c r="AW75" s="3">
        <f ca="1">'Model female'!$C75*POWER(('Model female'!$D75+1),(2015-'Risk female'!AW$1))</f>
        <v>1.2906874634066347E-2</v>
      </c>
      <c r="AX75" s="3">
        <f ca="1">'Model female'!$C75*POWER(('Model female'!$D75+1),(2015-'Risk female'!AX$1))</f>
        <v>1.2853518539801592E-2</v>
      </c>
      <c r="AY75" s="3">
        <f ca="1">'Model female'!$C75*POWER(('Model female'!$D75+1),(2015-'Risk female'!AY$1))</f>
        <v>1.2800383015804688E-2</v>
      </c>
      <c r="AZ75" s="3">
        <f ca="1">'Model female'!$C75*POWER(('Model female'!$D75+1),(2015-'Risk female'!AZ$1))</f>
        <v>1.2747467150253967E-2</v>
      </c>
    </row>
    <row r="76" spans="1:52" x14ac:dyDescent="0.2">
      <c r="A76" s="1">
        <v>73</v>
      </c>
      <c r="B76" s="3">
        <f ca="1">'Model female'!$C76*POWER(('Model female'!$D76+1),(2015-'Risk female'!B$1))</f>
        <v>1.7726094104611966E-2</v>
      </c>
      <c r="C76" s="3">
        <f ca="1">'Model female'!$C76*POWER(('Model female'!$D76+1),(2015-'Risk female'!C$1))</f>
        <v>1.764418030269187E-2</v>
      </c>
      <c r="D76" s="3">
        <f ca="1">'Model female'!$C76*POWER(('Model female'!$D76+1),(2015-'Risk female'!D$1))</f>
        <v>1.7562645031479408E-2</v>
      </c>
      <c r="E76" s="3">
        <f ca="1">'Model female'!$C76*POWER(('Model female'!$D76+1),(2015-'Risk female'!E$1))</f>
        <v>1.7481486541751693E-2</v>
      </c>
      <c r="F76" s="3">
        <f ca="1">'Model female'!$C76*POWER(('Model female'!$D76+1),(2015-'Risk female'!F$1))</f>
        <v>1.7400703092369161E-2</v>
      </c>
      <c r="G76" s="3">
        <f ca="1">'Model female'!$C76*POWER(('Model female'!$D76+1),(2015-'Risk female'!G$1))</f>
        <v>1.7320292950238195E-2</v>
      </c>
      <c r="H76" s="3">
        <f ca="1">'Model female'!$C76*POWER(('Model female'!$D76+1),(2015-'Risk female'!H$1))</f>
        <v>1.7240254390273945E-2</v>
      </c>
      <c r="I76" s="3">
        <f ca="1">'Model female'!$C76*POWER(('Model female'!$D76+1),(2015-'Risk female'!I$1))</f>
        <v>1.7160585695363339E-2</v>
      </c>
      <c r="J76" s="3">
        <f ca="1">'Model female'!$C76*POWER(('Model female'!$D76+1),(2015-'Risk female'!J$1))</f>
        <v>1.7081285156328223E-2</v>
      </c>
      <c r="K76" s="3">
        <f ca="1">'Model female'!$C76*POWER(('Model female'!$D76+1),(2015-'Risk female'!K$1))</f>
        <v>1.7002351071888716E-2</v>
      </c>
      <c r="L76" s="3">
        <f ca="1">'Model female'!$C76*POWER(('Model female'!$D76+1),(2015-'Risk female'!L$1))</f>
        <v>1.6923781748626673E-2</v>
      </c>
      <c r="M76" s="3">
        <f ca="1">'Model female'!$C76*POWER(('Model female'!$D76+1),(2015-'Risk female'!M$1))</f>
        <v>1.6845575500949395E-2</v>
      </c>
      <c r="N76" s="3">
        <f ca="1">'Model female'!$C76*POWER(('Model female'!$D76+1),(2015-'Risk female'!N$1))</f>
        <v>1.6767730651053452E-2</v>
      </c>
      <c r="O76" s="3">
        <f ca="1">'Model female'!$C76*POWER(('Model female'!$D76+1),(2015-'Risk female'!O$1))</f>
        <v>1.6690245528888689E-2</v>
      </c>
      <c r="P76" s="3">
        <f ca="1">'Model female'!$C76*POWER(('Model female'!$D76+1),(2015-'Risk female'!P$1))</f>
        <v>1.6613118472122389E-2</v>
      </c>
      <c r="Q76" s="3">
        <f ca="1">'Model female'!$C76*POWER(('Model female'!$D76+1),(2015-'Risk female'!Q$1))</f>
        <v>1.6536347826103619E-2</v>
      </c>
      <c r="R76" s="3">
        <f ca="1">'Model female'!$C76*POWER(('Model female'!$D76+1),(2015-'Risk female'!R$1))</f>
        <v>1.6459931943827732E-2</v>
      </c>
      <c r="S76" s="3">
        <f ca="1">'Model female'!$C76*POWER(('Model female'!$D76+1),(2015-'Risk female'!S$1))</f>
        <v>1.6383869185901033E-2</v>
      </c>
      <c r="T76" s="3">
        <f ca="1">'Model female'!$C76*POWER(('Model female'!$D76+1),(2015-'Risk female'!T$1))</f>
        <v>1.6308157920505603E-2</v>
      </c>
      <c r="U76" s="3">
        <f ca="1">'Model female'!$C76*POWER(('Model female'!$D76+1),(2015-'Risk female'!U$1))</f>
        <v>1.6232796523364283E-2</v>
      </c>
      <c r="V76" s="3">
        <f ca="1">'Model female'!$C76*POWER(('Model female'!$D76+1),(2015-'Risk female'!V$1))</f>
        <v>1.6157783377705862E-2</v>
      </c>
      <c r="W76" s="3">
        <f ca="1">'Model female'!$C76*POWER(('Model female'!$D76+1),(2015-'Risk female'!W$1))</f>
        <v>1.6083116874230353E-2</v>
      </c>
      <c r="X76" s="3">
        <f ca="1">'Model female'!$C76*POWER(('Model female'!$D76+1),(2015-'Risk female'!X$1))</f>
        <v>1.6008795411074479E-2</v>
      </c>
      <c r="Y76" s="3">
        <f ca="1">'Model female'!$C76*POWER(('Model female'!$D76+1),(2015-'Risk female'!Y$1))</f>
        <v>1.5934817393777313E-2</v>
      </c>
      <c r="Z76" s="3">
        <f ca="1">'Model female'!$C76*POWER(('Model female'!$D76+1),(2015-'Risk female'!Z$1))</f>
        <v>1.5861181235246078E-2</v>
      </c>
      <c r="AA76" s="3">
        <f ca="1">'Model female'!$C76*POWER(('Model female'!$D76+1),(2015-'Risk female'!AA$1))</f>
        <v>1.5787885355722075E-2</v>
      </c>
      <c r="AB76" s="3">
        <f ca="1">'Model female'!$C76*POWER(('Model female'!$D76+1),(2015-'Risk female'!AB$1))</f>
        <v>1.5714928182746824E-2</v>
      </c>
      <c r="AC76" s="3">
        <f ca="1">'Model female'!$C76*POWER(('Model female'!$D76+1),(2015-'Risk female'!AC$1))</f>
        <v>1.5642308151128284E-2</v>
      </c>
      <c r="AD76" s="3">
        <f ca="1">'Model female'!$C76*POWER(('Model female'!$D76+1),(2015-'Risk female'!AD$1))</f>
        <v>1.5570023702907323E-2</v>
      </c>
      <c r="AE76" s="3">
        <f ca="1">'Model female'!$C76*POWER(('Model female'!$D76+1),(2015-'Risk female'!AE$1))</f>
        <v>1.5498073287324268E-2</v>
      </c>
      <c r="AF76" s="3">
        <f ca="1">'Model female'!$C76*POWER(('Model female'!$D76+1),(2015-'Risk female'!AF$1))</f>
        <v>1.5426455360785634E-2</v>
      </c>
      <c r="AG76" s="3">
        <f ca="1">'Model female'!$C76*POWER(('Model female'!$D76+1),(2015-'Risk female'!AG$1))</f>
        <v>1.5355168386831012E-2</v>
      </c>
      <c r="AH76" s="3">
        <f ca="1">'Model female'!$C76*POWER(('Model female'!$D76+1),(2015-'Risk female'!AH$1))</f>
        <v>1.5284210836100119E-2</v>
      </c>
      <c r="AI76" s="3">
        <f ca="1">'Model female'!$C76*POWER(('Model female'!$D76+1),(2015-'Risk female'!AI$1))</f>
        <v>1.5213581186299962E-2</v>
      </c>
      <c r="AJ76" s="3">
        <f ca="1">'Model female'!$C76*POWER(('Model female'!$D76+1),(2015-'Risk female'!AJ$1))</f>
        <v>1.5143277922172212E-2</v>
      </c>
      <c r="AK76" s="3">
        <f ca="1">'Model female'!$C76*POWER(('Model female'!$D76+1),(2015-'Risk female'!AK$1))</f>
        <v>1.5073299535460664E-2</v>
      </c>
      <c r="AL76" s="3">
        <f ca="1">'Model female'!$C76*POWER(('Model female'!$D76+1),(2015-'Risk female'!AL$1))</f>
        <v>1.5003644524878899E-2</v>
      </c>
      <c r="AM76" s="3">
        <f ca="1">'Model female'!$C76*POWER(('Model female'!$D76+1),(2015-'Risk female'!AM$1))</f>
        <v>1.4934311396078084E-2</v>
      </c>
      <c r="AN76" s="3">
        <f ca="1">'Model female'!$C76*POWER(('Model female'!$D76+1),(2015-'Risk female'!AN$1))</f>
        <v>1.486529866161488E-2</v>
      </c>
      <c r="AO76" s="3">
        <f ca="1">'Model female'!$C76*POWER(('Model female'!$D76+1),(2015-'Risk female'!AO$1))</f>
        <v>1.4796604840919554E-2</v>
      </c>
      <c r="AP76" s="3">
        <f ca="1">'Model female'!$C76*POWER(('Model female'!$D76+1),(2015-'Risk female'!AP$1))</f>
        <v>1.4728228460264231E-2</v>
      </c>
      <c r="AQ76" s="3">
        <f ca="1">'Model female'!$C76*POWER(('Model female'!$D76+1),(2015-'Risk female'!AQ$1))</f>
        <v>1.4660168052731237E-2</v>
      </c>
      <c r="AR76" s="3">
        <f ca="1">'Model female'!$C76*POWER(('Model female'!$D76+1),(2015-'Risk female'!AR$1))</f>
        <v>1.459242215818167E-2</v>
      </c>
      <c r="AS76" s="3">
        <f ca="1">'Model female'!$C76*POWER(('Model female'!$D76+1),(2015-'Risk female'!AS$1))</f>
        <v>1.4524989323224038E-2</v>
      </c>
      <c r="AT76" s="3">
        <f ca="1">'Model female'!$C76*POWER(('Model female'!$D76+1),(2015-'Risk female'!AT$1))</f>
        <v>1.4457868101183101E-2</v>
      </c>
      <c r="AU76" s="3">
        <f ca="1">'Model female'!$C76*POWER(('Model female'!$D76+1),(2015-'Risk female'!AU$1))</f>
        <v>1.4391057052068846E-2</v>
      </c>
      <c r="AV76" s="3">
        <f ca="1">'Model female'!$C76*POWER(('Model female'!$D76+1),(2015-'Risk female'!AV$1))</f>
        <v>1.4324554742545547E-2</v>
      </c>
      <c r="AW76" s="3">
        <f ca="1">'Model female'!$C76*POWER(('Model female'!$D76+1),(2015-'Risk female'!AW$1))</f>
        <v>1.4258359745901072E-2</v>
      </c>
      <c r="AX76" s="3">
        <f ca="1">'Model female'!$C76*POWER(('Model female'!$D76+1),(2015-'Risk female'!AX$1))</f>
        <v>1.4192470642016231E-2</v>
      </c>
      <c r="AY76" s="3">
        <f ca="1">'Model female'!$C76*POWER(('Model female'!$D76+1),(2015-'Risk female'!AY$1))</f>
        <v>1.4126886017334334E-2</v>
      </c>
      <c r="AZ76" s="3">
        <f ca="1">'Model female'!$C76*POWER(('Model female'!$D76+1),(2015-'Risk female'!AZ$1))</f>
        <v>1.4061604464830863E-2</v>
      </c>
    </row>
    <row r="77" spans="1:52" x14ac:dyDescent="0.2">
      <c r="A77" s="1">
        <v>74</v>
      </c>
      <c r="B77" s="3">
        <f ca="1">'Model female'!$C77*POWER(('Model female'!$D77+1),(2015-'Risk female'!B$1))</f>
        <v>2.0141428703697867E-2</v>
      </c>
      <c r="C77" s="3">
        <f ca="1">'Model female'!$C77*POWER(('Model female'!$D77+1),(2015-'Risk female'!C$1))</f>
        <v>2.0021538490085346E-2</v>
      </c>
      <c r="D77" s="3">
        <f ca="1">'Model female'!$C77*POWER(('Model female'!$D77+1),(2015-'Risk female'!D$1))</f>
        <v>1.9902361913202944E-2</v>
      </c>
      <c r="E77" s="3">
        <f ca="1">'Model female'!$C77*POWER(('Model female'!$D77+1),(2015-'Risk female'!E$1))</f>
        <v>1.9783894725186164E-2</v>
      </c>
      <c r="F77" s="3">
        <f ca="1">'Model female'!$C77*POWER(('Model female'!$D77+1),(2015-'Risk female'!F$1))</f>
        <v>1.9666132703455561E-2</v>
      </c>
      <c r="G77" s="3">
        <f ca="1">'Model female'!$C77*POWER(('Model female'!$D77+1),(2015-'Risk female'!G$1))</f>
        <v>1.9549071650566269E-2</v>
      </c>
      <c r="H77" s="3">
        <f ca="1">'Model female'!$C77*POWER(('Model female'!$D77+1),(2015-'Risk female'!H$1))</f>
        <v>1.9432707394058363E-2</v>
      </c>
      <c r="I77" s="3">
        <f ca="1">'Model female'!$C77*POWER(('Model female'!$D77+1),(2015-'Risk female'!I$1))</f>
        <v>1.9317035786308136E-2</v>
      </c>
      <c r="J77" s="3">
        <f ca="1">'Model female'!$C77*POWER(('Model female'!$D77+1),(2015-'Risk female'!J$1))</f>
        <v>1.9202052704380291E-2</v>
      </c>
      <c r="K77" s="3">
        <f ca="1">'Model female'!$C77*POWER(('Model female'!$D77+1),(2015-'Risk female'!K$1))</f>
        <v>1.9087754049880949E-2</v>
      </c>
      <c r="L77" s="3">
        <f ca="1">'Model female'!$C77*POWER(('Model female'!$D77+1),(2015-'Risk female'!L$1))</f>
        <v>1.8974135748811606E-2</v>
      </c>
      <c r="M77" s="3">
        <f ca="1">'Model female'!$C77*POWER(('Model female'!$D77+1),(2015-'Risk female'!M$1))</f>
        <v>1.8861193751423887E-2</v>
      </c>
      <c r="N77" s="3">
        <f ca="1">'Model female'!$C77*POWER(('Model female'!$D77+1),(2015-'Risk female'!N$1))</f>
        <v>1.8748924032075218E-2</v>
      </c>
      <c r="O77" s="3">
        <f ca="1">'Model female'!$C77*POWER(('Model female'!$D77+1),(2015-'Risk female'!O$1))</f>
        <v>1.8637322589085341E-2</v>
      </c>
      <c r="P77" s="3">
        <f ca="1">'Model female'!$C77*POWER(('Model female'!$D77+1),(2015-'Risk female'!P$1))</f>
        <v>1.8526385444593667E-2</v>
      </c>
      <c r="Q77" s="3">
        <f ca="1">'Model female'!$C77*POWER(('Model female'!$D77+1),(2015-'Risk female'!Q$1))</f>
        <v>1.8416108644417499E-2</v>
      </c>
      <c r="R77" s="3">
        <f ca="1">'Model female'!$C77*POWER(('Model female'!$D77+1),(2015-'Risk female'!R$1))</f>
        <v>1.8306488257911091E-2</v>
      </c>
      <c r="S77" s="3">
        <f ca="1">'Model female'!$C77*POWER(('Model female'!$D77+1),(2015-'Risk female'!S$1))</f>
        <v>1.819752037782555E-2</v>
      </c>
      <c r="T77" s="3">
        <f ca="1">'Model female'!$C77*POWER(('Model female'!$D77+1),(2015-'Risk female'!T$1))</f>
        <v>1.8089201120169554E-2</v>
      </c>
      <c r="U77" s="3">
        <f ca="1">'Model female'!$C77*POWER(('Model female'!$D77+1),(2015-'Risk female'!U$1))</f>
        <v>1.7981526624070931E-2</v>
      </c>
      <c r="V77" s="3">
        <f ca="1">'Model female'!$C77*POWER(('Model female'!$D77+1),(2015-'Risk female'!V$1))</f>
        <v>1.7874493051639039E-2</v>
      </c>
      <c r="W77" s="3">
        <f ca="1">'Model female'!$C77*POWER(('Model female'!$D77+1),(2015-'Risk female'!W$1))</f>
        <v>1.7768096587827957E-2</v>
      </c>
      <c r="X77" s="3">
        <f ca="1">'Model female'!$C77*POWER(('Model female'!$D77+1),(2015-'Risk female'!X$1))</f>
        <v>1.7662333440300514E-2</v>
      </c>
      <c r="Y77" s="3">
        <f ca="1">'Model female'!$C77*POWER(('Model female'!$D77+1),(2015-'Risk female'!Y$1))</f>
        <v>1.7557199839293134E-2</v>
      </c>
      <c r="Z77" s="3">
        <f ca="1">'Model female'!$C77*POWER(('Model female'!$D77+1),(2015-'Risk female'!Z$1))</f>
        <v>1.745269203748143E-2</v>
      </c>
      <c r="AA77" s="3">
        <f ca="1">'Model female'!$C77*POWER(('Model female'!$D77+1),(2015-'Risk female'!AA$1))</f>
        <v>1.7348806309846681E-2</v>
      </c>
      <c r="AB77" s="3">
        <f ca="1">'Model female'!$C77*POWER(('Model female'!$D77+1),(2015-'Risk female'!AB$1))</f>
        <v>1.7245538953543006E-2</v>
      </c>
      <c r="AC77" s="3">
        <f ca="1">'Model female'!$C77*POWER(('Model female'!$D77+1),(2015-'Risk female'!AC$1))</f>
        <v>1.7142886287765439E-2</v>
      </c>
      <c r="AD77" s="3">
        <f ca="1">'Model female'!$C77*POWER(('Model female'!$D77+1),(2015-'Risk female'!AD$1))</f>
        <v>1.7040844653618707E-2</v>
      </c>
      <c r="AE77" s="3">
        <f ca="1">'Model female'!$C77*POWER(('Model female'!$D77+1),(2015-'Risk female'!AE$1))</f>
        <v>1.6939410413986784E-2</v>
      </c>
      <c r="AF77" s="3">
        <f ca="1">'Model female'!$C77*POWER(('Model female'!$D77+1),(2015-'Risk female'!AF$1))</f>
        <v>1.6838579953403311E-2</v>
      </c>
      <c r="AG77" s="3">
        <f ca="1">'Model female'!$C77*POWER(('Model female'!$D77+1),(2015-'Risk female'!AG$1))</f>
        <v>1.6738349677922686E-2</v>
      </c>
      <c r="AH77" s="3">
        <f ca="1">'Model female'!$C77*POWER(('Model female'!$D77+1),(2015-'Risk female'!AH$1))</f>
        <v>1.6638716014991974E-2</v>
      </c>
      <c r="AI77" s="3">
        <f ca="1">'Model female'!$C77*POWER(('Model female'!$D77+1),(2015-'Risk female'!AI$1))</f>
        <v>1.653967541332357E-2</v>
      </c>
      <c r="AJ77" s="3">
        <f ca="1">'Model female'!$C77*POWER(('Model female'!$D77+1),(2015-'Risk female'!AJ$1))</f>
        <v>1.644122434276863E-2</v>
      </c>
      <c r="AK77" s="3">
        <f ca="1">'Model female'!$C77*POWER(('Model female'!$D77+1),(2015-'Risk female'!AK$1))</f>
        <v>1.6343359294191215E-2</v>
      </c>
      <c r="AL77" s="3">
        <f ca="1">'Model female'!$C77*POWER(('Model female'!$D77+1),(2015-'Risk female'!AL$1))</f>
        <v>1.6246076779343248E-2</v>
      </c>
      <c r="AM77" s="3">
        <f ca="1">'Model female'!$C77*POWER(('Model female'!$D77+1),(2015-'Risk female'!AM$1))</f>
        <v>1.6149373330740159E-2</v>
      </c>
      <c r="AN77" s="3">
        <f ca="1">'Model female'!$C77*POWER(('Model female'!$D77+1),(2015-'Risk female'!AN$1))</f>
        <v>1.6053245501537288E-2</v>
      </c>
      <c r="AO77" s="3">
        <f ca="1">'Model female'!$C77*POWER(('Model female'!$D77+1),(2015-'Risk female'!AO$1))</f>
        <v>1.5957689865407059E-2</v>
      </c>
      <c r="AP77" s="3">
        <f ca="1">'Model female'!$C77*POWER(('Model female'!$D77+1),(2015-'Risk female'!AP$1))</f>
        <v>1.5862703016416811E-2</v>
      </c>
      <c r="AQ77" s="3">
        <f ca="1">'Model female'!$C77*POWER(('Model female'!$D77+1),(2015-'Risk female'!AQ$1))</f>
        <v>1.576828156890743E-2</v>
      </c>
      <c r="AR77" s="3">
        <f ca="1">'Model female'!$C77*POWER(('Model female'!$D77+1),(2015-'Risk female'!AR$1))</f>
        <v>1.5674422157372657E-2</v>
      </c>
      <c r="AS77" s="3">
        <f ca="1">'Model female'!$C77*POWER(('Model female'!$D77+1),(2015-'Risk female'!AS$1))</f>
        <v>1.5581121436339133E-2</v>
      </c>
      <c r="AT77" s="3">
        <f ca="1">'Model female'!$C77*POWER(('Model female'!$D77+1),(2015-'Risk female'!AT$1))</f>
        <v>1.5488376080247173E-2</v>
      </c>
      <c r="AU77" s="3">
        <f ca="1">'Model female'!$C77*POWER(('Model female'!$D77+1),(2015-'Risk female'!AU$1))</f>
        <v>1.5396182783332196E-2</v>
      </c>
      <c r="AV77" s="3">
        <f ca="1">'Model female'!$C77*POWER(('Model female'!$D77+1),(2015-'Risk female'!AV$1))</f>
        <v>1.5304538259506917E-2</v>
      </c>
      <c r="AW77" s="3">
        <f ca="1">'Model female'!$C77*POWER(('Model female'!$D77+1),(2015-'Risk female'!AW$1))</f>
        <v>1.5213439242244237E-2</v>
      </c>
      <c r="AX77" s="3">
        <f ca="1">'Model female'!$C77*POWER(('Model female'!$D77+1),(2015-'Risk female'!AX$1))</f>
        <v>1.5122882484460771E-2</v>
      </c>
      <c r="AY77" s="3">
        <f ca="1">'Model female'!$C77*POWER(('Model female'!$D77+1),(2015-'Risk female'!AY$1))</f>
        <v>1.5032864758401139E-2</v>
      </c>
      <c r="AZ77" s="3">
        <f ca="1">'Model female'!$C77*POWER(('Model female'!$D77+1),(2015-'Risk female'!AZ$1))</f>
        <v>1.494338285552292E-2</v>
      </c>
    </row>
    <row r="78" spans="1:52" x14ac:dyDescent="0.2">
      <c r="A78" s="1">
        <v>75</v>
      </c>
      <c r="B78" s="3">
        <f ca="1">'Model female'!$C78*POWER(('Model female'!$D78+1),(2015-'Risk female'!B$1))</f>
        <v>2.2848251739526468E-2</v>
      </c>
      <c r="C78" s="3">
        <f ca="1">'Model female'!$C78*POWER(('Model female'!$D78+1),(2015-'Risk female'!C$1))</f>
        <v>2.2685496955447165E-2</v>
      </c>
      <c r="D78" s="3">
        <f ca="1">'Model female'!$C78*POWER(('Model female'!$D78+1),(2015-'Risk female'!D$1))</f>
        <v>2.2523901521327886E-2</v>
      </c>
      <c r="E78" s="3">
        <f ca="1">'Model female'!$C78*POWER(('Model female'!$D78+1),(2015-'Risk female'!E$1))</f>
        <v>2.236345717877955E-2</v>
      </c>
      <c r="F78" s="3">
        <f ca="1">'Model female'!$C78*POWER(('Model female'!$D78+1),(2015-'Risk female'!F$1))</f>
        <v>2.2204155728240017E-2</v>
      </c>
      <c r="G78" s="3">
        <f ca="1">'Model female'!$C78*POWER(('Model female'!$D78+1),(2015-'Risk female'!G$1))</f>
        <v>2.2045989028555021E-2</v>
      </c>
      <c r="H78" s="3">
        <f ca="1">'Model female'!$C78*POWER(('Model female'!$D78+1),(2015-'Risk female'!H$1))</f>
        <v>2.1888948996562119E-2</v>
      </c>
      <c r="I78" s="3">
        <f ca="1">'Model female'!$C78*POWER(('Model female'!$D78+1),(2015-'Risk female'!I$1))</f>
        <v>2.1733027606677603E-2</v>
      </c>
      <c r="J78" s="3">
        <f ca="1">'Model female'!$C78*POWER(('Model female'!$D78+1),(2015-'Risk female'!J$1))</f>
        <v>2.1578216890486345E-2</v>
      </c>
      <c r="K78" s="3">
        <f ca="1">'Model female'!$C78*POWER(('Model female'!$D78+1),(2015-'Risk female'!K$1))</f>
        <v>2.1424508936334567E-2</v>
      </c>
      <c r="L78" s="3">
        <f ca="1">'Model female'!$C78*POWER(('Model female'!$D78+1),(2015-'Risk female'!L$1))</f>
        <v>2.1271895888925522E-2</v>
      </c>
      <c r="M78" s="3">
        <f ca="1">'Model female'!$C78*POWER(('Model female'!$D78+1),(2015-'Risk female'!M$1))</f>
        <v>2.1120369948918034E-2</v>
      </c>
      <c r="N78" s="3">
        <f ca="1">'Model female'!$C78*POWER(('Model female'!$D78+1),(2015-'Risk female'!N$1))</f>
        <v>2.0969923372527927E-2</v>
      </c>
      <c r="O78" s="3">
        <f ca="1">'Model female'!$C78*POWER(('Model female'!$D78+1),(2015-'Risk female'!O$1))</f>
        <v>2.0820548471132252E-2</v>
      </c>
      <c r="P78" s="3">
        <f ca="1">'Model female'!$C78*POWER(('Model female'!$D78+1),(2015-'Risk female'!P$1))</f>
        <v>2.0672237610876391E-2</v>
      </c>
      <c r="Q78" s="3">
        <f ca="1">'Model female'!$C78*POWER(('Model female'!$D78+1),(2015-'Risk female'!Q$1))</f>
        <v>2.0524983212283882E-2</v>
      </c>
      <c r="R78" s="3">
        <f ca="1">'Model female'!$C78*POWER(('Model female'!$D78+1),(2015-'Risk female'!R$1))</f>
        <v>2.0378777749869112E-2</v>
      </c>
      <c r="S78" s="3">
        <f ca="1">'Model female'!$C78*POWER(('Model female'!$D78+1),(2015-'Risk female'!S$1))</f>
        <v>2.0233613751752699E-2</v>
      </c>
      <c r="T78" s="3">
        <f ca="1">'Model female'!$C78*POWER(('Model female'!$D78+1),(2015-'Risk female'!T$1))</f>
        <v>2.0089483799279637E-2</v>
      </c>
      <c r="U78" s="3">
        <f ca="1">'Model female'!$C78*POWER(('Model female'!$D78+1),(2015-'Risk female'!U$1))</f>
        <v>1.9946380526640183E-2</v>
      </c>
      <c r="V78" s="3">
        <f ca="1">'Model female'!$C78*POWER(('Model female'!$D78+1),(2015-'Risk female'!V$1))</f>
        <v>1.9804296620493399E-2</v>
      </c>
      <c r="W78" s="3">
        <f ca="1">'Model female'!$C78*POWER(('Model female'!$D78+1),(2015-'Risk female'!W$1))</f>
        <v>1.9663224819593435E-2</v>
      </c>
      <c r="X78" s="3">
        <f ca="1">'Model female'!$C78*POWER(('Model female'!$D78+1),(2015-'Risk female'!X$1))</f>
        <v>1.9523157914418391E-2</v>
      </c>
      <c r="Y78" s="3">
        <f ca="1">'Model female'!$C78*POWER(('Model female'!$D78+1),(2015-'Risk female'!Y$1))</f>
        <v>1.9384088746801937E-2</v>
      </c>
      <c r="Z78" s="3">
        <f ca="1">'Model female'!$C78*POWER(('Model female'!$D78+1),(2015-'Risk female'!Z$1))</f>
        <v>1.9246010209567423E-2</v>
      </c>
      <c r="AA78" s="3">
        <f ca="1">'Model female'!$C78*POWER(('Model female'!$D78+1),(2015-'Risk female'!AA$1))</f>
        <v>1.9108915246164718E-2</v>
      </c>
      <c r="AB78" s="3">
        <f ca="1">'Model female'!$C78*POWER(('Model female'!$D78+1),(2015-'Risk female'!AB$1))</f>
        <v>1.8972796850309559E-2</v>
      </c>
      <c r="AC78" s="3">
        <f ca="1">'Model female'!$C78*POWER(('Model female'!$D78+1),(2015-'Risk female'!AC$1))</f>
        <v>1.8837648065625497E-2</v>
      </c>
      <c r="AD78" s="3">
        <f ca="1">'Model female'!$C78*POWER(('Model female'!$D78+1),(2015-'Risk female'!AD$1))</f>
        <v>1.8703461985288376E-2</v>
      </c>
      <c r="AE78" s="3">
        <f ca="1">'Model female'!$C78*POWER(('Model female'!$D78+1),(2015-'Risk female'!AE$1))</f>
        <v>1.85702317516734E-2</v>
      </c>
      <c r="AF78" s="3">
        <f ca="1">'Model female'!$C78*POWER(('Model female'!$D78+1),(2015-'Risk female'!AF$1))</f>
        <v>1.8437950556004602E-2</v>
      </c>
      <c r="AG78" s="3">
        <f ca="1">'Model female'!$C78*POWER(('Model female'!$D78+1),(2015-'Risk female'!AG$1))</f>
        <v>1.8306611638006957E-2</v>
      </c>
      <c r="AH78" s="3">
        <f ca="1">'Model female'!$C78*POWER(('Model female'!$D78+1),(2015-'Risk female'!AH$1))</f>
        <v>1.8176208285560824E-2</v>
      </c>
      <c r="AI78" s="3">
        <f ca="1">'Model female'!$C78*POWER(('Model female'!$D78+1),(2015-'Risk female'!AI$1))</f>
        <v>1.8046733834358977E-2</v>
      </c>
      <c r="AJ78" s="3">
        <f ca="1">'Model female'!$C78*POWER(('Model female'!$D78+1),(2015-'Risk female'!AJ$1))</f>
        <v>1.791818166756599E-2</v>
      </c>
      <c r="AK78" s="3">
        <f ca="1">'Model female'!$C78*POWER(('Model female'!$D78+1),(2015-'Risk female'!AK$1))</f>
        <v>1.7790545215480104E-2</v>
      </c>
      <c r="AL78" s="3">
        <f ca="1">'Model female'!$C78*POWER(('Model female'!$D78+1),(2015-'Risk female'!AL$1))</f>
        <v>1.7663817955197454E-2</v>
      </c>
      <c r="AM78" s="3">
        <f ca="1">'Model female'!$C78*POWER(('Model female'!$D78+1),(2015-'Risk female'!AM$1))</f>
        <v>1.7537993410278736E-2</v>
      </c>
      <c r="AN78" s="3">
        <f ca="1">'Model female'!$C78*POWER(('Model female'!$D78+1),(2015-'Risk female'!AN$1))</f>
        <v>1.7413065150418218E-2</v>
      </c>
      <c r="AO78" s="3">
        <f ca="1">'Model female'!$C78*POWER(('Model female'!$D78+1),(2015-'Risk female'!AO$1))</f>
        <v>1.7289026791115117E-2</v>
      </c>
      <c r="AP78" s="3">
        <f ca="1">'Model female'!$C78*POWER(('Model female'!$D78+1),(2015-'Risk female'!AP$1))</f>
        <v>1.7165871993347313E-2</v>
      </c>
      <c r="AQ78" s="3">
        <f ca="1">'Model female'!$C78*POWER(('Model female'!$D78+1),(2015-'Risk female'!AQ$1))</f>
        <v>1.7043594463247411E-2</v>
      </c>
      <c r="AR78" s="3">
        <f ca="1">'Model female'!$C78*POWER(('Model female'!$D78+1),(2015-'Risk female'!AR$1))</f>
        <v>1.6922187951781055E-2</v>
      </c>
      <c r="AS78" s="3">
        <f ca="1">'Model female'!$C78*POWER(('Model female'!$D78+1),(2015-'Risk female'!AS$1))</f>
        <v>1.6801646254427604E-2</v>
      </c>
      <c r="AT78" s="3">
        <f ca="1">'Model female'!$C78*POWER(('Model female'!$D78+1),(2015-'Risk female'!AT$1))</f>
        <v>1.6681963210863023E-2</v>
      </c>
      <c r="AU78" s="3">
        <f ca="1">'Model female'!$C78*POWER(('Model female'!$D78+1),(2015-'Risk female'!AU$1))</f>
        <v>1.656313270464509E-2</v>
      </c>
      <c r="AV78" s="3">
        <f ca="1">'Model female'!$C78*POWER(('Model female'!$D78+1),(2015-'Risk female'!AV$1))</f>
        <v>1.6445148662900751E-2</v>
      </c>
      <c r="AW78" s="3">
        <f ca="1">'Model female'!$C78*POWER(('Model female'!$D78+1),(2015-'Risk female'!AW$1))</f>
        <v>1.6328005056015851E-2</v>
      </c>
      <c r="AX78" s="3">
        <f ca="1">'Model female'!$C78*POWER(('Model female'!$D78+1),(2015-'Risk female'!AX$1))</f>
        <v>1.6211695897326905E-2</v>
      </c>
      <c r="AY78" s="3">
        <f ca="1">'Model female'!$C78*POWER(('Model female'!$D78+1),(2015-'Risk female'!AY$1))</f>
        <v>1.6096215242815199E-2</v>
      </c>
      <c r="AZ78" s="3">
        <f ca="1">'Model female'!$C78*POWER(('Model female'!$D78+1),(2015-'Risk female'!AZ$1))</f>
        <v>1.5981557190803009E-2</v>
      </c>
    </row>
    <row r="79" spans="1:52" x14ac:dyDescent="0.2">
      <c r="A79" s="1">
        <v>76</v>
      </c>
      <c r="B79" s="3">
        <f ca="1">'Model female'!$C79*POWER(('Model female'!$D79+1),(2015-'Risk female'!B$1))</f>
        <v>2.6184995203998737E-2</v>
      </c>
      <c r="C79" s="3">
        <f ca="1">'Model female'!$C79*POWER(('Model female'!$D79+1),(2015-'Risk female'!C$1))</f>
        <v>2.5970449560381827E-2</v>
      </c>
      <c r="D79" s="3">
        <f ca="1">'Model female'!$C79*POWER(('Model female'!$D79+1),(2015-'Risk female'!D$1))</f>
        <v>2.5757661787363571E-2</v>
      </c>
      <c r="E79" s="3">
        <f ca="1">'Model female'!$C79*POWER(('Model female'!$D79+1),(2015-'Risk female'!E$1))</f>
        <v>2.5546617481906047E-2</v>
      </c>
      <c r="F79" s="3">
        <f ca="1">'Model female'!$C79*POWER(('Model female'!$D79+1),(2015-'Risk female'!F$1))</f>
        <v>2.5337302358981999E-2</v>
      </c>
      <c r="G79" s="3">
        <f ca="1">'Model female'!$C79*POWER(('Model female'!$D79+1),(2015-'Risk female'!G$1))</f>
        <v>2.5129702250607955E-2</v>
      </c>
      <c r="H79" s="3">
        <f ca="1">'Model female'!$C79*POWER(('Model female'!$D79+1),(2015-'Risk female'!H$1))</f>
        <v>2.4923803104885185E-2</v>
      </c>
      <c r="I79" s="3">
        <f ca="1">'Model female'!$C79*POWER(('Model female'!$D79+1),(2015-'Risk female'!I$1))</f>
        <v>2.4719590985048629E-2</v>
      </c>
      <c r="J79" s="3">
        <f ca="1">'Model female'!$C79*POWER(('Model female'!$D79+1),(2015-'Risk female'!J$1))</f>
        <v>2.4517052068523483E-2</v>
      </c>
      <c r="K79" s="3">
        <f ca="1">'Model female'!$C79*POWER(('Model female'!$D79+1),(2015-'Risk female'!K$1))</f>
        <v>2.4316172645989644E-2</v>
      </c>
      <c r="L79" s="3">
        <f ca="1">'Model female'!$C79*POWER(('Model female'!$D79+1),(2015-'Risk female'!L$1))</f>
        <v>2.4116939120453727E-2</v>
      </c>
      <c r="M79" s="3">
        <f ca="1">'Model female'!$C79*POWER(('Model female'!$D79+1),(2015-'Risk female'!M$1))</f>
        <v>2.3919338006328741E-2</v>
      </c>
      <c r="N79" s="3">
        <f ca="1">'Model female'!$C79*POWER(('Model female'!$D79+1),(2015-'Risk female'!N$1))</f>
        <v>2.3723355928521272E-2</v>
      </c>
      <c r="O79" s="3">
        <f ca="1">'Model female'!$C79*POWER(('Model female'!$D79+1),(2015-'Risk female'!O$1))</f>
        <v>2.3528979621526176E-2</v>
      </c>
      <c r="P79" s="3">
        <f ca="1">'Model female'!$C79*POWER(('Model female'!$D79+1),(2015-'Risk female'!P$1))</f>
        <v>2.3336195928528647E-2</v>
      </c>
      <c r="Q79" s="3">
        <f ca="1">'Model female'!$C79*POWER(('Model female'!$D79+1),(2015-'Risk female'!Q$1))</f>
        <v>2.3144991800513687E-2</v>
      </c>
      <c r="R79" s="3">
        <f ca="1">'Model female'!$C79*POWER(('Model female'!$D79+1),(2015-'Risk female'!R$1))</f>
        <v>2.2955354295382847E-2</v>
      </c>
      <c r="S79" s="3">
        <f ca="1">'Model female'!$C79*POWER(('Model female'!$D79+1),(2015-'Risk female'!S$1))</f>
        <v>2.2767270577078214E-2</v>
      </c>
      <c r="T79" s="3">
        <f ca="1">'Model female'!$C79*POWER(('Model female'!$D79+1),(2015-'Risk female'!T$1))</f>
        <v>2.258072791471356E-2</v>
      </c>
      <c r="U79" s="3">
        <f ca="1">'Model female'!$C79*POWER(('Model female'!$D79+1),(2015-'Risk female'!U$1))</f>
        <v>2.2395713681712642E-2</v>
      </c>
      <c r="V79" s="3">
        <f ca="1">'Model female'!$C79*POWER(('Model female'!$D79+1),(2015-'Risk female'!V$1))</f>
        <v>2.2212215354954528E-2</v>
      </c>
      <c r="W79" s="3">
        <f ca="1">'Model female'!$C79*POWER(('Model female'!$D79+1),(2015-'Risk female'!W$1))</f>
        <v>2.2030220513925936E-2</v>
      </c>
      <c r="X79" s="3">
        <f ca="1">'Model female'!$C79*POWER(('Model female'!$D79+1),(2015-'Risk female'!X$1))</f>
        <v>2.1849716839880549E-2</v>
      </c>
      <c r="Y79" s="3">
        <f ca="1">'Model female'!$C79*POWER(('Model female'!$D79+1),(2015-'Risk female'!Y$1))</f>
        <v>2.1670692115005153E-2</v>
      </c>
      <c r="Z79" s="3">
        <f ca="1">'Model female'!$C79*POWER(('Model female'!$D79+1),(2015-'Risk female'!Z$1))</f>
        <v>2.1493134221592682E-2</v>
      </c>
      <c r="AA79" s="3">
        <f ca="1">'Model female'!$C79*POWER(('Model female'!$D79+1),(2015-'Risk female'!AA$1))</f>
        <v>2.1317031141221979E-2</v>
      </c>
      <c r="AB79" s="3">
        <f ca="1">'Model female'!$C79*POWER(('Model female'!$D79+1),(2015-'Risk female'!AB$1))</f>
        <v>2.1142370953944317E-2</v>
      </c>
      <c r="AC79" s="3">
        <f ca="1">'Model female'!$C79*POWER(('Model female'!$D79+1),(2015-'Risk female'!AC$1))</f>
        <v>2.0969141837476543E-2</v>
      </c>
      <c r="AD79" s="3">
        <f ca="1">'Model female'!$C79*POWER(('Model female'!$D79+1),(2015-'Risk female'!AD$1))</f>
        <v>2.0797332066400907E-2</v>
      </c>
      <c r="AE79" s="3">
        <f ca="1">'Model female'!$C79*POWER(('Model female'!$D79+1),(2015-'Risk female'!AE$1))</f>
        <v>2.062693001137135E-2</v>
      </c>
      <c r="AF79" s="3">
        <f ca="1">'Model female'!$C79*POWER(('Model female'!$D79+1),(2015-'Risk female'!AF$1))</f>
        <v>2.0457924138326363E-2</v>
      </c>
      <c r="AG79" s="3">
        <f ca="1">'Model female'!$C79*POWER(('Model female'!$D79+1),(2015-'Risk female'!AG$1))</f>
        <v>2.0290303007708288E-2</v>
      </c>
      <c r="AH79" s="3">
        <f ca="1">'Model female'!$C79*POWER(('Model female'!$D79+1),(2015-'Risk female'!AH$1))</f>
        <v>2.012405527368899E-2</v>
      </c>
      <c r="AI79" s="3">
        <f ca="1">'Model female'!$C79*POWER(('Model female'!$D79+1),(2015-'Risk female'!AI$1))</f>
        <v>1.9959169683401907E-2</v>
      </c>
      <c r="AJ79" s="3">
        <f ca="1">'Model female'!$C79*POWER(('Model female'!$D79+1),(2015-'Risk female'!AJ$1))</f>
        <v>1.9795635076180339E-2</v>
      </c>
      <c r="AK79" s="3">
        <f ca="1">'Model female'!$C79*POWER(('Model female'!$D79+1),(2015-'Risk female'!AK$1))</f>
        <v>1.9633440382802046E-2</v>
      </c>
      <c r="AL79" s="3">
        <f ca="1">'Model female'!$C79*POWER(('Model female'!$D79+1),(2015-'Risk female'!AL$1))</f>
        <v>1.9472574624739992E-2</v>
      </c>
      <c r="AM79" s="3">
        <f ca="1">'Model female'!$C79*POWER(('Model female'!$D79+1),(2015-'Risk female'!AM$1))</f>
        <v>1.9313026913419233E-2</v>
      </c>
      <c r="AN79" s="3">
        <f ca="1">'Model female'!$C79*POWER(('Model female'!$D79+1),(2015-'Risk female'!AN$1))</f>
        <v>1.9154786449479887E-2</v>
      </c>
      <c r="AO79" s="3">
        <f ca="1">'Model female'!$C79*POWER(('Model female'!$D79+1),(2015-'Risk female'!AO$1))</f>
        <v>1.8997842522046192E-2</v>
      </c>
      <c r="AP79" s="3">
        <f ca="1">'Model female'!$C79*POWER(('Model female'!$D79+1),(2015-'Risk female'!AP$1))</f>
        <v>1.8842184508001469E-2</v>
      </c>
      <c r="AQ79" s="3">
        <f ca="1">'Model female'!$C79*POWER(('Model female'!$D79+1),(2015-'Risk female'!AQ$1))</f>
        <v>1.8687801871269095E-2</v>
      </c>
      <c r="AR79" s="3">
        <f ca="1">'Model female'!$C79*POWER(('Model female'!$D79+1),(2015-'Risk female'!AR$1))</f>
        <v>1.8534684162099364E-2</v>
      </c>
      <c r="AS79" s="3">
        <f ca="1">'Model female'!$C79*POWER(('Model female'!$D79+1),(2015-'Risk female'!AS$1))</f>
        <v>1.8382821016362124E-2</v>
      </c>
      <c r="AT79" s="3">
        <f ca="1">'Model female'!$C79*POWER(('Model female'!$D79+1),(2015-'Risk female'!AT$1))</f>
        <v>1.8232202154845299E-2</v>
      </c>
      <c r="AU79" s="3">
        <f ca="1">'Model female'!$C79*POWER(('Model female'!$D79+1),(2015-'Risk female'!AU$1))</f>
        <v>1.8082817382559083E-2</v>
      </c>
      <c r="AV79" s="3">
        <f ca="1">'Model female'!$C79*POWER(('Model female'!$D79+1),(2015-'Risk female'!AV$1))</f>
        <v>1.7934656588045911E-2</v>
      </c>
      <c r="AW79" s="3">
        <f ca="1">'Model female'!$C79*POWER(('Model female'!$D79+1),(2015-'Risk female'!AW$1))</f>
        <v>1.7787709742695983E-2</v>
      </c>
      <c r="AX79" s="3">
        <f ca="1">'Model female'!$C79*POWER(('Model female'!$D79+1),(2015-'Risk female'!AX$1))</f>
        <v>1.7641966900068511E-2</v>
      </c>
      <c r="AY79" s="3">
        <f ca="1">'Model female'!$C79*POWER(('Model female'!$D79+1),(2015-'Risk female'!AY$1))</f>
        <v>1.7497418195218439E-2</v>
      </c>
      <c r="AZ79" s="3">
        <f ca="1">'Model female'!$C79*POWER(('Model female'!$D79+1),(2015-'Risk female'!AZ$1))</f>
        <v>1.7354053844028713E-2</v>
      </c>
    </row>
    <row r="80" spans="1:52" x14ac:dyDescent="0.2">
      <c r="A80" s="1">
        <v>77</v>
      </c>
      <c r="B80" s="3">
        <f ca="1">'Model female'!$C80*POWER(('Model female'!$D80+1),(2015-'Risk female'!B$1))</f>
        <v>2.9602750267778824E-2</v>
      </c>
      <c r="C80" s="3">
        <f ca="1">'Model female'!$C80*POWER(('Model female'!$D80+1),(2015-'Risk female'!C$1))</f>
        <v>2.9327308802828394E-2</v>
      </c>
      <c r="D80" s="3">
        <f ca="1">'Model female'!$C80*POWER(('Model female'!$D80+1),(2015-'Risk female'!D$1))</f>
        <v>2.9054430207879147E-2</v>
      </c>
      <c r="E80" s="3">
        <f ca="1">'Model female'!$C80*POWER(('Model female'!$D80+1),(2015-'Risk female'!E$1))</f>
        <v>2.8784090636475579E-2</v>
      </c>
      <c r="F80" s="3">
        <f ca="1">'Model female'!$C80*POWER(('Model female'!$D80+1),(2015-'Risk female'!F$1))</f>
        <v>2.8516266464043649E-2</v>
      </c>
      <c r="G80" s="3">
        <f ca="1">'Model female'!$C80*POWER(('Model female'!$D80+1),(2015-'Risk female'!G$1))</f>
        <v>2.8250934285826333E-2</v>
      </c>
      <c r="H80" s="3">
        <f ca="1">'Model female'!$C80*POWER(('Model female'!$D80+1),(2015-'Risk female'!H$1))</f>
        <v>2.7988070914838258E-2</v>
      </c>
      <c r="I80" s="3">
        <f ca="1">'Model female'!$C80*POWER(('Model female'!$D80+1),(2015-'Risk female'!I$1))</f>
        <v>2.772765337983947E-2</v>
      </c>
      <c r="J80" s="3">
        <f ca="1">'Model female'!$C80*POWER(('Model female'!$D80+1),(2015-'Risk female'!J$1))</f>
        <v>2.7469658923327984E-2</v>
      </c>
      <c r="K80" s="3">
        <f ca="1">'Model female'!$C80*POWER(('Model female'!$D80+1),(2015-'Risk female'!K$1))</f>
        <v>2.7214064999551056E-2</v>
      </c>
      <c r="L80" s="3">
        <f ca="1">'Model female'!$C80*POWER(('Model female'!$D80+1),(2015-'Risk female'!L$1))</f>
        <v>2.6960849272534924E-2</v>
      </c>
      <c r="M80" s="3">
        <f ca="1">'Model female'!$C80*POWER(('Model female'!$D80+1),(2015-'Risk female'!M$1))</f>
        <v>2.6709989614132918E-2</v>
      </c>
      <c r="N80" s="3">
        <f ca="1">'Model female'!$C80*POWER(('Model female'!$D80+1),(2015-'Risk female'!N$1))</f>
        <v>2.6461464102091714E-2</v>
      </c>
      <c r="O80" s="3">
        <f ca="1">'Model female'!$C80*POWER(('Model female'!$D80+1),(2015-'Risk female'!O$1))</f>
        <v>2.6215251018135568E-2</v>
      </c>
      <c r="P80" s="3">
        <f ca="1">'Model female'!$C80*POWER(('Model female'!$D80+1),(2015-'Risk female'!P$1))</f>
        <v>2.5971328846068398E-2</v>
      </c>
      <c r="Q80" s="3">
        <f ca="1">'Model female'!$C80*POWER(('Model female'!$D80+1),(2015-'Risk female'!Q$1))</f>
        <v>2.5729676269893514E-2</v>
      </c>
      <c r="R80" s="3">
        <f ca="1">'Model female'!$C80*POWER(('Model female'!$D80+1),(2015-'Risk female'!R$1))</f>
        <v>2.549027217195084E-2</v>
      </c>
      <c r="S80" s="3">
        <f ca="1">'Model female'!$C80*POWER(('Model female'!$D80+1),(2015-'Risk female'!S$1))</f>
        <v>2.5253095631071476E-2</v>
      </c>
      <c r="T80" s="3">
        <f ca="1">'Model female'!$C80*POWER(('Model female'!$D80+1),(2015-'Risk female'!T$1))</f>
        <v>2.5018125920749437E-2</v>
      </c>
      <c r="U80" s="3">
        <f ca="1">'Model female'!$C80*POWER(('Model female'!$D80+1),(2015-'Risk female'!U$1))</f>
        <v>2.4785342507330374E-2</v>
      </c>
      <c r="V80" s="3">
        <f ca="1">'Model female'!$C80*POWER(('Model female'!$D80+1),(2015-'Risk female'!V$1))</f>
        <v>2.4554725048217187E-2</v>
      </c>
      <c r="W80" s="3">
        <f ca="1">'Model female'!$C80*POWER(('Model female'!$D80+1),(2015-'Risk female'!W$1))</f>
        <v>2.4326253390092312E-2</v>
      </c>
      <c r="X80" s="3">
        <f ca="1">'Model female'!$C80*POWER(('Model female'!$D80+1),(2015-'Risk female'!X$1))</f>
        <v>2.4099907567156544E-2</v>
      </c>
      <c r="Y80" s="3">
        <f ca="1">'Model female'!$C80*POWER(('Model female'!$D80+1),(2015-'Risk female'!Y$1))</f>
        <v>2.3875667799384263E-2</v>
      </c>
      <c r="Z80" s="3">
        <f ca="1">'Model female'!$C80*POWER(('Model female'!$D80+1),(2015-'Risk female'!Z$1))</f>
        <v>2.3653514490794877E-2</v>
      </c>
      <c r="AA80" s="3">
        <f ca="1">'Model female'!$C80*POWER(('Model female'!$D80+1),(2015-'Risk female'!AA$1))</f>
        <v>2.3433428227740381E-2</v>
      </c>
      <c r="AB80" s="3">
        <f ca="1">'Model female'!$C80*POWER(('Model female'!$D80+1),(2015-'Risk female'!AB$1))</f>
        <v>2.3215389777208811E-2</v>
      </c>
      <c r="AC80" s="3">
        <f ca="1">'Model female'!$C80*POWER(('Model female'!$D80+1),(2015-'Risk female'!AC$1))</f>
        <v>2.2999380085143482E-2</v>
      </c>
      <c r="AD80" s="3">
        <f ca="1">'Model female'!$C80*POWER(('Model female'!$D80+1),(2015-'Risk female'!AD$1))</f>
        <v>2.2785380274777924E-2</v>
      </c>
      <c r="AE80" s="3">
        <f ca="1">'Model female'!$C80*POWER(('Model female'!$D80+1),(2015-'Risk female'!AE$1))</f>
        <v>2.2573371644986226E-2</v>
      </c>
      <c r="AF80" s="3">
        <f ca="1">'Model female'!$C80*POWER(('Model female'!$D80+1),(2015-'Risk female'!AF$1))</f>
        <v>2.2363335668648811E-2</v>
      </c>
      <c r="AG80" s="3">
        <f ca="1">'Model female'!$C80*POWER(('Model female'!$D80+1),(2015-'Risk female'!AG$1))</f>
        <v>2.2155253991033356E-2</v>
      </c>
      <c r="AH80" s="3">
        <f ca="1">'Model female'!$C80*POWER(('Model female'!$D80+1),(2015-'Risk female'!AH$1))</f>
        <v>2.1949108428190787E-2</v>
      </c>
      <c r="AI80" s="3">
        <f ca="1">'Model female'!$C80*POWER(('Model female'!$D80+1),(2015-'Risk female'!AI$1))</f>
        <v>2.1744880965366257E-2</v>
      </c>
      <c r="AJ80" s="3">
        <f ca="1">'Model female'!$C80*POWER(('Model female'!$D80+1),(2015-'Risk female'!AJ$1))</f>
        <v>2.1542553755424802E-2</v>
      </c>
      <c r="AK80" s="3">
        <f ca="1">'Model female'!$C80*POWER(('Model female'!$D80+1),(2015-'Risk female'!AK$1))</f>
        <v>2.1342109117291765E-2</v>
      </c>
      <c r="AL80" s="3">
        <f ca="1">'Model female'!$C80*POWER(('Model female'!$D80+1),(2015-'Risk female'!AL$1))</f>
        <v>2.1143529534407624E-2</v>
      </c>
      <c r="AM80" s="3">
        <f ca="1">'Model female'!$C80*POWER(('Model female'!$D80+1),(2015-'Risk female'!AM$1))</f>
        <v>2.0946797653197288E-2</v>
      </c>
      <c r="AN80" s="3">
        <f ca="1">'Model female'!$C80*POWER(('Model female'!$D80+1),(2015-'Risk female'!AN$1))</f>
        <v>2.0751896281553554E-2</v>
      </c>
      <c r="AO80" s="3">
        <f ca="1">'Model female'!$C80*POWER(('Model female'!$D80+1),(2015-'Risk female'!AO$1))</f>
        <v>2.0558808387334749E-2</v>
      </c>
      <c r="AP80" s="3">
        <f ca="1">'Model female'!$C80*POWER(('Model female'!$D80+1),(2015-'Risk female'!AP$1))</f>
        <v>2.0367517096876297E-2</v>
      </c>
      <c r="AQ80" s="3">
        <f ca="1">'Model female'!$C80*POWER(('Model female'!$D80+1),(2015-'Risk female'!AQ$1))</f>
        <v>2.0178005693516153E-2</v>
      </c>
      <c r="AR80" s="3">
        <f ca="1">'Model female'!$C80*POWER(('Model female'!$D80+1),(2015-'Risk female'!AR$1))</f>
        <v>1.9990257616133975E-2</v>
      </c>
      <c r="AS80" s="3">
        <f ca="1">'Model female'!$C80*POWER(('Model female'!$D80+1),(2015-'Risk female'!AS$1))</f>
        <v>1.9804256457703853E-2</v>
      </c>
      <c r="AT80" s="3">
        <f ca="1">'Model female'!$C80*POWER(('Model female'!$D80+1),(2015-'Risk female'!AT$1))</f>
        <v>1.9619985963860536E-2</v>
      </c>
      <c r="AU80" s="3">
        <f ca="1">'Model female'!$C80*POWER(('Model female'!$D80+1),(2015-'Risk female'!AU$1))</f>
        <v>1.9437430031478978E-2</v>
      </c>
      <c r="AV80" s="3">
        <f ca="1">'Model female'!$C80*POWER(('Model female'!$D80+1),(2015-'Risk female'!AV$1))</f>
        <v>1.925657270726713E-2</v>
      </c>
      <c r="AW80" s="3">
        <f ca="1">'Model female'!$C80*POWER(('Model female'!$D80+1),(2015-'Risk female'!AW$1))</f>
        <v>1.9077398186371771E-2</v>
      </c>
      <c r="AX80" s="3">
        <f ca="1">'Model female'!$C80*POWER(('Model female'!$D80+1),(2015-'Risk female'!AX$1))</f>
        <v>1.8899890810997379E-2</v>
      </c>
      <c r="AY80" s="3">
        <f ca="1">'Model female'!$C80*POWER(('Model female'!$D80+1),(2015-'Risk female'!AY$1))</f>
        <v>1.8724035069037803E-2</v>
      </c>
      <c r="AZ80" s="3">
        <f ca="1">'Model female'!$C80*POWER(('Model female'!$D80+1),(2015-'Risk female'!AZ$1))</f>
        <v>1.8549815592720679E-2</v>
      </c>
    </row>
    <row r="81" spans="1:52" x14ac:dyDescent="0.2">
      <c r="A81" s="1">
        <v>78</v>
      </c>
      <c r="B81" s="3">
        <f ca="1">'Model female'!$C81*POWER(('Model female'!$D81+1),(2015-'Risk female'!B$1))</f>
        <v>3.3998023700277845E-2</v>
      </c>
      <c r="C81" s="3">
        <f ca="1">'Model female'!$C81*POWER(('Model female'!$D81+1),(2015-'Risk female'!C$1))</f>
        <v>3.3641967514301721E-2</v>
      </c>
      <c r="D81" s="3">
        <f ca="1">'Model female'!$C81*POWER(('Model female'!$D81+1),(2015-'Risk female'!D$1))</f>
        <v>3.3289640251179746E-2</v>
      </c>
      <c r="E81" s="3">
        <f ca="1">'Model female'!$C81*POWER(('Model female'!$D81+1),(2015-'Risk female'!E$1))</f>
        <v>3.2941002858464012E-2</v>
      </c>
      <c r="F81" s="3">
        <f ca="1">'Model female'!$C81*POWER(('Model female'!$D81+1),(2015-'Risk female'!F$1))</f>
        <v>3.2596016692697037E-2</v>
      </c>
      <c r="G81" s="3">
        <f ca="1">'Model female'!$C81*POWER(('Model female'!$D81+1),(2015-'Risk female'!G$1))</f>
        <v>3.2254643515128453E-2</v>
      </c>
      <c r="H81" s="3">
        <f ca="1">'Model female'!$C81*POWER(('Model female'!$D81+1),(2015-'Risk female'!H$1))</f>
        <v>3.1916845487476551E-2</v>
      </c>
      <c r="I81" s="3">
        <f ca="1">'Model female'!$C81*POWER(('Model female'!$D81+1),(2015-'Risk female'!I$1))</f>
        <v>3.1582585167734281E-2</v>
      </c>
      <c r="J81" s="3">
        <f ca="1">'Model female'!$C81*POWER(('Model female'!$D81+1),(2015-'Risk female'!J$1))</f>
        <v>3.1251825506019057E-2</v>
      </c>
      <c r="K81" s="3">
        <f ca="1">'Model female'!$C81*POWER(('Model female'!$D81+1),(2015-'Risk female'!K$1))</f>
        <v>3.0924529840466192E-2</v>
      </c>
      <c r="L81" s="3">
        <f ca="1">'Model female'!$C81*POWER(('Model female'!$D81+1),(2015-'Risk female'!L$1))</f>
        <v>3.0600661893165144E-2</v>
      </c>
      <c r="M81" s="3">
        <f ca="1">'Model female'!$C81*POWER(('Model female'!$D81+1),(2015-'Risk female'!M$1))</f>
        <v>3.0280185766138491E-2</v>
      </c>
      <c r="N81" s="3">
        <f ca="1">'Model female'!$C81*POWER(('Model female'!$D81+1),(2015-'Risk female'!N$1))</f>
        <v>2.9963065937362914E-2</v>
      </c>
      <c r="O81" s="3">
        <f ca="1">'Model female'!$C81*POWER(('Model female'!$D81+1),(2015-'Risk female'!O$1))</f>
        <v>2.964926725683192E-2</v>
      </c>
      <c r="P81" s="3">
        <f ca="1">'Model female'!$C81*POWER(('Model female'!$D81+1),(2015-'Risk female'!P$1))</f>
        <v>2.9338754942659719E-2</v>
      </c>
      <c r="Q81" s="3">
        <f ca="1">'Model female'!$C81*POWER(('Model female'!$D81+1),(2015-'Risk female'!Q$1))</f>
        <v>2.9031494577225998E-2</v>
      </c>
      <c r="R81" s="3">
        <f ca="1">'Model female'!$C81*POWER(('Model female'!$D81+1),(2015-'Risk female'!R$1))</f>
        <v>2.8727452103360987E-2</v>
      </c>
      <c r="S81" s="3">
        <f ca="1">'Model female'!$C81*POWER(('Model female'!$D81+1),(2015-'Risk female'!S$1))</f>
        <v>2.8426593820570535E-2</v>
      </c>
      <c r="T81" s="3">
        <f ca="1">'Model female'!$C81*POWER(('Model female'!$D81+1),(2015-'Risk female'!T$1))</f>
        <v>2.8128886381300698E-2</v>
      </c>
      <c r="U81" s="3">
        <f ca="1">'Model female'!$C81*POWER(('Model female'!$D81+1),(2015-'Risk female'!U$1))</f>
        <v>2.783429678724144E-2</v>
      </c>
      <c r="V81" s="3">
        <f ca="1">'Model female'!$C81*POWER(('Model female'!$D81+1),(2015-'Risk female'!V$1))</f>
        <v>2.7542792385669066E-2</v>
      </c>
      <c r="W81" s="3">
        <f ca="1">'Model female'!$C81*POWER(('Model female'!$D81+1),(2015-'Risk female'!W$1))</f>
        <v>2.7254340865826943E-2</v>
      </c>
      <c r="X81" s="3">
        <f ca="1">'Model female'!$C81*POWER(('Model female'!$D81+1),(2015-'Risk female'!X$1))</f>
        <v>2.6968910255344123E-2</v>
      </c>
      <c r="Y81" s="3">
        <f ca="1">'Model female'!$C81*POWER(('Model female'!$D81+1),(2015-'Risk female'!Y$1))</f>
        <v>2.6686468916691488E-2</v>
      </c>
      <c r="Z81" s="3">
        <f ca="1">'Model female'!$C81*POWER(('Model female'!$D81+1),(2015-'Risk female'!Z$1))</f>
        <v>2.6406985543675016E-2</v>
      </c>
      <c r="AA81" s="3">
        <f ca="1">'Model female'!$C81*POWER(('Model female'!$D81+1),(2015-'Risk female'!AA$1))</f>
        <v>2.6130429157965721E-2</v>
      </c>
      <c r="AB81" s="3">
        <f ca="1">'Model female'!$C81*POWER(('Model female'!$D81+1),(2015-'Risk female'!AB$1))</f>
        <v>2.5856769105666016E-2</v>
      </c>
      <c r="AC81" s="3">
        <f ca="1">'Model female'!$C81*POWER(('Model female'!$D81+1),(2015-'Risk female'!AC$1))</f>
        <v>2.5585975053911948E-2</v>
      </c>
      <c r="AD81" s="3">
        <f ca="1">'Model female'!$C81*POWER(('Model female'!$D81+1),(2015-'Risk female'!AD$1))</f>
        <v>2.5318016987511113E-2</v>
      </c>
      <c r="AE81" s="3">
        <f ca="1">'Model female'!$C81*POWER(('Model female'!$D81+1),(2015-'Risk female'!AE$1))</f>
        <v>2.5052865205615678E-2</v>
      </c>
      <c r="AF81" s="3">
        <f ca="1">'Model female'!$C81*POWER(('Model female'!$D81+1),(2015-'Risk female'!AF$1))</f>
        <v>2.4790490318430319E-2</v>
      </c>
      <c r="AG81" s="3">
        <f ca="1">'Model female'!$C81*POWER(('Model female'!$D81+1),(2015-'Risk female'!AG$1))</f>
        <v>2.453086324395462E-2</v>
      </c>
      <c r="AH81" s="3">
        <f ca="1">'Model female'!$C81*POWER(('Model female'!$D81+1),(2015-'Risk female'!AH$1))</f>
        <v>2.4273955204759591E-2</v>
      </c>
      <c r="AI81" s="3">
        <f ca="1">'Model female'!$C81*POWER(('Model female'!$D81+1),(2015-'Risk female'!AI$1))</f>
        <v>2.4019737724797912E-2</v>
      </c>
      <c r="AJ81" s="3">
        <f ca="1">'Model female'!$C81*POWER(('Model female'!$D81+1),(2015-'Risk female'!AJ$1))</f>
        <v>2.3768182626247622E-2</v>
      </c>
      <c r="AK81" s="3">
        <f ca="1">'Model female'!$C81*POWER(('Model female'!$D81+1),(2015-'Risk female'!AK$1))</f>
        <v>2.3519262026388849E-2</v>
      </c>
      <c r="AL81" s="3">
        <f ca="1">'Model female'!$C81*POWER(('Model female'!$D81+1),(2015-'Risk female'!AL$1))</f>
        <v>2.3272948334513259E-2</v>
      </c>
      <c r="AM81" s="3">
        <f ca="1">'Model female'!$C81*POWER(('Model female'!$D81+1),(2015-'Risk female'!AM$1))</f>
        <v>2.3029214248865851E-2</v>
      </c>
      <c r="AN81" s="3">
        <f ca="1">'Model female'!$C81*POWER(('Model female'!$D81+1),(2015-'Risk female'!AN$1))</f>
        <v>2.2788032753618775E-2</v>
      </c>
      <c r="AO81" s="3">
        <f ca="1">'Model female'!$C81*POWER(('Model female'!$D81+1),(2015-'Risk female'!AO$1))</f>
        <v>2.2549377115876918E-2</v>
      </c>
      <c r="AP81" s="3">
        <f ca="1">'Model female'!$C81*POWER(('Model female'!$D81+1),(2015-'Risk female'!AP$1))</f>
        <v>2.2313220882714726E-2</v>
      </c>
      <c r="AQ81" s="3">
        <f ca="1">'Model female'!$C81*POWER(('Model female'!$D81+1),(2015-'Risk female'!AQ$1))</f>
        <v>2.2079537878244165E-2</v>
      </c>
      <c r="AR81" s="3">
        <f ca="1">'Model female'!$C81*POWER(('Model female'!$D81+1),(2015-'Risk female'!AR$1))</f>
        <v>2.1848302200713328E-2</v>
      </c>
      <c r="AS81" s="3">
        <f ca="1">'Model female'!$C81*POWER(('Model female'!$D81+1),(2015-'Risk female'!AS$1))</f>
        <v>2.1619488219635469E-2</v>
      </c>
      <c r="AT81" s="3">
        <f ca="1">'Model female'!$C81*POWER(('Model female'!$D81+1),(2015-'Risk female'!AT$1))</f>
        <v>2.1393070572948075E-2</v>
      </c>
      <c r="AU81" s="3">
        <f ca="1">'Model female'!$C81*POWER(('Model female'!$D81+1),(2015-'Risk female'!AU$1))</f>
        <v>2.1169024164201682E-2</v>
      </c>
      <c r="AV81" s="3">
        <f ca="1">'Model female'!$C81*POWER(('Model female'!$D81+1),(2015-'Risk female'!AV$1))</f>
        <v>2.0947324159778177E-2</v>
      </c>
      <c r="AW81" s="3">
        <f ca="1">'Model female'!$C81*POWER(('Model female'!$D81+1),(2015-'Risk female'!AW$1))</f>
        <v>2.0727945986138172E-2</v>
      </c>
      <c r="AX81" s="3">
        <f ca="1">'Model female'!$C81*POWER(('Model female'!$D81+1),(2015-'Risk female'!AX$1))</f>
        <v>2.05108653270973E-2</v>
      </c>
      <c r="AY81" s="3">
        <f ca="1">'Model female'!$C81*POWER(('Model female'!$D81+1),(2015-'Risk female'!AY$1))</f>
        <v>2.0296058121130896E-2</v>
      </c>
      <c r="AZ81" s="3">
        <f ca="1">'Model female'!$C81*POWER(('Model female'!$D81+1),(2015-'Risk female'!AZ$1))</f>
        <v>2.0083500558707036E-2</v>
      </c>
    </row>
    <row r="82" spans="1:52" x14ac:dyDescent="0.2">
      <c r="A82" s="1">
        <v>79</v>
      </c>
      <c r="B82" s="3">
        <f ca="1">'Model female'!$C82*POWER(('Model female'!$D82+1),(2015-'Risk female'!B$1))</f>
        <v>3.9165979302338852E-2</v>
      </c>
      <c r="C82" s="3">
        <f ca="1">'Model female'!$C82*POWER(('Model female'!$D82+1),(2015-'Risk female'!C$1))</f>
        <v>3.8715849414387757E-2</v>
      </c>
      <c r="D82" s="3">
        <f ca="1">'Model female'!$C82*POWER(('Model female'!$D82+1),(2015-'Risk female'!D$1))</f>
        <v>3.8270892815082461E-2</v>
      </c>
      <c r="E82" s="3">
        <f ca="1">'Model female'!$C82*POWER(('Model female'!$D82+1),(2015-'Risk female'!E$1))</f>
        <v>3.7831050048438987E-2</v>
      </c>
      <c r="F82" s="3">
        <f ca="1">'Model female'!$C82*POWER(('Model female'!$D82+1),(2015-'Risk female'!F$1))</f>
        <v>3.7396262341793808E-2</v>
      </c>
      <c r="G82" s="3">
        <f ca="1">'Model female'!$C82*POWER(('Model female'!$D82+1),(2015-'Risk female'!G$1))</f>
        <v>3.6966471597950558E-2</v>
      </c>
      <c r="H82" s="3">
        <f ca="1">'Model female'!$C82*POWER(('Model female'!$D82+1),(2015-'Risk female'!H$1))</f>
        <v>3.6541620387416943E-2</v>
      </c>
      <c r="I82" s="3">
        <f ca="1">'Model female'!$C82*POWER(('Model female'!$D82+1),(2015-'Risk female'!I$1))</f>
        <v>3.6121651940730928E-2</v>
      </c>
      <c r="J82" s="3">
        <f ca="1">'Model female'!$C82*POWER(('Model female'!$D82+1),(2015-'Risk female'!J$1))</f>
        <v>3.5706510140875072E-2</v>
      </c>
      <c r="K82" s="3">
        <f ca="1">'Model female'!$C82*POWER(('Model female'!$D82+1),(2015-'Risk female'!K$1))</f>
        <v>3.5296139515778077E-2</v>
      </c>
      <c r="L82" s="3">
        <f ca="1">'Model female'!$C82*POWER(('Model female'!$D82+1),(2015-'Risk female'!L$1))</f>
        <v>3.4890485230902456E-2</v>
      </c>
      <c r="M82" s="3">
        <f ca="1">'Model female'!$C82*POWER(('Model female'!$D82+1),(2015-'Risk female'!M$1))</f>
        <v>3.4489493081917483E-2</v>
      </c>
      <c r="N82" s="3">
        <f ca="1">'Model female'!$C82*POWER(('Model female'!$D82+1),(2015-'Risk female'!N$1))</f>
        <v>3.4093109487456287E-2</v>
      </c>
      <c r="O82" s="3">
        <f ca="1">'Model female'!$C82*POWER(('Model female'!$D82+1),(2015-'Risk female'!O$1))</f>
        <v>3.370128148195619E-2</v>
      </c>
      <c r="P82" s="3">
        <f ca="1">'Model female'!$C82*POWER(('Model female'!$D82+1),(2015-'Risk female'!P$1))</f>
        <v>3.3313956708581366E-2</v>
      </c>
      <c r="Q82" s="3">
        <f ca="1">'Model female'!$C82*POWER(('Model female'!$D82+1),(2015-'Risk female'!Q$1))</f>
        <v>3.2931083412226787E-2</v>
      </c>
      <c r="R82" s="3">
        <f ca="1">'Model female'!$C82*POWER(('Model female'!$D82+1),(2015-'Risk female'!R$1))</f>
        <v>3.2552610432602637E-2</v>
      </c>
      <c r="S82" s="3">
        <f ca="1">'Model female'!$C82*POWER(('Model female'!$D82+1),(2015-'Risk female'!S$1))</f>
        <v>3.2178487197398138E-2</v>
      </c>
      <c r="T82" s="3">
        <f ca="1">'Model female'!$C82*POWER(('Model female'!$D82+1),(2015-'Risk female'!T$1))</f>
        <v>3.1808663715524016E-2</v>
      </c>
      <c r="U82" s="3">
        <f ca="1">'Model female'!$C82*POWER(('Model female'!$D82+1),(2015-'Risk female'!U$1))</f>
        <v>3.1443090570432555E-2</v>
      </c>
      <c r="V82" s="3">
        <f ca="1">'Model female'!$C82*POWER(('Model female'!$D82+1),(2015-'Risk female'!V$1))</f>
        <v>3.1081718913514474E-2</v>
      </c>
      <c r="W82" s="3">
        <f ca="1">'Model female'!$C82*POWER(('Model female'!$D82+1),(2015-'Risk female'!W$1))</f>
        <v>3.0724500457571705E-2</v>
      </c>
      <c r="X82" s="3">
        <f ca="1">'Model female'!$C82*POWER(('Model female'!$D82+1),(2015-'Risk female'!X$1))</f>
        <v>3.0371387470365118E-2</v>
      </c>
      <c r="Y82" s="3">
        <f ca="1">'Model female'!$C82*POWER(('Model female'!$D82+1),(2015-'Risk female'!Y$1))</f>
        <v>3.0022332768236459E-2</v>
      </c>
      <c r="Z82" s="3">
        <f ca="1">'Model female'!$C82*POWER(('Model female'!$D82+1),(2015-'Risk female'!Z$1))</f>
        <v>2.9677289709803604E-2</v>
      </c>
      <c r="AA82" s="3">
        <f ca="1">'Model female'!$C82*POWER(('Model female'!$D82+1),(2015-'Risk female'!AA$1))</f>
        <v>2.9336212189728199E-2</v>
      </c>
      <c r="AB82" s="3">
        <f ca="1">'Model female'!$C82*POWER(('Model female'!$D82+1),(2015-'Risk female'!AB$1))</f>
        <v>2.8999054632555015E-2</v>
      </c>
      <c r="AC82" s="3">
        <f ca="1">'Model female'!$C82*POWER(('Model female'!$D82+1),(2015-'Risk female'!AC$1))</f>
        <v>2.866577198662203E-2</v>
      </c>
      <c r="AD82" s="3">
        <f ca="1">'Model female'!$C82*POWER(('Model female'!$D82+1),(2015-'Risk female'!AD$1))</f>
        <v>2.8336319718040567E-2</v>
      </c>
      <c r="AE82" s="3">
        <f ca="1">'Model female'!$C82*POWER(('Model female'!$D82+1),(2015-'Risk female'!AE$1))</f>
        <v>2.8010653804744573E-2</v>
      </c>
      <c r="AF82" s="3">
        <f ca="1">'Model female'!$C82*POWER(('Model female'!$D82+1),(2015-'Risk female'!AF$1))</f>
        <v>2.7688730730608298E-2</v>
      </c>
      <c r="AG82" s="3">
        <f ca="1">'Model female'!$C82*POWER(('Model female'!$D82+1),(2015-'Risk female'!AG$1))</f>
        <v>2.7370507479631583E-2</v>
      </c>
      <c r="AH82" s="3">
        <f ca="1">'Model female'!$C82*POWER(('Model female'!$D82+1),(2015-'Risk female'!AH$1))</f>
        <v>2.7055941530191994E-2</v>
      </c>
      <c r="AI82" s="3">
        <f ca="1">'Model female'!$C82*POWER(('Model female'!$D82+1),(2015-'Risk female'!AI$1))</f>
        <v>2.6744990849362996E-2</v>
      </c>
      <c r="AJ82" s="3">
        <f ca="1">'Model female'!$C82*POWER(('Model female'!$D82+1),(2015-'Risk female'!AJ$1))</f>
        <v>2.6437613887297394E-2</v>
      </c>
      <c r="AK82" s="3">
        <f ca="1">'Model female'!$C82*POWER(('Model female'!$D82+1),(2015-'Risk female'!AK$1))</f>
        <v>2.613376957167542E-2</v>
      </c>
      <c r="AL82" s="3">
        <f ca="1">'Model female'!$C82*POWER(('Model female'!$D82+1),(2015-'Risk female'!AL$1))</f>
        <v>2.5833417302216506E-2</v>
      </c>
      <c r="AM82" s="3">
        <f ca="1">'Model female'!$C82*POWER(('Model female'!$D82+1),(2015-'Risk female'!AM$1))</f>
        <v>2.5536516945254245E-2</v>
      </c>
      <c r="AN82" s="3">
        <f ca="1">'Model female'!$C82*POWER(('Model female'!$D82+1),(2015-'Risk female'!AN$1))</f>
        <v>2.5243028828373627E-2</v>
      </c>
      <c r="AO82" s="3">
        <f ca="1">'Model female'!$C82*POWER(('Model female'!$D82+1),(2015-'Risk female'!AO$1))</f>
        <v>2.4952913735109924E-2</v>
      </c>
      <c r="AP82" s="3">
        <f ca="1">'Model female'!$C82*POWER(('Model female'!$D82+1),(2015-'Risk female'!AP$1))</f>
        <v>2.4666132899708523E-2</v>
      </c>
      <c r="AQ82" s="3">
        <f ca="1">'Model female'!$C82*POWER(('Model female'!$D82+1),(2015-'Risk female'!AQ$1))</f>
        <v>2.4382648001944975E-2</v>
      </c>
      <c r="AR82" s="3">
        <f ca="1">'Model female'!$C82*POWER(('Model female'!$D82+1),(2015-'Risk female'!AR$1))</f>
        <v>2.4102421162004551E-2</v>
      </c>
      <c r="AS82" s="3">
        <f ca="1">'Model female'!$C82*POWER(('Model female'!$D82+1),(2015-'Risk female'!AS$1))</f>
        <v>2.3825414935420664E-2</v>
      </c>
      <c r="AT82" s="3">
        <f ca="1">'Model female'!$C82*POWER(('Model female'!$D82+1),(2015-'Risk female'!AT$1))</f>
        <v>2.3551592308071499E-2</v>
      </c>
      <c r="AU82" s="3">
        <f ca="1">'Model female'!$C82*POWER(('Model female'!$D82+1),(2015-'Risk female'!AU$1))</f>
        <v>2.3280916691234076E-2</v>
      </c>
      <c r="AV82" s="3">
        <f ca="1">'Model female'!$C82*POWER(('Model female'!$D82+1),(2015-'Risk female'!AV$1))</f>
        <v>2.3013351916695214E-2</v>
      </c>
      <c r="AW82" s="3">
        <f ca="1">'Model female'!$C82*POWER(('Model female'!$D82+1),(2015-'Risk female'!AW$1))</f>
        <v>2.2748862231918646E-2</v>
      </c>
      <c r="AX82" s="3">
        <f ca="1">'Model female'!$C82*POWER(('Model female'!$D82+1),(2015-'Risk female'!AX$1))</f>
        <v>2.2487412295267701E-2</v>
      </c>
      <c r="AY82" s="3">
        <f ca="1">'Model female'!$C82*POWER(('Model female'!$D82+1),(2015-'Risk female'!AY$1))</f>
        <v>2.22289671712829E-2</v>
      </c>
      <c r="AZ82" s="3">
        <f ca="1">'Model female'!$C82*POWER(('Model female'!$D82+1),(2015-'Risk female'!AZ$1))</f>
        <v>2.1973492326013786E-2</v>
      </c>
    </row>
    <row r="83" spans="1:52" x14ac:dyDescent="0.2">
      <c r="A83" s="1">
        <v>80</v>
      </c>
      <c r="B83" s="3">
        <f ca="1">'Model female'!$C83*POWER(('Model female'!$D83+1),(2015-'Risk female'!B$1))</f>
        <v>4.5758848762096266E-2</v>
      </c>
      <c r="C83" s="3">
        <f ca="1">'Model female'!$C83*POWER(('Model female'!$D83+1),(2015-'Risk female'!C$1))</f>
        <v>4.5207013242517434E-2</v>
      </c>
      <c r="D83" s="3">
        <f ca="1">'Model female'!$C83*POWER(('Model female'!$D83+1),(2015-'Risk female'!D$1))</f>
        <v>4.4661832663980758E-2</v>
      </c>
      <c r="E83" s="3">
        <f ca="1">'Model female'!$C83*POWER(('Model female'!$D83+1),(2015-'Risk female'!E$1))</f>
        <v>4.4123226770252814E-2</v>
      </c>
      <c r="F83" s="3">
        <f ca="1">'Model female'!$C83*POWER(('Model female'!$D83+1),(2015-'Risk female'!F$1))</f>
        <v>4.359111627296193E-2</v>
      </c>
      <c r="G83" s="3">
        <f ca="1">'Model female'!$C83*POWER(('Model female'!$D83+1),(2015-'Risk female'!G$1))</f>
        <v>4.3065422839926155E-2</v>
      </c>
      <c r="H83" s="3">
        <f ca="1">'Model female'!$C83*POWER(('Model female'!$D83+1),(2015-'Risk female'!H$1))</f>
        <v>4.2546069083621907E-2</v>
      </c>
      <c r="I83" s="3">
        <f ca="1">'Model female'!$C83*POWER(('Model female'!$D83+1),(2015-'Risk female'!I$1))</f>
        <v>4.2032978549791745E-2</v>
      </c>
      <c r="J83" s="3">
        <f ca="1">'Model female'!$C83*POWER(('Model female'!$D83+1),(2015-'Risk female'!J$1))</f>
        <v>4.1526075706189519E-2</v>
      </c>
      <c r="K83" s="3">
        <f ca="1">'Model female'!$C83*POWER(('Model female'!$D83+1),(2015-'Risk female'!K$1))</f>
        <v>4.1025285931461257E-2</v>
      </c>
      <c r="L83" s="3">
        <f ca="1">'Model female'!$C83*POWER(('Model female'!$D83+1),(2015-'Risk female'!L$1))</f>
        <v>4.0530535504160053E-2</v>
      </c>
      <c r="M83" s="3">
        <f ca="1">'Model female'!$C83*POWER(('Model female'!$D83+1),(2015-'Risk female'!M$1))</f>
        <v>4.0041751591893597E-2</v>
      </c>
      <c r="N83" s="3">
        <f ca="1">'Model female'!$C83*POWER(('Model female'!$D83+1),(2015-'Risk female'!N$1))</f>
        <v>3.9558862240602427E-2</v>
      </c>
      <c r="O83" s="3">
        <f ca="1">'Model female'!$C83*POWER(('Model female'!$D83+1),(2015-'Risk female'!O$1))</f>
        <v>3.9081796363967594E-2</v>
      </c>
      <c r="P83" s="3">
        <f ca="1">'Model female'!$C83*POWER(('Model female'!$D83+1),(2015-'Risk female'!P$1))</f>
        <v>3.8610483732945969E-2</v>
      </c>
      <c r="Q83" s="3">
        <f ca="1">'Model female'!$C83*POWER(('Model female'!$D83+1),(2015-'Risk female'!Q$1))</f>
        <v>3.8144854965431838E-2</v>
      </c>
      <c r="R83" s="3">
        <f ca="1">'Model female'!$C83*POWER(('Model female'!$D83+1),(2015-'Risk female'!R$1))</f>
        <v>3.7684841516043122E-2</v>
      </c>
      <c r="S83" s="3">
        <f ca="1">'Model female'!$C83*POWER(('Model female'!$D83+1),(2015-'Risk female'!S$1))</f>
        <v>3.7230375666030796E-2</v>
      </c>
      <c r="T83" s="3">
        <f ca="1">'Model female'!$C83*POWER(('Model female'!$D83+1),(2015-'Risk female'!T$1))</f>
        <v>3.6781390513309968E-2</v>
      </c>
      <c r="U83" s="3">
        <f ca="1">'Model female'!$C83*POWER(('Model female'!$D83+1),(2015-'Risk female'!U$1))</f>
        <v>3.6337819962611199E-2</v>
      </c>
      <c r="V83" s="3">
        <f ca="1">'Model female'!$C83*POWER(('Model female'!$D83+1),(2015-'Risk female'!V$1))</f>
        <v>3.5899598715750637E-2</v>
      </c>
      <c r="W83" s="3">
        <f ca="1">'Model female'!$C83*POWER(('Model female'!$D83+1),(2015-'Risk female'!W$1))</f>
        <v>3.546666226201739E-2</v>
      </c>
      <c r="X83" s="3">
        <f ca="1">'Model female'!$C83*POWER(('Model female'!$D83+1),(2015-'Risk female'!X$1))</f>
        <v>3.5038946868676916E-2</v>
      </c>
      <c r="Y83" s="3">
        <f ca="1">'Model female'!$C83*POWER(('Model female'!$D83+1),(2015-'Risk female'!Y$1))</f>
        <v>3.4616389571588878E-2</v>
      </c>
      <c r="Z83" s="3">
        <f ca="1">'Model female'!$C83*POWER(('Model female'!$D83+1),(2015-'Risk female'!Z$1))</f>
        <v>3.4198928165938204E-2</v>
      </c>
      <c r="AA83" s="3">
        <f ca="1">'Model female'!$C83*POWER(('Model female'!$D83+1),(2015-'Risk female'!AA$1))</f>
        <v>3.3786501197077878E-2</v>
      </c>
      <c r="AB83" s="3">
        <f ca="1">'Model female'!$C83*POWER(('Model female'!$D83+1),(2015-'Risk female'!AB$1))</f>
        <v>3.3379047951482145E-2</v>
      </c>
      <c r="AC83" s="3">
        <f ca="1">'Model female'!$C83*POWER(('Model female'!$D83+1),(2015-'Risk female'!AC$1))</f>
        <v>3.2976508447808903E-2</v>
      </c>
      <c r="AD83" s="3">
        <f ca="1">'Model female'!$C83*POWER(('Model female'!$D83+1),(2015-'Risk female'!AD$1))</f>
        <v>3.2578823428069816E-2</v>
      </c>
      <c r="AE83" s="3">
        <f ca="1">'Model female'!$C83*POWER(('Model female'!$D83+1),(2015-'Risk female'!AE$1))</f>
        <v>3.2185934348906875E-2</v>
      </c>
      <c r="AF83" s="3">
        <f ca="1">'Model female'!$C83*POWER(('Model female'!$D83+1),(2015-'Risk female'!AF$1))</f>
        <v>3.1797783372974293E-2</v>
      </c>
      <c r="AG83" s="3">
        <f ca="1">'Model female'!$C83*POWER(('Model female'!$D83+1),(2015-'Risk female'!AG$1))</f>
        <v>3.1414313360424155E-2</v>
      </c>
      <c r="AH83" s="3">
        <f ca="1">'Model female'!$C83*POWER(('Model female'!$D83+1),(2015-'Risk female'!AH$1))</f>
        <v>3.1035467860494929E-2</v>
      </c>
      <c r="AI83" s="3">
        <f ca="1">'Model female'!$C83*POWER(('Model female'!$D83+1),(2015-'Risk female'!AI$1))</f>
        <v>3.0661191103201271E-2</v>
      </c>
      <c r="AJ83" s="3">
        <f ca="1">'Model female'!$C83*POWER(('Model female'!$D83+1),(2015-'Risk female'!AJ$1))</f>
        <v>3.0291427991124113E-2</v>
      </c>
      <c r="AK83" s="3">
        <f ca="1">'Model female'!$C83*POWER(('Model female'!$D83+1),(2015-'Risk female'!AK$1))</f>
        <v>2.9926124091299747E-2</v>
      </c>
      <c r="AL83" s="3">
        <f ca="1">'Model female'!$C83*POWER(('Model female'!$D83+1),(2015-'Risk female'!AL$1))</f>
        <v>2.956522562720678E-2</v>
      </c>
      <c r="AM83" s="3">
        <f ca="1">'Model female'!$C83*POWER(('Model female'!$D83+1),(2015-'Risk female'!AM$1))</f>
        <v>2.9208679470849593E-2</v>
      </c>
      <c r="AN83" s="3">
        <f ca="1">'Model female'!$C83*POWER(('Model female'!$D83+1),(2015-'Risk female'!AN$1))</f>
        <v>2.8856433134937416E-2</v>
      </c>
      <c r="AO83" s="3">
        <f ca="1">'Model female'!$C83*POWER(('Model female'!$D83+1),(2015-'Risk female'!AO$1))</f>
        <v>2.8508434765157607E-2</v>
      </c>
      <c r="AP83" s="3">
        <f ca="1">'Model female'!$C83*POWER(('Model female'!$D83+1),(2015-'Risk female'!AP$1))</f>
        <v>2.8164633132542204E-2</v>
      </c>
      <c r="AQ83" s="3">
        <f ca="1">'Model female'!$C83*POWER(('Model female'!$D83+1),(2015-'Risk female'!AQ$1))</f>
        <v>2.7824977625926447E-2</v>
      </c>
      <c r="AR83" s="3">
        <f ca="1">'Model female'!$C83*POWER(('Model female'!$D83+1),(2015-'Risk female'!AR$1))</f>
        <v>2.7489418244498312E-2</v>
      </c>
      <c r="AS83" s="3">
        <f ca="1">'Model female'!$C83*POWER(('Model female'!$D83+1),(2015-'Risk female'!AS$1))</f>
        <v>2.7157905590437875E-2</v>
      </c>
      <c r="AT83" s="3">
        <f ca="1">'Model female'!$C83*POWER(('Model female'!$D83+1),(2015-'Risk female'!AT$1))</f>
        <v>2.6830390861645435E-2</v>
      </c>
      <c r="AU83" s="3">
        <f ca="1">'Model female'!$C83*POWER(('Model female'!$D83+1),(2015-'Risk female'!AU$1))</f>
        <v>2.6506825844557338E-2</v>
      </c>
      <c r="AV83" s="3">
        <f ca="1">'Model female'!$C83*POWER(('Model female'!$D83+1),(2015-'Risk female'!AV$1))</f>
        <v>2.6187162907048447E-2</v>
      </c>
      <c r="AW83" s="3">
        <f ca="1">'Model female'!$C83*POWER(('Model female'!$D83+1),(2015-'Risk female'!AW$1))</f>
        <v>2.5871354991420171E-2</v>
      </c>
      <c r="AX83" s="3">
        <f ca="1">'Model female'!$C83*POWER(('Model female'!$D83+1),(2015-'Risk female'!AX$1))</f>
        <v>2.5559355607473154E-2</v>
      </c>
      <c r="AY83" s="3">
        <f ca="1">'Model female'!$C83*POWER(('Model female'!$D83+1),(2015-'Risk female'!AY$1))</f>
        <v>2.5251118825663346E-2</v>
      </c>
      <c r="AZ83" s="3">
        <f ca="1">'Model female'!$C83*POWER(('Model female'!$D83+1),(2015-'Risk female'!AZ$1))</f>
        <v>2.4946599270340767E-2</v>
      </c>
    </row>
    <row r="84" spans="1:52" x14ac:dyDescent="0.2">
      <c r="A84" s="1">
        <v>81</v>
      </c>
      <c r="B84" s="3">
        <f ca="1">'Model female'!$C84*POWER(('Model female'!$D84+1),(2015-'Risk female'!B$1))</f>
        <v>5.2046250169189491E-2</v>
      </c>
      <c r="C84" s="3">
        <f ca="1">'Model female'!$C84*POWER(('Model female'!$D84+1),(2015-'Risk female'!C$1))</f>
        <v>5.141965787166481E-2</v>
      </c>
      <c r="D84" s="3">
        <f ca="1">'Model female'!$C84*POWER(('Model female'!$D84+1),(2015-'Risk female'!D$1))</f>
        <v>5.0800609209004144E-2</v>
      </c>
      <c r="E84" s="3">
        <f ca="1">'Model female'!$C84*POWER(('Model female'!$D84+1),(2015-'Risk female'!E$1))</f>
        <v>5.0189013362301513E-2</v>
      </c>
      <c r="F84" s="3">
        <f ca="1">'Model female'!$C84*POWER(('Model female'!$D84+1),(2015-'Risk female'!F$1))</f>
        <v>4.9584780606032781E-2</v>
      </c>
      <c r="G84" s="3">
        <f ca="1">'Model female'!$C84*POWER(('Model female'!$D84+1),(2015-'Risk female'!G$1))</f>
        <v>4.8987822294892361E-2</v>
      </c>
      <c r="H84" s="3">
        <f ca="1">'Model female'!$C84*POWER(('Model female'!$D84+1),(2015-'Risk female'!H$1))</f>
        <v>4.8398050850788257E-2</v>
      </c>
      <c r="I84" s="3">
        <f ca="1">'Model female'!$C84*POWER(('Model female'!$D84+1),(2015-'Risk female'!I$1))</f>
        <v>4.7815379749993683E-2</v>
      </c>
      <c r="J84" s="3">
        <f ca="1">'Model female'!$C84*POWER(('Model female'!$D84+1),(2015-'Risk female'!J$1))</f>
        <v>4.7239723510453496E-2</v>
      </c>
      <c r="K84" s="3">
        <f ca="1">'Model female'!$C84*POWER(('Model female'!$D84+1),(2015-'Risk female'!K$1))</f>
        <v>4.6670997679243313E-2</v>
      </c>
      <c r="L84" s="3">
        <f ca="1">'Model female'!$C84*POWER(('Model female'!$D84+1),(2015-'Risk female'!L$1))</f>
        <v>4.6109118820179658E-2</v>
      </c>
      <c r="M84" s="3">
        <f ca="1">'Model female'!$C84*POWER(('Model female'!$D84+1),(2015-'Risk female'!M$1))</f>
        <v>4.555400450157928E-2</v>
      </c>
      <c r="N84" s="3">
        <f ca="1">'Model female'!$C84*POWER(('Model female'!$D84+1),(2015-'Risk female'!N$1))</f>
        <v>4.5005573284165823E-2</v>
      </c>
      <c r="O84" s="3">
        <f ca="1">'Model female'!$C84*POWER(('Model female'!$D84+1),(2015-'Risk female'!O$1))</f>
        <v>4.4463744709122115E-2</v>
      </c>
      <c r="P84" s="3">
        <f ca="1">'Model female'!$C84*POWER(('Model female'!$D84+1),(2015-'Risk female'!P$1))</f>
        <v>4.3928439286286244E-2</v>
      </c>
      <c r="Q84" s="3">
        <f ca="1">'Model female'!$C84*POWER(('Model female'!$D84+1),(2015-'Risk female'!Q$1))</f>
        <v>4.3399578482489827E-2</v>
      </c>
      <c r="R84" s="3">
        <f ca="1">'Model female'!$C84*POWER(('Model female'!$D84+1),(2015-'Risk female'!R$1))</f>
        <v>4.2877084710036574E-2</v>
      </c>
      <c r="S84" s="3">
        <f ca="1">'Model female'!$C84*POWER(('Model female'!$D84+1),(2015-'Risk female'!S$1))</f>
        <v>4.2360881315319655E-2</v>
      </c>
      <c r="T84" s="3">
        <f ca="1">'Model female'!$C84*POWER(('Model female'!$D84+1),(2015-'Risk female'!T$1))</f>
        <v>4.1850892567576035E-2</v>
      </c>
      <c r="U84" s="3">
        <f ca="1">'Model female'!$C84*POWER(('Model female'!$D84+1),(2015-'Risk female'!U$1))</f>
        <v>4.1347043647776242E-2</v>
      </c>
      <c r="V84" s="3">
        <f ca="1">'Model female'!$C84*POWER(('Model female'!$D84+1),(2015-'Risk female'!V$1))</f>
        <v>4.0849260637647884E-2</v>
      </c>
      <c r="W84" s="3">
        <f ca="1">'Model female'!$C84*POWER(('Model female'!$D84+1),(2015-'Risk female'!W$1))</f>
        <v>4.0357470508831254E-2</v>
      </c>
      <c r="X84" s="3">
        <f ca="1">'Model female'!$C84*POWER(('Model female'!$D84+1),(2015-'Risk female'!X$1))</f>
        <v>3.9871601112165624E-2</v>
      </c>
      <c r="Y84" s="3">
        <f ca="1">'Model female'!$C84*POWER(('Model female'!$D84+1),(2015-'Risk female'!Y$1))</f>
        <v>3.9391581167104353E-2</v>
      </c>
      <c r="Z84" s="3">
        <f ca="1">'Model female'!$C84*POWER(('Model female'!$D84+1),(2015-'Risk female'!Z$1))</f>
        <v>3.8917340251257607E-2</v>
      </c>
      <c r="AA84" s="3">
        <f ca="1">'Model female'!$C84*POWER(('Model female'!$D84+1),(2015-'Risk female'!AA$1))</f>
        <v>3.8448808790060802E-2</v>
      </c>
      <c r="AB84" s="3">
        <f ca="1">'Model female'!$C84*POWER(('Model female'!$D84+1),(2015-'Risk female'!AB$1))</f>
        <v>3.798591804656757E-2</v>
      </c>
      <c r="AC84" s="3">
        <f ca="1">'Model female'!$C84*POWER(('Model female'!$D84+1),(2015-'Risk female'!AC$1))</f>
        <v>3.7528600111365516E-2</v>
      </c>
      <c r="AD84" s="3">
        <f ca="1">'Model female'!$C84*POWER(('Model female'!$D84+1),(2015-'Risk female'!AD$1))</f>
        <v>3.7076787892613483E-2</v>
      </c>
      <c r="AE84" s="3">
        <f ca="1">'Model female'!$C84*POWER(('Model female'!$D84+1),(2015-'Risk female'!AE$1))</f>
        <v>3.6630415106198591E-2</v>
      </c>
      <c r="AF84" s="3">
        <f ca="1">'Model female'!$C84*POWER(('Model female'!$D84+1),(2015-'Risk female'!AF$1))</f>
        <v>3.6189416266011958E-2</v>
      </c>
      <c r="AG84" s="3">
        <f ca="1">'Model female'!$C84*POWER(('Model female'!$D84+1),(2015-'Risk female'!AG$1))</f>
        <v>3.5753726674341416E-2</v>
      </c>
      <c r="AH84" s="3">
        <f ca="1">'Model female'!$C84*POWER(('Model female'!$D84+1),(2015-'Risk female'!AH$1))</f>
        <v>3.5323282412379829E-2</v>
      </c>
      <c r="AI84" s="3">
        <f ca="1">'Model female'!$C84*POWER(('Model female'!$D84+1),(2015-'Risk female'!AI$1))</f>
        <v>3.4898020330847809E-2</v>
      </c>
      <c r="AJ84" s="3">
        <f ca="1">'Model female'!$C84*POWER(('Model female'!$D84+1),(2015-'Risk female'!AJ$1))</f>
        <v>3.4477878040729215E-2</v>
      </c>
      <c r="AK84" s="3">
        <f ca="1">'Model female'!$C84*POWER(('Model female'!$D84+1),(2015-'Risk female'!AK$1))</f>
        <v>3.4062793904118253E-2</v>
      </c>
      <c r="AL84" s="3">
        <f ca="1">'Model female'!$C84*POWER(('Model female'!$D84+1),(2015-'Risk female'!AL$1))</f>
        <v>3.3652707025176767E-2</v>
      </c>
      <c r="AM84" s="3">
        <f ca="1">'Model female'!$C84*POWER(('Model female'!$D84+1),(2015-'Risk female'!AM$1))</f>
        <v>3.3247557241200341E-2</v>
      </c>
      <c r="AN84" s="3">
        <f ca="1">'Model female'!$C84*POWER(('Model female'!$D84+1),(2015-'Risk female'!AN$1))</f>
        <v>3.2847285113792021E-2</v>
      </c>
      <c r="AO84" s="3">
        <f ca="1">'Model female'!$C84*POWER(('Model female'!$D84+1),(2015-'Risk female'!AO$1))</f>
        <v>3.2451831920142289E-2</v>
      </c>
      <c r="AP84" s="3">
        <f ca="1">'Model female'!$C84*POWER(('Model female'!$D84+1),(2015-'Risk female'!AP$1))</f>
        <v>3.2061139644413962E-2</v>
      </c>
      <c r="AQ84" s="3">
        <f ca="1">'Model female'!$C84*POWER(('Model female'!$D84+1),(2015-'Risk female'!AQ$1))</f>
        <v>3.1675150969230889E-2</v>
      </c>
      <c r="AR84" s="3">
        <f ca="1">'Model female'!$C84*POWER(('Model female'!$D84+1),(2015-'Risk female'!AR$1))</f>
        <v>3.1293809267269025E-2</v>
      </c>
      <c r="AS84" s="3">
        <f ca="1">'Model female'!$C84*POWER(('Model female'!$D84+1),(2015-'Risk female'!AS$1))</f>
        <v>3.0917058592948882E-2</v>
      </c>
      <c r="AT84" s="3">
        <f ca="1">'Model female'!$C84*POWER(('Model female'!$D84+1),(2015-'Risk female'!AT$1))</f>
        <v>3.0544843674227832E-2</v>
      </c>
      <c r="AU84" s="3">
        <f ca="1">'Model female'!$C84*POWER(('Model female'!$D84+1),(2015-'Risk female'!AU$1))</f>
        <v>3.0177109904491302E-2</v>
      </c>
      <c r="AV84" s="3">
        <f ca="1">'Model female'!$C84*POWER(('Model female'!$D84+1),(2015-'Risk female'!AV$1))</f>
        <v>2.9813803334541644E-2</v>
      </c>
      <c r="AW84" s="3">
        <f ca="1">'Model female'!$C84*POWER(('Model female'!$D84+1),(2015-'Risk female'!AW$1))</f>
        <v>2.9454870664683358E-2</v>
      </c>
      <c r="AX84" s="3">
        <f ca="1">'Model female'!$C84*POWER(('Model female'!$D84+1),(2015-'Risk female'!AX$1))</f>
        <v>2.9100259236903653E-2</v>
      </c>
      <c r="AY84" s="3">
        <f ca="1">'Model female'!$C84*POWER(('Model female'!$D84+1),(2015-'Risk female'!AY$1))</f>
        <v>2.8749917027147125E-2</v>
      </c>
      <c r="AZ84" s="3">
        <f ca="1">'Model female'!$C84*POWER(('Model female'!$D84+1),(2015-'Risk female'!AZ$1))</f>
        <v>2.8403792637683466E-2</v>
      </c>
    </row>
    <row r="85" spans="1:52" x14ac:dyDescent="0.2">
      <c r="A85" s="1">
        <v>82</v>
      </c>
      <c r="B85" s="3">
        <f ca="1">'Model female'!$C85*POWER(('Model female'!$D85+1),(2015-'Risk female'!B$1))</f>
        <v>5.9189768165383828E-2</v>
      </c>
      <c r="C85" s="3">
        <f ca="1">'Model female'!$C85*POWER(('Model female'!$D85+1),(2015-'Risk female'!C$1))</f>
        <v>5.8523448859076642E-2</v>
      </c>
      <c r="D85" s="3">
        <f ca="1">'Model female'!$C85*POWER(('Model female'!$D85+1),(2015-'Risk female'!D$1))</f>
        <v>5.7864630535316243E-2</v>
      </c>
      <c r="E85" s="3">
        <f ca="1">'Model female'!$C85*POWER(('Model female'!$D85+1),(2015-'Risk female'!E$1))</f>
        <v>5.7213228752996677E-2</v>
      </c>
      <c r="F85" s="3">
        <f ca="1">'Model female'!$C85*POWER(('Model female'!$D85+1),(2015-'Risk female'!F$1))</f>
        <v>5.6569160021594088E-2</v>
      </c>
      <c r="G85" s="3">
        <f ca="1">'Model female'!$C85*POWER(('Model female'!$D85+1),(2015-'Risk female'!G$1))</f>
        <v>5.5932341790465877E-2</v>
      </c>
      <c r="H85" s="3">
        <f ca="1">'Model female'!$C85*POWER(('Model female'!$D85+1),(2015-'Risk female'!H$1))</f>
        <v>5.5302692438269969E-2</v>
      </c>
      <c r="I85" s="3">
        <f ca="1">'Model female'!$C85*POWER(('Model female'!$D85+1),(2015-'Risk female'!I$1))</f>
        <v>5.4680131262503477E-2</v>
      </c>
      <c r="J85" s="3">
        <f ca="1">'Model female'!$C85*POWER(('Model female'!$D85+1),(2015-'Risk female'!J$1))</f>
        <v>5.4064578469158936E-2</v>
      </c>
      <c r="K85" s="3">
        <f ca="1">'Model female'!$C85*POWER(('Model female'!$D85+1),(2015-'Risk female'!K$1))</f>
        <v>5.3455955162497147E-2</v>
      </c>
      <c r="L85" s="3">
        <f ca="1">'Model female'!$C85*POWER(('Model female'!$D85+1),(2015-'Risk female'!L$1))</f>
        <v>5.2854183334934988E-2</v>
      </c>
      <c r="M85" s="3">
        <f ca="1">'Model female'!$C85*POWER(('Model female'!$D85+1),(2015-'Risk female'!M$1))</f>
        <v>5.2259185857047197E-2</v>
      </c>
      <c r="N85" s="3">
        <f ca="1">'Model female'!$C85*POWER(('Model female'!$D85+1),(2015-'Risk female'!N$1))</f>
        <v>5.1670886467680581E-2</v>
      </c>
      <c r="O85" s="3">
        <f ca="1">'Model female'!$C85*POWER(('Model female'!$D85+1),(2015-'Risk female'!O$1))</f>
        <v>5.1089209764179695E-2</v>
      </c>
      <c r="P85" s="3">
        <f ca="1">'Model female'!$C85*POWER(('Model female'!$D85+1),(2015-'Risk female'!P$1))</f>
        <v>5.0514081192722313E-2</v>
      </c>
      <c r="Q85" s="3">
        <f ca="1">'Model female'!$C85*POWER(('Model female'!$D85+1),(2015-'Risk female'!Q$1))</f>
        <v>4.9945427038763923E-2</v>
      </c>
      <c r="R85" s="3">
        <f ca="1">'Model female'!$C85*POWER(('Model female'!$D85+1),(2015-'Risk female'!R$1))</f>
        <v>4.9383174417589631E-2</v>
      </c>
      <c r="S85" s="3">
        <f ca="1">'Model female'!$C85*POWER(('Model female'!$D85+1),(2015-'Risk female'!S$1))</f>
        <v>4.8827251264972539E-2</v>
      </c>
      <c r="T85" s="3">
        <f ca="1">'Model female'!$C85*POWER(('Model female'!$D85+1),(2015-'Risk female'!T$1))</f>
        <v>4.8277586327937182E-2</v>
      </c>
      <c r="U85" s="3">
        <f ca="1">'Model female'!$C85*POWER(('Model female'!$D85+1),(2015-'Risk female'!U$1))</f>
        <v>4.7734109155627015E-2</v>
      </c>
      <c r="V85" s="3">
        <f ca="1">'Model female'!$C85*POWER(('Model female'!$D85+1),(2015-'Risk female'!V$1))</f>
        <v>4.7196750090274735E-2</v>
      </c>
      <c r="W85" s="3">
        <f ca="1">'Model female'!$C85*POWER(('Model female'!$D85+1),(2015-'Risk female'!W$1))</f>
        <v>4.666544025827412E-2</v>
      </c>
      <c r="X85" s="3">
        <f ca="1">'Model female'!$C85*POWER(('Model female'!$D85+1),(2015-'Risk female'!X$1))</f>
        <v>4.6140111561352511E-2</v>
      </c>
      <c r="Y85" s="3">
        <f ca="1">'Model female'!$C85*POWER(('Model female'!$D85+1),(2015-'Risk female'!Y$1))</f>
        <v>4.5620696667842638E-2</v>
      </c>
      <c r="Z85" s="3">
        <f ca="1">'Model female'!$C85*POWER(('Model female'!$D85+1),(2015-'Risk female'!Z$1))</f>
        <v>4.510712900405265E-2</v>
      </c>
      <c r="AA85" s="3">
        <f ca="1">'Model female'!$C85*POWER(('Model female'!$D85+1),(2015-'Risk female'!AA$1))</f>
        <v>4.4599342745733309E-2</v>
      </c>
      <c r="AB85" s="3">
        <f ca="1">'Model female'!$C85*POWER(('Model female'!$D85+1),(2015-'Risk female'!AB$1))</f>
        <v>4.4097272809641326E-2</v>
      </c>
      <c r="AC85" s="3">
        <f ca="1">'Model female'!$C85*POWER(('Model female'!$D85+1),(2015-'Risk female'!AC$1))</f>
        <v>4.3600854845197538E-2</v>
      </c>
      <c r="AD85" s="3">
        <f ca="1">'Model female'!$C85*POWER(('Model female'!$D85+1),(2015-'Risk female'!AD$1))</f>
        <v>4.3110025226239128E-2</v>
      </c>
      <c r="AE85" s="3">
        <f ca="1">'Model female'!$C85*POWER(('Model female'!$D85+1),(2015-'Risk female'!AE$1))</f>
        <v>4.2624721042864529E-2</v>
      </c>
      <c r="AF85" s="3">
        <f ca="1">'Model female'!$C85*POWER(('Model female'!$D85+1),(2015-'Risk female'!AF$1))</f>
        <v>4.2144880093370342E-2</v>
      </c>
      <c r="AG85" s="3">
        <f ca="1">'Model female'!$C85*POWER(('Model female'!$D85+1),(2015-'Risk female'!AG$1))</f>
        <v>4.1670440876278803E-2</v>
      </c>
      <c r="AH85" s="3">
        <f ca="1">'Model female'!$C85*POWER(('Model female'!$D85+1),(2015-'Risk female'!AH$1))</f>
        <v>4.120134258245519E-2</v>
      </c>
      <c r="AI85" s="3">
        <f ca="1">'Model female'!$C85*POWER(('Model female'!$D85+1),(2015-'Risk female'!AI$1))</f>
        <v>4.0737525087313819E-2</v>
      </c>
      <c r="AJ85" s="3">
        <f ca="1">'Model female'!$C85*POWER(('Model female'!$D85+1),(2015-'Risk female'!AJ$1))</f>
        <v>4.0278928943111907E-2</v>
      </c>
      <c r="AK85" s="3">
        <f ca="1">'Model female'!$C85*POWER(('Model female'!$D85+1),(2015-'Risk female'!AK$1))</f>
        <v>3.9825495371330032E-2</v>
      </c>
      <c r="AL85" s="3">
        <f ca="1">'Model female'!$C85*POWER(('Model female'!$D85+1),(2015-'Risk female'!AL$1))</f>
        <v>3.9377166255138554E-2</v>
      </c>
      <c r="AM85" s="3">
        <f ca="1">'Model female'!$C85*POWER(('Model female'!$D85+1),(2015-'Risk female'!AM$1))</f>
        <v>3.8933884131948697E-2</v>
      </c>
      <c r="AN85" s="3">
        <f ca="1">'Model female'!$C85*POWER(('Model female'!$D85+1),(2015-'Risk female'!AN$1))</f>
        <v>3.8495592186047541E-2</v>
      </c>
      <c r="AO85" s="3">
        <f ca="1">'Model female'!$C85*POWER(('Model female'!$D85+1),(2015-'Risk female'!AO$1))</f>
        <v>3.8062234241315919E-2</v>
      </c>
      <c r="AP85" s="3">
        <f ca="1">'Model female'!$C85*POWER(('Model female'!$D85+1),(2015-'Risk female'!AP$1))</f>
        <v>3.7633754754028317E-2</v>
      </c>
      <c r="AQ85" s="3">
        <f ca="1">'Model female'!$C85*POWER(('Model female'!$D85+1),(2015-'Risk female'!AQ$1))</f>
        <v>3.7210098805733789E-2</v>
      </c>
      <c r="AR85" s="3">
        <f ca="1">'Model female'!$C85*POWER(('Model female'!$D85+1),(2015-'Risk female'!AR$1))</f>
        <v>3.6791212096217017E-2</v>
      </c>
      <c r="AS85" s="3">
        <f ca="1">'Model female'!$C85*POWER(('Model female'!$D85+1),(2015-'Risk female'!AS$1))</f>
        <v>3.6377040936538617E-2</v>
      </c>
      <c r="AT85" s="3">
        <f ca="1">'Model female'!$C85*POWER(('Model female'!$D85+1),(2015-'Risk female'!AT$1))</f>
        <v>3.596753224215387E-2</v>
      </c>
      <c r="AU85" s="3">
        <f ca="1">'Model female'!$C85*POWER(('Model female'!$D85+1),(2015-'Risk female'!AU$1))</f>
        <v>3.5562633526108729E-2</v>
      </c>
      <c r="AV85" s="3">
        <f ca="1">'Model female'!$C85*POWER(('Model female'!$D85+1),(2015-'Risk female'!AV$1))</f>
        <v>3.5162292892312638E-2</v>
      </c>
      <c r="AW85" s="3">
        <f ca="1">'Model female'!$C85*POWER(('Model female'!$D85+1),(2015-'Risk female'!AW$1))</f>
        <v>3.476645902888692E-2</v>
      </c>
      <c r="AX85" s="3">
        <f ca="1">'Model female'!$C85*POWER(('Model female'!$D85+1),(2015-'Risk female'!AX$1))</f>
        <v>3.4375081201588165E-2</v>
      </c>
      <c r="AY85" s="3">
        <f ca="1">'Model female'!$C85*POWER(('Model female'!$D85+1),(2015-'Risk female'!AY$1))</f>
        <v>3.3988109247305512E-2</v>
      </c>
      <c r="AZ85" s="3">
        <f ca="1">'Model female'!$C85*POWER(('Model female'!$D85+1),(2015-'Risk female'!AZ$1))</f>
        <v>3.3605493567631296E-2</v>
      </c>
    </row>
    <row r="86" spans="1:52" x14ac:dyDescent="0.2">
      <c r="A86" s="1">
        <v>83</v>
      </c>
      <c r="B86" s="3">
        <f ca="1">'Model female'!$C86*POWER(('Model female'!$D86+1),(2015-'Risk female'!B$1))</f>
        <v>6.646608211232187E-2</v>
      </c>
      <c r="C86" s="3">
        <f ca="1">'Model female'!$C86*POWER(('Model female'!$D86+1),(2015-'Risk female'!C$1))</f>
        <v>6.5819267839223733E-2</v>
      </c>
      <c r="D86" s="3">
        <f ca="1">'Model female'!$C86*POWER(('Model female'!$D86+1),(2015-'Risk female'!D$1))</f>
        <v>6.5178748035283215E-2</v>
      </c>
      <c r="E86" s="3">
        <f ca="1">'Model female'!$C86*POWER(('Model female'!$D86+1),(2015-'Risk female'!E$1))</f>
        <v>6.4544461445912069E-2</v>
      </c>
      <c r="F86" s="3">
        <f ca="1">'Model female'!$C86*POWER(('Model female'!$D86+1),(2015-'Risk female'!F$1))</f>
        <v>6.3916347412620672E-2</v>
      </c>
      <c r="G86" s="3">
        <f ca="1">'Model female'!$C86*POWER(('Model female'!$D86+1),(2015-'Risk female'!G$1))</f>
        <v>6.3294345867217147E-2</v>
      </c>
      <c r="H86" s="3">
        <f ca="1">'Model female'!$C86*POWER(('Model female'!$D86+1),(2015-'Risk female'!H$1))</f>
        <v>6.2678397326062868E-2</v>
      </c>
      <c r="I86" s="3">
        <f ca="1">'Model female'!$C86*POWER(('Model female'!$D86+1),(2015-'Risk female'!I$1))</f>
        <v>6.2068442884383845E-2</v>
      </c>
      <c r="J86" s="3">
        <f ca="1">'Model female'!$C86*POWER(('Model female'!$D86+1),(2015-'Risk female'!J$1))</f>
        <v>6.1464424210637587E-2</v>
      </c>
      <c r="K86" s="3">
        <f ca="1">'Model female'!$C86*POWER(('Model female'!$D86+1),(2015-'Risk female'!K$1))</f>
        <v>6.0866283540934589E-2</v>
      </c>
      <c r="L86" s="3">
        <f ca="1">'Model female'!$C86*POWER(('Model female'!$D86+1),(2015-'Risk female'!L$1))</f>
        <v>6.0273963673514334E-2</v>
      </c>
      <c r="M86" s="3">
        <f ca="1">'Model female'!$C86*POWER(('Model female'!$D86+1),(2015-'Risk female'!M$1))</f>
        <v>5.9687407963274874E-2</v>
      </c>
      <c r="N86" s="3">
        <f ca="1">'Model female'!$C86*POWER(('Model female'!$D86+1),(2015-'Risk female'!N$1))</f>
        <v>5.9106560316355736E-2</v>
      </c>
      <c r="O86" s="3">
        <f ca="1">'Model female'!$C86*POWER(('Model female'!$D86+1),(2015-'Risk female'!O$1))</f>
        <v>5.8531365184773469E-2</v>
      </c>
      <c r="P86" s="3">
        <f ca="1">'Model female'!$C86*POWER(('Model female'!$D86+1),(2015-'Risk female'!P$1))</f>
        <v>5.7961767561109538E-2</v>
      </c>
      <c r="Q86" s="3">
        <f ca="1">'Model female'!$C86*POWER(('Model female'!$D86+1),(2015-'Risk female'!Q$1))</f>
        <v>5.7397712973249734E-2</v>
      </c>
      <c r="R86" s="3">
        <f ca="1">'Model female'!$C86*POWER(('Model female'!$D86+1),(2015-'Risk female'!R$1))</f>
        <v>5.6839147479174901E-2</v>
      </c>
      <c r="S86" s="3">
        <f ca="1">'Model female'!$C86*POWER(('Model female'!$D86+1),(2015-'Risk female'!S$1))</f>
        <v>5.6286017661802315E-2</v>
      </c>
      <c r="T86" s="3">
        <f ca="1">'Model female'!$C86*POWER(('Model female'!$D86+1),(2015-'Risk female'!T$1))</f>
        <v>5.5738270623877269E-2</v>
      </c>
      <c r="U86" s="3">
        <f ca="1">'Model female'!$C86*POWER(('Model female'!$D86+1),(2015-'Risk female'!U$1))</f>
        <v>5.5195853982914378E-2</v>
      </c>
      <c r="V86" s="3">
        <f ca="1">'Model female'!$C86*POWER(('Model female'!$D86+1),(2015-'Risk female'!V$1))</f>
        <v>5.4658715866188062E-2</v>
      </c>
      <c r="W86" s="3">
        <f ca="1">'Model female'!$C86*POWER(('Model female'!$D86+1),(2015-'Risk female'!W$1))</f>
        <v>5.4126804905771889E-2</v>
      </c>
      <c r="X86" s="3">
        <f ca="1">'Model female'!$C86*POWER(('Model female'!$D86+1),(2015-'Risk female'!X$1))</f>
        <v>5.3600070233626063E-2</v>
      </c>
      <c r="Y86" s="3">
        <f ca="1">'Model female'!$C86*POWER(('Model female'!$D86+1),(2015-'Risk female'!Y$1))</f>
        <v>5.3078461476732841E-2</v>
      </c>
      <c r="Z86" s="3">
        <f ca="1">'Model female'!$C86*POWER(('Model female'!$D86+1),(2015-'Risk female'!Z$1))</f>
        <v>5.2561928752279156E-2</v>
      </c>
      <c r="AA86" s="3">
        <f ca="1">'Model female'!$C86*POWER(('Model female'!$D86+1),(2015-'Risk female'!AA$1))</f>
        <v>5.2050422662886259E-2</v>
      </c>
      <c r="AB86" s="3">
        <f ca="1">'Model female'!$C86*POWER(('Model female'!$D86+1),(2015-'Risk female'!AB$1))</f>
        <v>5.1543894291885682E-2</v>
      </c>
      <c r="AC86" s="3">
        <f ca="1">'Model female'!$C86*POWER(('Model female'!$D86+1),(2015-'Risk female'!AC$1))</f>
        <v>5.1042295198641223E-2</v>
      </c>
      <c r="AD86" s="3">
        <f ca="1">'Model female'!$C86*POWER(('Model female'!$D86+1),(2015-'Risk female'!AD$1))</f>
        <v>5.0545577413916423E-2</v>
      </c>
      <c r="AE86" s="3">
        <f ca="1">'Model female'!$C86*POWER(('Model female'!$D86+1),(2015-'Risk female'!AE$1))</f>
        <v>5.0053693435287178E-2</v>
      </c>
      <c r="AF86" s="3">
        <f ca="1">'Model female'!$C86*POWER(('Model female'!$D86+1),(2015-'Risk female'!AF$1))</f>
        <v>4.9566596222598895E-2</v>
      </c>
      <c r="AG86" s="3">
        <f ca="1">'Model female'!$C86*POWER(('Model female'!$D86+1),(2015-'Risk female'!AG$1))</f>
        <v>4.9084239193468021E-2</v>
      </c>
      <c r="AH86" s="3">
        <f ca="1">'Model female'!$C86*POWER(('Model female'!$D86+1),(2015-'Risk female'!AH$1))</f>
        <v>4.8606576218827129E-2</v>
      </c>
      <c r="AI86" s="3">
        <f ca="1">'Model female'!$C86*POWER(('Model female'!$D86+1),(2015-'Risk female'!AI$1))</f>
        <v>4.8133561618513551E-2</v>
      </c>
      <c r="AJ86" s="3">
        <f ca="1">'Model female'!$C86*POWER(('Model female'!$D86+1),(2015-'Risk female'!AJ$1))</f>
        <v>4.766515015690085E-2</v>
      </c>
      <c r="AK86" s="3">
        <f ca="1">'Model female'!$C86*POWER(('Model female'!$D86+1),(2015-'Risk female'!AK$1))</f>
        <v>4.7201297038572794E-2</v>
      </c>
      <c r="AL86" s="3">
        <f ca="1">'Model female'!$C86*POWER(('Model female'!$D86+1),(2015-'Risk female'!AL$1))</f>
        <v>4.674195790403949E-2</v>
      </c>
      <c r="AM86" s="3">
        <f ca="1">'Model female'!$C86*POWER(('Model female'!$D86+1),(2015-'Risk female'!AM$1))</f>
        <v>4.6287088825495148E-2</v>
      </c>
      <c r="AN86" s="3">
        <f ca="1">'Model female'!$C86*POWER(('Model female'!$D86+1),(2015-'Risk female'!AN$1))</f>
        <v>4.5836646302617148E-2</v>
      </c>
      <c r="AO86" s="3">
        <f ca="1">'Model female'!$C86*POWER(('Model female'!$D86+1),(2015-'Risk female'!AO$1))</f>
        <v>4.539058725840598E-2</v>
      </c>
      <c r="AP86" s="3">
        <f ca="1">'Model female'!$C86*POWER(('Model female'!$D86+1),(2015-'Risk female'!AP$1))</f>
        <v>4.4948869035065717E-2</v>
      </c>
      <c r="AQ86" s="3">
        <f ca="1">'Model female'!$C86*POWER(('Model female'!$D86+1),(2015-'Risk female'!AQ$1))</f>
        <v>4.4511449389924497E-2</v>
      </c>
      <c r="AR86" s="3">
        <f ca="1">'Model female'!$C86*POWER(('Model female'!$D86+1),(2015-'Risk female'!AR$1))</f>
        <v>4.4078286491394766E-2</v>
      </c>
      <c r="AS86" s="3">
        <f ca="1">'Model female'!$C86*POWER(('Model female'!$D86+1),(2015-'Risk female'!AS$1))</f>
        <v>4.3649338914972829E-2</v>
      </c>
      <c r="AT86" s="3">
        <f ca="1">'Model female'!$C86*POWER(('Model female'!$D86+1),(2015-'Risk female'!AT$1))</f>
        <v>4.3224565639277256E-2</v>
      </c>
      <c r="AU86" s="3">
        <f ca="1">'Model female'!$C86*POWER(('Model female'!$D86+1),(2015-'Risk female'!AU$1))</f>
        <v>4.2803926042125962E-2</v>
      </c>
      <c r="AV86" s="3">
        <f ca="1">'Model female'!$C86*POWER(('Model female'!$D86+1),(2015-'Risk female'!AV$1))</f>
        <v>4.2387379896651395E-2</v>
      </c>
      <c r="AW86" s="3">
        <f ca="1">'Model female'!$C86*POWER(('Model female'!$D86+1),(2015-'Risk female'!AW$1))</f>
        <v>4.1974887367453501E-2</v>
      </c>
      <c r="AX86" s="3">
        <f ca="1">'Model female'!$C86*POWER(('Model female'!$D86+1),(2015-'Risk female'!AX$1))</f>
        <v>4.1566409006790185E-2</v>
      </c>
      <c r="AY86" s="3">
        <f ca="1">'Model female'!$C86*POWER(('Model female'!$D86+1),(2015-'Risk female'!AY$1))</f>
        <v>4.1161905750804792E-2</v>
      </c>
      <c r="AZ86" s="3">
        <f ca="1">'Model female'!$C86*POWER(('Model female'!$D86+1),(2015-'Risk female'!AZ$1))</f>
        <v>4.0761338915790389E-2</v>
      </c>
    </row>
    <row r="87" spans="1:52" x14ac:dyDescent="0.2">
      <c r="A87" s="1">
        <v>84</v>
      </c>
      <c r="B87" s="3">
        <f ca="1">'Model female'!$C87*POWER(('Model female'!$D87+1),(2015-'Risk female'!B$1))</f>
        <v>7.317629538336462E-2</v>
      </c>
      <c r="C87" s="3">
        <f ca="1">'Model female'!$C87*POWER(('Model female'!$D87+1),(2015-'Risk female'!C$1))</f>
        <v>7.2582387726497916E-2</v>
      </c>
      <c r="D87" s="3">
        <f ca="1">'Model female'!$C87*POWER(('Model female'!$D87+1),(2015-'Risk female'!D$1))</f>
        <v>7.1993300295949553E-2</v>
      </c>
      <c r="E87" s="3">
        <f ca="1">'Model female'!$C87*POWER(('Model female'!$D87+1),(2015-'Risk female'!E$1))</f>
        <v>7.140899397018019E-2</v>
      </c>
      <c r="F87" s="3">
        <f ca="1">'Model female'!$C87*POWER(('Model female'!$D87+1),(2015-'Risk female'!F$1))</f>
        <v>7.0829429945165598E-2</v>
      </c>
      <c r="G87" s="3">
        <f ca="1">'Model female'!$C87*POWER(('Model female'!$D87+1),(2015-'Risk female'!G$1))</f>
        <v>7.0254569731819788E-2</v>
      </c>
      <c r="H87" s="3">
        <f ca="1">'Model female'!$C87*POWER(('Model female'!$D87+1),(2015-'Risk female'!H$1))</f>
        <v>6.9684375153438768E-2</v>
      </c>
      <c r="I87" s="3">
        <f ca="1">'Model female'!$C87*POWER(('Model female'!$D87+1),(2015-'Risk female'!I$1))</f>
        <v>6.9118808343165292E-2</v>
      </c>
      <c r="J87" s="3">
        <f ca="1">'Model female'!$C87*POWER(('Model female'!$D87+1),(2015-'Risk female'!J$1))</f>
        <v>6.8557831741474146E-2</v>
      </c>
      <c r="K87" s="3">
        <f ca="1">'Model female'!$C87*POWER(('Model female'!$D87+1),(2015-'Risk female'!K$1))</f>
        <v>6.8001408093677732E-2</v>
      </c>
      <c r="L87" s="3">
        <f ca="1">'Model female'!$C87*POWER(('Model female'!$D87+1),(2015-'Risk female'!L$1))</f>
        <v>6.7449500447451988E-2</v>
      </c>
      <c r="M87" s="3">
        <f ca="1">'Model female'!$C87*POWER(('Model female'!$D87+1),(2015-'Risk female'!M$1))</f>
        <v>6.6902072150382408E-2</v>
      </c>
      <c r="N87" s="3">
        <f ca="1">'Model female'!$C87*POWER(('Model female'!$D87+1),(2015-'Risk female'!N$1))</f>
        <v>6.6359086847529905E-2</v>
      </c>
      <c r="O87" s="3">
        <f ca="1">'Model female'!$C87*POWER(('Model female'!$D87+1),(2015-'Risk female'!O$1))</f>
        <v>6.5820508479016465E-2</v>
      </c>
      <c r="P87" s="3">
        <f ca="1">'Model female'!$C87*POWER(('Model female'!$D87+1),(2015-'Risk female'!P$1))</f>
        <v>6.5286301277630396E-2</v>
      </c>
      <c r="Q87" s="3">
        <f ca="1">'Model female'!$C87*POWER(('Model female'!$D87+1),(2015-'Risk female'!Q$1))</f>
        <v>6.4756429766451032E-2</v>
      </c>
      <c r="R87" s="3">
        <f ca="1">'Model female'!$C87*POWER(('Model female'!$D87+1),(2015-'Risk female'!R$1))</f>
        <v>6.4230858756492676E-2</v>
      </c>
      <c r="S87" s="3">
        <f ca="1">'Model female'!$C87*POWER(('Model female'!$D87+1),(2015-'Risk female'!S$1))</f>
        <v>6.3709553344367689E-2</v>
      </c>
      <c r="T87" s="3">
        <f ca="1">'Model female'!$C87*POWER(('Model female'!$D87+1),(2015-'Risk female'!T$1))</f>
        <v>6.3192478909968555E-2</v>
      </c>
      <c r="U87" s="3">
        <f ca="1">'Model female'!$C87*POWER(('Model female'!$D87+1),(2015-'Risk female'!U$1))</f>
        <v>6.2679601114168718E-2</v>
      </c>
      <c r="V87" s="3">
        <f ca="1">'Model female'!$C87*POWER(('Model female'!$D87+1),(2015-'Risk female'!V$1))</f>
        <v>6.2170885896542141E-2</v>
      </c>
      <c r="W87" s="3">
        <f ca="1">'Model female'!$C87*POWER(('Model female'!$D87+1),(2015-'Risk female'!W$1))</f>
        <v>6.1666299473101302E-2</v>
      </c>
      <c r="X87" s="3">
        <f ca="1">'Model female'!$C87*POWER(('Model female'!$D87+1),(2015-'Risk female'!X$1))</f>
        <v>6.116580833405362E-2</v>
      </c>
      <c r="Y87" s="3">
        <f ca="1">'Model female'!$C87*POWER(('Model female'!$D87+1),(2015-'Risk female'!Y$1))</f>
        <v>6.0669379241576032E-2</v>
      </c>
      <c r="Z87" s="3">
        <f ca="1">'Model female'!$C87*POWER(('Model female'!$D87+1),(2015-'Risk female'!Z$1))</f>
        <v>6.0176979227607674E-2</v>
      </c>
      <c r="AA87" s="3">
        <f ca="1">'Model female'!$C87*POWER(('Model female'!$D87+1),(2015-'Risk female'!AA$1))</f>
        <v>5.9688575591660437E-2</v>
      </c>
      <c r="AB87" s="3">
        <f ca="1">'Model female'!$C87*POWER(('Model female'!$D87+1),(2015-'Risk female'!AB$1))</f>
        <v>5.9204135898647335E-2</v>
      </c>
      <c r="AC87" s="3">
        <f ca="1">'Model female'!$C87*POWER(('Model female'!$D87+1),(2015-'Risk female'!AC$1))</f>
        <v>5.8723627976728435E-2</v>
      </c>
      <c r="AD87" s="3">
        <f ca="1">'Model female'!$C87*POWER(('Model female'!$D87+1),(2015-'Risk female'!AD$1))</f>
        <v>5.8247019915174406E-2</v>
      </c>
      <c r="AE87" s="3">
        <f ca="1">'Model female'!$C87*POWER(('Model female'!$D87+1),(2015-'Risk female'!AE$1))</f>
        <v>5.7774280062247205E-2</v>
      </c>
      <c r="AF87" s="3">
        <f ca="1">'Model female'!$C87*POWER(('Model female'!$D87+1),(2015-'Risk female'!AF$1))</f>
        <v>5.7305377023098139E-2</v>
      </c>
      <c r="AG87" s="3">
        <f ca="1">'Model female'!$C87*POWER(('Model female'!$D87+1),(2015-'Risk female'!AG$1))</f>
        <v>5.6840279657682895E-2</v>
      </c>
      <c r="AH87" s="3">
        <f ca="1">'Model female'!$C87*POWER(('Model female'!$D87+1),(2015-'Risk female'!AH$1))</f>
        <v>5.637895707869351E-2</v>
      </c>
      <c r="AI87" s="3">
        <f ca="1">'Model female'!$C87*POWER(('Model female'!$D87+1),(2015-'Risk female'!AI$1))</f>
        <v>5.5921378649507178E-2</v>
      </c>
      <c r="AJ87" s="3">
        <f ca="1">'Model female'!$C87*POWER(('Model female'!$D87+1),(2015-'Risk female'!AJ$1))</f>
        <v>5.5467513982151613E-2</v>
      </c>
      <c r="AK87" s="3">
        <f ca="1">'Model female'!$C87*POWER(('Model female'!$D87+1),(2015-'Risk female'!AK$1))</f>
        <v>5.5017332935286947E-2</v>
      </c>
      <c r="AL87" s="3">
        <f ca="1">'Model female'!$C87*POWER(('Model female'!$D87+1),(2015-'Risk female'!AL$1))</f>
        <v>5.4570805612204128E-2</v>
      </c>
      <c r="AM87" s="3">
        <f ca="1">'Model female'!$C87*POWER(('Model female'!$D87+1),(2015-'Risk female'!AM$1))</f>
        <v>5.4127902358839373E-2</v>
      </c>
      <c r="AN87" s="3">
        <f ca="1">'Model female'!$C87*POWER(('Model female'!$D87+1),(2015-'Risk female'!AN$1))</f>
        <v>5.3688593761804883E-2</v>
      </c>
      <c r="AO87" s="3">
        <f ca="1">'Model female'!$C87*POWER(('Model female'!$D87+1),(2015-'Risk female'!AO$1))</f>
        <v>5.3252850646435437E-2</v>
      </c>
      <c r="AP87" s="3">
        <f ca="1">'Model female'!$C87*POWER(('Model female'!$D87+1),(2015-'Risk female'!AP$1))</f>
        <v>5.282064407485098E-2</v>
      </c>
      <c r="AQ87" s="3">
        <f ca="1">'Model female'!$C87*POWER(('Model female'!$D87+1),(2015-'Risk female'!AQ$1))</f>
        <v>5.2391945344034706E-2</v>
      </c>
      <c r="AR87" s="3">
        <f ca="1">'Model female'!$C87*POWER(('Model female'!$D87+1),(2015-'Risk female'!AR$1))</f>
        <v>5.1966725983927042E-2</v>
      </c>
      <c r="AS87" s="3">
        <f ca="1">'Model female'!$C87*POWER(('Model female'!$D87+1),(2015-'Risk female'!AS$1))</f>
        <v>5.1544957755534811E-2</v>
      </c>
      <c r="AT87" s="3">
        <f ca="1">'Model female'!$C87*POWER(('Model female'!$D87+1),(2015-'Risk female'!AT$1))</f>
        <v>5.1126612649055943E-2</v>
      </c>
      <c r="AU87" s="3">
        <f ca="1">'Model female'!$C87*POWER(('Model female'!$D87+1),(2015-'Risk female'!AU$1))</f>
        <v>5.0711662882019302E-2</v>
      </c>
      <c r="AV87" s="3">
        <f ca="1">'Model female'!$C87*POWER(('Model female'!$D87+1),(2015-'Risk female'!AV$1))</f>
        <v>5.030008089743962E-2</v>
      </c>
      <c r="AW87" s="3">
        <f ca="1">'Model female'!$C87*POWER(('Model female'!$D87+1),(2015-'Risk female'!AW$1))</f>
        <v>4.9891839361987482E-2</v>
      </c>
      <c r="AX87" s="3">
        <f ca="1">'Model female'!$C87*POWER(('Model female'!$D87+1),(2015-'Risk female'!AX$1))</f>
        <v>4.9486911164174072E-2</v>
      </c>
      <c r="AY87" s="3">
        <f ca="1">'Model female'!$C87*POWER(('Model female'!$D87+1),(2015-'Risk female'!AY$1))</f>
        <v>4.9085269412550682E-2</v>
      </c>
      <c r="AZ87" s="3">
        <f ca="1">'Model female'!$C87*POWER(('Model female'!$D87+1),(2015-'Risk female'!AZ$1))</f>
        <v>4.8686887433922868E-2</v>
      </c>
    </row>
    <row r="88" spans="1:52" x14ac:dyDescent="0.2">
      <c r="A88" s="1">
        <v>85</v>
      </c>
      <c r="B88" s="3">
        <f ca="1">'Model female'!$C88*POWER(('Model female'!$D88+1),(2015-'Risk female'!B$1))</f>
        <v>8.2594466729912316E-2</v>
      </c>
      <c r="C88" s="3">
        <f ca="1">'Model female'!$C88*POWER(('Model female'!$D88+1),(2015-'Risk female'!C$1))</f>
        <v>8.2062252418608192E-2</v>
      </c>
      <c r="D88" s="3">
        <f ca="1">'Model female'!$C88*POWER(('Model female'!$D88+1),(2015-'Risk female'!D$1))</f>
        <v>8.1533467538891569E-2</v>
      </c>
      <c r="E88" s="3">
        <f ca="1">'Model female'!$C88*POWER(('Model female'!$D88+1),(2015-'Risk female'!E$1))</f>
        <v>8.1008089992519766E-2</v>
      </c>
      <c r="F88" s="3">
        <f ca="1">'Model female'!$C88*POWER(('Model female'!$D88+1),(2015-'Risk female'!F$1))</f>
        <v>8.0486097823644617E-2</v>
      </c>
      <c r="G88" s="3">
        <f ca="1">'Model female'!$C88*POWER(('Model female'!$D88+1),(2015-'Risk female'!G$1))</f>
        <v>7.9967469217895007E-2</v>
      </c>
      <c r="H88" s="3">
        <f ca="1">'Model female'!$C88*POWER(('Model female'!$D88+1),(2015-'Risk female'!H$1))</f>
        <v>7.9452182501465088E-2</v>
      </c>
      <c r="I88" s="3">
        <f ca="1">'Model female'!$C88*POWER(('Model female'!$D88+1),(2015-'Risk female'!I$1))</f>
        <v>7.8940216140208672E-2</v>
      </c>
      <c r="J88" s="3">
        <f ca="1">'Model female'!$C88*POWER(('Model female'!$D88+1),(2015-'Risk female'!J$1))</f>
        <v>7.8431548738739199E-2</v>
      </c>
      <c r="K88" s="3">
        <f ca="1">'Model female'!$C88*POWER(('Model female'!$D88+1),(2015-'Risk female'!K$1))</f>
        <v>7.7926159039535689E-2</v>
      </c>
      <c r="L88" s="3">
        <f ca="1">'Model female'!$C88*POWER(('Model female'!$D88+1),(2015-'Risk female'!L$1))</f>
        <v>7.7424025922054329E-2</v>
      </c>
      <c r="M88" s="3">
        <f ca="1">'Model female'!$C88*POWER(('Model female'!$D88+1),(2015-'Risk female'!M$1))</f>
        <v>7.6925128401845788E-2</v>
      </c>
      <c r="N88" s="3">
        <f ca="1">'Model female'!$C88*POWER(('Model female'!$D88+1),(2015-'Risk female'!N$1))</f>
        <v>7.6429445629678391E-2</v>
      </c>
      <c r="O88" s="3">
        <f ca="1">'Model female'!$C88*POWER(('Model female'!$D88+1),(2015-'Risk female'!O$1))</f>
        <v>7.5936956890666721E-2</v>
      </c>
      <c r="P88" s="3">
        <f ca="1">'Model female'!$C88*POWER(('Model female'!$D88+1),(2015-'Risk female'!P$1))</f>
        <v>7.5447641603405946E-2</v>
      </c>
      <c r="Q88" s="3">
        <f ca="1">'Model female'!$C88*POWER(('Model female'!$D88+1),(2015-'Risk female'!Q$1))</f>
        <v>7.4961479319111721E-2</v>
      </c>
      <c r="R88" s="3">
        <f ca="1">'Model female'!$C88*POWER(('Model female'!$D88+1),(2015-'Risk female'!R$1))</f>
        <v>7.447844972076563E-2</v>
      </c>
      <c r="S88" s="3">
        <f ca="1">'Model female'!$C88*POWER(('Model female'!$D88+1),(2015-'Risk female'!S$1))</f>
        <v>7.3998532622266078E-2</v>
      </c>
      <c r="T88" s="3">
        <f ca="1">'Model female'!$C88*POWER(('Model female'!$D88+1),(2015-'Risk female'!T$1))</f>
        <v>7.3521707967584796E-2</v>
      </c>
      <c r="U88" s="3">
        <f ca="1">'Model female'!$C88*POWER(('Model female'!$D88+1),(2015-'Risk female'!U$1))</f>
        <v>7.3047955829928554E-2</v>
      </c>
      <c r="V88" s="3">
        <f ca="1">'Model female'!$C88*POWER(('Model female'!$D88+1),(2015-'Risk female'!V$1))</f>
        <v>7.2577256410906579E-2</v>
      </c>
      <c r="W88" s="3">
        <f ca="1">'Model female'!$C88*POWER(('Model female'!$D88+1),(2015-'Risk female'!W$1))</f>
        <v>7.2109590039702992E-2</v>
      </c>
      <c r="X88" s="3">
        <f ca="1">'Model female'!$C88*POWER(('Model female'!$D88+1),(2015-'Risk female'!X$1))</f>
        <v>7.1644937172254855E-2</v>
      </c>
      <c r="Y88" s="3">
        <f ca="1">'Model female'!$C88*POWER(('Model female'!$D88+1),(2015-'Risk female'!Y$1))</f>
        <v>7.1183278390435381E-2</v>
      </c>
      <c r="Z88" s="3">
        <f ca="1">'Model female'!$C88*POWER(('Model female'!$D88+1),(2015-'Risk female'!Z$1))</f>
        <v>7.0724594401242485E-2</v>
      </c>
      <c r="AA88" s="3">
        <f ca="1">'Model female'!$C88*POWER(('Model female'!$D88+1),(2015-'Risk female'!AA$1))</f>
        <v>7.0268866035992458E-2</v>
      </c>
      <c r="AB88" s="3">
        <f ca="1">'Model female'!$C88*POWER(('Model female'!$D88+1),(2015-'Risk female'!AB$1))</f>
        <v>6.9816074249518897E-2</v>
      </c>
      <c r="AC88" s="3">
        <f ca="1">'Model female'!$C88*POWER(('Model female'!$D88+1),(2015-'Risk female'!AC$1))</f>
        <v>6.9366200119376831E-2</v>
      </c>
      <c r="AD88" s="3">
        <f ca="1">'Model female'!$C88*POWER(('Model female'!$D88+1),(2015-'Risk female'!AD$1))</f>
        <v>6.8919224845051974E-2</v>
      </c>
      <c r="AE88" s="3">
        <f ca="1">'Model female'!$C88*POWER(('Model female'!$D88+1),(2015-'Risk female'!AE$1))</f>
        <v>6.8475129747174915E-2</v>
      </c>
      <c r="AF88" s="3">
        <f ca="1">'Model female'!$C88*POWER(('Model female'!$D88+1),(2015-'Risk female'!AF$1))</f>
        <v>6.8033896266740626E-2</v>
      </c>
      <c r="AG88" s="3">
        <f ca="1">'Model female'!$C88*POWER(('Model female'!$D88+1),(2015-'Risk female'!AG$1))</f>
        <v>6.759550596433278E-2</v>
      </c>
      <c r="AH88" s="3">
        <f ca="1">'Model female'!$C88*POWER(('Model female'!$D88+1),(2015-'Risk female'!AH$1))</f>
        <v>6.7159940519353242E-2</v>
      </c>
      <c r="AI88" s="3">
        <f ca="1">'Model female'!$C88*POWER(('Model female'!$D88+1),(2015-'Risk female'!AI$1))</f>
        <v>6.672718172925636E-2</v>
      </c>
      <c r="AJ88" s="3">
        <f ca="1">'Model female'!$C88*POWER(('Model female'!$D88+1),(2015-'Risk female'!AJ$1))</f>
        <v>6.6297211508788312E-2</v>
      </c>
      <c r="AK88" s="3">
        <f ca="1">'Model female'!$C88*POWER(('Model female'!$D88+1),(2015-'Risk female'!AK$1))</f>
        <v>6.5870011889231264E-2</v>
      </c>
      <c r="AL88" s="3">
        <f ca="1">'Model female'!$C88*POWER(('Model female'!$D88+1),(2015-'Risk female'!AL$1))</f>
        <v>6.5445565017652571E-2</v>
      </c>
      <c r="AM88" s="3">
        <f ca="1">'Model female'!$C88*POWER(('Model female'!$D88+1),(2015-'Risk female'!AM$1))</f>
        <v>6.5023853156158537E-2</v>
      </c>
      <c r="AN88" s="3">
        <f ca="1">'Model female'!$C88*POWER(('Model female'!$D88+1),(2015-'Risk female'!AN$1))</f>
        <v>6.4604858681153191E-2</v>
      </c>
      <c r="AO88" s="3">
        <f ca="1">'Model female'!$C88*POWER(('Model female'!$D88+1),(2015-'Risk female'!AO$1))</f>
        <v>6.4188564082601832E-2</v>
      </c>
      <c r="AP88" s="3">
        <f ca="1">'Model female'!$C88*POWER(('Model female'!$D88+1),(2015-'Risk female'!AP$1))</f>
        <v>6.3774951963299298E-2</v>
      </c>
      <c r="AQ88" s="3">
        <f ca="1">'Model female'!$C88*POWER(('Model female'!$D88+1),(2015-'Risk female'!AQ$1))</f>
        <v>6.336400503814274E-2</v>
      </c>
      <c r="AR88" s="3">
        <f ca="1">'Model female'!$C88*POWER(('Model female'!$D88+1),(2015-'Risk female'!AR$1))</f>
        <v>6.2955706133409547E-2</v>
      </c>
      <c r="AS88" s="3">
        <f ca="1">'Model female'!$C88*POWER(('Model female'!$D88+1),(2015-'Risk female'!AS$1))</f>
        <v>6.2550038186039367E-2</v>
      </c>
      <c r="AT88" s="3">
        <f ca="1">'Model female'!$C88*POWER(('Model female'!$D88+1),(2015-'Risk female'!AT$1))</f>
        <v>6.2146984242921227E-2</v>
      </c>
      <c r="AU88" s="3">
        <f ca="1">'Model female'!$C88*POWER(('Model female'!$D88+1),(2015-'Risk female'!AU$1))</f>
        <v>6.1746527460185011E-2</v>
      </c>
      <c r="AV88" s="3">
        <f ca="1">'Model female'!$C88*POWER(('Model female'!$D88+1),(2015-'Risk female'!AV$1))</f>
        <v>6.1348651102497452E-2</v>
      </c>
      <c r="AW88" s="3">
        <f ca="1">'Model female'!$C88*POWER(('Model female'!$D88+1),(2015-'Risk female'!AW$1))</f>
        <v>6.0953338542362838E-2</v>
      </c>
      <c r="AX88" s="3">
        <f ca="1">'Model female'!$C88*POWER(('Model female'!$D88+1),(2015-'Risk female'!AX$1))</f>
        <v>6.0560573259428187E-2</v>
      </c>
      <c r="AY88" s="3">
        <f ca="1">'Model female'!$C88*POWER(('Model female'!$D88+1),(2015-'Risk female'!AY$1))</f>
        <v>6.0170338839792697E-2</v>
      </c>
      <c r="AZ88" s="3">
        <f ca="1">'Model female'!$C88*POWER(('Model female'!$D88+1),(2015-'Risk female'!AZ$1))</f>
        <v>5.9782618975321944E-2</v>
      </c>
    </row>
    <row r="89" spans="1:52" x14ac:dyDescent="0.2">
      <c r="A89" s="1">
        <v>86</v>
      </c>
      <c r="B89" s="3">
        <f ca="1">'Model female'!$C89*POWER(('Model female'!$D89+1),(2015-'Risk female'!B$1))</f>
        <v>9.335277268323397E-2</v>
      </c>
      <c r="C89" s="3">
        <f ca="1">'Model female'!$C89*POWER(('Model female'!$D89+1),(2015-'Risk female'!C$1))</f>
        <v>9.2898972618167056E-2</v>
      </c>
      <c r="D89" s="3">
        <f ca="1">'Model female'!$C89*POWER(('Model female'!$D89+1),(2015-'Risk female'!D$1))</f>
        <v>9.2447378534702376E-2</v>
      </c>
      <c r="E89" s="3">
        <f ca="1">'Model female'!$C89*POWER(('Model female'!$D89+1),(2015-'Risk female'!E$1))</f>
        <v>9.1997979709274175E-2</v>
      </c>
      <c r="F89" s="3">
        <f ca="1">'Model female'!$C89*POWER(('Model female'!$D89+1),(2015-'Risk female'!F$1))</f>
        <v>9.1550765470445369E-2</v>
      </c>
      <c r="G89" s="3">
        <f ca="1">'Model female'!$C89*POWER(('Model female'!$D89+1),(2015-'Risk female'!G$1))</f>
        <v>9.1105725198654119E-2</v>
      </c>
      <c r="H89" s="3">
        <f ca="1">'Model female'!$C89*POWER(('Model female'!$D89+1),(2015-'Risk female'!H$1))</f>
        <v>9.0662848325961706E-2</v>
      </c>
      <c r="I89" s="3">
        <f ca="1">'Model female'!$C89*POWER(('Model female'!$D89+1),(2015-'Risk female'!I$1))</f>
        <v>9.0222124335801512E-2</v>
      </c>
      <c r="J89" s="3">
        <f ca="1">'Model female'!$C89*POWER(('Model female'!$D89+1),(2015-'Risk female'!J$1))</f>
        <v>8.9783542762729346E-2</v>
      </c>
      <c r="K89" s="3">
        <f ca="1">'Model female'!$C89*POWER(('Model female'!$D89+1),(2015-'Risk female'!K$1))</f>
        <v>8.9347093192174903E-2</v>
      </c>
      <c r="L89" s="3">
        <f ca="1">'Model female'!$C89*POWER(('Model female'!$D89+1),(2015-'Risk female'!L$1))</f>
        <v>8.8912765260194496E-2</v>
      </c>
      <c r="M89" s="3">
        <f ca="1">'Model female'!$C89*POWER(('Model female'!$D89+1),(2015-'Risk female'!M$1))</f>
        <v>8.8480548653224855E-2</v>
      </c>
      <c r="N89" s="3">
        <f ca="1">'Model female'!$C89*POWER(('Model female'!$D89+1),(2015-'Risk female'!N$1))</f>
        <v>8.8050433107838388E-2</v>
      </c>
      <c r="O89" s="3">
        <f ca="1">'Model female'!$C89*POWER(('Model female'!$D89+1),(2015-'Risk female'!O$1))</f>
        <v>8.76224084104993E-2</v>
      </c>
      <c r="P89" s="3">
        <f ca="1">'Model female'!$C89*POWER(('Model female'!$D89+1),(2015-'Risk female'!P$1))</f>
        <v>8.7196464397321177E-2</v>
      </c>
      <c r="Q89" s="3">
        <f ca="1">'Model female'!$C89*POWER(('Model female'!$D89+1),(2015-'Risk female'!Q$1))</f>
        <v>8.6772590953825529E-2</v>
      </c>
      <c r="R89" s="3">
        <f ca="1">'Model female'!$C89*POWER(('Model female'!$D89+1),(2015-'Risk female'!R$1))</f>
        <v>8.6350778014701743E-2</v>
      </c>
      <c r="S89" s="3">
        <f ca="1">'Model female'!$C89*POWER(('Model female'!$D89+1),(2015-'Risk female'!S$1))</f>
        <v>8.5931015563567956E-2</v>
      </c>
      <c r="T89" s="3">
        <f ca="1">'Model female'!$C89*POWER(('Model female'!$D89+1),(2015-'Risk female'!T$1))</f>
        <v>8.5513293632733273E-2</v>
      </c>
      <c r="U89" s="3">
        <f ca="1">'Model female'!$C89*POWER(('Model female'!$D89+1),(2015-'Risk female'!U$1))</f>
        <v>8.509760230296104E-2</v>
      </c>
      <c r="V89" s="3">
        <f ca="1">'Model female'!$C89*POWER(('Model female'!$D89+1),(2015-'Risk female'!V$1))</f>
        <v>8.4683931703233295E-2</v>
      </c>
      <c r="W89" s="3">
        <f ca="1">'Model female'!$C89*POWER(('Model female'!$D89+1),(2015-'Risk female'!W$1))</f>
        <v>8.427227201051643E-2</v>
      </c>
      <c r="X89" s="3">
        <f ca="1">'Model female'!$C89*POWER(('Model female'!$D89+1),(2015-'Risk female'!X$1))</f>
        <v>8.3862613449527848E-2</v>
      </c>
      <c r="Y89" s="3">
        <f ca="1">'Model female'!$C89*POWER(('Model female'!$D89+1),(2015-'Risk female'!Y$1))</f>
        <v>8.3454946292503898E-2</v>
      </c>
      <c r="Z89" s="3">
        <f ca="1">'Model female'!$C89*POWER(('Model female'!$D89+1),(2015-'Risk female'!Z$1))</f>
        <v>8.3049260858968882E-2</v>
      </c>
      <c r="AA89" s="3">
        <f ca="1">'Model female'!$C89*POWER(('Model female'!$D89+1),(2015-'Risk female'!AA$1))</f>
        <v>8.2645547515505166E-2</v>
      </c>
      <c r="AB89" s="3">
        <f ca="1">'Model female'!$C89*POWER(('Model female'!$D89+1),(2015-'Risk female'!AB$1))</f>
        <v>8.2243796675524353E-2</v>
      </c>
      <c r="AC89" s="3">
        <f ca="1">'Model female'!$C89*POWER(('Model female'!$D89+1),(2015-'Risk female'!AC$1))</f>
        <v>8.1843998799039808E-2</v>
      </c>
      <c r="AD89" s="3">
        <f ca="1">'Model female'!$C89*POWER(('Model female'!$D89+1),(2015-'Risk female'!AD$1))</f>
        <v>8.1446144392439954E-2</v>
      </c>
      <c r="AE89" s="3">
        <f ca="1">'Model female'!$C89*POWER(('Model female'!$D89+1),(2015-'Risk female'!AE$1))</f>
        <v>8.1050224008262936E-2</v>
      </c>
      <c r="AF89" s="3">
        <f ca="1">'Model female'!$C89*POWER(('Model female'!$D89+1),(2015-'Risk female'!AF$1))</f>
        <v>8.0656228244972178E-2</v>
      </c>
      <c r="AG89" s="3">
        <f ca="1">'Model female'!$C89*POWER(('Model female'!$D89+1),(2015-'Risk female'!AG$1))</f>
        <v>8.0264147746733364E-2</v>
      </c>
      <c r="AH89" s="3">
        <f ca="1">'Model female'!$C89*POWER(('Model female'!$D89+1),(2015-'Risk female'!AH$1))</f>
        <v>7.9873973203191936E-2</v>
      </c>
      <c r="AI89" s="3">
        <f ca="1">'Model female'!$C89*POWER(('Model female'!$D89+1),(2015-'Risk female'!AI$1))</f>
        <v>7.9485695349252303E-2</v>
      </c>
      <c r="AJ89" s="3">
        <f ca="1">'Model female'!$C89*POWER(('Model female'!$D89+1),(2015-'Risk female'!AJ$1))</f>
        <v>7.9099304964857689E-2</v>
      </c>
      <c r="AK89" s="3">
        <f ca="1">'Model female'!$C89*POWER(('Model female'!$D89+1),(2015-'Risk female'!AK$1))</f>
        <v>7.8714792874771206E-2</v>
      </c>
      <c r="AL89" s="3">
        <f ca="1">'Model female'!$C89*POWER(('Model female'!$D89+1),(2015-'Risk female'!AL$1))</f>
        <v>7.8332149948357993E-2</v>
      </c>
      <c r="AM89" s="3">
        <f ca="1">'Model female'!$C89*POWER(('Model female'!$D89+1),(2015-'Risk female'!AM$1))</f>
        <v>7.7951367099368465E-2</v>
      </c>
      <c r="AN89" s="3">
        <f ca="1">'Model female'!$C89*POWER(('Model female'!$D89+1),(2015-'Risk female'!AN$1))</f>
        <v>7.7572435285722399E-2</v>
      </c>
      <c r="AO89" s="3">
        <f ca="1">'Model female'!$C89*POWER(('Model female'!$D89+1),(2015-'Risk female'!AO$1))</f>
        <v>7.7195345509294341E-2</v>
      </c>
      <c r="AP89" s="3">
        <f ca="1">'Model female'!$C89*POWER(('Model female'!$D89+1),(2015-'Risk female'!AP$1))</f>
        <v>7.6820088815699933E-2</v>
      </c>
      <c r="AQ89" s="3">
        <f ca="1">'Model female'!$C89*POWER(('Model female'!$D89+1),(2015-'Risk female'!AQ$1))</f>
        <v>7.6446656294083259E-2</v>
      </c>
      <c r="AR89" s="3">
        <f ca="1">'Model female'!$C89*POWER(('Model female'!$D89+1),(2015-'Risk female'!AR$1))</f>
        <v>7.607503907690516E-2</v>
      </c>
      <c r="AS89" s="3">
        <f ca="1">'Model female'!$C89*POWER(('Model female'!$D89+1),(2015-'Risk female'!AS$1))</f>
        <v>7.5705228339732852E-2</v>
      </c>
      <c r="AT89" s="3">
        <f ca="1">'Model female'!$C89*POWER(('Model female'!$D89+1),(2015-'Risk female'!AT$1))</f>
        <v>7.53372153010302E-2</v>
      </c>
      <c r="AU89" s="3">
        <f ca="1">'Model female'!$C89*POWER(('Model female'!$D89+1),(2015-'Risk female'!AU$1))</f>
        <v>7.4970991221949307E-2</v>
      </c>
      <c r="AV89" s="3">
        <f ca="1">'Model female'!$C89*POWER(('Model female'!$D89+1),(2015-'Risk female'!AV$1))</f>
        <v>7.4606547406122908E-2</v>
      </c>
      <c r="AW89" s="3">
        <f ca="1">'Model female'!$C89*POWER(('Model female'!$D89+1),(2015-'Risk female'!AW$1))</f>
        <v>7.424387519945802E-2</v>
      </c>
      <c r="AX89" s="3">
        <f ca="1">'Model female'!$C89*POWER(('Model female'!$D89+1),(2015-'Risk female'!AX$1))</f>
        <v>7.388296598993023E-2</v>
      </c>
      <c r="AY89" s="3">
        <f ca="1">'Model female'!$C89*POWER(('Model female'!$D89+1),(2015-'Risk female'!AY$1))</f>
        <v>7.3523811207379386E-2</v>
      </c>
      <c r="AZ89" s="3">
        <f ca="1">'Model female'!$C89*POWER(('Model female'!$D89+1),(2015-'Risk female'!AZ$1))</f>
        <v>7.3166402323305943E-2</v>
      </c>
    </row>
    <row r="90" spans="1:52" x14ac:dyDescent="0.2">
      <c r="A90" s="1">
        <v>87</v>
      </c>
      <c r="B90" s="3">
        <f ca="1">'Model female'!$C90*POWER(('Model female'!$D90+1),(2015-'Risk female'!B$1))</f>
        <v>0.10432305949205722</v>
      </c>
      <c r="C90" s="3">
        <f ca="1">'Model female'!$C90*POWER(('Model female'!$D90+1),(2015-'Risk female'!C$1))</f>
        <v>0.10398097788968595</v>
      </c>
      <c r="D90" s="3">
        <f ca="1">'Model female'!$C90*POWER(('Model female'!$D90+1),(2015-'Risk female'!D$1))</f>
        <v>0.10364001799351515</v>
      </c>
      <c r="E90" s="3">
        <f ca="1">'Model female'!$C90*POWER(('Model female'!$D90+1),(2015-'Risk female'!E$1))</f>
        <v>0.1033001761254025</v>
      </c>
      <c r="F90" s="3">
        <f ca="1">'Model female'!$C90*POWER(('Model female'!$D90+1),(2015-'Risk female'!F$1))</f>
        <v>0.10296144861926664</v>
      </c>
      <c r="G90" s="3">
        <f ca="1">'Model female'!$C90*POWER(('Model female'!$D90+1),(2015-'Risk female'!G$1))</f>
        <v>0.10262383182104737</v>
      </c>
      <c r="H90" s="3">
        <f ca="1">'Model female'!$C90*POWER(('Model female'!$D90+1),(2015-'Risk female'!H$1))</f>
        <v>0.10228732208866655</v>
      </c>
      <c r="I90" s="3">
        <f ca="1">'Model female'!$C90*POWER(('Model female'!$D90+1),(2015-'Risk female'!I$1))</f>
        <v>0.10195191579198848</v>
      </c>
      <c r="J90" s="3">
        <f ca="1">'Model female'!$C90*POWER(('Model female'!$D90+1),(2015-'Risk female'!J$1))</f>
        <v>0.10161760931278101</v>
      </c>
      <c r="K90" s="3">
        <f ca="1">'Model female'!$C90*POWER(('Model female'!$D90+1),(2015-'Risk female'!K$1))</f>
        <v>0.10128439904467629</v>
      </c>
      <c r="L90" s="3">
        <f ca="1">'Model female'!$C90*POWER(('Model female'!$D90+1),(2015-'Risk female'!L$1))</f>
        <v>0.10095228139313205</v>
      </c>
      <c r="M90" s="3">
        <f ca="1">'Model female'!$C90*POWER(('Model female'!$D90+1),(2015-'Risk female'!M$1))</f>
        <v>0.10062125277539269</v>
      </c>
      <c r="N90" s="3">
        <f ca="1">'Model female'!$C90*POWER(('Model female'!$D90+1),(2015-'Risk female'!N$1))</f>
        <v>0.10029130962045073</v>
      </c>
      <c r="O90" s="3">
        <f ca="1">'Model female'!$C90*POWER(('Model female'!$D90+1),(2015-'Risk female'!O$1))</f>
        <v>9.9962448369008153E-2</v>
      </c>
      <c r="P90" s="3">
        <f ca="1">'Model female'!$C90*POWER(('Model female'!$D90+1),(2015-'Risk female'!P$1))</f>
        <v>9.9634665473438189E-2</v>
      </c>
      <c r="Q90" s="3">
        <f ca="1">'Model female'!$C90*POWER(('Model female'!$D90+1),(2015-'Risk female'!Q$1))</f>
        <v>9.9307957397746907E-2</v>
      </c>
      <c r="R90" s="3">
        <f ca="1">'Model female'!$C90*POWER(('Model female'!$D90+1),(2015-'Risk female'!R$1))</f>
        <v>9.8982320617535105E-2</v>
      </c>
      <c r="S90" s="3">
        <f ca="1">'Model female'!$C90*POWER(('Model female'!$D90+1),(2015-'Risk female'!S$1))</f>
        <v>9.8657751619960321E-2</v>
      </c>
      <c r="T90" s="3">
        <f ca="1">'Model female'!$C90*POWER(('Model female'!$D90+1),(2015-'Risk female'!T$1))</f>
        <v>9.8334246903698894E-2</v>
      </c>
      <c r="U90" s="3">
        <f ca="1">'Model female'!$C90*POWER(('Model female'!$D90+1),(2015-'Risk female'!U$1))</f>
        <v>9.8011802978908255E-2</v>
      </c>
      <c r="V90" s="3">
        <f ca="1">'Model female'!$C90*POWER(('Model female'!$D90+1),(2015-'Risk female'!V$1))</f>
        <v>9.7690416367189184E-2</v>
      </c>
      <c r="W90" s="3">
        <f ca="1">'Model female'!$C90*POWER(('Model female'!$D90+1),(2015-'Risk female'!W$1))</f>
        <v>9.7370083601548363E-2</v>
      </c>
      <c r="X90" s="3">
        <f ca="1">'Model female'!$C90*POWER(('Model female'!$D90+1),(2015-'Risk female'!X$1))</f>
        <v>9.7050801226360936E-2</v>
      </c>
      <c r="Y90" s="3">
        <f ca="1">'Model female'!$C90*POWER(('Model female'!$D90+1),(2015-'Risk female'!Y$1))</f>
        <v>9.6732565797333345E-2</v>
      </c>
      <c r="Z90" s="3">
        <f ca="1">'Model female'!$C90*POWER(('Model female'!$D90+1),(2015-'Risk female'!Z$1))</f>
        <v>9.6415373881465941E-2</v>
      </c>
      <c r="AA90" s="3">
        <f ca="1">'Model female'!$C90*POWER(('Model female'!$D90+1),(2015-'Risk female'!AA$1))</f>
        <v>9.6099222057016181E-2</v>
      </c>
      <c r="AB90" s="3">
        <f ca="1">'Model female'!$C90*POWER(('Model female'!$D90+1),(2015-'Risk female'!AB$1))</f>
        <v>9.5784106913461564E-2</v>
      </c>
      <c r="AC90" s="3">
        <f ca="1">'Model female'!$C90*POWER(('Model female'!$D90+1),(2015-'Risk female'!AC$1))</f>
        <v>9.5470025051462973E-2</v>
      </c>
      <c r="AD90" s="3">
        <f ca="1">'Model female'!$C90*POWER(('Model female'!$D90+1),(2015-'Risk female'!AD$1))</f>
        <v>9.5156973082827848E-2</v>
      </c>
      <c r="AE90" s="3">
        <f ca="1">'Model female'!$C90*POWER(('Model female'!$D90+1),(2015-'Risk female'!AE$1))</f>
        <v>9.4844947630473769E-2</v>
      </c>
      <c r="AF90" s="3">
        <f ca="1">'Model female'!$C90*POWER(('Model female'!$D90+1),(2015-'Risk female'!AF$1))</f>
        <v>9.4533945328391905E-2</v>
      </c>
      <c r="AG90" s="3">
        <f ca="1">'Model female'!$C90*POWER(('Model female'!$D90+1),(2015-'Risk female'!AG$1))</f>
        <v>9.4223962821610913E-2</v>
      </c>
      <c r="AH90" s="3">
        <f ca="1">'Model female'!$C90*POWER(('Model female'!$D90+1),(2015-'Risk female'!AH$1))</f>
        <v>9.3914996766160413E-2</v>
      </c>
      <c r="AI90" s="3">
        <f ca="1">'Model female'!$C90*POWER(('Model female'!$D90+1),(2015-'Risk female'!AI$1))</f>
        <v>9.36070438290353E-2</v>
      </c>
      <c r="AJ90" s="3">
        <f ca="1">'Model female'!$C90*POWER(('Model female'!$D90+1),(2015-'Risk female'!AJ$1))</f>
        <v>9.3300100688159415E-2</v>
      </c>
      <c r="AK90" s="3">
        <f ca="1">'Model female'!$C90*POWER(('Model female'!$D90+1),(2015-'Risk female'!AK$1))</f>
        <v>9.2994164032350043E-2</v>
      </c>
      <c r="AL90" s="3">
        <f ca="1">'Model female'!$C90*POWER(('Model female'!$D90+1),(2015-'Risk female'!AL$1))</f>
        <v>9.2689230561281893E-2</v>
      </c>
      <c r="AM90" s="3">
        <f ca="1">'Model female'!$C90*POWER(('Model female'!$D90+1),(2015-'Risk female'!AM$1))</f>
        <v>9.2385296985451754E-2</v>
      </c>
      <c r="AN90" s="3">
        <f ca="1">'Model female'!$C90*POWER(('Model female'!$D90+1),(2015-'Risk female'!AN$1))</f>
        <v>9.2082360026142812E-2</v>
      </c>
      <c r="AO90" s="3">
        <f ca="1">'Model female'!$C90*POWER(('Model female'!$D90+1),(2015-'Risk female'!AO$1))</f>
        <v>9.1780416415389462E-2</v>
      </c>
      <c r="AP90" s="3">
        <f ca="1">'Model female'!$C90*POWER(('Model female'!$D90+1),(2015-'Risk female'!AP$1))</f>
        <v>9.1479462895941846E-2</v>
      </c>
      <c r="AQ90" s="3">
        <f ca="1">'Model female'!$C90*POWER(('Model female'!$D90+1),(2015-'Risk female'!AQ$1))</f>
        <v>9.1179496221230907E-2</v>
      </c>
      <c r="AR90" s="3">
        <f ca="1">'Model female'!$C90*POWER(('Model female'!$D90+1),(2015-'Risk female'!AR$1))</f>
        <v>9.0880513155333201E-2</v>
      </c>
      <c r="AS90" s="3">
        <f ca="1">'Model female'!$C90*POWER(('Model female'!$D90+1),(2015-'Risk female'!AS$1))</f>
        <v>9.0582510472936181E-2</v>
      </c>
      <c r="AT90" s="3">
        <f ca="1">'Model female'!$C90*POWER(('Model female'!$D90+1),(2015-'Risk female'!AT$1))</f>
        <v>9.0285484959303205E-2</v>
      </c>
      <c r="AU90" s="3">
        <f ca="1">'Model female'!$C90*POWER(('Model female'!$D90+1),(2015-'Risk female'!AU$1))</f>
        <v>8.9989433410238975E-2</v>
      </c>
      <c r="AV90" s="3">
        <f ca="1">'Model female'!$C90*POWER(('Model female'!$D90+1),(2015-'Risk female'!AV$1))</f>
        <v>8.9694352632054913E-2</v>
      </c>
      <c r="AW90" s="3">
        <f ca="1">'Model female'!$C90*POWER(('Model female'!$D90+1),(2015-'Risk female'!AW$1))</f>
        <v>8.9400239441534829E-2</v>
      </c>
      <c r="AX90" s="3">
        <f ca="1">'Model female'!$C90*POWER(('Model female'!$D90+1),(2015-'Risk female'!AX$1))</f>
        <v>8.9107090665900404E-2</v>
      </c>
      <c r="AY90" s="3">
        <f ca="1">'Model female'!$C90*POWER(('Model female'!$D90+1),(2015-'Risk female'!AY$1))</f>
        <v>8.8814903142777082E-2</v>
      </c>
      <c r="AZ90" s="3">
        <f ca="1">'Model female'!$C90*POWER(('Model female'!$D90+1),(2015-'Risk female'!AZ$1))</f>
        <v>8.8523673720159873E-2</v>
      </c>
    </row>
    <row r="91" spans="1:52" x14ac:dyDescent="0.2">
      <c r="A91" s="1">
        <v>88</v>
      </c>
      <c r="B91" s="3">
        <f ca="1">'Model female'!$C91*POWER(('Model female'!$D91+1),(2015-'Risk female'!B$1))</f>
        <v>0.11558909357981507</v>
      </c>
      <c r="C91" s="3">
        <f ca="1">'Model female'!$C91*POWER(('Model female'!$D91+1),(2015-'Risk female'!C$1))</f>
        <v>0.11535483999594129</v>
      </c>
      <c r="D91" s="3">
        <f ca="1">'Model female'!$C91*POWER(('Model female'!$D91+1),(2015-'Risk female'!D$1))</f>
        <v>0.11512106115185358</v>
      </c>
      <c r="E91" s="3">
        <f ca="1">'Model female'!$C91*POWER(('Model female'!$D91+1),(2015-'Risk female'!E$1))</f>
        <v>0.11488775608544129</v>
      </c>
      <c r="F91" s="3">
        <f ca="1">'Model female'!$C91*POWER(('Model female'!$D91+1),(2015-'Risk female'!F$1))</f>
        <v>0.1146549238365436</v>
      </c>
      <c r="G91" s="3">
        <f ca="1">'Model female'!$C91*POWER(('Model female'!$D91+1),(2015-'Risk female'!G$1))</f>
        <v>0.11442256344694561</v>
      </c>
      <c r="H91" s="3">
        <f ca="1">'Model female'!$C91*POWER(('Model female'!$D91+1),(2015-'Risk female'!H$1))</f>
        <v>0.11419067396037424</v>
      </c>
      <c r="I91" s="3">
        <f ca="1">'Model female'!$C91*POWER(('Model female'!$D91+1),(2015-'Risk female'!I$1))</f>
        <v>0.11395925442249449</v>
      </c>
      <c r="J91" s="3">
        <f ca="1">'Model female'!$C91*POWER(('Model female'!$D91+1),(2015-'Risk female'!J$1))</f>
        <v>0.11372830388090538</v>
      </c>
      <c r="K91" s="3">
        <f ca="1">'Model female'!$C91*POWER(('Model female'!$D91+1),(2015-'Risk female'!K$1))</f>
        <v>0.11349782138513606</v>
      </c>
      <c r="L91" s="3">
        <f ca="1">'Model female'!$C91*POWER(('Model female'!$D91+1),(2015-'Risk female'!L$1))</f>
        <v>0.11326780598664195</v>
      </c>
      <c r="M91" s="3">
        <f ca="1">'Model female'!$C91*POWER(('Model female'!$D91+1),(2015-'Risk female'!M$1))</f>
        <v>0.11303825673880076</v>
      </c>
      <c r="N91" s="3">
        <f ca="1">'Model female'!$C91*POWER(('Model female'!$D91+1),(2015-'Risk female'!N$1))</f>
        <v>0.11280917269690866</v>
      </c>
      <c r="O91" s="3">
        <f ca="1">'Model female'!$C91*POWER(('Model female'!$D91+1),(2015-'Risk female'!O$1))</f>
        <v>0.11258055291817633</v>
      </c>
      <c r="P91" s="3">
        <f ca="1">'Model female'!$C91*POWER(('Model female'!$D91+1),(2015-'Risk female'!P$1))</f>
        <v>0.11235239646172515</v>
      </c>
      <c r="Q91" s="3">
        <f ca="1">'Model female'!$C91*POWER(('Model female'!$D91+1),(2015-'Risk female'!Q$1))</f>
        <v>0.11212470238858326</v>
      </c>
      <c r="R91" s="3">
        <f ca="1">'Model female'!$C91*POWER(('Model female'!$D91+1),(2015-'Risk female'!R$1))</f>
        <v>0.11189746976168173</v>
      </c>
      <c r="S91" s="3">
        <f ca="1">'Model female'!$C91*POWER(('Model female'!$D91+1),(2015-'Risk female'!S$1))</f>
        <v>0.11167069764585073</v>
      </c>
      <c r="T91" s="3">
        <f ca="1">'Model female'!$C91*POWER(('Model female'!$D91+1),(2015-'Risk female'!T$1))</f>
        <v>0.11144438510781562</v>
      </c>
      <c r="U91" s="3">
        <f ca="1">'Model female'!$C91*POWER(('Model female'!$D91+1),(2015-'Risk female'!U$1))</f>
        <v>0.11121853121619314</v>
      </c>
      <c r="V91" s="3">
        <f ca="1">'Model female'!$C91*POWER(('Model female'!$D91+1),(2015-'Risk female'!V$1))</f>
        <v>0.1109931350414876</v>
      </c>
      <c r="W91" s="3">
        <f ca="1">'Model female'!$C91*POWER(('Model female'!$D91+1),(2015-'Risk female'!W$1))</f>
        <v>0.11076819565608702</v>
      </c>
      <c r="X91" s="3">
        <f ca="1">'Model female'!$C91*POWER(('Model female'!$D91+1),(2015-'Risk female'!X$1))</f>
        <v>0.11054371213425929</v>
      </c>
      <c r="Y91" s="3">
        <f ca="1">'Model female'!$C91*POWER(('Model female'!$D91+1),(2015-'Risk female'!Y$1))</f>
        <v>0.11031968355214845</v>
      </c>
      <c r="Z91" s="3">
        <f ca="1">'Model female'!$C91*POWER(('Model female'!$D91+1),(2015-'Risk female'!Z$1))</f>
        <v>0.11009610898777084</v>
      </c>
      <c r="AA91" s="3">
        <f ca="1">'Model female'!$C91*POWER(('Model female'!$D91+1),(2015-'Risk female'!AA$1))</f>
        <v>0.1098729875210112</v>
      </c>
      <c r="AB91" s="3">
        <f ca="1">'Model female'!$C91*POWER(('Model female'!$D91+1),(2015-'Risk female'!AB$1))</f>
        <v>0.10965031823361911</v>
      </c>
      <c r="AC91" s="3">
        <f ca="1">'Model female'!$C91*POWER(('Model female'!$D91+1),(2015-'Risk female'!AC$1))</f>
        <v>0.10942810020920499</v>
      </c>
      <c r="AD91" s="3">
        <f ca="1">'Model female'!$C91*POWER(('Model female'!$D91+1),(2015-'Risk female'!AD$1))</f>
        <v>0.10920633253323643</v>
      </c>
      <c r="AE91" s="3">
        <f ca="1">'Model female'!$C91*POWER(('Model female'!$D91+1),(2015-'Risk female'!AE$1))</f>
        <v>0.10898501429303448</v>
      </c>
      <c r="AF91" s="3">
        <f ca="1">'Model female'!$C91*POWER(('Model female'!$D91+1),(2015-'Risk female'!AF$1))</f>
        <v>0.10876414457776978</v>
      </c>
      <c r="AG91" s="3">
        <f ca="1">'Model female'!$C91*POWER(('Model female'!$D91+1),(2015-'Risk female'!AG$1))</f>
        <v>0.10854372247845888</v>
      </c>
      <c r="AH91" s="3">
        <f ca="1">'Model female'!$C91*POWER(('Model female'!$D91+1),(2015-'Risk female'!AH$1))</f>
        <v>0.10832374708796041</v>
      </c>
      <c r="AI91" s="3">
        <f ca="1">'Model female'!$C91*POWER(('Model female'!$D91+1),(2015-'Risk female'!AI$1))</f>
        <v>0.1081042175009716</v>
      </c>
      <c r="AJ91" s="3">
        <f ca="1">'Model female'!$C91*POWER(('Model female'!$D91+1),(2015-'Risk female'!AJ$1))</f>
        <v>0.10788513281402412</v>
      </c>
      <c r="AK91" s="3">
        <f ca="1">'Model female'!$C91*POWER(('Model female'!$D91+1),(2015-'Risk female'!AK$1))</f>
        <v>0.10766649212548086</v>
      </c>
      <c r="AL91" s="3">
        <f ca="1">'Model female'!$C91*POWER(('Model female'!$D91+1),(2015-'Risk female'!AL$1))</f>
        <v>0.1074482945355318</v>
      </c>
      <c r="AM91" s="3">
        <f ca="1">'Model female'!$C91*POWER(('Model female'!$D91+1),(2015-'Risk female'!AM$1))</f>
        <v>0.10723053914619056</v>
      </c>
      <c r="AN91" s="3">
        <f ca="1">'Model female'!$C91*POWER(('Model female'!$D91+1),(2015-'Risk female'!AN$1))</f>
        <v>0.10701322506129057</v>
      </c>
      <c r="AO91" s="3">
        <f ca="1">'Model female'!$C91*POWER(('Model female'!$D91+1),(2015-'Risk female'!AO$1))</f>
        <v>0.10679635138648157</v>
      </c>
      <c r="AP91" s="3">
        <f ca="1">'Model female'!$C91*POWER(('Model female'!$D91+1),(2015-'Risk female'!AP$1))</f>
        <v>0.10657991722922562</v>
      </c>
      <c r="AQ91" s="3">
        <f ca="1">'Model female'!$C91*POWER(('Model female'!$D91+1),(2015-'Risk female'!AQ$1))</f>
        <v>0.1063639216987937</v>
      </c>
      <c r="AR91" s="3">
        <f ca="1">'Model female'!$C91*POWER(('Model female'!$D91+1),(2015-'Risk female'!AR$1))</f>
        <v>0.10614836390626192</v>
      </c>
      <c r="AS91" s="3">
        <f ca="1">'Model female'!$C91*POWER(('Model female'!$D91+1),(2015-'Risk female'!AS$1))</f>
        <v>0.10593324296450793</v>
      </c>
      <c r="AT91" s="3">
        <f ca="1">'Model female'!$C91*POWER(('Model female'!$D91+1),(2015-'Risk female'!AT$1))</f>
        <v>0.10571855798820719</v>
      </c>
      <c r="AU91" s="3">
        <f ca="1">'Model female'!$C91*POWER(('Model female'!$D91+1),(2015-'Risk female'!AU$1))</f>
        <v>0.10550430809382932</v>
      </c>
      <c r="AV91" s="3">
        <f ca="1">'Model female'!$C91*POWER(('Model female'!$D91+1),(2015-'Risk female'!AV$1))</f>
        <v>0.10529049239963463</v>
      </c>
      <c r="AW91" s="3">
        <f ca="1">'Model female'!$C91*POWER(('Model female'!$D91+1),(2015-'Risk female'!AW$1))</f>
        <v>0.10507711002567027</v>
      </c>
      <c r="AX91" s="3">
        <f ca="1">'Model female'!$C91*POWER(('Model female'!$D91+1),(2015-'Risk female'!AX$1))</f>
        <v>0.10486416009376674</v>
      </c>
      <c r="AY91" s="3">
        <f ca="1">'Model female'!$C91*POWER(('Model female'!$D91+1),(2015-'Risk female'!AY$1))</f>
        <v>0.10465164172753422</v>
      </c>
      <c r="AZ91" s="3">
        <f ca="1">'Model female'!$C91*POWER(('Model female'!$D91+1),(2015-'Risk female'!AZ$1))</f>
        <v>0.10443955405235904</v>
      </c>
    </row>
    <row r="92" spans="1:52" x14ac:dyDescent="0.2">
      <c r="A92" s="1">
        <v>89</v>
      </c>
      <c r="B92" s="3">
        <f ca="1">'Model female'!$C92*POWER(('Model female'!$D92+1),(2015-'Risk female'!B$1))</f>
        <v>0.12878079735122153</v>
      </c>
      <c r="C92" s="3">
        <f ca="1">'Model female'!$C92*POWER(('Model female'!$D92+1),(2015-'Risk female'!C$1))</f>
        <v>0.128695814898071</v>
      </c>
      <c r="D92" s="3">
        <f ca="1">'Model female'!$C92*POWER(('Model female'!$D92+1),(2015-'Risk female'!D$1))</f>
        <v>0.12861088852484456</v>
      </c>
      <c r="E92" s="3">
        <f ca="1">'Model female'!$C92*POWER(('Model female'!$D92+1),(2015-'Risk female'!E$1))</f>
        <v>0.12852601819453507</v>
      </c>
      <c r="F92" s="3">
        <f ca="1">'Model female'!$C92*POWER(('Model female'!$D92+1),(2015-'Risk female'!F$1))</f>
        <v>0.12844120387015986</v>
      </c>
      <c r="G92" s="3">
        <f ca="1">'Model female'!$C92*POWER(('Model female'!$D92+1),(2015-'Risk female'!G$1))</f>
        <v>0.12835644551476061</v>
      </c>
      <c r="H92" s="3">
        <f ca="1">'Model female'!$C92*POWER(('Model female'!$D92+1),(2015-'Risk female'!H$1))</f>
        <v>0.12827174309140338</v>
      </c>
      <c r="I92" s="3">
        <f ca="1">'Model female'!$C92*POWER(('Model female'!$D92+1),(2015-'Risk female'!I$1))</f>
        <v>0.12818709656317853</v>
      </c>
      <c r="J92" s="3">
        <f ca="1">'Model female'!$C92*POWER(('Model female'!$D92+1),(2015-'Risk female'!J$1))</f>
        <v>0.12810250589320096</v>
      </c>
      <c r="K92" s="3">
        <f ca="1">'Model female'!$C92*POWER(('Model female'!$D92+1),(2015-'Risk female'!K$1))</f>
        <v>0.1280179710446098</v>
      </c>
      <c r="L92" s="3">
        <f ca="1">'Model female'!$C92*POWER(('Model female'!$D92+1),(2015-'Risk female'!L$1))</f>
        <v>0.12793349198056847</v>
      </c>
      <c r="M92" s="3">
        <f ca="1">'Model female'!$C92*POWER(('Model female'!$D92+1),(2015-'Risk female'!M$1))</f>
        <v>0.12784906866426476</v>
      </c>
      <c r="N92" s="3">
        <f ca="1">'Model female'!$C92*POWER(('Model female'!$D92+1),(2015-'Risk female'!N$1))</f>
        <v>0.12776470105891075</v>
      </c>
      <c r="O92" s="3">
        <f ca="1">'Model female'!$C92*POWER(('Model female'!$D92+1),(2015-'Risk female'!O$1))</f>
        <v>0.12768038912774279</v>
      </c>
      <c r="P92" s="3">
        <f ca="1">'Model female'!$C92*POWER(('Model female'!$D92+1),(2015-'Risk female'!P$1))</f>
        <v>0.12759613283402144</v>
      </c>
      <c r="Q92" s="3">
        <f ca="1">'Model female'!$C92*POWER(('Model female'!$D92+1),(2015-'Risk female'!Q$1))</f>
        <v>0.1275119321410316</v>
      </c>
      <c r="R92" s="3">
        <f ca="1">'Model female'!$C92*POWER(('Model female'!$D92+1),(2015-'Risk female'!R$1))</f>
        <v>0.12742778701208229</v>
      </c>
      <c r="S92" s="3">
        <f ca="1">'Model female'!$C92*POWER(('Model female'!$D92+1),(2015-'Risk female'!S$1))</f>
        <v>0.12734369741050686</v>
      </c>
      <c r="T92" s="3">
        <f ca="1">'Model female'!$C92*POWER(('Model female'!$D92+1),(2015-'Risk female'!T$1))</f>
        <v>0.12725966329966276</v>
      </c>
      <c r="U92" s="3">
        <f ca="1">'Model female'!$C92*POWER(('Model female'!$D92+1),(2015-'Risk female'!U$1))</f>
        <v>0.12717568464293164</v>
      </c>
      <c r="V92" s="3">
        <f ca="1">'Model female'!$C92*POWER(('Model female'!$D92+1),(2015-'Risk female'!V$1))</f>
        <v>0.12709176140371931</v>
      </c>
      <c r="W92" s="3">
        <f ca="1">'Model female'!$C92*POWER(('Model female'!$D92+1),(2015-'Risk female'!W$1))</f>
        <v>0.12700789354545583</v>
      </c>
      <c r="X92" s="3">
        <f ca="1">'Model female'!$C92*POWER(('Model female'!$D92+1),(2015-'Risk female'!X$1))</f>
        <v>0.12692408103159525</v>
      </c>
      <c r="Y92" s="3">
        <f ca="1">'Model female'!$C92*POWER(('Model female'!$D92+1),(2015-'Risk female'!Y$1))</f>
        <v>0.12684032382561578</v>
      </c>
      <c r="Z92" s="3">
        <f ca="1">'Model female'!$C92*POWER(('Model female'!$D92+1),(2015-'Risk female'!Z$1))</f>
        <v>0.1267566218910198</v>
      </c>
      <c r="AA92" s="3">
        <f ca="1">'Model female'!$C92*POWER(('Model female'!$D92+1),(2015-'Risk female'!AA$1))</f>
        <v>0.12667297519133369</v>
      </c>
      <c r="AB92" s="3">
        <f ca="1">'Model female'!$C92*POWER(('Model female'!$D92+1),(2015-'Risk female'!AB$1))</f>
        <v>0.12658938369010797</v>
      </c>
      <c r="AC92" s="3">
        <f ca="1">'Model female'!$C92*POWER(('Model female'!$D92+1),(2015-'Risk female'!AC$1))</f>
        <v>0.12650584735091708</v>
      </c>
      <c r="AD92" s="3">
        <f ca="1">'Model female'!$C92*POWER(('Model female'!$D92+1),(2015-'Risk female'!AD$1))</f>
        <v>0.12642236613735966</v>
      </c>
      <c r="AE92" s="3">
        <f ca="1">'Model female'!$C92*POWER(('Model female'!$D92+1),(2015-'Risk female'!AE$1))</f>
        <v>0.12633894001305832</v>
      </c>
      <c r="AF92" s="3">
        <f ca="1">'Model female'!$C92*POWER(('Model female'!$D92+1),(2015-'Risk female'!AF$1))</f>
        <v>0.12625556894165962</v>
      </c>
      <c r="AG92" s="3">
        <f ca="1">'Model female'!$C92*POWER(('Model female'!$D92+1),(2015-'Risk female'!AG$1))</f>
        <v>0.12617225288683415</v>
      </c>
      <c r="AH92" s="3">
        <f ca="1">'Model female'!$C92*POWER(('Model female'!$D92+1),(2015-'Risk female'!AH$1))</f>
        <v>0.12608899181227648</v>
      </c>
      <c r="AI92" s="3">
        <f ca="1">'Model female'!$C92*POWER(('Model female'!$D92+1),(2015-'Risk female'!AI$1))</f>
        <v>0.12600578568170517</v>
      </c>
      <c r="AJ92" s="3">
        <f ca="1">'Model female'!$C92*POWER(('Model female'!$D92+1),(2015-'Risk female'!AJ$1))</f>
        <v>0.12592263445886262</v>
      </c>
      <c r="AK92" s="3">
        <f ca="1">'Model female'!$C92*POWER(('Model female'!$D92+1),(2015-'Risk female'!AK$1))</f>
        <v>0.12583953810751522</v>
      </c>
      <c r="AL92" s="3">
        <f ca="1">'Model female'!$C92*POWER(('Model female'!$D92+1),(2015-'Risk female'!AL$1))</f>
        <v>0.12575649659145327</v>
      </c>
      <c r="AM92" s="3">
        <f ca="1">'Model female'!$C92*POWER(('Model female'!$D92+1),(2015-'Risk female'!AM$1))</f>
        <v>0.12567350987449102</v>
      </c>
      <c r="AN92" s="3">
        <f ca="1">'Model female'!$C92*POWER(('Model female'!$D92+1),(2015-'Risk female'!AN$1))</f>
        <v>0.12559057792046649</v>
      </c>
      <c r="AO92" s="3">
        <f ca="1">'Model female'!$C92*POWER(('Model female'!$D92+1),(2015-'Risk female'!AO$1))</f>
        <v>0.12550770069324163</v>
      </c>
      <c r="AP92" s="3">
        <f ca="1">'Model female'!$C92*POWER(('Model female'!$D92+1),(2015-'Risk female'!AP$1))</f>
        <v>0.12542487815670222</v>
      </c>
      <c r="AQ92" s="3">
        <f ca="1">'Model female'!$C92*POWER(('Model female'!$D92+1),(2015-'Risk female'!AQ$1))</f>
        <v>0.12534211027475786</v>
      </c>
      <c r="AR92" s="3">
        <f ca="1">'Model female'!$C92*POWER(('Model female'!$D92+1),(2015-'Risk female'!AR$1))</f>
        <v>0.12525939701134203</v>
      </c>
      <c r="AS92" s="3">
        <f ca="1">'Model female'!$C92*POWER(('Model female'!$D92+1),(2015-'Risk female'!AS$1))</f>
        <v>0.1251767383304119</v>
      </c>
      <c r="AT92" s="3">
        <f ca="1">'Model female'!$C92*POWER(('Model female'!$D92+1),(2015-'Risk female'!AT$1))</f>
        <v>0.1250941341959485</v>
      </c>
      <c r="AU92" s="3">
        <f ca="1">'Model female'!$C92*POWER(('Model female'!$D92+1),(2015-'Risk female'!AU$1))</f>
        <v>0.1250115845719566</v>
      </c>
      <c r="AV92" s="3">
        <f ca="1">'Model female'!$C92*POWER(('Model female'!$D92+1),(2015-'Risk female'!AV$1))</f>
        <v>0.12492908942246483</v>
      </c>
      <c r="AW92" s="3">
        <f ca="1">'Model female'!$C92*POWER(('Model female'!$D92+1),(2015-'Risk female'!AW$1))</f>
        <v>0.12484664871152537</v>
      </c>
      <c r="AX92" s="3">
        <f ca="1">'Model female'!$C92*POWER(('Model female'!$D92+1),(2015-'Risk female'!AX$1))</f>
        <v>0.12476426240321424</v>
      </c>
      <c r="AY92" s="3">
        <f ca="1">'Model female'!$C92*POWER(('Model female'!$D92+1),(2015-'Risk female'!AY$1))</f>
        <v>0.12468193046163115</v>
      </c>
      <c r="AZ92" s="3">
        <f ca="1">'Model female'!$C92*POWER(('Model female'!$D92+1),(2015-'Risk female'!AZ$1))</f>
        <v>0.12459965285089952</v>
      </c>
    </row>
    <row r="93" spans="1:52" x14ac:dyDescent="0.2">
      <c r="A93" s="1">
        <v>90</v>
      </c>
      <c r="B93" s="3">
        <f ca="1">'Model female'!$C93*POWER(('Model female'!$D93+1),(2015-'Risk female'!B$1))</f>
        <v>0.14663115589311893</v>
      </c>
      <c r="C93" s="3">
        <f ca="1">'Model female'!$C93*POWER(('Model female'!$D93+1),(2015-'Risk female'!C$1))</f>
        <v>0.14660183552601369</v>
      </c>
      <c r="D93" s="3">
        <f ca="1">'Model female'!$C93*POWER(('Model female'!$D93+1),(2015-'Risk female'!D$1))</f>
        <v>0.14657252102180937</v>
      </c>
      <c r="E93" s="3">
        <f ca="1">'Model female'!$C93*POWER(('Model female'!$D93+1),(2015-'Risk female'!E$1))</f>
        <v>0.14654321237933349</v>
      </c>
      <c r="F93" s="3">
        <f ca="1">'Model female'!$C93*POWER(('Model female'!$D93+1),(2015-'Risk female'!F$1))</f>
        <v>0.146513909597414</v>
      </c>
      <c r="G93" s="3">
        <f ca="1">'Model female'!$C93*POWER(('Model female'!$D93+1),(2015-'Risk female'!G$1))</f>
        <v>0.14648461267487906</v>
      </c>
      <c r="H93" s="3">
        <f ca="1">'Model female'!$C93*POWER(('Model female'!$D93+1),(2015-'Risk female'!H$1))</f>
        <v>0.14645532161055694</v>
      </c>
      <c r="I93" s="3">
        <f ca="1">'Model female'!$C93*POWER(('Model female'!$D93+1),(2015-'Risk female'!I$1))</f>
        <v>0.14642603640327628</v>
      </c>
      <c r="J93" s="3">
        <f ca="1">'Model female'!$C93*POWER(('Model female'!$D93+1),(2015-'Risk female'!J$1))</f>
        <v>0.14639675705186589</v>
      </c>
      <c r="K93" s="3">
        <f ca="1">'Model female'!$C93*POWER(('Model female'!$D93+1),(2015-'Risk female'!K$1))</f>
        <v>0.14636748355515486</v>
      </c>
      <c r="L93" s="3">
        <f ca="1">'Model female'!$C93*POWER(('Model female'!$D93+1),(2015-'Risk female'!L$1))</f>
        <v>0.14633821591197249</v>
      </c>
      <c r="M93" s="3">
        <f ca="1">'Model female'!$C93*POWER(('Model female'!$D93+1),(2015-'Risk female'!M$1))</f>
        <v>0.14630895412114825</v>
      </c>
      <c r="N93" s="3">
        <f ca="1">'Model female'!$C93*POWER(('Model female'!$D93+1),(2015-'Risk female'!N$1))</f>
        <v>0.14627969818151196</v>
      </c>
      <c r="O93" s="3">
        <f ca="1">'Model female'!$C93*POWER(('Model female'!$D93+1),(2015-'Risk female'!O$1))</f>
        <v>0.14625044809189358</v>
      </c>
      <c r="P93" s="3">
        <f ca="1">'Model female'!$C93*POWER(('Model female'!$D93+1),(2015-'Risk female'!P$1))</f>
        <v>0.14622120385112336</v>
      </c>
      <c r="Q93" s="3">
        <f ca="1">'Model female'!$C93*POWER(('Model female'!$D93+1),(2015-'Risk female'!Q$1))</f>
        <v>0.14619196545803176</v>
      </c>
      <c r="R93" s="3">
        <f ca="1">'Model female'!$C93*POWER(('Model female'!$D93+1),(2015-'Risk female'!R$1))</f>
        <v>0.14616273291144946</v>
      </c>
      <c r="S93" s="3">
        <f ca="1">'Model female'!$C93*POWER(('Model female'!$D93+1),(2015-'Risk female'!S$1))</f>
        <v>0.14613350621020743</v>
      </c>
      <c r="T93" s="3">
        <f ca="1">'Model female'!$C93*POWER(('Model female'!$D93+1),(2015-'Risk female'!T$1))</f>
        <v>0.1461042853531368</v>
      </c>
      <c r="U93" s="3">
        <f ca="1">'Model female'!$C93*POWER(('Model female'!$D93+1),(2015-'Risk female'!U$1))</f>
        <v>0.146075070339069</v>
      </c>
      <c r="V93" s="3">
        <f ca="1">'Model female'!$C93*POWER(('Model female'!$D93+1),(2015-'Risk female'!V$1))</f>
        <v>0.14604586116683563</v>
      </c>
      <c r="W93" s="3">
        <f ca="1">'Model female'!$C93*POWER(('Model female'!$D93+1),(2015-'Risk female'!W$1))</f>
        <v>0.1460166578352686</v>
      </c>
      <c r="X93" s="3">
        <f ca="1">'Model female'!$C93*POWER(('Model female'!$D93+1),(2015-'Risk female'!X$1))</f>
        <v>0.14598746034319995</v>
      </c>
      <c r="Y93" s="3">
        <f ca="1">'Model female'!$C93*POWER(('Model female'!$D93+1),(2015-'Risk female'!Y$1))</f>
        <v>0.14595826868946205</v>
      </c>
      <c r="Z93" s="3">
        <f ca="1">'Model female'!$C93*POWER(('Model female'!$D93+1),(2015-'Risk female'!Z$1))</f>
        <v>0.14592908287288747</v>
      </c>
      <c r="AA93" s="3">
        <f ca="1">'Model female'!$C93*POWER(('Model female'!$D93+1),(2015-'Risk female'!AA$1))</f>
        <v>0.145899902892309</v>
      </c>
      <c r="AB93" s="3">
        <f ca="1">'Model female'!$C93*POWER(('Model female'!$D93+1),(2015-'Risk female'!AB$1))</f>
        <v>0.14587072874655971</v>
      </c>
      <c r="AC93" s="3">
        <f ca="1">'Model female'!$C93*POWER(('Model female'!$D93+1),(2015-'Risk female'!AC$1))</f>
        <v>0.14584156043447283</v>
      </c>
      <c r="AD93" s="3">
        <f ca="1">'Model female'!$C93*POWER(('Model female'!$D93+1),(2015-'Risk female'!AD$1))</f>
        <v>0.14581239795488182</v>
      </c>
      <c r="AE93" s="3">
        <f ca="1">'Model female'!$C93*POWER(('Model female'!$D93+1),(2015-'Risk female'!AE$1))</f>
        <v>0.14578324130662054</v>
      </c>
      <c r="AF93" s="3">
        <f ca="1">'Model female'!$C93*POWER(('Model female'!$D93+1),(2015-'Risk female'!AF$1))</f>
        <v>0.14575409048852281</v>
      </c>
      <c r="AG93" s="3">
        <f ca="1">'Model female'!$C93*POWER(('Model female'!$D93+1),(2015-'Risk female'!AG$1))</f>
        <v>0.14572494549942291</v>
      </c>
      <c r="AH93" s="3">
        <f ca="1">'Model female'!$C93*POWER(('Model female'!$D93+1),(2015-'Risk female'!AH$1))</f>
        <v>0.14569580633815532</v>
      </c>
      <c r="AI93" s="3">
        <f ca="1">'Model female'!$C93*POWER(('Model female'!$D93+1),(2015-'Risk female'!AI$1))</f>
        <v>0.1456666730035546</v>
      </c>
      <c r="AJ93" s="3">
        <f ca="1">'Model female'!$C93*POWER(('Model female'!$D93+1),(2015-'Risk female'!AJ$1))</f>
        <v>0.14563754549445573</v>
      </c>
      <c r="AK93" s="3">
        <f ca="1">'Model female'!$C93*POWER(('Model female'!$D93+1),(2015-'Risk female'!AK$1))</f>
        <v>0.14560842380969377</v>
      </c>
      <c r="AL93" s="3">
        <f ca="1">'Model female'!$C93*POWER(('Model female'!$D93+1),(2015-'Risk female'!AL$1))</f>
        <v>0.14557930794810417</v>
      </c>
      <c r="AM93" s="3">
        <f ca="1">'Model female'!$C93*POWER(('Model female'!$D93+1),(2015-'Risk female'!AM$1))</f>
        <v>0.1455501979085225</v>
      </c>
      <c r="AN93" s="3">
        <f ca="1">'Model female'!$C93*POWER(('Model female'!$D93+1),(2015-'Risk female'!AN$1))</f>
        <v>0.14552109368978453</v>
      </c>
      <c r="AO93" s="3">
        <f ca="1">'Model female'!$C93*POWER(('Model female'!$D93+1),(2015-'Risk female'!AO$1))</f>
        <v>0.14549199529072634</v>
      </c>
      <c r="AP93" s="3">
        <f ca="1">'Model female'!$C93*POWER(('Model female'!$D93+1),(2015-'Risk female'!AP$1))</f>
        <v>0.14546290271018431</v>
      </c>
      <c r="AQ93" s="3">
        <f ca="1">'Model female'!$C93*POWER(('Model female'!$D93+1),(2015-'Risk female'!AQ$1))</f>
        <v>0.14543381594699492</v>
      </c>
      <c r="AR93" s="3">
        <f ca="1">'Model female'!$C93*POWER(('Model female'!$D93+1),(2015-'Risk female'!AR$1))</f>
        <v>0.14540473499999496</v>
      </c>
      <c r="AS93" s="3">
        <f ca="1">'Model female'!$C93*POWER(('Model female'!$D93+1),(2015-'Risk female'!AS$1))</f>
        <v>0.14537565986802134</v>
      </c>
      <c r="AT93" s="3">
        <f ca="1">'Model female'!$C93*POWER(('Model female'!$D93+1),(2015-'Risk female'!AT$1))</f>
        <v>0.14534659054991134</v>
      </c>
      <c r="AU93" s="3">
        <f ca="1">'Model female'!$C93*POWER(('Model female'!$D93+1),(2015-'Risk female'!AU$1))</f>
        <v>0.14531752704450249</v>
      </c>
      <c r="AV93" s="3">
        <f ca="1">'Model female'!$C93*POWER(('Model female'!$D93+1),(2015-'Risk female'!AV$1))</f>
        <v>0.1452884693506323</v>
      </c>
      <c r="AW93" s="3">
        <f ca="1">'Model female'!$C93*POWER(('Model female'!$D93+1),(2015-'Risk female'!AW$1))</f>
        <v>0.14525941746713888</v>
      </c>
      <c r="AX93" s="3">
        <f ca="1">'Model female'!$C93*POWER(('Model female'!$D93+1),(2015-'Risk female'!AX$1))</f>
        <v>0.1452303713928603</v>
      </c>
      <c r="AY93" s="3">
        <f ca="1">'Model female'!$C93*POWER(('Model female'!$D93+1),(2015-'Risk female'!AY$1))</f>
        <v>0.14520133112663502</v>
      </c>
      <c r="AZ93" s="3">
        <f ca="1">'Model female'!$C93*POWER(('Model female'!$D93+1),(2015-'Risk female'!AZ$1))</f>
        <v>0.14517229666730153</v>
      </c>
    </row>
    <row r="94" spans="1:52" x14ac:dyDescent="0.2">
      <c r="A94" s="1">
        <v>91</v>
      </c>
      <c r="B94" s="3">
        <f ca="1">'Model female'!$C94*POWER(('Model female'!$D94+1),(2015-'Risk female'!B$1))</f>
        <v>0.16377179226886118</v>
      </c>
      <c r="C94" s="3">
        <f ca="1">'Model female'!$C94*POWER(('Model female'!$D94+1),(2015-'Risk female'!C$1))</f>
        <v>0.16377179226886118</v>
      </c>
      <c r="D94" s="3">
        <f ca="1">'Model female'!$C94*POWER(('Model female'!$D94+1),(2015-'Risk female'!D$1))</f>
        <v>0.16377179226886118</v>
      </c>
      <c r="E94" s="3">
        <f ca="1">'Model female'!$C94*POWER(('Model female'!$D94+1),(2015-'Risk female'!E$1))</f>
        <v>0.16377179226886118</v>
      </c>
      <c r="F94" s="3">
        <f ca="1">'Model female'!$C94*POWER(('Model female'!$D94+1),(2015-'Risk female'!F$1))</f>
        <v>0.16377179226886118</v>
      </c>
      <c r="G94" s="3">
        <f ca="1">'Model female'!$C94*POWER(('Model female'!$D94+1),(2015-'Risk female'!G$1))</f>
        <v>0.16377179226886118</v>
      </c>
      <c r="H94" s="3">
        <f ca="1">'Model female'!$C94*POWER(('Model female'!$D94+1),(2015-'Risk female'!H$1))</f>
        <v>0.16377179226886118</v>
      </c>
      <c r="I94" s="3">
        <f ca="1">'Model female'!$C94*POWER(('Model female'!$D94+1),(2015-'Risk female'!I$1))</f>
        <v>0.16377179226886118</v>
      </c>
      <c r="J94" s="3">
        <f ca="1">'Model female'!$C94*POWER(('Model female'!$D94+1),(2015-'Risk female'!J$1))</f>
        <v>0.16377179226886118</v>
      </c>
      <c r="K94" s="3">
        <f ca="1">'Model female'!$C94*POWER(('Model female'!$D94+1),(2015-'Risk female'!K$1))</f>
        <v>0.16377179226886118</v>
      </c>
      <c r="L94" s="3">
        <f ca="1">'Model female'!$C94*POWER(('Model female'!$D94+1),(2015-'Risk female'!L$1))</f>
        <v>0.16377179226886118</v>
      </c>
      <c r="M94" s="3">
        <f ca="1">'Model female'!$C94*POWER(('Model female'!$D94+1),(2015-'Risk female'!M$1))</f>
        <v>0.16377179226886118</v>
      </c>
      <c r="N94" s="3">
        <f ca="1">'Model female'!$C94*POWER(('Model female'!$D94+1),(2015-'Risk female'!N$1))</f>
        <v>0.16377179226886118</v>
      </c>
      <c r="O94" s="3">
        <f ca="1">'Model female'!$C94*POWER(('Model female'!$D94+1),(2015-'Risk female'!O$1))</f>
        <v>0.16377179226886118</v>
      </c>
      <c r="P94" s="3">
        <f ca="1">'Model female'!$C94*POWER(('Model female'!$D94+1),(2015-'Risk female'!P$1))</f>
        <v>0.16377179226886118</v>
      </c>
      <c r="Q94" s="3">
        <f ca="1">'Model female'!$C94*POWER(('Model female'!$D94+1),(2015-'Risk female'!Q$1))</f>
        <v>0.16377179226886118</v>
      </c>
      <c r="R94" s="3">
        <f ca="1">'Model female'!$C94*POWER(('Model female'!$D94+1),(2015-'Risk female'!R$1))</f>
        <v>0.16377179226886118</v>
      </c>
      <c r="S94" s="3">
        <f ca="1">'Model female'!$C94*POWER(('Model female'!$D94+1),(2015-'Risk female'!S$1))</f>
        <v>0.16377179226886118</v>
      </c>
      <c r="T94" s="3">
        <f ca="1">'Model female'!$C94*POWER(('Model female'!$D94+1),(2015-'Risk female'!T$1))</f>
        <v>0.16377179226886118</v>
      </c>
      <c r="U94" s="3">
        <f ca="1">'Model female'!$C94*POWER(('Model female'!$D94+1),(2015-'Risk female'!U$1))</f>
        <v>0.16377179226886118</v>
      </c>
      <c r="V94" s="3">
        <f ca="1">'Model female'!$C94*POWER(('Model female'!$D94+1),(2015-'Risk female'!V$1))</f>
        <v>0.16377179226886118</v>
      </c>
      <c r="W94" s="3">
        <f ca="1">'Model female'!$C94*POWER(('Model female'!$D94+1),(2015-'Risk female'!W$1))</f>
        <v>0.16377179226886118</v>
      </c>
      <c r="X94" s="3">
        <f ca="1">'Model female'!$C94*POWER(('Model female'!$D94+1),(2015-'Risk female'!X$1))</f>
        <v>0.16377179226886118</v>
      </c>
      <c r="Y94" s="3">
        <f ca="1">'Model female'!$C94*POWER(('Model female'!$D94+1),(2015-'Risk female'!Y$1))</f>
        <v>0.16377179226886118</v>
      </c>
      <c r="Z94" s="3">
        <f ca="1">'Model female'!$C94*POWER(('Model female'!$D94+1),(2015-'Risk female'!Z$1))</f>
        <v>0.16377179226886118</v>
      </c>
      <c r="AA94" s="3">
        <f ca="1">'Model female'!$C94*POWER(('Model female'!$D94+1),(2015-'Risk female'!AA$1))</f>
        <v>0.16377179226886118</v>
      </c>
      <c r="AB94" s="3">
        <f ca="1">'Model female'!$C94*POWER(('Model female'!$D94+1),(2015-'Risk female'!AB$1))</f>
        <v>0.16377179226886118</v>
      </c>
      <c r="AC94" s="3">
        <f ca="1">'Model female'!$C94*POWER(('Model female'!$D94+1),(2015-'Risk female'!AC$1))</f>
        <v>0.16377179226886118</v>
      </c>
      <c r="AD94" s="3">
        <f ca="1">'Model female'!$C94*POWER(('Model female'!$D94+1),(2015-'Risk female'!AD$1))</f>
        <v>0.16377179226886118</v>
      </c>
      <c r="AE94" s="3">
        <f ca="1">'Model female'!$C94*POWER(('Model female'!$D94+1),(2015-'Risk female'!AE$1))</f>
        <v>0.16377179226886118</v>
      </c>
      <c r="AF94" s="3">
        <f ca="1">'Model female'!$C94*POWER(('Model female'!$D94+1),(2015-'Risk female'!AF$1))</f>
        <v>0.16377179226886118</v>
      </c>
      <c r="AG94" s="3">
        <f ca="1">'Model female'!$C94*POWER(('Model female'!$D94+1),(2015-'Risk female'!AG$1))</f>
        <v>0.16377179226886118</v>
      </c>
      <c r="AH94" s="3">
        <f ca="1">'Model female'!$C94*POWER(('Model female'!$D94+1),(2015-'Risk female'!AH$1))</f>
        <v>0.16377179226886118</v>
      </c>
      <c r="AI94" s="3">
        <f ca="1">'Model female'!$C94*POWER(('Model female'!$D94+1),(2015-'Risk female'!AI$1))</f>
        <v>0.16377179226886118</v>
      </c>
      <c r="AJ94" s="3">
        <f ca="1">'Model female'!$C94*POWER(('Model female'!$D94+1),(2015-'Risk female'!AJ$1))</f>
        <v>0.16377179226886118</v>
      </c>
      <c r="AK94" s="3">
        <f ca="1">'Model female'!$C94*POWER(('Model female'!$D94+1),(2015-'Risk female'!AK$1))</f>
        <v>0.16377179226886118</v>
      </c>
      <c r="AL94" s="3">
        <f ca="1">'Model female'!$C94*POWER(('Model female'!$D94+1),(2015-'Risk female'!AL$1))</f>
        <v>0.16377179226886118</v>
      </c>
      <c r="AM94" s="3">
        <f ca="1">'Model female'!$C94*POWER(('Model female'!$D94+1),(2015-'Risk female'!AM$1))</f>
        <v>0.16377179226886118</v>
      </c>
      <c r="AN94" s="3">
        <f ca="1">'Model female'!$C94*POWER(('Model female'!$D94+1),(2015-'Risk female'!AN$1))</f>
        <v>0.16377179226886118</v>
      </c>
      <c r="AO94" s="3">
        <f ca="1">'Model female'!$C94*POWER(('Model female'!$D94+1),(2015-'Risk female'!AO$1))</f>
        <v>0.16377179226886118</v>
      </c>
      <c r="AP94" s="3">
        <f ca="1">'Model female'!$C94*POWER(('Model female'!$D94+1),(2015-'Risk female'!AP$1))</f>
        <v>0.16377179226886118</v>
      </c>
      <c r="AQ94" s="3">
        <f ca="1">'Model female'!$C94*POWER(('Model female'!$D94+1),(2015-'Risk female'!AQ$1))</f>
        <v>0.16377179226886118</v>
      </c>
      <c r="AR94" s="3">
        <f ca="1">'Model female'!$C94*POWER(('Model female'!$D94+1),(2015-'Risk female'!AR$1))</f>
        <v>0.16377179226886118</v>
      </c>
      <c r="AS94" s="3">
        <f ca="1">'Model female'!$C94*POWER(('Model female'!$D94+1),(2015-'Risk female'!AS$1))</f>
        <v>0.16377179226886118</v>
      </c>
      <c r="AT94" s="3">
        <f ca="1">'Model female'!$C94*POWER(('Model female'!$D94+1),(2015-'Risk female'!AT$1))</f>
        <v>0.16377179226886118</v>
      </c>
      <c r="AU94" s="3">
        <f ca="1">'Model female'!$C94*POWER(('Model female'!$D94+1),(2015-'Risk female'!AU$1))</f>
        <v>0.16377179226886118</v>
      </c>
      <c r="AV94" s="3">
        <f ca="1">'Model female'!$C94*POWER(('Model female'!$D94+1),(2015-'Risk female'!AV$1))</f>
        <v>0.16377179226886118</v>
      </c>
      <c r="AW94" s="3">
        <f ca="1">'Model female'!$C94*POWER(('Model female'!$D94+1),(2015-'Risk female'!AW$1))</f>
        <v>0.16377179226886118</v>
      </c>
      <c r="AX94" s="3">
        <f ca="1">'Model female'!$C94*POWER(('Model female'!$D94+1),(2015-'Risk female'!AX$1))</f>
        <v>0.16377179226886118</v>
      </c>
      <c r="AY94" s="3">
        <f ca="1">'Model female'!$C94*POWER(('Model female'!$D94+1),(2015-'Risk female'!AY$1))</f>
        <v>0.16377179226886118</v>
      </c>
      <c r="AZ94" s="3">
        <f ca="1">'Model female'!$C94*POWER(('Model female'!$D94+1),(2015-'Risk female'!AZ$1))</f>
        <v>0.16377179226886118</v>
      </c>
    </row>
    <row r="95" spans="1:52" x14ac:dyDescent="0.2">
      <c r="A95" s="1">
        <v>92</v>
      </c>
      <c r="B95" s="3">
        <f ca="1">'Model female'!$C95*POWER(('Model female'!$D95+1),(2015-'Risk female'!B$1))</f>
        <v>0.18536400108928031</v>
      </c>
      <c r="C95" s="3">
        <f ca="1">'Model female'!$C95*POWER(('Model female'!$D95+1),(2015-'Risk female'!C$1))</f>
        <v>0.18536400108928031</v>
      </c>
      <c r="D95" s="3">
        <f ca="1">'Model female'!$C95*POWER(('Model female'!$D95+1),(2015-'Risk female'!D$1))</f>
        <v>0.18536400108928031</v>
      </c>
      <c r="E95" s="3">
        <f ca="1">'Model female'!$C95*POWER(('Model female'!$D95+1),(2015-'Risk female'!E$1))</f>
        <v>0.18536400108928031</v>
      </c>
      <c r="F95" s="3">
        <f ca="1">'Model female'!$C95*POWER(('Model female'!$D95+1),(2015-'Risk female'!F$1))</f>
        <v>0.18536400108928031</v>
      </c>
      <c r="G95" s="3">
        <f ca="1">'Model female'!$C95*POWER(('Model female'!$D95+1),(2015-'Risk female'!G$1))</f>
        <v>0.18536400108928031</v>
      </c>
      <c r="H95" s="3">
        <f ca="1">'Model female'!$C95*POWER(('Model female'!$D95+1),(2015-'Risk female'!H$1))</f>
        <v>0.18536400108928031</v>
      </c>
      <c r="I95" s="3">
        <f ca="1">'Model female'!$C95*POWER(('Model female'!$D95+1),(2015-'Risk female'!I$1))</f>
        <v>0.18536400108928031</v>
      </c>
      <c r="J95" s="3">
        <f ca="1">'Model female'!$C95*POWER(('Model female'!$D95+1),(2015-'Risk female'!J$1))</f>
        <v>0.18536400108928031</v>
      </c>
      <c r="K95" s="3">
        <f ca="1">'Model female'!$C95*POWER(('Model female'!$D95+1),(2015-'Risk female'!K$1))</f>
        <v>0.18536400108928031</v>
      </c>
      <c r="L95" s="3">
        <f ca="1">'Model female'!$C95*POWER(('Model female'!$D95+1),(2015-'Risk female'!L$1))</f>
        <v>0.18536400108928031</v>
      </c>
      <c r="M95" s="3">
        <f ca="1">'Model female'!$C95*POWER(('Model female'!$D95+1),(2015-'Risk female'!M$1))</f>
        <v>0.18536400108928031</v>
      </c>
      <c r="N95" s="3">
        <f ca="1">'Model female'!$C95*POWER(('Model female'!$D95+1),(2015-'Risk female'!N$1))</f>
        <v>0.18536400108928031</v>
      </c>
      <c r="O95" s="3">
        <f ca="1">'Model female'!$C95*POWER(('Model female'!$D95+1),(2015-'Risk female'!O$1))</f>
        <v>0.18536400108928031</v>
      </c>
      <c r="P95" s="3">
        <f ca="1">'Model female'!$C95*POWER(('Model female'!$D95+1),(2015-'Risk female'!P$1))</f>
        <v>0.18536400108928031</v>
      </c>
      <c r="Q95" s="3">
        <f ca="1">'Model female'!$C95*POWER(('Model female'!$D95+1),(2015-'Risk female'!Q$1))</f>
        <v>0.18536400108928031</v>
      </c>
      <c r="R95" s="3">
        <f ca="1">'Model female'!$C95*POWER(('Model female'!$D95+1),(2015-'Risk female'!R$1))</f>
        <v>0.18536400108928031</v>
      </c>
      <c r="S95" s="3">
        <f ca="1">'Model female'!$C95*POWER(('Model female'!$D95+1),(2015-'Risk female'!S$1))</f>
        <v>0.18536400108928031</v>
      </c>
      <c r="T95" s="3">
        <f ca="1">'Model female'!$C95*POWER(('Model female'!$D95+1),(2015-'Risk female'!T$1))</f>
        <v>0.18536400108928031</v>
      </c>
      <c r="U95" s="3">
        <f ca="1">'Model female'!$C95*POWER(('Model female'!$D95+1),(2015-'Risk female'!U$1))</f>
        <v>0.18536400108928031</v>
      </c>
      <c r="V95" s="3">
        <f ca="1">'Model female'!$C95*POWER(('Model female'!$D95+1),(2015-'Risk female'!V$1))</f>
        <v>0.18536400108928031</v>
      </c>
      <c r="W95" s="3">
        <f ca="1">'Model female'!$C95*POWER(('Model female'!$D95+1),(2015-'Risk female'!W$1))</f>
        <v>0.18536400108928031</v>
      </c>
      <c r="X95" s="3">
        <f ca="1">'Model female'!$C95*POWER(('Model female'!$D95+1),(2015-'Risk female'!X$1))</f>
        <v>0.18536400108928031</v>
      </c>
      <c r="Y95" s="3">
        <f ca="1">'Model female'!$C95*POWER(('Model female'!$D95+1),(2015-'Risk female'!Y$1))</f>
        <v>0.18536400108928031</v>
      </c>
      <c r="Z95" s="3">
        <f ca="1">'Model female'!$C95*POWER(('Model female'!$D95+1),(2015-'Risk female'!Z$1))</f>
        <v>0.18536400108928031</v>
      </c>
      <c r="AA95" s="3">
        <f ca="1">'Model female'!$C95*POWER(('Model female'!$D95+1),(2015-'Risk female'!AA$1))</f>
        <v>0.18536400108928031</v>
      </c>
      <c r="AB95" s="3">
        <f ca="1">'Model female'!$C95*POWER(('Model female'!$D95+1),(2015-'Risk female'!AB$1))</f>
        <v>0.18536400108928031</v>
      </c>
      <c r="AC95" s="3">
        <f ca="1">'Model female'!$C95*POWER(('Model female'!$D95+1),(2015-'Risk female'!AC$1))</f>
        <v>0.18536400108928031</v>
      </c>
      <c r="AD95" s="3">
        <f ca="1">'Model female'!$C95*POWER(('Model female'!$D95+1),(2015-'Risk female'!AD$1))</f>
        <v>0.18536400108928031</v>
      </c>
      <c r="AE95" s="3">
        <f ca="1">'Model female'!$C95*POWER(('Model female'!$D95+1),(2015-'Risk female'!AE$1))</f>
        <v>0.18536400108928031</v>
      </c>
      <c r="AF95" s="3">
        <f ca="1">'Model female'!$C95*POWER(('Model female'!$D95+1),(2015-'Risk female'!AF$1))</f>
        <v>0.18536400108928031</v>
      </c>
      <c r="AG95" s="3">
        <f ca="1">'Model female'!$C95*POWER(('Model female'!$D95+1),(2015-'Risk female'!AG$1))</f>
        <v>0.18536400108928031</v>
      </c>
      <c r="AH95" s="3">
        <f ca="1">'Model female'!$C95*POWER(('Model female'!$D95+1),(2015-'Risk female'!AH$1))</f>
        <v>0.18536400108928031</v>
      </c>
      <c r="AI95" s="3">
        <f ca="1">'Model female'!$C95*POWER(('Model female'!$D95+1),(2015-'Risk female'!AI$1))</f>
        <v>0.18536400108928031</v>
      </c>
      <c r="AJ95" s="3">
        <f ca="1">'Model female'!$C95*POWER(('Model female'!$D95+1),(2015-'Risk female'!AJ$1))</f>
        <v>0.18536400108928031</v>
      </c>
      <c r="AK95" s="3">
        <f ca="1">'Model female'!$C95*POWER(('Model female'!$D95+1),(2015-'Risk female'!AK$1))</f>
        <v>0.18536400108928031</v>
      </c>
      <c r="AL95" s="3">
        <f ca="1">'Model female'!$C95*POWER(('Model female'!$D95+1),(2015-'Risk female'!AL$1))</f>
        <v>0.18536400108928031</v>
      </c>
      <c r="AM95" s="3">
        <f ca="1">'Model female'!$C95*POWER(('Model female'!$D95+1),(2015-'Risk female'!AM$1))</f>
        <v>0.18536400108928031</v>
      </c>
      <c r="AN95" s="3">
        <f ca="1">'Model female'!$C95*POWER(('Model female'!$D95+1),(2015-'Risk female'!AN$1))</f>
        <v>0.18536400108928031</v>
      </c>
      <c r="AO95" s="3">
        <f ca="1">'Model female'!$C95*POWER(('Model female'!$D95+1),(2015-'Risk female'!AO$1))</f>
        <v>0.18536400108928031</v>
      </c>
      <c r="AP95" s="3">
        <f ca="1">'Model female'!$C95*POWER(('Model female'!$D95+1),(2015-'Risk female'!AP$1))</f>
        <v>0.18536400108928031</v>
      </c>
      <c r="AQ95" s="3">
        <f ca="1">'Model female'!$C95*POWER(('Model female'!$D95+1),(2015-'Risk female'!AQ$1))</f>
        <v>0.18536400108928031</v>
      </c>
      <c r="AR95" s="3">
        <f ca="1">'Model female'!$C95*POWER(('Model female'!$D95+1),(2015-'Risk female'!AR$1))</f>
        <v>0.18536400108928031</v>
      </c>
      <c r="AS95" s="3">
        <f ca="1">'Model female'!$C95*POWER(('Model female'!$D95+1),(2015-'Risk female'!AS$1))</f>
        <v>0.18536400108928031</v>
      </c>
      <c r="AT95" s="3">
        <f ca="1">'Model female'!$C95*POWER(('Model female'!$D95+1),(2015-'Risk female'!AT$1))</f>
        <v>0.18536400108928031</v>
      </c>
      <c r="AU95" s="3">
        <f ca="1">'Model female'!$C95*POWER(('Model female'!$D95+1),(2015-'Risk female'!AU$1))</f>
        <v>0.18536400108928031</v>
      </c>
      <c r="AV95" s="3">
        <f ca="1">'Model female'!$C95*POWER(('Model female'!$D95+1),(2015-'Risk female'!AV$1))</f>
        <v>0.18536400108928031</v>
      </c>
      <c r="AW95" s="3">
        <f ca="1">'Model female'!$C95*POWER(('Model female'!$D95+1),(2015-'Risk female'!AW$1))</f>
        <v>0.18536400108928031</v>
      </c>
      <c r="AX95" s="3">
        <f ca="1">'Model female'!$C95*POWER(('Model female'!$D95+1),(2015-'Risk female'!AX$1))</f>
        <v>0.18536400108928031</v>
      </c>
      <c r="AY95" s="3">
        <f ca="1">'Model female'!$C95*POWER(('Model female'!$D95+1),(2015-'Risk female'!AY$1))</f>
        <v>0.18536400108928031</v>
      </c>
      <c r="AZ95" s="3">
        <f ca="1">'Model female'!$C95*POWER(('Model female'!$D95+1),(2015-'Risk female'!AZ$1))</f>
        <v>0.18536400108928031</v>
      </c>
    </row>
    <row r="96" spans="1:52" x14ac:dyDescent="0.2">
      <c r="A96" s="1">
        <v>93</v>
      </c>
      <c r="B96" s="3">
        <f ca="1">'Model female'!$C96*POWER(('Model female'!$D96+1),(2015-'Risk female'!B$1))</f>
        <v>0.2033481835797023</v>
      </c>
      <c r="C96" s="3">
        <f ca="1">'Model female'!$C96*POWER(('Model female'!$D96+1),(2015-'Risk female'!C$1))</f>
        <v>0.2033481835797023</v>
      </c>
      <c r="D96" s="3">
        <f ca="1">'Model female'!$C96*POWER(('Model female'!$D96+1),(2015-'Risk female'!D$1))</f>
        <v>0.2033481835797023</v>
      </c>
      <c r="E96" s="3">
        <f ca="1">'Model female'!$C96*POWER(('Model female'!$D96+1),(2015-'Risk female'!E$1))</f>
        <v>0.2033481835797023</v>
      </c>
      <c r="F96" s="3">
        <f ca="1">'Model female'!$C96*POWER(('Model female'!$D96+1),(2015-'Risk female'!F$1))</f>
        <v>0.2033481835797023</v>
      </c>
      <c r="G96" s="3">
        <f ca="1">'Model female'!$C96*POWER(('Model female'!$D96+1),(2015-'Risk female'!G$1))</f>
        <v>0.2033481835797023</v>
      </c>
      <c r="H96" s="3">
        <f ca="1">'Model female'!$C96*POWER(('Model female'!$D96+1),(2015-'Risk female'!H$1))</f>
        <v>0.2033481835797023</v>
      </c>
      <c r="I96" s="3">
        <f ca="1">'Model female'!$C96*POWER(('Model female'!$D96+1),(2015-'Risk female'!I$1))</f>
        <v>0.2033481835797023</v>
      </c>
      <c r="J96" s="3">
        <f ca="1">'Model female'!$C96*POWER(('Model female'!$D96+1),(2015-'Risk female'!J$1))</f>
        <v>0.2033481835797023</v>
      </c>
      <c r="K96" s="3">
        <f ca="1">'Model female'!$C96*POWER(('Model female'!$D96+1),(2015-'Risk female'!K$1))</f>
        <v>0.2033481835797023</v>
      </c>
      <c r="L96" s="3">
        <f ca="1">'Model female'!$C96*POWER(('Model female'!$D96+1),(2015-'Risk female'!L$1))</f>
        <v>0.2033481835797023</v>
      </c>
      <c r="M96" s="3">
        <f ca="1">'Model female'!$C96*POWER(('Model female'!$D96+1),(2015-'Risk female'!M$1))</f>
        <v>0.2033481835797023</v>
      </c>
      <c r="N96" s="3">
        <f ca="1">'Model female'!$C96*POWER(('Model female'!$D96+1),(2015-'Risk female'!N$1))</f>
        <v>0.2033481835797023</v>
      </c>
      <c r="O96" s="3">
        <f ca="1">'Model female'!$C96*POWER(('Model female'!$D96+1),(2015-'Risk female'!O$1))</f>
        <v>0.2033481835797023</v>
      </c>
      <c r="P96" s="3">
        <f ca="1">'Model female'!$C96*POWER(('Model female'!$D96+1),(2015-'Risk female'!P$1))</f>
        <v>0.2033481835797023</v>
      </c>
      <c r="Q96" s="3">
        <f ca="1">'Model female'!$C96*POWER(('Model female'!$D96+1),(2015-'Risk female'!Q$1))</f>
        <v>0.2033481835797023</v>
      </c>
      <c r="R96" s="3">
        <f ca="1">'Model female'!$C96*POWER(('Model female'!$D96+1),(2015-'Risk female'!R$1))</f>
        <v>0.2033481835797023</v>
      </c>
      <c r="S96" s="3">
        <f ca="1">'Model female'!$C96*POWER(('Model female'!$D96+1),(2015-'Risk female'!S$1))</f>
        <v>0.2033481835797023</v>
      </c>
      <c r="T96" s="3">
        <f ca="1">'Model female'!$C96*POWER(('Model female'!$D96+1),(2015-'Risk female'!T$1))</f>
        <v>0.2033481835797023</v>
      </c>
      <c r="U96" s="3">
        <f ca="1">'Model female'!$C96*POWER(('Model female'!$D96+1),(2015-'Risk female'!U$1))</f>
        <v>0.2033481835797023</v>
      </c>
      <c r="V96" s="3">
        <f ca="1">'Model female'!$C96*POWER(('Model female'!$D96+1),(2015-'Risk female'!V$1))</f>
        <v>0.2033481835797023</v>
      </c>
      <c r="W96" s="3">
        <f ca="1">'Model female'!$C96*POWER(('Model female'!$D96+1),(2015-'Risk female'!W$1))</f>
        <v>0.2033481835797023</v>
      </c>
      <c r="X96" s="3">
        <f ca="1">'Model female'!$C96*POWER(('Model female'!$D96+1),(2015-'Risk female'!X$1))</f>
        <v>0.2033481835797023</v>
      </c>
      <c r="Y96" s="3">
        <f ca="1">'Model female'!$C96*POWER(('Model female'!$D96+1),(2015-'Risk female'!Y$1))</f>
        <v>0.2033481835797023</v>
      </c>
      <c r="Z96" s="3">
        <f ca="1">'Model female'!$C96*POWER(('Model female'!$D96+1),(2015-'Risk female'!Z$1))</f>
        <v>0.2033481835797023</v>
      </c>
      <c r="AA96" s="3">
        <f ca="1">'Model female'!$C96*POWER(('Model female'!$D96+1),(2015-'Risk female'!AA$1))</f>
        <v>0.2033481835797023</v>
      </c>
      <c r="AB96" s="3">
        <f ca="1">'Model female'!$C96*POWER(('Model female'!$D96+1),(2015-'Risk female'!AB$1))</f>
        <v>0.2033481835797023</v>
      </c>
      <c r="AC96" s="3">
        <f ca="1">'Model female'!$C96*POWER(('Model female'!$D96+1),(2015-'Risk female'!AC$1))</f>
        <v>0.2033481835797023</v>
      </c>
      <c r="AD96" s="3">
        <f ca="1">'Model female'!$C96*POWER(('Model female'!$D96+1),(2015-'Risk female'!AD$1))</f>
        <v>0.2033481835797023</v>
      </c>
      <c r="AE96" s="3">
        <f ca="1">'Model female'!$C96*POWER(('Model female'!$D96+1),(2015-'Risk female'!AE$1))</f>
        <v>0.2033481835797023</v>
      </c>
      <c r="AF96" s="3">
        <f ca="1">'Model female'!$C96*POWER(('Model female'!$D96+1),(2015-'Risk female'!AF$1))</f>
        <v>0.2033481835797023</v>
      </c>
      <c r="AG96" s="3">
        <f ca="1">'Model female'!$C96*POWER(('Model female'!$D96+1),(2015-'Risk female'!AG$1))</f>
        <v>0.2033481835797023</v>
      </c>
      <c r="AH96" s="3">
        <f ca="1">'Model female'!$C96*POWER(('Model female'!$D96+1),(2015-'Risk female'!AH$1))</f>
        <v>0.2033481835797023</v>
      </c>
      <c r="AI96" s="3">
        <f ca="1">'Model female'!$C96*POWER(('Model female'!$D96+1),(2015-'Risk female'!AI$1))</f>
        <v>0.2033481835797023</v>
      </c>
      <c r="AJ96" s="3">
        <f ca="1">'Model female'!$C96*POWER(('Model female'!$D96+1),(2015-'Risk female'!AJ$1))</f>
        <v>0.2033481835797023</v>
      </c>
      <c r="AK96" s="3">
        <f ca="1">'Model female'!$C96*POWER(('Model female'!$D96+1),(2015-'Risk female'!AK$1))</f>
        <v>0.2033481835797023</v>
      </c>
      <c r="AL96" s="3">
        <f ca="1">'Model female'!$C96*POWER(('Model female'!$D96+1),(2015-'Risk female'!AL$1))</f>
        <v>0.2033481835797023</v>
      </c>
      <c r="AM96" s="3">
        <f ca="1">'Model female'!$C96*POWER(('Model female'!$D96+1),(2015-'Risk female'!AM$1))</f>
        <v>0.2033481835797023</v>
      </c>
      <c r="AN96" s="3">
        <f ca="1">'Model female'!$C96*POWER(('Model female'!$D96+1),(2015-'Risk female'!AN$1))</f>
        <v>0.2033481835797023</v>
      </c>
      <c r="AO96" s="3">
        <f ca="1">'Model female'!$C96*POWER(('Model female'!$D96+1),(2015-'Risk female'!AO$1))</f>
        <v>0.2033481835797023</v>
      </c>
      <c r="AP96" s="3">
        <f ca="1">'Model female'!$C96*POWER(('Model female'!$D96+1),(2015-'Risk female'!AP$1))</f>
        <v>0.2033481835797023</v>
      </c>
      <c r="AQ96" s="3">
        <f ca="1">'Model female'!$C96*POWER(('Model female'!$D96+1),(2015-'Risk female'!AQ$1))</f>
        <v>0.2033481835797023</v>
      </c>
      <c r="AR96" s="3">
        <f ca="1">'Model female'!$C96*POWER(('Model female'!$D96+1),(2015-'Risk female'!AR$1))</f>
        <v>0.2033481835797023</v>
      </c>
      <c r="AS96" s="3">
        <f ca="1">'Model female'!$C96*POWER(('Model female'!$D96+1),(2015-'Risk female'!AS$1))</f>
        <v>0.2033481835797023</v>
      </c>
      <c r="AT96" s="3">
        <f ca="1">'Model female'!$C96*POWER(('Model female'!$D96+1),(2015-'Risk female'!AT$1))</f>
        <v>0.2033481835797023</v>
      </c>
      <c r="AU96" s="3">
        <f ca="1">'Model female'!$C96*POWER(('Model female'!$D96+1),(2015-'Risk female'!AU$1))</f>
        <v>0.2033481835797023</v>
      </c>
      <c r="AV96" s="3">
        <f ca="1">'Model female'!$C96*POWER(('Model female'!$D96+1),(2015-'Risk female'!AV$1))</f>
        <v>0.2033481835797023</v>
      </c>
      <c r="AW96" s="3">
        <f ca="1">'Model female'!$C96*POWER(('Model female'!$D96+1),(2015-'Risk female'!AW$1))</f>
        <v>0.2033481835797023</v>
      </c>
      <c r="AX96" s="3">
        <f ca="1">'Model female'!$C96*POWER(('Model female'!$D96+1),(2015-'Risk female'!AX$1))</f>
        <v>0.2033481835797023</v>
      </c>
      <c r="AY96" s="3">
        <f ca="1">'Model female'!$C96*POWER(('Model female'!$D96+1),(2015-'Risk female'!AY$1))</f>
        <v>0.2033481835797023</v>
      </c>
      <c r="AZ96" s="3">
        <f ca="1">'Model female'!$C96*POWER(('Model female'!$D96+1),(2015-'Risk female'!AZ$1))</f>
        <v>0.2033481835797023</v>
      </c>
    </row>
    <row r="97" spans="1:52" x14ac:dyDescent="0.2">
      <c r="A97" s="1">
        <v>94</v>
      </c>
      <c r="B97" s="3">
        <f ca="1">'Model female'!$C97*POWER(('Model female'!$D97+1),(2015-'Risk female'!B$1))</f>
        <v>0.22398464595012862</v>
      </c>
      <c r="C97" s="3">
        <f ca="1">'Model female'!$C97*POWER(('Model female'!$D97+1),(2015-'Risk female'!C$1))</f>
        <v>0.22398464595012862</v>
      </c>
      <c r="D97" s="3">
        <f ca="1">'Model female'!$C97*POWER(('Model female'!$D97+1),(2015-'Risk female'!D$1))</f>
        <v>0.22398464595012862</v>
      </c>
      <c r="E97" s="3">
        <f ca="1">'Model female'!$C97*POWER(('Model female'!$D97+1),(2015-'Risk female'!E$1))</f>
        <v>0.22398464595012862</v>
      </c>
      <c r="F97" s="3">
        <f ca="1">'Model female'!$C97*POWER(('Model female'!$D97+1),(2015-'Risk female'!F$1))</f>
        <v>0.22398464595012862</v>
      </c>
      <c r="G97" s="3">
        <f ca="1">'Model female'!$C97*POWER(('Model female'!$D97+1),(2015-'Risk female'!G$1))</f>
        <v>0.22398464595012862</v>
      </c>
      <c r="H97" s="3">
        <f ca="1">'Model female'!$C97*POWER(('Model female'!$D97+1),(2015-'Risk female'!H$1))</f>
        <v>0.22398464595012862</v>
      </c>
      <c r="I97" s="3">
        <f ca="1">'Model female'!$C97*POWER(('Model female'!$D97+1),(2015-'Risk female'!I$1))</f>
        <v>0.22398464595012862</v>
      </c>
      <c r="J97" s="3">
        <f ca="1">'Model female'!$C97*POWER(('Model female'!$D97+1),(2015-'Risk female'!J$1))</f>
        <v>0.22398464595012862</v>
      </c>
      <c r="K97" s="3">
        <f ca="1">'Model female'!$C97*POWER(('Model female'!$D97+1),(2015-'Risk female'!K$1))</f>
        <v>0.22398464595012862</v>
      </c>
      <c r="L97" s="3">
        <f ca="1">'Model female'!$C97*POWER(('Model female'!$D97+1),(2015-'Risk female'!L$1))</f>
        <v>0.22398464595012862</v>
      </c>
      <c r="M97" s="3">
        <f ca="1">'Model female'!$C97*POWER(('Model female'!$D97+1),(2015-'Risk female'!M$1))</f>
        <v>0.22398464595012862</v>
      </c>
      <c r="N97" s="3">
        <f ca="1">'Model female'!$C97*POWER(('Model female'!$D97+1),(2015-'Risk female'!N$1))</f>
        <v>0.22398464595012862</v>
      </c>
      <c r="O97" s="3">
        <f ca="1">'Model female'!$C97*POWER(('Model female'!$D97+1),(2015-'Risk female'!O$1))</f>
        <v>0.22398464595012862</v>
      </c>
      <c r="P97" s="3">
        <f ca="1">'Model female'!$C97*POWER(('Model female'!$D97+1),(2015-'Risk female'!P$1))</f>
        <v>0.22398464595012862</v>
      </c>
      <c r="Q97" s="3">
        <f ca="1">'Model female'!$C97*POWER(('Model female'!$D97+1),(2015-'Risk female'!Q$1))</f>
        <v>0.22398464595012862</v>
      </c>
      <c r="R97" s="3">
        <f ca="1">'Model female'!$C97*POWER(('Model female'!$D97+1),(2015-'Risk female'!R$1))</f>
        <v>0.22398464595012862</v>
      </c>
      <c r="S97" s="3">
        <f ca="1">'Model female'!$C97*POWER(('Model female'!$D97+1),(2015-'Risk female'!S$1))</f>
        <v>0.22398464595012862</v>
      </c>
      <c r="T97" s="3">
        <f ca="1">'Model female'!$C97*POWER(('Model female'!$D97+1),(2015-'Risk female'!T$1))</f>
        <v>0.22398464595012862</v>
      </c>
      <c r="U97" s="3">
        <f ca="1">'Model female'!$C97*POWER(('Model female'!$D97+1),(2015-'Risk female'!U$1))</f>
        <v>0.22398464595012862</v>
      </c>
      <c r="V97" s="3">
        <f ca="1">'Model female'!$C97*POWER(('Model female'!$D97+1),(2015-'Risk female'!V$1))</f>
        <v>0.22398464595012862</v>
      </c>
      <c r="W97" s="3">
        <f ca="1">'Model female'!$C97*POWER(('Model female'!$D97+1),(2015-'Risk female'!W$1))</f>
        <v>0.22398464595012862</v>
      </c>
      <c r="X97" s="3">
        <f ca="1">'Model female'!$C97*POWER(('Model female'!$D97+1),(2015-'Risk female'!X$1))</f>
        <v>0.22398464595012862</v>
      </c>
      <c r="Y97" s="3">
        <f ca="1">'Model female'!$C97*POWER(('Model female'!$D97+1),(2015-'Risk female'!Y$1))</f>
        <v>0.22398464595012862</v>
      </c>
      <c r="Z97" s="3">
        <f ca="1">'Model female'!$C97*POWER(('Model female'!$D97+1),(2015-'Risk female'!Z$1))</f>
        <v>0.22398464595012862</v>
      </c>
      <c r="AA97" s="3">
        <f ca="1">'Model female'!$C97*POWER(('Model female'!$D97+1),(2015-'Risk female'!AA$1))</f>
        <v>0.22398464595012862</v>
      </c>
      <c r="AB97" s="3">
        <f ca="1">'Model female'!$C97*POWER(('Model female'!$D97+1),(2015-'Risk female'!AB$1))</f>
        <v>0.22398464595012862</v>
      </c>
      <c r="AC97" s="3">
        <f ca="1">'Model female'!$C97*POWER(('Model female'!$D97+1),(2015-'Risk female'!AC$1))</f>
        <v>0.22398464595012862</v>
      </c>
      <c r="AD97" s="3">
        <f ca="1">'Model female'!$C97*POWER(('Model female'!$D97+1),(2015-'Risk female'!AD$1))</f>
        <v>0.22398464595012862</v>
      </c>
      <c r="AE97" s="3">
        <f ca="1">'Model female'!$C97*POWER(('Model female'!$D97+1),(2015-'Risk female'!AE$1))</f>
        <v>0.22398464595012862</v>
      </c>
      <c r="AF97" s="3">
        <f ca="1">'Model female'!$C97*POWER(('Model female'!$D97+1),(2015-'Risk female'!AF$1))</f>
        <v>0.22398464595012862</v>
      </c>
      <c r="AG97" s="3">
        <f ca="1">'Model female'!$C97*POWER(('Model female'!$D97+1),(2015-'Risk female'!AG$1))</f>
        <v>0.22398464595012862</v>
      </c>
      <c r="AH97" s="3">
        <f ca="1">'Model female'!$C97*POWER(('Model female'!$D97+1),(2015-'Risk female'!AH$1))</f>
        <v>0.22398464595012862</v>
      </c>
      <c r="AI97" s="3">
        <f ca="1">'Model female'!$C97*POWER(('Model female'!$D97+1),(2015-'Risk female'!AI$1))</f>
        <v>0.22398464595012862</v>
      </c>
      <c r="AJ97" s="3">
        <f ca="1">'Model female'!$C97*POWER(('Model female'!$D97+1),(2015-'Risk female'!AJ$1))</f>
        <v>0.22398464595012862</v>
      </c>
      <c r="AK97" s="3">
        <f ca="1">'Model female'!$C97*POWER(('Model female'!$D97+1),(2015-'Risk female'!AK$1))</f>
        <v>0.22398464595012862</v>
      </c>
      <c r="AL97" s="3">
        <f ca="1">'Model female'!$C97*POWER(('Model female'!$D97+1),(2015-'Risk female'!AL$1))</f>
        <v>0.22398464595012862</v>
      </c>
      <c r="AM97" s="3">
        <f ca="1">'Model female'!$C97*POWER(('Model female'!$D97+1),(2015-'Risk female'!AM$1))</f>
        <v>0.22398464595012862</v>
      </c>
      <c r="AN97" s="3">
        <f ca="1">'Model female'!$C97*POWER(('Model female'!$D97+1),(2015-'Risk female'!AN$1))</f>
        <v>0.22398464595012862</v>
      </c>
      <c r="AO97" s="3">
        <f ca="1">'Model female'!$C97*POWER(('Model female'!$D97+1),(2015-'Risk female'!AO$1))</f>
        <v>0.22398464595012862</v>
      </c>
      <c r="AP97" s="3">
        <f ca="1">'Model female'!$C97*POWER(('Model female'!$D97+1),(2015-'Risk female'!AP$1))</f>
        <v>0.22398464595012862</v>
      </c>
      <c r="AQ97" s="3">
        <f ca="1">'Model female'!$C97*POWER(('Model female'!$D97+1),(2015-'Risk female'!AQ$1))</f>
        <v>0.22398464595012862</v>
      </c>
      <c r="AR97" s="3">
        <f ca="1">'Model female'!$C97*POWER(('Model female'!$D97+1),(2015-'Risk female'!AR$1))</f>
        <v>0.22398464595012862</v>
      </c>
      <c r="AS97" s="3">
        <f ca="1">'Model female'!$C97*POWER(('Model female'!$D97+1),(2015-'Risk female'!AS$1))</f>
        <v>0.22398464595012862</v>
      </c>
      <c r="AT97" s="3">
        <f ca="1">'Model female'!$C97*POWER(('Model female'!$D97+1),(2015-'Risk female'!AT$1))</f>
        <v>0.22398464595012862</v>
      </c>
      <c r="AU97" s="3">
        <f ca="1">'Model female'!$C97*POWER(('Model female'!$D97+1),(2015-'Risk female'!AU$1))</f>
        <v>0.22398464595012862</v>
      </c>
      <c r="AV97" s="3">
        <f ca="1">'Model female'!$C97*POWER(('Model female'!$D97+1),(2015-'Risk female'!AV$1))</f>
        <v>0.22398464595012862</v>
      </c>
      <c r="AW97" s="3">
        <f ca="1">'Model female'!$C97*POWER(('Model female'!$D97+1),(2015-'Risk female'!AW$1))</f>
        <v>0.22398464595012862</v>
      </c>
      <c r="AX97" s="3">
        <f ca="1">'Model female'!$C97*POWER(('Model female'!$D97+1),(2015-'Risk female'!AX$1))</f>
        <v>0.22398464595012862</v>
      </c>
      <c r="AY97" s="3">
        <f ca="1">'Model female'!$C97*POWER(('Model female'!$D97+1),(2015-'Risk female'!AY$1))</f>
        <v>0.22398464595012862</v>
      </c>
      <c r="AZ97" s="3">
        <f ca="1">'Model female'!$C97*POWER(('Model female'!$D97+1),(2015-'Risk female'!AZ$1))</f>
        <v>0.22398464595012862</v>
      </c>
    </row>
    <row r="98" spans="1:52" x14ac:dyDescent="0.2">
      <c r="A98" s="1">
        <v>95</v>
      </c>
      <c r="B98" s="3">
        <f ca="1">'Model female'!$C98*POWER(('Model female'!$D98+1),(2015-'Risk female'!B$1))</f>
        <v>0.24728301053867607</v>
      </c>
      <c r="C98" s="3">
        <f ca="1">'Model female'!$C98*POWER(('Model female'!$D98+1),(2015-'Risk female'!C$1))</f>
        <v>0.24728301053867607</v>
      </c>
      <c r="D98" s="3">
        <f ca="1">'Model female'!$C98*POWER(('Model female'!$D98+1),(2015-'Risk female'!D$1))</f>
        <v>0.24728301053867607</v>
      </c>
      <c r="E98" s="3">
        <f ca="1">'Model female'!$C98*POWER(('Model female'!$D98+1),(2015-'Risk female'!E$1))</f>
        <v>0.24728301053867607</v>
      </c>
      <c r="F98" s="3">
        <f ca="1">'Model female'!$C98*POWER(('Model female'!$D98+1),(2015-'Risk female'!F$1))</f>
        <v>0.24728301053867607</v>
      </c>
      <c r="G98" s="3">
        <f ca="1">'Model female'!$C98*POWER(('Model female'!$D98+1),(2015-'Risk female'!G$1))</f>
        <v>0.24728301053867607</v>
      </c>
      <c r="H98" s="3">
        <f ca="1">'Model female'!$C98*POWER(('Model female'!$D98+1),(2015-'Risk female'!H$1))</f>
        <v>0.24728301053867607</v>
      </c>
      <c r="I98" s="3">
        <f ca="1">'Model female'!$C98*POWER(('Model female'!$D98+1),(2015-'Risk female'!I$1))</f>
        <v>0.24728301053867607</v>
      </c>
      <c r="J98" s="3">
        <f ca="1">'Model female'!$C98*POWER(('Model female'!$D98+1),(2015-'Risk female'!J$1))</f>
        <v>0.24728301053867607</v>
      </c>
      <c r="K98" s="3">
        <f ca="1">'Model female'!$C98*POWER(('Model female'!$D98+1),(2015-'Risk female'!K$1))</f>
        <v>0.24728301053867607</v>
      </c>
      <c r="L98" s="3">
        <f ca="1">'Model female'!$C98*POWER(('Model female'!$D98+1),(2015-'Risk female'!L$1))</f>
        <v>0.24728301053867607</v>
      </c>
      <c r="M98" s="3">
        <f ca="1">'Model female'!$C98*POWER(('Model female'!$D98+1),(2015-'Risk female'!M$1))</f>
        <v>0.24728301053867607</v>
      </c>
      <c r="N98" s="3">
        <f ca="1">'Model female'!$C98*POWER(('Model female'!$D98+1),(2015-'Risk female'!N$1))</f>
        <v>0.24728301053867607</v>
      </c>
      <c r="O98" s="3">
        <f ca="1">'Model female'!$C98*POWER(('Model female'!$D98+1),(2015-'Risk female'!O$1))</f>
        <v>0.24728301053867607</v>
      </c>
      <c r="P98" s="3">
        <f ca="1">'Model female'!$C98*POWER(('Model female'!$D98+1),(2015-'Risk female'!P$1))</f>
        <v>0.24728301053867607</v>
      </c>
      <c r="Q98" s="3">
        <f ca="1">'Model female'!$C98*POWER(('Model female'!$D98+1),(2015-'Risk female'!Q$1))</f>
        <v>0.24728301053867607</v>
      </c>
      <c r="R98" s="3">
        <f ca="1">'Model female'!$C98*POWER(('Model female'!$D98+1),(2015-'Risk female'!R$1))</f>
        <v>0.24728301053867607</v>
      </c>
      <c r="S98" s="3">
        <f ca="1">'Model female'!$C98*POWER(('Model female'!$D98+1),(2015-'Risk female'!S$1))</f>
        <v>0.24728301053867607</v>
      </c>
      <c r="T98" s="3">
        <f ca="1">'Model female'!$C98*POWER(('Model female'!$D98+1),(2015-'Risk female'!T$1))</f>
        <v>0.24728301053867607</v>
      </c>
      <c r="U98" s="3">
        <f ca="1">'Model female'!$C98*POWER(('Model female'!$D98+1),(2015-'Risk female'!U$1))</f>
        <v>0.24728301053867607</v>
      </c>
      <c r="V98" s="3">
        <f ca="1">'Model female'!$C98*POWER(('Model female'!$D98+1),(2015-'Risk female'!V$1))</f>
        <v>0.24728301053867607</v>
      </c>
      <c r="W98" s="3">
        <f ca="1">'Model female'!$C98*POWER(('Model female'!$D98+1),(2015-'Risk female'!W$1))</f>
        <v>0.24728301053867607</v>
      </c>
      <c r="X98" s="3">
        <f ca="1">'Model female'!$C98*POWER(('Model female'!$D98+1),(2015-'Risk female'!X$1))</f>
        <v>0.24728301053867607</v>
      </c>
      <c r="Y98" s="3">
        <f ca="1">'Model female'!$C98*POWER(('Model female'!$D98+1),(2015-'Risk female'!Y$1))</f>
        <v>0.24728301053867607</v>
      </c>
      <c r="Z98" s="3">
        <f ca="1">'Model female'!$C98*POWER(('Model female'!$D98+1),(2015-'Risk female'!Z$1))</f>
        <v>0.24728301053867607</v>
      </c>
      <c r="AA98" s="3">
        <f ca="1">'Model female'!$C98*POWER(('Model female'!$D98+1),(2015-'Risk female'!AA$1))</f>
        <v>0.24728301053867607</v>
      </c>
      <c r="AB98" s="3">
        <f ca="1">'Model female'!$C98*POWER(('Model female'!$D98+1),(2015-'Risk female'!AB$1))</f>
        <v>0.24728301053867607</v>
      </c>
      <c r="AC98" s="3">
        <f ca="1">'Model female'!$C98*POWER(('Model female'!$D98+1),(2015-'Risk female'!AC$1))</f>
        <v>0.24728301053867607</v>
      </c>
      <c r="AD98" s="3">
        <f ca="1">'Model female'!$C98*POWER(('Model female'!$D98+1),(2015-'Risk female'!AD$1))</f>
        <v>0.24728301053867607</v>
      </c>
      <c r="AE98" s="3">
        <f ca="1">'Model female'!$C98*POWER(('Model female'!$D98+1),(2015-'Risk female'!AE$1))</f>
        <v>0.24728301053867607</v>
      </c>
      <c r="AF98" s="3">
        <f ca="1">'Model female'!$C98*POWER(('Model female'!$D98+1),(2015-'Risk female'!AF$1))</f>
        <v>0.24728301053867607</v>
      </c>
      <c r="AG98" s="3">
        <f ca="1">'Model female'!$C98*POWER(('Model female'!$D98+1),(2015-'Risk female'!AG$1))</f>
        <v>0.24728301053867607</v>
      </c>
      <c r="AH98" s="3">
        <f ca="1">'Model female'!$C98*POWER(('Model female'!$D98+1),(2015-'Risk female'!AH$1))</f>
        <v>0.24728301053867607</v>
      </c>
      <c r="AI98" s="3">
        <f ca="1">'Model female'!$C98*POWER(('Model female'!$D98+1),(2015-'Risk female'!AI$1))</f>
        <v>0.24728301053867607</v>
      </c>
      <c r="AJ98" s="3">
        <f ca="1">'Model female'!$C98*POWER(('Model female'!$D98+1),(2015-'Risk female'!AJ$1))</f>
        <v>0.24728301053867607</v>
      </c>
      <c r="AK98" s="3">
        <f ca="1">'Model female'!$C98*POWER(('Model female'!$D98+1),(2015-'Risk female'!AK$1))</f>
        <v>0.24728301053867607</v>
      </c>
      <c r="AL98" s="3">
        <f ca="1">'Model female'!$C98*POWER(('Model female'!$D98+1),(2015-'Risk female'!AL$1))</f>
        <v>0.24728301053867607</v>
      </c>
      <c r="AM98" s="3">
        <f ca="1">'Model female'!$C98*POWER(('Model female'!$D98+1),(2015-'Risk female'!AM$1))</f>
        <v>0.24728301053867607</v>
      </c>
      <c r="AN98" s="3">
        <f ca="1">'Model female'!$C98*POWER(('Model female'!$D98+1),(2015-'Risk female'!AN$1))</f>
        <v>0.24728301053867607</v>
      </c>
      <c r="AO98" s="3">
        <f ca="1">'Model female'!$C98*POWER(('Model female'!$D98+1),(2015-'Risk female'!AO$1))</f>
        <v>0.24728301053867607</v>
      </c>
      <c r="AP98" s="3">
        <f ca="1">'Model female'!$C98*POWER(('Model female'!$D98+1),(2015-'Risk female'!AP$1))</f>
        <v>0.24728301053867607</v>
      </c>
      <c r="AQ98" s="3">
        <f ca="1">'Model female'!$C98*POWER(('Model female'!$D98+1),(2015-'Risk female'!AQ$1))</f>
        <v>0.24728301053867607</v>
      </c>
      <c r="AR98" s="3">
        <f ca="1">'Model female'!$C98*POWER(('Model female'!$D98+1),(2015-'Risk female'!AR$1))</f>
        <v>0.24728301053867607</v>
      </c>
      <c r="AS98" s="3">
        <f ca="1">'Model female'!$C98*POWER(('Model female'!$D98+1),(2015-'Risk female'!AS$1))</f>
        <v>0.24728301053867607</v>
      </c>
      <c r="AT98" s="3">
        <f ca="1">'Model female'!$C98*POWER(('Model female'!$D98+1),(2015-'Risk female'!AT$1))</f>
        <v>0.24728301053867607</v>
      </c>
      <c r="AU98" s="3">
        <f ca="1">'Model female'!$C98*POWER(('Model female'!$D98+1),(2015-'Risk female'!AU$1))</f>
        <v>0.24728301053867607</v>
      </c>
      <c r="AV98" s="3">
        <f ca="1">'Model female'!$C98*POWER(('Model female'!$D98+1),(2015-'Risk female'!AV$1))</f>
        <v>0.24728301053867607</v>
      </c>
      <c r="AW98" s="3">
        <f ca="1">'Model female'!$C98*POWER(('Model female'!$D98+1),(2015-'Risk female'!AW$1))</f>
        <v>0.24728301053867607</v>
      </c>
      <c r="AX98" s="3">
        <f ca="1">'Model female'!$C98*POWER(('Model female'!$D98+1),(2015-'Risk female'!AX$1))</f>
        <v>0.24728301053867607</v>
      </c>
      <c r="AY98" s="3">
        <f ca="1">'Model female'!$C98*POWER(('Model female'!$D98+1),(2015-'Risk female'!AY$1))</f>
        <v>0.24728301053867607</v>
      </c>
      <c r="AZ98" s="3">
        <f ca="1">'Model female'!$C98*POWER(('Model female'!$D98+1),(2015-'Risk female'!AZ$1))</f>
        <v>0.24728301053867607</v>
      </c>
    </row>
    <row r="99" spans="1:52" x14ac:dyDescent="0.2">
      <c r="A99" s="1">
        <v>96</v>
      </c>
      <c r="B99" s="3">
        <f ca="1">'Model female'!$C99*POWER(('Model female'!$D99+1),(2015-'Risk female'!B$1))</f>
        <v>0.27023945188407411</v>
      </c>
      <c r="C99" s="3">
        <f ca="1">'Model female'!$C99*POWER(('Model female'!$D99+1),(2015-'Risk female'!C$1))</f>
        <v>0.27023945188407411</v>
      </c>
      <c r="D99" s="3">
        <f ca="1">'Model female'!$C99*POWER(('Model female'!$D99+1),(2015-'Risk female'!D$1))</f>
        <v>0.27023945188407411</v>
      </c>
      <c r="E99" s="3">
        <f ca="1">'Model female'!$C99*POWER(('Model female'!$D99+1),(2015-'Risk female'!E$1))</f>
        <v>0.27023945188407411</v>
      </c>
      <c r="F99" s="3">
        <f ca="1">'Model female'!$C99*POWER(('Model female'!$D99+1),(2015-'Risk female'!F$1))</f>
        <v>0.27023945188407411</v>
      </c>
      <c r="G99" s="3">
        <f ca="1">'Model female'!$C99*POWER(('Model female'!$D99+1),(2015-'Risk female'!G$1))</f>
        <v>0.27023945188407411</v>
      </c>
      <c r="H99" s="3">
        <f ca="1">'Model female'!$C99*POWER(('Model female'!$D99+1),(2015-'Risk female'!H$1))</f>
        <v>0.27023945188407411</v>
      </c>
      <c r="I99" s="3">
        <f ca="1">'Model female'!$C99*POWER(('Model female'!$D99+1),(2015-'Risk female'!I$1))</f>
        <v>0.27023945188407411</v>
      </c>
      <c r="J99" s="3">
        <f ca="1">'Model female'!$C99*POWER(('Model female'!$D99+1),(2015-'Risk female'!J$1))</f>
        <v>0.27023945188407411</v>
      </c>
      <c r="K99" s="3">
        <f ca="1">'Model female'!$C99*POWER(('Model female'!$D99+1),(2015-'Risk female'!K$1))</f>
        <v>0.27023945188407411</v>
      </c>
      <c r="L99" s="3">
        <f ca="1">'Model female'!$C99*POWER(('Model female'!$D99+1),(2015-'Risk female'!L$1))</f>
        <v>0.27023945188407411</v>
      </c>
      <c r="M99" s="3">
        <f ca="1">'Model female'!$C99*POWER(('Model female'!$D99+1),(2015-'Risk female'!M$1))</f>
        <v>0.27023945188407411</v>
      </c>
      <c r="N99" s="3">
        <f ca="1">'Model female'!$C99*POWER(('Model female'!$D99+1),(2015-'Risk female'!N$1))</f>
        <v>0.27023945188407411</v>
      </c>
      <c r="O99" s="3">
        <f ca="1">'Model female'!$C99*POWER(('Model female'!$D99+1),(2015-'Risk female'!O$1))</f>
        <v>0.27023945188407411</v>
      </c>
      <c r="P99" s="3">
        <f ca="1">'Model female'!$C99*POWER(('Model female'!$D99+1),(2015-'Risk female'!P$1))</f>
        <v>0.27023945188407411</v>
      </c>
      <c r="Q99" s="3">
        <f ca="1">'Model female'!$C99*POWER(('Model female'!$D99+1),(2015-'Risk female'!Q$1))</f>
        <v>0.27023945188407411</v>
      </c>
      <c r="R99" s="3">
        <f ca="1">'Model female'!$C99*POWER(('Model female'!$D99+1),(2015-'Risk female'!R$1))</f>
        <v>0.27023945188407411</v>
      </c>
      <c r="S99" s="3">
        <f ca="1">'Model female'!$C99*POWER(('Model female'!$D99+1),(2015-'Risk female'!S$1))</f>
        <v>0.27023945188407411</v>
      </c>
      <c r="T99" s="3">
        <f ca="1">'Model female'!$C99*POWER(('Model female'!$D99+1),(2015-'Risk female'!T$1))</f>
        <v>0.27023945188407411</v>
      </c>
      <c r="U99" s="3">
        <f ca="1">'Model female'!$C99*POWER(('Model female'!$D99+1),(2015-'Risk female'!U$1))</f>
        <v>0.27023945188407411</v>
      </c>
      <c r="V99" s="3">
        <f ca="1">'Model female'!$C99*POWER(('Model female'!$D99+1),(2015-'Risk female'!V$1))</f>
        <v>0.27023945188407411</v>
      </c>
      <c r="W99" s="3">
        <f ca="1">'Model female'!$C99*POWER(('Model female'!$D99+1),(2015-'Risk female'!W$1))</f>
        <v>0.27023945188407411</v>
      </c>
      <c r="X99" s="3">
        <f ca="1">'Model female'!$C99*POWER(('Model female'!$D99+1),(2015-'Risk female'!X$1))</f>
        <v>0.27023945188407411</v>
      </c>
      <c r="Y99" s="3">
        <f ca="1">'Model female'!$C99*POWER(('Model female'!$D99+1),(2015-'Risk female'!Y$1))</f>
        <v>0.27023945188407411</v>
      </c>
      <c r="Z99" s="3">
        <f ca="1">'Model female'!$C99*POWER(('Model female'!$D99+1),(2015-'Risk female'!Z$1))</f>
        <v>0.27023945188407411</v>
      </c>
      <c r="AA99" s="3">
        <f ca="1">'Model female'!$C99*POWER(('Model female'!$D99+1),(2015-'Risk female'!AA$1))</f>
        <v>0.27023945188407411</v>
      </c>
      <c r="AB99" s="3">
        <f ca="1">'Model female'!$C99*POWER(('Model female'!$D99+1),(2015-'Risk female'!AB$1))</f>
        <v>0.27023945188407411</v>
      </c>
      <c r="AC99" s="3">
        <f ca="1">'Model female'!$C99*POWER(('Model female'!$D99+1),(2015-'Risk female'!AC$1))</f>
        <v>0.27023945188407411</v>
      </c>
      <c r="AD99" s="3">
        <f ca="1">'Model female'!$C99*POWER(('Model female'!$D99+1),(2015-'Risk female'!AD$1))</f>
        <v>0.27023945188407411</v>
      </c>
      <c r="AE99" s="3">
        <f ca="1">'Model female'!$C99*POWER(('Model female'!$D99+1),(2015-'Risk female'!AE$1))</f>
        <v>0.27023945188407411</v>
      </c>
      <c r="AF99" s="3">
        <f ca="1">'Model female'!$C99*POWER(('Model female'!$D99+1),(2015-'Risk female'!AF$1))</f>
        <v>0.27023945188407411</v>
      </c>
      <c r="AG99" s="3">
        <f ca="1">'Model female'!$C99*POWER(('Model female'!$D99+1),(2015-'Risk female'!AG$1))</f>
        <v>0.27023945188407411</v>
      </c>
      <c r="AH99" s="3">
        <f ca="1">'Model female'!$C99*POWER(('Model female'!$D99+1),(2015-'Risk female'!AH$1))</f>
        <v>0.27023945188407411</v>
      </c>
      <c r="AI99" s="3">
        <f ca="1">'Model female'!$C99*POWER(('Model female'!$D99+1),(2015-'Risk female'!AI$1))</f>
        <v>0.27023945188407411</v>
      </c>
      <c r="AJ99" s="3">
        <f ca="1">'Model female'!$C99*POWER(('Model female'!$D99+1),(2015-'Risk female'!AJ$1))</f>
        <v>0.27023945188407411</v>
      </c>
      <c r="AK99" s="3">
        <f ca="1">'Model female'!$C99*POWER(('Model female'!$D99+1),(2015-'Risk female'!AK$1))</f>
        <v>0.27023945188407411</v>
      </c>
      <c r="AL99" s="3">
        <f ca="1">'Model female'!$C99*POWER(('Model female'!$D99+1),(2015-'Risk female'!AL$1))</f>
        <v>0.27023945188407411</v>
      </c>
      <c r="AM99" s="3">
        <f ca="1">'Model female'!$C99*POWER(('Model female'!$D99+1),(2015-'Risk female'!AM$1))</f>
        <v>0.27023945188407411</v>
      </c>
      <c r="AN99" s="3">
        <f ca="1">'Model female'!$C99*POWER(('Model female'!$D99+1),(2015-'Risk female'!AN$1))</f>
        <v>0.27023945188407411</v>
      </c>
      <c r="AO99" s="3">
        <f ca="1">'Model female'!$C99*POWER(('Model female'!$D99+1),(2015-'Risk female'!AO$1))</f>
        <v>0.27023945188407411</v>
      </c>
      <c r="AP99" s="3">
        <f ca="1">'Model female'!$C99*POWER(('Model female'!$D99+1),(2015-'Risk female'!AP$1))</f>
        <v>0.27023945188407411</v>
      </c>
      <c r="AQ99" s="3">
        <f ca="1">'Model female'!$C99*POWER(('Model female'!$D99+1),(2015-'Risk female'!AQ$1))</f>
        <v>0.27023945188407411</v>
      </c>
      <c r="AR99" s="3">
        <f ca="1">'Model female'!$C99*POWER(('Model female'!$D99+1),(2015-'Risk female'!AR$1))</f>
        <v>0.27023945188407411</v>
      </c>
      <c r="AS99" s="3">
        <f ca="1">'Model female'!$C99*POWER(('Model female'!$D99+1),(2015-'Risk female'!AS$1))</f>
        <v>0.27023945188407411</v>
      </c>
      <c r="AT99" s="3">
        <f ca="1">'Model female'!$C99*POWER(('Model female'!$D99+1),(2015-'Risk female'!AT$1))</f>
        <v>0.27023945188407411</v>
      </c>
      <c r="AU99" s="3">
        <f ca="1">'Model female'!$C99*POWER(('Model female'!$D99+1),(2015-'Risk female'!AU$1))</f>
        <v>0.27023945188407411</v>
      </c>
      <c r="AV99" s="3">
        <f ca="1">'Model female'!$C99*POWER(('Model female'!$D99+1),(2015-'Risk female'!AV$1))</f>
        <v>0.27023945188407411</v>
      </c>
      <c r="AW99" s="3">
        <f ca="1">'Model female'!$C99*POWER(('Model female'!$D99+1),(2015-'Risk female'!AW$1))</f>
        <v>0.27023945188407411</v>
      </c>
      <c r="AX99" s="3">
        <f ca="1">'Model female'!$C99*POWER(('Model female'!$D99+1),(2015-'Risk female'!AX$1))</f>
        <v>0.27023945188407411</v>
      </c>
      <c r="AY99" s="3">
        <f ca="1">'Model female'!$C99*POWER(('Model female'!$D99+1),(2015-'Risk female'!AY$1))</f>
        <v>0.27023945188407411</v>
      </c>
      <c r="AZ99" s="3">
        <f ca="1">'Model female'!$C99*POWER(('Model female'!$D99+1),(2015-'Risk female'!AZ$1))</f>
        <v>0.27023945188407411</v>
      </c>
    </row>
    <row r="100" spans="1:52" x14ac:dyDescent="0.2">
      <c r="A100" s="1">
        <v>97</v>
      </c>
      <c r="B100" s="3">
        <f ca="1">'Model female'!$C100*POWER(('Model female'!$D100+1),(2015-'Risk female'!B$1))</f>
        <v>0.30005944109919819</v>
      </c>
      <c r="C100" s="3">
        <f ca="1">'Model female'!$C100*POWER(('Model female'!$D100+1),(2015-'Risk female'!C$1))</f>
        <v>0.30005944109919819</v>
      </c>
      <c r="D100" s="3">
        <f ca="1">'Model female'!$C100*POWER(('Model female'!$D100+1),(2015-'Risk female'!D$1))</f>
        <v>0.30005944109919819</v>
      </c>
      <c r="E100" s="3">
        <f ca="1">'Model female'!$C100*POWER(('Model female'!$D100+1),(2015-'Risk female'!E$1))</f>
        <v>0.30005944109919819</v>
      </c>
      <c r="F100" s="3">
        <f ca="1">'Model female'!$C100*POWER(('Model female'!$D100+1),(2015-'Risk female'!F$1))</f>
        <v>0.30005944109919819</v>
      </c>
      <c r="G100" s="3">
        <f ca="1">'Model female'!$C100*POWER(('Model female'!$D100+1),(2015-'Risk female'!G$1))</f>
        <v>0.30005944109919819</v>
      </c>
      <c r="H100" s="3">
        <f ca="1">'Model female'!$C100*POWER(('Model female'!$D100+1),(2015-'Risk female'!H$1))</f>
        <v>0.30005944109919819</v>
      </c>
      <c r="I100" s="3">
        <f ca="1">'Model female'!$C100*POWER(('Model female'!$D100+1),(2015-'Risk female'!I$1))</f>
        <v>0.30005944109919819</v>
      </c>
      <c r="J100" s="3">
        <f ca="1">'Model female'!$C100*POWER(('Model female'!$D100+1),(2015-'Risk female'!J$1))</f>
        <v>0.30005944109919819</v>
      </c>
      <c r="K100" s="3">
        <f ca="1">'Model female'!$C100*POWER(('Model female'!$D100+1),(2015-'Risk female'!K$1))</f>
        <v>0.30005944109919819</v>
      </c>
      <c r="L100" s="3">
        <f ca="1">'Model female'!$C100*POWER(('Model female'!$D100+1),(2015-'Risk female'!L$1))</f>
        <v>0.30005944109919819</v>
      </c>
      <c r="M100" s="3">
        <f ca="1">'Model female'!$C100*POWER(('Model female'!$D100+1),(2015-'Risk female'!M$1))</f>
        <v>0.30005944109919819</v>
      </c>
      <c r="N100" s="3">
        <f ca="1">'Model female'!$C100*POWER(('Model female'!$D100+1),(2015-'Risk female'!N$1))</f>
        <v>0.30005944109919819</v>
      </c>
      <c r="O100" s="3">
        <f ca="1">'Model female'!$C100*POWER(('Model female'!$D100+1),(2015-'Risk female'!O$1))</f>
        <v>0.30005944109919819</v>
      </c>
      <c r="P100" s="3">
        <f ca="1">'Model female'!$C100*POWER(('Model female'!$D100+1),(2015-'Risk female'!P$1))</f>
        <v>0.30005944109919819</v>
      </c>
      <c r="Q100" s="3">
        <f ca="1">'Model female'!$C100*POWER(('Model female'!$D100+1),(2015-'Risk female'!Q$1))</f>
        <v>0.30005944109919819</v>
      </c>
      <c r="R100" s="3">
        <f ca="1">'Model female'!$C100*POWER(('Model female'!$D100+1),(2015-'Risk female'!R$1))</f>
        <v>0.30005944109919819</v>
      </c>
      <c r="S100" s="3">
        <f ca="1">'Model female'!$C100*POWER(('Model female'!$D100+1),(2015-'Risk female'!S$1))</f>
        <v>0.30005944109919819</v>
      </c>
      <c r="T100" s="3">
        <f ca="1">'Model female'!$C100*POWER(('Model female'!$D100+1),(2015-'Risk female'!T$1))</f>
        <v>0.30005944109919819</v>
      </c>
      <c r="U100" s="3">
        <f ca="1">'Model female'!$C100*POWER(('Model female'!$D100+1),(2015-'Risk female'!U$1))</f>
        <v>0.30005944109919819</v>
      </c>
      <c r="V100" s="3">
        <f ca="1">'Model female'!$C100*POWER(('Model female'!$D100+1),(2015-'Risk female'!V$1))</f>
        <v>0.30005944109919819</v>
      </c>
      <c r="W100" s="3">
        <f ca="1">'Model female'!$C100*POWER(('Model female'!$D100+1),(2015-'Risk female'!W$1))</f>
        <v>0.30005944109919819</v>
      </c>
      <c r="X100" s="3">
        <f ca="1">'Model female'!$C100*POWER(('Model female'!$D100+1),(2015-'Risk female'!X$1))</f>
        <v>0.30005944109919819</v>
      </c>
      <c r="Y100" s="3">
        <f ca="1">'Model female'!$C100*POWER(('Model female'!$D100+1),(2015-'Risk female'!Y$1))</f>
        <v>0.30005944109919819</v>
      </c>
      <c r="Z100" s="3">
        <f ca="1">'Model female'!$C100*POWER(('Model female'!$D100+1),(2015-'Risk female'!Z$1))</f>
        <v>0.30005944109919819</v>
      </c>
      <c r="AA100" s="3">
        <f ca="1">'Model female'!$C100*POWER(('Model female'!$D100+1),(2015-'Risk female'!AA$1))</f>
        <v>0.30005944109919819</v>
      </c>
      <c r="AB100" s="3">
        <f ca="1">'Model female'!$C100*POWER(('Model female'!$D100+1),(2015-'Risk female'!AB$1))</f>
        <v>0.30005944109919819</v>
      </c>
      <c r="AC100" s="3">
        <f ca="1">'Model female'!$C100*POWER(('Model female'!$D100+1),(2015-'Risk female'!AC$1))</f>
        <v>0.30005944109919819</v>
      </c>
      <c r="AD100" s="3">
        <f ca="1">'Model female'!$C100*POWER(('Model female'!$D100+1),(2015-'Risk female'!AD$1))</f>
        <v>0.30005944109919819</v>
      </c>
      <c r="AE100" s="3">
        <f ca="1">'Model female'!$C100*POWER(('Model female'!$D100+1),(2015-'Risk female'!AE$1))</f>
        <v>0.30005944109919819</v>
      </c>
      <c r="AF100" s="3">
        <f ca="1">'Model female'!$C100*POWER(('Model female'!$D100+1),(2015-'Risk female'!AF$1))</f>
        <v>0.30005944109919819</v>
      </c>
      <c r="AG100" s="3">
        <f ca="1">'Model female'!$C100*POWER(('Model female'!$D100+1),(2015-'Risk female'!AG$1))</f>
        <v>0.30005944109919819</v>
      </c>
      <c r="AH100" s="3">
        <f ca="1">'Model female'!$C100*POWER(('Model female'!$D100+1),(2015-'Risk female'!AH$1))</f>
        <v>0.30005944109919819</v>
      </c>
      <c r="AI100" s="3">
        <f ca="1">'Model female'!$C100*POWER(('Model female'!$D100+1),(2015-'Risk female'!AI$1))</f>
        <v>0.30005944109919819</v>
      </c>
      <c r="AJ100" s="3">
        <f ca="1">'Model female'!$C100*POWER(('Model female'!$D100+1),(2015-'Risk female'!AJ$1))</f>
        <v>0.30005944109919819</v>
      </c>
      <c r="AK100" s="3">
        <f ca="1">'Model female'!$C100*POWER(('Model female'!$D100+1),(2015-'Risk female'!AK$1))</f>
        <v>0.30005944109919819</v>
      </c>
      <c r="AL100" s="3">
        <f ca="1">'Model female'!$C100*POWER(('Model female'!$D100+1),(2015-'Risk female'!AL$1))</f>
        <v>0.30005944109919819</v>
      </c>
      <c r="AM100" s="3">
        <f ca="1">'Model female'!$C100*POWER(('Model female'!$D100+1),(2015-'Risk female'!AM$1))</f>
        <v>0.30005944109919819</v>
      </c>
      <c r="AN100" s="3">
        <f ca="1">'Model female'!$C100*POWER(('Model female'!$D100+1),(2015-'Risk female'!AN$1))</f>
        <v>0.30005944109919819</v>
      </c>
      <c r="AO100" s="3">
        <f ca="1">'Model female'!$C100*POWER(('Model female'!$D100+1),(2015-'Risk female'!AO$1))</f>
        <v>0.30005944109919819</v>
      </c>
      <c r="AP100" s="3">
        <f ca="1">'Model female'!$C100*POWER(('Model female'!$D100+1),(2015-'Risk female'!AP$1))</f>
        <v>0.30005944109919819</v>
      </c>
      <c r="AQ100" s="3">
        <f ca="1">'Model female'!$C100*POWER(('Model female'!$D100+1),(2015-'Risk female'!AQ$1))</f>
        <v>0.30005944109919819</v>
      </c>
      <c r="AR100" s="3">
        <f ca="1">'Model female'!$C100*POWER(('Model female'!$D100+1),(2015-'Risk female'!AR$1))</f>
        <v>0.30005944109919819</v>
      </c>
      <c r="AS100" s="3">
        <f ca="1">'Model female'!$C100*POWER(('Model female'!$D100+1),(2015-'Risk female'!AS$1))</f>
        <v>0.30005944109919819</v>
      </c>
      <c r="AT100" s="3">
        <f ca="1">'Model female'!$C100*POWER(('Model female'!$D100+1),(2015-'Risk female'!AT$1))</f>
        <v>0.30005944109919819</v>
      </c>
      <c r="AU100" s="3">
        <f ca="1">'Model female'!$C100*POWER(('Model female'!$D100+1),(2015-'Risk female'!AU$1))</f>
        <v>0.30005944109919819</v>
      </c>
      <c r="AV100" s="3">
        <f ca="1">'Model female'!$C100*POWER(('Model female'!$D100+1),(2015-'Risk female'!AV$1))</f>
        <v>0.30005944109919819</v>
      </c>
      <c r="AW100" s="3">
        <f ca="1">'Model female'!$C100*POWER(('Model female'!$D100+1),(2015-'Risk female'!AW$1))</f>
        <v>0.30005944109919819</v>
      </c>
      <c r="AX100" s="3">
        <f ca="1">'Model female'!$C100*POWER(('Model female'!$D100+1),(2015-'Risk female'!AX$1))</f>
        <v>0.30005944109919819</v>
      </c>
      <c r="AY100" s="3">
        <f ca="1">'Model female'!$C100*POWER(('Model female'!$D100+1),(2015-'Risk female'!AY$1))</f>
        <v>0.30005944109919819</v>
      </c>
      <c r="AZ100" s="3">
        <f ca="1">'Model female'!$C100*POWER(('Model female'!$D100+1),(2015-'Risk female'!AZ$1))</f>
        <v>0.30005944109919819</v>
      </c>
    </row>
    <row r="101" spans="1:52" x14ac:dyDescent="0.2">
      <c r="A101" s="1">
        <v>98</v>
      </c>
      <c r="B101" s="3">
        <f ca="1">'Model female'!$C101*POWER(('Model female'!$D101+1),(2015-'Risk female'!B$1))</f>
        <v>0.31430484406088915</v>
      </c>
      <c r="C101" s="3">
        <f ca="1">'Model female'!$C101*POWER(('Model female'!$D101+1),(2015-'Risk female'!C$1))</f>
        <v>0.31430484406088915</v>
      </c>
      <c r="D101" s="3">
        <f ca="1">'Model female'!$C101*POWER(('Model female'!$D101+1),(2015-'Risk female'!D$1))</f>
        <v>0.31430484406088915</v>
      </c>
      <c r="E101" s="3">
        <f ca="1">'Model female'!$C101*POWER(('Model female'!$D101+1),(2015-'Risk female'!E$1))</f>
        <v>0.31430484406088915</v>
      </c>
      <c r="F101" s="3">
        <f ca="1">'Model female'!$C101*POWER(('Model female'!$D101+1),(2015-'Risk female'!F$1))</f>
        <v>0.31430484406088915</v>
      </c>
      <c r="G101" s="3">
        <f ca="1">'Model female'!$C101*POWER(('Model female'!$D101+1),(2015-'Risk female'!G$1))</f>
        <v>0.31430484406088915</v>
      </c>
      <c r="H101" s="3">
        <f ca="1">'Model female'!$C101*POWER(('Model female'!$D101+1),(2015-'Risk female'!H$1))</f>
        <v>0.31430484406088915</v>
      </c>
      <c r="I101" s="3">
        <f ca="1">'Model female'!$C101*POWER(('Model female'!$D101+1),(2015-'Risk female'!I$1))</f>
        <v>0.31430484406088915</v>
      </c>
      <c r="J101" s="3">
        <f ca="1">'Model female'!$C101*POWER(('Model female'!$D101+1),(2015-'Risk female'!J$1))</f>
        <v>0.31430484406088915</v>
      </c>
      <c r="K101" s="3">
        <f ca="1">'Model female'!$C101*POWER(('Model female'!$D101+1),(2015-'Risk female'!K$1))</f>
        <v>0.31430484406088915</v>
      </c>
      <c r="L101" s="3">
        <f ca="1">'Model female'!$C101*POWER(('Model female'!$D101+1),(2015-'Risk female'!L$1))</f>
        <v>0.31430484406088915</v>
      </c>
      <c r="M101" s="3">
        <f ca="1">'Model female'!$C101*POWER(('Model female'!$D101+1),(2015-'Risk female'!M$1))</f>
        <v>0.31430484406088915</v>
      </c>
      <c r="N101" s="3">
        <f ca="1">'Model female'!$C101*POWER(('Model female'!$D101+1),(2015-'Risk female'!N$1))</f>
        <v>0.31430484406088915</v>
      </c>
      <c r="O101" s="3">
        <f ca="1">'Model female'!$C101*POWER(('Model female'!$D101+1),(2015-'Risk female'!O$1))</f>
        <v>0.31430484406088915</v>
      </c>
      <c r="P101" s="3">
        <f ca="1">'Model female'!$C101*POWER(('Model female'!$D101+1),(2015-'Risk female'!P$1))</f>
        <v>0.31430484406088915</v>
      </c>
      <c r="Q101" s="3">
        <f ca="1">'Model female'!$C101*POWER(('Model female'!$D101+1),(2015-'Risk female'!Q$1))</f>
        <v>0.31430484406088915</v>
      </c>
      <c r="R101" s="3">
        <f ca="1">'Model female'!$C101*POWER(('Model female'!$D101+1),(2015-'Risk female'!R$1))</f>
        <v>0.31430484406088915</v>
      </c>
      <c r="S101" s="3">
        <f ca="1">'Model female'!$C101*POWER(('Model female'!$D101+1),(2015-'Risk female'!S$1))</f>
        <v>0.31430484406088915</v>
      </c>
      <c r="T101" s="3">
        <f ca="1">'Model female'!$C101*POWER(('Model female'!$D101+1),(2015-'Risk female'!T$1))</f>
        <v>0.31430484406088915</v>
      </c>
      <c r="U101" s="3">
        <f ca="1">'Model female'!$C101*POWER(('Model female'!$D101+1),(2015-'Risk female'!U$1))</f>
        <v>0.31430484406088915</v>
      </c>
      <c r="V101" s="3">
        <f ca="1">'Model female'!$C101*POWER(('Model female'!$D101+1),(2015-'Risk female'!V$1))</f>
        <v>0.31430484406088915</v>
      </c>
      <c r="W101" s="3">
        <f ca="1">'Model female'!$C101*POWER(('Model female'!$D101+1),(2015-'Risk female'!W$1))</f>
        <v>0.31430484406088915</v>
      </c>
      <c r="X101" s="3">
        <f ca="1">'Model female'!$C101*POWER(('Model female'!$D101+1),(2015-'Risk female'!X$1))</f>
        <v>0.31430484406088915</v>
      </c>
      <c r="Y101" s="3">
        <f ca="1">'Model female'!$C101*POWER(('Model female'!$D101+1),(2015-'Risk female'!Y$1))</f>
        <v>0.31430484406088915</v>
      </c>
      <c r="Z101" s="3">
        <f ca="1">'Model female'!$C101*POWER(('Model female'!$D101+1),(2015-'Risk female'!Z$1))</f>
        <v>0.31430484406088915</v>
      </c>
      <c r="AA101" s="3">
        <f ca="1">'Model female'!$C101*POWER(('Model female'!$D101+1),(2015-'Risk female'!AA$1))</f>
        <v>0.31430484406088915</v>
      </c>
      <c r="AB101" s="3">
        <f ca="1">'Model female'!$C101*POWER(('Model female'!$D101+1),(2015-'Risk female'!AB$1))</f>
        <v>0.31430484406088915</v>
      </c>
      <c r="AC101" s="3">
        <f ca="1">'Model female'!$C101*POWER(('Model female'!$D101+1),(2015-'Risk female'!AC$1))</f>
        <v>0.31430484406088915</v>
      </c>
      <c r="AD101" s="3">
        <f ca="1">'Model female'!$C101*POWER(('Model female'!$D101+1),(2015-'Risk female'!AD$1))</f>
        <v>0.31430484406088915</v>
      </c>
      <c r="AE101" s="3">
        <f ca="1">'Model female'!$C101*POWER(('Model female'!$D101+1),(2015-'Risk female'!AE$1))</f>
        <v>0.31430484406088915</v>
      </c>
      <c r="AF101" s="3">
        <f ca="1">'Model female'!$C101*POWER(('Model female'!$D101+1),(2015-'Risk female'!AF$1))</f>
        <v>0.31430484406088915</v>
      </c>
      <c r="AG101" s="3">
        <f ca="1">'Model female'!$C101*POWER(('Model female'!$D101+1),(2015-'Risk female'!AG$1))</f>
        <v>0.31430484406088915</v>
      </c>
      <c r="AH101" s="3">
        <f ca="1">'Model female'!$C101*POWER(('Model female'!$D101+1),(2015-'Risk female'!AH$1))</f>
        <v>0.31430484406088915</v>
      </c>
      <c r="AI101" s="3">
        <f ca="1">'Model female'!$C101*POWER(('Model female'!$D101+1),(2015-'Risk female'!AI$1))</f>
        <v>0.31430484406088915</v>
      </c>
      <c r="AJ101" s="3">
        <f ca="1">'Model female'!$C101*POWER(('Model female'!$D101+1),(2015-'Risk female'!AJ$1))</f>
        <v>0.31430484406088915</v>
      </c>
      <c r="AK101" s="3">
        <f ca="1">'Model female'!$C101*POWER(('Model female'!$D101+1),(2015-'Risk female'!AK$1))</f>
        <v>0.31430484406088915</v>
      </c>
      <c r="AL101" s="3">
        <f ca="1">'Model female'!$C101*POWER(('Model female'!$D101+1),(2015-'Risk female'!AL$1))</f>
        <v>0.31430484406088915</v>
      </c>
      <c r="AM101" s="3">
        <f ca="1">'Model female'!$C101*POWER(('Model female'!$D101+1),(2015-'Risk female'!AM$1))</f>
        <v>0.31430484406088915</v>
      </c>
      <c r="AN101" s="3">
        <f ca="1">'Model female'!$C101*POWER(('Model female'!$D101+1),(2015-'Risk female'!AN$1))</f>
        <v>0.31430484406088915</v>
      </c>
      <c r="AO101" s="3">
        <f ca="1">'Model female'!$C101*POWER(('Model female'!$D101+1),(2015-'Risk female'!AO$1))</f>
        <v>0.31430484406088915</v>
      </c>
      <c r="AP101" s="3">
        <f ca="1">'Model female'!$C101*POWER(('Model female'!$D101+1),(2015-'Risk female'!AP$1))</f>
        <v>0.31430484406088915</v>
      </c>
      <c r="AQ101" s="3">
        <f ca="1">'Model female'!$C101*POWER(('Model female'!$D101+1),(2015-'Risk female'!AQ$1))</f>
        <v>0.31430484406088915</v>
      </c>
      <c r="AR101" s="3">
        <f ca="1">'Model female'!$C101*POWER(('Model female'!$D101+1),(2015-'Risk female'!AR$1))</f>
        <v>0.31430484406088915</v>
      </c>
      <c r="AS101" s="3">
        <f ca="1">'Model female'!$C101*POWER(('Model female'!$D101+1),(2015-'Risk female'!AS$1))</f>
        <v>0.31430484406088915</v>
      </c>
      <c r="AT101" s="3">
        <f ca="1">'Model female'!$C101*POWER(('Model female'!$D101+1),(2015-'Risk female'!AT$1))</f>
        <v>0.31430484406088915</v>
      </c>
      <c r="AU101" s="3">
        <f ca="1">'Model female'!$C101*POWER(('Model female'!$D101+1),(2015-'Risk female'!AU$1))</f>
        <v>0.31430484406088915</v>
      </c>
      <c r="AV101" s="3">
        <f ca="1">'Model female'!$C101*POWER(('Model female'!$D101+1),(2015-'Risk female'!AV$1))</f>
        <v>0.31430484406088915</v>
      </c>
      <c r="AW101" s="3">
        <f ca="1">'Model female'!$C101*POWER(('Model female'!$D101+1),(2015-'Risk female'!AW$1))</f>
        <v>0.31430484406088915</v>
      </c>
      <c r="AX101" s="3">
        <f ca="1">'Model female'!$C101*POWER(('Model female'!$D101+1),(2015-'Risk female'!AX$1))</f>
        <v>0.31430484406088915</v>
      </c>
      <c r="AY101" s="3">
        <f ca="1">'Model female'!$C101*POWER(('Model female'!$D101+1),(2015-'Risk female'!AY$1))</f>
        <v>0.31430484406088915</v>
      </c>
      <c r="AZ101" s="3">
        <f ca="1">'Model female'!$C101*POWER(('Model female'!$D101+1),(2015-'Risk female'!AZ$1))</f>
        <v>0.31430484406088915</v>
      </c>
    </row>
    <row r="102" spans="1:52" x14ac:dyDescent="0.2">
      <c r="A102" s="1">
        <v>99</v>
      </c>
      <c r="B102" s="3">
        <f ca="1">'Model female'!$C102*POWER(('Model female'!$D102+1),(2015-'Risk female'!B$1))</f>
        <v>0.33471591217567997</v>
      </c>
      <c r="C102" s="3">
        <f ca="1">'Model female'!$C102*POWER(('Model female'!$D102+1),(2015-'Risk female'!C$1))</f>
        <v>0.33471591217567997</v>
      </c>
      <c r="D102" s="3">
        <f ca="1">'Model female'!$C102*POWER(('Model female'!$D102+1),(2015-'Risk female'!D$1))</f>
        <v>0.33471591217567997</v>
      </c>
      <c r="E102" s="3">
        <f ca="1">'Model female'!$C102*POWER(('Model female'!$D102+1),(2015-'Risk female'!E$1))</f>
        <v>0.33471591217567997</v>
      </c>
      <c r="F102" s="3">
        <f ca="1">'Model female'!$C102*POWER(('Model female'!$D102+1),(2015-'Risk female'!F$1))</f>
        <v>0.33471591217567997</v>
      </c>
      <c r="G102" s="3">
        <f ca="1">'Model female'!$C102*POWER(('Model female'!$D102+1),(2015-'Risk female'!G$1))</f>
        <v>0.33471591217567997</v>
      </c>
      <c r="H102" s="3">
        <f ca="1">'Model female'!$C102*POWER(('Model female'!$D102+1),(2015-'Risk female'!H$1))</f>
        <v>0.33471591217567997</v>
      </c>
      <c r="I102" s="3">
        <f ca="1">'Model female'!$C102*POWER(('Model female'!$D102+1),(2015-'Risk female'!I$1))</f>
        <v>0.33471591217567997</v>
      </c>
      <c r="J102" s="3">
        <f ca="1">'Model female'!$C102*POWER(('Model female'!$D102+1),(2015-'Risk female'!J$1))</f>
        <v>0.33471591217567997</v>
      </c>
      <c r="K102" s="3">
        <f ca="1">'Model female'!$C102*POWER(('Model female'!$D102+1),(2015-'Risk female'!K$1))</f>
        <v>0.33471591217567997</v>
      </c>
      <c r="L102" s="3">
        <f ca="1">'Model female'!$C102*POWER(('Model female'!$D102+1),(2015-'Risk female'!L$1))</f>
        <v>0.33471591217567997</v>
      </c>
      <c r="M102" s="3">
        <f ca="1">'Model female'!$C102*POWER(('Model female'!$D102+1),(2015-'Risk female'!M$1))</f>
        <v>0.33471591217567997</v>
      </c>
      <c r="N102" s="3">
        <f ca="1">'Model female'!$C102*POWER(('Model female'!$D102+1),(2015-'Risk female'!N$1))</f>
        <v>0.33471591217567997</v>
      </c>
      <c r="O102" s="3">
        <f ca="1">'Model female'!$C102*POWER(('Model female'!$D102+1),(2015-'Risk female'!O$1))</f>
        <v>0.33471591217567997</v>
      </c>
      <c r="P102" s="3">
        <f ca="1">'Model female'!$C102*POWER(('Model female'!$D102+1),(2015-'Risk female'!P$1))</f>
        <v>0.33471591217567997</v>
      </c>
      <c r="Q102" s="3">
        <f ca="1">'Model female'!$C102*POWER(('Model female'!$D102+1),(2015-'Risk female'!Q$1))</f>
        <v>0.33471591217567997</v>
      </c>
      <c r="R102" s="3">
        <f ca="1">'Model female'!$C102*POWER(('Model female'!$D102+1),(2015-'Risk female'!R$1))</f>
        <v>0.33471591217567997</v>
      </c>
      <c r="S102" s="3">
        <f ca="1">'Model female'!$C102*POWER(('Model female'!$D102+1),(2015-'Risk female'!S$1))</f>
        <v>0.33471591217567997</v>
      </c>
      <c r="T102" s="3">
        <f ca="1">'Model female'!$C102*POWER(('Model female'!$D102+1),(2015-'Risk female'!T$1))</f>
        <v>0.33471591217567997</v>
      </c>
      <c r="U102" s="3">
        <f ca="1">'Model female'!$C102*POWER(('Model female'!$D102+1),(2015-'Risk female'!U$1))</f>
        <v>0.33471591217567997</v>
      </c>
      <c r="V102" s="3">
        <f ca="1">'Model female'!$C102*POWER(('Model female'!$D102+1),(2015-'Risk female'!V$1))</f>
        <v>0.33471591217567997</v>
      </c>
      <c r="W102" s="3">
        <f ca="1">'Model female'!$C102*POWER(('Model female'!$D102+1),(2015-'Risk female'!W$1))</f>
        <v>0.33471591217567997</v>
      </c>
      <c r="X102" s="3">
        <f ca="1">'Model female'!$C102*POWER(('Model female'!$D102+1),(2015-'Risk female'!X$1))</f>
        <v>0.33471591217567997</v>
      </c>
      <c r="Y102" s="3">
        <f ca="1">'Model female'!$C102*POWER(('Model female'!$D102+1),(2015-'Risk female'!Y$1))</f>
        <v>0.33471591217567997</v>
      </c>
      <c r="Z102" s="3">
        <f ca="1">'Model female'!$C102*POWER(('Model female'!$D102+1),(2015-'Risk female'!Z$1))</f>
        <v>0.33471591217567997</v>
      </c>
      <c r="AA102" s="3">
        <f ca="1">'Model female'!$C102*POWER(('Model female'!$D102+1),(2015-'Risk female'!AA$1))</f>
        <v>0.33471591217567997</v>
      </c>
      <c r="AB102" s="3">
        <f ca="1">'Model female'!$C102*POWER(('Model female'!$D102+1),(2015-'Risk female'!AB$1))</f>
        <v>0.33471591217567997</v>
      </c>
      <c r="AC102" s="3">
        <f ca="1">'Model female'!$C102*POWER(('Model female'!$D102+1),(2015-'Risk female'!AC$1))</f>
        <v>0.33471591217567997</v>
      </c>
      <c r="AD102" s="3">
        <f ca="1">'Model female'!$C102*POWER(('Model female'!$D102+1),(2015-'Risk female'!AD$1))</f>
        <v>0.33471591217567997</v>
      </c>
      <c r="AE102" s="3">
        <f ca="1">'Model female'!$C102*POWER(('Model female'!$D102+1),(2015-'Risk female'!AE$1))</f>
        <v>0.33471591217567997</v>
      </c>
      <c r="AF102" s="3">
        <f ca="1">'Model female'!$C102*POWER(('Model female'!$D102+1),(2015-'Risk female'!AF$1))</f>
        <v>0.33471591217567997</v>
      </c>
      <c r="AG102" s="3">
        <f ca="1">'Model female'!$C102*POWER(('Model female'!$D102+1),(2015-'Risk female'!AG$1))</f>
        <v>0.33471591217567997</v>
      </c>
      <c r="AH102" s="3">
        <f ca="1">'Model female'!$C102*POWER(('Model female'!$D102+1),(2015-'Risk female'!AH$1))</f>
        <v>0.33471591217567997</v>
      </c>
      <c r="AI102" s="3">
        <f ca="1">'Model female'!$C102*POWER(('Model female'!$D102+1),(2015-'Risk female'!AI$1))</f>
        <v>0.33471591217567997</v>
      </c>
      <c r="AJ102" s="3">
        <f ca="1">'Model female'!$C102*POWER(('Model female'!$D102+1),(2015-'Risk female'!AJ$1))</f>
        <v>0.33471591217567997</v>
      </c>
      <c r="AK102" s="3">
        <f ca="1">'Model female'!$C102*POWER(('Model female'!$D102+1),(2015-'Risk female'!AK$1))</f>
        <v>0.33471591217567997</v>
      </c>
      <c r="AL102" s="3">
        <f ca="1">'Model female'!$C102*POWER(('Model female'!$D102+1),(2015-'Risk female'!AL$1))</f>
        <v>0.33471591217567997</v>
      </c>
      <c r="AM102" s="3">
        <f ca="1">'Model female'!$C102*POWER(('Model female'!$D102+1),(2015-'Risk female'!AM$1))</f>
        <v>0.33471591217567997</v>
      </c>
      <c r="AN102" s="3">
        <f ca="1">'Model female'!$C102*POWER(('Model female'!$D102+1),(2015-'Risk female'!AN$1))</f>
        <v>0.33471591217567997</v>
      </c>
      <c r="AO102" s="3">
        <f ca="1">'Model female'!$C102*POWER(('Model female'!$D102+1),(2015-'Risk female'!AO$1))</f>
        <v>0.33471591217567997</v>
      </c>
      <c r="AP102" s="3">
        <f ca="1">'Model female'!$C102*POWER(('Model female'!$D102+1),(2015-'Risk female'!AP$1))</f>
        <v>0.33471591217567997</v>
      </c>
      <c r="AQ102" s="3">
        <f ca="1">'Model female'!$C102*POWER(('Model female'!$D102+1),(2015-'Risk female'!AQ$1))</f>
        <v>0.33471591217567997</v>
      </c>
      <c r="AR102" s="3">
        <f ca="1">'Model female'!$C102*POWER(('Model female'!$D102+1),(2015-'Risk female'!AR$1))</f>
        <v>0.33471591217567997</v>
      </c>
      <c r="AS102" s="3">
        <f ca="1">'Model female'!$C102*POWER(('Model female'!$D102+1),(2015-'Risk female'!AS$1))</f>
        <v>0.33471591217567997</v>
      </c>
      <c r="AT102" s="3">
        <f ca="1">'Model female'!$C102*POWER(('Model female'!$D102+1),(2015-'Risk female'!AT$1))</f>
        <v>0.33471591217567997</v>
      </c>
      <c r="AU102" s="3">
        <f ca="1">'Model female'!$C102*POWER(('Model female'!$D102+1),(2015-'Risk female'!AU$1))</f>
        <v>0.33471591217567997</v>
      </c>
      <c r="AV102" s="3">
        <f ca="1">'Model female'!$C102*POWER(('Model female'!$D102+1),(2015-'Risk female'!AV$1))</f>
        <v>0.33471591217567997</v>
      </c>
      <c r="AW102" s="3">
        <f ca="1">'Model female'!$C102*POWER(('Model female'!$D102+1),(2015-'Risk female'!AW$1))</f>
        <v>0.33471591217567997</v>
      </c>
      <c r="AX102" s="3">
        <f ca="1">'Model female'!$C102*POWER(('Model female'!$D102+1),(2015-'Risk female'!AX$1))</f>
        <v>0.33471591217567997</v>
      </c>
      <c r="AY102" s="3">
        <f ca="1">'Model female'!$C102*POWER(('Model female'!$D102+1),(2015-'Risk female'!AY$1))</f>
        <v>0.33471591217567997</v>
      </c>
      <c r="AZ102" s="3">
        <f ca="1">'Model female'!$C102*POWER(('Model female'!$D102+1),(2015-'Risk female'!AZ$1))</f>
        <v>0.33471591217567997</v>
      </c>
    </row>
    <row r="103" spans="1:52" x14ac:dyDescent="0.2">
      <c r="A103" s="1">
        <v>100</v>
      </c>
      <c r="B103" s="3">
        <f ca="1">'Model female'!$C103*POWER(('Model female'!$D103+1),(2015-'Risk female'!B$1))</f>
        <v>0.36884024597674309</v>
      </c>
      <c r="C103" s="3">
        <f ca="1">'Model female'!$C103*POWER(('Model female'!$D103+1),(2015-'Risk female'!C$1))</f>
        <v>0.36884024597674309</v>
      </c>
      <c r="D103" s="3">
        <f ca="1">'Model female'!$C103*POWER(('Model female'!$D103+1),(2015-'Risk female'!D$1))</f>
        <v>0.36884024597674309</v>
      </c>
      <c r="E103" s="3">
        <f ca="1">'Model female'!$C103*POWER(('Model female'!$D103+1),(2015-'Risk female'!E$1))</f>
        <v>0.36884024597674309</v>
      </c>
      <c r="F103" s="3">
        <f ca="1">'Model female'!$C103*POWER(('Model female'!$D103+1),(2015-'Risk female'!F$1))</f>
        <v>0.36884024597674309</v>
      </c>
      <c r="G103" s="3">
        <f ca="1">'Model female'!$C103*POWER(('Model female'!$D103+1),(2015-'Risk female'!G$1))</f>
        <v>0.36884024597674309</v>
      </c>
      <c r="H103" s="3">
        <f ca="1">'Model female'!$C103*POWER(('Model female'!$D103+1),(2015-'Risk female'!H$1))</f>
        <v>0.36884024597674309</v>
      </c>
      <c r="I103" s="3">
        <f ca="1">'Model female'!$C103*POWER(('Model female'!$D103+1),(2015-'Risk female'!I$1))</f>
        <v>0.36884024597674309</v>
      </c>
      <c r="J103" s="3">
        <f ca="1">'Model female'!$C103*POWER(('Model female'!$D103+1),(2015-'Risk female'!J$1))</f>
        <v>0.36884024597674309</v>
      </c>
      <c r="K103" s="3">
        <f ca="1">'Model female'!$C103*POWER(('Model female'!$D103+1),(2015-'Risk female'!K$1))</f>
        <v>0.36884024597674309</v>
      </c>
      <c r="L103" s="3">
        <f ca="1">'Model female'!$C103*POWER(('Model female'!$D103+1),(2015-'Risk female'!L$1))</f>
        <v>0.36884024597674309</v>
      </c>
      <c r="M103" s="3">
        <f ca="1">'Model female'!$C103*POWER(('Model female'!$D103+1),(2015-'Risk female'!M$1))</f>
        <v>0.36884024597674309</v>
      </c>
      <c r="N103" s="3">
        <f ca="1">'Model female'!$C103*POWER(('Model female'!$D103+1),(2015-'Risk female'!N$1))</f>
        <v>0.36884024597674309</v>
      </c>
      <c r="O103" s="3">
        <f ca="1">'Model female'!$C103*POWER(('Model female'!$D103+1),(2015-'Risk female'!O$1))</f>
        <v>0.36884024597674309</v>
      </c>
      <c r="P103" s="3">
        <f ca="1">'Model female'!$C103*POWER(('Model female'!$D103+1),(2015-'Risk female'!P$1))</f>
        <v>0.36884024597674309</v>
      </c>
      <c r="Q103" s="3">
        <f ca="1">'Model female'!$C103*POWER(('Model female'!$D103+1),(2015-'Risk female'!Q$1))</f>
        <v>0.36884024597674309</v>
      </c>
      <c r="R103" s="3">
        <f ca="1">'Model female'!$C103*POWER(('Model female'!$D103+1),(2015-'Risk female'!R$1))</f>
        <v>0.36884024597674309</v>
      </c>
      <c r="S103" s="3">
        <f ca="1">'Model female'!$C103*POWER(('Model female'!$D103+1),(2015-'Risk female'!S$1))</f>
        <v>0.36884024597674309</v>
      </c>
      <c r="T103" s="3">
        <f ca="1">'Model female'!$C103*POWER(('Model female'!$D103+1),(2015-'Risk female'!T$1))</f>
        <v>0.36884024597674309</v>
      </c>
      <c r="U103" s="3">
        <f ca="1">'Model female'!$C103*POWER(('Model female'!$D103+1),(2015-'Risk female'!U$1))</f>
        <v>0.36884024597674309</v>
      </c>
      <c r="V103" s="3">
        <f ca="1">'Model female'!$C103*POWER(('Model female'!$D103+1),(2015-'Risk female'!V$1))</f>
        <v>0.36884024597674309</v>
      </c>
      <c r="W103" s="3">
        <f ca="1">'Model female'!$C103*POWER(('Model female'!$D103+1),(2015-'Risk female'!W$1))</f>
        <v>0.36884024597674309</v>
      </c>
      <c r="X103" s="3">
        <f ca="1">'Model female'!$C103*POWER(('Model female'!$D103+1),(2015-'Risk female'!X$1))</f>
        <v>0.36884024597674309</v>
      </c>
      <c r="Y103" s="3">
        <f ca="1">'Model female'!$C103*POWER(('Model female'!$D103+1),(2015-'Risk female'!Y$1))</f>
        <v>0.36884024597674309</v>
      </c>
      <c r="Z103" s="3">
        <f ca="1">'Model female'!$C103*POWER(('Model female'!$D103+1),(2015-'Risk female'!Z$1))</f>
        <v>0.36884024597674309</v>
      </c>
      <c r="AA103" s="3">
        <f ca="1">'Model female'!$C103*POWER(('Model female'!$D103+1),(2015-'Risk female'!AA$1))</f>
        <v>0.36884024597674309</v>
      </c>
      <c r="AB103" s="3">
        <f ca="1">'Model female'!$C103*POWER(('Model female'!$D103+1),(2015-'Risk female'!AB$1))</f>
        <v>0.36884024597674309</v>
      </c>
      <c r="AC103" s="3">
        <f ca="1">'Model female'!$C103*POWER(('Model female'!$D103+1),(2015-'Risk female'!AC$1))</f>
        <v>0.36884024597674309</v>
      </c>
      <c r="AD103" s="3">
        <f ca="1">'Model female'!$C103*POWER(('Model female'!$D103+1),(2015-'Risk female'!AD$1))</f>
        <v>0.36884024597674309</v>
      </c>
      <c r="AE103" s="3">
        <f ca="1">'Model female'!$C103*POWER(('Model female'!$D103+1),(2015-'Risk female'!AE$1))</f>
        <v>0.36884024597674309</v>
      </c>
      <c r="AF103" s="3">
        <f ca="1">'Model female'!$C103*POWER(('Model female'!$D103+1),(2015-'Risk female'!AF$1))</f>
        <v>0.36884024597674309</v>
      </c>
      <c r="AG103" s="3">
        <f ca="1">'Model female'!$C103*POWER(('Model female'!$D103+1),(2015-'Risk female'!AG$1))</f>
        <v>0.36884024597674309</v>
      </c>
      <c r="AH103" s="3">
        <f ca="1">'Model female'!$C103*POWER(('Model female'!$D103+1),(2015-'Risk female'!AH$1))</f>
        <v>0.36884024597674309</v>
      </c>
      <c r="AI103" s="3">
        <f ca="1">'Model female'!$C103*POWER(('Model female'!$D103+1),(2015-'Risk female'!AI$1))</f>
        <v>0.36884024597674309</v>
      </c>
      <c r="AJ103" s="3">
        <f ca="1">'Model female'!$C103*POWER(('Model female'!$D103+1),(2015-'Risk female'!AJ$1))</f>
        <v>0.36884024597674309</v>
      </c>
      <c r="AK103" s="3">
        <f ca="1">'Model female'!$C103*POWER(('Model female'!$D103+1),(2015-'Risk female'!AK$1))</f>
        <v>0.36884024597674309</v>
      </c>
      <c r="AL103" s="3">
        <f ca="1">'Model female'!$C103*POWER(('Model female'!$D103+1),(2015-'Risk female'!AL$1))</f>
        <v>0.36884024597674309</v>
      </c>
      <c r="AM103" s="3">
        <f ca="1">'Model female'!$C103*POWER(('Model female'!$D103+1),(2015-'Risk female'!AM$1))</f>
        <v>0.36884024597674309</v>
      </c>
      <c r="AN103" s="3">
        <f ca="1">'Model female'!$C103*POWER(('Model female'!$D103+1),(2015-'Risk female'!AN$1))</f>
        <v>0.36884024597674309</v>
      </c>
      <c r="AO103" s="3">
        <f ca="1">'Model female'!$C103*POWER(('Model female'!$D103+1),(2015-'Risk female'!AO$1))</f>
        <v>0.36884024597674309</v>
      </c>
      <c r="AP103" s="3">
        <f ca="1">'Model female'!$C103*POWER(('Model female'!$D103+1),(2015-'Risk female'!AP$1))</f>
        <v>0.36884024597674309</v>
      </c>
      <c r="AQ103" s="3">
        <f ca="1">'Model female'!$C103*POWER(('Model female'!$D103+1),(2015-'Risk female'!AQ$1))</f>
        <v>0.36884024597674309</v>
      </c>
      <c r="AR103" s="3">
        <f ca="1">'Model female'!$C103*POWER(('Model female'!$D103+1),(2015-'Risk female'!AR$1))</f>
        <v>0.36884024597674309</v>
      </c>
      <c r="AS103" s="3">
        <f ca="1">'Model female'!$C103*POWER(('Model female'!$D103+1),(2015-'Risk female'!AS$1))</f>
        <v>0.36884024597674309</v>
      </c>
      <c r="AT103" s="3">
        <f ca="1">'Model female'!$C103*POWER(('Model female'!$D103+1),(2015-'Risk female'!AT$1))</f>
        <v>0.36884024597674309</v>
      </c>
      <c r="AU103" s="3">
        <f ca="1">'Model female'!$C103*POWER(('Model female'!$D103+1),(2015-'Risk female'!AU$1))</f>
        <v>0.36884024597674309</v>
      </c>
      <c r="AV103" s="3">
        <f ca="1">'Model female'!$C103*POWER(('Model female'!$D103+1),(2015-'Risk female'!AV$1))</f>
        <v>0.36884024597674309</v>
      </c>
      <c r="AW103" s="3">
        <f ca="1">'Model female'!$C103*POWER(('Model female'!$D103+1),(2015-'Risk female'!AW$1))</f>
        <v>0.36884024597674309</v>
      </c>
      <c r="AX103" s="3">
        <f ca="1">'Model female'!$C103*POWER(('Model female'!$D103+1),(2015-'Risk female'!AX$1))</f>
        <v>0.36884024597674309</v>
      </c>
      <c r="AY103" s="3">
        <f ca="1">'Model female'!$C103*POWER(('Model female'!$D103+1),(2015-'Risk female'!AY$1))</f>
        <v>0.36884024597674309</v>
      </c>
      <c r="AZ103" s="3">
        <f ca="1">'Model female'!$C103*POWER(('Model female'!$D103+1),(2015-'Risk female'!AZ$1))</f>
        <v>0.36884024597674309</v>
      </c>
    </row>
    <row r="104" spans="1:52" x14ac:dyDescent="0.2">
      <c r="A104" s="1">
        <v>101</v>
      </c>
      <c r="B104" s="3">
        <f ca="1">'Model female'!$C104*POWER(('Model female'!$D104+1),(2015-'Risk female'!B$1))</f>
        <v>0.38442758930791082</v>
      </c>
      <c r="C104" s="3">
        <f ca="1">'Model female'!$C104*POWER(('Model female'!$D104+1),(2015-'Risk female'!C$1))</f>
        <v>0.38442758930791082</v>
      </c>
      <c r="D104" s="3">
        <f ca="1">'Model female'!$C104*POWER(('Model female'!$D104+1),(2015-'Risk female'!D$1))</f>
        <v>0.38442758930791082</v>
      </c>
      <c r="E104" s="3">
        <f ca="1">'Model female'!$C104*POWER(('Model female'!$D104+1),(2015-'Risk female'!E$1))</f>
        <v>0.38442758930791082</v>
      </c>
      <c r="F104" s="3">
        <f ca="1">'Model female'!$C104*POWER(('Model female'!$D104+1),(2015-'Risk female'!F$1))</f>
        <v>0.38442758930791082</v>
      </c>
      <c r="G104" s="3">
        <f ca="1">'Model female'!$C104*POWER(('Model female'!$D104+1),(2015-'Risk female'!G$1))</f>
        <v>0.38442758930791082</v>
      </c>
      <c r="H104" s="3">
        <f ca="1">'Model female'!$C104*POWER(('Model female'!$D104+1),(2015-'Risk female'!H$1))</f>
        <v>0.38442758930791082</v>
      </c>
      <c r="I104" s="3">
        <f ca="1">'Model female'!$C104*POWER(('Model female'!$D104+1),(2015-'Risk female'!I$1))</f>
        <v>0.38442758930791082</v>
      </c>
      <c r="J104" s="3">
        <f ca="1">'Model female'!$C104*POWER(('Model female'!$D104+1),(2015-'Risk female'!J$1))</f>
        <v>0.38442758930791082</v>
      </c>
      <c r="K104" s="3">
        <f ca="1">'Model female'!$C104*POWER(('Model female'!$D104+1),(2015-'Risk female'!K$1))</f>
        <v>0.38442758930791082</v>
      </c>
      <c r="L104" s="3">
        <f ca="1">'Model female'!$C104*POWER(('Model female'!$D104+1),(2015-'Risk female'!L$1))</f>
        <v>0.38442758930791082</v>
      </c>
      <c r="M104" s="3">
        <f ca="1">'Model female'!$C104*POWER(('Model female'!$D104+1),(2015-'Risk female'!M$1))</f>
        <v>0.38442758930791082</v>
      </c>
      <c r="N104" s="3">
        <f ca="1">'Model female'!$C104*POWER(('Model female'!$D104+1),(2015-'Risk female'!N$1))</f>
        <v>0.38442758930791082</v>
      </c>
      <c r="O104" s="3">
        <f ca="1">'Model female'!$C104*POWER(('Model female'!$D104+1),(2015-'Risk female'!O$1))</f>
        <v>0.38442758930791082</v>
      </c>
      <c r="P104" s="3">
        <f ca="1">'Model female'!$C104*POWER(('Model female'!$D104+1),(2015-'Risk female'!P$1))</f>
        <v>0.38442758930791082</v>
      </c>
      <c r="Q104" s="3">
        <f ca="1">'Model female'!$C104*POWER(('Model female'!$D104+1),(2015-'Risk female'!Q$1))</f>
        <v>0.38442758930791082</v>
      </c>
      <c r="R104" s="3">
        <f ca="1">'Model female'!$C104*POWER(('Model female'!$D104+1),(2015-'Risk female'!R$1))</f>
        <v>0.38442758930791082</v>
      </c>
      <c r="S104" s="3">
        <f ca="1">'Model female'!$C104*POWER(('Model female'!$D104+1),(2015-'Risk female'!S$1))</f>
        <v>0.38442758930791082</v>
      </c>
      <c r="T104" s="3">
        <f ca="1">'Model female'!$C104*POWER(('Model female'!$D104+1),(2015-'Risk female'!T$1))</f>
        <v>0.38442758930791082</v>
      </c>
      <c r="U104" s="3">
        <f ca="1">'Model female'!$C104*POWER(('Model female'!$D104+1),(2015-'Risk female'!U$1))</f>
        <v>0.38442758930791082</v>
      </c>
      <c r="V104" s="3">
        <f ca="1">'Model female'!$C104*POWER(('Model female'!$D104+1),(2015-'Risk female'!V$1))</f>
        <v>0.38442758930791082</v>
      </c>
      <c r="W104" s="3">
        <f ca="1">'Model female'!$C104*POWER(('Model female'!$D104+1),(2015-'Risk female'!W$1))</f>
        <v>0.38442758930791082</v>
      </c>
      <c r="X104" s="3">
        <f ca="1">'Model female'!$C104*POWER(('Model female'!$D104+1),(2015-'Risk female'!X$1))</f>
        <v>0.38442758930791082</v>
      </c>
      <c r="Y104" s="3">
        <f ca="1">'Model female'!$C104*POWER(('Model female'!$D104+1),(2015-'Risk female'!Y$1))</f>
        <v>0.38442758930791082</v>
      </c>
      <c r="Z104" s="3">
        <f ca="1">'Model female'!$C104*POWER(('Model female'!$D104+1),(2015-'Risk female'!Z$1))</f>
        <v>0.38442758930791082</v>
      </c>
      <c r="AA104" s="3">
        <f ca="1">'Model female'!$C104*POWER(('Model female'!$D104+1),(2015-'Risk female'!AA$1))</f>
        <v>0.38442758930791082</v>
      </c>
      <c r="AB104" s="3">
        <f ca="1">'Model female'!$C104*POWER(('Model female'!$D104+1),(2015-'Risk female'!AB$1))</f>
        <v>0.38442758930791082</v>
      </c>
      <c r="AC104" s="3">
        <f ca="1">'Model female'!$C104*POWER(('Model female'!$D104+1),(2015-'Risk female'!AC$1))</f>
        <v>0.38442758930791082</v>
      </c>
      <c r="AD104" s="3">
        <f ca="1">'Model female'!$C104*POWER(('Model female'!$D104+1),(2015-'Risk female'!AD$1))</f>
        <v>0.38442758930791082</v>
      </c>
      <c r="AE104" s="3">
        <f ca="1">'Model female'!$C104*POWER(('Model female'!$D104+1),(2015-'Risk female'!AE$1))</f>
        <v>0.38442758930791082</v>
      </c>
      <c r="AF104" s="3">
        <f ca="1">'Model female'!$C104*POWER(('Model female'!$D104+1),(2015-'Risk female'!AF$1))</f>
        <v>0.38442758930791082</v>
      </c>
      <c r="AG104" s="3">
        <f ca="1">'Model female'!$C104*POWER(('Model female'!$D104+1),(2015-'Risk female'!AG$1))</f>
        <v>0.38442758930791082</v>
      </c>
      <c r="AH104" s="3">
        <f ca="1">'Model female'!$C104*POWER(('Model female'!$D104+1),(2015-'Risk female'!AH$1))</f>
        <v>0.38442758930791082</v>
      </c>
      <c r="AI104" s="3">
        <f ca="1">'Model female'!$C104*POWER(('Model female'!$D104+1),(2015-'Risk female'!AI$1))</f>
        <v>0.38442758930791082</v>
      </c>
      <c r="AJ104" s="3">
        <f ca="1">'Model female'!$C104*POWER(('Model female'!$D104+1),(2015-'Risk female'!AJ$1))</f>
        <v>0.38442758930791082</v>
      </c>
      <c r="AK104" s="3">
        <f ca="1">'Model female'!$C104*POWER(('Model female'!$D104+1),(2015-'Risk female'!AK$1))</f>
        <v>0.38442758930791082</v>
      </c>
      <c r="AL104" s="3">
        <f ca="1">'Model female'!$C104*POWER(('Model female'!$D104+1),(2015-'Risk female'!AL$1))</f>
        <v>0.38442758930791082</v>
      </c>
      <c r="AM104" s="3">
        <f ca="1">'Model female'!$C104*POWER(('Model female'!$D104+1),(2015-'Risk female'!AM$1))</f>
        <v>0.38442758930791082</v>
      </c>
      <c r="AN104" s="3">
        <f ca="1">'Model female'!$C104*POWER(('Model female'!$D104+1),(2015-'Risk female'!AN$1))</f>
        <v>0.38442758930791082</v>
      </c>
      <c r="AO104" s="3">
        <f ca="1">'Model female'!$C104*POWER(('Model female'!$D104+1),(2015-'Risk female'!AO$1))</f>
        <v>0.38442758930791082</v>
      </c>
      <c r="AP104" s="3">
        <f ca="1">'Model female'!$C104*POWER(('Model female'!$D104+1),(2015-'Risk female'!AP$1))</f>
        <v>0.38442758930791082</v>
      </c>
      <c r="AQ104" s="3">
        <f ca="1">'Model female'!$C104*POWER(('Model female'!$D104+1),(2015-'Risk female'!AQ$1))</f>
        <v>0.38442758930791082</v>
      </c>
      <c r="AR104" s="3">
        <f ca="1">'Model female'!$C104*POWER(('Model female'!$D104+1),(2015-'Risk female'!AR$1))</f>
        <v>0.38442758930791082</v>
      </c>
      <c r="AS104" s="3">
        <f ca="1">'Model female'!$C104*POWER(('Model female'!$D104+1),(2015-'Risk female'!AS$1))</f>
        <v>0.38442758930791082</v>
      </c>
      <c r="AT104" s="3">
        <f ca="1">'Model female'!$C104*POWER(('Model female'!$D104+1),(2015-'Risk female'!AT$1))</f>
        <v>0.38442758930791082</v>
      </c>
      <c r="AU104" s="3">
        <f ca="1">'Model female'!$C104*POWER(('Model female'!$D104+1),(2015-'Risk female'!AU$1))</f>
        <v>0.38442758930791082</v>
      </c>
      <c r="AV104" s="3">
        <f ca="1">'Model female'!$C104*POWER(('Model female'!$D104+1),(2015-'Risk female'!AV$1))</f>
        <v>0.38442758930791082</v>
      </c>
      <c r="AW104" s="3">
        <f ca="1">'Model female'!$C104*POWER(('Model female'!$D104+1),(2015-'Risk female'!AW$1))</f>
        <v>0.38442758930791082</v>
      </c>
      <c r="AX104" s="3">
        <f ca="1">'Model female'!$C104*POWER(('Model female'!$D104+1),(2015-'Risk female'!AX$1))</f>
        <v>0.38442758930791082</v>
      </c>
      <c r="AY104" s="3">
        <f ca="1">'Model female'!$C104*POWER(('Model female'!$D104+1),(2015-'Risk female'!AY$1))</f>
        <v>0.38442758930791082</v>
      </c>
      <c r="AZ104" s="3">
        <f ca="1">'Model female'!$C104*POWER(('Model female'!$D104+1),(2015-'Risk female'!AZ$1))</f>
        <v>0.38442758930791082</v>
      </c>
    </row>
    <row r="105" spans="1:52" x14ac:dyDescent="0.2">
      <c r="A105" s="1">
        <v>102</v>
      </c>
      <c r="B105" s="3">
        <f ca="1">'Model female'!$C105*POWER(('Model female'!$D105+1),(2015-'Risk female'!B$1))</f>
        <v>0.44280851349472855</v>
      </c>
      <c r="C105" s="3">
        <f ca="1">'Model female'!$C105*POWER(('Model female'!$D105+1),(2015-'Risk female'!C$1))</f>
        <v>0.44280851349472855</v>
      </c>
      <c r="D105" s="3">
        <f ca="1">'Model female'!$C105*POWER(('Model female'!$D105+1),(2015-'Risk female'!D$1))</f>
        <v>0.44280851349472855</v>
      </c>
      <c r="E105" s="3">
        <f ca="1">'Model female'!$C105*POWER(('Model female'!$D105+1),(2015-'Risk female'!E$1))</f>
        <v>0.44280851349472855</v>
      </c>
      <c r="F105" s="3">
        <f ca="1">'Model female'!$C105*POWER(('Model female'!$D105+1),(2015-'Risk female'!F$1))</f>
        <v>0.44280851349472855</v>
      </c>
      <c r="G105" s="3">
        <f ca="1">'Model female'!$C105*POWER(('Model female'!$D105+1),(2015-'Risk female'!G$1))</f>
        <v>0.44280851349472855</v>
      </c>
      <c r="H105" s="3">
        <f ca="1">'Model female'!$C105*POWER(('Model female'!$D105+1),(2015-'Risk female'!H$1))</f>
        <v>0.44280851349472855</v>
      </c>
      <c r="I105" s="3">
        <f ca="1">'Model female'!$C105*POWER(('Model female'!$D105+1),(2015-'Risk female'!I$1))</f>
        <v>0.44280851349472855</v>
      </c>
      <c r="J105" s="3">
        <f ca="1">'Model female'!$C105*POWER(('Model female'!$D105+1),(2015-'Risk female'!J$1))</f>
        <v>0.44280851349472855</v>
      </c>
      <c r="K105" s="3">
        <f ca="1">'Model female'!$C105*POWER(('Model female'!$D105+1),(2015-'Risk female'!K$1))</f>
        <v>0.44280851349472855</v>
      </c>
      <c r="L105" s="3">
        <f ca="1">'Model female'!$C105*POWER(('Model female'!$D105+1),(2015-'Risk female'!L$1))</f>
        <v>0.44280851349472855</v>
      </c>
      <c r="M105" s="3">
        <f ca="1">'Model female'!$C105*POWER(('Model female'!$D105+1),(2015-'Risk female'!M$1))</f>
        <v>0.44280851349472855</v>
      </c>
      <c r="N105" s="3">
        <f ca="1">'Model female'!$C105*POWER(('Model female'!$D105+1),(2015-'Risk female'!N$1))</f>
        <v>0.44280851349472855</v>
      </c>
      <c r="O105" s="3">
        <f ca="1">'Model female'!$C105*POWER(('Model female'!$D105+1),(2015-'Risk female'!O$1))</f>
        <v>0.44280851349472855</v>
      </c>
      <c r="P105" s="3">
        <f ca="1">'Model female'!$C105*POWER(('Model female'!$D105+1),(2015-'Risk female'!P$1))</f>
        <v>0.44280851349472855</v>
      </c>
      <c r="Q105" s="3">
        <f ca="1">'Model female'!$C105*POWER(('Model female'!$D105+1),(2015-'Risk female'!Q$1))</f>
        <v>0.44280851349472855</v>
      </c>
      <c r="R105" s="3">
        <f ca="1">'Model female'!$C105*POWER(('Model female'!$D105+1),(2015-'Risk female'!R$1))</f>
        <v>0.44280851349472855</v>
      </c>
      <c r="S105" s="3">
        <f ca="1">'Model female'!$C105*POWER(('Model female'!$D105+1),(2015-'Risk female'!S$1))</f>
        <v>0.44280851349472855</v>
      </c>
      <c r="T105" s="3">
        <f ca="1">'Model female'!$C105*POWER(('Model female'!$D105+1),(2015-'Risk female'!T$1))</f>
        <v>0.44280851349472855</v>
      </c>
      <c r="U105" s="3">
        <f ca="1">'Model female'!$C105*POWER(('Model female'!$D105+1),(2015-'Risk female'!U$1))</f>
        <v>0.44280851349472855</v>
      </c>
      <c r="V105" s="3">
        <f ca="1">'Model female'!$C105*POWER(('Model female'!$D105+1),(2015-'Risk female'!V$1))</f>
        <v>0.44280851349472855</v>
      </c>
      <c r="W105" s="3">
        <f ca="1">'Model female'!$C105*POWER(('Model female'!$D105+1),(2015-'Risk female'!W$1))</f>
        <v>0.44280851349472855</v>
      </c>
      <c r="X105" s="3">
        <f ca="1">'Model female'!$C105*POWER(('Model female'!$D105+1),(2015-'Risk female'!X$1))</f>
        <v>0.44280851349472855</v>
      </c>
      <c r="Y105" s="3">
        <f ca="1">'Model female'!$C105*POWER(('Model female'!$D105+1),(2015-'Risk female'!Y$1))</f>
        <v>0.44280851349472855</v>
      </c>
      <c r="Z105" s="3">
        <f ca="1">'Model female'!$C105*POWER(('Model female'!$D105+1),(2015-'Risk female'!Z$1))</f>
        <v>0.44280851349472855</v>
      </c>
      <c r="AA105" s="3">
        <f ca="1">'Model female'!$C105*POWER(('Model female'!$D105+1),(2015-'Risk female'!AA$1))</f>
        <v>0.44280851349472855</v>
      </c>
      <c r="AB105" s="3">
        <f ca="1">'Model female'!$C105*POWER(('Model female'!$D105+1),(2015-'Risk female'!AB$1))</f>
        <v>0.44280851349472855</v>
      </c>
      <c r="AC105" s="3">
        <f ca="1">'Model female'!$C105*POWER(('Model female'!$D105+1),(2015-'Risk female'!AC$1))</f>
        <v>0.44280851349472855</v>
      </c>
      <c r="AD105" s="3">
        <f ca="1">'Model female'!$C105*POWER(('Model female'!$D105+1),(2015-'Risk female'!AD$1))</f>
        <v>0.44280851349472855</v>
      </c>
      <c r="AE105" s="3">
        <f ca="1">'Model female'!$C105*POWER(('Model female'!$D105+1),(2015-'Risk female'!AE$1))</f>
        <v>0.44280851349472855</v>
      </c>
      <c r="AF105" s="3">
        <f ca="1">'Model female'!$C105*POWER(('Model female'!$D105+1),(2015-'Risk female'!AF$1))</f>
        <v>0.44280851349472855</v>
      </c>
      <c r="AG105" s="3">
        <f ca="1">'Model female'!$C105*POWER(('Model female'!$D105+1),(2015-'Risk female'!AG$1))</f>
        <v>0.44280851349472855</v>
      </c>
      <c r="AH105" s="3">
        <f ca="1">'Model female'!$C105*POWER(('Model female'!$D105+1),(2015-'Risk female'!AH$1))</f>
        <v>0.44280851349472855</v>
      </c>
      <c r="AI105" s="3">
        <f ca="1">'Model female'!$C105*POWER(('Model female'!$D105+1),(2015-'Risk female'!AI$1))</f>
        <v>0.44280851349472855</v>
      </c>
      <c r="AJ105" s="3">
        <f ca="1">'Model female'!$C105*POWER(('Model female'!$D105+1),(2015-'Risk female'!AJ$1))</f>
        <v>0.44280851349472855</v>
      </c>
      <c r="AK105" s="3">
        <f ca="1">'Model female'!$C105*POWER(('Model female'!$D105+1),(2015-'Risk female'!AK$1))</f>
        <v>0.44280851349472855</v>
      </c>
      <c r="AL105" s="3">
        <f ca="1">'Model female'!$C105*POWER(('Model female'!$D105+1),(2015-'Risk female'!AL$1))</f>
        <v>0.44280851349472855</v>
      </c>
      <c r="AM105" s="3">
        <f ca="1">'Model female'!$C105*POWER(('Model female'!$D105+1),(2015-'Risk female'!AM$1))</f>
        <v>0.44280851349472855</v>
      </c>
      <c r="AN105" s="3">
        <f ca="1">'Model female'!$C105*POWER(('Model female'!$D105+1),(2015-'Risk female'!AN$1))</f>
        <v>0.44280851349472855</v>
      </c>
      <c r="AO105" s="3">
        <f ca="1">'Model female'!$C105*POWER(('Model female'!$D105+1),(2015-'Risk female'!AO$1))</f>
        <v>0.44280851349472855</v>
      </c>
      <c r="AP105" s="3">
        <f ca="1">'Model female'!$C105*POWER(('Model female'!$D105+1),(2015-'Risk female'!AP$1))</f>
        <v>0.44280851349472855</v>
      </c>
      <c r="AQ105" s="3">
        <f ca="1">'Model female'!$C105*POWER(('Model female'!$D105+1),(2015-'Risk female'!AQ$1))</f>
        <v>0.44280851349472855</v>
      </c>
      <c r="AR105" s="3">
        <f ca="1">'Model female'!$C105*POWER(('Model female'!$D105+1),(2015-'Risk female'!AR$1))</f>
        <v>0.44280851349472855</v>
      </c>
      <c r="AS105" s="3">
        <f ca="1">'Model female'!$C105*POWER(('Model female'!$D105+1),(2015-'Risk female'!AS$1))</f>
        <v>0.44280851349472855</v>
      </c>
      <c r="AT105" s="3">
        <f ca="1">'Model female'!$C105*POWER(('Model female'!$D105+1),(2015-'Risk female'!AT$1))</f>
        <v>0.44280851349472855</v>
      </c>
      <c r="AU105" s="3">
        <f ca="1">'Model female'!$C105*POWER(('Model female'!$D105+1),(2015-'Risk female'!AU$1))</f>
        <v>0.44280851349472855</v>
      </c>
      <c r="AV105" s="3">
        <f ca="1">'Model female'!$C105*POWER(('Model female'!$D105+1),(2015-'Risk female'!AV$1))</f>
        <v>0.44280851349472855</v>
      </c>
      <c r="AW105" s="3">
        <f ca="1">'Model female'!$C105*POWER(('Model female'!$D105+1),(2015-'Risk female'!AW$1))</f>
        <v>0.44280851349472855</v>
      </c>
      <c r="AX105" s="3">
        <f ca="1">'Model female'!$C105*POWER(('Model female'!$D105+1),(2015-'Risk female'!AX$1))</f>
        <v>0.44280851349472855</v>
      </c>
      <c r="AY105" s="3">
        <f ca="1">'Model female'!$C105*POWER(('Model female'!$D105+1),(2015-'Risk female'!AY$1))</f>
        <v>0.44280851349472855</v>
      </c>
      <c r="AZ105" s="3">
        <f ca="1">'Model female'!$C105*POWER(('Model female'!$D105+1),(2015-'Risk female'!AZ$1))</f>
        <v>0.44280851349472855</v>
      </c>
    </row>
    <row r="106" spans="1:52" x14ac:dyDescent="0.2">
      <c r="A106" s="1">
        <v>103</v>
      </c>
      <c r="B106" s="3">
        <f ca="1">'Model female'!$C106*POWER(('Model female'!$D106+1),(2015-'Risk female'!B$1))</f>
        <v>0.46176842548113167</v>
      </c>
      <c r="C106" s="3">
        <f ca="1">'Model female'!$C106*POWER(('Model female'!$D106+1),(2015-'Risk female'!C$1))</f>
        <v>0.46176842548113167</v>
      </c>
      <c r="D106" s="3">
        <f ca="1">'Model female'!$C106*POWER(('Model female'!$D106+1),(2015-'Risk female'!D$1))</f>
        <v>0.46176842548113167</v>
      </c>
      <c r="E106" s="3">
        <f ca="1">'Model female'!$C106*POWER(('Model female'!$D106+1),(2015-'Risk female'!E$1))</f>
        <v>0.46176842548113167</v>
      </c>
      <c r="F106" s="3">
        <f ca="1">'Model female'!$C106*POWER(('Model female'!$D106+1),(2015-'Risk female'!F$1))</f>
        <v>0.46176842548113167</v>
      </c>
      <c r="G106" s="3">
        <f ca="1">'Model female'!$C106*POWER(('Model female'!$D106+1),(2015-'Risk female'!G$1))</f>
        <v>0.46176842548113167</v>
      </c>
      <c r="H106" s="3">
        <f ca="1">'Model female'!$C106*POWER(('Model female'!$D106+1),(2015-'Risk female'!H$1))</f>
        <v>0.46176842548113167</v>
      </c>
      <c r="I106" s="3">
        <f ca="1">'Model female'!$C106*POWER(('Model female'!$D106+1),(2015-'Risk female'!I$1))</f>
        <v>0.46176842548113167</v>
      </c>
      <c r="J106" s="3">
        <f ca="1">'Model female'!$C106*POWER(('Model female'!$D106+1),(2015-'Risk female'!J$1))</f>
        <v>0.46176842548113167</v>
      </c>
      <c r="K106" s="3">
        <f ca="1">'Model female'!$C106*POWER(('Model female'!$D106+1),(2015-'Risk female'!K$1))</f>
        <v>0.46176842548113167</v>
      </c>
      <c r="L106" s="3">
        <f ca="1">'Model female'!$C106*POWER(('Model female'!$D106+1),(2015-'Risk female'!L$1))</f>
        <v>0.46176842548113167</v>
      </c>
      <c r="M106" s="3">
        <f ca="1">'Model female'!$C106*POWER(('Model female'!$D106+1),(2015-'Risk female'!M$1))</f>
        <v>0.46176842548113167</v>
      </c>
      <c r="N106" s="3">
        <f ca="1">'Model female'!$C106*POWER(('Model female'!$D106+1),(2015-'Risk female'!N$1))</f>
        <v>0.46176842548113167</v>
      </c>
      <c r="O106" s="3">
        <f ca="1">'Model female'!$C106*POWER(('Model female'!$D106+1),(2015-'Risk female'!O$1))</f>
        <v>0.46176842548113167</v>
      </c>
      <c r="P106" s="3">
        <f ca="1">'Model female'!$C106*POWER(('Model female'!$D106+1),(2015-'Risk female'!P$1))</f>
        <v>0.46176842548113167</v>
      </c>
      <c r="Q106" s="3">
        <f ca="1">'Model female'!$C106*POWER(('Model female'!$D106+1),(2015-'Risk female'!Q$1))</f>
        <v>0.46176842548113167</v>
      </c>
      <c r="R106" s="3">
        <f ca="1">'Model female'!$C106*POWER(('Model female'!$D106+1),(2015-'Risk female'!R$1))</f>
        <v>0.46176842548113167</v>
      </c>
      <c r="S106" s="3">
        <f ca="1">'Model female'!$C106*POWER(('Model female'!$D106+1),(2015-'Risk female'!S$1))</f>
        <v>0.46176842548113167</v>
      </c>
      <c r="T106" s="3">
        <f ca="1">'Model female'!$C106*POWER(('Model female'!$D106+1),(2015-'Risk female'!T$1))</f>
        <v>0.46176842548113167</v>
      </c>
      <c r="U106" s="3">
        <f ca="1">'Model female'!$C106*POWER(('Model female'!$D106+1),(2015-'Risk female'!U$1))</f>
        <v>0.46176842548113167</v>
      </c>
      <c r="V106" s="3">
        <f ca="1">'Model female'!$C106*POWER(('Model female'!$D106+1),(2015-'Risk female'!V$1))</f>
        <v>0.46176842548113167</v>
      </c>
      <c r="W106" s="3">
        <f ca="1">'Model female'!$C106*POWER(('Model female'!$D106+1),(2015-'Risk female'!W$1))</f>
        <v>0.46176842548113167</v>
      </c>
      <c r="X106" s="3">
        <f ca="1">'Model female'!$C106*POWER(('Model female'!$D106+1),(2015-'Risk female'!X$1))</f>
        <v>0.46176842548113167</v>
      </c>
      <c r="Y106" s="3">
        <f ca="1">'Model female'!$C106*POWER(('Model female'!$D106+1),(2015-'Risk female'!Y$1))</f>
        <v>0.46176842548113167</v>
      </c>
      <c r="Z106" s="3">
        <f ca="1">'Model female'!$C106*POWER(('Model female'!$D106+1),(2015-'Risk female'!Z$1))</f>
        <v>0.46176842548113167</v>
      </c>
      <c r="AA106" s="3">
        <f ca="1">'Model female'!$C106*POWER(('Model female'!$D106+1),(2015-'Risk female'!AA$1))</f>
        <v>0.46176842548113167</v>
      </c>
      <c r="AB106" s="3">
        <f ca="1">'Model female'!$C106*POWER(('Model female'!$D106+1),(2015-'Risk female'!AB$1))</f>
        <v>0.46176842548113167</v>
      </c>
      <c r="AC106" s="3">
        <f ca="1">'Model female'!$C106*POWER(('Model female'!$D106+1),(2015-'Risk female'!AC$1))</f>
        <v>0.46176842548113167</v>
      </c>
      <c r="AD106" s="3">
        <f ca="1">'Model female'!$C106*POWER(('Model female'!$D106+1),(2015-'Risk female'!AD$1))</f>
        <v>0.46176842548113167</v>
      </c>
      <c r="AE106" s="3">
        <f ca="1">'Model female'!$C106*POWER(('Model female'!$D106+1),(2015-'Risk female'!AE$1))</f>
        <v>0.46176842548113167</v>
      </c>
      <c r="AF106" s="3">
        <f ca="1">'Model female'!$C106*POWER(('Model female'!$D106+1),(2015-'Risk female'!AF$1))</f>
        <v>0.46176842548113167</v>
      </c>
      <c r="AG106" s="3">
        <f ca="1">'Model female'!$C106*POWER(('Model female'!$D106+1),(2015-'Risk female'!AG$1))</f>
        <v>0.46176842548113167</v>
      </c>
      <c r="AH106" s="3">
        <f ca="1">'Model female'!$C106*POWER(('Model female'!$D106+1),(2015-'Risk female'!AH$1))</f>
        <v>0.46176842548113167</v>
      </c>
      <c r="AI106" s="3">
        <f ca="1">'Model female'!$C106*POWER(('Model female'!$D106+1),(2015-'Risk female'!AI$1))</f>
        <v>0.46176842548113167</v>
      </c>
      <c r="AJ106" s="3">
        <f ca="1">'Model female'!$C106*POWER(('Model female'!$D106+1),(2015-'Risk female'!AJ$1))</f>
        <v>0.46176842548113167</v>
      </c>
      <c r="AK106" s="3">
        <f ca="1">'Model female'!$C106*POWER(('Model female'!$D106+1),(2015-'Risk female'!AK$1))</f>
        <v>0.46176842548113167</v>
      </c>
      <c r="AL106" s="3">
        <f ca="1">'Model female'!$C106*POWER(('Model female'!$D106+1),(2015-'Risk female'!AL$1))</f>
        <v>0.46176842548113167</v>
      </c>
      <c r="AM106" s="3">
        <f ca="1">'Model female'!$C106*POWER(('Model female'!$D106+1),(2015-'Risk female'!AM$1))</f>
        <v>0.46176842548113167</v>
      </c>
      <c r="AN106" s="3">
        <f ca="1">'Model female'!$C106*POWER(('Model female'!$D106+1),(2015-'Risk female'!AN$1))</f>
        <v>0.46176842548113167</v>
      </c>
      <c r="AO106" s="3">
        <f ca="1">'Model female'!$C106*POWER(('Model female'!$D106+1),(2015-'Risk female'!AO$1))</f>
        <v>0.46176842548113167</v>
      </c>
      <c r="AP106" s="3">
        <f ca="1">'Model female'!$C106*POWER(('Model female'!$D106+1),(2015-'Risk female'!AP$1))</f>
        <v>0.46176842548113167</v>
      </c>
      <c r="AQ106" s="3">
        <f ca="1">'Model female'!$C106*POWER(('Model female'!$D106+1),(2015-'Risk female'!AQ$1))</f>
        <v>0.46176842548113167</v>
      </c>
      <c r="AR106" s="3">
        <f ca="1">'Model female'!$C106*POWER(('Model female'!$D106+1),(2015-'Risk female'!AR$1))</f>
        <v>0.46176842548113167</v>
      </c>
      <c r="AS106" s="3">
        <f ca="1">'Model female'!$C106*POWER(('Model female'!$D106+1),(2015-'Risk female'!AS$1))</f>
        <v>0.46176842548113167</v>
      </c>
      <c r="AT106" s="3">
        <f ca="1">'Model female'!$C106*POWER(('Model female'!$D106+1),(2015-'Risk female'!AT$1))</f>
        <v>0.46176842548113167</v>
      </c>
      <c r="AU106" s="3">
        <f ca="1">'Model female'!$C106*POWER(('Model female'!$D106+1),(2015-'Risk female'!AU$1))</f>
        <v>0.46176842548113167</v>
      </c>
      <c r="AV106" s="3">
        <f ca="1">'Model female'!$C106*POWER(('Model female'!$D106+1),(2015-'Risk female'!AV$1))</f>
        <v>0.46176842548113167</v>
      </c>
      <c r="AW106" s="3">
        <f ca="1">'Model female'!$C106*POWER(('Model female'!$D106+1),(2015-'Risk female'!AW$1))</f>
        <v>0.46176842548113167</v>
      </c>
      <c r="AX106" s="3">
        <f ca="1">'Model female'!$C106*POWER(('Model female'!$D106+1),(2015-'Risk female'!AX$1))</f>
        <v>0.46176842548113167</v>
      </c>
      <c r="AY106" s="3">
        <f ca="1">'Model female'!$C106*POWER(('Model female'!$D106+1),(2015-'Risk female'!AY$1))</f>
        <v>0.46176842548113167</v>
      </c>
      <c r="AZ106" s="3">
        <f ca="1">'Model female'!$C106*POWER(('Model female'!$D106+1),(2015-'Risk female'!AZ$1))</f>
        <v>0.46176842548113167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508E4-0581-4C4E-B2FD-3F0D641524D0}">
  <dimension ref="A1:AF109"/>
  <sheetViews>
    <sheetView workbookViewId="0">
      <pane xSplit="1" ySplit="2" topLeftCell="Q92" activePane="bottomRight" state="frozen"/>
      <selection pane="topRight" activeCell="B1" sqref="B1"/>
      <selection pane="bottomLeft" activeCell="A3" sqref="A3"/>
      <selection pane="bottomRight" activeCell="AA109" sqref="AA109"/>
    </sheetView>
  </sheetViews>
  <sheetFormatPr baseColWidth="10" defaultRowHeight="16" x14ac:dyDescent="0.2"/>
  <sheetData>
    <row r="1" spans="1:32" s="6" customFormat="1" x14ac:dyDescent="0.2">
      <c r="A1" s="5"/>
      <c r="B1" s="6">
        <v>2000</v>
      </c>
      <c r="C1" s="6">
        <f>B1+1</f>
        <v>2001</v>
      </c>
      <c r="D1" s="6">
        <f t="shared" ref="D1:AF1" si="0">C1+1</f>
        <v>2002</v>
      </c>
      <c r="E1" s="6">
        <f t="shared" si="0"/>
        <v>2003</v>
      </c>
      <c r="F1" s="6">
        <f t="shared" si="0"/>
        <v>2004</v>
      </c>
      <c r="G1" s="6">
        <f t="shared" si="0"/>
        <v>2005</v>
      </c>
      <c r="H1" s="6">
        <f t="shared" si="0"/>
        <v>2006</v>
      </c>
      <c r="I1" s="6">
        <f t="shared" si="0"/>
        <v>2007</v>
      </c>
      <c r="J1" s="6">
        <f t="shared" si="0"/>
        <v>2008</v>
      </c>
      <c r="K1" s="6">
        <f t="shared" si="0"/>
        <v>2009</v>
      </c>
      <c r="L1" s="6">
        <f t="shared" si="0"/>
        <v>2010</v>
      </c>
      <c r="M1" s="6">
        <f t="shared" si="0"/>
        <v>2011</v>
      </c>
      <c r="N1" s="6">
        <f t="shared" si="0"/>
        <v>2012</v>
      </c>
      <c r="O1" s="6">
        <f t="shared" si="0"/>
        <v>2013</v>
      </c>
      <c r="P1" s="6">
        <f t="shared" si="0"/>
        <v>2014</v>
      </c>
      <c r="Q1" s="6">
        <f t="shared" si="0"/>
        <v>2015</v>
      </c>
      <c r="R1" s="6">
        <f t="shared" si="0"/>
        <v>2016</v>
      </c>
      <c r="S1" s="6">
        <f t="shared" si="0"/>
        <v>2017</v>
      </c>
      <c r="T1" s="6">
        <f t="shared" si="0"/>
        <v>2018</v>
      </c>
      <c r="U1" s="6">
        <f t="shared" si="0"/>
        <v>2019</v>
      </c>
      <c r="V1" s="6">
        <f t="shared" si="0"/>
        <v>2020</v>
      </c>
      <c r="W1" s="6">
        <f t="shared" si="0"/>
        <v>2021</v>
      </c>
      <c r="X1" s="6">
        <f t="shared" si="0"/>
        <v>2022</v>
      </c>
      <c r="Y1" s="6">
        <f t="shared" si="0"/>
        <v>2023</v>
      </c>
      <c r="Z1" s="6">
        <f t="shared" si="0"/>
        <v>2024</v>
      </c>
      <c r="AA1" s="6">
        <f t="shared" si="0"/>
        <v>2025</v>
      </c>
      <c r="AB1" s="6">
        <f>AA1+1</f>
        <v>2026</v>
      </c>
      <c r="AC1" s="6">
        <f t="shared" si="0"/>
        <v>2027</v>
      </c>
      <c r="AD1" s="6">
        <f t="shared" si="0"/>
        <v>2028</v>
      </c>
      <c r="AE1" s="6">
        <f t="shared" si="0"/>
        <v>2029</v>
      </c>
      <c r="AF1" s="6">
        <f t="shared" si="0"/>
        <v>2030</v>
      </c>
    </row>
    <row r="2" spans="1:32" s="6" customFormat="1" x14ac:dyDescent="0.2">
      <c r="A2" s="5" t="s">
        <v>0</v>
      </c>
    </row>
    <row r="3" spans="1:32" x14ac:dyDescent="0.2">
      <c r="A3" s="1">
        <v>0</v>
      </c>
      <c r="B3" s="7">
        <f ca="1">'Risk male'!B3*'Counts male'!B3</f>
        <v>513.7804340891081</v>
      </c>
      <c r="C3" s="7">
        <f ca="1">'Risk male'!C3*'Counts male'!C3</f>
        <v>499.70342983191779</v>
      </c>
      <c r="D3" s="7">
        <f ca="1">'Risk male'!D3*'Counts male'!D3</f>
        <v>489.10562310123316</v>
      </c>
      <c r="E3" s="7">
        <f ca="1">'Risk male'!E3*'Counts male'!E3</f>
        <v>478.59123680506968</v>
      </c>
      <c r="F3" s="7">
        <f ca="1">'Risk male'!F3*'Counts male'!F3</f>
        <v>453.04367978793766</v>
      </c>
      <c r="G3" s="7">
        <f ca="1">'Risk male'!G3*'Counts male'!G3</f>
        <v>432.08440532799739</v>
      </c>
      <c r="H3" s="7">
        <f ca="1">'Risk male'!H3*'Counts male'!H3</f>
        <v>420.03500942832966</v>
      </c>
      <c r="I3" s="7">
        <f ca="1">'Risk male'!I3*'Counts male'!I3</f>
        <v>403.26193342210695</v>
      </c>
      <c r="J3" s="7">
        <f ca="1">'Risk male'!J3*'Counts male'!J3</f>
        <v>407.97904844821397</v>
      </c>
      <c r="K3" s="7">
        <f ca="1">'Risk male'!K3*'Counts male'!K3</f>
        <v>400.71877975172708</v>
      </c>
      <c r="L3" s="7">
        <f ca="1">'Risk male'!L3*'Counts male'!L3</f>
        <v>392.67228509277334</v>
      </c>
      <c r="M3" s="7">
        <f ca="1">'Risk male'!M3*'Counts male'!M3</f>
        <v>379.46083135590715</v>
      </c>
      <c r="N3" s="7">
        <f ca="1">'Risk male'!N3*'Counts male'!N3</f>
        <v>365.1738841846427</v>
      </c>
      <c r="O3" s="7">
        <f ca="1">'Risk male'!O3*'Counts male'!O3</f>
        <v>351.00236660651632</v>
      </c>
      <c r="P3" s="7">
        <f ca="1">'Risk male'!P3*'Counts male'!P3</f>
        <v>351.48139792429276</v>
      </c>
      <c r="Q3" s="7">
        <f ca="1">'Risk male'!Q3*'Counts male'!Q3</f>
        <v>339.05854262201382</v>
      </c>
      <c r="R3" s="7">
        <f ca="1">'Risk male'!R3*'Counts male'!R3</f>
        <v>338.20917578796917</v>
      </c>
      <c r="S3" s="7">
        <f ca="1">'Risk male'!S3*'Counts male'!S3</f>
        <v>327.83749038385855</v>
      </c>
      <c r="T3" s="7">
        <f ca="1">'Risk male'!T3*'Counts male'!T3</f>
        <v>319.91860281250058</v>
      </c>
      <c r="U3" s="7">
        <f ca="1">'Risk male'!U3*'Counts male'!U3</f>
        <v>317.41461917577152</v>
      </c>
      <c r="V3" s="7">
        <f ca="1">'Risk male'!V3*'Counts male'!V3</f>
        <v>310.94356523773524</v>
      </c>
      <c r="W3" s="7">
        <f ca="1">'Risk male'!W3*'Counts male'!W3</f>
        <v>325.41389638501846</v>
      </c>
      <c r="X3" s="7">
        <f ca="1">'Risk male'!X3*'Counts male'!X3</f>
        <v>299.9251552671891</v>
      </c>
      <c r="Y3" s="7">
        <f ca="1">'Risk male'!Y3*'Counts male'!Y3</f>
        <v>290.29586271112157</v>
      </c>
      <c r="Z3" s="7">
        <f ca="1">'Risk male'!Z3*'Counts male'!Z3</f>
        <v>288.71521869915927</v>
      </c>
      <c r="AA3" s="7">
        <f ca="1">'Risk male'!AA3*'Counts male'!AA3</f>
        <v>284.96363900738146</v>
      </c>
    </row>
    <row r="4" spans="1:32" x14ac:dyDescent="0.2">
      <c r="A4" s="1">
        <v>1</v>
      </c>
      <c r="B4" s="7">
        <f ca="1">'Risk male'!B4*'Counts male'!B4</f>
        <v>30.650643376521536</v>
      </c>
      <c r="C4" s="7">
        <f ca="1">'Risk male'!C4*'Counts male'!C4</f>
        <v>30.876071879431894</v>
      </c>
      <c r="D4" s="7">
        <f ca="1">'Risk male'!D4*'Counts male'!D4</f>
        <v>30.002367449609235</v>
      </c>
      <c r="E4" s="7">
        <f ca="1">'Risk male'!E4*'Counts male'!E4</f>
        <v>29.337698190862245</v>
      </c>
      <c r="F4" s="7">
        <f ca="1">'Risk male'!F4*'Counts male'!F4</f>
        <v>28.685287606667298</v>
      </c>
      <c r="G4" s="7">
        <f ca="1">'Risk male'!G4*'Counts male'!G4</f>
        <v>27.140282187423086</v>
      </c>
      <c r="H4" s="7">
        <f ca="1">'Risk male'!H4*'Counts male'!H4</f>
        <v>25.883004533107609</v>
      </c>
      <c r="I4" s="7">
        <f ca="1">'Risk male'!I4*'Counts male'!I4</f>
        <v>25.178985141880819</v>
      </c>
      <c r="J4" s="7">
        <f ca="1">'Risk male'!J4*'Counts male'!J4</f>
        <v>24.211351161945611</v>
      </c>
      <c r="K4" s="7">
        <f ca="1">'Risk male'!K4*'Counts male'!K4</f>
        <v>24.48545052116696</v>
      </c>
      <c r="L4" s="7">
        <f ca="1">'Risk male'!L4*'Counts male'!L4</f>
        <v>24.056202989693176</v>
      </c>
      <c r="M4" s="7">
        <f ca="1">'Risk male'!M4*'Counts male'!M4</f>
        <v>23.573409618600444</v>
      </c>
      <c r="N4" s="7">
        <f ca="1">'Risk male'!N4*'Counts male'!N4</f>
        <v>22.767613204395047</v>
      </c>
      <c r="O4" s="7">
        <f ca="1">'Risk male'!O4*'Counts male'!O4</f>
        <v>21.905577533555974</v>
      </c>
      <c r="P4" s="7">
        <f ca="1">'Risk male'!P4*'Counts male'!P4</f>
        <v>21.065485999806103</v>
      </c>
      <c r="Q4" s="7">
        <f ca="1">'Risk male'!Q4*'Counts male'!Q4</f>
        <v>21.119375085088667</v>
      </c>
      <c r="R4" s="7">
        <f ca="1">'Risk male'!R4*'Counts male'!R4</f>
        <v>20.391874338040594</v>
      </c>
      <c r="S4" s="7">
        <f ca="1">'Risk male'!S4*'Counts male'!S4</f>
        <v>20.321036454259559</v>
      </c>
      <c r="T4" s="7">
        <f ca="1">'Risk male'!T4*'Counts male'!T4</f>
        <v>19.713919611760623</v>
      </c>
      <c r="U4" s="7">
        <f ca="1">'Risk male'!U4*'Counts male'!U4</f>
        <v>19.251538163717179</v>
      </c>
      <c r="V4" s="7">
        <f ca="1">'Risk male'!V4*'Counts male'!V4</f>
        <v>19.068930566179819</v>
      </c>
      <c r="W4" s="7">
        <f ca="1">'Risk male'!W4*'Counts male'!W4</f>
        <v>18.684140936531037</v>
      </c>
      <c r="X4" s="7">
        <f ca="1">'Risk male'!X4*'Counts male'!X4</f>
        <v>19.628954259345445</v>
      </c>
      <c r="Y4" s="7">
        <f ca="1">'Risk male'!Y4*'Counts male'!Y4</f>
        <v>18.045764142569052</v>
      </c>
      <c r="Z4" s="7">
        <f ca="1">'Risk male'!Z4*'Counts male'!Z4</f>
        <v>17.443261382588215</v>
      </c>
      <c r="AA4" s="7">
        <f ca="1">'Risk male'!AA4*'Counts male'!AA4</f>
        <v>17.23842490921793</v>
      </c>
    </row>
    <row r="5" spans="1:32" x14ac:dyDescent="0.2">
      <c r="A5" s="1">
        <v>2</v>
      </c>
      <c r="B5" s="7">
        <f ca="1">'Risk male'!B5*'Counts male'!B5</f>
        <v>19.26641257179401</v>
      </c>
      <c r="C5" s="7">
        <f ca="1">'Risk male'!C5*'Counts male'!C5</f>
        <v>19.214712323868934</v>
      </c>
      <c r="D5" s="7">
        <f ca="1">'Risk male'!D5*'Counts male'!D5</f>
        <v>19.333289725291728</v>
      </c>
      <c r="E5" s="7">
        <f ca="1">'Risk male'!E5*'Counts male'!E5</f>
        <v>18.75254758854512</v>
      </c>
      <c r="F5" s="7">
        <f ca="1">'Risk male'!F5*'Counts male'!F5</f>
        <v>18.317046068760963</v>
      </c>
      <c r="G5" s="7">
        <f ca="1">'Risk male'!G5*'Counts male'!G5</f>
        <v>17.881990132153863</v>
      </c>
      <c r="H5" s="7">
        <f ca="1">'Risk male'!H5*'Counts male'!H5</f>
        <v>16.915108268891331</v>
      </c>
      <c r="I5" s="7">
        <f ca="1">'Risk male'!I5*'Counts male'!I5</f>
        <v>16.144735527136849</v>
      </c>
      <c r="J5" s="7">
        <f ca="1">'Risk male'!J5*'Counts male'!J5</f>
        <v>15.734190452778019</v>
      </c>
      <c r="K5" s="7">
        <f ca="1">'Risk male'!K5*'Counts male'!K5</f>
        <v>15.166930097039213</v>
      </c>
      <c r="L5" s="7">
        <f ca="1">'Risk male'!L5*'Counts male'!L5</f>
        <v>15.332186863303079</v>
      </c>
      <c r="M5" s="7">
        <f ca="1">'Risk male'!M5*'Counts male'!M5</f>
        <v>15.066397173055844</v>
      </c>
      <c r="N5" s="7">
        <f ca="1">'Risk male'!N5*'Counts male'!N5</f>
        <v>14.749130191841736</v>
      </c>
      <c r="O5" s="7">
        <f ca="1">'Risk male'!O5*'Counts male'!O5</f>
        <v>14.236579882755876</v>
      </c>
      <c r="P5" s="7">
        <f ca="1">'Risk male'!P5*'Counts male'!P5</f>
        <v>13.704839955396681</v>
      </c>
      <c r="Q5" s="7">
        <f ca="1">'Risk male'!Q5*'Counts male'!Q5</f>
        <v>13.203503720711296</v>
      </c>
      <c r="R5" s="7">
        <f ca="1">'Risk male'!R5*'Counts male'!R5</f>
        <v>13.26578150743382</v>
      </c>
      <c r="S5" s="7">
        <f ca="1">'Risk male'!S5*'Counts male'!S5</f>
        <v>12.818603777939051</v>
      </c>
      <c r="T5" s="7">
        <f ca="1">'Risk male'!T5*'Counts male'!T5</f>
        <v>12.753019496997538</v>
      </c>
      <c r="U5" s="7">
        <f ca="1">'Risk male'!U5*'Counts male'!U5</f>
        <v>12.390393875634631</v>
      </c>
      <c r="V5" s="7">
        <f ca="1">'Risk male'!V5*'Counts male'!V5</f>
        <v>12.087203851607894</v>
      </c>
      <c r="W5" s="7">
        <f ca="1">'Risk male'!W5*'Counts male'!W5</f>
        <v>11.963009735018021</v>
      </c>
      <c r="X5" s="7">
        <f ca="1">'Risk male'!X5*'Counts male'!X5</f>
        <v>11.767755888868454</v>
      </c>
      <c r="Y5" s="7">
        <f ca="1">'Risk male'!Y5*'Counts male'!Y5</f>
        <v>12.373334024875094</v>
      </c>
      <c r="Z5" s="7">
        <f ca="1">'Risk male'!Z5*'Counts male'!Z5</f>
        <v>11.336316208604776</v>
      </c>
      <c r="AA5" s="7">
        <f ca="1">'Risk male'!AA5*'Counts male'!AA5</f>
        <v>10.884714020144031</v>
      </c>
    </row>
    <row r="6" spans="1:32" x14ac:dyDescent="0.2">
      <c r="A6" s="1">
        <v>3</v>
      </c>
      <c r="B6" s="7">
        <f ca="1">'Risk male'!B6*'Counts male'!B6</f>
        <v>15.425459837313293</v>
      </c>
      <c r="C6" s="7">
        <f ca="1">'Risk male'!C6*'Counts male'!C6</f>
        <v>15.80955719855533</v>
      </c>
      <c r="D6" s="7">
        <f ca="1">'Risk male'!D6*'Counts male'!D6</f>
        <v>15.742267278180417</v>
      </c>
      <c r="E6" s="7">
        <f ca="1">'Risk male'!E6*'Counts male'!E6</f>
        <v>15.806080656511151</v>
      </c>
      <c r="F6" s="7">
        <f ca="1">'Risk male'!F6*'Counts male'!F6</f>
        <v>15.311277052992162</v>
      </c>
      <c r="G6" s="7">
        <f ca="1">'Risk male'!G6*'Counts male'!G6</f>
        <v>14.944508198470905</v>
      </c>
      <c r="H6" s="7">
        <f ca="1">'Risk male'!H6*'Counts male'!H6</f>
        <v>14.577569633372637</v>
      </c>
      <c r="I6" s="7">
        <f ca="1">'Risk male'!I6*'Counts male'!I6</f>
        <v>13.8035019879482</v>
      </c>
      <c r="J6" s="7">
        <f ca="1">'Risk male'!J6*'Counts male'!J6</f>
        <v>13.206636776823762</v>
      </c>
      <c r="K6" s="7">
        <f ca="1">'Risk male'!K6*'Counts male'!K6</f>
        <v>12.89185566753147</v>
      </c>
      <c r="L6" s="7">
        <f ca="1">'Risk male'!L6*'Counts male'!L6</f>
        <v>12.436626941546333</v>
      </c>
      <c r="M6" s="7">
        <f ca="1">'Risk male'!M6*'Counts male'!M6</f>
        <v>12.571615281656177</v>
      </c>
      <c r="N6" s="7">
        <f ca="1">'Risk male'!N6*'Counts male'!N6</f>
        <v>12.342592954022038</v>
      </c>
      <c r="O6" s="7">
        <f ca="1">'Risk male'!O6*'Counts male'!O6</f>
        <v>12.069114034225814</v>
      </c>
      <c r="P6" s="7">
        <f ca="1">'Risk male'!P6*'Counts male'!P6</f>
        <v>11.661260408575341</v>
      </c>
      <c r="Q6" s="7">
        <f ca="1">'Risk male'!Q6*'Counts male'!Q6</f>
        <v>11.24879526979136</v>
      </c>
      <c r="R6" s="7">
        <f ca="1">'Risk male'!R6*'Counts male'!R6</f>
        <v>10.856861611458692</v>
      </c>
      <c r="S6" s="7">
        <f ca="1">'Risk male'!S6*'Counts male'!S6</f>
        <v>10.919498408394899</v>
      </c>
      <c r="T6" s="7">
        <f ca="1">'Risk male'!T6*'Counts male'!T6</f>
        <v>10.549857977685015</v>
      </c>
      <c r="U6" s="7">
        <f ca="1">'Risk male'!U6*'Counts male'!U6</f>
        <v>10.486600407251675</v>
      </c>
      <c r="V6" s="7">
        <f ca="1">'Risk male'!V6*'Counts male'!V6</f>
        <v>10.186288722595359</v>
      </c>
      <c r="W6" s="7">
        <f ca="1">'Risk male'!W6*'Counts male'!W6</f>
        <v>9.9282184062181127</v>
      </c>
      <c r="X6" s="7">
        <f ca="1">'Risk male'!X6*'Counts male'!X6</f>
        <v>9.8756940338542023</v>
      </c>
      <c r="Y6" s="7">
        <f ca="1">'Risk male'!Y6*'Counts male'!Y6</f>
        <v>9.7174581889466563</v>
      </c>
      <c r="Z6" s="7">
        <f ca="1">'Risk male'!Z6*'Counts male'!Z6</f>
        <v>10.175070017881318</v>
      </c>
      <c r="AA6" s="7">
        <f ca="1">'Risk male'!AA6*'Counts male'!AA6</f>
        <v>9.271580726442135</v>
      </c>
    </row>
    <row r="7" spans="1:32" x14ac:dyDescent="0.2">
      <c r="A7" s="1">
        <v>4</v>
      </c>
      <c r="B7" s="7">
        <f ca="1">'Risk male'!B7*'Counts male'!B7</f>
        <v>14.258216587688219</v>
      </c>
      <c r="C7" s="7">
        <f ca="1">'Risk male'!C7*'Counts male'!C7</f>
        <v>14.096141640111775</v>
      </c>
      <c r="D7" s="7">
        <f ca="1">'Risk male'!D7*'Counts male'!D7</f>
        <v>14.41785668755592</v>
      </c>
      <c r="E7" s="7">
        <f ca="1">'Risk male'!E7*'Counts male'!E7</f>
        <v>14.334751497555088</v>
      </c>
      <c r="F7" s="7">
        <f ca="1">'Risk male'!F7*'Counts male'!F7</f>
        <v>14.36642494102796</v>
      </c>
      <c r="G7" s="7">
        <f ca="1">'Risk male'!G7*'Counts male'!G7</f>
        <v>13.906734974976978</v>
      </c>
      <c r="H7" s="7">
        <f ca="1">'Risk male'!H7*'Counts male'!H7</f>
        <v>13.560653060384311</v>
      </c>
      <c r="I7" s="7">
        <f ca="1">'Risk male'!I7*'Counts male'!I7</f>
        <v>13.24115880225691</v>
      </c>
      <c r="J7" s="7">
        <f ca="1">'Risk male'!J7*'Counts male'!J7</f>
        <v>12.56188620137735</v>
      </c>
      <c r="K7" s="7">
        <f ca="1">'Risk male'!K7*'Counts male'!K7</f>
        <v>12.042003937037448</v>
      </c>
      <c r="L7" s="7">
        <f ca="1">'Risk male'!L7*'Counts male'!L7</f>
        <v>11.766972381236926</v>
      </c>
      <c r="M7" s="7">
        <f ca="1">'Risk male'!M7*'Counts male'!M7</f>
        <v>11.349416719025559</v>
      </c>
      <c r="N7" s="7">
        <f ca="1">'Risk male'!N7*'Counts male'!N7</f>
        <v>11.460639487381822</v>
      </c>
      <c r="O7" s="7">
        <f ca="1">'Risk male'!O7*'Counts male'!O7</f>
        <v>11.241957892746536</v>
      </c>
      <c r="P7" s="7">
        <f ca="1">'Risk male'!P7*'Counts male'!P7</f>
        <v>10.998226343110124</v>
      </c>
      <c r="Q7" s="7">
        <f ca="1">'Risk male'!Q7*'Counts male'!Q7</f>
        <v>10.649852318129126</v>
      </c>
      <c r="R7" s="7">
        <f ca="1">'Risk male'!R7*'Counts male'!R7</f>
        <v>10.301004421725718</v>
      </c>
      <c r="S7" s="7">
        <f ca="1">'Risk male'!S7*'Counts male'!S7</f>
        <v>9.9507822343865815</v>
      </c>
      <c r="T7" s="7">
        <f ca="1">'Risk male'!T7*'Counts male'!T7</f>
        <v>9.9997789117076579</v>
      </c>
      <c r="U7" s="7">
        <f ca="1">'Risk male'!U7*'Counts male'!U7</f>
        <v>9.6674956546414705</v>
      </c>
      <c r="V7" s="7">
        <f ca="1">'Risk male'!V7*'Counts male'!V7</f>
        <v>9.595269813822183</v>
      </c>
      <c r="W7" s="7">
        <f ca="1">'Risk male'!W7*'Counts male'!W7</f>
        <v>9.3206722568755946</v>
      </c>
      <c r="X7" s="7">
        <f ca="1">'Risk male'!X7*'Counts male'!X7</f>
        <v>9.1312156661545991</v>
      </c>
      <c r="Y7" s="7">
        <f ca="1">'Risk male'!Y7*'Counts male'!Y7</f>
        <v>9.0901695656335963</v>
      </c>
      <c r="Z7" s="7">
        <f ca="1">'Risk male'!Z7*'Counts male'!Z7</f>
        <v>8.905285209265319</v>
      </c>
      <c r="AA7" s="7">
        <f ca="1">'Risk male'!AA7*'Counts male'!AA7</f>
        <v>9.2666171853868189</v>
      </c>
    </row>
    <row r="8" spans="1:32" x14ac:dyDescent="0.2">
      <c r="A8" s="1">
        <v>5</v>
      </c>
      <c r="B8" s="7">
        <f ca="1">'Risk male'!B8*'Counts male'!B8</f>
        <v>9.0113294325669759</v>
      </c>
      <c r="C8" s="7">
        <f ca="1">'Risk male'!C8*'Counts male'!C8</f>
        <v>8.9404577313828781</v>
      </c>
      <c r="D8" s="7">
        <f ca="1">'Risk male'!D8*'Counts male'!D8</f>
        <v>8.8188424017459059</v>
      </c>
      <c r="E8" s="7">
        <f ca="1">'Risk male'!E8*'Counts male'!E8</f>
        <v>8.9991450697163131</v>
      </c>
      <c r="F8" s="7">
        <f ca="1">'Risk male'!F8*'Counts male'!F8</f>
        <v>8.9366190829385825</v>
      </c>
      <c r="G8" s="7">
        <f ca="1">'Risk male'!G8*'Counts male'!G8</f>
        <v>8.9439074338078299</v>
      </c>
      <c r="H8" s="7">
        <f ca="1">'Risk male'!H8*'Counts male'!H8</f>
        <v>8.653881337861149</v>
      </c>
      <c r="I8" s="7">
        <f ca="1">'Risk male'!I8*'Counts male'!I8</f>
        <v>8.4427810683936197</v>
      </c>
      <c r="J8" s="7">
        <f ca="1">'Risk male'!J8*'Counts male'!J8</f>
        <v>8.2617955764748849</v>
      </c>
      <c r="K8" s="7">
        <f ca="1">'Risk male'!K8*'Counts male'!K8</f>
        <v>7.8510796745853444</v>
      </c>
      <c r="L8" s="7">
        <f ca="1">'Risk male'!L8*'Counts male'!L8</f>
        <v>7.5277655243346704</v>
      </c>
      <c r="M8" s="7">
        <f ca="1">'Risk male'!M8*'Counts male'!M8</f>
        <v>7.3605180977501838</v>
      </c>
      <c r="N8" s="7">
        <f ca="1">'Risk male'!N8*'Counts male'!N8</f>
        <v>7.0935312753957929</v>
      </c>
      <c r="O8" s="7">
        <f ca="1">'Risk male'!O8*'Counts male'!O8</f>
        <v>7.1546199905614127</v>
      </c>
      <c r="P8" s="7">
        <f ca="1">'Risk male'!P8*'Counts male'!P8</f>
        <v>7.0258402500252712</v>
      </c>
      <c r="Q8" s="7">
        <f ca="1">'Risk male'!Q8*'Counts male'!Q8</f>
        <v>6.8875874441117739</v>
      </c>
      <c r="R8" s="7">
        <f ca="1">'Risk male'!R8*'Counts male'!R8</f>
        <v>6.6809755158468072</v>
      </c>
      <c r="S8" s="7">
        <f ca="1">'Risk male'!S8*'Counts male'!S8</f>
        <v>6.4719727355007448</v>
      </c>
      <c r="T8" s="7">
        <f ca="1">'Risk male'!T8*'Counts male'!T8</f>
        <v>6.2500804387289302</v>
      </c>
      <c r="U8" s="7">
        <f ca="1">'Risk male'!U8*'Counts male'!U8</f>
        <v>6.2755138815412366</v>
      </c>
      <c r="V8" s="7">
        <f ca="1">'Risk male'!V8*'Counts male'!V8</f>
        <v>6.0691459626805297</v>
      </c>
      <c r="W8" s="7">
        <f ca="1">'Risk male'!W8*'Counts male'!W8</f>
        <v>6.019321171451363</v>
      </c>
      <c r="X8" s="7">
        <f ca="1">'Risk male'!X8*'Counts male'!X8</f>
        <v>5.87882579861673</v>
      </c>
      <c r="Y8" s="7">
        <f ca="1">'Risk male'!Y8*'Counts male'!Y8</f>
        <v>5.7624874829134045</v>
      </c>
      <c r="Z8" s="7">
        <f ca="1">'Risk male'!Z8*'Counts male'!Z8</f>
        <v>5.7121433520186891</v>
      </c>
      <c r="AA8" s="7">
        <f ca="1">'Risk male'!AA8*'Counts male'!AA8</f>
        <v>5.5620154193692635</v>
      </c>
    </row>
    <row r="9" spans="1:32" x14ac:dyDescent="0.2">
      <c r="A9" s="1">
        <v>6</v>
      </c>
      <c r="B9" s="7">
        <f ca="1">'Risk male'!B9*'Counts male'!B9</f>
        <v>10.699750523530756</v>
      </c>
      <c r="C9" s="7">
        <f ca="1">'Risk male'!C9*'Counts male'!C9</f>
        <v>10.290839742676146</v>
      </c>
      <c r="D9" s="7">
        <f ca="1">'Risk male'!D9*'Counts male'!D9</f>
        <v>10.192746561485661</v>
      </c>
      <c r="E9" s="7">
        <f ca="1">'Risk male'!E9*'Counts male'!E9</f>
        <v>10.036685201249304</v>
      </c>
      <c r="F9" s="7">
        <f ca="1">'Risk male'!F9*'Counts male'!F9</f>
        <v>10.228343683487724</v>
      </c>
      <c r="G9" s="7">
        <f ca="1">'Risk male'!G9*'Counts male'!G9</f>
        <v>10.139941999414539</v>
      </c>
      <c r="H9" s="7">
        <f ca="1">'Risk male'!H9*'Counts male'!H9</f>
        <v>10.143844994573742</v>
      </c>
      <c r="I9" s="7">
        <f ca="1">'Risk male'!I9*'Counts male'!I9</f>
        <v>9.8214225432224573</v>
      </c>
      <c r="J9" s="7">
        <f ca="1">'Risk male'!J9*'Counts male'!J9</f>
        <v>9.5959164987876147</v>
      </c>
      <c r="K9" s="7">
        <f ca="1">'Risk male'!K9*'Counts male'!K9</f>
        <v>9.4071153263628648</v>
      </c>
      <c r="L9" s="7">
        <f ca="1">'Risk male'!L9*'Counts male'!L9</f>
        <v>8.9440277206951571</v>
      </c>
      <c r="M9" s="7">
        <f ca="1">'Risk male'!M9*'Counts male'!M9</f>
        <v>8.5740657838255245</v>
      </c>
      <c r="N9" s="7">
        <f ca="1">'Risk male'!N9*'Counts male'!N9</f>
        <v>8.3835115638283959</v>
      </c>
      <c r="O9" s="7">
        <f ca="1">'Risk male'!O9*'Counts male'!O9</f>
        <v>8.0755080580269052</v>
      </c>
      <c r="P9" s="7">
        <f ca="1">'Risk male'!P9*'Counts male'!P9</f>
        <v>8.144980249659616</v>
      </c>
      <c r="Q9" s="7">
        <f ca="1">'Risk male'!Q9*'Counts male'!Q9</f>
        <v>8.0177150646614805</v>
      </c>
      <c r="R9" s="7">
        <f ca="1">'Risk male'!R9*'Counts male'!R9</f>
        <v>7.8814128471901332</v>
      </c>
      <c r="S9" s="7">
        <f ca="1">'Risk male'!S9*'Counts male'!S9</f>
        <v>7.6475540959077435</v>
      </c>
      <c r="T9" s="7">
        <f ca="1">'Risk male'!T9*'Counts male'!T9</f>
        <v>7.404892332812306</v>
      </c>
      <c r="U9" s="7">
        <f ca="1">'Risk male'!U9*'Counts male'!U9</f>
        <v>7.1519647346037063</v>
      </c>
      <c r="V9" s="7">
        <f ca="1">'Risk male'!V9*'Counts male'!V9</f>
        <v>7.1716424887961434</v>
      </c>
      <c r="W9" s="7">
        <f ca="1">'Risk male'!W9*'Counts male'!W9</f>
        <v>6.9396774442928093</v>
      </c>
      <c r="X9" s="7">
        <f ca="1">'Risk male'!X9*'Counts male'!X9</f>
        <v>6.9199420118498738</v>
      </c>
      <c r="Y9" s="7">
        <f ca="1">'Risk male'!Y9*'Counts male'!Y9</f>
        <v>6.7650454059297891</v>
      </c>
      <c r="Z9" s="7">
        <f ca="1">'Risk male'!Z9*'Counts male'!Z9</f>
        <v>6.5985790135713431</v>
      </c>
      <c r="AA9" s="7">
        <f ca="1">'Risk male'!AA9*'Counts male'!AA9</f>
        <v>6.5028955346301363</v>
      </c>
    </row>
    <row r="10" spans="1:32" x14ac:dyDescent="0.2">
      <c r="A10" s="1">
        <v>7</v>
      </c>
      <c r="B10" s="7">
        <f ca="1">'Risk male'!B10*'Counts male'!B10</f>
        <v>8.5845927367415928</v>
      </c>
      <c r="C10" s="7">
        <f ca="1">'Risk male'!C10*'Counts male'!C10</f>
        <v>8.5239358902947355</v>
      </c>
      <c r="D10" s="7">
        <f ca="1">'Risk male'!D10*'Counts male'!D10</f>
        <v>8.18565848625712</v>
      </c>
      <c r="E10" s="7">
        <f ca="1">'Risk male'!E10*'Counts male'!E10</f>
        <v>8.0915131877391211</v>
      </c>
      <c r="F10" s="7">
        <f ca="1">'Risk male'!F10*'Counts male'!F10</f>
        <v>7.9558055461312076</v>
      </c>
      <c r="G10" s="7">
        <f ca="1">'Risk male'!G10*'Counts male'!G10</f>
        <v>8.1008935886788453</v>
      </c>
      <c r="H10" s="7">
        <f ca="1">'Risk male'!H10*'Counts male'!H10</f>
        <v>8.026049719826915</v>
      </c>
      <c r="I10" s="7">
        <f ca="1">'Risk male'!I10*'Counts male'!I10</f>
        <v>8.034419575006579</v>
      </c>
      <c r="J10" s="7">
        <f ca="1">'Risk male'!J10*'Counts male'!J10</f>
        <v>7.7886987453946182</v>
      </c>
      <c r="K10" s="7">
        <f ca="1">'Risk male'!K10*'Counts male'!K10</f>
        <v>7.6193414240642845</v>
      </c>
      <c r="L10" s="7">
        <f ca="1">'Risk male'!L10*'Counts male'!L10</f>
        <v>7.4765825037476326</v>
      </c>
      <c r="M10" s="7">
        <f ca="1">'Risk male'!M10*'Counts male'!M10</f>
        <v>7.1068833471346267</v>
      </c>
      <c r="N10" s="7">
        <f ca="1">'Risk male'!N10*'Counts male'!N10</f>
        <v>6.8080013768691634</v>
      </c>
      <c r="O10" s="7">
        <f ca="1">'Risk male'!O10*'Counts male'!O10</f>
        <v>6.6622793356977654</v>
      </c>
      <c r="P10" s="7">
        <f ca="1">'Risk male'!P10*'Counts male'!P10</f>
        <v>6.4196181282091702</v>
      </c>
      <c r="Q10" s="7">
        <f ca="1">'Risk male'!Q10*'Counts male'!Q10</f>
        <v>6.4860022473355166</v>
      </c>
      <c r="R10" s="7">
        <f ca="1">'Risk male'!R10*'Counts male'!R10</f>
        <v>6.395358923256877</v>
      </c>
      <c r="S10" s="7">
        <f ca="1">'Risk male'!S10*'Counts male'!S10</f>
        <v>6.2980170797159438</v>
      </c>
      <c r="T10" s="7">
        <f ca="1">'Risk male'!T10*'Counts male'!T10</f>
        <v>6.1033022586945602</v>
      </c>
      <c r="U10" s="7">
        <f ca="1">'Risk male'!U10*'Counts male'!U10</f>
        <v>5.9084966024490564</v>
      </c>
      <c r="V10" s="7">
        <f ca="1">'Risk male'!V10*'Counts male'!V10</f>
        <v>5.7077968979437319</v>
      </c>
      <c r="W10" s="7">
        <f ca="1">'Risk male'!W10*'Counts male'!W10</f>
        <v>5.7202119945800689</v>
      </c>
      <c r="X10" s="7">
        <f ca="1">'Risk male'!X10*'Counts male'!X10</f>
        <v>5.5655637354598504</v>
      </c>
      <c r="Y10" s="7">
        <f ca="1">'Risk male'!Y10*'Counts male'!Y10</f>
        <v>5.5562118714248845</v>
      </c>
      <c r="Z10" s="7">
        <f ca="1">'Risk male'!Z10*'Counts male'!Z10</f>
        <v>5.4090380128625188</v>
      </c>
      <c r="AA10" s="7">
        <f ca="1">'Risk male'!AA10*'Counts male'!AA10</f>
        <v>5.2394713686888084</v>
      </c>
    </row>
    <row r="11" spans="1:32" x14ac:dyDescent="0.2">
      <c r="A11" s="1">
        <v>8</v>
      </c>
      <c r="B11" s="7">
        <f ca="1">'Risk male'!B11*'Counts male'!B11</f>
        <v>9.0790933479352347</v>
      </c>
      <c r="C11" s="7">
        <f ca="1">'Risk male'!C11*'Counts male'!C11</f>
        <v>8.8668577834726072</v>
      </c>
      <c r="D11" s="7">
        <f ca="1">'Risk male'!D11*'Counts male'!D11</f>
        <v>8.7889257679771031</v>
      </c>
      <c r="E11" s="7">
        <f ca="1">'Risk male'!E11*'Counts male'!E11</f>
        <v>8.4263917980411556</v>
      </c>
      <c r="F11" s="7">
        <f ca="1">'Risk male'!F11*'Counts male'!F11</f>
        <v>8.3194633146721273</v>
      </c>
      <c r="G11" s="7">
        <f ca="1">'Risk male'!G11*'Counts male'!G11</f>
        <v>8.1656991411143753</v>
      </c>
      <c r="H11" s="7">
        <f ca="1">'Risk male'!H11*'Counts male'!H11</f>
        <v>8.3116340606165302</v>
      </c>
      <c r="I11" s="7">
        <f ca="1">'Risk male'!I11*'Counts male'!I11</f>
        <v>8.2421656436277342</v>
      </c>
      <c r="J11" s="7">
        <f ca="1">'Risk male'!J11*'Counts male'!J11</f>
        <v>8.2640966439314543</v>
      </c>
      <c r="K11" s="7">
        <f ca="1">'Risk male'!K11*'Counts male'!K11</f>
        <v>8.0181629046575438</v>
      </c>
      <c r="L11" s="7">
        <f ca="1">'Risk male'!L11*'Counts male'!L11</f>
        <v>7.847186001583224</v>
      </c>
      <c r="M11" s="7">
        <f ca="1">'Risk male'!M11*'Counts male'!M11</f>
        <v>7.7019826382035026</v>
      </c>
      <c r="N11" s="7">
        <f ca="1">'Risk male'!N11*'Counts male'!N11</f>
        <v>7.3169376693581762</v>
      </c>
      <c r="O11" s="7">
        <f ca="1">'Risk male'!O11*'Counts male'!O11</f>
        <v>7.0077565141020326</v>
      </c>
      <c r="P11" s="7">
        <f ca="1">'Risk male'!P11*'Counts male'!P11</f>
        <v>6.8696952814310714</v>
      </c>
      <c r="Q11" s="7">
        <f ca="1">'Risk male'!Q11*'Counts male'!Q11</f>
        <v>6.6249253211978107</v>
      </c>
      <c r="R11" s="7">
        <f ca="1">'Risk male'!R11*'Counts male'!R11</f>
        <v>6.7103570090727072</v>
      </c>
      <c r="S11" s="7">
        <f ca="1">'Risk male'!S11*'Counts male'!S11</f>
        <v>6.6207429130775184</v>
      </c>
      <c r="T11" s="7">
        <f ca="1">'Risk male'!T11*'Counts male'!T11</f>
        <v>6.5180238545855946</v>
      </c>
      <c r="U11" s="7">
        <f ca="1">'Risk male'!U11*'Counts male'!U11</f>
        <v>6.3120848477968119</v>
      </c>
      <c r="V11" s="7">
        <f ca="1">'Risk male'!V11*'Counts male'!V11</f>
        <v>6.1109406380773139</v>
      </c>
      <c r="W11" s="7">
        <f ca="1">'Risk male'!W11*'Counts male'!W11</f>
        <v>5.9006990526784522</v>
      </c>
      <c r="X11" s="7">
        <f ca="1">'Risk male'!X11*'Counts male'!X11</f>
        <v>5.9482446235414983</v>
      </c>
      <c r="Y11" s="7">
        <f ca="1">'Risk male'!Y11*'Counts male'!Y11</f>
        <v>5.7918240144096478</v>
      </c>
      <c r="Z11" s="7">
        <f ca="1">'Risk male'!Z11*'Counts male'!Z11</f>
        <v>5.7586847000543591</v>
      </c>
      <c r="AA11" s="7">
        <f ca="1">'Risk male'!AA11*'Counts male'!AA11</f>
        <v>5.5667203041603672</v>
      </c>
    </row>
    <row r="12" spans="1:32" x14ac:dyDescent="0.2">
      <c r="A12" s="1">
        <v>9</v>
      </c>
      <c r="B12" s="7">
        <f ca="1">'Risk male'!B12*'Counts male'!B12</f>
        <v>7.569049136627422</v>
      </c>
      <c r="C12" s="7">
        <f ca="1">'Risk male'!C12*'Counts male'!C12</f>
        <v>7.4062398150503501</v>
      </c>
      <c r="D12" s="7">
        <f ca="1">'Risk male'!D12*'Counts male'!D12</f>
        <v>7.2249644702477767</v>
      </c>
      <c r="E12" s="7">
        <f ca="1">'Risk male'!E12*'Counts male'!E12</f>
        <v>7.1447361131047842</v>
      </c>
      <c r="F12" s="7">
        <f ca="1">'Risk male'!F12*'Counts male'!F12</f>
        <v>6.8414930534761558</v>
      </c>
      <c r="G12" s="7">
        <f ca="1">'Risk male'!G12*'Counts male'!G12</f>
        <v>6.7513715896185316</v>
      </c>
      <c r="H12" s="7">
        <f ca="1">'Risk male'!H12*'Counts male'!H12</f>
        <v>6.6230061298888492</v>
      </c>
      <c r="I12" s="7">
        <f ca="1">'Risk male'!I12*'Counts male'!I12</f>
        <v>6.7425172246605944</v>
      </c>
      <c r="J12" s="7">
        <f ca="1">'Risk male'!J12*'Counts male'!J12</f>
        <v>6.6959802752225039</v>
      </c>
      <c r="K12" s="7">
        <f ca="1">'Risk male'!K12*'Counts male'!K12</f>
        <v>6.7238993650173455</v>
      </c>
      <c r="L12" s="7">
        <f ca="1">'Risk male'!L12*'Counts male'!L12</f>
        <v>6.5252115725373301</v>
      </c>
      <c r="M12" s="7">
        <f ca="1">'Risk male'!M12*'Counts male'!M12</f>
        <v>6.3835744638661653</v>
      </c>
      <c r="N12" s="7">
        <f ca="1">'Risk male'!N12*'Counts male'!N12</f>
        <v>6.2636987337354064</v>
      </c>
      <c r="O12" s="7">
        <f ca="1">'Risk male'!O12*'Counts male'!O12</f>
        <v>5.951856324878479</v>
      </c>
      <c r="P12" s="7">
        <f ca="1">'Risk male'!P12*'Counts male'!P12</f>
        <v>5.7059189942144641</v>
      </c>
      <c r="Q12" s="7">
        <f ca="1">'Risk male'!Q12*'Counts male'!Q12</f>
        <v>5.6003867932172762</v>
      </c>
      <c r="R12" s="7">
        <f ca="1">'Risk male'!R12*'Counts male'!R12</f>
        <v>5.4110184170919444</v>
      </c>
      <c r="S12" s="7">
        <f ca="1">'Risk male'!S12*'Counts male'!S12</f>
        <v>5.4864972391025004</v>
      </c>
      <c r="T12" s="7">
        <f ca="1">'Risk male'!T12*'Counts male'!T12</f>
        <v>5.4128470842145537</v>
      </c>
      <c r="U12" s="7">
        <f ca="1">'Risk male'!U12*'Counts male'!U12</f>
        <v>5.3250375800326504</v>
      </c>
      <c r="V12" s="7">
        <f ca="1">'Risk male'!V12*'Counts male'!V12</f>
        <v>5.1552299795124048</v>
      </c>
      <c r="W12" s="7">
        <f ca="1">'Risk male'!W12*'Counts male'!W12</f>
        <v>4.992430836059321</v>
      </c>
      <c r="X12" s="7">
        <f ca="1">'Risk male'!X12*'Counts male'!X12</f>
        <v>4.8471099258539692</v>
      </c>
      <c r="Y12" s="7">
        <f ca="1">'Risk male'!Y12*'Counts male'!Y12</f>
        <v>4.8886720794805667</v>
      </c>
      <c r="Z12" s="7">
        <f ca="1">'Risk male'!Z12*'Counts male'!Z12</f>
        <v>4.7415414994912215</v>
      </c>
      <c r="AA12" s="7">
        <f ca="1">'Risk male'!AA12*'Counts male'!AA12</f>
        <v>4.6809964157437554</v>
      </c>
    </row>
    <row r="13" spans="1:32" x14ac:dyDescent="0.2">
      <c r="A13" s="1">
        <v>10</v>
      </c>
      <c r="B13" s="7">
        <f ca="1">'Risk male'!B13*'Counts male'!B13</f>
        <v>9.5743927706141427</v>
      </c>
      <c r="C13" s="7">
        <f ca="1">'Risk male'!C13*'Counts male'!C13</f>
        <v>9.4145284985072397</v>
      </c>
      <c r="D13" s="7">
        <f ca="1">'Risk male'!D13*'Counts male'!D13</f>
        <v>9.199255680129685</v>
      </c>
      <c r="E13" s="7">
        <f ca="1">'Risk male'!E13*'Counts male'!E13</f>
        <v>8.9580720205430566</v>
      </c>
      <c r="F13" s="7">
        <f ca="1">'Risk male'!F13*'Counts male'!F13</f>
        <v>8.8446397045637273</v>
      </c>
      <c r="G13" s="7">
        <f ca="1">'Risk male'!G13*'Counts male'!G13</f>
        <v>8.4577113881942445</v>
      </c>
      <c r="H13" s="7">
        <f ca="1">'Risk male'!H13*'Counts male'!H13</f>
        <v>8.3490174098787922</v>
      </c>
      <c r="I13" s="7">
        <f ca="1">'Risk male'!I13*'Counts male'!I13</f>
        <v>8.1958382945545658</v>
      </c>
      <c r="J13" s="7">
        <f ca="1">'Risk male'!J13*'Counts male'!J13</f>
        <v>8.3491803018205957</v>
      </c>
      <c r="K13" s="7">
        <f ca="1">'Risk male'!K13*'Counts male'!K13</f>
        <v>8.3010670341908703</v>
      </c>
      <c r="L13" s="7">
        <f ca="1">'Risk male'!L13*'Counts male'!L13</f>
        <v>8.3424639511264473</v>
      </c>
      <c r="M13" s="7">
        <f ca="1">'Risk male'!M13*'Counts male'!M13</f>
        <v>8.0937879389058711</v>
      </c>
      <c r="N13" s="7">
        <f ca="1">'Risk male'!N13*'Counts male'!N13</f>
        <v>7.914251451495586</v>
      </c>
      <c r="O13" s="7">
        <f ca="1">'Risk male'!O13*'Counts male'!O13</f>
        <v>7.767999999000974</v>
      </c>
      <c r="P13" s="7">
        <f ca="1">'Risk male'!P13*'Counts male'!P13</f>
        <v>7.3846698752944544</v>
      </c>
      <c r="Q13" s="7">
        <f ca="1">'Risk male'!Q13*'Counts male'!Q13</f>
        <v>7.0917161547450345</v>
      </c>
      <c r="R13" s="7">
        <f ca="1">'Risk male'!R13*'Counts male'!R13</f>
        <v>6.968454615137353</v>
      </c>
      <c r="S13" s="7">
        <f ca="1">'Risk male'!S13*'Counts male'!S13</f>
        <v>6.743311601933212</v>
      </c>
      <c r="T13" s="7">
        <f ca="1">'Risk male'!T13*'Counts male'!T13</f>
        <v>6.834764286384857</v>
      </c>
      <c r="U13" s="7">
        <f ca="1">'Risk male'!U13*'Counts male'!U13</f>
        <v>6.7438642999060887</v>
      </c>
      <c r="V13" s="7">
        <f ca="1">'Risk male'!V13*'Counts male'!V13</f>
        <v>6.6291293427436733</v>
      </c>
      <c r="W13" s="7">
        <f ca="1">'Risk male'!W13*'Counts male'!W13</f>
        <v>6.4157950528622774</v>
      </c>
      <c r="X13" s="7">
        <f ca="1">'Risk male'!X13*'Counts male'!X13</f>
        <v>6.2518696562064742</v>
      </c>
      <c r="Y13" s="7">
        <f ca="1">'Risk male'!Y13*'Counts male'!Y13</f>
        <v>6.0758658575883588</v>
      </c>
      <c r="Z13" s="7">
        <f ca="1">'Risk male'!Z13*'Counts male'!Z13</f>
        <v>6.1003858889265272</v>
      </c>
      <c r="AA13" s="7">
        <f ca="1">'Risk male'!AA13*'Counts male'!AA13</f>
        <v>5.8740770136022942</v>
      </c>
    </row>
    <row r="14" spans="1:32" x14ac:dyDescent="0.2">
      <c r="A14" s="1">
        <v>11</v>
      </c>
      <c r="B14" s="7">
        <f ca="1">'Risk male'!B14*'Counts male'!B14</f>
        <v>10.505553325980493</v>
      </c>
      <c r="C14" s="7">
        <f ca="1">'Risk male'!C14*'Counts male'!C14</f>
        <v>10.886464613018219</v>
      </c>
      <c r="D14" s="7">
        <f ca="1">'Risk male'!D14*'Counts male'!D14</f>
        <v>10.695134962231702</v>
      </c>
      <c r="E14" s="7">
        <f ca="1">'Risk male'!E14*'Counts male'!E14</f>
        <v>10.432648271288222</v>
      </c>
      <c r="F14" s="7">
        <f ca="1">'Risk male'!F14*'Counts male'!F14</f>
        <v>10.14115559619905</v>
      </c>
      <c r="G14" s="7">
        <f ca="1">'Risk male'!G14*'Counts male'!G14</f>
        <v>10.007167738341733</v>
      </c>
      <c r="H14" s="7">
        <f ca="1">'Risk male'!H14*'Counts male'!H14</f>
        <v>9.5638256938794051</v>
      </c>
      <c r="I14" s="7">
        <f ca="1">'Risk male'!I14*'Counts male'!I14</f>
        <v>9.4494179200430892</v>
      </c>
      <c r="J14" s="7">
        <f ca="1">'Risk male'!J14*'Counts male'!J14</f>
        <v>9.2861460577088124</v>
      </c>
      <c r="K14" s="7">
        <f ca="1">'Risk male'!K14*'Counts male'!K14</f>
        <v>9.467481581639845</v>
      </c>
      <c r="L14" s="7">
        <f ca="1">'Risk male'!L14*'Counts male'!L14</f>
        <v>9.412471680247549</v>
      </c>
      <c r="M14" s="7">
        <f ca="1">'Risk male'!M14*'Counts male'!M14</f>
        <v>9.4608414469816928</v>
      </c>
      <c r="N14" s="7">
        <f ca="1">'Risk male'!N14*'Counts male'!N14</f>
        <v>9.1773117409758562</v>
      </c>
      <c r="O14" s="7">
        <f ca="1">'Risk male'!O14*'Counts male'!O14</f>
        <v>8.9722401101286771</v>
      </c>
      <c r="P14" s="7">
        <f ca="1">'Risk male'!P14*'Counts male'!P14</f>
        <v>8.8154669205565863</v>
      </c>
      <c r="Q14" s="7">
        <f ca="1">'Risk male'!Q14*'Counts male'!Q14</f>
        <v>8.388268928760656</v>
      </c>
      <c r="R14" s="7">
        <f ca="1">'Risk male'!R14*'Counts male'!R14</f>
        <v>8.0725563899260813</v>
      </c>
      <c r="S14" s="7">
        <f ca="1">'Risk male'!S14*'Counts male'!S14</f>
        <v>7.9371866959181077</v>
      </c>
      <c r="T14" s="7">
        <f ca="1">'Risk male'!T14*'Counts male'!T14</f>
        <v>7.6793271653831114</v>
      </c>
      <c r="U14" s="7">
        <f ca="1">'Risk male'!U14*'Counts male'!U14</f>
        <v>7.7858221155824197</v>
      </c>
      <c r="V14" s="7">
        <f ca="1">'Risk male'!V14*'Counts male'!V14</f>
        <v>7.6805622412872969</v>
      </c>
      <c r="W14" s="7">
        <f ca="1">'Risk male'!W14*'Counts male'!W14</f>
        <v>7.5427215466618067</v>
      </c>
      <c r="X14" s="7">
        <f ca="1">'Risk male'!X14*'Counts male'!X14</f>
        <v>7.3396141351771789</v>
      </c>
      <c r="Y14" s="7">
        <f ca="1">'Risk male'!Y14*'Counts male'!Y14</f>
        <v>7.1654583142381316</v>
      </c>
      <c r="Z14" s="7">
        <f ca="1">'Risk male'!Z14*'Counts male'!Z14</f>
        <v>6.9321238713788347</v>
      </c>
      <c r="AA14" s="7">
        <f ca="1">'Risk male'!AA14*'Counts male'!AA14</f>
        <v>6.909882678119498</v>
      </c>
    </row>
    <row r="15" spans="1:32" x14ac:dyDescent="0.2">
      <c r="A15" s="1">
        <v>12</v>
      </c>
      <c r="B15" s="7">
        <f ca="1">'Risk male'!B15*'Counts male'!B15</f>
        <v>11.843367381035112</v>
      </c>
      <c r="C15" s="7">
        <f ca="1">'Risk male'!C15*'Counts male'!C15</f>
        <v>11.800372070031672</v>
      </c>
      <c r="D15" s="7">
        <f ca="1">'Risk male'!D15*'Counts male'!D15</f>
        <v>12.206449553458263</v>
      </c>
      <c r="E15" s="7">
        <f ca="1">'Risk male'!E15*'Counts male'!E15</f>
        <v>11.975736119621391</v>
      </c>
      <c r="F15" s="7">
        <f ca="1">'Risk male'!F15*'Counts male'!F15</f>
        <v>11.665716279076248</v>
      </c>
      <c r="G15" s="7">
        <f ca="1">'Risk male'!G15*'Counts male'!G15</f>
        <v>11.324635879953576</v>
      </c>
      <c r="H15" s="7">
        <f ca="1">'Risk male'!H15*'Counts male'!H15</f>
        <v>11.174158606579182</v>
      </c>
      <c r="I15" s="7">
        <f ca="1">'Risk male'!I15*'Counts male'!I15</f>
        <v>10.688579711407222</v>
      </c>
      <c r="J15" s="7">
        <f ca="1">'Risk male'!J15*'Counts male'!J15</f>
        <v>10.571906106651676</v>
      </c>
      <c r="K15" s="7">
        <f ca="1">'Risk male'!K15*'Counts male'!K15</f>
        <v>10.398478275261935</v>
      </c>
      <c r="L15" s="7">
        <f ca="1">'Risk male'!L15*'Counts male'!L15</f>
        <v>10.605992665236919</v>
      </c>
      <c r="M15" s="7">
        <f ca="1">'Risk male'!M15*'Counts male'!M15</f>
        <v>10.540225771527963</v>
      </c>
      <c r="N15" s="7">
        <f ca="1">'Risk male'!N15*'Counts male'!N15</f>
        <v>10.587774965721806</v>
      </c>
      <c r="O15" s="7">
        <f ca="1">'Risk male'!O15*'Counts male'!O15</f>
        <v>10.274651592746864</v>
      </c>
      <c r="P15" s="7">
        <f ca="1">'Risk male'!P15*'Counts male'!P15</f>
        <v>10.048462177585382</v>
      </c>
      <c r="Q15" s="7">
        <f ca="1">'Risk male'!Q15*'Counts male'!Q15</f>
        <v>9.8822258505878224</v>
      </c>
      <c r="R15" s="7">
        <f ca="1">'Risk male'!R15*'Counts male'!R15</f>
        <v>9.424471088938347</v>
      </c>
      <c r="S15" s="7">
        <f ca="1">'Risk male'!S15*'Counts male'!S15</f>
        <v>9.0794325505701217</v>
      </c>
      <c r="T15" s="7">
        <f ca="1">'Risk male'!T15*'Counts male'!T15</f>
        <v>8.920131520549047</v>
      </c>
      <c r="U15" s="7">
        <f ca="1">'Risk male'!U15*'Counts male'!U15</f>
        <v>8.6296839795082345</v>
      </c>
      <c r="V15" s="7">
        <f ca="1">'Risk male'!V15*'Counts male'!V15</f>
        <v>8.7516993301920056</v>
      </c>
      <c r="W15" s="7">
        <f ca="1">'Risk male'!W15*'Counts male'!W15</f>
        <v>8.6334117772517125</v>
      </c>
      <c r="X15" s="7">
        <f ca="1">'Risk male'!X15*'Counts male'!X15</f>
        <v>8.5156724147300871</v>
      </c>
      <c r="Y15" s="7">
        <f ca="1">'Risk male'!Y15*'Counts male'!Y15</f>
        <v>8.2979069340852281</v>
      </c>
      <c r="Z15" s="7">
        <f ca="1">'Risk male'!Z15*'Counts male'!Z15</f>
        <v>8.0680315931793753</v>
      </c>
      <c r="AA15" s="7">
        <f ca="1">'Risk male'!AA15*'Counts male'!AA15</f>
        <v>7.751031128565212</v>
      </c>
    </row>
    <row r="16" spans="1:32" x14ac:dyDescent="0.2">
      <c r="A16" s="1">
        <v>13</v>
      </c>
      <c r="B16" s="7">
        <f ca="1">'Risk male'!B16*'Counts male'!B16</f>
        <v>12.489405600652704</v>
      </c>
      <c r="C16" s="7">
        <f ca="1">'Risk male'!C16*'Counts male'!C16</f>
        <v>12.261454442719005</v>
      </c>
      <c r="D16" s="7">
        <f ca="1">'Risk male'!D16*'Counts male'!D16</f>
        <v>12.21248153942914</v>
      </c>
      <c r="E16" s="7">
        <f ca="1">'Risk male'!E16*'Counts male'!E16</f>
        <v>12.60457123990038</v>
      </c>
      <c r="F16" s="7">
        <f ca="1">'Risk male'!F16*'Counts male'!F16</f>
        <v>12.348920828369254</v>
      </c>
      <c r="G16" s="7">
        <f ca="1">'Risk male'!G16*'Counts male'!G16</f>
        <v>12.016215940159835</v>
      </c>
      <c r="H16" s="7">
        <f ca="1">'Risk male'!H16*'Counts male'!H16</f>
        <v>11.661394124883861</v>
      </c>
      <c r="I16" s="7">
        <f ca="1">'Risk male'!I16*'Counts male'!I16</f>
        <v>11.512228283300548</v>
      </c>
      <c r="J16" s="7">
        <f ca="1">'Risk male'!J16*'Counts male'!J16</f>
        <v>11.028523308653329</v>
      </c>
      <c r="K16" s="7">
        <f ca="1">'Risk male'!K16*'Counts male'!K16</f>
        <v>10.914799369062321</v>
      </c>
      <c r="L16" s="7">
        <f ca="1">'Risk male'!L16*'Counts male'!L16</f>
        <v>10.741283050971125</v>
      </c>
      <c r="M16" s="7">
        <f ca="1">'Risk male'!M16*'Counts male'!M16</f>
        <v>10.953449359866049</v>
      </c>
      <c r="N16" s="7">
        <f ca="1">'Risk male'!N16*'Counts male'!N16</f>
        <v>10.880439747943905</v>
      </c>
      <c r="O16" s="7">
        <f ca="1">'Risk male'!O16*'Counts male'!O16</f>
        <v>10.929994306444891</v>
      </c>
      <c r="P16" s="7">
        <f ca="1">'Risk male'!P16*'Counts male'!P16</f>
        <v>10.607970380372494</v>
      </c>
      <c r="Q16" s="7">
        <f ca="1">'Risk male'!Q16*'Counts male'!Q16</f>
        <v>10.390099458157438</v>
      </c>
      <c r="R16" s="7">
        <f ca="1">'Risk male'!R16*'Counts male'!R16</f>
        <v>10.228643158945715</v>
      </c>
      <c r="S16" s="7">
        <f ca="1">'Risk male'!S16*'Counts male'!S16</f>
        <v>9.767976958898231</v>
      </c>
      <c r="T16" s="7">
        <f ca="1">'Risk male'!T16*'Counts male'!T16</f>
        <v>9.4077344573864821</v>
      </c>
      <c r="U16" s="7">
        <f ca="1">'Risk male'!U16*'Counts male'!U16</f>
        <v>9.2397770121427385</v>
      </c>
      <c r="V16" s="7">
        <f ca="1">'Risk male'!V16*'Counts male'!V16</f>
        <v>8.9409869248185903</v>
      </c>
      <c r="W16" s="7">
        <f ca="1">'Risk male'!W16*'Counts male'!W16</f>
        <v>9.0685317916648351</v>
      </c>
      <c r="X16" s="7">
        <f ca="1">'Risk male'!X16*'Counts male'!X16</f>
        <v>8.9946319785001041</v>
      </c>
      <c r="Y16" s="7">
        <f ca="1">'Risk male'!Y16*'Counts male'!Y16</f>
        <v>8.8712810692871606</v>
      </c>
      <c r="Z16" s="7">
        <f ca="1">'Risk male'!Z16*'Counts male'!Z16</f>
        <v>8.6183366956456755</v>
      </c>
      <c r="AA16" s="7">
        <f ca="1">'Risk male'!AA16*'Counts male'!AA16</f>
        <v>8.3177128456990079</v>
      </c>
    </row>
    <row r="17" spans="1:27" x14ac:dyDescent="0.2">
      <c r="A17" s="1">
        <v>14</v>
      </c>
      <c r="B17" s="7">
        <f ca="1">'Risk male'!B17*'Counts male'!B17</f>
        <v>14.915291772938145</v>
      </c>
      <c r="C17" s="7">
        <f ca="1">'Risk male'!C17*'Counts male'!C17</f>
        <v>14.976805525362018</v>
      </c>
      <c r="D17" s="7">
        <f ca="1">'Risk male'!D17*'Counts male'!D17</f>
        <v>14.696731366839602</v>
      </c>
      <c r="E17" s="7">
        <f ca="1">'Risk male'!E17*'Counts male'!E17</f>
        <v>14.617243389694645</v>
      </c>
      <c r="F17" s="7">
        <f ca="1">'Risk male'!F17*'Counts male'!F17</f>
        <v>15.058372325455153</v>
      </c>
      <c r="G17" s="7">
        <f ca="1">'Risk male'!G17*'Counts male'!G17</f>
        <v>14.736468161775356</v>
      </c>
      <c r="H17" s="7">
        <f ca="1">'Risk male'!H17*'Counts male'!H17</f>
        <v>14.333738178072705</v>
      </c>
      <c r="I17" s="7">
        <f ca="1">'Risk male'!I17*'Counts male'!I17</f>
        <v>13.922704516769633</v>
      </c>
      <c r="J17" s="7">
        <f ca="1">'Risk male'!J17*'Counts male'!J17</f>
        <v>13.754474737577436</v>
      </c>
      <c r="K17" s="7">
        <f ca="1">'Risk male'!K17*'Counts male'!K17</f>
        <v>13.19254516300531</v>
      </c>
      <c r="L17" s="7">
        <f ca="1">'Risk male'!L17*'Counts male'!L17</f>
        <v>13.058505761921662</v>
      </c>
      <c r="M17" s="7">
        <f ca="1">'Risk male'!M17*'Counts male'!M17</f>
        <v>12.85029103124147</v>
      </c>
      <c r="N17" s="7">
        <f ca="1">'Risk male'!N17*'Counts male'!N17</f>
        <v>13.096980958850203</v>
      </c>
      <c r="O17" s="7">
        <f ca="1">'Risk male'!O17*'Counts male'!O17</f>
        <v>13.008302849619765</v>
      </c>
      <c r="P17" s="7">
        <f ca="1">'Risk male'!P17*'Counts male'!P17</f>
        <v>13.078999812267105</v>
      </c>
      <c r="Q17" s="7">
        <f ca="1">'Risk male'!Q17*'Counts male'!Q17</f>
        <v>12.696958760648426</v>
      </c>
      <c r="R17" s="7">
        <f ca="1">'Risk male'!R17*'Counts male'!R17</f>
        <v>12.462228396135401</v>
      </c>
      <c r="S17" s="7">
        <f ca="1">'Risk male'!S17*'Counts male'!S17</f>
        <v>12.27239100978281</v>
      </c>
      <c r="T17" s="7">
        <f ca="1">'Risk male'!T17*'Counts male'!T17</f>
        <v>11.719072799232936</v>
      </c>
      <c r="U17" s="7">
        <f ca="1">'Risk male'!U17*'Counts male'!U17</f>
        <v>11.285996420852932</v>
      </c>
      <c r="V17" s="7">
        <f ca="1">'Risk male'!V17*'Counts male'!V17</f>
        <v>11.085113801422366</v>
      </c>
      <c r="W17" s="7">
        <f ca="1">'Risk male'!W17*'Counts male'!W17</f>
        <v>10.731095754432264</v>
      </c>
      <c r="X17" s="7">
        <f ca="1">'Risk male'!X17*'Counts male'!X17</f>
        <v>10.940599165902444</v>
      </c>
      <c r="Y17" s="7">
        <f ca="1">'Risk male'!Y17*'Counts male'!Y17</f>
        <v>10.857621231294315</v>
      </c>
      <c r="Z17" s="7">
        <f ca="1">'Risk male'!Z17*'Counts male'!Z17</f>
        <v>10.670146168513462</v>
      </c>
      <c r="AA17" s="7">
        <f ca="1">'Risk male'!AA17*'Counts male'!AA17</f>
        <v>10.291588086747685</v>
      </c>
    </row>
    <row r="18" spans="1:27" x14ac:dyDescent="0.2">
      <c r="A18" s="1">
        <v>15</v>
      </c>
      <c r="B18" s="7">
        <f ca="1">'Risk male'!B18*'Counts male'!B18</f>
        <v>19.827306234748242</v>
      </c>
      <c r="C18" s="7">
        <f ca="1">'Risk male'!C18*'Counts male'!C18</f>
        <v>20.13663133705424</v>
      </c>
      <c r="D18" s="7">
        <f ca="1">'Risk male'!D18*'Counts male'!D18</f>
        <v>20.20041736590704</v>
      </c>
      <c r="E18" s="7">
        <f ca="1">'Risk male'!E18*'Counts male'!E18</f>
        <v>19.781032570001162</v>
      </c>
      <c r="F18" s="7">
        <f ca="1">'Risk male'!F18*'Counts male'!F18</f>
        <v>19.633928893280881</v>
      </c>
      <c r="G18" s="7">
        <f ca="1">'Risk male'!G18*'Counts male'!G18</f>
        <v>20.201102297734646</v>
      </c>
      <c r="H18" s="7">
        <f ca="1">'Risk male'!H18*'Counts male'!H18</f>
        <v>19.761408217569528</v>
      </c>
      <c r="I18" s="7">
        <f ca="1">'Risk male'!I18*'Counts male'!I18</f>
        <v>19.236216153017427</v>
      </c>
      <c r="J18" s="7">
        <f ca="1">'Risk male'!J18*'Counts male'!J18</f>
        <v>18.701081268761541</v>
      </c>
      <c r="K18" s="7">
        <f ca="1">'Risk male'!K18*'Counts male'!K18</f>
        <v>18.498637756479887</v>
      </c>
      <c r="L18" s="7">
        <f ca="1">'Risk male'!L18*'Counts male'!L18</f>
        <v>17.741122820323614</v>
      </c>
      <c r="M18" s="7">
        <f ca="1">'Risk male'!M18*'Counts male'!M18</f>
        <v>17.562832579894927</v>
      </c>
      <c r="N18" s="7">
        <f ca="1">'Risk male'!N18*'Counts male'!N18</f>
        <v>17.270360340974506</v>
      </c>
      <c r="O18" s="7">
        <f ca="1">'Risk male'!O18*'Counts male'!O18</f>
        <v>17.60530587326274</v>
      </c>
      <c r="P18" s="7">
        <f ca="1">'Risk male'!P18*'Counts male'!P18</f>
        <v>17.49078597346676</v>
      </c>
      <c r="Q18" s="7">
        <f ca="1">'Risk male'!Q18*'Counts male'!Q18</f>
        <v>17.612604860944419</v>
      </c>
      <c r="R18" s="7">
        <f ca="1">'Risk male'!R18*'Counts male'!R18</f>
        <v>17.125224514030926</v>
      </c>
      <c r="S18" s="7">
        <f ca="1">'Risk male'!S18*'Counts male'!S18</f>
        <v>16.815202215316955</v>
      </c>
      <c r="T18" s="7">
        <f ca="1">'Risk male'!T18*'Counts male'!T18</f>
        <v>16.548002129035215</v>
      </c>
      <c r="U18" s="7">
        <f ca="1">'Risk male'!U18*'Counts male'!U18</f>
        <v>15.802901050992983</v>
      </c>
      <c r="V18" s="7">
        <f ca="1">'Risk male'!V18*'Counts male'!V18</f>
        <v>15.216340074946306</v>
      </c>
      <c r="W18" s="7">
        <f ca="1">'Risk male'!W18*'Counts male'!W18</f>
        <v>14.954793348112373</v>
      </c>
      <c r="X18" s="7">
        <f ca="1">'Risk male'!X18*'Counts male'!X18</f>
        <v>14.551480577252082</v>
      </c>
      <c r="Y18" s="7">
        <f ca="1">'Risk male'!Y18*'Counts male'!Y18</f>
        <v>14.852615713294403</v>
      </c>
      <c r="Z18" s="7">
        <f ca="1">'Risk male'!Z18*'Counts male'!Z18</f>
        <v>14.694133736711452</v>
      </c>
      <c r="AA18" s="7">
        <f ca="1">'Risk male'!AA18*'Counts male'!AA18</f>
        <v>14.32181723910009</v>
      </c>
    </row>
    <row r="19" spans="1:27" x14ac:dyDescent="0.2">
      <c r="A19" s="1">
        <v>16</v>
      </c>
      <c r="B19" s="7">
        <f ca="1">'Risk male'!B19*'Counts male'!B19</f>
        <v>22.190149274447819</v>
      </c>
      <c r="C19" s="7">
        <f ca="1">'Risk male'!C19*'Counts male'!C19</f>
        <v>22.288403028795354</v>
      </c>
      <c r="D19" s="7">
        <f ca="1">'Risk male'!D19*'Counts male'!D19</f>
        <v>22.600331202336125</v>
      </c>
      <c r="E19" s="7">
        <f ca="1">'Risk male'!E19*'Counts male'!E19</f>
        <v>22.582142122734176</v>
      </c>
      <c r="F19" s="7">
        <f ca="1">'Risk male'!F19*'Counts male'!F19</f>
        <v>22.046727277405331</v>
      </c>
      <c r="G19" s="7">
        <f ca="1">'Risk male'!G19*'Counts male'!G19</f>
        <v>21.857661193034861</v>
      </c>
      <c r="H19" s="7">
        <f ca="1">'Risk male'!H19*'Counts male'!H19</f>
        <v>22.48522531595313</v>
      </c>
      <c r="I19" s="7">
        <f ca="1">'Risk male'!I19*'Counts male'!I19</f>
        <v>22.006478938534936</v>
      </c>
      <c r="J19" s="7">
        <f ca="1">'Risk male'!J19*'Counts male'!J19</f>
        <v>21.449442724095206</v>
      </c>
      <c r="K19" s="7">
        <f ca="1">'Risk male'!K19*'Counts male'!K19</f>
        <v>20.868423088460009</v>
      </c>
      <c r="L19" s="7">
        <f ca="1">'Risk male'!L19*'Counts male'!L19</f>
        <v>20.659312406470981</v>
      </c>
      <c r="M19" s="7">
        <f ca="1">'Risk male'!M19*'Counts male'!M19</f>
        <v>19.800073517957337</v>
      </c>
      <c r="N19" s="7">
        <f ca="1">'Risk male'!N19*'Counts male'!N19</f>
        <v>19.597373979161542</v>
      </c>
      <c r="O19" s="7">
        <f ca="1">'Risk male'!O19*'Counts male'!O19</f>
        <v>19.26510623721467</v>
      </c>
      <c r="P19" s="7">
        <f ca="1">'Risk male'!P19*'Counts male'!P19</f>
        <v>19.651976660238596</v>
      </c>
      <c r="Q19" s="7">
        <f ca="1">'Risk male'!Q19*'Counts male'!Q19</f>
        <v>19.570614300768685</v>
      </c>
      <c r="R19" s="7">
        <f ca="1">'Risk male'!R19*'Counts male'!R19</f>
        <v>19.756640961338597</v>
      </c>
      <c r="S19" s="7">
        <f ca="1">'Risk male'!S19*'Counts male'!S19</f>
        <v>19.20101066953962</v>
      </c>
      <c r="T19" s="7">
        <f ca="1">'Risk male'!T19*'Counts male'!T19</f>
        <v>18.819795689906865</v>
      </c>
      <c r="U19" s="7">
        <f ca="1">'Risk male'!U19*'Counts male'!U19</f>
        <v>18.531963134308445</v>
      </c>
      <c r="V19" s="7">
        <f ca="1">'Risk male'!V19*'Counts male'!V19</f>
        <v>17.685814645494446</v>
      </c>
      <c r="W19" s="7">
        <f ca="1">'Risk male'!W19*'Counts male'!W19</f>
        <v>17.038288745951832</v>
      </c>
      <c r="X19" s="7">
        <f ca="1">'Risk male'!X19*'Counts male'!X19</f>
        <v>16.833246172721395</v>
      </c>
      <c r="Y19" s="7">
        <f ca="1">'Risk male'!Y19*'Counts male'!Y19</f>
        <v>16.42408702584736</v>
      </c>
      <c r="Z19" s="7">
        <f ca="1">'Risk male'!Z19*'Counts male'!Z19</f>
        <v>16.728994649567291</v>
      </c>
      <c r="AA19" s="7">
        <f ca="1">'Risk male'!AA19*'Counts male'!AA19</f>
        <v>16.363499107695599</v>
      </c>
    </row>
    <row r="20" spans="1:27" x14ac:dyDescent="0.2">
      <c r="A20" s="1">
        <v>17</v>
      </c>
      <c r="B20" s="7">
        <f ca="1">'Risk male'!B20*'Counts male'!B20</f>
        <v>30.211484317921464</v>
      </c>
      <c r="C20" s="7">
        <f ca="1">'Risk male'!C20*'Counts male'!C20</f>
        <v>30.811551870943411</v>
      </c>
      <c r="D20" s="7">
        <f ca="1">'Risk male'!D20*'Counts male'!D20</f>
        <v>30.877596418080941</v>
      </c>
      <c r="E20" s="7">
        <f ca="1">'Risk male'!E20*'Counts male'!E20</f>
        <v>31.145229954344082</v>
      </c>
      <c r="F20" s="7">
        <f ca="1">'Risk male'!F20*'Counts male'!F20</f>
        <v>30.967617767111978</v>
      </c>
      <c r="G20" s="7">
        <f ca="1">'Risk male'!G20*'Counts male'!G20</f>
        <v>30.200036651920303</v>
      </c>
      <c r="H20" s="7">
        <f ca="1">'Risk male'!H20*'Counts male'!H20</f>
        <v>29.939324714403554</v>
      </c>
      <c r="I20" s="7">
        <f ca="1">'Risk male'!I20*'Counts male'!I20</f>
        <v>30.823497110571886</v>
      </c>
      <c r="J20" s="7">
        <f ca="1">'Risk male'!J20*'Counts male'!J20</f>
        <v>30.190720067615356</v>
      </c>
      <c r="K20" s="7">
        <f ca="1">'Risk male'!K20*'Counts male'!K20</f>
        <v>29.472766351000207</v>
      </c>
      <c r="L20" s="7">
        <f ca="1">'Risk male'!L20*'Counts male'!L20</f>
        <v>28.698427232055145</v>
      </c>
      <c r="M20" s="7">
        <f ca="1">'Risk male'!M20*'Counts male'!M20</f>
        <v>28.39460405609859</v>
      </c>
      <c r="N20" s="7">
        <f ca="1">'Risk male'!N20*'Counts male'!N20</f>
        <v>27.19687493472459</v>
      </c>
      <c r="O20" s="7">
        <f ca="1">'Risk male'!O20*'Counts male'!O20</f>
        <v>26.90741833634014</v>
      </c>
      <c r="P20" s="7">
        <f ca="1">'Risk male'!P20*'Counts male'!P20</f>
        <v>26.492582350456214</v>
      </c>
      <c r="Q20" s="7">
        <f ca="1">'Risk male'!Q20*'Counts male'!Q20</f>
        <v>27.097127173021843</v>
      </c>
      <c r="R20" s="7">
        <f ca="1">'Risk male'!R20*'Counts male'!R20</f>
        <v>27.088135186368397</v>
      </c>
      <c r="S20" s="7">
        <f ca="1">'Risk male'!S20*'Counts male'!S20</f>
        <v>27.319563055419071</v>
      </c>
      <c r="T20" s="7">
        <f ca="1">'Risk male'!T20*'Counts male'!T20</f>
        <v>26.482780495495838</v>
      </c>
      <c r="U20" s="7">
        <f ca="1">'Risk male'!U20*'Counts male'!U20</f>
        <v>25.944611884222759</v>
      </c>
      <c r="V20" s="7">
        <f ca="1">'Risk male'!V20*'Counts male'!V20</f>
        <v>25.549343181193269</v>
      </c>
      <c r="W20" s="7">
        <f ca="1">'Risk male'!W20*'Counts male'!W20</f>
        <v>24.402602890310298</v>
      </c>
      <c r="X20" s="7">
        <f ca="1">'Risk male'!X20*'Counts male'!X20</f>
        <v>23.654858363430098</v>
      </c>
      <c r="Y20" s="7">
        <f ca="1">'Risk male'!Y20*'Counts male'!Y20</f>
        <v>23.474350750453588</v>
      </c>
      <c r="Z20" s="7">
        <f ca="1">'Risk male'!Z20*'Counts male'!Z20</f>
        <v>22.916431530390323</v>
      </c>
      <c r="AA20" s="7">
        <f ca="1">'Risk male'!AA20*'Counts male'!AA20</f>
        <v>22.919518665145574</v>
      </c>
    </row>
    <row r="21" spans="1:27" x14ac:dyDescent="0.2">
      <c r="A21" s="1">
        <v>18</v>
      </c>
      <c r="B21" s="7">
        <f ca="1">'Risk male'!B21*'Counts male'!B21</f>
        <v>36.186351212681721</v>
      </c>
      <c r="C21" s="7">
        <f ca="1">'Risk male'!C21*'Counts male'!C21</f>
        <v>35.509430947402144</v>
      </c>
      <c r="D21" s="7">
        <f ca="1">'Risk male'!D21*'Counts male'!D21</f>
        <v>36.209317848559067</v>
      </c>
      <c r="E21" s="7">
        <f ca="1">'Risk male'!E21*'Counts male'!E21</f>
        <v>36.13767293680953</v>
      </c>
      <c r="F21" s="7">
        <f ca="1">'Risk male'!F21*'Counts male'!F21</f>
        <v>36.228712907078339</v>
      </c>
      <c r="G21" s="7">
        <f ca="1">'Risk male'!G21*'Counts male'!G21</f>
        <v>35.938729670713329</v>
      </c>
      <c r="H21" s="7">
        <f ca="1">'Risk male'!H21*'Counts male'!H21</f>
        <v>35.045808333684846</v>
      </c>
      <c r="I21" s="7">
        <f ca="1">'Risk male'!I21*'Counts male'!I21</f>
        <v>34.794457215792733</v>
      </c>
      <c r="J21" s="7">
        <f ca="1">'Risk male'!J21*'Counts male'!J21</f>
        <v>35.853976506233579</v>
      </c>
      <c r="K21" s="7">
        <f ca="1">'Risk male'!K21*'Counts male'!K21</f>
        <v>35.172759760403636</v>
      </c>
      <c r="L21" s="7">
        <f ca="1">'Risk male'!L21*'Counts male'!L21</f>
        <v>34.388784611570877</v>
      </c>
      <c r="M21" s="7">
        <f ca="1">'Risk male'!M21*'Counts male'!M21</f>
        <v>33.491301324260291</v>
      </c>
      <c r="N21" s="7">
        <f ca="1">'Risk male'!N21*'Counts male'!N21</f>
        <v>33.144308753711002</v>
      </c>
      <c r="O21" s="7">
        <f ca="1">'Risk male'!O21*'Counts male'!O21</f>
        <v>31.755862849754621</v>
      </c>
      <c r="P21" s="7">
        <f ca="1">'Risk male'!P21*'Counts male'!P21</f>
        <v>31.472232079953731</v>
      </c>
      <c r="Q21" s="7">
        <f ca="1">'Risk male'!Q21*'Counts male'!Q21</f>
        <v>31.078944292833732</v>
      </c>
      <c r="R21" s="7">
        <f ca="1">'Risk male'!R21*'Counts male'!R21</f>
        <v>31.931993680550676</v>
      </c>
      <c r="S21" s="7">
        <f ca="1">'Risk male'!S21*'Counts male'!S21</f>
        <v>31.945395374208324</v>
      </c>
      <c r="T21" s="7">
        <f ca="1">'Risk male'!T21*'Counts male'!T21</f>
        <v>32.14719957657924</v>
      </c>
      <c r="U21" s="7">
        <f ca="1">'Risk male'!U21*'Counts male'!U21</f>
        <v>31.200763500603401</v>
      </c>
      <c r="V21" s="7">
        <f ca="1">'Risk male'!V21*'Counts male'!V21</f>
        <v>30.567303423578114</v>
      </c>
      <c r="W21" s="7">
        <f ca="1">'Risk male'!W21*'Counts male'!W21</f>
        <v>30.223355046916272</v>
      </c>
      <c r="X21" s="7">
        <f ca="1">'Risk male'!X21*'Counts male'!X21</f>
        <v>29.106918751836712</v>
      </c>
      <c r="Y21" s="7">
        <f ca="1">'Risk male'!Y21*'Counts male'!Y21</f>
        <v>28.404584117995817</v>
      </c>
      <c r="Z21" s="7">
        <f ca="1">'Risk male'!Z21*'Counts male'!Z21</f>
        <v>28.247872499659298</v>
      </c>
      <c r="AA21" s="7">
        <f ca="1">'Risk male'!AA21*'Counts male'!AA21</f>
        <v>26.590375051665003</v>
      </c>
    </row>
    <row r="22" spans="1:27" x14ac:dyDescent="0.2">
      <c r="A22" s="1">
        <v>19</v>
      </c>
      <c r="B22" s="7">
        <f ca="1">'Risk male'!B22*'Counts male'!B22</f>
        <v>43.12167053445193</v>
      </c>
      <c r="C22" s="7">
        <f ca="1">'Risk male'!C22*'Counts male'!C22</f>
        <v>41.819735055175371</v>
      </c>
      <c r="D22" s="7">
        <f ca="1">'Risk male'!D22*'Counts male'!D22</f>
        <v>41.036483889641062</v>
      </c>
      <c r="E22" s="7">
        <f ca="1">'Risk male'!E22*'Counts male'!E22</f>
        <v>41.710996755379604</v>
      </c>
      <c r="F22" s="7">
        <f ca="1">'Risk male'!F22*'Counts male'!F22</f>
        <v>41.427089739403002</v>
      </c>
      <c r="G22" s="7">
        <f ca="1">'Risk male'!G22*'Counts male'!G22</f>
        <v>41.45103497964341</v>
      </c>
      <c r="H22" s="7">
        <f ca="1">'Risk male'!H22*'Counts male'!H22</f>
        <v>41.109051811209589</v>
      </c>
      <c r="I22" s="7">
        <f ca="1">'Risk male'!I22*'Counts male'!I22</f>
        <v>40.174709371846021</v>
      </c>
      <c r="J22" s="7">
        <f ca="1">'Risk male'!J22*'Counts male'!J22</f>
        <v>39.973394631904853</v>
      </c>
      <c r="K22" s="7">
        <f ca="1">'Risk male'!K22*'Counts male'!K22</f>
        <v>41.256813051689804</v>
      </c>
      <c r="L22" s="7">
        <f ca="1">'Risk male'!L22*'Counts male'!L22</f>
        <v>40.53614215416254</v>
      </c>
      <c r="M22" s="7">
        <f ca="1">'Risk male'!M22*'Counts male'!M22</f>
        <v>39.676447336211943</v>
      </c>
      <c r="N22" s="7">
        <f ca="1">'Risk male'!N22*'Counts male'!N22</f>
        <v>38.658142604658217</v>
      </c>
      <c r="O22" s="7">
        <f ca="1">'Risk male'!O22*'Counts male'!O22</f>
        <v>38.320738131220352</v>
      </c>
      <c r="P22" s="7">
        <f ca="1">'Risk male'!P22*'Counts male'!P22</f>
        <v>36.812035433510999</v>
      </c>
      <c r="Q22" s="7">
        <f ca="1">'Risk male'!Q22*'Counts male'!Q22</f>
        <v>36.608747359524479</v>
      </c>
      <c r="R22" s="7">
        <f ca="1">'Risk male'!R22*'Counts male'!R22</f>
        <v>36.293519025072072</v>
      </c>
      <c r="S22" s="7">
        <f ca="1">'Risk male'!S22*'Counts male'!S22</f>
        <v>37.363097765535692</v>
      </c>
      <c r="T22" s="7">
        <f ca="1">'Risk male'!T22*'Counts male'!T22</f>
        <v>37.400595843087459</v>
      </c>
      <c r="U22" s="7">
        <f ca="1">'Risk male'!U22*'Counts male'!U22</f>
        <v>37.732395989428291</v>
      </c>
      <c r="V22" s="7">
        <f ca="1">'Risk male'!V22*'Counts male'!V22</f>
        <v>36.607043779003497</v>
      </c>
      <c r="W22" s="7">
        <f ca="1">'Risk male'!W22*'Counts male'!W22</f>
        <v>36.130918227254746</v>
      </c>
      <c r="X22" s="7">
        <f ca="1">'Risk male'!X22*'Counts male'!X22</f>
        <v>35.990358937133365</v>
      </c>
      <c r="Y22" s="7">
        <f ca="1">'Risk male'!Y22*'Counts male'!Y22</f>
        <v>34.879324295423139</v>
      </c>
      <c r="Z22" s="7">
        <f ca="1">'Risk male'!Z22*'Counts male'!Z22</f>
        <v>34.065708744323487</v>
      </c>
      <c r="AA22" s="7">
        <f ca="1">'Risk male'!AA22*'Counts male'!AA22</f>
        <v>32.309801480797788</v>
      </c>
    </row>
    <row r="23" spans="1:27" x14ac:dyDescent="0.2">
      <c r="A23" s="1">
        <v>20</v>
      </c>
      <c r="B23" s="7">
        <f ca="1">'Risk male'!B23*'Counts male'!B23</f>
        <v>45.362782332362322</v>
      </c>
      <c r="C23" s="7">
        <f ca="1">'Risk male'!C23*'Counts male'!C23</f>
        <v>44.189546848257564</v>
      </c>
      <c r="D23" s="7">
        <f ca="1">'Risk male'!D23*'Counts male'!D23</f>
        <v>42.881153466285518</v>
      </c>
      <c r="E23" s="7">
        <f ca="1">'Risk male'!E23*'Counts male'!E23</f>
        <v>41.931873385758273</v>
      </c>
      <c r="F23" s="7">
        <f ca="1">'Risk male'!F23*'Counts male'!F23</f>
        <v>42.476024136278788</v>
      </c>
      <c r="G23" s="7">
        <f ca="1">'Risk male'!G23*'Counts male'!G23</f>
        <v>42.086683332457525</v>
      </c>
      <c r="H23" s="7">
        <f ca="1">'Risk male'!H23*'Counts male'!H23</f>
        <v>42.133518696608462</v>
      </c>
      <c r="I23" s="7">
        <f ca="1">'Risk male'!I23*'Counts male'!I23</f>
        <v>41.89692041962897</v>
      </c>
      <c r="J23" s="7">
        <f ca="1">'Risk male'!J23*'Counts male'!J23</f>
        <v>41.113517386561625</v>
      </c>
      <c r="K23" s="7">
        <f ca="1">'Risk male'!K23*'Counts male'!K23</f>
        <v>40.979281851382751</v>
      </c>
      <c r="L23" s="7">
        <f ca="1">'Risk male'!L23*'Counts male'!L23</f>
        <v>42.339042648178008</v>
      </c>
      <c r="M23" s="7">
        <f ca="1">'Risk male'!M23*'Counts male'!M23</f>
        <v>41.644969589250678</v>
      </c>
      <c r="N23" s="7">
        <f ca="1">'Risk male'!N23*'Counts male'!N23</f>
        <v>40.760076752879385</v>
      </c>
      <c r="O23" s="7">
        <f ca="1">'Risk male'!O23*'Counts male'!O23</f>
        <v>39.76026769042678</v>
      </c>
      <c r="P23" s="7">
        <f ca="1">'Risk male'!P23*'Counts male'!P23</f>
        <v>39.517542956997453</v>
      </c>
      <c r="Q23" s="7">
        <f ca="1">'Risk male'!Q23*'Counts male'!Q23</f>
        <v>38.044177288320725</v>
      </c>
      <c r="R23" s="7">
        <f ca="1">'Risk male'!R23*'Counts male'!R23</f>
        <v>38.000208561250894</v>
      </c>
      <c r="S23" s="7">
        <f ca="1">'Risk male'!S23*'Counts male'!S23</f>
        <v>37.685532985166489</v>
      </c>
      <c r="T23" s="7">
        <f ca="1">'Risk male'!T23*'Counts male'!T23</f>
        <v>38.808859039529366</v>
      </c>
      <c r="U23" s="7">
        <f ca="1">'Risk male'!U23*'Counts male'!U23</f>
        <v>38.907834165761827</v>
      </c>
      <c r="V23" s="7">
        <f ca="1">'Risk male'!V23*'Counts male'!V23</f>
        <v>39.206923683680508</v>
      </c>
      <c r="W23" s="7">
        <f ca="1">'Risk male'!W23*'Counts male'!W23</f>
        <v>38.190868884597535</v>
      </c>
      <c r="X23" s="7">
        <f ca="1">'Risk male'!X23*'Counts male'!X23</f>
        <v>38.085185604048725</v>
      </c>
      <c r="Y23" s="7">
        <f ca="1">'Risk male'!Y23*'Counts male'!Y23</f>
        <v>37.967095995014951</v>
      </c>
      <c r="Z23" s="7">
        <f ca="1">'Risk male'!Z23*'Counts male'!Z23</f>
        <v>36.779492492634823</v>
      </c>
      <c r="AA23" s="7">
        <f ca="1">'Risk male'!AA23*'Counts male'!AA23</f>
        <v>34.653146931928688</v>
      </c>
    </row>
    <row r="24" spans="1:27" x14ac:dyDescent="0.2">
      <c r="A24" s="1">
        <v>21</v>
      </c>
      <c r="B24" s="7">
        <f ca="1">'Risk male'!B24*'Counts male'!B24</f>
        <v>44.077975678146586</v>
      </c>
      <c r="C24" s="7">
        <f ca="1">'Risk male'!C24*'Counts male'!C24</f>
        <v>45.212983726036938</v>
      </c>
      <c r="D24" s="7">
        <f ca="1">'Risk male'!D24*'Counts male'!D24</f>
        <v>44.029775207707011</v>
      </c>
      <c r="E24" s="7">
        <f ca="1">'Risk male'!E24*'Counts male'!E24</f>
        <v>42.602039137561611</v>
      </c>
      <c r="F24" s="7">
        <f ca="1">'Risk male'!F24*'Counts male'!F24</f>
        <v>41.510848132721996</v>
      </c>
      <c r="G24" s="7">
        <f ca="1">'Risk male'!G24*'Counts male'!G24</f>
        <v>41.959690555167434</v>
      </c>
      <c r="H24" s="7">
        <f ca="1">'Risk male'!H24*'Counts male'!H24</f>
        <v>41.567431681799718</v>
      </c>
      <c r="I24" s="7">
        <f ca="1">'Risk male'!I24*'Counts male'!I24</f>
        <v>41.755639192098286</v>
      </c>
      <c r="J24" s="7">
        <f ca="1">'Risk male'!J24*'Counts male'!J24</f>
        <v>41.734313937058531</v>
      </c>
      <c r="K24" s="7">
        <f ca="1">'Risk male'!K24*'Counts male'!K24</f>
        <v>41.07955260614365</v>
      </c>
      <c r="L24" s="7">
        <f ca="1">'Risk male'!L24*'Counts male'!L24</f>
        <v>40.986620420609647</v>
      </c>
      <c r="M24" s="7">
        <f ca="1">'Risk male'!M24*'Counts male'!M24</f>
        <v>42.336112705539101</v>
      </c>
      <c r="N24" s="7">
        <f ca="1">'Risk male'!N24*'Counts male'!N24</f>
        <v>41.585205047752936</v>
      </c>
      <c r="O24" s="7">
        <f ca="1">'Risk male'!O24*'Counts male'!O24</f>
        <v>40.696042675957578</v>
      </c>
      <c r="P24" s="7">
        <f ca="1">'Risk male'!P24*'Counts male'!P24</f>
        <v>39.762165007393143</v>
      </c>
      <c r="Q24" s="7">
        <f ca="1">'Risk male'!Q24*'Counts male'!Q24</f>
        <v>39.623350193396895</v>
      </c>
      <c r="R24" s="7">
        <f ca="1">'Risk male'!R24*'Counts male'!R24</f>
        <v>38.217181406928873</v>
      </c>
      <c r="S24" s="7">
        <f ca="1">'Risk male'!S24*'Counts male'!S24</f>
        <v>38.20680902907381</v>
      </c>
      <c r="T24" s="7">
        <f ca="1">'Risk male'!T24*'Counts male'!T24</f>
        <v>37.821775015853902</v>
      </c>
      <c r="U24" s="7">
        <f ca="1">'Risk male'!U24*'Counts male'!U24</f>
        <v>38.982468012982693</v>
      </c>
      <c r="V24" s="7">
        <f ca="1">'Risk male'!V24*'Counts male'!V24</f>
        <v>38.926272479536344</v>
      </c>
      <c r="W24" s="7">
        <f ca="1">'Risk male'!W24*'Counts male'!W24</f>
        <v>39.338926505860606</v>
      </c>
      <c r="X24" s="7">
        <f ca="1">'Risk male'!X24*'Counts male'!X24</f>
        <v>38.679617568134262</v>
      </c>
      <c r="Y24" s="7">
        <f ca="1">'Risk male'!Y24*'Counts male'!Y24</f>
        <v>38.554975667600111</v>
      </c>
      <c r="Z24" s="7">
        <f ca="1">'Risk male'!Z24*'Counts male'!Z24</f>
        <v>38.302058955265544</v>
      </c>
      <c r="AA24" s="7">
        <f ca="1">'Risk male'!AA24*'Counts male'!AA24</f>
        <v>36.379386316559355</v>
      </c>
    </row>
    <row r="25" spans="1:27" x14ac:dyDescent="0.2">
      <c r="A25" s="1">
        <v>22</v>
      </c>
      <c r="B25" s="7">
        <f ca="1">'Risk male'!B25*'Counts male'!B25</f>
        <v>46.821527609007923</v>
      </c>
      <c r="C25" s="7">
        <f ca="1">'Risk male'!C25*'Counts male'!C25</f>
        <v>46.031546709142653</v>
      </c>
      <c r="D25" s="7">
        <f ca="1">'Risk male'!D25*'Counts male'!D25</f>
        <v>47.167609074405696</v>
      </c>
      <c r="E25" s="7">
        <f ca="1">'Risk male'!E25*'Counts male'!E25</f>
        <v>45.769609520965275</v>
      </c>
      <c r="F25" s="7">
        <f ca="1">'Risk male'!F25*'Counts male'!F25</f>
        <v>44.149262748509415</v>
      </c>
      <c r="G25" s="7">
        <f ca="1">'Risk male'!G25*'Counts male'!G25</f>
        <v>42.971884041397409</v>
      </c>
      <c r="H25" s="7">
        <f ca="1">'Risk male'!H25*'Counts male'!H25</f>
        <v>43.38759470430756</v>
      </c>
      <c r="I25" s="7">
        <f ca="1">'Risk male'!I25*'Counts male'!I25</f>
        <v>43.044679251090059</v>
      </c>
      <c r="J25" s="7">
        <f ca="1">'Risk male'!J25*'Counts male'!J25</f>
        <v>43.496568454877881</v>
      </c>
      <c r="K25" s="7">
        <f ca="1">'Risk male'!K25*'Counts male'!K25</f>
        <v>43.646359640017451</v>
      </c>
      <c r="L25" s="7">
        <f ca="1">'Risk male'!L25*'Counts male'!L25</f>
        <v>42.998830009535354</v>
      </c>
      <c r="M25" s="7">
        <f ca="1">'Risk male'!M25*'Counts male'!M25</f>
        <v>42.904021833892266</v>
      </c>
      <c r="N25" s="7">
        <f ca="1">'Risk male'!N25*'Counts male'!N25</f>
        <v>44.224385519944086</v>
      </c>
      <c r="O25" s="7">
        <f ca="1">'Risk male'!O25*'Counts male'!O25</f>
        <v>43.380430062683388</v>
      </c>
      <c r="P25" s="7">
        <f ca="1">'Risk male'!P25*'Counts male'!P25</f>
        <v>42.502895318193694</v>
      </c>
      <c r="Q25" s="7">
        <f ca="1">'Risk male'!Q25*'Counts male'!Q25</f>
        <v>41.634834811626881</v>
      </c>
      <c r="R25" s="7">
        <f ca="1">'Risk male'!R25*'Counts male'!R25</f>
        <v>41.56232756856383</v>
      </c>
      <c r="S25" s="7">
        <f ca="1">'Risk male'!S25*'Counts male'!S25</f>
        <v>40.11298410020666</v>
      </c>
      <c r="T25" s="7">
        <f ca="1">'Risk male'!T25*'Counts male'!T25</f>
        <v>40.016597036263391</v>
      </c>
      <c r="U25" s="7">
        <f ca="1">'Risk male'!U25*'Counts male'!U25</f>
        <v>39.680549694666219</v>
      </c>
      <c r="V25" s="7">
        <f ca="1">'Risk male'!V25*'Counts male'!V25</f>
        <v>40.700069663218137</v>
      </c>
      <c r="W25" s="7">
        <f ca="1">'Risk male'!W25*'Counts male'!W25</f>
        <v>40.708248737512228</v>
      </c>
      <c r="X25" s="7">
        <f ca="1">'Risk male'!X25*'Counts male'!X25</f>
        <v>41.549324151506994</v>
      </c>
      <c r="Y25" s="7">
        <f ca="1">'Risk male'!Y25*'Counts male'!Y25</f>
        <v>40.803981396662508</v>
      </c>
      <c r="Z25" s="7">
        <f ca="1">'Risk male'!Z25*'Counts male'!Z25</f>
        <v>40.474653062955262</v>
      </c>
      <c r="AA25" s="7">
        <f ca="1">'Risk male'!AA25*'Counts male'!AA25</f>
        <v>39.617802797017163</v>
      </c>
    </row>
    <row r="26" spans="1:27" x14ac:dyDescent="0.2">
      <c r="A26" s="1">
        <v>23</v>
      </c>
      <c r="B26" s="7">
        <f ca="1">'Risk male'!B26*'Counts male'!B26</f>
        <v>45.811905823813575</v>
      </c>
      <c r="C26" s="7">
        <f ca="1">'Risk male'!C26*'Counts male'!C26</f>
        <v>45.959834092917902</v>
      </c>
      <c r="D26" s="7">
        <f ca="1">'Risk male'!D26*'Counts male'!D26</f>
        <v>45.131626438752704</v>
      </c>
      <c r="E26" s="7">
        <f ca="1">'Risk male'!E26*'Counts male'!E26</f>
        <v>46.062038551094865</v>
      </c>
      <c r="F26" s="7">
        <f ca="1">'Risk male'!F26*'Counts male'!F26</f>
        <v>44.575733229263697</v>
      </c>
      <c r="G26" s="7">
        <f ca="1">'Risk male'!G26*'Counts male'!G26</f>
        <v>42.909341883751544</v>
      </c>
      <c r="H26" s="7">
        <f ca="1">'Risk male'!H26*'Counts male'!H26</f>
        <v>41.75347563294639</v>
      </c>
      <c r="I26" s="7">
        <f ca="1">'Risk male'!I26*'Counts male'!I26</f>
        <v>42.242902754800433</v>
      </c>
      <c r="J26" s="7">
        <f ca="1">'Risk male'!J26*'Counts male'!J26</f>
        <v>42.126752576379005</v>
      </c>
      <c r="K26" s="7">
        <f ca="1">'Risk male'!K26*'Counts male'!K26</f>
        <v>42.72541782865958</v>
      </c>
      <c r="L26" s="7">
        <f ca="1">'Risk male'!L26*'Counts male'!L26</f>
        <v>42.857120756333337</v>
      </c>
      <c r="M26" s="7">
        <f ca="1">'Risk male'!M26*'Counts male'!M26</f>
        <v>42.217674911467739</v>
      </c>
      <c r="N26" s="7">
        <f ca="1">'Risk male'!N26*'Counts male'!N26</f>
        <v>42.009726067504808</v>
      </c>
      <c r="O26" s="7">
        <f ca="1">'Risk male'!O26*'Counts male'!O26</f>
        <v>43.220824529174749</v>
      </c>
      <c r="P26" s="7">
        <f ca="1">'Risk male'!P26*'Counts male'!P26</f>
        <v>42.491636659964378</v>
      </c>
      <c r="Q26" s="7">
        <f ca="1">'Risk male'!Q26*'Counts male'!Q26</f>
        <v>41.741667803256433</v>
      </c>
      <c r="R26" s="7">
        <f ca="1">'Risk male'!R26*'Counts male'!R26</f>
        <v>41.03812373383083</v>
      </c>
      <c r="S26" s="7">
        <f ca="1">'Risk male'!S26*'Counts male'!S26</f>
        <v>40.910953867973689</v>
      </c>
      <c r="T26" s="7">
        <f ca="1">'Risk male'!T26*'Counts male'!T26</f>
        <v>39.466894162245516</v>
      </c>
      <c r="U26" s="7">
        <f ca="1">'Risk male'!U26*'Counts male'!U26</f>
        <v>39.401857456903763</v>
      </c>
      <c r="V26" s="7">
        <f ca="1">'Risk male'!V26*'Counts male'!V26</f>
        <v>38.963358569814488</v>
      </c>
      <c r="W26" s="7">
        <f ca="1">'Risk male'!W26*'Counts male'!W26</f>
        <v>39.978441739742784</v>
      </c>
      <c r="X26" s="7">
        <f ca="1">'Risk male'!X26*'Counts male'!X26</f>
        <v>40.392229117075075</v>
      </c>
      <c r="Y26" s="7">
        <f ca="1">'Risk male'!Y26*'Counts male'!Y26</f>
        <v>41.174166485366086</v>
      </c>
      <c r="Z26" s="7">
        <f ca="1">'Risk male'!Z26*'Counts male'!Z26</f>
        <v>40.220121139803418</v>
      </c>
      <c r="AA26" s="7">
        <f ca="1">'Risk male'!AA26*'Counts male'!AA26</f>
        <v>39.271283105961196</v>
      </c>
    </row>
    <row r="27" spans="1:27" x14ac:dyDescent="0.2">
      <c r="A27" s="1">
        <v>24</v>
      </c>
      <c r="B27" s="7">
        <f ca="1">'Risk male'!B27*'Counts male'!B27</f>
        <v>51.789967387786128</v>
      </c>
      <c r="C27" s="7">
        <f ca="1">'Risk male'!C27*'Counts male'!C27</f>
        <v>50.255716844326273</v>
      </c>
      <c r="D27" s="7">
        <f ca="1">'Risk male'!D27*'Counts male'!D27</f>
        <v>50.356354977245921</v>
      </c>
      <c r="E27" s="7">
        <f ca="1">'Risk male'!E27*'Counts male'!E27</f>
        <v>49.245301088277266</v>
      </c>
      <c r="F27" s="7">
        <f ca="1">'Risk male'!F27*'Counts male'!F27</f>
        <v>50.114064193922133</v>
      </c>
      <c r="G27" s="7">
        <f ca="1">'Risk male'!G27*'Counts male'!G27</f>
        <v>48.415536784707662</v>
      </c>
      <c r="H27" s="7">
        <f ca="1">'Risk male'!H27*'Counts male'!H27</f>
        <v>46.570016111601909</v>
      </c>
      <c r="I27" s="7">
        <f ca="1">'Risk male'!I27*'Counts male'!I27</f>
        <v>45.412848130670383</v>
      </c>
      <c r="J27" s="7">
        <f ca="1">'Risk male'!J27*'Counts male'!J27</f>
        <v>46.265097216958651</v>
      </c>
      <c r="K27" s="7">
        <f ca="1">'Risk male'!K27*'Counts male'!K27</f>
        <v>46.258398337388869</v>
      </c>
      <c r="L27" s="7">
        <f ca="1">'Risk male'!L27*'Counts male'!L27</f>
        <v>46.877975519003236</v>
      </c>
      <c r="M27" s="7">
        <f ca="1">'Risk male'!M27*'Counts male'!M27</f>
        <v>46.959850131179707</v>
      </c>
      <c r="N27" s="7">
        <f ca="1">'Risk male'!N27*'Counts male'!N27</f>
        <v>46.161108638299716</v>
      </c>
      <c r="O27" s="7">
        <f ca="1">'Risk male'!O27*'Counts male'!O27</f>
        <v>45.826267572135436</v>
      </c>
      <c r="P27" s="7">
        <f ca="1">'Risk male'!P27*'Counts male'!P27</f>
        <v>47.204426193563535</v>
      </c>
      <c r="Q27" s="7">
        <f ca="1">'Risk male'!Q27*'Counts male'!Q27</f>
        <v>46.557754469421319</v>
      </c>
      <c r="R27" s="7">
        <f ca="1">'Risk male'!R27*'Counts male'!R27</f>
        <v>45.904128431966981</v>
      </c>
      <c r="S27" s="7">
        <f ca="1">'Risk male'!S27*'Counts male'!S27</f>
        <v>45.181208665054349</v>
      </c>
      <c r="T27" s="7">
        <f ca="1">'Risk male'!T27*'Counts male'!T27</f>
        <v>44.943002940436109</v>
      </c>
      <c r="U27" s="7">
        <f ca="1">'Risk male'!U27*'Counts male'!U27</f>
        <v>43.41467533885956</v>
      </c>
      <c r="V27" s="7">
        <f ca="1">'Risk male'!V27*'Counts male'!V27</f>
        <v>43.204431899599903</v>
      </c>
      <c r="W27" s="7">
        <f ca="1">'Risk male'!W27*'Counts male'!W27</f>
        <v>42.724154705318867</v>
      </c>
      <c r="X27" s="7">
        <f ca="1">'Risk male'!X27*'Counts male'!X27</f>
        <v>44.306095926352953</v>
      </c>
      <c r="Y27" s="7">
        <f ca="1">'Risk male'!Y27*'Counts male'!Y27</f>
        <v>44.749110702435821</v>
      </c>
      <c r="Z27" s="7">
        <f ca="1">'Risk male'!Z27*'Counts male'!Z27</f>
        <v>45.345320420020563</v>
      </c>
      <c r="AA27" s="7">
        <f ca="1">'Risk male'!AA27*'Counts male'!AA27</f>
        <v>43.592126084663228</v>
      </c>
    </row>
    <row r="28" spans="1:27" x14ac:dyDescent="0.2">
      <c r="A28" s="1">
        <v>25</v>
      </c>
      <c r="B28" s="7">
        <f ca="1">'Risk male'!B28*'Counts male'!B28</f>
        <v>51.591339833129695</v>
      </c>
      <c r="C28" s="7">
        <f ca="1">'Risk male'!C28*'Counts male'!C28</f>
        <v>50.824821874142451</v>
      </c>
      <c r="D28" s="7">
        <f ca="1">'Risk male'!D28*'Counts male'!D28</f>
        <v>49.241250032725354</v>
      </c>
      <c r="E28" s="7">
        <f ca="1">'Risk male'!E28*'Counts male'!E28</f>
        <v>49.14836835833276</v>
      </c>
      <c r="F28" s="7">
        <f ca="1">'Risk male'!F28*'Counts male'!F28</f>
        <v>47.919635225442732</v>
      </c>
      <c r="G28" s="7">
        <f ca="1">'Risk male'!G28*'Counts male'!G28</f>
        <v>48.697359025128947</v>
      </c>
      <c r="H28" s="7">
        <f ca="1">'Risk male'!H28*'Counts male'!H28</f>
        <v>46.951184430581129</v>
      </c>
      <c r="I28" s="7">
        <f ca="1">'Risk male'!I28*'Counts male'!I28</f>
        <v>45.300614579027439</v>
      </c>
      <c r="J28" s="7">
        <f ca="1">'Risk male'!J28*'Counts male'!J28</f>
        <v>44.475202171502161</v>
      </c>
      <c r="K28" s="7">
        <f ca="1">'Risk male'!K28*'Counts male'!K28</f>
        <v>45.455406463205925</v>
      </c>
      <c r="L28" s="7">
        <f ca="1">'Risk male'!L28*'Counts male'!L28</f>
        <v>45.405206532591137</v>
      </c>
      <c r="M28" s="7">
        <f ca="1">'Risk male'!M28*'Counts male'!M28</f>
        <v>45.909221224428101</v>
      </c>
      <c r="N28" s="7">
        <f ca="1">'Risk male'!N28*'Counts male'!N28</f>
        <v>45.825410955663365</v>
      </c>
      <c r="O28" s="7">
        <f ca="1">'Risk male'!O28*'Counts male'!O28</f>
        <v>44.947064548952604</v>
      </c>
      <c r="P28" s="7">
        <f ca="1">'Risk male'!P28*'Counts male'!P28</f>
        <v>44.750223725152267</v>
      </c>
      <c r="Q28" s="7">
        <f ca="1">'Risk male'!Q28*'Counts male'!Q28</f>
        <v>46.196552375149729</v>
      </c>
      <c r="R28" s="7">
        <f ca="1">'Risk male'!R28*'Counts male'!R28</f>
        <v>45.737626382371246</v>
      </c>
      <c r="S28" s="7">
        <f ca="1">'Risk male'!S28*'Counts male'!S28</f>
        <v>45.1047497340315</v>
      </c>
      <c r="T28" s="7">
        <f ca="1">'Risk male'!T28*'Counts male'!T28</f>
        <v>44.360882951289803</v>
      </c>
      <c r="U28" s="7">
        <f ca="1">'Risk male'!U28*'Counts male'!U28</f>
        <v>44.201657245809031</v>
      </c>
      <c r="V28" s="7">
        <f ca="1">'Risk male'!V28*'Counts male'!V28</f>
        <v>42.557696865817043</v>
      </c>
      <c r="W28" s="7">
        <f ca="1">'Risk male'!W28*'Counts male'!W28</f>
        <v>42.35824609836336</v>
      </c>
      <c r="X28" s="7">
        <f ca="1">'Risk male'!X28*'Counts male'!X28</f>
        <v>42.368643311445922</v>
      </c>
      <c r="Y28" s="7">
        <f ca="1">'Risk male'!Y28*'Counts male'!Y28</f>
        <v>43.880260099950043</v>
      </c>
      <c r="Z28" s="7">
        <f ca="1">'Risk male'!Z28*'Counts male'!Z28</f>
        <v>44.068448026045836</v>
      </c>
      <c r="AA28" s="7">
        <f ca="1">'Risk male'!AA28*'Counts male'!AA28</f>
        <v>43.976719516841513</v>
      </c>
    </row>
    <row r="29" spans="1:27" x14ac:dyDescent="0.2">
      <c r="A29" s="1">
        <v>26</v>
      </c>
      <c r="B29" s="7">
        <f ca="1">'Risk male'!B29*'Counts male'!B29</f>
        <v>59.54518173306252</v>
      </c>
      <c r="C29" s="7">
        <f ca="1">'Risk male'!C29*'Counts male'!C29</f>
        <v>56.185865542342007</v>
      </c>
      <c r="D29" s="7">
        <f ca="1">'Risk male'!D29*'Counts male'!D29</f>
        <v>55.23785193685778</v>
      </c>
      <c r="E29" s="7">
        <f ca="1">'Risk male'!E29*'Counts male'!E29</f>
        <v>53.302205973051734</v>
      </c>
      <c r="F29" s="7">
        <f ca="1">'Risk male'!F29*'Counts male'!F29</f>
        <v>53.045062032213231</v>
      </c>
      <c r="G29" s="7">
        <f ca="1">'Risk male'!G29*'Counts male'!G29</f>
        <v>51.643752665306202</v>
      </c>
      <c r="H29" s="7">
        <f ca="1">'Risk male'!H29*'Counts male'!H29</f>
        <v>52.448363481479248</v>
      </c>
      <c r="I29" s="7">
        <f ca="1">'Risk male'!I29*'Counts male'!I29</f>
        <v>50.679911099792463</v>
      </c>
      <c r="J29" s="7">
        <f ca="1">'Risk male'!J29*'Counts male'!J29</f>
        <v>49.221836221570612</v>
      </c>
      <c r="K29" s="7">
        <f ca="1">'Risk male'!K29*'Counts male'!K29</f>
        <v>48.476087047093486</v>
      </c>
      <c r="L29" s="7">
        <f ca="1">'Risk male'!L29*'Counts male'!L29</f>
        <v>49.403816958731277</v>
      </c>
      <c r="M29" s="7">
        <f ca="1">'Risk male'!M29*'Counts male'!M29</f>
        <v>49.36627427362744</v>
      </c>
      <c r="N29" s="7">
        <f ca="1">'Risk male'!N29*'Counts male'!N29</f>
        <v>49.70286102118007</v>
      </c>
      <c r="O29" s="7">
        <f ca="1">'Risk male'!O29*'Counts male'!O29</f>
        <v>49.486057534677997</v>
      </c>
      <c r="P29" s="7">
        <f ca="1">'Risk male'!P29*'Counts male'!P29</f>
        <v>48.619974850519498</v>
      </c>
      <c r="Q29" s="7">
        <f ca="1">'Risk male'!Q29*'Counts male'!Q29</f>
        <v>48.609258084227342</v>
      </c>
      <c r="R29" s="7">
        <f ca="1">'Risk male'!R29*'Counts male'!R29</f>
        <v>50.318654799100671</v>
      </c>
      <c r="S29" s="7">
        <f ca="1">'Risk male'!S29*'Counts male'!S29</f>
        <v>49.823542282042368</v>
      </c>
      <c r="T29" s="7">
        <f ca="1">'Risk male'!T29*'Counts male'!T29</f>
        <v>49.12493485101006</v>
      </c>
      <c r="U29" s="7">
        <f ca="1">'Risk male'!U29*'Counts male'!U29</f>
        <v>48.394254234825759</v>
      </c>
      <c r="V29" s="7">
        <f ca="1">'Risk male'!V29*'Counts male'!V29</f>
        <v>48.129565181723407</v>
      </c>
      <c r="W29" s="7">
        <f ca="1">'Risk male'!W29*'Counts male'!W29</f>
        <v>46.332935698422936</v>
      </c>
      <c r="X29" s="7">
        <f ca="1">'Risk male'!X29*'Counts male'!X29</f>
        <v>46.612596990162068</v>
      </c>
      <c r="Y29" s="7">
        <f ca="1">'Risk male'!Y29*'Counts male'!Y29</f>
        <v>46.748771250052485</v>
      </c>
      <c r="Z29" s="7">
        <f ca="1">'Risk male'!Z29*'Counts male'!Z29</f>
        <v>47.966545748653118</v>
      </c>
      <c r="AA29" s="7">
        <f ca="1">'Risk male'!AA29*'Counts male'!AA29</f>
        <v>47.448977294873707</v>
      </c>
    </row>
    <row r="30" spans="1:27" x14ac:dyDescent="0.2">
      <c r="A30" s="1">
        <v>27</v>
      </c>
      <c r="B30" s="7">
        <f ca="1">'Risk male'!B30*'Counts male'!B30</f>
        <v>59.684974793700505</v>
      </c>
      <c r="C30" s="7">
        <f ca="1">'Risk male'!C30*'Counts male'!C30</f>
        <v>56.858305805657224</v>
      </c>
      <c r="D30" s="7">
        <f ca="1">'Risk male'!D30*'Counts male'!D30</f>
        <v>53.580930195332613</v>
      </c>
      <c r="E30" s="7">
        <f ca="1">'Risk male'!E30*'Counts male'!E30</f>
        <v>52.451952832935511</v>
      </c>
      <c r="F30" s="7">
        <f ca="1">'Risk male'!F30*'Counts male'!F30</f>
        <v>50.511170259042004</v>
      </c>
      <c r="G30" s="7">
        <f ca="1">'Risk male'!G30*'Counts male'!G30</f>
        <v>50.126795638733576</v>
      </c>
      <c r="H30" s="7">
        <f ca="1">'Risk male'!H30*'Counts male'!H30</f>
        <v>48.814815985014235</v>
      </c>
      <c r="I30" s="7">
        <f ca="1">'Risk male'!I30*'Counts male'!I30</f>
        <v>49.654698282284116</v>
      </c>
      <c r="J30" s="7">
        <f ca="1">'Risk male'!J30*'Counts male'!J30</f>
        <v>48.361140639504647</v>
      </c>
      <c r="K30" s="7">
        <f ca="1">'Risk male'!K30*'Counts male'!K30</f>
        <v>47.062616118067268</v>
      </c>
      <c r="L30" s="7">
        <f ca="1">'Risk male'!L30*'Counts male'!L30</f>
        <v>46.232099238952266</v>
      </c>
      <c r="M30" s="7">
        <f ca="1">'Risk male'!M30*'Counts male'!M30</f>
        <v>47.070225442725345</v>
      </c>
      <c r="N30" s="7">
        <f ca="1">'Risk male'!N30*'Counts male'!N30</f>
        <v>46.917004726222714</v>
      </c>
      <c r="O30" s="7">
        <f ca="1">'Risk male'!O30*'Counts male'!O30</f>
        <v>47.126093141469248</v>
      </c>
      <c r="P30" s="7">
        <f ca="1">'Risk male'!P30*'Counts male'!P30</f>
        <v>47.02415285556517</v>
      </c>
      <c r="Q30" s="7">
        <f ca="1">'Risk male'!Q30*'Counts male'!Q30</f>
        <v>46.31006781503045</v>
      </c>
      <c r="R30" s="7">
        <f ca="1">'Risk male'!R30*'Counts male'!R30</f>
        <v>46.486131965898174</v>
      </c>
      <c r="S30" s="7">
        <f ca="1">'Risk male'!S30*'Counts male'!S30</f>
        <v>48.140443335827506</v>
      </c>
      <c r="T30" s="7">
        <f ca="1">'Risk male'!T30*'Counts male'!T30</f>
        <v>47.634168261148368</v>
      </c>
      <c r="U30" s="7">
        <f ca="1">'Risk male'!U30*'Counts male'!U30</f>
        <v>47.113893333224389</v>
      </c>
      <c r="V30" s="7">
        <f ca="1">'Risk male'!V30*'Counts male'!V30</f>
        <v>46.317452488294322</v>
      </c>
      <c r="W30" s="7">
        <f ca="1">'Risk male'!W30*'Counts male'!W30</f>
        <v>46.039283065196493</v>
      </c>
      <c r="X30" s="7">
        <f ca="1">'Risk male'!X30*'Counts male'!X30</f>
        <v>44.80841035945685</v>
      </c>
      <c r="Y30" s="7">
        <f ca="1">'Risk male'!Y30*'Counts male'!Y30</f>
        <v>45.155597979078365</v>
      </c>
      <c r="Z30" s="7">
        <f ca="1">'Risk male'!Z30*'Counts male'!Z30</f>
        <v>44.970853376282385</v>
      </c>
      <c r="AA30" s="7">
        <f ca="1">'Risk male'!AA30*'Counts male'!AA30</f>
        <v>45.364030869626411</v>
      </c>
    </row>
    <row r="31" spans="1:27" x14ac:dyDescent="0.2">
      <c r="A31" s="1">
        <v>28</v>
      </c>
      <c r="B31" s="7">
        <f ca="1">'Risk male'!B31*'Counts male'!B31</f>
        <v>66.586918461509242</v>
      </c>
      <c r="C31" s="7">
        <f ca="1">'Risk male'!C31*'Counts male'!C31</f>
        <v>60.393057001305365</v>
      </c>
      <c r="D31" s="7">
        <f ca="1">'Risk male'!D31*'Counts male'!D31</f>
        <v>57.416329915958585</v>
      </c>
      <c r="E31" s="7">
        <f ca="1">'Risk male'!E31*'Counts male'!E31</f>
        <v>53.868429704898851</v>
      </c>
      <c r="F31" s="7">
        <f ca="1">'Risk male'!F31*'Counts male'!F31</f>
        <v>52.585763206775432</v>
      </c>
      <c r="G31" s="7">
        <f ca="1">'Risk male'!G31*'Counts male'!G31</f>
        <v>50.641533933893122</v>
      </c>
      <c r="H31" s="7">
        <f ca="1">'Risk male'!H31*'Counts male'!H31</f>
        <v>50.187567909667756</v>
      </c>
      <c r="I31" s="7">
        <f ca="1">'Risk male'!I31*'Counts male'!I31</f>
        <v>49.022492971923384</v>
      </c>
      <c r="J31" s="7">
        <f ca="1">'Risk male'!J31*'Counts male'!J31</f>
        <v>50.141657623080945</v>
      </c>
      <c r="K31" s="7">
        <f ca="1">'Risk male'!K31*'Counts male'!K31</f>
        <v>48.966420401472647</v>
      </c>
      <c r="L31" s="7">
        <f ca="1">'Risk male'!L31*'Counts male'!L31</f>
        <v>47.516074089650445</v>
      </c>
      <c r="M31" s="7">
        <f ca="1">'Risk male'!M31*'Counts male'!M31</f>
        <v>46.639814122572353</v>
      </c>
      <c r="N31" s="7">
        <f ca="1">'Risk male'!N31*'Counts male'!N31</f>
        <v>47.384960963521728</v>
      </c>
      <c r="O31" s="7">
        <f ca="1">'Risk male'!O31*'Counts male'!O31</f>
        <v>47.158194880161759</v>
      </c>
      <c r="P31" s="7">
        <f ca="1">'Risk male'!P31*'Counts male'!P31</f>
        <v>47.495957859545115</v>
      </c>
      <c r="Q31" s="7">
        <f ca="1">'Risk male'!Q31*'Counts male'!Q31</f>
        <v>47.487233200112918</v>
      </c>
      <c r="R31" s="7">
        <f ca="1">'Risk male'!R31*'Counts male'!R31</f>
        <v>46.939157026835588</v>
      </c>
      <c r="S31" s="7">
        <f ca="1">'Risk male'!S31*'Counts male'!S31</f>
        <v>47.160962791971293</v>
      </c>
      <c r="T31" s="7">
        <f ca="1">'Risk male'!T31*'Counts male'!T31</f>
        <v>48.830372284086089</v>
      </c>
      <c r="U31" s="7">
        <f ca="1">'Risk male'!U31*'Counts male'!U31</f>
        <v>48.444482602779296</v>
      </c>
      <c r="V31" s="7">
        <f ca="1">'Risk male'!V31*'Counts male'!V31</f>
        <v>47.840871289751945</v>
      </c>
      <c r="W31" s="7">
        <f ca="1">'Risk male'!W31*'Counts male'!W31</f>
        <v>47.020774170373848</v>
      </c>
      <c r="X31" s="7">
        <f ca="1">'Risk male'!X31*'Counts male'!X31</f>
        <v>47.214433657112991</v>
      </c>
      <c r="Y31" s="7">
        <f ca="1">'Risk male'!Y31*'Counts male'!Y31</f>
        <v>46.052220839640384</v>
      </c>
      <c r="Z31" s="7">
        <f ca="1">'Risk male'!Z31*'Counts male'!Z31</f>
        <v>46.035464513554714</v>
      </c>
      <c r="AA31" s="7">
        <f ca="1">'Risk male'!AA31*'Counts male'!AA31</f>
        <v>45.10958519613547</v>
      </c>
    </row>
    <row r="32" spans="1:27" x14ac:dyDescent="0.2">
      <c r="A32" s="1">
        <v>29</v>
      </c>
      <c r="B32" s="7">
        <f ca="1">'Risk male'!B32*'Counts male'!B32</f>
        <v>76.821897817285119</v>
      </c>
      <c r="C32" s="7">
        <f ca="1">'Risk male'!C32*'Counts male'!C32</f>
        <v>71.701127117283946</v>
      </c>
      <c r="D32" s="7">
        <f ca="1">'Risk male'!D32*'Counts male'!D32</f>
        <v>64.989459638893777</v>
      </c>
      <c r="E32" s="7">
        <f ca="1">'Risk male'!E32*'Counts male'!E32</f>
        <v>61.530013320510648</v>
      </c>
      <c r="F32" s="7">
        <f ca="1">'Risk male'!F32*'Counts male'!F32</f>
        <v>57.539841860865657</v>
      </c>
      <c r="G32" s="7">
        <f ca="1">'Risk male'!G32*'Counts male'!G32</f>
        <v>56.12456571895828</v>
      </c>
      <c r="H32" s="7">
        <f ca="1">'Risk male'!H32*'Counts male'!H32</f>
        <v>54.045437676490778</v>
      </c>
      <c r="I32" s="7">
        <f ca="1">'Risk male'!I32*'Counts male'!I32</f>
        <v>53.722957822547286</v>
      </c>
      <c r="J32" s="7">
        <f ca="1">'Risk male'!J32*'Counts male'!J32</f>
        <v>52.822681363038967</v>
      </c>
      <c r="K32" s="7">
        <f ca="1">'Risk male'!K32*'Counts male'!K32</f>
        <v>54.118488884407967</v>
      </c>
      <c r="L32" s="7">
        <f ca="1">'Risk male'!L32*'Counts male'!L32</f>
        <v>52.665665215740901</v>
      </c>
      <c r="M32" s="7">
        <f ca="1">'Risk male'!M32*'Counts male'!M32</f>
        <v>50.989467657085918</v>
      </c>
      <c r="N32" s="7">
        <f ca="1">'Risk male'!N32*'Counts male'!N32</f>
        <v>50.047122956603623</v>
      </c>
      <c r="O32" s="7">
        <f ca="1">'Risk male'!O32*'Counts male'!O32</f>
        <v>50.732141291263424</v>
      </c>
      <c r="P32" s="7">
        <f ca="1">'Risk male'!P32*'Counts male'!P32</f>
        <v>50.659269628462326</v>
      </c>
      <c r="Q32" s="7">
        <f ca="1">'Risk male'!Q32*'Counts male'!Q32</f>
        <v>51.177888052312582</v>
      </c>
      <c r="R32" s="7">
        <f ca="1">'Risk male'!R32*'Counts male'!R32</f>
        <v>51.249819579399805</v>
      </c>
      <c r="S32" s="7">
        <f ca="1">'Risk male'!S32*'Counts male'!S32</f>
        <v>50.789675578231858</v>
      </c>
      <c r="T32" s="7">
        <f ca="1">'Risk male'!T32*'Counts male'!T32</f>
        <v>51.030910558844269</v>
      </c>
      <c r="U32" s="7">
        <f ca="1">'Risk male'!U32*'Counts male'!U32</f>
        <v>52.993220267556701</v>
      </c>
      <c r="V32" s="7">
        <f ca="1">'Risk male'!V32*'Counts male'!V32</f>
        <v>52.459912388808974</v>
      </c>
      <c r="W32" s="7">
        <f ca="1">'Risk male'!W32*'Counts male'!W32</f>
        <v>51.755097386949728</v>
      </c>
      <c r="X32" s="7">
        <f ca="1">'Risk male'!X32*'Counts male'!X32</f>
        <v>51.355965781329715</v>
      </c>
      <c r="Y32" s="7">
        <f ca="1">'Risk male'!Y32*'Counts male'!Y32</f>
        <v>51.714293419890424</v>
      </c>
      <c r="Z32" s="7">
        <f ca="1">'Risk male'!Z32*'Counts male'!Z32</f>
        <v>50.060666788700637</v>
      </c>
      <c r="AA32" s="7">
        <f ca="1">'Risk male'!AA32*'Counts male'!AA32</f>
        <v>49.252798483993985</v>
      </c>
    </row>
    <row r="33" spans="1:27" x14ac:dyDescent="0.2">
      <c r="A33" s="1">
        <v>30</v>
      </c>
      <c r="B33" s="7">
        <f ca="1">'Risk male'!B33*'Counts male'!B33</f>
        <v>79.180568257366687</v>
      </c>
      <c r="C33" s="7">
        <f ca="1">'Risk male'!C33*'Counts male'!C33</f>
        <v>74.582143469389209</v>
      </c>
      <c r="D33" s="7">
        <f ca="1">'Risk male'!D33*'Counts male'!D33</f>
        <v>69.455466903595621</v>
      </c>
      <c r="E33" s="7">
        <f ca="1">'Risk male'!E33*'Counts male'!E33</f>
        <v>62.789176842697394</v>
      </c>
      <c r="F33" s="7">
        <f ca="1">'Risk male'!F33*'Counts male'!F33</f>
        <v>59.310748411336277</v>
      </c>
      <c r="G33" s="7">
        <f ca="1">'Risk male'!G33*'Counts male'!G33</f>
        <v>55.372389470469663</v>
      </c>
      <c r="H33" s="7">
        <f ca="1">'Risk male'!H33*'Counts male'!H33</f>
        <v>54.015863070353205</v>
      </c>
      <c r="I33" s="7">
        <f ca="1">'Risk male'!I33*'Counts male'!I33</f>
        <v>52.077297940415114</v>
      </c>
      <c r="J33" s="7">
        <f ca="1">'Risk male'!J33*'Counts male'!J33</f>
        <v>52.091058099609732</v>
      </c>
      <c r="K33" s="7">
        <f ca="1">'Risk male'!K33*'Counts male'!K33</f>
        <v>51.466822888531617</v>
      </c>
      <c r="L33" s="7">
        <f ca="1">'Risk male'!L33*'Counts male'!L33</f>
        <v>52.534731897967696</v>
      </c>
      <c r="M33" s="7">
        <f ca="1">'Risk male'!M33*'Counts male'!M33</f>
        <v>51.004190270896345</v>
      </c>
      <c r="N33" s="7">
        <f ca="1">'Risk male'!N33*'Counts male'!N33</f>
        <v>49.315856564739725</v>
      </c>
      <c r="O33" s="7">
        <f ca="1">'Risk male'!O33*'Counts male'!O33</f>
        <v>48.387624525503256</v>
      </c>
      <c r="P33" s="7">
        <f ca="1">'Risk male'!P33*'Counts male'!P33</f>
        <v>49.140858269337564</v>
      </c>
      <c r="Q33" s="7">
        <f ca="1">'Risk male'!Q33*'Counts male'!Q33</f>
        <v>49.237570457169674</v>
      </c>
      <c r="R33" s="7">
        <f ca="1">'Risk male'!R33*'Counts male'!R33</f>
        <v>49.823992692469488</v>
      </c>
      <c r="S33" s="7">
        <f ca="1">'Risk male'!S33*'Counts male'!S33</f>
        <v>49.984538618156101</v>
      </c>
      <c r="T33" s="7">
        <f ca="1">'Risk male'!T33*'Counts male'!T33</f>
        <v>49.581323511951901</v>
      </c>
      <c r="U33" s="7">
        <f ca="1">'Risk male'!U33*'Counts male'!U33</f>
        <v>49.941117708203279</v>
      </c>
      <c r="V33" s="7">
        <f ca="1">'Risk male'!V33*'Counts male'!V33</f>
        <v>51.834411303850686</v>
      </c>
      <c r="W33" s="7">
        <f ca="1">'Risk male'!W33*'Counts male'!W33</f>
        <v>51.236782693258547</v>
      </c>
      <c r="X33" s="7">
        <f ca="1">'Risk male'!X33*'Counts male'!X33</f>
        <v>50.915630546671224</v>
      </c>
      <c r="Y33" s="7">
        <f ca="1">'Risk male'!Y33*'Counts male'!Y33</f>
        <v>50.633016018935905</v>
      </c>
      <c r="Z33" s="7">
        <f ca="1">'Risk male'!Z33*'Counts male'!Z33</f>
        <v>50.666000535013637</v>
      </c>
      <c r="AA33" s="7">
        <f ca="1">'Risk male'!AA33*'Counts male'!AA33</f>
        <v>48.342403505940538</v>
      </c>
    </row>
    <row r="34" spans="1:27" x14ac:dyDescent="0.2">
      <c r="A34" s="1">
        <v>31</v>
      </c>
      <c r="B34" s="7">
        <f ca="1">'Risk male'!B34*'Counts male'!B34</f>
        <v>89.490769428629278</v>
      </c>
      <c r="C34" s="7">
        <f ca="1">'Risk male'!C34*'Counts male'!C34</f>
        <v>85.811878795465205</v>
      </c>
      <c r="D34" s="7">
        <f ca="1">'Risk male'!D34*'Counts male'!D34</f>
        <v>80.636627496760994</v>
      </c>
      <c r="E34" s="7">
        <f ca="1">'Risk male'!E34*'Counts male'!E34</f>
        <v>74.803101961815557</v>
      </c>
      <c r="F34" s="7">
        <f ca="1">'Risk male'!F34*'Counts male'!F34</f>
        <v>67.548808430590952</v>
      </c>
      <c r="G34" s="7">
        <f ca="1">'Risk male'!G34*'Counts male'!G34</f>
        <v>63.727382605840702</v>
      </c>
      <c r="H34" s="7">
        <f ca="1">'Risk male'!H34*'Counts male'!H34</f>
        <v>59.499295190061893</v>
      </c>
      <c r="I34" s="7">
        <f ca="1">'Risk male'!I34*'Counts male'!I34</f>
        <v>58.108620298758524</v>
      </c>
      <c r="J34" s="7">
        <f ca="1">'Risk male'!J34*'Counts male'!J34</f>
        <v>56.34609901203104</v>
      </c>
      <c r="K34" s="7">
        <f ca="1">'Risk male'!K34*'Counts male'!K34</f>
        <v>56.489747293070025</v>
      </c>
      <c r="L34" s="7">
        <f ca="1">'Risk male'!L34*'Counts male'!L34</f>
        <v>55.74905462569992</v>
      </c>
      <c r="M34" s="7">
        <f ca="1">'Risk male'!M34*'Counts male'!M34</f>
        <v>56.847475851439441</v>
      </c>
      <c r="N34" s="7">
        <f ca="1">'Risk male'!N34*'Counts male'!N34</f>
        <v>55.008788209871135</v>
      </c>
      <c r="O34" s="7">
        <f ca="1">'Risk male'!O34*'Counts male'!O34</f>
        <v>53.256773886440747</v>
      </c>
      <c r="P34" s="7">
        <f ca="1">'Risk male'!P34*'Counts male'!P34</f>
        <v>52.313866378404846</v>
      </c>
      <c r="Q34" s="7">
        <f ca="1">'Risk male'!Q34*'Counts male'!Q34</f>
        <v>53.274877120373105</v>
      </c>
      <c r="R34" s="7">
        <f ca="1">'Risk male'!R34*'Counts male'!R34</f>
        <v>53.529266573929952</v>
      </c>
      <c r="S34" s="7">
        <f ca="1">'Risk male'!S34*'Counts male'!S34</f>
        <v>54.14842656806956</v>
      </c>
      <c r="T34" s="7">
        <f ca="1">'Risk male'!T34*'Counts male'!T34</f>
        <v>54.444883763701519</v>
      </c>
      <c r="U34" s="7">
        <f ca="1">'Risk male'!U34*'Counts male'!U34</f>
        <v>54.224358608996738</v>
      </c>
      <c r="V34" s="7">
        <f ca="1">'Risk male'!V34*'Counts male'!V34</f>
        <v>54.515355460095137</v>
      </c>
      <c r="W34" s="7">
        <f ca="1">'Risk male'!W34*'Counts male'!W34</f>
        <v>56.482482802503121</v>
      </c>
      <c r="X34" s="7">
        <f ca="1">'Risk male'!X34*'Counts male'!X34</f>
        <v>56.248258311123514</v>
      </c>
      <c r="Y34" s="7">
        <f ca="1">'Risk male'!Y34*'Counts male'!Y34</f>
        <v>55.956527428254425</v>
      </c>
      <c r="Z34" s="7">
        <f ca="1">'Risk male'!Z34*'Counts male'!Z34</f>
        <v>55.319277933990428</v>
      </c>
      <c r="AA34" s="7">
        <f ca="1">'Risk male'!AA34*'Counts male'!AA34</f>
        <v>54.641344680170398</v>
      </c>
    </row>
    <row r="35" spans="1:27" x14ac:dyDescent="0.2">
      <c r="A35" s="1">
        <v>32</v>
      </c>
      <c r="B35" s="7">
        <f ca="1">'Risk male'!B35*'Counts male'!B35</f>
        <v>90.432942752426854</v>
      </c>
      <c r="C35" s="7">
        <f ca="1">'Risk male'!C35*'Counts male'!C35</f>
        <v>93.27800661933729</v>
      </c>
      <c r="D35" s="7">
        <f ca="1">'Risk male'!D35*'Counts male'!D35</f>
        <v>89.342814327604088</v>
      </c>
      <c r="E35" s="7">
        <f ca="1">'Risk male'!E35*'Counts male'!E35</f>
        <v>83.655791104568948</v>
      </c>
      <c r="F35" s="7">
        <f ca="1">'Risk male'!F35*'Counts male'!F35</f>
        <v>77.435554703523692</v>
      </c>
      <c r="G35" s="7">
        <f ca="1">'Risk male'!G35*'Counts male'!G35</f>
        <v>69.912115498798215</v>
      </c>
      <c r="H35" s="7">
        <f ca="1">'Risk male'!H35*'Counts male'!H35</f>
        <v>65.916168802819897</v>
      </c>
      <c r="I35" s="7">
        <f ca="1">'Risk male'!I35*'Counts male'!I35</f>
        <v>61.726246198281828</v>
      </c>
      <c r="J35" s="7">
        <f ca="1">'Risk male'!J35*'Counts male'!J35</f>
        <v>60.47559465088932</v>
      </c>
      <c r="K35" s="7">
        <f ca="1">'Risk male'!K35*'Counts male'!K35</f>
        <v>58.884566681004642</v>
      </c>
      <c r="L35" s="7">
        <f ca="1">'Risk male'!L35*'Counts male'!L35</f>
        <v>58.906445915824939</v>
      </c>
      <c r="M35" s="7">
        <f ca="1">'Risk male'!M35*'Counts male'!M35</f>
        <v>58.028959394426586</v>
      </c>
      <c r="N35" s="7">
        <f ca="1">'Risk male'!N35*'Counts male'!N35</f>
        <v>59.119427877406608</v>
      </c>
      <c r="O35" s="7">
        <f ca="1">'Risk male'!O35*'Counts male'!O35</f>
        <v>57.117795672013536</v>
      </c>
      <c r="P35" s="7">
        <f ca="1">'Risk male'!P35*'Counts male'!P35</f>
        <v>55.489650393911369</v>
      </c>
      <c r="Q35" s="7">
        <f ca="1">'Risk male'!Q35*'Counts male'!Q35</f>
        <v>54.598688992613532</v>
      </c>
      <c r="R35" s="7">
        <f ca="1">'Risk male'!R35*'Counts male'!R35</f>
        <v>55.7470764016822</v>
      </c>
      <c r="S35" s="7">
        <f ca="1">'Risk male'!S35*'Counts male'!S35</f>
        <v>56.099276816821586</v>
      </c>
      <c r="T35" s="7">
        <f ca="1">'Risk male'!T35*'Counts male'!T35</f>
        <v>56.765380956474289</v>
      </c>
      <c r="U35" s="7">
        <f ca="1">'Risk male'!U35*'Counts male'!U35</f>
        <v>57.252547499183208</v>
      </c>
      <c r="V35" s="7">
        <f ca="1">'Risk male'!V35*'Counts male'!V35</f>
        <v>57.00550121097907</v>
      </c>
      <c r="W35" s="7">
        <f ca="1">'Risk male'!W35*'Counts male'!W35</f>
        <v>57.244668399839291</v>
      </c>
      <c r="X35" s="7">
        <f ca="1">'Risk male'!X35*'Counts male'!X35</f>
        <v>59.643743408837629</v>
      </c>
      <c r="Y35" s="7">
        <f ca="1">'Risk male'!Y35*'Counts male'!Y35</f>
        <v>59.47441629841579</v>
      </c>
      <c r="Z35" s="7">
        <f ca="1">'Risk male'!Z35*'Counts male'!Z35</f>
        <v>58.823301955342124</v>
      </c>
      <c r="AA35" s="7">
        <f ca="1">'Risk male'!AA35*'Counts male'!AA35</f>
        <v>57.478616628799138</v>
      </c>
    </row>
    <row r="36" spans="1:27" x14ac:dyDescent="0.2">
      <c r="A36" s="1">
        <v>33</v>
      </c>
      <c r="B36" s="7">
        <f ca="1">'Risk male'!B36*'Counts male'!B36</f>
        <v>95.184459179293697</v>
      </c>
      <c r="C36" s="7">
        <f ca="1">'Risk male'!C36*'Counts male'!C36</f>
        <v>94.488822048147881</v>
      </c>
      <c r="D36" s="7">
        <f ca="1">'Risk male'!D36*'Counts male'!D36</f>
        <v>97.18079623710436</v>
      </c>
      <c r="E36" s="7">
        <f ca="1">'Risk male'!E36*'Counts male'!E36</f>
        <v>92.870185115841565</v>
      </c>
      <c r="F36" s="7">
        <f ca="1">'Risk male'!F36*'Counts male'!F36</f>
        <v>86.779367196430528</v>
      </c>
      <c r="G36" s="7">
        <f ca="1">'Risk male'!G36*'Counts male'!G36</f>
        <v>80.245964114183977</v>
      </c>
      <c r="H36" s="7">
        <f ca="1">'Risk male'!H36*'Counts male'!H36</f>
        <v>72.380073341976683</v>
      </c>
      <c r="I36" s="7">
        <f ca="1">'Risk male'!I36*'Counts male'!I36</f>
        <v>68.406628682595482</v>
      </c>
      <c r="J36" s="7">
        <f ca="1">'Risk male'!J36*'Counts male'!J36</f>
        <v>64.418974961352205</v>
      </c>
      <c r="K36" s="7">
        <f ca="1">'Risk male'!K36*'Counts male'!K36</f>
        <v>63.23366377400945</v>
      </c>
      <c r="L36" s="7">
        <f ca="1">'Risk male'!L36*'Counts male'!L36</f>
        <v>61.466714713061322</v>
      </c>
      <c r="M36" s="7">
        <f ca="1">'Risk male'!M36*'Counts male'!M36</f>
        <v>61.389515713888926</v>
      </c>
      <c r="N36" s="7">
        <f ca="1">'Risk male'!N36*'Counts male'!N36</f>
        <v>60.406904769816897</v>
      </c>
      <c r="O36" s="7">
        <f ca="1">'Risk male'!O36*'Counts male'!O36</f>
        <v>61.491958248386787</v>
      </c>
      <c r="P36" s="7">
        <f ca="1">'Risk male'!P36*'Counts male'!P36</f>
        <v>59.554213310814319</v>
      </c>
      <c r="Q36" s="7">
        <f ca="1">'Risk male'!Q36*'Counts male'!Q36</f>
        <v>58.01496532326712</v>
      </c>
      <c r="R36" s="7">
        <f ca="1">'Risk male'!R36*'Counts male'!R36</f>
        <v>57.215552610660339</v>
      </c>
      <c r="S36" s="7">
        <f ca="1">'Risk male'!S36*'Counts male'!S36</f>
        <v>58.447808535512543</v>
      </c>
      <c r="T36" s="7">
        <f ca="1">'Risk male'!T36*'Counts male'!T36</f>
        <v>58.885544249385646</v>
      </c>
      <c r="U36" s="7">
        <f ca="1">'Risk male'!U36*'Counts male'!U36</f>
        <v>59.825151974910156</v>
      </c>
      <c r="V36" s="7">
        <f ca="1">'Risk male'!V36*'Counts male'!V36</f>
        <v>60.231649633963642</v>
      </c>
      <c r="W36" s="7">
        <f ca="1">'Risk male'!W36*'Counts male'!W36</f>
        <v>59.903198325949958</v>
      </c>
      <c r="X36" s="7">
        <f ca="1">'Risk male'!X36*'Counts male'!X36</f>
        <v>60.608416441870631</v>
      </c>
      <c r="Y36" s="7">
        <f ca="1">'Risk male'!Y36*'Counts male'!Y36</f>
        <v>63.159984282921144</v>
      </c>
      <c r="Z36" s="7">
        <f ca="1">'Risk male'!Z36*'Counts male'!Z36</f>
        <v>62.553406332195607</v>
      </c>
      <c r="AA36" s="7">
        <f ca="1">'Risk male'!AA36*'Counts male'!AA36</f>
        <v>61.234521242216786</v>
      </c>
    </row>
    <row r="37" spans="1:27" x14ac:dyDescent="0.2">
      <c r="A37" s="1">
        <v>34</v>
      </c>
      <c r="B37" s="7">
        <f ca="1">'Risk male'!B37*'Counts male'!B37</f>
        <v>96.013830217966429</v>
      </c>
      <c r="C37" s="7">
        <f ca="1">'Risk male'!C37*'Counts male'!C37</f>
        <v>93.921504474936413</v>
      </c>
      <c r="D37" s="7">
        <f ca="1">'Risk male'!D37*'Counts male'!D37</f>
        <v>93.054334968941362</v>
      </c>
      <c r="E37" s="7">
        <f ca="1">'Risk male'!E37*'Counts male'!E37</f>
        <v>95.403344078098314</v>
      </c>
      <c r="F37" s="7">
        <f ca="1">'Risk male'!F37*'Counts male'!F37</f>
        <v>91.071415735104225</v>
      </c>
      <c r="G37" s="7">
        <f ca="1">'Risk male'!G37*'Counts male'!G37</f>
        <v>84.968018988927298</v>
      </c>
      <c r="H37" s="7">
        <f ca="1">'Risk male'!H37*'Counts male'!H37</f>
        <v>78.568659291663977</v>
      </c>
      <c r="I37" s="7">
        <f ca="1">'Risk male'!I37*'Counts male'!I37</f>
        <v>70.936204899879783</v>
      </c>
      <c r="J37" s="7">
        <f ca="1">'Risk male'!J37*'Counts male'!J37</f>
        <v>67.35473922313362</v>
      </c>
      <c r="K37" s="7">
        <f ca="1">'Risk male'!K37*'Counts male'!K37</f>
        <v>63.608522889493223</v>
      </c>
      <c r="L37" s="7">
        <f ca="1">'Risk male'!L37*'Counts male'!L37</f>
        <v>62.350126095678284</v>
      </c>
      <c r="M37" s="7">
        <f ca="1">'Risk male'!M37*'Counts male'!M37</f>
        <v>60.519496914436544</v>
      </c>
      <c r="N37" s="7">
        <f ca="1">'Risk male'!N37*'Counts male'!N37</f>
        <v>60.40341527525969</v>
      </c>
      <c r="O37" s="7">
        <f ca="1">'Risk male'!O37*'Counts male'!O37</f>
        <v>59.402738196447963</v>
      </c>
      <c r="P37" s="7">
        <f ca="1">'Risk male'!P37*'Counts male'!P37</f>
        <v>60.559114454802696</v>
      </c>
      <c r="Q37" s="7">
        <f ca="1">'Risk male'!Q37*'Counts male'!Q37</f>
        <v>58.777563229649282</v>
      </c>
      <c r="R37" s="7">
        <f ca="1">'Risk male'!R37*'Counts male'!R37</f>
        <v>57.393577846645087</v>
      </c>
      <c r="S37" s="7">
        <f ca="1">'Risk male'!S37*'Counts male'!S37</f>
        <v>56.676245006149813</v>
      </c>
      <c r="T37" s="7">
        <f ca="1">'Risk male'!T37*'Counts male'!T37</f>
        <v>57.958590669409368</v>
      </c>
      <c r="U37" s="7">
        <f ca="1">'Risk male'!U37*'Counts male'!U37</f>
        <v>58.528471440462489</v>
      </c>
      <c r="V37" s="7">
        <f ca="1">'Risk male'!V37*'Counts male'!V37</f>
        <v>59.479540893019887</v>
      </c>
      <c r="W37" s="7">
        <f ca="1">'Risk male'!W37*'Counts male'!W37</f>
        <v>59.739583787152206</v>
      </c>
      <c r="X37" s="7">
        <f ca="1">'Risk male'!X37*'Counts male'!X37</f>
        <v>59.831536077607055</v>
      </c>
      <c r="Y37" s="7">
        <f ca="1">'Risk male'!Y37*'Counts male'!Y37</f>
        <v>60.721095148225061</v>
      </c>
      <c r="Z37" s="7">
        <f ca="1">'Risk male'!Z37*'Counts male'!Z37</f>
        <v>62.790074298121617</v>
      </c>
      <c r="AA37" s="7">
        <f ca="1">'Risk male'!AA37*'Counts male'!AA37</f>
        <v>61.534746266064325</v>
      </c>
    </row>
    <row r="38" spans="1:27" x14ac:dyDescent="0.2">
      <c r="A38" s="1">
        <v>35</v>
      </c>
      <c r="B38" s="7">
        <f ca="1">'Risk male'!B38*'Counts male'!B38</f>
        <v>118.1116171453279</v>
      </c>
      <c r="C38" s="7">
        <f ca="1">'Risk male'!C38*'Counts male'!C38</f>
        <v>114.124566739427</v>
      </c>
      <c r="D38" s="7">
        <f ca="1">'Risk male'!D38*'Counts male'!D38</f>
        <v>111.4693862410283</v>
      </c>
      <c r="E38" s="7">
        <f ca="1">'Risk male'!E38*'Counts male'!E38</f>
        <v>110.13904768128323</v>
      </c>
      <c r="F38" s="7">
        <f ca="1">'Risk male'!F38*'Counts male'!F38</f>
        <v>112.77903662593681</v>
      </c>
      <c r="G38" s="7">
        <f ca="1">'Risk male'!G38*'Counts male'!G38</f>
        <v>107.50461918706041</v>
      </c>
      <c r="H38" s="7">
        <f ca="1">'Risk male'!H38*'Counts male'!H38</f>
        <v>100.30055453401873</v>
      </c>
      <c r="I38" s="7">
        <f ca="1">'Risk male'!I38*'Counts male'!I38</f>
        <v>92.882506545677074</v>
      </c>
      <c r="J38" s="7">
        <f ca="1">'Risk male'!J38*'Counts male'!J38</f>
        <v>84.216738842740597</v>
      </c>
      <c r="K38" s="7">
        <f ca="1">'Risk male'!K38*'Counts male'!K38</f>
        <v>80.119421806468125</v>
      </c>
      <c r="L38" s="7">
        <f ca="1">'Risk male'!L38*'Counts male'!L38</f>
        <v>75.584233228133016</v>
      </c>
      <c r="M38" s="7">
        <f ca="1">'Risk male'!M38*'Counts male'!M38</f>
        <v>74.01639943625662</v>
      </c>
      <c r="N38" s="7">
        <f ca="1">'Risk male'!N38*'Counts male'!N38</f>
        <v>71.758447604298141</v>
      </c>
      <c r="O38" s="7">
        <f ca="1">'Risk male'!O38*'Counts male'!O38</f>
        <v>71.637528707028551</v>
      </c>
      <c r="P38" s="7">
        <f ca="1">'Risk male'!P38*'Counts male'!P38</f>
        <v>70.55066745406809</v>
      </c>
      <c r="Q38" s="7">
        <f ca="1">'Risk male'!Q38*'Counts male'!Q38</f>
        <v>72.110052457095648</v>
      </c>
      <c r="R38" s="7">
        <f ca="1">'Risk male'!R38*'Counts male'!R38</f>
        <v>70.095961156081259</v>
      </c>
      <c r="S38" s="7">
        <f ca="1">'Risk male'!S38*'Counts male'!S38</f>
        <v>68.511675811311861</v>
      </c>
      <c r="T38" s="7">
        <f ca="1">'Risk male'!T38*'Counts male'!T38</f>
        <v>67.725521604415022</v>
      </c>
      <c r="U38" s="7">
        <f ca="1">'Risk male'!U38*'Counts male'!U38</f>
        <v>69.484873661852234</v>
      </c>
      <c r="V38" s="7">
        <f ca="1">'Risk male'!V38*'Counts male'!V38</f>
        <v>70.10860314135266</v>
      </c>
      <c r="W38" s="7">
        <f ca="1">'Risk male'!W38*'Counts male'!W38</f>
        <v>71.136058394931894</v>
      </c>
      <c r="X38" s="7">
        <f ca="1">'Risk male'!X38*'Counts male'!X38</f>
        <v>71.850804899987551</v>
      </c>
      <c r="Y38" s="7">
        <f ca="1">'Risk male'!Y38*'Counts male'!Y38</f>
        <v>72.125023978069436</v>
      </c>
      <c r="Z38" s="7">
        <f ca="1">'Risk male'!Z38*'Counts male'!Z38</f>
        <v>72.806425580673391</v>
      </c>
      <c r="AA38" s="7">
        <f ca="1">'Risk male'!AA38*'Counts male'!AA38</f>
        <v>74.492954523210443</v>
      </c>
    </row>
    <row r="39" spans="1:27" x14ac:dyDescent="0.2">
      <c r="A39" s="1">
        <v>36</v>
      </c>
      <c r="B39" s="7">
        <f ca="1">'Risk male'!B39*'Counts male'!B39</f>
        <v>111.48114724694075</v>
      </c>
      <c r="C39" s="7">
        <f ca="1">'Risk male'!C39*'Counts male'!C39</f>
        <v>108.16300607829724</v>
      </c>
      <c r="D39" s="7">
        <f ca="1">'Risk male'!D39*'Counts male'!D39</f>
        <v>104.27693696123715</v>
      </c>
      <c r="E39" s="7">
        <f ca="1">'Risk male'!E39*'Counts male'!E39</f>
        <v>101.63171645819466</v>
      </c>
      <c r="F39" s="7">
        <f ca="1">'Risk male'!F39*'Counts male'!F39</f>
        <v>100.20487349561576</v>
      </c>
      <c r="G39" s="7">
        <f ca="1">'Risk male'!G39*'Counts male'!G39</f>
        <v>102.52385040172207</v>
      </c>
      <c r="H39" s="7">
        <f ca="1">'Risk male'!H39*'Counts male'!H39</f>
        <v>97.662675065741027</v>
      </c>
      <c r="I39" s="7">
        <f ca="1">'Risk male'!I39*'Counts male'!I39</f>
        <v>91.326725679156127</v>
      </c>
      <c r="J39" s="7">
        <f ca="1">'Risk male'!J39*'Counts male'!J39</f>
        <v>84.825066854883318</v>
      </c>
      <c r="K39" s="7">
        <f ca="1">'Risk male'!K39*'Counts male'!K39</f>
        <v>77.149201562938998</v>
      </c>
      <c r="L39" s="7">
        <f ca="1">'Risk male'!L39*'Counts male'!L39</f>
        <v>73.288707532806058</v>
      </c>
      <c r="M39" s="7">
        <f ca="1">'Risk male'!M39*'Counts male'!M39</f>
        <v>69.064078771167772</v>
      </c>
      <c r="N39" s="7">
        <f ca="1">'Risk male'!N39*'Counts male'!N39</f>
        <v>67.625896259264252</v>
      </c>
      <c r="O39" s="7">
        <f ca="1">'Risk male'!O39*'Counts male'!O39</f>
        <v>65.468717477578224</v>
      </c>
      <c r="P39" s="7">
        <f ca="1">'Risk male'!P39*'Counts male'!P39</f>
        <v>65.528130433587094</v>
      </c>
      <c r="Q39" s="7">
        <f ca="1">'Risk male'!Q39*'Counts male'!Q39</f>
        <v>64.629932542435569</v>
      </c>
      <c r="R39" s="7">
        <f ca="1">'Risk male'!R39*'Counts male'!R39</f>
        <v>66.223604787687478</v>
      </c>
      <c r="S39" s="7">
        <f ca="1">'Risk male'!S39*'Counts male'!S39</f>
        <v>64.423516456331299</v>
      </c>
      <c r="T39" s="7">
        <f ca="1">'Risk male'!T39*'Counts male'!T39</f>
        <v>63.076045466208079</v>
      </c>
      <c r="U39" s="7">
        <f ca="1">'Risk male'!U39*'Counts male'!U39</f>
        <v>62.45092037566274</v>
      </c>
      <c r="V39" s="7">
        <f ca="1">'Risk male'!V39*'Counts male'!V39</f>
        <v>64.062747618673285</v>
      </c>
      <c r="W39" s="7">
        <f ca="1">'Risk male'!W39*'Counts male'!W39</f>
        <v>64.532511626537527</v>
      </c>
      <c r="X39" s="7">
        <f ca="1">'Risk male'!X39*'Counts male'!X39</f>
        <v>65.837854634845669</v>
      </c>
      <c r="Y39" s="7">
        <f ca="1">'Risk male'!Y39*'Counts male'!Y39</f>
        <v>66.632016224009249</v>
      </c>
      <c r="Z39" s="7">
        <f ca="1">'Risk male'!Z39*'Counts male'!Z39</f>
        <v>66.528799845296547</v>
      </c>
      <c r="AA39" s="7">
        <f ca="1">'Risk male'!AA39*'Counts male'!AA39</f>
        <v>66.519071122592194</v>
      </c>
    </row>
    <row r="40" spans="1:27" x14ac:dyDescent="0.2">
      <c r="A40" s="1">
        <v>37</v>
      </c>
      <c r="B40" s="7">
        <f ca="1">'Risk male'!B40*'Counts male'!B40</f>
        <v>124.37194668894199</v>
      </c>
      <c r="C40" s="7">
        <f ca="1">'Risk male'!C40*'Counts male'!C40</f>
        <v>124.36391472370563</v>
      </c>
      <c r="D40" s="7">
        <f ca="1">'Risk male'!D40*'Counts male'!D40</f>
        <v>120.51961990461055</v>
      </c>
      <c r="E40" s="7">
        <f ca="1">'Risk male'!E40*'Counts male'!E40</f>
        <v>115.95644474304396</v>
      </c>
      <c r="F40" s="7">
        <f ca="1">'Risk male'!F40*'Counts male'!F40</f>
        <v>112.8585722926595</v>
      </c>
      <c r="G40" s="7">
        <f ca="1">'Risk male'!G40*'Counts male'!G40</f>
        <v>111.10357222527649</v>
      </c>
      <c r="H40" s="7">
        <f ca="1">'Risk male'!H40*'Counts male'!H40</f>
        <v>113.59919543342961</v>
      </c>
      <c r="I40" s="7">
        <f ca="1">'Risk male'!I40*'Counts male'!I40</f>
        <v>108.37776312623949</v>
      </c>
      <c r="J40" s="7">
        <f ca="1">'Risk male'!J40*'Counts male'!J40</f>
        <v>101.69200641991105</v>
      </c>
      <c r="K40" s="7">
        <f ca="1">'Risk male'!K40*'Counts male'!K40</f>
        <v>94.660479110034714</v>
      </c>
      <c r="L40" s="7">
        <f ca="1">'Risk male'!L40*'Counts male'!L40</f>
        <v>86.072729258983372</v>
      </c>
      <c r="M40" s="7">
        <f ca="1">'Risk male'!M40*'Counts male'!M40</f>
        <v>81.656340460280589</v>
      </c>
      <c r="N40" s="7">
        <f ca="1">'Risk male'!N40*'Counts male'!N40</f>
        <v>76.885171250668265</v>
      </c>
      <c r="O40" s="7">
        <f ca="1">'Risk male'!O40*'Counts male'!O40</f>
        <v>75.315601181590722</v>
      </c>
      <c r="P40" s="7">
        <f ca="1">'Risk male'!P40*'Counts male'!P40</f>
        <v>72.967641493897574</v>
      </c>
      <c r="Q40" s="7">
        <f ca="1">'Risk male'!Q40*'Counts male'!Q40</f>
        <v>73.199282856275062</v>
      </c>
      <c r="R40" s="7">
        <f ca="1">'Risk male'!R40*'Counts male'!R40</f>
        <v>72.365302159544768</v>
      </c>
      <c r="S40" s="7">
        <f ca="1">'Risk male'!S40*'Counts male'!S40</f>
        <v>74.187097658031064</v>
      </c>
      <c r="T40" s="7">
        <f ca="1">'Risk male'!T40*'Counts male'!T40</f>
        <v>72.231862591288959</v>
      </c>
      <c r="U40" s="7">
        <f ca="1">'Risk male'!U40*'Counts male'!U40</f>
        <v>70.922630556482105</v>
      </c>
      <c r="V40" s="7">
        <f ca="1">'Risk male'!V40*'Counts male'!V40</f>
        <v>70.172931032934727</v>
      </c>
      <c r="W40" s="7">
        <f ca="1">'Risk male'!W40*'Counts male'!W40</f>
        <v>71.92596902357252</v>
      </c>
      <c r="X40" s="7">
        <f ca="1">'Risk male'!X40*'Counts male'!X40</f>
        <v>72.791483686441481</v>
      </c>
      <c r="Y40" s="7">
        <f ca="1">'Risk male'!Y40*'Counts male'!Y40</f>
        <v>74.380286917988855</v>
      </c>
      <c r="Z40" s="7">
        <f ca="1">'Risk male'!Z40*'Counts male'!Z40</f>
        <v>74.944789197389682</v>
      </c>
      <c r="AA40" s="7">
        <f ca="1">'Risk male'!AA40*'Counts male'!AA40</f>
        <v>74.150968583982376</v>
      </c>
    </row>
    <row r="41" spans="1:27" x14ac:dyDescent="0.2">
      <c r="A41" s="1">
        <v>38</v>
      </c>
      <c r="B41" s="7">
        <f ca="1">'Risk male'!B41*'Counts male'!B41</f>
        <v>132.83255294117822</v>
      </c>
      <c r="C41" s="7">
        <f ca="1">'Risk male'!C41*'Counts male'!C41</f>
        <v>133.93081978693223</v>
      </c>
      <c r="D41" s="7">
        <f ca="1">'Risk male'!D41*'Counts male'!D41</f>
        <v>133.5871019771964</v>
      </c>
      <c r="E41" s="7">
        <f ca="1">'Risk male'!E41*'Counts male'!E41</f>
        <v>129.2410415636636</v>
      </c>
      <c r="F41" s="7">
        <f ca="1">'Risk male'!F41*'Counts male'!F41</f>
        <v>124.19156693323079</v>
      </c>
      <c r="G41" s="7">
        <f ca="1">'Risk male'!G41*'Counts male'!G41</f>
        <v>120.78010387592559</v>
      </c>
      <c r="H41" s="7">
        <f ca="1">'Risk male'!H41*'Counts male'!H41</f>
        <v>118.80130037448799</v>
      </c>
      <c r="I41" s="7">
        <f ca="1">'Risk male'!I41*'Counts male'!I41</f>
        <v>121.62269876152503</v>
      </c>
      <c r="J41" s="7">
        <f ca="1">'Risk male'!J41*'Counts male'!J41</f>
        <v>116.33810038722919</v>
      </c>
      <c r="K41" s="7">
        <f ca="1">'Risk male'!K41*'Counts male'!K41</f>
        <v>109.36823744557962</v>
      </c>
      <c r="L41" s="7">
        <f ca="1">'Risk male'!L41*'Counts male'!L41</f>
        <v>101.81314387838921</v>
      </c>
      <c r="M41" s="7">
        <f ca="1">'Risk male'!M41*'Counts male'!M41</f>
        <v>92.535282069174542</v>
      </c>
      <c r="N41" s="7">
        <f ca="1">'Risk male'!N41*'Counts male'!N41</f>
        <v>87.682379952577335</v>
      </c>
      <c r="O41" s="7">
        <f ca="1">'Risk male'!O41*'Counts male'!O41</f>
        <v>82.585286255095866</v>
      </c>
      <c r="P41" s="7">
        <f ca="1">'Risk male'!P41*'Counts male'!P41</f>
        <v>81.032722656593933</v>
      </c>
      <c r="Q41" s="7">
        <f ca="1">'Risk male'!Q41*'Counts male'!Q41</f>
        <v>78.597310186079568</v>
      </c>
      <c r="R41" s="7">
        <f ca="1">'Risk male'!R41*'Counts male'!R41</f>
        <v>78.98712431104309</v>
      </c>
      <c r="S41" s="7">
        <f ca="1">'Risk male'!S41*'Counts male'!S41</f>
        <v>78.19459223411323</v>
      </c>
      <c r="T41" s="7">
        <f ca="1">'Risk male'!T41*'Counts male'!T41</f>
        <v>80.206745737376622</v>
      </c>
      <c r="U41" s="7">
        <f ca="1">'Risk male'!U41*'Counts male'!U41</f>
        <v>78.299883973097423</v>
      </c>
      <c r="V41" s="7">
        <f ca="1">'Risk male'!V41*'Counts male'!V41</f>
        <v>76.822035219199492</v>
      </c>
      <c r="W41" s="7">
        <f ca="1">'Risk male'!W41*'Counts male'!W41</f>
        <v>75.905873365361813</v>
      </c>
      <c r="X41" s="7">
        <f ca="1">'Risk male'!X41*'Counts male'!X41</f>
        <v>78.207679132261646</v>
      </c>
      <c r="Y41" s="7">
        <f ca="1">'Risk male'!Y41*'Counts male'!Y41</f>
        <v>79.295249106211656</v>
      </c>
      <c r="Z41" s="7">
        <f ca="1">'Risk male'!Z41*'Counts male'!Z41</f>
        <v>80.674052220695131</v>
      </c>
      <c r="AA41" s="7">
        <f ca="1">'Risk male'!AA41*'Counts male'!AA41</f>
        <v>80.580746689851026</v>
      </c>
    </row>
    <row r="42" spans="1:27" x14ac:dyDescent="0.2">
      <c r="A42" s="1">
        <v>39</v>
      </c>
      <c r="B42" s="7">
        <f ca="1">'Risk male'!B42*'Counts male'!B42</f>
        <v>137.88811083156426</v>
      </c>
      <c r="C42" s="7">
        <f ca="1">'Risk male'!C42*'Counts male'!C42</f>
        <v>137.15706329383943</v>
      </c>
      <c r="D42" s="7">
        <f ca="1">'Risk male'!D42*'Counts male'!D42</f>
        <v>138.0469966030501</v>
      </c>
      <c r="E42" s="7">
        <f ca="1">'Risk male'!E42*'Counts male'!E42</f>
        <v>137.42583370932078</v>
      </c>
      <c r="F42" s="7">
        <f ca="1">'Risk male'!F42*'Counts male'!F42</f>
        <v>132.82885236630696</v>
      </c>
      <c r="G42" s="7">
        <f ca="1">'Risk male'!G42*'Counts male'!G42</f>
        <v>127.48985476301846</v>
      </c>
      <c r="H42" s="7">
        <f ca="1">'Risk male'!H42*'Counts male'!H42</f>
        <v>123.97417773648019</v>
      </c>
      <c r="I42" s="7">
        <f ca="1">'Risk male'!I42*'Counts male'!I42</f>
        <v>122.04246041338155</v>
      </c>
      <c r="J42" s="7">
        <f ca="1">'Risk male'!J42*'Counts male'!J42</f>
        <v>125.22237339117815</v>
      </c>
      <c r="K42" s="7">
        <f ca="1">'Risk male'!K42*'Counts male'!K42</f>
        <v>120.05509535445917</v>
      </c>
      <c r="L42" s="7">
        <f ca="1">'Risk male'!L42*'Counts male'!L42</f>
        <v>112.77693842473258</v>
      </c>
      <c r="M42" s="7">
        <f ca="1">'Risk male'!M42*'Counts male'!M42</f>
        <v>104.94501461655426</v>
      </c>
      <c r="N42" s="7">
        <f ca="1">'Risk male'!N42*'Counts male'!N42</f>
        <v>95.370808579626768</v>
      </c>
      <c r="O42" s="7">
        <f ca="1">'Risk male'!O42*'Counts male'!O42</f>
        <v>90.30803070865143</v>
      </c>
      <c r="P42" s="7">
        <f ca="1">'Risk male'!P42*'Counts male'!P42</f>
        <v>85.210686009437552</v>
      </c>
      <c r="Q42" s="7">
        <f ca="1">'Risk male'!Q42*'Counts male'!Q42</f>
        <v>83.70621837642561</v>
      </c>
      <c r="R42" s="7">
        <f ca="1">'Risk male'!R42*'Counts male'!R42</f>
        <v>81.38785471510036</v>
      </c>
      <c r="S42" s="7">
        <f ca="1">'Risk male'!S42*'Counts male'!S42</f>
        <v>81.819526180847319</v>
      </c>
      <c r="T42" s="7">
        <f ca="1">'Risk male'!T42*'Counts male'!T42</f>
        <v>81.055414519880159</v>
      </c>
      <c r="U42" s="7">
        <f ca="1">'Risk male'!U42*'Counts male'!U42</f>
        <v>83.327568828207561</v>
      </c>
      <c r="V42" s="7">
        <f ca="1">'Risk male'!V42*'Counts male'!V42</f>
        <v>81.383115977025085</v>
      </c>
      <c r="W42" s="7">
        <f ca="1">'Risk male'!W42*'Counts male'!W42</f>
        <v>79.768535917041092</v>
      </c>
      <c r="X42" s="7">
        <f ca="1">'Risk male'!X42*'Counts male'!X42</f>
        <v>79.125479830037278</v>
      </c>
      <c r="Y42" s="7">
        <f ca="1">'Risk male'!Y42*'Counts male'!Y42</f>
        <v>81.696027502156142</v>
      </c>
      <c r="Z42" s="7">
        <f ca="1">'Risk male'!Z42*'Counts male'!Z42</f>
        <v>82.487648307301797</v>
      </c>
      <c r="AA42" s="7">
        <f ca="1">'Risk male'!AA42*'Counts male'!AA42</f>
        <v>83.211314679710327</v>
      </c>
    </row>
    <row r="43" spans="1:27" x14ac:dyDescent="0.2">
      <c r="A43" s="1">
        <v>40</v>
      </c>
      <c r="B43" s="7">
        <f ca="1">'Risk male'!B43*'Counts male'!B43</f>
        <v>147.87349294342263</v>
      </c>
      <c r="C43" s="7">
        <f ca="1">'Risk male'!C43*'Counts male'!C43</f>
        <v>148.98204081176004</v>
      </c>
      <c r="D43" s="7">
        <f ca="1">'Risk male'!D43*'Counts male'!D43</f>
        <v>147.9075547893853</v>
      </c>
      <c r="E43" s="7">
        <f ca="1">'Risk male'!E43*'Counts male'!E43</f>
        <v>148.56043544279547</v>
      </c>
      <c r="F43" s="7">
        <f ca="1">'Risk male'!F43*'Counts male'!F43</f>
        <v>147.85110744833511</v>
      </c>
      <c r="G43" s="7">
        <f ca="1">'Risk male'!G43*'Counts male'!G43</f>
        <v>142.69955228508971</v>
      </c>
      <c r="H43" s="7">
        <f ca="1">'Risk male'!H43*'Counts male'!H43</f>
        <v>136.87456930172948</v>
      </c>
      <c r="I43" s="7">
        <f ca="1">'Risk male'!I43*'Counts male'!I43</f>
        <v>133.25445676530276</v>
      </c>
      <c r="J43" s="7">
        <f ca="1">'Risk male'!J43*'Counts male'!J43</f>
        <v>131.51043246043568</v>
      </c>
      <c r="K43" s="7">
        <f ca="1">'Risk male'!K43*'Counts male'!K43</f>
        <v>135.13403491228715</v>
      </c>
      <c r="L43" s="7">
        <f ca="1">'Risk male'!L43*'Counts male'!L43</f>
        <v>129.58252421288699</v>
      </c>
      <c r="M43" s="7">
        <f ca="1">'Risk male'!M43*'Counts male'!M43</f>
        <v>121.67668365031098</v>
      </c>
      <c r="N43" s="7">
        <f ca="1">'Risk male'!N43*'Counts male'!N43</f>
        <v>113.08140423016961</v>
      </c>
      <c r="O43" s="7">
        <f ca="1">'Risk male'!O43*'Counts male'!O43</f>
        <v>102.7724170079543</v>
      </c>
      <c r="P43" s="7">
        <f ca="1">'Risk male'!P43*'Counts male'!P43</f>
        <v>97.486157373511915</v>
      </c>
      <c r="Q43" s="7">
        <f ca="1">'Risk male'!Q43*'Counts male'!Q43</f>
        <v>92.045713649155402</v>
      </c>
      <c r="R43" s="7">
        <f ca="1">'Risk male'!R43*'Counts male'!R43</f>
        <v>90.562033469713441</v>
      </c>
      <c r="S43" s="7">
        <f ca="1">'Risk male'!S43*'Counts male'!S43</f>
        <v>88.214693947916487</v>
      </c>
      <c r="T43" s="7">
        <f ca="1">'Risk male'!T43*'Counts male'!T43</f>
        <v>88.698087201043833</v>
      </c>
      <c r="U43" s="7">
        <f ca="1">'Risk male'!U43*'Counts male'!U43</f>
        <v>88.070347802970304</v>
      </c>
      <c r="V43" s="7">
        <f ca="1">'Risk male'!V43*'Counts male'!V43</f>
        <v>90.551224424647216</v>
      </c>
      <c r="W43" s="7">
        <f ca="1">'Risk male'!W43*'Counts male'!W43</f>
        <v>88.339301327507087</v>
      </c>
      <c r="X43" s="7">
        <f ca="1">'Risk male'!X43*'Counts male'!X43</f>
        <v>86.978603374145024</v>
      </c>
      <c r="Y43" s="7">
        <f ca="1">'Risk male'!Y43*'Counts male'!Y43</f>
        <v>86.406172373221125</v>
      </c>
      <c r="Z43" s="7">
        <f ca="1">'Risk male'!Z43*'Counts male'!Z43</f>
        <v>88.907646945574101</v>
      </c>
      <c r="AA43" s="7">
        <f ca="1">'Risk male'!AA43*'Counts male'!AA43</f>
        <v>89.021571156847614</v>
      </c>
    </row>
    <row r="44" spans="1:27" x14ac:dyDescent="0.2">
      <c r="A44" s="1">
        <v>41</v>
      </c>
      <c r="B44" s="7">
        <f ca="1">'Risk male'!B44*'Counts male'!B44</f>
        <v>165.59314610286549</v>
      </c>
      <c r="C44" s="7">
        <f ca="1">'Risk male'!C44*'Counts male'!C44</f>
        <v>164.93690644403145</v>
      </c>
      <c r="D44" s="7">
        <f ca="1">'Risk male'!D44*'Counts male'!D44</f>
        <v>165.89023559311516</v>
      </c>
      <c r="E44" s="7">
        <f ca="1">'Risk male'!E44*'Counts male'!E44</f>
        <v>164.46066547457684</v>
      </c>
      <c r="F44" s="7">
        <f ca="1">'Risk male'!F44*'Counts male'!F44</f>
        <v>164.9253721559258</v>
      </c>
      <c r="G44" s="7">
        <f ca="1">'Risk male'!G44*'Counts male'!G44</f>
        <v>164.08417996654066</v>
      </c>
      <c r="H44" s="7">
        <f ca="1">'Risk male'!H44*'Counts male'!H44</f>
        <v>158.24679495068168</v>
      </c>
      <c r="I44" s="7">
        <f ca="1">'Risk male'!I44*'Counts male'!I44</f>
        <v>151.92242369565602</v>
      </c>
      <c r="J44" s="7">
        <f ca="1">'Risk male'!J44*'Counts male'!J44</f>
        <v>148.17497910277675</v>
      </c>
      <c r="K44" s="7">
        <f ca="1">'Risk male'!K44*'Counts male'!K44</f>
        <v>146.57587695358609</v>
      </c>
      <c r="L44" s="7">
        <f ca="1">'Risk male'!L44*'Counts male'!L44</f>
        <v>150.59486529731942</v>
      </c>
      <c r="M44" s="7">
        <f ca="1">'Risk male'!M44*'Counts male'!M44</f>
        <v>144.29329332727986</v>
      </c>
      <c r="N44" s="7">
        <f ca="1">'Risk male'!N44*'Counts male'!N44</f>
        <v>135.42352074120654</v>
      </c>
      <c r="O44" s="7">
        <f ca="1">'Risk male'!O44*'Counts male'!O44</f>
        <v>125.7577018544184</v>
      </c>
      <c r="P44" s="7">
        <f ca="1">'Risk male'!P44*'Counts male'!P44</f>
        <v>114.48251207985645</v>
      </c>
      <c r="Q44" s="7">
        <f ca="1">'Risk male'!Q44*'Counts male'!Q44</f>
        <v>108.84161862145803</v>
      </c>
      <c r="R44" s="7">
        <f ca="1">'Risk male'!R44*'Counts male'!R44</f>
        <v>102.83572265691359</v>
      </c>
      <c r="S44" s="7">
        <f ca="1">'Risk male'!S44*'Counts male'!S44</f>
        <v>101.29087038745911</v>
      </c>
      <c r="T44" s="7">
        <f ca="1">'Risk male'!T44*'Counts male'!T44</f>
        <v>98.722163321868834</v>
      </c>
      <c r="U44" s="7">
        <f ca="1">'Risk male'!U44*'Counts male'!U44</f>
        <v>99.477509875413404</v>
      </c>
      <c r="V44" s="7">
        <f ca="1">'Risk male'!V44*'Counts male'!V44</f>
        <v>98.782620366238959</v>
      </c>
      <c r="W44" s="7">
        <f ca="1">'Risk male'!W44*'Counts male'!W44</f>
        <v>101.50976301871231</v>
      </c>
      <c r="X44" s="7">
        <f ca="1">'Risk male'!X44*'Counts male'!X44</f>
        <v>99.340127928241785</v>
      </c>
      <c r="Y44" s="7">
        <f ca="1">'Risk male'!Y44*'Counts male'!Y44</f>
        <v>98.000659420385617</v>
      </c>
      <c r="Z44" s="7">
        <f ca="1">'Risk male'!Z44*'Counts male'!Z44</f>
        <v>97.008535312295834</v>
      </c>
      <c r="AA44" s="7">
        <f ca="1">'Risk male'!AA44*'Counts male'!AA44</f>
        <v>99.072267817668632</v>
      </c>
    </row>
    <row r="45" spans="1:27" x14ac:dyDescent="0.2">
      <c r="A45" s="1">
        <v>42</v>
      </c>
      <c r="B45" s="7">
        <f ca="1">'Risk male'!B45*'Counts male'!B45</f>
        <v>175.30629192239232</v>
      </c>
      <c r="C45" s="7">
        <f ca="1">'Risk male'!C45*'Counts male'!C45</f>
        <v>177.10680793600056</v>
      </c>
      <c r="D45" s="7">
        <f ca="1">'Risk male'!D45*'Counts male'!D45</f>
        <v>176.08560981205997</v>
      </c>
      <c r="E45" s="7">
        <f ca="1">'Risk male'!E45*'Counts male'!E45</f>
        <v>176.80439258156986</v>
      </c>
      <c r="F45" s="7">
        <f ca="1">'Risk male'!F45*'Counts male'!F45</f>
        <v>175.17720745989058</v>
      </c>
      <c r="G45" s="7">
        <f ca="1">'Risk male'!G45*'Counts male'!G45</f>
        <v>175.49783376655577</v>
      </c>
      <c r="H45" s="7">
        <f ca="1">'Risk male'!H45*'Counts male'!H45</f>
        <v>174.44922743182843</v>
      </c>
      <c r="I45" s="7">
        <f ca="1">'Risk male'!I45*'Counts male'!I45</f>
        <v>168.41822455924387</v>
      </c>
      <c r="J45" s="7">
        <f ca="1">'Risk male'!J45*'Counts male'!J45</f>
        <v>162.08235065271646</v>
      </c>
      <c r="K45" s="7">
        <f ca="1">'Risk male'!K45*'Counts male'!K45</f>
        <v>158.24150766944294</v>
      </c>
      <c r="L45" s="7">
        <f ca="1">'Risk male'!L45*'Counts male'!L45</f>
        <v>156.54910534817861</v>
      </c>
      <c r="M45" s="7">
        <f ca="1">'Risk male'!M45*'Counts male'!M45</f>
        <v>160.7147556621793</v>
      </c>
      <c r="N45" s="7">
        <f ca="1">'Risk male'!N45*'Counts male'!N45</f>
        <v>153.89533541169664</v>
      </c>
      <c r="O45" s="7">
        <f ca="1">'Risk male'!O45*'Counts male'!O45</f>
        <v>144.48604941632283</v>
      </c>
      <c r="P45" s="7">
        <f ca="1">'Risk male'!P45*'Counts male'!P45</f>
        <v>134.30547824082845</v>
      </c>
      <c r="Q45" s="7">
        <f ca="1">'Risk male'!Q45*'Counts male'!Q45</f>
        <v>122.42304135045876</v>
      </c>
      <c r="R45" s="7">
        <f ca="1">'Risk male'!R45*'Counts male'!R45</f>
        <v>116.6179023413127</v>
      </c>
      <c r="S45" s="7">
        <f ca="1">'Risk male'!S45*'Counts male'!S45</f>
        <v>110.23586388295051</v>
      </c>
      <c r="T45" s="7">
        <f ca="1">'Risk male'!T45*'Counts male'!T45</f>
        <v>108.70450863987172</v>
      </c>
      <c r="U45" s="7">
        <f ca="1">'Risk male'!U45*'Counts male'!U45</f>
        <v>106.11914748156146</v>
      </c>
      <c r="V45" s="7">
        <f ca="1">'Risk male'!V45*'Counts male'!V45</f>
        <v>106.91867601560588</v>
      </c>
      <c r="W45" s="7">
        <f ca="1">'Risk male'!W45*'Counts male'!W45</f>
        <v>106.03401998565151</v>
      </c>
      <c r="X45" s="7">
        <f ca="1">'Risk male'!X45*'Counts male'!X45</f>
        <v>109.38650286076142</v>
      </c>
      <c r="Y45" s="7">
        <f ca="1">'Risk male'!Y45*'Counts male'!Y45</f>
        <v>107.14578399865155</v>
      </c>
      <c r="Z45" s="7">
        <f ca="1">'Risk male'!Z45*'Counts male'!Z45</f>
        <v>105.47786745322318</v>
      </c>
      <c r="AA45" s="7">
        <f ca="1">'Risk male'!AA45*'Counts male'!AA45</f>
        <v>103.63937198051968</v>
      </c>
    </row>
    <row r="46" spans="1:27" x14ac:dyDescent="0.2">
      <c r="A46" s="1">
        <v>43</v>
      </c>
      <c r="B46" s="7">
        <f ca="1">'Risk male'!B46*'Counts male'!B46</f>
        <v>192.23685136775168</v>
      </c>
      <c r="C46" s="7">
        <f ca="1">'Risk male'!C46*'Counts male'!C46</f>
        <v>192.76501173623447</v>
      </c>
      <c r="D46" s="7">
        <f ca="1">'Risk male'!D46*'Counts male'!D46</f>
        <v>194.60288899873711</v>
      </c>
      <c r="E46" s="7">
        <f ca="1">'Risk male'!E46*'Counts male'!E46</f>
        <v>193.1025917444704</v>
      </c>
      <c r="F46" s="7">
        <f ca="1">'Risk male'!F46*'Counts male'!F46</f>
        <v>193.79741205732566</v>
      </c>
      <c r="G46" s="7">
        <f ca="1">'Risk male'!G46*'Counts male'!G46</f>
        <v>191.83182855724493</v>
      </c>
      <c r="H46" s="7">
        <f ca="1">'Risk male'!H46*'Counts male'!H46</f>
        <v>192.16014110459534</v>
      </c>
      <c r="I46" s="7">
        <f ca="1">'Risk male'!I46*'Counts male'!I46</f>
        <v>191.09413650679681</v>
      </c>
      <c r="J46" s="7">
        <f ca="1">'Risk male'!J46*'Counts male'!J46</f>
        <v>184.83061191406554</v>
      </c>
      <c r="K46" s="7">
        <f ca="1">'Risk male'!K46*'Counts male'!K46</f>
        <v>178.19052350582754</v>
      </c>
      <c r="L46" s="7">
        <f ca="1">'Risk male'!L46*'Counts male'!L46</f>
        <v>173.8473340500727</v>
      </c>
      <c r="M46" s="7">
        <f ca="1">'Risk male'!M46*'Counts male'!M46</f>
        <v>171.98128378756368</v>
      </c>
      <c r="N46" s="7">
        <f ca="1">'Risk male'!N46*'Counts male'!N46</f>
        <v>176.43522392700004</v>
      </c>
      <c r="O46" s="7">
        <f ca="1">'Risk male'!O46*'Counts male'!O46</f>
        <v>168.92109012755301</v>
      </c>
      <c r="P46" s="7">
        <f ca="1">'Risk male'!P46*'Counts male'!P46</f>
        <v>158.8333895396533</v>
      </c>
      <c r="Q46" s="7">
        <f ca="1">'Risk male'!Q46*'Counts male'!Q46</f>
        <v>147.89029093060387</v>
      </c>
      <c r="R46" s="7">
        <f ca="1">'Risk male'!R46*'Counts male'!R46</f>
        <v>134.86256132584188</v>
      </c>
      <c r="S46" s="7">
        <f ca="1">'Risk male'!S46*'Counts male'!S46</f>
        <v>128.59845162236141</v>
      </c>
      <c r="T46" s="7">
        <f ca="1">'Risk male'!T46*'Counts male'!T46</f>
        <v>121.60332949159857</v>
      </c>
      <c r="U46" s="7">
        <f ca="1">'Risk male'!U46*'Counts male'!U46</f>
        <v>120.17269902616134</v>
      </c>
      <c r="V46" s="7">
        <f ca="1">'Risk male'!V46*'Counts male'!V46</f>
        <v>117.41143790762776</v>
      </c>
      <c r="W46" s="7">
        <f ca="1">'Risk male'!W46*'Counts male'!W46</f>
        <v>118.09513298396453</v>
      </c>
      <c r="X46" s="7">
        <f ca="1">'Risk male'!X46*'Counts male'!X46</f>
        <v>117.478123278971</v>
      </c>
      <c r="Y46" s="7">
        <f ca="1">'Risk male'!Y46*'Counts male'!Y46</f>
        <v>121.35439466618244</v>
      </c>
      <c r="Z46" s="7">
        <f ca="1">'Risk male'!Z46*'Counts male'!Z46</f>
        <v>118.54814189893699</v>
      </c>
      <c r="AA46" s="7">
        <f ca="1">'Risk male'!AA46*'Counts male'!AA46</f>
        <v>115.96970970290022</v>
      </c>
    </row>
    <row r="47" spans="1:27" x14ac:dyDescent="0.2">
      <c r="A47" s="1">
        <v>44</v>
      </c>
      <c r="B47" s="7">
        <f ca="1">'Risk male'!B47*'Counts male'!B47</f>
        <v>206.42709472726253</v>
      </c>
      <c r="C47" s="7">
        <f ca="1">'Risk male'!C47*'Counts male'!C47</f>
        <v>205.65216015680505</v>
      </c>
      <c r="D47" s="7">
        <f ca="1">'Risk male'!D47*'Counts male'!D47</f>
        <v>205.95043965485584</v>
      </c>
      <c r="E47" s="7">
        <f ca="1">'Risk male'!E47*'Counts male'!E47</f>
        <v>207.61980020518376</v>
      </c>
      <c r="F47" s="7">
        <f ca="1">'Risk male'!F47*'Counts male'!F47</f>
        <v>205.83964121874504</v>
      </c>
      <c r="G47" s="7">
        <f ca="1">'Risk male'!G47*'Counts male'!G47</f>
        <v>206.51629543932978</v>
      </c>
      <c r="H47" s="7">
        <f ca="1">'Risk male'!H47*'Counts male'!H47</f>
        <v>204.34049192484127</v>
      </c>
      <c r="I47" s="7">
        <f ca="1">'Risk male'!I47*'Counts male'!I47</f>
        <v>204.83343737411064</v>
      </c>
      <c r="J47" s="7">
        <f ca="1">'Risk male'!J47*'Counts male'!J47</f>
        <v>204.06262425043568</v>
      </c>
      <c r="K47" s="7">
        <f ca="1">'Risk male'!K47*'Counts male'!K47</f>
        <v>197.58056852398886</v>
      </c>
      <c r="L47" s="7">
        <f ca="1">'Risk male'!L47*'Counts male'!L47</f>
        <v>190.45821875131287</v>
      </c>
      <c r="M47" s="7">
        <f ca="1">'Risk male'!M47*'Counts male'!M47</f>
        <v>185.67976435697673</v>
      </c>
      <c r="N47" s="7">
        <f ca="1">'Risk male'!N47*'Counts male'!N47</f>
        <v>183.74556969864776</v>
      </c>
      <c r="O47" s="7">
        <f ca="1">'Risk male'!O47*'Counts male'!O47</f>
        <v>188.44977653349113</v>
      </c>
      <c r="P47" s="7">
        <f ca="1">'Risk male'!P47*'Counts male'!P47</f>
        <v>180.523441064238</v>
      </c>
      <c r="Q47" s="7">
        <f ca="1">'Risk male'!Q47*'Counts male'!Q47</f>
        <v>169.97188083506524</v>
      </c>
      <c r="R47" s="7">
        <f ca="1">'Risk male'!R47*'Counts male'!R47</f>
        <v>158.48509656241205</v>
      </c>
      <c r="S47" s="7">
        <f ca="1">'Risk male'!S47*'Counts male'!S47</f>
        <v>144.56901376704832</v>
      </c>
      <c r="T47" s="7">
        <f ca="1">'Risk male'!T47*'Counts male'!T47</f>
        <v>137.94569203241625</v>
      </c>
      <c r="U47" s="7">
        <f ca="1">'Risk male'!U47*'Counts male'!U47</f>
        <v>130.67465266768798</v>
      </c>
      <c r="V47" s="7">
        <f ca="1">'Risk male'!V47*'Counts male'!V47</f>
        <v>129.19155017610737</v>
      </c>
      <c r="W47" s="7">
        <f ca="1">'Risk male'!W47*'Counts male'!W47</f>
        <v>126.18248490921602</v>
      </c>
      <c r="X47" s="7">
        <f ca="1">'Risk male'!X47*'Counts male'!X47</f>
        <v>127.24534237611471</v>
      </c>
      <c r="Y47" s="7">
        <f ca="1">'Risk male'!Y47*'Counts male'!Y47</f>
        <v>126.82580931414378</v>
      </c>
      <c r="Z47" s="7">
        <f ca="1">'Risk male'!Z47*'Counts male'!Z47</f>
        <v>130.56464247468412</v>
      </c>
      <c r="AA47" s="7">
        <f ca="1">'Risk male'!AA47*'Counts male'!AA47</f>
        <v>126.78638759165348</v>
      </c>
    </row>
    <row r="48" spans="1:27" x14ac:dyDescent="0.2">
      <c r="A48" s="1">
        <v>45</v>
      </c>
      <c r="B48" s="7">
        <f ca="1">'Risk male'!B48*'Counts male'!B48</f>
        <v>211.29497718080484</v>
      </c>
      <c r="C48" s="7">
        <f ca="1">'Risk male'!C48*'Counts male'!C48</f>
        <v>213.80082276674955</v>
      </c>
      <c r="D48" s="7">
        <f ca="1">'Risk male'!D48*'Counts male'!D48</f>
        <v>212.8032086416533</v>
      </c>
      <c r="E48" s="7">
        <f ca="1">'Risk male'!E48*'Counts male'!E48</f>
        <v>212.88345036983617</v>
      </c>
      <c r="F48" s="7">
        <f ca="1">'Risk male'!F48*'Counts male'!F48</f>
        <v>214.42832082967362</v>
      </c>
      <c r="G48" s="7">
        <f ca="1">'Risk male'!G48*'Counts male'!G48</f>
        <v>212.44398696473013</v>
      </c>
      <c r="H48" s="7">
        <f ca="1">'Risk male'!H48*'Counts male'!H48</f>
        <v>213.16176485663365</v>
      </c>
      <c r="I48" s="7">
        <f ca="1">'Risk male'!I48*'Counts male'!I48</f>
        <v>211.02393664537064</v>
      </c>
      <c r="J48" s="7">
        <f ca="1">'Risk male'!J48*'Counts male'!J48</f>
        <v>211.83435169236608</v>
      </c>
      <c r="K48" s="7">
        <f ca="1">'Risk male'!K48*'Counts male'!K48</f>
        <v>211.29226432146032</v>
      </c>
      <c r="L48" s="7">
        <f ca="1">'Risk male'!L48*'Counts male'!L48</f>
        <v>204.53075009687549</v>
      </c>
      <c r="M48" s="7">
        <f ca="1">'Risk male'!M48*'Counts male'!M48</f>
        <v>197.13672494609148</v>
      </c>
      <c r="N48" s="7">
        <f ca="1">'Risk male'!N48*'Counts male'!N48</f>
        <v>192.15779103904123</v>
      </c>
      <c r="O48" s="7">
        <f ca="1">'Risk male'!O48*'Counts male'!O48</f>
        <v>190.05454587379586</v>
      </c>
      <c r="P48" s="7">
        <f ca="1">'Risk male'!P48*'Counts male'!P48</f>
        <v>195.03993679026178</v>
      </c>
      <c r="Q48" s="7">
        <f ca="1">'Risk male'!Q48*'Counts male'!Q48</f>
        <v>187.00098464883607</v>
      </c>
      <c r="R48" s="7">
        <f ca="1">'Risk male'!R48*'Counts male'!R48</f>
        <v>176.34246316625297</v>
      </c>
      <c r="S48" s="7">
        <f ca="1">'Risk male'!S48*'Counts male'!S48</f>
        <v>164.53401638889935</v>
      </c>
      <c r="T48" s="7">
        <f ca="1">'Risk male'!T48*'Counts male'!T48</f>
        <v>150.21895452218024</v>
      </c>
      <c r="U48" s="7">
        <f ca="1">'Risk male'!U48*'Counts male'!U48</f>
        <v>143.54222891922191</v>
      </c>
      <c r="V48" s="7">
        <f ca="1">'Risk male'!V48*'Counts male'!V48</f>
        <v>136.04392209079001</v>
      </c>
      <c r="W48" s="7">
        <f ca="1">'Risk male'!W48*'Counts male'!W48</f>
        <v>134.45223419107856</v>
      </c>
      <c r="X48" s="7">
        <f ca="1">'Risk male'!X48*'Counts male'!X48</f>
        <v>131.64518122754876</v>
      </c>
      <c r="Y48" s="7">
        <f ca="1">'Risk male'!Y48*'Counts male'!Y48</f>
        <v>132.9512580207317</v>
      </c>
      <c r="Z48" s="7">
        <f ca="1">'Risk male'!Z48*'Counts male'!Z48</f>
        <v>132.30540957258256</v>
      </c>
      <c r="AA48" s="7">
        <f ca="1">'Risk male'!AA48*'Counts male'!AA48</f>
        <v>135.27391073396862</v>
      </c>
    </row>
    <row r="49" spans="1:27" x14ac:dyDescent="0.2">
      <c r="A49" s="1">
        <v>46</v>
      </c>
      <c r="B49" s="7">
        <f ca="1">'Risk male'!B49*'Counts male'!B49</f>
        <v>240.68146814423127</v>
      </c>
      <c r="C49" s="7">
        <f ca="1">'Risk male'!C49*'Counts male'!C49</f>
        <v>238.1988910537294</v>
      </c>
      <c r="D49" s="7">
        <f ca="1">'Risk male'!D49*'Counts male'!D49</f>
        <v>240.78556906598718</v>
      </c>
      <c r="E49" s="7">
        <f ca="1">'Risk male'!E49*'Counts male'!E49</f>
        <v>239.23794481170731</v>
      </c>
      <c r="F49" s="7">
        <f ca="1">'Risk male'!F49*'Counts male'!F49</f>
        <v>239.4086713189208</v>
      </c>
      <c r="G49" s="7">
        <f ca="1">'Risk male'!G49*'Counts male'!G49</f>
        <v>240.93915565756905</v>
      </c>
      <c r="H49" s="7">
        <f ca="1">'Risk male'!H49*'Counts male'!H49</f>
        <v>238.57890863921202</v>
      </c>
      <c r="I49" s="7">
        <f ca="1">'Risk male'!I49*'Counts male'!I49</f>
        <v>239.60220411944846</v>
      </c>
      <c r="J49" s="7">
        <f ca="1">'Risk male'!J49*'Counts male'!J49</f>
        <v>237.57350308425902</v>
      </c>
      <c r="K49" s="7">
        <f ca="1">'Risk male'!K49*'Counts male'!K49</f>
        <v>238.62754125595993</v>
      </c>
      <c r="L49" s="7">
        <f ca="1">'Risk male'!L49*'Counts male'!L49</f>
        <v>238.14132401271394</v>
      </c>
      <c r="M49" s="7">
        <f ca="1">'Risk male'!M49*'Counts male'!M49</f>
        <v>230.21539787303678</v>
      </c>
      <c r="N49" s="7">
        <f ca="1">'Risk male'!N49*'Counts male'!N49</f>
        <v>222.03465305712513</v>
      </c>
      <c r="O49" s="7">
        <f ca="1">'Risk male'!O49*'Counts male'!O49</f>
        <v>216.48500291714888</v>
      </c>
      <c r="P49" s="7">
        <f ca="1">'Risk male'!P49*'Counts male'!P49</f>
        <v>214.03065963873183</v>
      </c>
      <c r="Q49" s="7">
        <f ca="1">'Risk male'!Q49*'Counts male'!Q49</f>
        <v>219.91839411796158</v>
      </c>
      <c r="R49" s="7">
        <f ca="1">'Risk male'!R49*'Counts male'!R49</f>
        <v>211.13172580186739</v>
      </c>
      <c r="S49" s="7">
        <f ca="1">'Risk male'!S49*'Counts male'!S49</f>
        <v>199.24230963406424</v>
      </c>
      <c r="T49" s="7">
        <f ca="1">'Risk male'!T49*'Counts male'!T49</f>
        <v>186.08134002951411</v>
      </c>
      <c r="U49" s="7">
        <f ca="1">'Risk male'!U49*'Counts male'!U49</f>
        <v>170.141694237488</v>
      </c>
      <c r="V49" s="7">
        <f ca="1">'Risk male'!V49*'Counts male'!V49</f>
        <v>162.69945185943305</v>
      </c>
      <c r="W49" s="7">
        <f ca="1">'Risk male'!W49*'Counts male'!W49</f>
        <v>154.01481929677573</v>
      </c>
      <c r="X49" s="7">
        <f ca="1">'Risk male'!X49*'Counts male'!X49</f>
        <v>152.63578464435477</v>
      </c>
      <c r="Y49" s="7">
        <f ca="1">'Risk male'!Y49*'Counts male'!Y49</f>
        <v>149.6949638699154</v>
      </c>
      <c r="Z49" s="7">
        <f ca="1">'Risk male'!Z49*'Counts male'!Z49</f>
        <v>150.77997811802692</v>
      </c>
      <c r="AA49" s="7">
        <f ca="1">'Risk male'!AA49*'Counts male'!AA49</f>
        <v>149.23188630602127</v>
      </c>
    </row>
    <row r="50" spans="1:27" x14ac:dyDescent="0.2">
      <c r="A50" s="1">
        <v>47</v>
      </c>
      <c r="B50" s="7">
        <f ca="1">'Risk male'!B50*'Counts male'!B50</f>
        <v>266.89999157993537</v>
      </c>
      <c r="C50" s="7">
        <f ca="1">'Risk male'!C50*'Counts male'!C50</f>
        <v>265.58179976548041</v>
      </c>
      <c r="D50" s="7">
        <f ca="1">'Risk male'!D50*'Counts male'!D50</f>
        <v>262.75779525512132</v>
      </c>
      <c r="E50" s="7">
        <f ca="1">'Risk male'!E50*'Counts male'!E50</f>
        <v>265.29380398115745</v>
      </c>
      <c r="F50" s="7">
        <f ca="1">'Risk male'!F50*'Counts male'!F50</f>
        <v>263.31662245767592</v>
      </c>
      <c r="G50" s="7">
        <f ca="1">'Risk male'!G50*'Counts male'!G50</f>
        <v>263.53337120468666</v>
      </c>
      <c r="H50" s="7">
        <f ca="1">'Risk male'!H50*'Counts male'!H50</f>
        <v>265.01703651841183</v>
      </c>
      <c r="I50" s="7">
        <f ca="1">'Risk male'!I50*'Counts male'!I50</f>
        <v>262.59483878220408</v>
      </c>
      <c r="J50" s="7">
        <f ca="1">'Risk male'!J50*'Counts male'!J50</f>
        <v>263.99404886543027</v>
      </c>
      <c r="K50" s="7">
        <f ca="1">'Risk male'!K50*'Counts male'!K50</f>
        <v>262.22594038782665</v>
      </c>
      <c r="L50" s="7">
        <f ca="1">'Risk male'!L50*'Counts male'!L50</f>
        <v>263.24880447868685</v>
      </c>
      <c r="M50" s="7">
        <f ca="1">'Risk male'!M50*'Counts male'!M50</f>
        <v>262.74095484777121</v>
      </c>
      <c r="N50" s="7">
        <f ca="1">'Risk male'!N50*'Counts male'!N50</f>
        <v>253.75398662574611</v>
      </c>
      <c r="O50" s="7">
        <f ca="1">'Risk male'!O50*'Counts male'!O50</f>
        <v>244.85344595246036</v>
      </c>
      <c r="P50" s="7">
        <f ca="1">'Risk male'!P50*'Counts male'!P50</f>
        <v>238.85900857442687</v>
      </c>
      <c r="Q50" s="7">
        <f ca="1">'Risk male'!Q50*'Counts male'!Q50</f>
        <v>236.2897802946608</v>
      </c>
      <c r="R50" s="7">
        <f ca="1">'Risk male'!R50*'Counts male'!R50</f>
        <v>243.10567273081952</v>
      </c>
      <c r="S50" s="7">
        <f ca="1">'Risk male'!S50*'Counts male'!S50</f>
        <v>233.50179571760867</v>
      </c>
      <c r="T50" s="7">
        <f ca="1">'Risk male'!T50*'Counts male'!T50</f>
        <v>220.5932963092479</v>
      </c>
      <c r="U50" s="7">
        <f ca="1">'Risk male'!U50*'Counts male'!U50</f>
        <v>206.25548516279065</v>
      </c>
      <c r="V50" s="7">
        <f ca="1">'Risk male'!V50*'Counts male'!V50</f>
        <v>188.64037784125387</v>
      </c>
      <c r="W50" s="7">
        <f ca="1">'Risk male'!W50*'Counts male'!W50</f>
        <v>180.33763527587936</v>
      </c>
      <c r="X50" s="7">
        <f ca="1">'Risk male'!X50*'Counts male'!X50</f>
        <v>171.08715003606272</v>
      </c>
      <c r="Y50" s="7">
        <f ca="1">'Risk male'!Y50*'Counts male'!Y50</f>
        <v>169.77159260464532</v>
      </c>
      <c r="Z50" s="7">
        <f ca="1">'Risk male'!Z50*'Counts male'!Z50</f>
        <v>166.28104076804416</v>
      </c>
      <c r="AA50" s="7">
        <f ca="1">'Risk male'!AA50*'Counts male'!AA50</f>
        <v>166.5398907587618</v>
      </c>
    </row>
    <row r="51" spans="1:27" x14ac:dyDescent="0.2">
      <c r="A51" s="1">
        <v>48</v>
      </c>
      <c r="B51" s="7">
        <f ca="1">'Risk male'!B51*'Counts male'!B51</f>
        <v>297.56960033783776</v>
      </c>
      <c r="C51" s="7">
        <f ca="1">'Risk male'!C51*'Counts male'!C51</f>
        <v>291.06837379133964</v>
      </c>
      <c r="D51" s="7">
        <f ca="1">'Risk male'!D51*'Counts male'!D51</f>
        <v>289.46393284263513</v>
      </c>
      <c r="E51" s="7">
        <f ca="1">'Risk male'!E51*'Counts male'!E51</f>
        <v>286.1519510603344</v>
      </c>
      <c r="F51" s="7">
        <f ca="1">'Risk male'!F51*'Counts male'!F51</f>
        <v>288.69737363332405</v>
      </c>
      <c r="G51" s="7">
        <f ca="1">'Risk male'!G51*'Counts male'!G51</f>
        <v>286.46765800888375</v>
      </c>
      <c r="H51" s="7">
        <f ca="1">'Risk male'!H51*'Counts male'!H51</f>
        <v>286.62486108721521</v>
      </c>
      <c r="I51" s="7">
        <f ca="1">'Risk male'!I51*'Counts male'!I51</f>
        <v>288.28536232517104</v>
      </c>
      <c r="J51" s="7">
        <f ca="1">'Risk male'!J51*'Counts male'!J51</f>
        <v>286.15024859095286</v>
      </c>
      <c r="K51" s="7">
        <f ca="1">'Risk male'!K51*'Counts male'!K51</f>
        <v>287.87568233284844</v>
      </c>
      <c r="L51" s="7">
        <f ca="1">'Risk male'!L51*'Counts male'!L51</f>
        <v>285.83887932751497</v>
      </c>
      <c r="M51" s="7">
        <f ca="1">'Risk male'!M51*'Counts male'!M51</f>
        <v>286.90026560345069</v>
      </c>
      <c r="N51" s="7">
        <f ca="1">'Risk male'!N51*'Counts male'!N51</f>
        <v>286.37999860120078</v>
      </c>
      <c r="O51" s="7">
        <f ca="1">'Risk male'!O51*'Counts male'!O51</f>
        <v>276.62860120208745</v>
      </c>
      <c r="P51" s="7">
        <f ca="1">'Risk male'!P51*'Counts male'!P51</f>
        <v>266.89061679825357</v>
      </c>
      <c r="Q51" s="7">
        <f ca="1">'Risk male'!Q51*'Counts male'!Q51</f>
        <v>260.6112056565085</v>
      </c>
      <c r="R51" s="7">
        <f ca="1">'Risk male'!R51*'Counts male'!R51</f>
        <v>258.20608092327171</v>
      </c>
      <c r="S51" s="7">
        <f ca="1">'Risk male'!S51*'Counts male'!S51</f>
        <v>265.66802377986789</v>
      </c>
      <c r="T51" s="7">
        <f ca="1">'Risk male'!T51*'Counts male'!T51</f>
        <v>255.30304786109832</v>
      </c>
      <c r="U51" s="7">
        <f ca="1">'Risk male'!U51*'Counts male'!U51</f>
        <v>241.49493183038783</v>
      </c>
      <c r="V51" s="7">
        <f ca="1">'Risk male'!V51*'Counts male'!V51</f>
        <v>225.9038458120792</v>
      </c>
      <c r="W51" s="7">
        <f ca="1">'Risk male'!W51*'Counts male'!W51</f>
        <v>206.59578473788147</v>
      </c>
      <c r="X51" s="7">
        <f ca="1">'Risk male'!X51*'Counts male'!X51</f>
        <v>197.7974972066327</v>
      </c>
      <c r="Y51" s="7">
        <f ca="1">'Risk male'!Y51*'Counts male'!Y51</f>
        <v>187.98835772164364</v>
      </c>
      <c r="Z51" s="7">
        <f ca="1">'Risk male'!Z51*'Counts male'!Z51</f>
        <v>186.30310973646101</v>
      </c>
      <c r="AA51" s="7">
        <f ca="1">'Risk male'!AA51*'Counts male'!AA51</f>
        <v>181.50538808861629</v>
      </c>
    </row>
    <row r="52" spans="1:27" x14ac:dyDescent="0.2">
      <c r="A52" s="1">
        <v>49</v>
      </c>
      <c r="B52" s="7">
        <f ca="1">'Risk male'!B52*'Counts male'!B52</f>
        <v>315.37227256622646</v>
      </c>
      <c r="C52" s="7">
        <f ca="1">'Risk male'!C52*'Counts male'!C52</f>
        <v>319.36171413387729</v>
      </c>
      <c r="D52" s="7">
        <f ca="1">'Risk male'!D52*'Counts male'!D52</f>
        <v>312.15743691524716</v>
      </c>
      <c r="E52" s="7">
        <f ca="1">'Risk male'!E52*'Counts male'!E52</f>
        <v>310.21985175306196</v>
      </c>
      <c r="F52" s="7">
        <f ca="1">'Risk male'!F52*'Counts male'!F52</f>
        <v>306.55358153128896</v>
      </c>
      <c r="G52" s="7">
        <f ca="1">'Risk male'!G52*'Counts male'!G52</f>
        <v>309.03197518148198</v>
      </c>
      <c r="H52" s="7">
        <f ca="1">'Risk male'!H52*'Counts male'!H52</f>
        <v>306.65744118855878</v>
      </c>
      <c r="I52" s="7">
        <f ca="1">'Risk male'!I52*'Counts male'!I52</f>
        <v>307.01592966981127</v>
      </c>
      <c r="J52" s="7">
        <f ca="1">'Risk male'!J52*'Counts male'!J52</f>
        <v>309.15646646299126</v>
      </c>
      <c r="K52" s="7">
        <f ca="1">'Risk male'!K52*'Counts male'!K52</f>
        <v>307.17909488153202</v>
      </c>
      <c r="L52" s="7">
        <f ca="1">'Risk male'!L52*'Counts male'!L52</f>
        <v>309.00788826696589</v>
      </c>
      <c r="M52" s="7">
        <f ca="1">'Risk male'!M52*'Counts male'!M52</f>
        <v>306.56914846289584</v>
      </c>
      <c r="N52" s="7">
        <f ca="1">'Risk male'!N52*'Counts male'!N52</f>
        <v>307.66497376802675</v>
      </c>
      <c r="O52" s="7">
        <f ca="1">'Risk male'!O52*'Counts male'!O52</f>
        <v>307.26294931247912</v>
      </c>
      <c r="P52" s="7">
        <f ca="1">'Risk male'!P52*'Counts male'!P52</f>
        <v>296.9401962696561</v>
      </c>
      <c r="Q52" s="7">
        <f ca="1">'Risk male'!Q52*'Counts male'!Q52</f>
        <v>286.45447248825872</v>
      </c>
      <c r="R52" s="7">
        <f ca="1">'Risk male'!R52*'Counts male'!R52</f>
        <v>280.24813624661687</v>
      </c>
      <c r="S52" s="7">
        <f ca="1">'Risk male'!S52*'Counts male'!S52</f>
        <v>277.74599141050277</v>
      </c>
      <c r="T52" s="7">
        <f ca="1">'Risk male'!T52*'Counts male'!T52</f>
        <v>285.88408980686711</v>
      </c>
      <c r="U52" s="7">
        <f ca="1">'Risk male'!U52*'Counts male'!U52</f>
        <v>275.09328136819875</v>
      </c>
      <c r="V52" s="7">
        <f ca="1">'Risk male'!V52*'Counts male'!V52</f>
        <v>260.2879720960463</v>
      </c>
      <c r="W52" s="7">
        <f ca="1">'Risk male'!W52*'Counts male'!W52</f>
        <v>243.35470366919853</v>
      </c>
      <c r="X52" s="7">
        <f ca="1">'Risk male'!X52*'Counts male'!X52</f>
        <v>223.08066438904436</v>
      </c>
      <c r="Y52" s="7">
        <f ca="1">'Risk male'!Y52*'Counts male'!Y52</f>
        <v>213.7626468514641</v>
      </c>
      <c r="Z52" s="7">
        <f ca="1">'Risk male'!Z52*'Counts male'!Z52</f>
        <v>203.03151825079462</v>
      </c>
      <c r="AA52" s="7">
        <f ca="1">'Risk male'!AA52*'Counts male'!AA52</f>
        <v>200.18488235236205</v>
      </c>
    </row>
    <row r="53" spans="1:27" x14ac:dyDescent="0.2">
      <c r="A53" s="2">
        <v>50</v>
      </c>
      <c r="B53" s="7">
        <f ca="1">'Risk male'!B53*'Counts male'!B53</f>
        <v>356.25868867779735</v>
      </c>
      <c r="C53" s="7">
        <f ca="1">'Risk male'!C53*'Counts male'!C53</f>
        <v>347.34133686497404</v>
      </c>
      <c r="D53" s="7">
        <f ca="1">'Risk male'!D53*'Counts male'!D53</f>
        <v>351.68926214040715</v>
      </c>
      <c r="E53" s="7">
        <f ca="1">'Risk male'!E53*'Counts male'!E53</f>
        <v>343.35220021725473</v>
      </c>
      <c r="F53" s="7">
        <f ca="1">'Risk male'!F53*'Counts male'!F53</f>
        <v>341.01610447788636</v>
      </c>
      <c r="G53" s="7">
        <f ca="1">'Risk male'!G53*'Counts male'!G53</f>
        <v>336.84260932507618</v>
      </c>
      <c r="H53" s="7">
        <f ca="1">'Risk male'!H53*'Counts male'!H53</f>
        <v>339.5304365014664</v>
      </c>
      <c r="I53" s="7">
        <f ca="1">'Risk male'!I53*'Counts male'!I53</f>
        <v>337.21896673593898</v>
      </c>
      <c r="J53" s="7">
        <f ca="1">'Risk male'!J53*'Counts male'!J53</f>
        <v>337.94439828784118</v>
      </c>
      <c r="K53" s="7">
        <f ca="1">'Risk male'!K53*'Counts male'!K53</f>
        <v>340.59981398224744</v>
      </c>
      <c r="L53" s="7">
        <f ca="1">'Risk male'!L53*'Counts male'!L53</f>
        <v>338.4060867656263</v>
      </c>
      <c r="M53" s="7">
        <f ca="1">'Risk male'!M53*'Counts male'!M53</f>
        <v>340.35017142555739</v>
      </c>
      <c r="N53" s="7">
        <f ca="1">'Risk male'!N53*'Counts male'!N53</f>
        <v>337.61960048078095</v>
      </c>
      <c r="O53" s="7">
        <f ca="1">'Risk male'!O53*'Counts male'!O53</f>
        <v>338.61560105507488</v>
      </c>
      <c r="P53" s="7">
        <f ca="1">'Risk male'!P53*'Counts male'!P53</f>
        <v>338.59020978630139</v>
      </c>
      <c r="Q53" s="7">
        <f ca="1">'Risk male'!Q53*'Counts male'!Q53</f>
        <v>327.18100361170099</v>
      </c>
      <c r="R53" s="7">
        <f ca="1">'Risk male'!R53*'Counts male'!R53</f>
        <v>315.99297946301522</v>
      </c>
      <c r="S53" s="7">
        <f ca="1">'Risk male'!S53*'Counts male'!S53</f>
        <v>309.48154665219937</v>
      </c>
      <c r="T53" s="7">
        <f ca="1">'Risk male'!T53*'Counts male'!T53</f>
        <v>306.85687381386907</v>
      </c>
      <c r="U53" s="7">
        <f ca="1">'Risk male'!U53*'Counts male'!U53</f>
        <v>316.10635623172419</v>
      </c>
      <c r="V53" s="7">
        <f ca="1">'Risk male'!V53*'Counts male'!V53</f>
        <v>304.28297321739234</v>
      </c>
      <c r="W53" s="7">
        <f ca="1">'Risk male'!W53*'Counts male'!W53</f>
        <v>287.79436558326432</v>
      </c>
      <c r="X53" s="7">
        <f ca="1">'Risk male'!X53*'Counts male'!X53</f>
        <v>269.3741470163863</v>
      </c>
      <c r="Y53" s="7">
        <f ca="1">'Risk male'!Y53*'Counts male'!Y53</f>
        <v>247.25957104826017</v>
      </c>
      <c r="Z53" s="7">
        <f ca="1">'Risk male'!Z53*'Counts male'!Z53</f>
        <v>236.66931901294143</v>
      </c>
      <c r="AA53" s="7">
        <f ca="1">'Risk male'!AA53*'Counts male'!AA53</f>
        <v>223.95618758118582</v>
      </c>
    </row>
    <row r="54" spans="1:27" x14ac:dyDescent="0.2">
      <c r="A54" s="1">
        <v>51</v>
      </c>
      <c r="B54" s="7">
        <f ca="1">'Risk male'!B54*'Counts male'!B54</f>
        <v>401.11580527301822</v>
      </c>
      <c r="C54" s="7">
        <f ca="1">'Risk male'!C54*'Counts male'!C54</f>
        <v>387.74436442209594</v>
      </c>
      <c r="D54" s="7">
        <f ca="1">'Risk male'!D54*'Counts male'!D54</f>
        <v>377.62547780731728</v>
      </c>
      <c r="E54" s="7">
        <f ca="1">'Risk male'!E54*'Counts male'!E54</f>
        <v>382.2114387858802</v>
      </c>
      <c r="F54" s="7">
        <f ca="1">'Risk male'!F54*'Counts male'!F54</f>
        <v>372.85771825139801</v>
      </c>
      <c r="G54" s="7">
        <f ca="1">'Risk male'!G54*'Counts male'!G54</f>
        <v>370.36427551753087</v>
      </c>
      <c r="H54" s="7">
        <f ca="1">'Risk male'!H54*'Counts male'!H54</f>
        <v>365.68413217681979</v>
      </c>
      <c r="I54" s="7">
        <f ca="1">'Risk male'!I54*'Counts male'!I54</f>
        <v>368.95173483233117</v>
      </c>
      <c r="J54" s="7">
        <f ca="1">'Risk male'!J54*'Counts male'!J54</f>
        <v>366.74292534741676</v>
      </c>
      <c r="K54" s="7">
        <f ca="1">'Risk male'!K54*'Counts male'!K54</f>
        <v>367.76635520823947</v>
      </c>
      <c r="L54" s="7">
        <f ca="1">'Risk male'!L54*'Counts male'!L54</f>
        <v>370.76544362269652</v>
      </c>
      <c r="M54" s="7">
        <f ca="1">'Risk male'!M54*'Counts male'!M54</f>
        <v>368.16339819538575</v>
      </c>
      <c r="N54" s="7">
        <f ca="1">'Risk male'!N54*'Counts male'!N54</f>
        <v>370.28280013733485</v>
      </c>
      <c r="O54" s="7">
        <f ca="1">'Risk male'!O54*'Counts male'!O54</f>
        <v>367.3307924006798</v>
      </c>
      <c r="P54" s="7">
        <f ca="1">'Risk male'!P54*'Counts male'!P54</f>
        <v>368.53371620000905</v>
      </c>
      <c r="Q54" s="7">
        <f ca="1">'Risk male'!Q54*'Counts male'!Q54</f>
        <v>368.80174112613588</v>
      </c>
      <c r="R54" s="7">
        <f ca="1">'Risk male'!R54*'Counts male'!R54</f>
        <v>356.5192943191484</v>
      </c>
      <c r="S54" s="7">
        <f ca="1">'Risk male'!S54*'Counts male'!S54</f>
        <v>344.68429690331834</v>
      </c>
      <c r="T54" s="7">
        <f ca="1">'Risk male'!T54*'Counts male'!T54</f>
        <v>337.73334254679753</v>
      </c>
      <c r="U54" s="7">
        <f ca="1">'Risk male'!U54*'Counts male'!U54</f>
        <v>335.30949863469954</v>
      </c>
      <c r="V54" s="7">
        <f ca="1">'Risk male'!V54*'Counts male'!V54</f>
        <v>345.37769127295616</v>
      </c>
      <c r="W54" s="7">
        <f ca="1">'Risk male'!W54*'Counts male'!W54</f>
        <v>332.21927719652592</v>
      </c>
      <c r="X54" s="7">
        <f ca="1">'Risk male'!X54*'Counts male'!X54</f>
        <v>314.56197147034067</v>
      </c>
      <c r="Y54" s="7">
        <f ca="1">'Risk male'!Y54*'Counts male'!Y54</f>
        <v>294.72243946500754</v>
      </c>
      <c r="Z54" s="7">
        <f ca="1">'Risk male'!Z54*'Counts male'!Z54</f>
        <v>270.29566794975767</v>
      </c>
      <c r="AA54" s="7">
        <f ca="1">'Risk male'!AA54*'Counts male'!AA54</f>
        <v>257.95467610077412</v>
      </c>
    </row>
    <row r="55" spans="1:27" x14ac:dyDescent="0.2">
      <c r="A55" s="1">
        <v>52</v>
      </c>
      <c r="B55" s="7">
        <f ca="1">'Risk male'!B55*'Counts male'!B55</f>
        <v>457.22120999035832</v>
      </c>
      <c r="C55" s="7">
        <f ca="1">'Risk male'!C55*'Counts male'!C55</f>
        <v>433.88687149311863</v>
      </c>
      <c r="D55" s="7">
        <f ca="1">'Risk male'!D55*'Counts male'!D55</f>
        <v>419.04392781911457</v>
      </c>
      <c r="E55" s="7">
        <f ca="1">'Risk male'!E55*'Counts male'!E55</f>
        <v>407.81674841500109</v>
      </c>
      <c r="F55" s="7">
        <f ca="1">'Risk male'!F55*'Counts male'!F55</f>
        <v>412.68311333117958</v>
      </c>
      <c r="G55" s="7">
        <f ca="1">'Risk male'!G55*'Counts male'!G55</f>
        <v>402.35703999295981</v>
      </c>
      <c r="H55" s="7">
        <f ca="1">'Risk male'!H55*'Counts male'!H55</f>
        <v>399.62405100417686</v>
      </c>
      <c r="I55" s="7">
        <f ca="1">'Risk male'!I55*'Counts male'!I55</f>
        <v>394.94649492258617</v>
      </c>
      <c r="J55" s="7">
        <f ca="1">'Risk male'!J55*'Counts male'!J55</f>
        <v>398.79038373598894</v>
      </c>
      <c r="K55" s="7">
        <f ca="1">'Risk male'!K55*'Counts male'!K55</f>
        <v>396.66154556682949</v>
      </c>
      <c r="L55" s="7">
        <f ca="1">'Risk male'!L55*'Counts male'!L55</f>
        <v>397.83702125524513</v>
      </c>
      <c r="M55" s="7">
        <f ca="1">'Risk male'!M55*'Counts male'!M55</f>
        <v>401.15664267336314</v>
      </c>
      <c r="N55" s="7">
        <f ca="1">'Risk male'!N55*'Counts male'!N55</f>
        <v>398.00622440249947</v>
      </c>
      <c r="O55" s="7">
        <f ca="1">'Risk male'!O55*'Counts male'!O55</f>
        <v>400.3225548730428</v>
      </c>
      <c r="P55" s="7">
        <f ca="1">'Risk male'!P55*'Counts male'!P55</f>
        <v>397.32741003547341</v>
      </c>
      <c r="Q55" s="7">
        <f ca="1">'Risk male'!Q55*'Counts male'!Q55</f>
        <v>399.01398568448832</v>
      </c>
      <c r="R55" s="7">
        <f ca="1">'Risk male'!R55*'Counts male'!R55</f>
        <v>399.43830586168338</v>
      </c>
      <c r="S55" s="7">
        <f ca="1">'Risk male'!S55*'Counts male'!S55</f>
        <v>386.48779139474823</v>
      </c>
      <c r="T55" s="7">
        <f ca="1">'Risk male'!T55*'Counts male'!T55</f>
        <v>373.89155613173301</v>
      </c>
      <c r="U55" s="7">
        <f ca="1">'Risk male'!U55*'Counts male'!U55</f>
        <v>366.6500966343454</v>
      </c>
      <c r="V55" s="7">
        <f ca="1">'Risk male'!V55*'Counts male'!V55</f>
        <v>363.98563353168885</v>
      </c>
      <c r="W55" s="7">
        <f ca="1">'Risk male'!W55*'Counts male'!W55</f>
        <v>374.72911142630636</v>
      </c>
      <c r="X55" s="7">
        <f ca="1">'Risk male'!X55*'Counts male'!X55</f>
        <v>360.648582705416</v>
      </c>
      <c r="Y55" s="7">
        <f ca="1">'Risk male'!Y55*'Counts male'!Y55</f>
        <v>341.7726548192723</v>
      </c>
      <c r="Z55" s="7">
        <f ca="1">'Risk male'!Z55*'Counts male'!Z55</f>
        <v>320.07732310614256</v>
      </c>
      <c r="AA55" s="7">
        <f ca="1">'Risk male'!AA55*'Counts male'!AA55</f>
        <v>292.84119897597992</v>
      </c>
    </row>
    <row r="56" spans="1:27" x14ac:dyDescent="0.2">
      <c r="A56" s="1">
        <v>53</v>
      </c>
      <c r="B56" s="7">
        <f ca="1">'Risk male'!B56*'Counts male'!B56</f>
        <v>541.19461771663964</v>
      </c>
      <c r="C56" s="7">
        <f ca="1">'Risk male'!C56*'Counts male'!C56</f>
        <v>506.11797276237849</v>
      </c>
      <c r="D56" s="7">
        <f ca="1">'Risk male'!D56*'Counts male'!D56</f>
        <v>480.09552331070211</v>
      </c>
      <c r="E56" s="7">
        <f ca="1">'Risk male'!E56*'Counts male'!E56</f>
        <v>463.06621167407627</v>
      </c>
      <c r="F56" s="7">
        <f ca="1">'Risk male'!F56*'Counts male'!F56</f>
        <v>450.66559873520828</v>
      </c>
      <c r="G56" s="7">
        <f ca="1">'Risk male'!G56*'Counts male'!G56</f>
        <v>456.13450603537848</v>
      </c>
      <c r="H56" s="7">
        <f ca="1">'Risk male'!H56*'Counts male'!H56</f>
        <v>444.65730219142301</v>
      </c>
      <c r="I56" s="7">
        <f ca="1">'Risk male'!I56*'Counts male'!I56</f>
        <v>441.61209872884194</v>
      </c>
      <c r="J56" s="7">
        <f ca="1">'Risk male'!J56*'Counts male'!J56</f>
        <v>436.89397237387197</v>
      </c>
      <c r="K56" s="7">
        <f ca="1">'Risk male'!K56*'Counts male'!K56</f>
        <v>441.3837867291715</v>
      </c>
      <c r="L56" s="7">
        <f ca="1">'Risk male'!L56*'Counts male'!L56</f>
        <v>439.25612354327507</v>
      </c>
      <c r="M56" s="7">
        <f ca="1">'Risk male'!M56*'Counts male'!M56</f>
        <v>440.63423916197894</v>
      </c>
      <c r="N56" s="7">
        <f ca="1">'Risk male'!N56*'Counts male'!N56</f>
        <v>444.32600314505328</v>
      </c>
      <c r="O56" s="7">
        <f ca="1">'Risk male'!O56*'Counts male'!O56</f>
        <v>440.42369238528937</v>
      </c>
      <c r="P56" s="7">
        <f ca="1">'Risk male'!P56*'Counts male'!P56</f>
        <v>443.35478574146867</v>
      </c>
      <c r="Q56" s="7">
        <f ca="1">'Risk male'!Q56*'Counts male'!Q56</f>
        <v>440.06114725120131</v>
      </c>
      <c r="R56" s="7">
        <f ca="1">'Risk male'!R56*'Counts male'!R56</f>
        <v>442.57038369587139</v>
      </c>
      <c r="S56" s="7">
        <f ca="1">'Risk male'!S56*'Counts male'!S56</f>
        <v>442.99483910338239</v>
      </c>
      <c r="T56" s="7">
        <f ca="1">'Risk male'!T56*'Counts male'!T56</f>
        <v>428.94303958487848</v>
      </c>
      <c r="U56" s="7">
        <f ca="1">'Risk male'!U56*'Counts male'!U56</f>
        <v>415.15755902240005</v>
      </c>
      <c r="V56" s="7">
        <f ca="1">'Risk male'!V56*'Counts male'!V56</f>
        <v>407.33292870857224</v>
      </c>
      <c r="W56" s="7">
        <f ca="1">'Risk male'!W56*'Counts male'!W56</f>
        <v>404.07126605762511</v>
      </c>
      <c r="X56" s="7">
        <f ca="1">'Risk male'!X56*'Counts male'!X56</f>
        <v>416.10250816816733</v>
      </c>
      <c r="Y56" s="7">
        <f ca="1">'Risk male'!Y56*'Counts male'!Y56</f>
        <v>400.81407671894482</v>
      </c>
      <c r="Z56" s="7">
        <f ca="1">'Risk male'!Z56*'Counts male'!Z56</f>
        <v>379.61714162814866</v>
      </c>
      <c r="AA56" s="7">
        <f ca="1">'Risk male'!AA56*'Counts male'!AA56</f>
        <v>354.95952825235412</v>
      </c>
    </row>
    <row r="57" spans="1:27" x14ac:dyDescent="0.2">
      <c r="A57" s="1">
        <v>54</v>
      </c>
      <c r="B57" s="7">
        <f ca="1">'Risk male'!B57*'Counts male'!B57</f>
        <v>634.82799606516301</v>
      </c>
      <c r="C57" s="7">
        <f ca="1">'Risk male'!C57*'Counts male'!C57</f>
        <v>600.22723817577753</v>
      </c>
      <c r="D57" s="7">
        <f ca="1">'Risk male'!D57*'Counts male'!D57</f>
        <v>561.05945532032649</v>
      </c>
      <c r="E57" s="7">
        <f ca="1">'Risk male'!E57*'Counts male'!E57</f>
        <v>531.97071750461123</v>
      </c>
      <c r="F57" s="7">
        <f ca="1">'Risk male'!F57*'Counts male'!F57</f>
        <v>512.78743418525767</v>
      </c>
      <c r="G57" s="7">
        <f ca="1">'Risk male'!G57*'Counts male'!G57</f>
        <v>499.05847733856706</v>
      </c>
      <c r="H57" s="7">
        <f ca="1">'Risk male'!H57*'Counts male'!H57</f>
        <v>505.37299330633908</v>
      </c>
      <c r="I57" s="7">
        <f ca="1">'Risk male'!I57*'Counts male'!I57</f>
        <v>492.66323463607807</v>
      </c>
      <c r="J57" s="7">
        <f ca="1">'Risk male'!J57*'Counts male'!J57</f>
        <v>489.84525403249381</v>
      </c>
      <c r="K57" s="7">
        <f ca="1">'Risk male'!K57*'Counts male'!K57</f>
        <v>484.68231137876887</v>
      </c>
      <c r="L57" s="7">
        <f ca="1">'Risk male'!L57*'Counts male'!L57</f>
        <v>489.80500364344442</v>
      </c>
      <c r="M57" s="7">
        <f ca="1">'Risk male'!M57*'Counts male'!M57</f>
        <v>487.41723669124491</v>
      </c>
      <c r="N57" s="7">
        <f ca="1">'Risk male'!N57*'Counts male'!N57</f>
        <v>488.98449679748541</v>
      </c>
      <c r="O57" s="7">
        <f ca="1">'Risk male'!O57*'Counts male'!O57</f>
        <v>493.14320254806262</v>
      </c>
      <c r="P57" s="7">
        <f ca="1">'Risk male'!P57*'Counts male'!P57</f>
        <v>488.62274631918888</v>
      </c>
      <c r="Q57" s="7">
        <f ca="1">'Risk male'!Q57*'Counts male'!Q57</f>
        <v>492.429241934331</v>
      </c>
      <c r="R57" s="7">
        <f ca="1">'Risk male'!R57*'Counts male'!R57</f>
        <v>488.90875568022904</v>
      </c>
      <c r="S57" s="7">
        <f ca="1">'Risk male'!S57*'Counts male'!S57</f>
        <v>492.19329370880394</v>
      </c>
      <c r="T57" s="7">
        <f ca="1">'Risk male'!T57*'Counts male'!T57</f>
        <v>492.44525256332508</v>
      </c>
      <c r="U57" s="7">
        <f ca="1">'Risk male'!U57*'Counts male'!U57</f>
        <v>477.39837004124405</v>
      </c>
      <c r="V57" s="7">
        <f ca="1">'Risk male'!V57*'Counts male'!V57</f>
        <v>462.12423246642567</v>
      </c>
      <c r="W57" s="7">
        <f ca="1">'Risk male'!W57*'Counts male'!W57</f>
        <v>453.1888076667924</v>
      </c>
      <c r="X57" s="7">
        <f ca="1">'Risk male'!X57*'Counts male'!X57</f>
        <v>449.68328645916614</v>
      </c>
      <c r="Y57" s="7">
        <f ca="1">'Risk male'!Y57*'Counts male'!Y57</f>
        <v>463.32491235540607</v>
      </c>
      <c r="Z57" s="7">
        <f ca="1">'Risk male'!Z57*'Counts male'!Z57</f>
        <v>446.08005358832042</v>
      </c>
      <c r="AA57" s="7">
        <f ca="1">'Risk male'!AA57*'Counts male'!AA57</f>
        <v>421.98916232884812</v>
      </c>
    </row>
    <row r="58" spans="1:27" x14ac:dyDescent="0.2">
      <c r="A58" s="1">
        <v>55</v>
      </c>
      <c r="B58" s="7">
        <f ca="1">'Risk male'!B58*'Counts male'!B58</f>
        <v>496.67952046715908</v>
      </c>
      <c r="C58" s="7">
        <f ca="1">'Risk male'!C58*'Counts male'!C58</f>
        <v>679.31497530196589</v>
      </c>
      <c r="D58" s="7">
        <f ca="1">'Risk male'!D58*'Counts male'!D58</f>
        <v>641.99750841859861</v>
      </c>
      <c r="E58" s="7">
        <f ca="1">'Risk male'!E58*'Counts male'!E58</f>
        <v>599.63051588080316</v>
      </c>
      <c r="F58" s="7">
        <f ca="1">'Risk male'!F58*'Counts male'!F58</f>
        <v>568.42971992104015</v>
      </c>
      <c r="G58" s="7">
        <f ca="1">'Risk male'!G58*'Counts male'!G58</f>
        <v>547.89591797223306</v>
      </c>
      <c r="H58" s="7">
        <f ca="1">'Risk male'!H58*'Counts male'!H58</f>
        <v>533.34178622440663</v>
      </c>
      <c r="I58" s="7">
        <f ca="1">'Risk male'!I58*'Counts male'!I58</f>
        <v>540.23954836683572</v>
      </c>
      <c r="J58" s="7">
        <f ca="1">'Risk male'!J58*'Counts male'!J58</f>
        <v>527.01043189864322</v>
      </c>
      <c r="K58" s="7">
        <f ca="1">'Risk male'!K58*'Counts male'!K58</f>
        <v>524.52105001957875</v>
      </c>
      <c r="L58" s="7">
        <f ca="1">'Risk male'!L58*'Counts male'!L58</f>
        <v>518.72205447404019</v>
      </c>
      <c r="M58" s="7">
        <f ca="1">'Risk male'!M58*'Counts male'!M58</f>
        <v>524.5720782155297</v>
      </c>
      <c r="N58" s="7">
        <f ca="1">'Risk male'!N58*'Counts male'!N58</f>
        <v>521.64530863420248</v>
      </c>
      <c r="O58" s="7">
        <f ca="1">'Risk male'!O58*'Counts male'!O58</f>
        <v>523.29019161140252</v>
      </c>
      <c r="P58" s="7">
        <f ca="1">'Risk male'!P58*'Counts male'!P58</f>
        <v>527.98214852372905</v>
      </c>
      <c r="Q58" s="7">
        <f ca="1">'Risk male'!Q58*'Counts male'!Q58</f>
        <v>523.35449623174338</v>
      </c>
      <c r="R58" s="7">
        <f ca="1">'Risk male'!R58*'Counts male'!R58</f>
        <v>527.96802671827948</v>
      </c>
      <c r="S58" s="7">
        <f ca="1">'Risk male'!S58*'Counts male'!S58</f>
        <v>524.28304768763087</v>
      </c>
      <c r="T58" s="7">
        <f ca="1">'Risk male'!T58*'Counts male'!T58</f>
        <v>528.06165727049506</v>
      </c>
      <c r="U58" s="7">
        <f ca="1">'Risk male'!U58*'Counts male'!U58</f>
        <v>528.36423600403714</v>
      </c>
      <c r="V58" s="7">
        <f ca="1">'Risk male'!V58*'Counts male'!V58</f>
        <v>512.72834817158287</v>
      </c>
      <c r="W58" s="7">
        <f ca="1">'Risk male'!W58*'Counts male'!W58</f>
        <v>496.03633974557926</v>
      </c>
      <c r="X58" s="7">
        <f ca="1">'Risk male'!X58*'Counts male'!X58</f>
        <v>486.6557095593954</v>
      </c>
      <c r="Y58" s="7">
        <f ca="1">'Risk male'!Y58*'Counts male'!Y58</f>
        <v>483.00877176888361</v>
      </c>
      <c r="Z58" s="7">
        <f ca="1">'Risk male'!Z58*'Counts male'!Z58</f>
        <v>497.35862430044955</v>
      </c>
      <c r="AA58" s="7">
        <f ca="1">'Risk male'!AA58*'Counts male'!AA58</f>
        <v>478.37447307942847</v>
      </c>
    </row>
    <row r="59" spans="1:27" x14ac:dyDescent="0.2">
      <c r="A59" s="1">
        <v>56</v>
      </c>
      <c r="B59" s="7">
        <f ca="1">'Risk male'!B59*'Counts male'!B59</f>
        <v>570.24875518636065</v>
      </c>
      <c r="C59" s="7">
        <f ca="1">'Risk male'!C59*'Counts male'!C59</f>
        <v>535.36923554739496</v>
      </c>
      <c r="D59" s="7">
        <f ca="1">'Risk male'!D59*'Counts male'!D59</f>
        <v>732.30475522027507</v>
      </c>
      <c r="E59" s="7">
        <f ca="1">'Risk male'!E59*'Counts male'!E59</f>
        <v>691.70948487298381</v>
      </c>
      <c r="F59" s="7">
        <f ca="1">'Risk male'!F59*'Counts male'!F59</f>
        <v>645.84386781386968</v>
      </c>
      <c r="G59" s="7">
        <f ca="1">'Risk male'!G59*'Counts male'!G59</f>
        <v>612.13243485880253</v>
      </c>
      <c r="H59" s="7">
        <f ca="1">'Risk male'!H59*'Counts male'!H59</f>
        <v>590.04256261772628</v>
      </c>
      <c r="I59" s="7">
        <f ca="1">'Risk male'!I59*'Counts male'!I59</f>
        <v>574.86275337263055</v>
      </c>
      <c r="J59" s="7">
        <f ca="1">'Risk male'!J59*'Counts male'!J59</f>
        <v>582.40159636396982</v>
      </c>
      <c r="K59" s="7">
        <f ca="1">'Risk male'!K59*'Counts male'!K59</f>
        <v>568.52543871439741</v>
      </c>
      <c r="L59" s="7">
        <f ca="1">'Risk male'!L59*'Counts male'!L59</f>
        <v>566.03696380654844</v>
      </c>
      <c r="M59" s="7">
        <f ca="1">'Risk male'!M59*'Counts male'!M59</f>
        <v>559.75080680295309</v>
      </c>
      <c r="N59" s="7">
        <f ca="1">'Risk male'!N59*'Counts male'!N59</f>
        <v>566.35891146108202</v>
      </c>
      <c r="O59" s="7">
        <f ca="1">'Risk male'!O59*'Counts male'!O59</f>
        <v>562.91476797198561</v>
      </c>
      <c r="P59" s="7">
        <f ca="1">'Risk male'!P59*'Counts male'!P59</f>
        <v>564.98668763577825</v>
      </c>
      <c r="Q59" s="7">
        <f ca="1">'Risk male'!Q59*'Counts male'!Q59</f>
        <v>570.14526617280899</v>
      </c>
      <c r="R59" s="7">
        <f ca="1">'Risk male'!R59*'Counts male'!R59</f>
        <v>565.43953216921295</v>
      </c>
      <c r="S59" s="7">
        <f ca="1">'Risk male'!S59*'Counts male'!S59</f>
        <v>570.96478054259444</v>
      </c>
      <c r="T59" s="7">
        <f ca="1">'Risk male'!T59*'Counts male'!T59</f>
        <v>567.01344313047503</v>
      </c>
      <c r="U59" s="7">
        <f ca="1">'Risk male'!U59*'Counts male'!U59</f>
        <v>571.19654945585944</v>
      </c>
      <c r="V59" s="7">
        <f ca="1">'Risk male'!V59*'Counts male'!V59</f>
        <v>571.88569425884452</v>
      </c>
      <c r="W59" s="7">
        <f ca="1">'Risk male'!W59*'Counts male'!W59</f>
        <v>554.59835119968977</v>
      </c>
      <c r="X59" s="7">
        <f ca="1">'Risk male'!X59*'Counts male'!X59</f>
        <v>536.70193598662001</v>
      </c>
      <c r="Y59" s="7">
        <f ca="1">'Risk male'!Y59*'Counts male'!Y59</f>
        <v>526.77811135197635</v>
      </c>
      <c r="Z59" s="7">
        <f ca="1">'Risk male'!Z59*'Counts male'!Z59</f>
        <v>522.693894513891</v>
      </c>
      <c r="AA59" s="7">
        <f ca="1">'Risk male'!AA59*'Counts male'!AA59</f>
        <v>537.73449954687942</v>
      </c>
    </row>
    <row r="60" spans="1:27" x14ac:dyDescent="0.2">
      <c r="A60" s="1">
        <v>57</v>
      </c>
      <c r="B60" s="7">
        <f ca="1">'Risk male'!B60*'Counts male'!B60</f>
        <v>614.39936953367919</v>
      </c>
      <c r="C60" s="7">
        <f ca="1">'Risk male'!C60*'Counts male'!C60</f>
        <v>633.08029493363767</v>
      </c>
      <c r="D60" s="7">
        <f ca="1">'Risk male'!D60*'Counts male'!D60</f>
        <v>594.00159979541752</v>
      </c>
      <c r="E60" s="7">
        <f ca="1">'Risk male'!E60*'Counts male'!E60</f>
        <v>812.26220896045845</v>
      </c>
      <c r="F60" s="7">
        <f ca="1">'Risk male'!F60*'Counts male'!F60</f>
        <v>767.31932365075193</v>
      </c>
      <c r="G60" s="7">
        <f ca="1">'Risk male'!G60*'Counts male'!G60</f>
        <v>716.43527611572131</v>
      </c>
      <c r="H60" s="7">
        <f ca="1">'Risk male'!H60*'Counts male'!H60</f>
        <v>678.82299869016867</v>
      </c>
      <c r="I60" s="7">
        <f ca="1">'Risk male'!I60*'Counts male'!I60</f>
        <v>654.5463856005689</v>
      </c>
      <c r="J60" s="7">
        <f ca="1">'Risk male'!J60*'Counts male'!J60</f>
        <v>638.25145862969373</v>
      </c>
      <c r="K60" s="7">
        <f ca="1">'Risk male'!K60*'Counts male'!K60</f>
        <v>646.89770759095813</v>
      </c>
      <c r="L60" s="7">
        <f ca="1">'Risk male'!L60*'Counts male'!L60</f>
        <v>631.41206053028122</v>
      </c>
      <c r="M60" s="7">
        <f ca="1">'Risk male'!M60*'Counts male'!M60</f>
        <v>628.94207543256698</v>
      </c>
      <c r="N60" s="7">
        <f ca="1">'Risk male'!N60*'Counts male'!N60</f>
        <v>621.88757379563492</v>
      </c>
      <c r="O60" s="7">
        <f ca="1">'Risk male'!O60*'Counts male'!O60</f>
        <v>629.19520675419153</v>
      </c>
      <c r="P60" s="7">
        <f ca="1">'Risk male'!P60*'Counts male'!P60</f>
        <v>625.76786499705827</v>
      </c>
      <c r="Q60" s="7">
        <f ca="1">'Risk male'!Q60*'Counts male'!Q60</f>
        <v>628.68325491685152</v>
      </c>
      <c r="R60" s="7">
        <f ca="1">'Risk male'!R60*'Counts male'!R60</f>
        <v>634.24106958087907</v>
      </c>
      <c r="S60" s="7">
        <f ca="1">'Risk male'!S60*'Counts male'!S60</f>
        <v>629.35456359204159</v>
      </c>
      <c r="T60" s="7">
        <f ca="1">'Risk male'!T60*'Counts male'!T60</f>
        <v>635.5731559103624</v>
      </c>
      <c r="U60" s="7">
        <f ca="1">'Risk male'!U60*'Counts male'!U60</f>
        <v>631.6555983588587</v>
      </c>
      <c r="V60" s="7">
        <f ca="1">'Risk male'!V60*'Counts male'!V60</f>
        <v>636.41043064877965</v>
      </c>
      <c r="W60" s="7">
        <f ca="1">'Risk male'!W60*'Counts male'!W60</f>
        <v>637.11517980363362</v>
      </c>
      <c r="X60" s="7">
        <f ca="1">'Risk male'!X60*'Counts male'!X60</f>
        <v>617.6089652388722</v>
      </c>
      <c r="Y60" s="7">
        <f ca="1">'Risk male'!Y60*'Counts male'!Y60</f>
        <v>598.08371472981275</v>
      </c>
      <c r="Z60" s="7">
        <f ca="1">'Risk male'!Z60*'Counts male'!Z60</f>
        <v>586.81393610663713</v>
      </c>
      <c r="AA60" s="7">
        <f ca="1">'Risk male'!AA60*'Counts male'!AA60</f>
        <v>581.95519637249856</v>
      </c>
    </row>
    <row r="61" spans="1:27" x14ac:dyDescent="0.2">
      <c r="A61" s="1">
        <v>58</v>
      </c>
      <c r="B61" s="7">
        <f ca="1">'Risk male'!B61*'Counts male'!B61</f>
        <v>617.94568154543094</v>
      </c>
      <c r="C61" s="7">
        <f ca="1">'Risk male'!C61*'Counts male'!C61</f>
        <v>656.25789389257056</v>
      </c>
      <c r="D61" s="7">
        <f ca="1">'Risk male'!D61*'Counts male'!D61</f>
        <v>676.50873674453203</v>
      </c>
      <c r="E61" s="7">
        <f ca="1">'Risk male'!E61*'Counts male'!E61</f>
        <v>634.2246212691615</v>
      </c>
      <c r="F61" s="7">
        <f ca="1">'Risk male'!F61*'Counts male'!F61</f>
        <v>867.29521436030745</v>
      </c>
      <c r="G61" s="7">
        <f ca="1">'Risk male'!G61*'Counts male'!G61</f>
        <v>819.55700276046366</v>
      </c>
      <c r="H61" s="7">
        <f ca="1">'Risk male'!H61*'Counts male'!H61</f>
        <v>765.54063626260097</v>
      </c>
      <c r="I61" s="7">
        <f ca="1">'Risk male'!I61*'Counts male'!I61</f>
        <v>725.21924953017412</v>
      </c>
      <c r="J61" s="7">
        <f ca="1">'Risk male'!J61*'Counts male'!J61</f>
        <v>699.83834502164882</v>
      </c>
      <c r="K61" s="7">
        <f ca="1">'Risk male'!K61*'Counts male'!K61</f>
        <v>682.82968643689128</v>
      </c>
      <c r="L61" s="7">
        <f ca="1">'Risk male'!L61*'Counts male'!L61</f>
        <v>692.41648445702265</v>
      </c>
      <c r="M61" s="7">
        <f ca="1">'Risk male'!M61*'Counts male'!M61</f>
        <v>675.82496812557611</v>
      </c>
      <c r="N61" s="7">
        <f ca="1">'Risk male'!N61*'Counts male'!N61</f>
        <v>673.18000868331171</v>
      </c>
      <c r="O61" s="7">
        <f ca="1">'Risk male'!O61*'Counts male'!O61</f>
        <v>665.26480373360005</v>
      </c>
      <c r="P61" s="7">
        <f ca="1">'Risk male'!P61*'Counts male'!P61</f>
        <v>673.49794789899215</v>
      </c>
      <c r="Q61" s="7">
        <f ca="1">'Risk male'!Q61*'Counts male'!Q61</f>
        <v>670.23867114898519</v>
      </c>
      <c r="R61" s="7">
        <f ca="1">'Risk male'!R61*'Counts male'!R61</f>
        <v>674.16983314902177</v>
      </c>
      <c r="S61" s="7">
        <f ca="1">'Risk male'!S61*'Counts male'!S61</f>
        <v>679.81098299710095</v>
      </c>
      <c r="T61" s="7">
        <f ca="1">'Risk male'!T61*'Counts male'!T61</f>
        <v>674.54742740005747</v>
      </c>
      <c r="U61" s="7">
        <f ca="1">'Risk male'!U61*'Counts male'!U61</f>
        <v>681.78886484845282</v>
      </c>
      <c r="V61" s="7">
        <f ca="1">'Risk male'!V61*'Counts male'!V61</f>
        <v>677.70395658746793</v>
      </c>
      <c r="W61" s="7">
        <f ca="1">'Risk male'!W61*'Counts male'!W61</f>
        <v>682.70135125977026</v>
      </c>
      <c r="X61" s="7">
        <f ca="1">'Risk male'!X61*'Counts male'!X61</f>
        <v>683.60373626419766</v>
      </c>
      <c r="Y61" s="7">
        <f ca="1">'Risk male'!Y61*'Counts male'!Y61</f>
        <v>662.54471646263949</v>
      </c>
      <c r="Z61" s="7">
        <f ca="1">'Risk male'!Z61*'Counts male'!Z61</f>
        <v>641.51321977400437</v>
      </c>
      <c r="AA61" s="7">
        <f ca="1">'Risk male'!AA61*'Counts male'!AA61</f>
        <v>629.21279146202869</v>
      </c>
    </row>
    <row r="62" spans="1:27" x14ac:dyDescent="0.2">
      <c r="A62" s="1">
        <v>59</v>
      </c>
      <c r="B62" s="7">
        <f ca="1">'Risk male'!B62*'Counts male'!B62</f>
        <v>657.31379027895969</v>
      </c>
      <c r="C62" s="7">
        <f ca="1">'Risk male'!C62*'Counts male'!C62</f>
        <v>677.49250238449451</v>
      </c>
      <c r="D62" s="7">
        <f ca="1">'Risk male'!D62*'Counts male'!D62</f>
        <v>718.96361263859774</v>
      </c>
      <c r="E62" s="7">
        <f ca="1">'Risk male'!E62*'Counts male'!E62</f>
        <v>740.96941885030083</v>
      </c>
      <c r="F62" s="7">
        <f ca="1">'Risk male'!F62*'Counts male'!F62</f>
        <v>694.68038939894814</v>
      </c>
      <c r="G62" s="7">
        <f ca="1">'Risk male'!G62*'Counts male'!G62</f>
        <v>950.25230545440161</v>
      </c>
      <c r="H62" s="7">
        <f ca="1">'Risk male'!H62*'Counts male'!H62</f>
        <v>898.27708638366516</v>
      </c>
      <c r="I62" s="7">
        <f ca="1">'Risk male'!I62*'Counts male'!I62</f>
        <v>839.10033496743074</v>
      </c>
      <c r="J62" s="7">
        <f ca="1">'Risk male'!J62*'Counts male'!J62</f>
        <v>795.32288717085532</v>
      </c>
      <c r="K62" s="7">
        <f ca="1">'Risk male'!K62*'Counts male'!K62</f>
        <v>768.18100207368104</v>
      </c>
      <c r="L62" s="7">
        <f ca="1">'Risk male'!L62*'Counts male'!L62</f>
        <v>749.65527920219006</v>
      </c>
      <c r="M62" s="7">
        <f ca="1">'Risk male'!M62*'Counts male'!M62</f>
        <v>759.9947590086789</v>
      </c>
      <c r="N62" s="7">
        <f ca="1">'Risk male'!N62*'Counts male'!N62</f>
        <v>742.15101484745924</v>
      </c>
      <c r="O62" s="7">
        <f ca="1">'Risk male'!O62*'Counts male'!O62</f>
        <v>738.991276246756</v>
      </c>
      <c r="P62" s="7">
        <f ca="1">'Risk male'!P62*'Counts male'!P62</f>
        <v>730.6388778142076</v>
      </c>
      <c r="Q62" s="7">
        <f ca="1">'Risk male'!Q62*'Counts male'!Q62</f>
        <v>739.76472648892457</v>
      </c>
      <c r="R62" s="7">
        <f ca="1">'Risk male'!R62*'Counts male'!R62</f>
        <v>736.73955006056224</v>
      </c>
      <c r="S62" s="7">
        <f ca="1">'Risk male'!S62*'Counts male'!S62</f>
        <v>741.44543514423037</v>
      </c>
      <c r="T62" s="7">
        <f ca="1">'Risk male'!T62*'Counts male'!T62</f>
        <v>747.70572462538826</v>
      </c>
      <c r="U62" s="7">
        <f ca="1">'Risk male'!U62*'Counts male'!U62</f>
        <v>741.93868248196168</v>
      </c>
      <c r="V62" s="7">
        <f ca="1">'Risk male'!V62*'Counts male'!V62</f>
        <v>750.38348652409582</v>
      </c>
      <c r="W62" s="7">
        <f ca="1">'Risk male'!W62*'Counts male'!W62</f>
        <v>745.75042469367202</v>
      </c>
      <c r="X62" s="7">
        <f ca="1">'Risk male'!X62*'Counts male'!X62</f>
        <v>751.01087078185412</v>
      </c>
      <c r="Y62" s="7">
        <f ca="1">'Risk male'!Y62*'Counts male'!Y62</f>
        <v>752.34685332954575</v>
      </c>
      <c r="Z62" s="7">
        <f ca="1">'Risk male'!Z62*'Counts male'!Z62</f>
        <v>728.81655593947801</v>
      </c>
      <c r="AA62" s="7">
        <f ca="1">'Risk male'!AA62*'Counts male'!AA62</f>
        <v>705.75787736371296</v>
      </c>
    </row>
    <row r="63" spans="1:27" x14ac:dyDescent="0.2">
      <c r="A63" s="1">
        <v>60</v>
      </c>
      <c r="B63" s="7">
        <f ca="1">'Risk male'!B63*'Counts male'!B63</f>
        <v>732.92844415419177</v>
      </c>
      <c r="C63" s="7">
        <f ca="1">'Risk male'!C63*'Counts male'!C63</f>
        <v>704.9396065644595</v>
      </c>
      <c r="D63" s="7">
        <f ca="1">'Risk male'!D63*'Counts male'!D63</f>
        <v>726.72413738142711</v>
      </c>
      <c r="E63" s="7">
        <f ca="1">'Risk male'!E63*'Counts male'!E63</f>
        <v>771.23560107523235</v>
      </c>
      <c r="F63" s="7">
        <f ca="1">'Risk male'!F63*'Counts male'!F63</f>
        <v>794.36528597971494</v>
      </c>
      <c r="G63" s="7">
        <f ca="1">'Risk male'!G63*'Counts male'!G63</f>
        <v>745.01844681252908</v>
      </c>
      <c r="H63" s="7">
        <f ca="1">'Risk male'!H63*'Counts male'!H63</f>
        <v>1019.776498324155</v>
      </c>
      <c r="I63" s="7">
        <f ca="1">'Risk male'!I63*'Counts male'!I63</f>
        <v>964.08968841011745</v>
      </c>
      <c r="J63" s="7">
        <f ca="1">'Risk male'!J63*'Counts male'!J63</f>
        <v>900.68048278511469</v>
      </c>
      <c r="K63" s="7">
        <f ca="1">'Risk male'!K63*'Counts male'!K63</f>
        <v>854.72686059321563</v>
      </c>
      <c r="L63" s="7">
        <f ca="1">'Risk male'!L63*'Counts male'!L63</f>
        <v>825.66467868871553</v>
      </c>
      <c r="M63" s="7">
        <f ca="1">'Risk male'!M63*'Counts male'!M63</f>
        <v>805.8521082201878</v>
      </c>
      <c r="N63" s="7">
        <f ca="1">'Risk male'!N63*'Counts male'!N63</f>
        <v>816.80024895977078</v>
      </c>
      <c r="O63" s="7">
        <f ca="1">'Risk male'!O63*'Counts male'!O63</f>
        <v>797.87814087431639</v>
      </c>
      <c r="P63" s="7">
        <f ca="1">'Risk male'!P63*'Counts male'!P63</f>
        <v>794.42152169483325</v>
      </c>
      <c r="Q63" s="7">
        <f ca="1">'Risk male'!Q63*'Counts male'!Q63</f>
        <v>785.89073065350453</v>
      </c>
      <c r="R63" s="7">
        <f ca="1">'Risk male'!R63*'Counts male'!R63</f>
        <v>795.93342309415743</v>
      </c>
      <c r="S63" s="7">
        <f ca="1">'Risk male'!S63*'Counts male'!S63</f>
        <v>793.10971898967159</v>
      </c>
      <c r="T63" s="7">
        <f ca="1">'Risk male'!T63*'Counts male'!T63</f>
        <v>797.93784748101166</v>
      </c>
      <c r="U63" s="7">
        <f ca="1">'Risk male'!U63*'Counts male'!U63</f>
        <v>805.43306814726805</v>
      </c>
      <c r="V63" s="7">
        <f ca="1">'Risk male'!V63*'Counts male'!V63</f>
        <v>799.39454840225289</v>
      </c>
      <c r="W63" s="7">
        <f ca="1">'Risk male'!W63*'Counts male'!W63</f>
        <v>807.79640446239853</v>
      </c>
      <c r="X63" s="7">
        <f ca="1">'Risk male'!X63*'Counts male'!X63</f>
        <v>803.72625519513747</v>
      </c>
      <c r="Y63" s="7">
        <f ca="1">'Risk male'!Y63*'Counts male'!Y63</f>
        <v>809.42084880130983</v>
      </c>
      <c r="Z63" s="7">
        <f ca="1">'Risk male'!Z63*'Counts male'!Z63</f>
        <v>810.14393646630015</v>
      </c>
      <c r="AA63" s="7">
        <f ca="1">'Risk male'!AA63*'Counts male'!AA63</f>
        <v>785.08017616887696</v>
      </c>
    </row>
    <row r="64" spans="1:27" x14ac:dyDescent="0.2">
      <c r="A64" s="1">
        <v>61</v>
      </c>
      <c r="B64" s="7">
        <f ca="1">'Risk male'!B64*'Counts male'!B64</f>
        <v>762.02453875056278</v>
      </c>
      <c r="C64" s="7">
        <f ca="1">'Risk male'!C64*'Counts male'!C64</f>
        <v>781.29959883679419</v>
      </c>
      <c r="D64" s="7">
        <f ca="1">'Risk male'!D64*'Counts male'!D64</f>
        <v>750.31398619739025</v>
      </c>
      <c r="E64" s="7">
        <f ca="1">'Risk male'!E64*'Counts male'!E64</f>
        <v>772.67373447940838</v>
      </c>
      <c r="F64" s="7">
        <f ca="1">'Risk male'!F64*'Counts male'!F64</f>
        <v>819.6865326913794</v>
      </c>
      <c r="G64" s="7">
        <f ca="1">'Risk male'!G64*'Counts male'!G64</f>
        <v>843.6026851142816</v>
      </c>
      <c r="H64" s="7">
        <f ca="1">'Risk male'!H64*'Counts male'!H64</f>
        <v>790.74574239378171</v>
      </c>
      <c r="I64" s="7">
        <f ca="1">'Risk male'!I64*'Counts male'!I64</f>
        <v>1082.4701869911482</v>
      </c>
      <c r="J64" s="7">
        <f ca="1">'Risk male'!J64*'Counts male'!J64</f>
        <v>1022.7460582504401</v>
      </c>
      <c r="K64" s="7">
        <f ca="1">'Risk male'!K64*'Counts male'!K64</f>
        <v>955.47170531801737</v>
      </c>
      <c r="L64" s="7">
        <f ca="1">'Risk male'!L64*'Counts male'!L64</f>
        <v>907.01212435846878</v>
      </c>
      <c r="M64" s="7">
        <f ca="1">'Risk male'!M64*'Counts male'!M64</f>
        <v>875.43821076702955</v>
      </c>
      <c r="N64" s="7">
        <f ca="1">'Risk male'!N64*'Counts male'!N64</f>
        <v>854.04459403245505</v>
      </c>
      <c r="O64" s="7">
        <f ca="1">'Risk male'!O64*'Counts male'!O64</f>
        <v>865.09748437810947</v>
      </c>
      <c r="P64" s="7">
        <f ca="1">'Risk male'!P64*'Counts male'!P64</f>
        <v>844.30347995980071</v>
      </c>
      <c r="Q64" s="7">
        <f ca="1">'Risk male'!Q64*'Counts male'!Q64</f>
        <v>840.17867031507251</v>
      </c>
      <c r="R64" s="7">
        <f ca="1">'Risk male'!R64*'Counts male'!R64</f>
        <v>830.84966555602432</v>
      </c>
      <c r="S64" s="7">
        <f ca="1">'Risk male'!S64*'Counts male'!S64</f>
        <v>841.17050540601895</v>
      </c>
      <c r="T64" s="7">
        <f ca="1">'Risk male'!T64*'Counts male'!T64</f>
        <v>837.96825264620395</v>
      </c>
      <c r="U64" s="7">
        <f ca="1">'Risk male'!U64*'Counts male'!U64</f>
        <v>842.57102625558184</v>
      </c>
      <c r="V64" s="7">
        <f ca="1">'Risk male'!V64*'Counts male'!V64</f>
        <v>849.97735463603328</v>
      </c>
      <c r="W64" s="7">
        <f ca="1">'Risk male'!W64*'Counts male'!W64</f>
        <v>842.95475837344816</v>
      </c>
      <c r="X64" s="7">
        <f ca="1">'Risk male'!X64*'Counts male'!X64</f>
        <v>851.63346878166021</v>
      </c>
      <c r="Y64" s="7">
        <f ca="1">'Risk male'!Y64*'Counts male'!Y64</f>
        <v>847.25452291419776</v>
      </c>
      <c r="Z64" s="7">
        <f ca="1">'Risk male'!Z64*'Counts male'!Z64</f>
        <v>852.23455151350322</v>
      </c>
      <c r="AA64" s="7">
        <f ca="1">'Risk male'!AA64*'Counts male'!AA64</f>
        <v>852.13140697564154</v>
      </c>
    </row>
    <row r="65" spans="1:27" x14ac:dyDescent="0.2">
      <c r="A65" s="1">
        <v>62</v>
      </c>
      <c r="B65" s="7">
        <f ca="1">'Risk male'!B65*'Counts male'!B65</f>
        <v>822.14706889946092</v>
      </c>
      <c r="C65" s="7">
        <f ca="1">'Risk male'!C65*'Counts male'!C65</f>
        <v>823.47888590863727</v>
      </c>
      <c r="D65" s="7">
        <f ca="1">'Risk male'!D65*'Counts male'!D65</f>
        <v>844.45273628394591</v>
      </c>
      <c r="E65" s="7">
        <f ca="1">'Risk male'!E65*'Counts male'!E65</f>
        <v>810.78170416335843</v>
      </c>
      <c r="F65" s="7">
        <f ca="1">'Risk male'!F65*'Counts male'!F65</f>
        <v>834.87092680874559</v>
      </c>
      <c r="G65" s="7">
        <f ca="1">'Risk male'!G65*'Counts male'!G65</f>
        <v>885.63591546049133</v>
      </c>
      <c r="H65" s="7">
        <f ca="1">'Risk male'!H65*'Counts male'!H65</f>
        <v>912.21012636546993</v>
      </c>
      <c r="I65" s="7">
        <f ca="1">'Risk male'!I65*'Counts male'!I65</f>
        <v>855.63331103340454</v>
      </c>
      <c r="J65" s="7">
        <f ca="1">'Risk male'!J65*'Counts male'!J65</f>
        <v>1172.404966889311</v>
      </c>
      <c r="K65" s="7">
        <f ca="1">'Risk male'!K65*'Counts male'!K65</f>
        <v>1108.1092000435453</v>
      </c>
      <c r="L65" s="7">
        <f ca="1">'Risk male'!L65*'Counts male'!L65</f>
        <v>1036.2422187571221</v>
      </c>
      <c r="M65" s="7">
        <f ca="1">'Risk male'!M65*'Counts male'!M65</f>
        <v>984.46657614415517</v>
      </c>
      <c r="N65" s="7">
        <f ca="1">'Risk male'!N65*'Counts male'!N65</f>
        <v>950.25380169546486</v>
      </c>
      <c r="O65" s="7">
        <f ca="1">'Risk male'!O65*'Counts male'!O65</f>
        <v>927.6551870952577</v>
      </c>
      <c r="P65" s="7">
        <f ca="1">'Risk male'!P65*'Counts male'!P65</f>
        <v>939.63019615662665</v>
      </c>
      <c r="Q65" s="7">
        <f ca="1">'Risk male'!Q65*'Counts male'!Q65</f>
        <v>917.26461189850488</v>
      </c>
      <c r="R65" s="7">
        <f ca="1">'Risk male'!R65*'Counts male'!R65</f>
        <v>913.16627273751101</v>
      </c>
      <c r="S65" s="7">
        <f ca="1">'Risk male'!S65*'Counts male'!S65</f>
        <v>903.70904975475287</v>
      </c>
      <c r="T65" s="7">
        <f ca="1">'Risk male'!T65*'Counts male'!T65</f>
        <v>914.75558486923046</v>
      </c>
      <c r="U65" s="7">
        <f ca="1">'Risk male'!U65*'Counts male'!U65</f>
        <v>912.11919826334747</v>
      </c>
      <c r="V65" s="7">
        <f ca="1">'Risk male'!V65*'Counts male'!V65</f>
        <v>917.66798995121167</v>
      </c>
      <c r="W65" s="7">
        <f ca="1">'Risk male'!W65*'Counts male'!W65</f>
        <v>925.07864597874493</v>
      </c>
      <c r="X65" s="7">
        <f ca="1">'Risk male'!X65*'Counts male'!X65</f>
        <v>919.05601963134325</v>
      </c>
      <c r="Y65" s="7">
        <f ca="1">'Risk male'!Y65*'Counts male'!Y65</f>
        <v>928.86263368907635</v>
      </c>
      <c r="Z65" s="7">
        <f ca="1">'Risk male'!Z65*'Counts male'!Z65</f>
        <v>923.31426767216055</v>
      </c>
      <c r="AA65" s="7">
        <f ca="1">'Risk male'!AA65*'Counts male'!AA65</f>
        <v>929.23741845887639</v>
      </c>
    </row>
    <row r="66" spans="1:27" x14ac:dyDescent="0.2">
      <c r="A66" s="1">
        <v>63</v>
      </c>
      <c r="B66" s="7">
        <f ca="1">'Risk male'!B66*'Counts male'!B66</f>
        <v>855.43292154693552</v>
      </c>
      <c r="C66" s="7">
        <f ca="1">'Risk male'!C66*'Counts male'!C66</f>
        <v>894.9383320355239</v>
      </c>
      <c r="D66" s="7">
        <f ca="1">'Risk male'!D66*'Counts male'!D66</f>
        <v>895.02474325553794</v>
      </c>
      <c r="E66" s="7">
        <f ca="1">'Risk male'!E66*'Counts male'!E66</f>
        <v>917.38581275168724</v>
      </c>
      <c r="F66" s="7">
        <f ca="1">'Risk male'!F66*'Counts male'!F66</f>
        <v>880.09183326889445</v>
      </c>
      <c r="G66" s="7">
        <f ca="1">'Risk male'!G66*'Counts male'!G66</f>
        <v>905.84293645620835</v>
      </c>
      <c r="H66" s="7">
        <f ca="1">'Risk male'!H66*'Counts male'!H66</f>
        <v>959.70850604087354</v>
      </c>
      <c r="I66" s="7">
        <f ca="1">'Risk male'!I66*'Counts male'!I66</f>
        <v>988.70970055533326</v>
      </c>
      <c r="J66" s="7">
        <f ca="1">'Risk male'!J66*'Counts male'!J66</f>
        <v>927.84192269356413</v>
      </c>
      <c r="K66" s="7">
        <f ca="1">'Risk male'!K66*'Counts male'!K66</f>
        <v>1271.3476491850872</v>
      </c>
      <c r="L66" s="7">
        <f ca="1">'Risk male'!L66*'Counts male'!L66</f>
        <v>1200.8569522934154</v>
      </c>
      <c r="M66" s="7">
        <f ca="1">'Risk male'!M66*'Counts male'!M66</f>
        <v>1123.2257884735866</v>
      </c>
      <c r="N66" s="7">
        <f ca="1">'Risk male'!N66*'Counts male'!N66</f>
        <v>1066.296027636462</v>
      </c>
      <c r="O66" s="7">
        <f ca="1">'Risk male'!O66*'Counts male'!O66</f>
        <v>1028.9521179029953</v>
      </c>
      <c r="P66" s="7">
        <f ca="1">'Risk male'!P66*'Counts male'!P66</f>
        <v>1004.5336641575739</v>
      </c>
      <c r="Q66" s="7">
        <f ca="1">'Risk male'!Q66*'Counts male'!Q66</f>
        <v>1016.5771009151471</v>
      </c>
      <c r="R66" s="7">
        <f ca="1">'Risk male'!R66*'Counts male'!R66</f>
        <v>992.19115896189703</v>
      </c>
      <c r="S66" s="7">
        <f ca="1">'Risk male'!S66*'Counts male'!S66</f>
        <v>987.0705603079432</v>
      </c>
      <c r="T66" s="7">
        <f ca="1">'Risk male'!T66*'Counts male'!T66</f>
        <v>976.52196540641</v>
      </c>
      <c r="U66" s="7">
        <f ca="1">'Risk male'!U66*'Counts male'!U66</f>
        <v>988.52359218012271</v>
      </c>
      <c r="V66" s="7">
        <f ca="1">'Risk male'!V66*'Counts male'!V66</f>
        <v>984.92763073302035</v>
      </c>
      <c r="W66" s="7">
        <f ca="1">'Risk male'!W66*'Counts male'!W66</f>
        <v>989.94923020512965</v>
      </c>
      <c r="X66" s="7">
        <f ca="1">'Risk male'!X66*'Counts male'!X66</f>
        <v>997.93529538589303</v>
      </c>
      <c r="Y66" s="7">
        <f ca="1">'Risk male'!Y66*'Counts male'!Y66</f>
        <v>991.84958849363727</v>
      </c>
      <c r="Z66" s="7">
        <f ca="1">'Risk male'!Z66*'Counts male'!Z66</f>
        <v>1000.5160171174382</v>
      </c>
      <c r="AA66" s="7">
        <f ca="1">'Risk male'!AA66*'Counts male'!AA66</f>
        <v>994.57738743926188</v>
      </c>
    </row>
    <row r="67" spans="1:27" x14ac:dyDescent="0.2">
      <c r="A67" s="1">
        <v>64</v>
      </c>
      <c r="B67" s="7">
        <f ca="1">'Risk male'!B67*'Counts male'!B67</f>
        <v>940.68856068244645</v>
      </c>
      <c r="C67" s="7">
        <f ca="1">'Risk male'!C67*'Counts male'!C67</f>
        <v>927.00746868246256</v>
      </c>
      <c r="D67" s="7">
        <f ca="1">'Risk male'!D67*'Counts male'!D67</f>
        <v>969.85298677480944</v>
      </c>
      <c r="E67" s="7">
        <f ca="1">'Risk male'!E67*'Counts male'!E67</f>
        <v>968.05077513412289</v>
      </c>
      <c r="F67" s="7">
        <f ca="1">'Risk male'!F67*'Counts male'!F67</f>
        <v>990.94395373290229</v>
      </c>
      <c r="G67" s="7">
        <f ca="1">'Risk male'!G67*'Counts male'!G67</f>
        <v>949.2726554559631</v>
      </c>
      <c r="H67" s="7">
        <f ca="1">'Risk male'!H67*'Counts male'!H67</f>
        <v>975.61189997349834</v>
      </c>
      <c r="I67" s="7">
        <f ca="1">'Risk male'!I67*'Counts male'!I67</f>
        <v>1032.5522971519169</v>
      </c>
      <c r="J67" s="7">
        <f ca="1">'Risk male'!J67*'Counts male'!J67</f>
        <v>1062.8386048930597</v>
      </c>
      <c r="K67" s="7">
        <f ca="1">'Risk male'!K67*'Counts male'!K67</f>
        <v>996.58183513610197</v>
      </c>
      <c r="L67" s="7">
        <f ca="1">'Risk male'!L67*'Counts male'!L67</f>
        <v>1363.647748277757</v>
      </c>
      <c r="M67" s="7">
        <f ca="1">'Risk male'!M67*'Counts male'!M67</f>
        <v>1286.4515415875658</v>
      </c>
      <c r="N67" s="7">
        <f ca="1">'Risk male'!N67*'Counts male'!N67</f>
        <v>1201.8298493162661</v>
      </c>
      <c r="O67" s="7">
        <f ca="1">'Risk male'!O67*'Counts male'!O67</f>
        <v>1138.9642455588041</v>
      </c>
      <c r="P67" s="7">
        <f ca="1">'Risk male'!P67*'Counts male'!P67</f>
        <v>1098.4529429674278</v>
      </c>
      <c r="Q67" s="7">
        <f ca="1">'Risk male'!Q67*'Counts male'!Q67</f>
        <v>1070.8576946053736</v>
      </c>
      <c r="R67" s="7">
        <f ca="1">'Risk male'!R67*'Counts male'!R67</f>
        <v>1081.671933109578</v>
      </c>
      <c r="S67" s="7">
        <f ca="1">'Risk male'!S67*'Counts male'!S67</f>
        <v>1054.4773330022506</v>
      </c>
      <c r="T67" s="7">
        <f ca="1">'Risk male'!T67*'Counts male'!T67</f>
        <v>1047.6829386415177</v>
      </c>
      <c r="U67" s="7">
        <f ca="1">'Risk male'!U67*'Counts male'!U67</f>
        <v>1034.9137389199141</v>
      </c>
      <c r="V67" s="7">
        <f ca="1">'Risk male'!V67*'Counts male'!V67</f>
        <v>1046.5444430840002</v>
      </c>
      <c r="W67" s="7">
        <f ca="1">'Risk male'!W67*'Counts male'!W67</f>
        <v>1040.9640756076506</v>
      </c>
      <c r="X67" s="7">
        <f ca="1">'Risk male'!X67*'Counts male'!X67</f>
        <v>1044.7896624257105</v>
      </c>
      <c r="Y67" s="7">
        <f ca="1">'Risk male'!Y67*'Counts male'!Y67</f>
        <v>1052.0520070167386</v>
      </c>
      <c r="Z67" s="7">
        <f ca="1">'Risk male'!Z67*'Counts male'!Z67</f>
        <v>1043.7781642688431</v>
      </c>
      <c r="AA67" s="7">
        <f ca="1">'Risk male'!AA67*'Counts male'!AA67</f>
        <v>1051.9208501547414</v>
      </c>
    </row>
    <row r="68" spans="1:27" x14ac:dyDescent="0.2">
      <c r="A68" s="1">
        <v>65</v>
      </c>
      <c r="B68" s="7">
        <f ca="1">'Risk male'!B68*'Counts male'!B68</f>
        <v>1026.5195200950325</v>
      </c>
      <c r="C68" s="7">
        <f ca="1">'Risk male'!C68*'Counts male'!C68</f>
        <v>1030.0682803252391</v>
      </c>
      <c r="D68" s="7">
        <f ca="1">'Risk male'!D68*'Counts male'!D68</f>
        <v>1013.3837716521427</v>
      </c>
      <c r="E68" s="7">
        <f ca="1">'Risk male'!E68*'Counts male'!E68</f>
        <v>1059.1895182290482</v>
      </c>
      <c r="F68" s="7">
        <f ca="1">'Risk male'!F68*'Counts male'!F68</f>
        <v>1056.5653494699877</v>
      </c>
      <c r="G68" s="7">
        <f ca="1">'Risk male'!G68*'Counts male'!G68</f>
        <v>1080.3288002114207</v>
      </c>
      <c r="H68" s="7">
        <f ca="1">'Risk male'!H68*'Counts male'!H68</f>
        <v>1034.547786224711</v>
      </c>
      <c r="I68" s="7">
        <f ca="1">'Risk male'!I68*'Counts male'!I68</f>
        <v>1062.2185796349752</v>
      </c>
      <c r="J68" s="7">
        <f ca="1">'Risk male'!J68*'Counts male'!J68</f>
        <v>1123.6543136493226</v>
      </c>
      <c r="K68" s="7">
        <f ca="1">'Risk male'!K68*'Counts male'!K68</f>
        <v>1155.6737471271783</v>
      </c>
      <c r="L68" s="7">
        <f ca="1">'Risk male'!L68*'Counts male'!L68</f>
        <v>1082.3595125828792</v>
      </c>
      <c r="M68" s="7">
        <f ca="1">'Risk male'!M68*'Counts male'!M68</f>
        <v>1480.4036275312055</v>
      </c>
      <c r="N68" s="7">
        <f ca="1">'Risk male'!N68*'Counts male'!N68</f>
        <v>1395.2575504340357</v>
      </c>
      <c r="O68" s="7">
        <f ca="1">'Risk male'!O68*'Counts male'!O68</f>
        <v>1302.2265133196388</v>
      </c>
      <c r="P68" s="7">
        <f ca="1">'Risk male'!P68*'Counts male'!P68</f>
        <v>1233.0156943091326</v>
      </c>
      <c r="Q68" s="7">
        <f ca="1">'Risk male'!Q68*'Counts male'!Q68</f>
        <v>1187.8389627025806</v>
      </c>
      <c r="R68" s="7">
        <f ca="1">'Risk male'!R68*'Counts male'!R68</f>
        <v>1157.051924948154</v>
      </c>
      <c r="S68" s="7">
        <f ca="1">'Risk male'!S68*'Counts male'!S68</f>
        <v>1167.7264120094981</v>
      </c>
      <c r="T68" s="7">
        <f ca="1">'Risk male'!T68*'Counts male'!T68</f>
        <v>1137.3664542283611</v>
      </c>
      <c r="U68" s="7">
        <f ca="1">'Risk male'!U68*'Counts male'!U68</f>
        <v>1129.3896974027798</v>
      </c>
      <c r="V68" s="7">
        <f ca="1">'Risk male'!V68*'Counts male'!V68</f>
        <v>1114.0196611188994</v>
      </c>
      <c r="W68" s="7">
        <f ca="1">'Risk male'!W68*'Counts male'!W68</f>
        <v>1124.2479521246651</v>
      </c>
      <c r="X68" s="7">
        <f ca="1">'Risk male'!X68*'Counts male'!X68</f>
        <v>1117.7374898690816</v>
      </c>
      <c r="Y68" s="7">
        <f ca="1">'Risk male'!Y68*'Counts male'!Y68</f>
        <v>1120.7511845690838</v>
      </c>
      <c r="Z68" s="7">
        <f ca="1">'Risk male'!Z68*'Counts male'!Z68</f>
        <v>1126.5611943297281</v>
      </c>
      <c r="AA68" s="7">
        <f ca="1">'Risk male'!AA68*'Counts male'!AA68</f>
        <v>1117.9664944081999</v>
      </c>
    </row>
    <row r="69" spans="1:27" x14ac:dyDescent="0.2">
      <c r="A69" s="1">
        <v>66</v>
      </c>
      <c r="B69" s="7">
        <f ca="1">'Risk male'!B69*'Counts male'!B69</f>
        <v>1113.3617887682117</v>
      </c>
      <c r="C69" s="7">
        <f ca="1">'Risk male'!C69*'Counts male'!C69</f>
        <v>1104.257051114314</v>
      </c>
      <c r="D69" s="7">
        <f ca="1">'Risk male'!D69*'Counts male'!D69</f>
        <v>1107.007798868254</v>
      </c>
      <c r="E69" s="7">
        <f ca="1">'Risk male'!E69*'Counts male'!E69</f>
        <v>1087.4851303989849</v>
      </c>
      <c r="F69" s="7">
        <f ca="1">'Risk male'!F69*'Counts male'!F69</f>
        <v>1136.6473471264865</v>
      </c>
      <c r="G69" s="7">
        <f ca="1">'Risk male'!G69*'Counts male'!G69</f>
        <v>1132.1070869850446</v>
      </c>
      <c r="H69" s="7">
        <f ca="1">'Risk male'!H69*'Counts male'!H69</f>
        <v>1157.8517521380495</v>
      </c>
      <c r="I69" s="7">
        <f ca="1">'Risk male'!I69*'Counts male'!I69</f>
        <v>1108.3446400759624</v>
      </c>
      <c r="J69" s="7">
        <f ca="1">'Risk male'!J69*'Counts male'!J69</f>
        <v>1137.6084549406669</v>
      </c>
      <c r="K69" s="7">
        <f ca="1">'Risk male'!K69*'Counts male'!K69</f>
        <v>1202.987846984525</v>
      </c>
      <c r="L69" s="7">
        <f ca="1">'Risk male'!L69*'Counts male'!L69</f>
        <v>1236.0740920770775</v>
      </c>
      <c r="M69" s="7">
        <f ca="1">'Risk male'!M69*'Counts male'!M69</f>
        <v>1157.0240348833295</v>
      </c>
      <c r="N69" s="7">
        <f ca="1">'Risk male'!N69*'Counts male'!N69</f>
        <v>1582.8376119963939</v>
      </c>
      <c r="O69" s="7">
        <f ca="1">'Risk male'!O69*'Counts male'!O69</f>
        <v>1490.6437135725346</v>
      </c>
      <c r="P69" s="7">
        <f ca="1">'Risk male'!P69*'Counts male'!P69</f>
        <v>1390.7970565264793</v>
      </c>
      <c r="Q69" s="7">
        <f ca="1">'Risk male'!Q69*'Counts male'!Q69</f>
        <v>1315.3769264323782</v>
      </c>
      <c r="R69" s="7">
        <f ca="1">'Risk male'!R69*'Counts male'!R69</f>
        <v>1265.8722911976088</v>
      </c>
      <c r="S69" s="7">
        <f ca="1">'Risk male'!S69*'Counts male'!S69</f>
        <v>1232.6717446273271</v>
      </c>
      <c r="T69" s="7">
        <f ca="1">'Risk male'!T69*'Counts male'!T69</f>
        <v>1243.2590955323428</v>
      </c>
      <c r="U69" s="7">
        <f ca="1">'Risk male'!U69*'Counts male'!U69</f>
        <v>1210.8871910865971</v>
      </c>
      <c r="V69" s="7">
        <f ca="1">'Risk male'!V69*'Counts male'!V69</f>
        <v>1201.1154043967365</v>
      </c>
      <c r="W69" s="7">
        <f ca="1">'Risk male'!W69*'Counts male'!W69</f>
        <v>1183.0979931711163</v>
      </c>
      <c r="X69" s="7">
        <f ca="1">'Risk male'!X69*'Counts male'!X69</f>
        <v>1193.3079358393015</v>
      </c>
      <c r="Y69" s="7">
        <f ca="1">'Risk male'!Y69*'Counts male'!Y69</f>
        <v>1186.0294504256901</v>
      </c>
      <c r="Z69" s="7">
        <f ca="1">'Risk male'!Z69*'Counts male'!Z69</f>
        <v>1187.7995410338688</v>
      </c>
      <c r="AA69" s="7">
        <f ca="1">'Risk male'!AA69*'Counts male'!AA69</f>
        <v>1194.2287886194806</v>
      </c>
    </row>
    <row r="70" spans="1:27" x14ac:dyDescent="0.2">
      <c r="A70" s="1">
        <v>67</v>
      </c>
      <c r="B70" s="7">
        <f ca="1">'Risk male'!B70*'Counts male'!B70</f>
        <v>1164.1122399655867</v>
      </c>
      <c r="C70" s="7">
        <f ca="1">'Risk male'!C70*'Counts male'!C70</f>
        <v>1164.7271905579564</v>
      </c>
      <c r="D70" s="7">
        <f ca="1">'Risk male'!D70*'Counts male'!D70</f>
        <v>1155.8176752178058</v>
      </c>
      <c r="E70" s="7">
        <f ca="1">'Risk male'!E70*'Counts male'!E70</f>
        <v>1158.9250809329619</v>
      </c>
      <c r="F70" s="7">
        <f ca="1">'Risk male'!F70*'Counts male'!F70</f>
        <v>1138.0412066626973</v>
      </c>
      <c r="G70" s="7">
        <f ca="1">'Risk male'!G70*'Counts male'!G70</f>
        <v>1190.0397660658252</v>
      </c>
      <c r="H70" s="7">
        <f ca="1">'Risk male'!H70*'Counts male'!H70</f>
        <v>1184.7221472888989</v>
      </c>
      <c r="I70" s="7">
        <f ca="1">'Risk male'!I70*'Counts male'!I70</f>
        <v>1212.6736768130947</v>
      </c>
      <c r="J70" s="7">
        <f ca="1">'Risk male'!J70*'Counts male'!J70</f>
        <v>1160.5948405029912</v>
      </c>
      <c r="K70" s="7">
        <f ca="1">'Risk male'!K70*'Counts male'!K70</f>
        <v>1191.7188076559823</v>
      </c>
      <c r="L70" s="7">
        <f ca="1">'Risk male'!L70*'Counts male'!L70</f>
        <v>1260.0668796144967</v>
      </c>
      <c r="M70" s="7">
        <f ca="1">'Risk male'!M70*'Counts male'!M70</f>
        <v>1295.0307205377521</v>
      </c>
      <c r="N70" s="7">
        <f ca="1">'Risk male'!N70*'Counts male'!N70</f>
        <v>1211.7989801936712</v>
      </c>
      <c r="O70" s="7">
        <f ca="1">'Risk male'!O70*'Counts male'!O70</f>
        <v>1657.758927226665</v>
      </c>
      <c r="P70" s="7">
        <f ca="1">'Risk male'!P70*'Counts male'!P70</f>
        <v>1561.4816812760189</v>
      </c>
      <c r="Q70" s="7">
        <f ca="1">'Risk male'!Q70*'Counts male'!Q70</f>
        <v>1456.6153216233133</v>
      </c>
      <c r="R70" s="7">
        <f ca="1">'Risk male'!R70*'Counts male'!R70</f>
        <v>1376.5266781116225</v>
      </c>
      <c r="S70" s="7">
        <f ca="1">'Risk male'!S70*'Counts male'!S70</f>
        <v>1325.2473079153372</v>
      </c>
      <c r="T70" s="7">
        <f ca="1">'Risk male'!T70*'Counts male'!T70</f>
        <v>1289.5356890086325</v>
      </c>
      <c r="U70" s="7">
        <f ca="1">'Risk male'!U70*'Counts male'!U70</f>
        <v>1300.304959131046</v>
      </c>
      <c r="V70" s="7">
        <f ca="1">'Risk male'!V70*'Counts male'!V70</f>
        <v>1265.5576875029467</v>
      </c>
      <c r="W70" s="7">
        <f ca="1">'Risk male'!W70*'Counts male'!W70</f>
        <v>1254.3812784241065</v>
      </c>
      <c r="X70" s="7">
        <f ca="1">'Risk male'!X70*'Counts male'!X70</f>
        <v>1236.196266090632</v>
      </c>
      <c r="Y70" s="7">
        <f ca="1">'Risk male'!Y70*'Counts male'!Y70</f>
        <v>1245.850972689808</v>
      </c>
      <c r="Z70" s="7">
        <f ca="1">'Risk male'!Z70*'Counts male'!Z70</f>
        <v>1238.5736234482999</v>
      </c>
      <c r="AA70" s="7">
        <f ca="1">'Risk male'!AA70*'Counts male'!AA70</f>
        <v>1242.0769825330651</v>
      </c>
    </row>
    <row r="71" spans="1:27" x14ac:dyDescent="0.2">
      <c r="A71" s="1">
        <v>68</v>
      </c>
      <c r="B71" s="7">
        <f ca="1">'Risk male'!B71*'Counts male'!B71</f>
        <v>1294.5477817694727</v>
      </c>
      <c r="C71" s="7">
        <f ca="1">'Risk male'!C71*'Counts male'!C71</f>
        <v>1240.9309134875193</v>
      </c>
      <c r="D71" s="7">
        <f ca="1">'Risk male'!D71*'Counts male'!D71</f>
        <v>1241.7988754914556</v>
      </c>
      <c r="E71" s="7">
        <f ca="1">'Risk male'!E71*'Counts male'!E71</f>
        <v>1233.0463101413523</v>
      </c>
      <c r="F71" s="7">
        <f ca="1">'Risk male'!F71*'Counts male'!F71</f>
        <v>1237.1285136438489</v>
      </c>
      <c r="G71" s="7">
        <f ca="1">'Risk male'!G71*'Counts male'!G71</f>
        <v>1215.5975529013836</v>
      </c>
      <c r="H71" s="7">
        <f ca="1">'Risk male'!H71*'Counts male'!H71</f>
        <v>1271.1582344895485</v>
      </c>
      <c r="I71" s="7">
        <f ca="1">'Risk male'!I71*'Counts male'!I71</f>
        <v>1267.1426950666944</v>
      </c>
      <c r="J71" s="7">
        <f ca="1">'Risk male'!J71*'Counts male'!J71</f>
        <v>1296.851327156885</v>
      </c>
      <c r="K71" s="7">
        <f ca="1">'Risk male'!K71*'Counts male'!K71</f>
        <v>1241.8762704833946</v>
      </c>
      <c r="L71" s="7">
        <f ca="1">'Risk male'!L71*'Counts male'!L71</f>
        <v>1275.7585085567043</v>
      </c>
      <c r="M71" s="7">
        <f ca="1">'Risk male'!M71*'Counts male'!M71</f>
        <v>1349.2616418695507</v>
      </c>
      <c r="N71" s="7">
        <f ca="1">'Risk male'!N71*'Counts male'!N71</f>
        <v>1386.9743727744208</v>
      </c>
      <c r="O71" s="7">
        <f ca="1">'Risk male'!O71*'Counts male'!O71</f>
        <v>1297.2134727980099</v>
      </c>
      <c r="P71" s="7">
        <f ca="1">'Risk male'!P71*'Counts male'!P71</f>
        <v>1775.2791961955436</v>
      </c>
      <c r="Q71" s="7">
        <f ca="1">'Risk male'!Q71*'Counts male'!Q71</f>
        <v>1672.6561803107797</v>
      </c>
      <c r="R71" s="7">
        <f ca="1">'Risk male'!R71*'Counts male'!R71</f>
        <v>1559.9389241468352</v>
      </c>
      <c r="S71" s="7">
        <f ca="1">'Risk male'!S71*'Counts male'!S71</f>
        <v>1474.4956522469483</v>
      </c>
      <c r="T71" s="7">
        <f ca="1">'Risk male'!T71*'Counts male'!T71</f>
        <v>1419.802790349293</v>
      </c>
      <c r="U71" s="7">
        <f ca="1">'Risk male'!U71*'Counts male'!U71</f>
        <v>1381.3706100596644</v>
      </c>
      <c r="V71" s="7">
        <f ca="1">'Risk male'!V71*'Counts male'!V71</f>
        <v>1392.0555578550602</v>
      </c>
      <c r="W71" s="7">
        <f ca="1">'Risk male'!W71*'Counts male'!W71</f>
        <v>1353.0704345689351</v>
      </c>
      <c r="X71" s="7">
        <f ca="1">'Risk male'!X71*'Counts male'!X71</f>
        <v>1342.0323174930822</v>
      </c>
      <c r="Y71" s="7">
        <f ca="1">'Risk male'!Y71*'Counts male'!Y71</f>
        <v>1323.3045443061219</v>
      </c>
      <c r="Z71" s="7">
        <f ca="1">'Risk male'!Z71*'Counts male'!Z71</f>
        <v>1331.7786809999111</v>
      </c>
      <c r="AA71" s="7">
        <f ca="1">'Risk male'!AA71*'Counts male'!AA71</f>
        <v>1327.8016097503789</v>
      </c>
    </row>
    <row r="72" spans="1:27" x14ac:dyDescent="0.2">
      <c r="A72" s="1">
        <v>69</v>
      </c>
      <c r="B72" s="7">
        <f ca="1">'Risk male'!B72*'Counts male'!B72</f>
        <v>1364.4006684723406</v>
      </c>
      <c r="C72" s="7">
        <f ca="1">'Risk male'!C72*'Counts male'!C72</f>
        <v>1369.4566024619651</v>
      </c>
      <c r="D72" s="7">
        <f ca="1">'Risk male'!D72*'Counts male'!D72</f>
        <v>1313.3655671150016</v>
      </c>
      <c r="E72" s="7">
        <f ca="1">'Risk male'!E72*'Counts male'!E72</f>
        <v>1315.5808958172272</v>
      </c>
      <c r="F72" s="7">
        <f ca="1">'Risk male'!F72*'Counts male'!F72</f>
        <v>1308.9324013662567</v>
      </c>
      <c r="G72" s="7">
        <f ca="1">'Risk male'!G72*'Counts male'!G72</f>
        <v>1314.8958328093242</v>
      </c>
      <c r="H72" s="7">
        <f ca="1">'Risk male'!H72*'Counts male'!H72</f>
        <v>1293.629337135277</v>
      </c>
      <c r="I72" s="7">
        <f ca="1">'Risk male'!I72*'Counts male'!I72</f>
        <v>1354.0163237098375</v>
      </c>
      <c r="J72" s="7">
        <f ca="1">'Risk male'!J72*'Counts male'!J72</f>
        <v>1352.2892974895262</v>
      </c>
      <c r="K72" s="7">
        <f ca="1">'Risk male'!K72*'Counts male'!K72</f>
        <v>1384.7759586949453</v>
      </c>
      <c r="L72" s="7">
        <f ca="1">'Risk male'!L72*'Counts male'!L72</f>
        <v>1327.2481526621957</v>
      </c>
      <c r="M72" s="7">
        <f ca="1">'Risk male'!M72*'Counts male'!M72</f>
        <v>1365.0247647270742</v>
      </c>
      <c r="N72" s="7">
        <f ca="1">'Risk male'!N72*'Counts male'!N72</f>
        <v>1445.5234705685948</v>
      </c>
      <c r="O72" s="7">
        <f ca="1">'Risk male'!O72*'Counts male'!O72</f>
        <v>1486.0621555505425</v>
      </c>
      <c r="P72" s="7">
        <f ca="1">'Risk male'!P72*'Counts male'!P72</f>
        <v>1390.7712383694154</v>
      </c>
      <c r="Q72" s="7">
        <f ca="1">'Risk male'!Q72*'Counts male'!Q72</f>
        <v>1906.1479041130335</v>
      </c>
      <c r="R72" s="7">
        <f ca="1">'Risk male'!R72*'Counts male'!R72</f>
        <v>1796.862440040539</v>
      </c>
      <c r="S72" s="7">
        <f ca="1">'Risk male'!S72*'Counts male'!S72</f>
        <v>1677.3433034473533</v>
      </c>
      <c r="T72" s="7">
        <f ca="1">'Risk male'!T72*'Counts male'!T72</f>
        <v>1586.5597920327193</v>
      </c>
      <c r="U72" s="7">
        <f ca="1">'Risk male'!U72*'Counts male'!U72</f>
        <v>1528.2758039480718</v>
      </c>
      <c r="V72" s="7">
        <f ca="1">'Risk male'!V72*'Counts male'!V72</f>
        <v>1488.0333043426224</v>
      </c>
      <c r="W72" s="7">
        <f ca="1">'Risk male'!W72*'Counts male'!W72</f>
        <v>1498.1373194879293</v>
      </c>
      <c r="X72" s="7">
        <f ca="1">'Risk male'!X72*'Counts male'!X72</f>
        <v>1457.9162743887759</v>
      </c>
      <c r="Y72" s="7">
        <f ca="1">'Risk male'!Y72*'Counts male'!Y72</f>
        <v>1447.144124887609</v>
      </c>
      <c r="Z72" s="7">
        <f ca="1">'Risk male'!Z72*'Counts male'!Z72</f>
        <v>1427.0932029744572</v>
      </c>
      <c r="AA72" s="7">
        <f ca="1">'Risk male'!AA72*'Counts male'!AA72</f>
        <v>1440.6691986861385</v>
      </c>
    </row>
    <row r="73" spans="1:27" x14ac:dyDescent="0.2">
      <c r="A73" s="1">
        <v>70</v>
      </c>
      <c r="B73" s="7">
        <f ca="1">'Risk male'!B73*'Counts male'!B73</f>
        <v>1469.8253953873962</v>
      </c>
      <c r="C73" s="7">
        <f ca="1">'Risk male'!C73*'Counts male'!C73</f>
        <v>1420.5486836096145</v>
      </c>
      <c r="D73" s="7">
        <f ca="1">'Risk male'!D73*'Counts male'!D73</f>
        <v>1425.9554822029741</v>
      </c>
      <c r="E73" s="7">
        <f ca="1">'Risk male'!E73*'Counts male'!E73</f>
        <v>1369.6610680654467</v>
      </c>
      <c r="F73" s="7">
        <f ca="1">'Risk male'!F73*'Counts male'!F73</f>
        <v>1372.3596928751961</v>
      </c>
      <c r="G73" s="7">
        <f ca="1">'Risk male'!G73*'Counts male'!G73</f>
        <v>1368.297277118525</v>
      </c>
      <c r="H73" s="7">
        <f ca="1">'Risk male'!H73*'Counts male'!H73</f>
        <v>1376.2733483899638</v>
      </c>
      <c r="I73" s="7">
        <f ca="1">'Risk male'!I73*'Counts male'!I73</f>
        <v>1355.4257017603202</v>
      </c>
      <c r="J73" s="7">
        <f ca="1">'Risk male'!J73*'Counts male'!J73</f>
        <v>1421.2277967686839</v>
      </c>
      <c r="K73" s="7">
        <f ca="1">'Risk male'!K73*'Counts male'!K73</f>
        <v>1421.335825622908</v>
      </c>
      <c r="L73" s="7">
        <f ca="1">'Risk male'!L73*'Counts male'!L73</f>
        <v>1456.1215321195132</v>
      </c>
      <c r="M73" s="7">
        <f ca="1">'Risk male'!M73*'Counts male'!M73</f>
        <v>1397.2224463543459</v>
      </c>
      <c r="N73" s="7">
        <f ca="1">'Risk male'!N73*'Counts male'!N73</f>
        <v>1437.3078724385853</v>
      </c>
      <c r="O73" s="7">
        <f ca="1">'Risk male'!O73*'Counts male'!O73</f>
        <v>1523.4670284952847</v>
      </c>
      <c r="P73" s="7">
        <f ca="1">'Risk male'!P73*'Counts male'!P73</f>
        <v>1567.2252949479953</v>
      </c>
      <c r="Q73" s="7">
        <f ca="1">'Risk male'!Q73*'Counts male'!Q73</f>
        <v>1467.1786062548238</v>
      </c>
      <c r="R73" s="7">
        <f ca="1">'Risk male'!R73*'Counts male'!R73</f>
        <v>2014.6234063596667</v>
      </c>
      <c r="S73" s="7">
        <f ca="1">'Risk male'!S73*'Counts male'!S73</f>
        <v>1899.8958592754996</v>
      </c>
      <c r="T73" s="7">
        <f ca="1">'Risk male'!T73*'Counts male'!T73</f>
        <v>1775.0669544212867</v>
      </c>
      <c r="U73" s="7">
        <f ca="1">'Risk male'!U73*'Counts male'!U73</f>
        <v>1679.7801863515147</v>
      </c>
      <c r="V73" s="7">
        <f ca="1">'Risk male'!V73*'Counts male'!V73</f>
        <v>1618.3129901058362</v>
      </c>
      <c r="W73" s="7">
        <f ca="1">'Risk male'!W73*'Counts male'!W73</f>
        <v>1574.1908495137889</v>
      </c>
      <c r="X73" s="7">
        <f ca="1">'Risk male'!X73*'Counts male'!X73</f>
        <v>1586.0277106727351</v>
      </c>
      <c r="Y73" s="7">
        <f ca="1">'Risk male'!Y73*'Counts male'!Y73</f>
        <v>1545.5566496212671</v>
      </c>
      <c r="Z73" s="7">
        <f ca="1">'Risk male'!Z73*'Counts male'!Z73</f>
        <v>1533.4843963664625</v>
      </c>
      <c r="AA73" s="7">
        <f ca="1">'Risk male'!AA73*'Counts male'!AA73</f>
        <v>1516.9295756184483</v>
      </c>
    </row>
    <row r="74" spans="1:27" x14ac:dyDescent="0.2">
      <c r="A74" s="1">
        <v>71</v>
      </c>
      <c r="B74" s="7">
        <f ca="1">'Risk male'!B74*'Counts male'!B74</f>
        <v>1485.4498419031136</v>
      </c>
      <c r="C74" s="7">
        <f ca="1">'Risk male'!C74*'Counts male'!C74</f>
        <v>1536.1544533221158</v>
      </c>
      <c r="D74" s="7">
        <f ca="1">'Risk male'!D74*'Counts male'!D74</f>
        <v>1486.8999469540979</v>
      </c>
      <c r="E74" s="7">
        <f ca="1">'Risk male'!E74*'Counts male'!E74</f>
        <v>1493.5516046161883</v>
      </c>
      <c r="F74" s="7">
        <f ca="1">'Risk male'!F74*'Counts male'!F74</f>
        <v>1439.1039177861048</v>
      </c>
      <c r="G74" s="7">
        <f ca="1">'Risk male'!G74*'Counts male'!G74</f>
        <v>1442.019411302786</v>
      </c>
      <c r="H74" s="7">
        <f ca="1">'Risk male'!H74*'Counts male'!H74</f>
        <v>1441.0881574603463</v>
      </c>
      <c r="I74" s="7">
        <f ca="1">'Risk male'!I74*'Counts male'!I74</f>
        <v>1451.8881887629482</v>
      </c>
      <c r="J74" s="7">
        <f ca="1">'Risk male'!J74*'Counts male'!J74</f>
        <v>1432.6121009640469</v>
      </c>
      <c r="K74" s="7">
        <f ca="1">'Risk male'!K74*'Counts male'!K74</f>
        <v>1504.8311536905226</v>
      </c>
      <c r="L74" s="7">
        <f ca="1">'Risk male'!L74*'Counts male'!L74</f>
        <v>1507.5088738106542</v>
      </c>
      <c r="M74" s="7">
        <f ca="1">'Risk male'!M74*'Counts male'!M74</f>
        <v>1546.1966315839513</v>
      </c>
      <c r="N74" s="7">
        <f ca="1">'Risk male'!N74*'Counts male'!N74</f>
        <v>1485.1459524702241</v>
      </c>
      <c r="O74" s="7">
        <f ca="1">'Risk male'!O74*'Counts male'!O74</f>
        <v>1527.2281315189684</v>
      </c>
      <c r="P74" s="7">
        <f ca="1">'Risk male'!P74*'Counts male'!P74</f>
        <v>1622.1868426876079</v>
      </c>
      <c r="Q74" s="7">
        <f ca="1">'Risk male'!Q74*'Counts male'!Q74</f>
        <v>1668.6185496569021</v>
      </c>
      <c r="R74" s="7">
        <f ca="1">'Risk male'!R74*'Counts male'!R74</f>
        <v>1563.1512835426947</v>
      </c>
      <c r="S74" s="7">
        <f ca="1">'Risk male'!S74*'Counts male'!S74</f>
        <v>2151.933944530454</v>
      </c>
      <c r="T74" s="7">
        <f ca="1">'Risk male'!T74*'Counts male'!T74</f>
        <v>2031.6513052070397</v>
      </c>
      <c r="U74" s="7">
        <f ca="1">'Risk male'!U74*'Counts male'!U74</f>
        <v>1899.9895250727652</v>
      </c>
      <c r="V74" s="7">
        <f ca="1">'Risk male'!V74*'Counts male'!V74</f>
        <v>1797.4905632303357</v>
      </c>
      <c r="W74" s="7">
        <f ca="1">'Risk male'!W74*'Counts male'!W74</f>
        <v>1731.1447595100624</v>
      </c>
      <c r="X74" s="7">
        <f ca="1">'Risk male'!X74*'Counts male'!X74</f>
        <v>1685.4885200977874</v>
      </c>
      <c r="Y74" s="7">
        <f ca="1">'Risk male'!Y74*'Counts male'!Y74</f>
        <v>1700.6337582940764</v>
      </c>
      <c r="Z74" s="7">
        <f ca="1">'Risk male'!Z74*'Counts male'!Z74</f>
        <v>1657.9651524347478</v>
      </c>
      <c r="AA74" s="7">
        <f ca="1">'Risk male'!AA74*'Counts male'!AA74</f>
        <v>1649.7701552919862</v>
      </c>
    </row>
    <row r="75" spans="1:27" x14ac:dyDescent="0.2">
      <c r="A75" s="1">
        <v>72</v>
      </c>
      <c r="B75" s="7">
        <f ca="1">'Risk male'!B75*'Counts male'!B75</f>
        <v>1571.6732336733328</v>
      </c>
      <c r="C75" s="7">
        <f ca="1">'Risk male'!C75*'Counts male'!C75</f>
        <v>1548.630517226946</v>
      </c>
      <c r="D75" s="7">
        <f ca="1">'Risk male'!D75*'Counts male'!D75</f>
        <v>1602.068394893862</v>
      </c>
      <c r="E75" s="7">
        <f ca="1">'Risk male'!E75*'Counts male'!E75</f>
        <v>1552.7837020117843</v>
      </c>
      <c r="F75" s="7">
        <f ca="1">'Risk male'!F75*'Counts male'!F75</f>
        <v>1562.3645736798376</v>
      </c>
      <c r="G75" s="7">
        <f ca="1">'Risk male'!G75*'Counts male'!G75</f>
        <v>1507.7488544333846</v>
      </c>
      <c r="H75" s="7">
        <f ca="1">'Risk male'!H75*'Counts male'!H75</f>
        <v>1512.3538910196896</v>
      </c>
      <c r="I75" s="7">
        <f ca="1">'Risk male'!I75*'Counts male'!I75</f>
        <v>1513.912934850242</v>
      </c>
      <c r="J75" s="7">
        <f ca="1">'Risk male'!J75*'Counts male'!J75</f>
        <v>1527.9159797177622</v>
      </c>
      <c r="K75" s="7">
        <f ca="1">'Risk male'!K75*'Counts male'!K75</f>
        <v>1510.2674754725379</v>
      </c>
      <c r="L75" s="7">
        <f ca="1">'Risk male'!L75*'Counts male'!L75</f>
        <v>1587.3624975717082</v>
      </c>
      <c r="M75" s="7">
        <f ca="1">'Risk male'!M75*'Counts male'!M75</f>
        <v>1591.7491838822175</v>
      </c>
      <c r="N75" s="7">
        <f ca="1">'Risk male'!N75*'Counts male'!N75</f>
        <v>1634.5919753307248</v>
      </c>
      <c r="O75" s="7">
        <f ca="1">'Risk male'!O75*'Counts male'!O75</f>
        <v>1569.8949758130493</v>
      </c>
      <c r="P75" s="7">
        <f ca="1">'Risk male'!P75*'Counts male'!P75</f>
        <v>1614.883124378023</v>
      </c>
      <c r="Q75" s="7">
        <f ca="1">'Risk male'!Q75*'Counts male'!Q75</f>
        <v>1716.8609712627231</v>
      </c>
      <c r="R75" s="7">
        <f ca="1">'Risk male'!R75*'Counts male'!R75</f>
        <v>1765.5302538257135</v>
      </c>
      <c r="S75" s="7">
        <f ca="1">'Risk male'!S75*'Counts male'!S75</f>
        <v>1654.615623222483</v>
      </c>
      <c r="T75" s="7">
        <f ca="1">'Risk male'!T75*'Counts male'!T75</f>
        <v>2281.0290047271628</v>
      </c>
      <c r="U75" s="7">
        <f ca="1">'Risk male'!U75*'Counts male'!U75</f>
        <v>2156.1321623969161</v>
      </c>
      <c r="V75" s="7">
        <f ca="1">'Risk male'!V75*'Counts male'!V75</f>
        <v>2015.6853804672112</v>
      </c>
      <c r="W75" s="7">
        <f ca="1">'Risk male'!W75*'Counts male'!W75</f>
        <v>1904.0586987383599</v>
      </c>
      <c r="X75" s="7">
        <f ca="1">'Risk male'!X75*'Counts male'!X75</f>
        <v>1834.8543625120039</v>
      </c>
      <c r="Y75" s="7">
        <f ca="1">'Risk male'!Y75*'Counts male'!Y75</f>
        <v>1788.928653873814</v>
      </c>
      <c r="Z75" s="7">
        <f ca="1">'Risk male'!Z75*'Counts male'!Z75</f>
        <v>1805.3620218415431</v>
      </c>
      <c r="AA75" s="7">
        <f ca="1">'Risk male'!AA75*'Counts male'!AA75</f>
        <v>1763.8506714288139</v>
      </c>
    </row>
    <row r="76" spans="1:27" x14ac:dyDescent="0.2">
      <c r="A76" s="1">
        <v>73</v>
      </c>
      <c r="B76" s="7">
        <f ca="1">'Risk male'!B76*'Counts male'!B76</f>
        <v>1627.0279932428687</v>
      </c>
      <c r="C76" s="7">
        <f ca="1">'Risk male'!C76*'Counts male'!C76</f>
        <v>1655.2836400755064</v>
      </c>
      <c r="D76" s="7">
        <f ca="1">'Risk male'!D76*'Counts male'!D76</f>
        <v>1631.211747751644</v>
      </c>
      <c r="E76" s="7">
        <f ca="1">'Risk male'!E76*'Counts male'!E76</f>
        <v>1687.6569696410661</v>
      </c>
      <c r="F76" s="7">
        <f ca="1">'Risk male'!F76*'Counts male'!F76</f>
        <v>1638.5846849921345</v>
      </c>
      <c r="G76" s="7">
        <f ca="1">'Risk male'!G76*'Counts male'!G76</f>
        <v>1652.2228249663431</v>
      </c>
      <c r="H76" s="7">
        <f ca="1">'Risk male'!H76*'Counts male'!H76</f>
        <v>1596.6944018597187</v>
      </c>
      <c r="I76" s="7">
        <f ca="1">'Risk male'!I76*'Counts male'!I76</f>
        <v>1603.838403537628</v>
      </c>
      <c r="J76" s="7">
        <f ca="1">'Risk male'!J76*'Counts male'!J76</f>
        <v>1607.4577509237347</v>
      </c>
      <c r="K76" s="7">
        <f ca="1">'Risk male'!K76*'Counts male'!K76</f>
        <v>1623.1006347417429</v>
      </c>
      <c r="L76" s="7">
        <f ca="1">'Risk male'!L76*'Counts male'!L76</f>
        <v>1606.7600879157521</v>
      </c>
      <c r="M76" s="7">
        <f ca="1">'Risk male'!M76*'Counts male'!M76</f>
        <v>1690.4134362002583</v>
      </c>
      <c r="N76" s="7">
        <f ca="1">'Risk male'!N76*'Counts male'!N76</f>
        <v>1694.9210040072942</v>
      </c>
      <c r="O76" s="7">
        <f ca="1">'Risk male'!O76*'Counts male'!O76</f>
        <v>1741.477601940873</v>
      </c>
      <c r="P76" s="7">
        <f ca="1">'Risk male'!P76*'Counts male'!P76</f>
        <v>1673.7987719566477</v>
      </c>
      <c r="Q76" s="7">
        <f ca="1">'Risk male'!Q76*'Counts male'!Q76</f>
        <v>1722.3888091174738</v>
      </c>
      <c r="R76" s="7">
        <f ca="1">'Risk male'!R76*'Counts male'!R76</f>
        <v>1830.0239729856694</v>
      </c>
      <c r="S76" s="7">
        <f ca="1">'Risk male'!S76*'Counts male'!S76</f>
        <v>1883.4111181443438</v>
      </c>
      <c r="T76" s="7">
        <f ca="1">'Risk male'!T76*'Counts male'!T76</f>
        <v>1764.3452460290878</v>
      </c>
      <c r="U76" s="7">
        <f ca="1">'Risk male'!U76*'Counts male'!U76</f>
        <v>2434.5413780565123</v>
      </c>
      <c r="V76" s="7">
        <f ca="1">'Risk male'!V76*'Counts male'!V76</f>
        <v>2300.1406064499361</v>
      </c>
      <c r="W76" s="7">
        <f ca="1">'Risk male'!W76*'Counts male'!W76</f>
        <v>2147.5387233721872</v>
      </c>
      <c r="X76" s="7">
        <f ca="1">'Risk male'!X76*'Counts male'!X76</f>
        <v>2029.529711203038</v>
      </c>
      <c r="Y76" s="7">
        <f ca="1">'Risk male'!Y76*'Counts male'!Y76</f>
        <v>1956.5813058897843</v>
      </c>
      <c r="Z76" s="7">
        <f ca="1">'Risk male'!Z76*'Counts male'!Z76</f>
        <v>1906.9498165668153</v>
      </c>
      <c r="AA76" s="7">
        <f ca="1">'Risk male'!AA76*'Counts male'!AA76</f>
        <v>1929.0305461780126</v>
      </c>
    </row>
    <row r="77" spans="1:27" x14ac:dyDescent="0.2">
      <c r="A77" s="1">
        <v>74</v>
      </c>
      <c r="B77" s="7">
        <f ca="1">'Risk male'!B77*'Counts male'!B77</f>
        <v>1779.3614263588772</v>
      </c>
      <c r="C77" s="7">
        <f ca="1">'Risk male'!C77*'Counts male'!C77</f>
        <v>1739.1206973674896</v>
      </c>
      <c r="D77" s="7">
        <f ca="1">'Risk male'!D77*'Counts male'!D77</f>
        <v>1768.2231091875913</v>
      </c>
      <c r="E77" s="7">
        <f ca="1">'Risk male'!E77*'Counts male'!E77</f>
        <v>1743.5145720632347</v>
      </c>
      <c r="F77" s="7">
        <f ca="1">'Risk male'!F77*'Counts male'!F77</f>
        <v>1802.0064173965939</v>
      </c>
      <c r="G77" s="7">
        <f ca="1">'Risk male'!G77*'Counts male'!G77</f>
        <v>1753.3686589100646</v>
      </c>
      <c r="H77" s="7">
        <f ca="1">'Risk male'!H77*'Counts male'!H77</f>
        <v>1768.5288162858535</v>
      </c>
      <c r="I77" s="7">
        <f ca="1">'Risk male'!I77*'Counts male'!I77</f>
        <v>1710.5942504598877</v>
      </c>
      <c r="J77" s="7">
        <f ca="1">'Risk male'!J77*'Counts male'!J77</f>
        <v>1720.0962133399826</v>
      </c>
      <c r="K77" s="7">
        <f ca="1">'Risk male'!K77*'Counts male'!K77</f>
        <v>1721.5847089456597</v>
      </c>
      <c r="L77" s="7">
        <f ca="1">'Risk male'!L77*'Counts male'!L77</f>
        <v>1739.1820937955515</v>
      </c>
      <c r="M77" s="7">
        <f ca="1">'Risk male'!M77*'Counts male'!M77</f>
        <v>1721.71964901457</v>
      </c>
      <c r="N77" s="7">
        <f ca="1">'Risk male'!N77*'Counts male'!N77</f>
        <v>1811.3208466359836</v>
      </c>
      <c r="O77" s="7">
        <f ca="1">'Risk male'!O77*'Counts male'!O77</f>
        <v>1812.2653171016188</v>
      </c>
      <c r="P77" s="7">
        <f ca="1">'Risk male'!P77*'Counts male'!P77</f>
        <v>1863.0999704185617</v>
      </c>
      <c r="Q77" s="7">
        <f ca="1">'Risk male'!Q77*'Counts male'!Q77</f>
        <v>1789.3462885262968</v>
      </c>
      <c r="R77" s="7">
        <f ca="1">'Risk male'!R77*'Counts male'!R77</f>
        <v>1840.4528722442212</v>
      </c>
      <c r="S77" s="7">
        <f ca="1">'Risk male'!S77*'Counts male'!S77</f>
        <v>1953.4728302055576</v>
      </c>
      <c r="T77" s="7">
        <f ca="1">'Risk male'!T77*'Counts male'!T77</f>
        <v>2009.0885284226711</v>
      </c>
      <c r="U77" s="7">
        <f ca="1">'Risk male'!U77*'Counts male'!U77</f>
        <v>1880.2428364024142</v>
      </c>
      <c r="V77" s="7">
        <f ca="1">'Risk male'!V77*'Counts male'!V77</f>
        <v>2592.856036364778</v>
      </c>
      <c r="W77" s="7">
        <f ca="1">'Risk male'!W77*'Counts male'!W77</f>
        <v>2443.0286349221024</v>
      </c>
      <c r="X77" s="7">
        <f ca="1">'Risk male'!X77*'Counts male'!X77</f>
        <v>2278.8331364049636</v>
      </c>
      <c r="Y77" s="7">
        <f ca="1">'Risk male'!Y77*'Counts male'!Y77</f>
        <v>2152.8520644506752</v>
      </c>
      <c r="Z77" s="7">
        <f ca="1">'Risk male'!Z77*'Counts male'!Z77</f>
        <v>2074.1126377138194</v>
      </c>
      <c r="AA77" s="7">
        <f ca="1">'Risk male'!AA77*'Counts male'!AA77</f>
        <v>2023.1649836283329</v>
      </c>
    </row>
    <row r="78" spans="1:27" x14ac:dyDescent="0.2">
      <c r="A78" s="1">
        <v>75</v>
      </c>
      <c r="B78" s="7">
        <f ca="1">'Risk male'!B78*'Counts male'!B78</f>
        <v>1889.4226283500163</v>
      </c>
      <c r="C78" s="7">
        <f ca="1">'Risk male'!C78*'Counts male'!C78</f>
        <v>1892.8747867444695</v>
      </c>
      <c r="D78" s="7">
        <f ca="1">'Risk male'!D78*'Counts male'!D78</f>
        <v>1847.1597779176693</v>
      </c>
      <c r="E78" s="7">
        <f ca="1">'Risk male'!E78*'Counts male'!E78</f>
        <v>1880.0037864469173</v>
      </c>
      <c r="F78" s="7">
        <f ca="1">'Risk male'!F78*'Counts male'!F78</f>
        <v>1855.421534772971</v>
      </c>
      <c r="G78" s="7">
        <f ca="1">'Risk male'!G78*'Counts male'!G78</f>
        <v>1914.189124953366</v>
      </c>
      <c r="H78" s="7">
        <f ca="1">'Risk male'!H78*'Counts male'!H78</f>
        <v>1867.2113907400387</v>
      </c>
      <c r="I78" s="7">
        <f ca="1">'Risk male'!I78*'Counts male'!I78</f>
        <v>1882.3978628788996</v>
      </c>
      <c r="J78" s="7">
        <f ca="1">'Risk male'!J78*'Counts male'!J78</f>
        <v>1821.086658247676</v>
      </c>
      <c r="K78" s="7">
        <f ca="1">'Risk male'!K78*'Counts male'!K78</f>
        <v>1831.4417603538675</v>
      </c>
      <c r="L78" s="7">
        <f ca="1">'Risk male'!L78*'Counts male'!L78</f>
        <v>1829.8618467580582</v>
      </c>
      <c r="M78" s="7">
        <f ca="1">'Risk male'!M78*'Counts male'!M78</f>
        <v>1851.7007929971671</v>
      </c>
      <c r="N78" s="7">
        <f ca="1">'Risk male'!N78*'Counts male'!N78</f>
        <v>1831.9207131772966</v>
      </c>
      <c r="O78" s="7">
        <f ca="1">'Risk male'!O78*'Counts male'!O78</f>
        <v>1926.1699894926751</v>
      </c>
      <c r="P78" s="7">
        <f ca="1">'Risk male'!P78*'Counts male'!P78</f>
        <v>1924.3768128865133</v>
      </c>
      <c r="Q78" s="7">
        <f ca="1">'Risk male'!Q78*'Counts male'!Q78</f>
        <v>1975.9490483968389</v>
      </c>
      <c r="R78" s="7">
        <f ca="1">'Risk male'!R78*'Counts male'!R78</f>
        <v>1895.9700064100723</v>
      </c>
      <c r="S78" s="7">
        <f ca="1">'Risk male'!S78*'Counts male'!S78</f>
        <v>1949.4721530566462</v>
      </c>
      <c r="T78" s="7">
        <f ca="1">'Risk male'!T78*'Counts male'!T78</f>
        <v>2067.5866796189825</v>
      </c>
      <c r="U78" s="7">
        <f ca="1">'Risk male'!U78*'Counts male'!U78</f>
        <v>2123.7518222152412</v>
      </c>
      <c r="V78" s="7">
        <f ca="1">'Risk male'!V78*'Counts male'!V78</f>
        <v>1982.3843543166602</v>
      </c>
      <c r="W78" s="7">
        <f ca="1">'Risk male'!W78*'Counts male'!W78</f>
        <v>2731.6974649445788</v>
      </c>
      <c r="X78" s="7">
        <f ca="1">'Risk male'!X78*'Counts male'!X78</f>
        <v>2570.1044695841133</v>
      </c>
      <c r="Y78" s="7">
        <f ca="1">'Risk male'!Y78*'Counts male'!Y78</f>
        <v>2396.2281669157528</v>
      </c>
      <c r="Z78" s="7">
        <f ca="1">'Risk male'!Z78*'Counts male'!Z78</f>
        <v>2259.7521588016311</v>
      </c>
      <c r="AA78" s="7">
        <f ca="1">'Risk male'!AA78*'Counts male'!AA78</f>
        <v>2180.1676298486964</v>
      </c>
    </row>
    <row r="79" spans="1:27" x14ac:dyDescent="0.2">
      <c r="A79" s="1">
        <v>76</v>
      </c>
      <c r="B79" s="7">
        <f ca="1">'Risk male'!B79*'Counts male'!B79</f>
        <v>2034.4117466127266</v>
      </c>
      <c r="C79" s="7">
        <f ca="1">'Risk male'!C79*'Counts male'!C79</f>
        <v>1988.0289445407996</v>
      </c>
      <c r="D79" s="7">
        <f ca="1">'Risk male'!D79*'Counts male'!D79</f>
        <v>1991.7871979883889</v>
      </c>
      <c r="E79" s="7">
        <f ca="1">'Risk male'!E79*'Counts male'!E79</f>
        <v>1940.9130413632952</v>
      </c>
      <c r="F79" s="7">
        <f ca="1">'Risk male'!F79*'Counts male'!F79</f>
        <v>1981.8085675968748</v>
      </c>
      <c r="G79" s="7">
        <f ca="1">'Risk male'!G79*'Counts male'!G79</f>
        <v>1955.8555844334787</v>
      </c>
      <c r="H79" s="7">
        <f ca="1">'Risk male'!H79*'Counts male'!H79</f>
        <v>2016.8401215159079</v>
      </c>
      <c r="I79" s="7">
        <f ca="1">'Risk male'!I79*'Counts male'!I79</f>
        <v>1968.0866290287781</v>
      </c>
      <c r="J79" s="7">
        <f ca="1">'Risk male'!J79*'Counts male'!J79</f>
        <v>1984.8733642385155</v>
      </c>
      <c r="K79" s="7">
        <f ca="1">'Risk male'!K79*'Counts male'!K79</f>
        <v>1917.5238714621319</v>
      </c>
      <c r="L79" s="7">
        <f ca="1">'Risk male'!L79*'Counts male'!L79</f>
        <v>1928.7625060249154</v>
      </c>
      <c r="M79" s="7">
        <f ca="1">'Risk male'!M79*'Counts male'!M79</f>
        <v>1926.7436993561882</v>
      </c>
      <c r="N79" s="7">
        <f ca="1">'Risk male'!N79*'Counts male'!N79</f>
        <v>1950.3196969284056</v>
      </c>
      <c r="O79" s="7">
        <f ca="1">'Risk male'!O79*'Counts male'!O79</f>
        <v>1928.6382525032625</v>
      </c>
      <c r="P79" s="7">
        <f ca="1">'Risk male'!P79*'Counts male'!P79</f>
        <v>2027.9747744313381</v>
      </c>
      <c r="Q79" s="7">
        <f ca="1">'Risk male'!Q79*'Counts male'!Q79</f>
        <v>2023.4528299265119</v>
      </c>
      <c r="R79" s="7">
        <f ca="1">'Risk male'!R79*'Counts male'!R79</f>
        <v>2072.6096683140004</v>
      </c>
      <c r="S79" s="7">
        <f ca="1">'Risk male'!S79*'Counts male'!S79</f>
        <v>1989.079960439143</v>
      </c>
      <c r="T79" s="7">
        <f ca="1">'Risk male'!T79*'Counts male'!T79</f>
        <v>2043.2805242880281</v>
      </c>
      <c r="U79" s="7">
        <f ca="1">'Risk male'!U79*'Counts male'!U79</f>
        <v>2165.1041312631546</v>
      </c>
      <c r="V79" s="7">
        <f ca="1">'Risk male'!V79*'Counts male'!V79</f>
        <v>2216.169049933224</v>
      </c>
      <c r="W79" s="7">
        <f ca="1">'Risk male'!W79*'Counts male'!W79</f>
        <v>2062.0853497112262</v>
      </c>
      <c r="X79" s="7">
        <f ca="1">'Risk male'!X79*'Counts male'!X79</f>
        <v>2844.6418951160026</v>
      </c>
      <c r="Y79" s="7">
        <f ca="1">'Risk male'!Y79*'Counts male'!Y79</f>
        <v>2675.1000384398799</v>
      </c>
      <c r="Z79" s="7">
        <f ca="1">'Risk male'!Z79*'Counts male'!Z79</f>
        <v>2491.2358947593139</v>
      </c>
      <c r="AA79" s="7">
        <f ca="1">'Risk male'!AA79*'Counts male'!AA79</f>
        <v>2351.9285510055752</v>
      </c>
    </row>
    <row r="80" spans="1:27" x14ac:dyDescent="0.2">
      <c r="A80" s="1">
        <v>77</v>
      </c>
      <c r="B80" s="7">
        <f ca="1">'Risk male'!B80*'Counts male'!B80</f>
        <v>2221.2730115164732</v>
      </c>
      <c r="C80" s="7">
        <f ca="1">'Risk male'!C80*'Counts male'!C80</f>
        <v>2114.3614389232739</v>
      </c>
      <c r="D80" s="7">
        <f ca="1">'Risk male'!D80*'Counts male'!D80</f>
        <v>2066.5450812384893</v>
      </c>
      <c r="E80" s="7">
        <f ca="1">'Risk male'!E80*'Counts male'!E80</f>
        <v>2073.0438295726549</v>
      </c>
      <c r="F80" s="7">
        <f ca="1">'Risk male'!F80*'Counts male'!F80</f>
        <v>2022.8658052972812</v>
      </c>
      <c r="G80" s="7">
        <f ca="1">'Risk male'!G80*'Counts male'!G80</f>
        <v>2066.173787225945</v>
      </c>
      <c r="H80" s="7">
        <f ca="1">'Risk male'!H80*'Counts male'!H80</f>
        <v>2042.4939251752228</v>
      </c>
      <c r="I80" s="7">
        <f ca="1">'Risk male'!I80*'Counts male'!I80</f>
        <v>2109.680157638998</v>
      </c>
      <c r="J80" s="7">
        <f ca="1">'Risk male'!J80*'Counts male'!J80</f>
        <v>2058.2823187751769</v>
      </c>
      <c r="K80" s="7">
        <f ca="1">'Risk male'!K80*'Counts male'!K80</f>
        <v>2078.794660196203</v>
      </c>
      <c r="L80" s="7">
        <f ca="1">'Risk male'!L80*'Counts male'!L80</f>
        <v>2005.328748644004</v>
      </c>
      <c r="M80" s="7">
        <f ca="1">'Risk male'!M80*'Counts male'!M80</f>
        <v>2022.2120656429422</v>
      </c>
      <c r="N80" s="7">
        <f ca="1">'Risk male'!N80*'Counts male'!N80</f>
        <v>2021.7042333054626</v>
      </c>
      <c r="O80" s="7">
        <f ca="1">'Risk male'!O80*'Counts male'!O80</f>
        <v>2046.889771576665</v>
      </c>
      <c r="P80" s="7">
        <f ca="1">'Risk male'!P80*'Counts male'!P80</f>
        <v>2024.6573084890169</v>
      </c>
      <c r="Q80" s="7">
        <f ca="1">'Risk male'!Q80*'Counts male'!Q80</f>
        <v>2131.0301640846246</v>
      </c>
      <c r="R80" s="7">
        <f ca="1">'Risk male'!R80*'Counts male'!R80</f>
        <v>2122.1536724984758</v>
      </c>
      <c r="S80" s="7">
        <f ca="1">'Risk male'!S80*'Counts male'!S80</f>
        <v>2174.5075547629176</v>
      </c>
      <c r="T80" s="7">
        <f ca="1">'Risk male'!T80*'Counts male'!T80</f>
        <v>2085.9399362325607</v>
      </c>
      <c r="U80" s="7">
        <f ca="1">'Risk male'!U80*'Counts male'!U80</f>
        <v>2143.0395854124058</v>
      </c>
      <c r="V80" s="7">
        <f ca="1">'Risk male'!V80*'Counts male'!V80</f>
        <v>2264.7960010182746</v>
      </c>
      <c r="W80" s="7">
        <f ca="1">'Risk male'!W80*'Counts male'!W80</f>
        <v>2310.4835676191151</v>
      </c>
      <c r="X80" s="7">
        <f ca="1">'Risk male'!X80*'Counts male'!X80</f>
        <v>2149.4281939486214</v>
      </c>
      <c r="Y80" s="7">
        <f ca="1">'Risk male'!Y80*'Counts male'!Y80</f>
        <v>2969.4434657653492</v>
      </c>
      <c r="Z80" s="7">
        <f ca="1">'Risk male'!Z80*'Counts male'!Z80</f>
        <v>2793.9296732456291</v>
      </c>
      <c r="AA80" s="7">
        <f ca="1">'Risk male'!AA80*'Counts male'!AA80</f>
        <v>2608.9795656774036</v>
      </c>
    </row>
    <row r="81" spans="1:27" x14ac:dyDescent="0.2">
      <c r="A81" s="1">
        <v>78</v>
      </c>
      <c r="B81" s="7">
        <f ca="1">'Risk male'!B81*'Counts male'!B81</f>
        <v>2284.1812060272891</v>
      </c>
      <c r="C81" s="7">
        <f ca="1">'Risk male'!C81*'Counts male'!C81</f>
        <v>2305.0141912741879</v>
      </c>
      <c r="D81" s="7">
        <f ca="1">'Risk male'!D81*'Counts male'!D81</f>
        <v>2192.7384327880268</v>
      </c>
      <c r="E81" s="7">
        <f ca="1">'Risk male'!E81*'Counts male'!E81</f>
        <v>2147.7587768324306</v>
      </c>
      <c r="F81" s="7">
        <f ca="1">'Risk male'!F81*'Counts male'!F81</f>
        <v>2160.8372533489974</v>
      </c>
      <c r="G81" s="7">
        <f ca="1">'Risk male'!G81*'Counts male'!G81</f>
        <v>2115.6962669671962</v>
      </c>
      <c r="H81" s="7">
        <f ca="1">'Risk male'!H81*'Counts male'!H81</f>
        <v>2159.0311251541912</v>
      </c>
      <c r="I81" s="7">
        <f ca="1">'Risk male'!I81*'Counts male'!I81</f>
        <v>2140.2644178475598</v>
      </c>
      <c r="J81" s="7">
        <f ca="1">'Risk male'!J81*'Counts male'!J81</f>
        <v>2213.8364855000191</v>
      </c>
      <c r="K81" s="7">
        <f ca="1">'Risk male'!K81*'Counts male'!K81</f>
        <v>2167.9853081399174</v>
      </c>
      <c r="L81" s="7">
        <f ca="1">'Risk male'!L81*'Counts male'!L81</f>
        <v>2185.7745497487972</v>
      </c>
      <c r="M81" s="7">
        <f ca="1">'Risk male'!M81*'Counts male'!M81</f>
        <v>2114.0207186167186</v>
      </c>
      <c r="N81" s="7">
        <f ca="1">'Risk male'!N81*'Counts male'!N81</f>
        <v>2134.3959598871938</v>
      </c>
      <c r="O81" s="7">
        <f ca="1">'Risk male'!O81*'Counts male'!O81</f>
        <v>2138.5945348642367</v>
      </c>
      <c r="P81" s="7">
        <f ca="1">'Risk male'!P81*'Counts male'!P81</f>
        <v>2168.8759452740751</v>
      </c>
      <c r="Q81" s="7">
        <f ca="1">'Risk male'!Q81*'Counts male'!Q81</f>
        <v>2144.3810499383148</v>
      </c>
      <c r="R81" s="7">
        <f ca="1">'Risk male'!R81*'Counts male'!R81</f>
        <v>2260.7310107081807</v>
      </c>
      <c r="S81" s="7">
        <f ca="1">'Risk male'!S81*'Counts male'!S81</f>
        <v>2252.8913848097859</v>
      </c>
      <c r="T81" s="7">
        <f ca="1">'Risk male'!T81*'Counts male'!T81</f>
        <v>2310.4324662182257</v>
      </c>
      <c r="U81" s="7">
        <f ca="1">'Risk male'!U81*'Counts male'!U81</f>
        <v>2216.2843117444372</v>
      </c>
      <c r="V81" s="7">
        <f ca="1">'Risk male'!V81*'Counts male'!V81</f>
        <v>2270.2773294559602</v>
      </c>
      <c r="W81" s="7">
        <f ca="1">'Risk male'!W81*'Counts male'!W81</f>
        <v>2395.658221365577</v>
      </c>
      <c r="X81" s="7">
        <f ca="1">'Risk male'!X81*'Counts male'!X81</f>
        <v>2444.4931729533678</v>
      </c>
      <c r="Y81" s="7">
        <f ca="1">'Risk male'!Y81*'Counts male'!Y81</f>
        <v>2277.1513665122952</v>
      </c>
      <c r="Z81" s="7">
        <f ca="1">'Risk male'!Z81*'Counts male'!Z81</f>
        <v>3149.4562455133309</v>
      </c>
      <c r="AA81" s="7">
        <f ca="1">'Risk male'!AA81*'Counts male'!AA81</f>
        <v>2977.7127179941281</v>
      </c>
    </row>
    <row r="82" spans="1:27" x14ac:dyDescent="0.2">
      <c r="A82" s="1">
        <v>79</v>
      </c>
      <c r="B82" s="7">
        <f ca="1">'Risk male'!B82*'Counts male'!B82</f>
        <v>2360.6632234057602</v>
      </c>
      <c r="C82" s="7">
        <f ca="1">'Risk male'!C82*'Counts male'!C82</f>
        <v>2335.1226303200674</v>
      </c>
      <c r="D82" s="7">
        <f ca="1">'Risk male'!D82*'Counts male'!D82</f>
        <v>2358.9957764164569</v>
      </c>
      <c r="E82" s="7">
        <f ca="1">'Risk male'!E82*'Counts male'!E82</f>
        <v>2245.0532986619855</v>
      </c>
      <c r="F82" s="7">
        <f ca="1">'Risk male'!F82*'Counts male'!F82</f>
        <v>2211.5204331478035</v>
      </c>
      <c r="G82" s="7">
        <f ca="1">'Risk male'!G82*'Counts male'!G82</f>
        <v>2228.8574084649554</v>
      </c>
      <c r="H82" s="7">
        <f ca="1">'Risk male'!H82*'Counts male'!H82</f>
        <v>2190.09587805604</v>
      </c>
      <c r="I82" s="7">
        <f ca="1">'Risk male'!I82*'Counts male'!I82</f>
        <v>2240.3706114345937</v>
      </c>
      <c r="J82" s="7">
        <f ca="1">'Risk male'!J82*'Counts male'!J82</f>
        <v>2229.4253142814359</v>
      </c>
      <c r="K82" s="7">
        <f ca="1">'Risk male'!K82*'Counts male'!K82</f>
        <v>2310.8476784366489</v>
      </c>
      <c r="L82" s="7">
        <f ca="1">'Risk male'!L82*'Counts male'!L82</f>
        <v>2274.8740856018894</v>
      </c>
      <c r="M82" s="7">
        <f ca="1">'Risk male'!M82*'Counts male'!M82</f>
        <v>2291.1705682390416</v>
      </c>
      <c r="N82" s="7">
        <f ca="1">'Risk male'!N82*'Counts male'!N82</f>
        <v>2223.8252265981064</v>
      </c>
      <c r="O82" s="7">
        <f ca="1">'Risk male'!O82*'Counts male'!O82</f>
        <v>2250.5289293821247</v>
      </c>
      <c r="P82" s="7">
        <f ca="1">'Risk male'!P82*'Counts male'!P82</f>
        <v>2261.9650621913893</v>
      </c>
      <c r="Q82" s="7">
        <f ca="1">'Risk male'!Q82*'Counts male'!Q82</f>
        <v>2297.7381552384586</v>
      </c>
      <c r="R82" s="7">
        <f ca="1">'Risk male'!R82*'Counts male'!R82</f>
        <v>2273.8185705545629</v>
      </c>
      <c r="S82" s="7">
        <f ca="1">'Risk male'!S82*'Counts male'!S82</f>
        <v>2403.2253065959248</v>
      </c>
      <c r="T82" s="7">
        <f ca="1">'Risk male'!T82*'Counts male'!T82</f>
        <v>2401.1680377606485</v>
      </c>
      <c r="U82" s="7">
        <f ca="1">'Risk male'!U82*'Counts male'!U82</f>
        <v>2465.3129808963058</v>
      </c>
      <c r="V82" s="7">
        <f ca="1">'Risk male'!V82*'Counts male'!V82</f>
        <v>2360.7142024413265</v>
      </c>
      <c r="W82" s="7">
        <f ca="1">'Risk male'!W82*'Counts male'!W82</f>
        <v>2410.9190733595119</v>
      </c>
      <c r="X82" s="7">
        <f ca="1">'Risk male'!X82*'Counts male'!X82</f>
        <v>2553.8932147224823</v>
      </c>
      <c r="Y82" s="7">
        <f ca="1">'Risk male'!Y82*'Counts male'!Y82</f>
        <v>2610.7910706959642</v>
      </c>
      <c r="Z82" s="7">
        <f ca="1">'Risk male'!Z82*'Counts male'!Z82</f>
        <v>2437.2111975975617</v>
      </c>
      <c r="AA82" s="7">
        <f ca="1">'Risk male'!AA82*'Counts male'!AA82</f>
        <v>3391.4945060775703</v>
      </c>
    </row>
    <row r="83" spans="1:27" x14ac:dyDescent="0.2">
      <c r="A83" s="1">
        <v>80</v>
      </c>
      <c r="B83" s="7">
        <f ca="1">'Risk male'!B83*'Counts male'!B83</f>
        <v>2454.4505945121236</v>
      </c>
      <c r="C83" s="7">
        <f ca="1">'Risk male'!C83*'Counts male'!C83</f>
        <v>2371.7348564699273</v>
      </c>
      <c r="D83" s="7">
        <f ca="1">'Risk male'!D83*'Counts male'!D83</f>
        <v>2350.3182593582119</v>
      </c>
      <c r="E83" s="7">
        <f ca="1">'Risk male'!E83*'Counts male'!E83</f>
        <v>2381.4107300096448</v>
      </c>
      <c r="F83" s="7">
        <f ca="1">'Risk male'!F83*'Counts male'!F83</f>
        <v>2276.6767724874562</v>
      </c>
      <c r="G83" s="7">
        <f ca="1">'Risk male'!G83*'Counts male'!G83</f>
        <v>2256.9378033518492</v>
      </c>
      <c r="H83" s="7">
        <f ca="1">'Risk male'!H83*'Counts male'!H83</f>
        <v>2276.0672192123416</v>
      </c>
      <c r="I83" s="7">
        <f ca="1">'Risk male'!I83*'Counts male'!I83</f>
        <v>2250.5308499212115</v>
      </c>
      <c r="J83" s="7">
        <f ca="1">'Risk male'!J83*'Counts male'!J83</f>
        <v>2308.6725417658577</v>
      </c>
      <c r="K83" s="7">
        <f ca="1">'Risk male'!K83*'Counts male'!K83</f>
        <v>2306.2029211345339</v>
      </c>
      <c r="L83" s="7">
        <f ca="1">'Risk male'!L83*'Counts male'!L83</f>
        <v>2399.586943576056</v>
      </c>
      <c r="M83" s="7">
        <f ca="1">'Risk male'!M83*'Counts male'!M83</f>
        <v>2372.0686133811564</v>
      </c>
      <c r="N83" s="7">
        <f ca="1">'Risk male'!N83*'Counts male'!N83</f>
        <v>2393.9735261813744</v>
      </c>
      <c r="O83" s="7">
        <f ca="1">'Risk male'!O83*'Counts male'!O83</f>
        <v>2329.690355434605</v>
      </c>
      <c r="P83" s="7">
        <f ca="1">'Risk male'!P83*'Counts male'!P83</f>
        <v>2368.7203688061782</v>
      </c>
      <c r="Q83" s="7">
        <f ca="1">'Risk male'!Q83*'Counts male'!Q83</f>
        <v>2387.7358423929295</v>
      </c>
      <c r="R83" s="7">
        <f ca="1">'Risk male'!R83*'Counts male'!R83</f>
        <v>2428.5767966056551</v>
      </c>
      <c r="S83" s="7">
        <f ca="1">'Risk male'!S83*'Counts male'!S83</f>
        <v>2410.0906164097237</v>
      </c>
      <c r="T83" s="7">
        <f ca="1">'Risk male'!T83*'Counts male'!T83</f>
        <v>2555.6703455190673</v>
      </c>
      <c r="U83" s="7">
        <f ca="1">'Risk male'!U83*'Counts male'!U83</f>
        <v>2559.3046174661172</v>
      </c>
      <c r="V83" s="7">
        <f ca="1">'Risk male'!V83*'Counts male'!V83</f>
        <v>2625.8378829905546</v>
      </c>
      <c r="W83" s="7">
        <f ca="1">'Risk male'!W83*'Counts male'!W83</f>
        <v>2512.2118653671419</v>
      </c>
      <c r="X83" s="7">
        <f ca="1">'Risk male'!X83*'Counts male'!X83</f>
        <v>2574.5857947845411</v>
      </c>
      <c r="Y83" s="7">
        <f ca="1">'Risk male'!Y83*'Counts male'!Y83</f>
        <v>2740.0601599883621</v>
      </c>
      <c r="Z83" s="7">
        <f ca="1">'Risk male'!Z83*'Counts male'!Z83</f>
        <v>2804.5420319545656</v>
      </c>
      <c r="AA83" s="7">
        <f ca="1">'Risk male'!AA83*'Counts male'!AA83</f>
        <v>2638.3741960940033</v>
      </c>
    </row>
    <row r="84" spans="1:27" x14ac:dyDescent="0.2">
      <c r="A84" s="1">
        <v>81</v>
      </c>
      <c r="B84" s="7">
        <f ca="1">'Risk male'!B84*'Counts male'!B84</f>
        <v>2029.2213422846769</v>
      </c>
      <c r="C84" s="7">
        <f ca="1">'Risk male'!C84*'Counts male'!C84</f>
        <v>2396.9435128617247</v>
      </c>
      <c r="D84" s="7">
        <f ca="1">'Risk male'!D84*'Counts male'!D84</f>
        <v>2323.053409363903</v>
      </c>
      <c r="E84" s="7">
        <f ca="1">'Risk male'!E84*'Counts male'!E84</f>
        <v>2304.6707919302539</v>
      </c>
      <c r="F84" s="7">
        <f ca="1">'Risk male'!F84*'Counts male'!F84</f>
        <v>2350.3746885192872</v>
      </c>
      <c r="G84" s="7">
        <f ca="1">'Risk male'!G84*'Counts male'!G84</f>
        <v>2256.2808767995748</v>
      </c>
      <c r="H84" s="7">
        <f ca="1">'Risk male'!H84*'Counts male'!H84</f>
        <v>2253.1530872450007</v>
      </c>
      <c r="I84" s="7">
        <f ca="1">'Risk male'!I84*'Counts male'!I84</f>
        <v>2280.1877018535506</v>
      </c>
      <c r="J84" s="7">
        <f ca="1">'Risk male'!J84*'Counts male'!J84</f>
        <v>2270.3786501081299</v>
      </c>
      <c r="K84" s="7">
        <f ca="1">'Risk male'!K84*'Counts male'!K84</f>
        <v>2331.0382251640763</v>
      </c>
      <c r="L84" s="7">
        <f ca="1">'Risk male'!L84*'Counts male'!L84</f>
        <v>2340.0293254785765</v>
      </c>
      <c r="M84" s="7">
        <f ca="1">'Risk male'!M84*'Counts male'!M84</f>
        <v>2440.874902562</v>
      </c>
      <c r="N84" s="7">
        <f ca="1">'Risk male'!N84*'Counts male'!N84</f>
        <v>2425.9847042445845</v>
      </c>
      <c r="O84" s="7">
        <f ca="1">'Risk male'!O84*'Counts male'!O84</f>
        <v>2452.3902712872546</v>
      </c>
      <c r="P84" s="7">
        <f ca="1">'Risk male'!P84*'Counts male'!P84</f>
        <v>2398.5980205229766</v>
      </c>
      <c r="Q84" s="7">
        <f ca="1">'Risk male'!Q84*'Counts male'!Q84</f>
        <v>2442.694875430816</v>
      </c>
      <c r="R84" s="7">
        <f ca="1">'Risk male'!R84*'Counts male'!R84</f>
        <v>2471.6909399345541</v>
      </c>
      <c r="S84" s="7">
        <f ca="1">'Risk male'!S84*'Counts male'!S84</f>
        <v>2519.4528600347094</v>
      </c>
      <c r="T84" s="7">
        <f ca="1">'Risk male'!T84*'Counts male'!T84</f>
        <v>2512.2967616667283</v>
      </c>
      <c r="U84" s="7">
        <f ca="1">'Risk male'!U84*'Counts male'!U84</f>
        <v>2670.7022833456872</v>
      </c>
      <c r="V84" s="7">
        <f ca="1">'Risk male'!V84*'Counts male'!V84</f>
        <v>2668.6502609560648</v>
      </c>
      <c r="W84" s="7">
        <f ca="1">'Risk male'!W84*'Counts male'!W84</f>
        <v>2737.1237782404419</v>
      </c>
      <c r="X84" s="7">
        <f ca="1">'Risk male'!X84*'Counts male'!X84</f>
        <v>2633.4072880419267</v>
      </c>
      <c r="Y84" s="7">
        <f ca="1">'Risk male'!Y84*'Counts male'!Y84</f>
        <v>2709.4656536371099</v>
      </c>
      <c r="Z84" s="7">
        <f ca="1">'Risk male'!Z84*'Counts male'!Z84</f>
        <v>2895.041376712305</v>
      </c>
      <c r="AA84" s="7">
        <f ca="1">'Risk male'!AA84*'Counts male'!AA84</f>
        <v>2979.3819929983083</v>
      </c>
    </row>
    <row r="85" spans="1:27" x14ac:dyDescent="0.2">
      <c r="A85" s="1">
        <v>82</v>
      </c>
      <c r="B85" s="7">
        <f ca="1">'Risk male'!B85*'Counts male'!B85</f>
        <v>1878.4554432877605</v>
      </c>
      <c r="C85" s="7">
        <f ca="1">'Risk male'!C85*'Counts male'!C85</f>
        <v>1954.8074394918276</v>
      </c>
      <c r="D85" s="7">
        <f ca="1">'Risk male'!D85*'Counts male'!D85</f>
        <v>2319.4980011017537</v>
      </c>
      <c r="E85" s="7">
        <f ca="1">'Risk male'!E85*'Counts male'!E85</f>
        <v>2250.1043126577438</v>
      </c>
      <c r="F85" s="7">
        <f ca="1">'Risk male'!F85*'Counts male'!F85</f>
        <v>2250.5707648526286</v>
      </c>
      <c r="G85" s="7">
        <f ca="1">'Risk male'!G85*'Counts male'!G85</f>
        <v>2303.3205472196364</v>
      </c>
      <c r="H85" s="7">
        <f ca="1">'Risk male'!H85*'Counts male'!H85</f>
        <v>2223.3369035848823</v>
      </c>
      <c r="I85" s="7">
        <f ca="1">'Risk male'!I85*'Counts male'!I85</f>
        <v>2238.8288142989204</v>
      </c>
      <c r="J85" s="7">
        <f ca="1">'Risk male'!J85*'Counts male'!J85</f>
        <v>2275.9704953072596</v>
      </c>
      <c r="K85" s="7">
        <f ca="1">'Risk male'!K85*'Counts male'!K85</f>
        <v>2282.1089257617259</v>
      </c>
      <c r="L85" s="7">
        <f ca="1">'Risk male'!L85*'Counts male'!L85</f>
        <v>2348.3500748060187</v>
      </c>
      <c r="M85" s="7">
        <f ca="1">'Risk male'!M85*'Counts male'!M85</f>
        <v>2368.4653294095174</v>
      </c>
      <c r="N85" s="7">
        <f ca="1">'Risk male'!N85*'Counts male'!N85</f>
        <v>2474.1716848869892</v>
      </c>
      <c r="O85" s="7">
        <f ca="1">'Risk male'!O85*'Counts male'!O85</f>
        <v>2477.7240243710185</v>
      </c>
      <c r="P85" s="7">
        <f ca="1">'Risk male'!P85*'Counts male'!P85</f>
        <v>2515.8465706482752</v>
      </c>
      <c r="Q85" s="7">
        <f ca="1">'Risk male'!Q85*'Counts male'!Q85</f>
        <v>2471.4811368985393</v>
      </c>
      <c r="R85" s="7">
        <f ca="1">'Risk male'!R85*'Counts male'!R85</f>
        <v>2521.9419579384344</v>
      </c>
      <c r="S85" s="7">
        <f ca="1">'Risk male'!S85*'Counts male'!S85</f>
        <v>2564.5273257591753</v>
      </c>
      <c r="T85" s="7">
        <f ca="1">'Risk male'!T85*'Counts male'!T85</f>
        <v>2619.2636196643161</v>
      </c>
      <c r="U85" s="7">
        <f ca="1">'Risk male'!U85*'Counts male'!U85</f>
        <v>2632.1379147449079</v>
      </c>
      <c r="V85" s="7">
        <f ca="1">'Risk male'!V85*'Counts male'!V85</f>
        <v>2795.7030839491736</v>
      </c>
      <c r="W85" s="7">
        <f ca="1">'Risk male'!W85*'Counts male'!W85</f>
        <v>2788.3647445190454</v>
      </c>
      <c r="X85" s="7">
        <f ca="1">'Risk male'!X85*'Counts male'!X85</f>
        <v>2874.5845142179573</v>
      </c>
      <c r="Y85" s="7">
        <f ca="1">'Risk male'!Y85*'Counts male'!Y85</f>
        <v>2781.5401801361495</v>
      </c>
      <c r="Z85" s="7">
        <f ca="1">'Risk male'!Z85*'Counts male'!Z85</f>
        <v>2873.7007147233207</v>
      </c>
      <c r="AA85" s="7">
        <f ca="1">'Risk male'!AA85*'Counts male'!AA85</f>
        <v>3091.2589777015628</v>
      </c>
    </row>
    <row r="86" spans="1:27" x14ac:dyDescent="0.2">
      <c r="A86" s="1">
        <v>83</v>
      </c>
      <c r="B86" s="7">
        <f ca="1">'Risk male'!B86*'Counts male'!B86</f>
        <v>1863.2883687470394</v>
      </c>
      <c r="C86" s="7">
        <f ca="1">'Risk male'!C86*'Counts male'!C86</f>
        <v>1774.4100087592592</v>
      </c>
      <c r="D86" s="7">
        <f ca="1">'Risk male'!D86*'Counts male'!D86</f>
        <v>1863.3429012390829</v>
      </c>
      <c r="E86" s="7">
        <f ca="1">'Risk male'!E86*'Counts male'!E86</f>
        <v>2216.8819735449251</v>
      </c>
      <c r="F86" s="7">
        <f ca="1">'Risk male'!F86*'Counts male'!F86</f>
        <v>2163.5339162265004</v>
      </c>
      <c r="G86" s="7">
        <f ca="1">'Risk male'!G86*'Counts male'!G86</f>
        <v>2175.4770011214596</v>
      </c>
      <c r="H86" s="7">
        <f ca="1">'Risk male'!H86*'Counts male'!H86</f>
        <v>2233.7765650469119</v>
      </c>
      <c r="I86" s="7">
        <f ca="1">'Risk male'!I86*'Counts male'!I86</f>
        <v>2172.7389517110423</v>
      </c>
      <c r="J86" s="7">
        <f ca="1">'Risk male'!J86*'Counts male'!J86</f>
        <v>2200.0344039611587</v>
      </c>
      <c r="K86" s="7">
        <f ca="1">'Risk male'!K86*'Counts male'!K86</f>
        <v>2243.3947906498438</v>
      </c>
      <c r="L86" s="7">
        <f ca="1">'Risk male'!L86*'Counts male'!L86</f>
        <v>2266.1879415682401</v>
      </c>
      <c r="M86" s="7">
        <f ca="1">'Risk male'!M86*'Counts male'!M86</f>
        <v>2343.415852481593</v>
      </c>
      <c r="N86" s="7">
        <f ca="1">'Risk male'!N86*'Counts male'!N86</f>
        <v>2367.6396124493467</v>
      </c>
      <c r="O86" s="7">
        <f ca="1">'Risk male'!O86*'Counts male'!O86</f>
        <v>2480.4225082761318</v>
      </c>
      <c r="P86" s="7">
        <f ca="1">'Risk male'!P86*'Counts male'!P86</f>
        <v>2502.5521992440445</v>
      </c>
      <c r="Q86" s="7">
        <f ca="1">'Risk male'!Q86*'Counts male'!Q86</f>
        <v>2549.6532988918575</v>
      </c>
      <c r="R86" s="7">
        <f ca="1">'Risk male'!R86*'Counts male'!R86</f>
        <v>2506.8079551943488</v>
      </c>
      <c r="S86" s="7">
        <f ca="1">'Risk male'!S86*'Counts male'!S86</f>
        <v>2576.4164394618856</v>
      </c>
      <c r="T86" s="7">
        <f ca="1">'Risk male'!T86*'Counts male'!T86</f>
        <v>2629.6242872613539</v>
      </c>
      <c r="U86" s="7">
        <f ca="1">'Risk male'!U86*'Counts male'!U86</f>
        <v>2693.6028127098984</v>
      </c>
      <c r="V86" s="7">
        <f ca="1">'Risk male'!V86*'Counts male'!V86</f>
        <v>2704.8823672426797</v>
      </c>
      <c r="W86" s="7">
        <f ca="1">'Risk male'!W86*'Counts male'!W86</f>
        <v>2876.3536412134586</v>
      </c>
      <c r="X86" s="7">
        <f ca="1">'Risk male'!X86*'Counts male'!X86</f>
        <v>2883.6939304075381</v>
      </c>
      <c r="Y86" s="7">
        <f ca="1">'Risk male'!Y86*'Counts male'!Y86</f>
        <v>2986.8143783745822</v>
      </c>
      <c r="Z86" s="7">
        <f ca="1">'Risk male'!Z86*'Counts male'!Z86</f>
        <v>2898.8220654282591</v>
      </c>
      <c r="AA86" s="7">
        <f ca="1">'Risk male'!AA86*'Counts male'!AA86</f>
        <v>3017.3627511317532</v>
      </c>
    </row>
    <row r="87" spans="1:27" x14ac:dyDescent="0.2">
      <c r="A87" s="1">
        <v>84</v>
      </c>
      <c r="B87" s="7">
        <f ca="1">'Risk male'!B87*'Counts male'!B87</f>
        <v>1736.5032913449834</v>
      </c>
      <c r="C87" s="7">
        <f ca="1">'Risk male'!C87*'Counts male'!C87</f>
        <v>1761.7572089984371</v>
      </c>
      <c r="D87" s="7">
        <f ca="1">'Risk male'!D87*'Counts male'!D87</f>
        <v>1678.6966178468706</v>
      </c>
      <c r="E87" s="7">
        <f ca="1">'Risk male'!E87*'Counts male'!E87</f>
        <v>1780.7851462469102</v>
      </c>
      <c r="F87" s="7">
        <f ca="1">'Risk male'!F87*'Counts male'!F87</f>
        <v>2134.2943481663096</v>
      </c>
      <c r="G87" s="7">
        <f ca="1">'Risk male'!G87*'Counts male'!G87</f>
        <v>2098.3608779187298</v>
      </c>
      <c r="H87" s="7">
        <f ca="1">'Risk male'!H87*'Counts male'!H87</f>
        <v>2119.6196916204181</v>
      </c>
      <c r="I87" s="7">
        <f ca="1">'Risk male'!I87*'Counts male'!I87</f>
        <v>2185.330464837542</v>
      </c>
      <c r="J87" s="7">
        <f ca="1">'Risk male'!J87*'Counts male'!J87</f>
        <v>2138.462392744555</v>
      </c>
      <c r="K87" s="7">
        <f ca="1">'Risk male'!K87*'Counts male'!K87</f>
        <v>2184.3699176128466</v>
      </c>
      <c r="L87" s="7">
        <f ca="1">'Risk male'!L87*'Counts male'!L87</f>
        <v>2240.0129074600836</v>
      </c>
      <c r="M87" s="7">
        <f ca="1">'Risk male'!M87*'Counts male'!M87</f>
        <v>2276.649892315017</v>
      </c>
      <c r="N87" s="7">
        <f ca="1">'Risk male'!N87*'Counts male'!N87</f>
        <v>2359.9744651506448</v>
      </c>
      <c r="O87" s="7">
        <f ca="1">'Risk male'!O87*'Counts male'!O87</f>
        <v>2396.5971186214792</v>
      </c>
      <c r="P87" s="7">
        <f ca="1">'Risk male'!P87*'Counts male'!P87</f>
        <v>2526.3687623044557</v>
      </c>
      <c r="Q87" s="7">
        <f ca="1">'Risk male'!Q87*'Counts male'!Q87</f>
        <v>2559.3411227741185</v>
      </c>
      <c r="R87" s="7">
        <f ca="1">'Risk male'!R87*'Counts male'!R87</f>
        <v>2613.477479335279</v>
      </c>
      <c r="S87" s="7">
        <f ca="1">'Risk male'!S87*'Counts male'!S87</f>
        <v>2574.8179911456305</v>
      </c>
      <c r="T87" s="7">
        <f ca="1">'Risk male'!T87*'Counts male'!T87</f>
        <v>2668.8746442943393</v>
      </c>
      <c r="U87" s="7">
        <f ca="1">'Risk male'!U87*'Counts male'!U87</f>
        <v>2734.0872383685355</v>
      </c>
      <c r="V87" s="7">
        <f ca="1">'Risk male'!V87*'Counts male'!V87</f>
        <v>2797.0491468918981</v>
      </c>
      <c r="W87" s="7">
        <f ca="1">'Risk male'!W87*'Counts male'!W87</f>
        <v>2807.6191043024442</v>
      </c>
      <c r="X87" s="7">
        <f ca="1">'Risk male'!X87*'Counts male'!X87</f>
        <v>3009.2481882958446</v>
      </c>
      <c r="Y87" s="7">
        <f ca="1">'Risk male'!Y87*'Counts male'!Y87</f>
        <v>3033.4740395343906</v>
      </c>
      <c r="Z87" s="7">
        <f ca="1">'Risk male'!Z87*'Counts male'!Z87</f>
        <v>3156.2871711892894</v>
      </c>
      <c r="AA87" s="7">
        <f ca="1">'Risk male'!AA87*'Counts male'!AA87</f>
        <v>3085.3745623717045</v>
      </c>
    </row>
    <row r="88" spans="1:27" x14ac:dyDescent="0.2">
      <c r="A88" s="1">
        <v>85</v>
      </c>
      <c r="B88" s="7">
        <f ca="1">'Risk male'!B88*'Counts male'!B88</f>
        <v>1649.7092356680548</v>
      </c>
      <c r="C88" s="7">
        <f ca="1">'Risk male'!C88*'Counts male'!C88</f>
        <v>1645.9649719082774</v>
      </c>
      <c r="D88" s="7">
        <f ca="1">'Risk male'!D88*'Counts male'!D88</f>
        <v>1672.8535327047368</v>
      </c>
      <c r="E88" s="7">
        <f ca="1">'Risk male'!E88*'Counts male'!E88</f>
        <v>1600.4466126499515</v>
      </c>
      <c r="F88" s="7">
        <f ca="1">'Risk male'!F88*'Counts male'!F88</f>
        <v>1717.6302816311688</v>
      </c>
      <c r="G88" s="7">
        <f ca="1">'Risk male'!G88*'Counts male'!G88</f>
        <v>2076.1330820234698</v>
      </c>
      <c r="H88" s="7">
        <f ca="1">'Risk male'!H88*'Counts male'!H88</f>
        <v>2053.942274905769</v>
      </c>
      <c r="I88" s="7">
        <f ca="1">'Risk male'!I88*'Counts male'!I88</f>
        <v>2086.7717987848932</v>
      </c>
      <c r="J88" s="7">
        <f ca="1">'Risk male'!J88*'Counts male'!J88</f>
        <v>2157.7647852515984</v>
      </c>
      <c r="K88" s="7">
        <f ca="1">'Risk male'!K88*'Counts male'!K88</f>
        <v>2121.2466437197086</v>
      </c>
      <c r="L88" s="7">
        <f ca="1">'Risk male'!L88*'Counts male'!L88</f>
        <v>2185.161288429264</v>
      </c>
      <c r="M88" s="7">
        <f ca="1">'Risk male'!M88*'Counts male'!M88</f>
        <v>2256.7466640297835</v>
      </c>
      <c r="N88" s="7">
        <f ca="1">'Risk male'!N88*'Counts male'!N88</f>
        <v>2294.1881212171343</v>
      </c>
      <c r="O88" s="7">
        <f ca="1">'Risk male'!O88*'Counts male'!O88</f>
        <v>2387.7523472913363</v>
      </c>
      <c r="P88" s="7">
        <f ca="1">'Risk male'!P88*'Counts male'!P88</f>
        <v>2440.4556745256282</v>
      </c>
      <c r="Q88" s="7">
        <f ca="1">'Risk male'!Q88*'Counts male'!Q88</f>
        <v>2585.6137106422161</v>
      </c>
      <c r="R88" s="7">
        <f ca="1">'Risk male'!R88*'Counts male'!R88</f>
        <v>2620.0576694794413</v>
      </c>
      <c r="S88" s="7">
        <f ca="1">'Risk male'!S88*'Counts male'!S88</f>
        <v>2686.4712879910776</v>
      </c>
      <c r="T88" s="7">
        <f ca="1">'Risk male'!T88*'Counts male'!T88</f>
        <v>2663.090824257572</v>
      </c>
      <c r="U88" s="7">
        <f ca="1">'Risk male'!U88*'Counts male'!U88</f>
        <v>2772.4731997917575</v>
      </c>
      <c r="V88" s="7">
        <f ca="1">'Risk male'!V88*'Counts male'!V88</f>
        <v>2838.5518796032602</v>
      </c>
      <c r="W88" s="7">
        <f ca="1">'Risk male'!W88*'Counts male'!W88</f>
        <v>2892.6753883802344</v>
      </c>
      <c r="X88" s="7">
        <f ca="1">'Risk male'!X88*'Counts male'!X88</f>
        <v>2932.5183910037899</v>
      </c>
      <c r="Y88" s="7">
        <f ca="1">'Risk male'!Y88*'Counts male'!Y88</f>
        <v>3167.9074148264544</v>
      </c>
      <c r="Z88" s="7">
        <f ca="1">'Risk male'!Z88*'Counts male'!Z88</f>
        <v>3198.8115720600031</v>
      </c>
      <c r="AA88" s="7">
        <f ca="1">'Risk male'!AA88*'Counts male'!AA88</f>
        <v>3345.1701712977188</v>
      </c>
    </row>
    <row r="89" spans="1:27" x14ac:dyDescent="0.2">
      <c r="A89" s="1">
        <v>86</v>
      </c>
      <c r="B89" s="7">
        <f ca="1">'Risk male'!B89*'Counts male'!B89</f>
        <v>1573.9603539664263</v>
      </c>
      <c r="C89" s="7">
        <f ca="1">'Risk male'!C89*'Counts male'!C89</f>
        <v>1491.0661410027856</v>
      </c>
      <c r="D89" s="7">
        <f ca="1">'Risk male'!D89*'Counts male'!D89</f>
        <v>1495.3146589916466</v>
      </c>
      <c r="E89" s="7">
        <f ca="1">'Risk male'!E89*'Counts male'!E89</f>
        <v>1516.2621586507275</v>
      </c>
      <c r="F89" s="7">
        <f ca="1">'Risk male'!F89*'Counts male'!F89</f>
        <v>1465.619308068191</v>
      </c>
      <c r="G89" s="7">
        <f ca="1">'Risk male'!G89*'Counts male'!G89</f>
        <v>1591.2011797876632</v>
      </c>
      <c r="H89" s="7">
        <f ca="1">'Risk male'!H89*'Counts male'!H89</f>
        <v>1923.847341474986</v>
      </c>
      <c r="I89" s="7">
        <f ca="1">'Risk male'!I89*'Counts male'!I89</f>
        <v>1929.6343960354147</v>
      </c>
      <c r="J89" s="7">
        <f ca="1">'Risk male'!J89*'Counts male'!J89</f>
        <v>1963.8614285207545</v>
      </c>
      <c r="K89" s="7">
        <f ca="1">'Risk male'!K89*'Counts male'!K89</f>
        <v>2043.6392370446299</v>
      </c>
      <c r="L89" s="7">
        <f ca="1">'Risk male'!L89*'Counts male'!L89</f>
        <v>2018.9010528006561</v>
      </c>
      <c r="M89" s="7">
        <f ca="1">'Risk male'!M89*'Counts male'!M89</f>
        <v>2096.709806263364</v>
      </c>
      <c r="N89" s="7">
        <f ca="1">'Risk male'!N89*'Counts male'!N89</f>
        <v>2174.2254056696715</v>
      </c>
      <c r="O89" s="7">
        <f ca="1">'Risk male'!O89*'Counts male'!O89</f>
        <v>2207.9969399235729</v>
      </c>
      <c r="P89" s="7">
        <f ca="1">'Risk male'!P89*'Counts male'!P89</f>
        <v>2316.5885913377133</v>
      </c>
      <c r="Q89" s="7">
        <f ca="1">'Risk male'!Q89*'Counts male'!Q89</f>
        <v>2370.6556622902967</v>
      </c>
      <c r="R89" s="7">
        <f ca="1">'Risk male'!R89*'Counts male'!R89</f>
        <v>2522.415515380238</v>
      </c>
      <c r="S89" s="7">
        <f ca="1">'Risk male'!S89*'Counts male'!S89</f>
        <v>2564.6306118119414</v>
      </c>
      <c r="T89" s="7">
        <f ca="1">'Risk male'!T89*'Counts male'!T89</f>
        <v>2639.3408205302107</v>
      </c>
      <c r="U89" s="7">
        <f ca="1">'Risk male'!U89*'Counts male'!U89</f>
        <v>2636.5170782301748</v>
      </c>
      <c r="V89" s="7">
        <f ca="1">'Risk male'!V89*'Counts male'!V89</f>
        <v>2739.5538824078972</v>
      </c>
      <c r="W89" s="7">
        <f ca="1">'Risk male'!W89*'Counts male'!W89</f>
        <v>2802.8422654596884</v>
      </c>
      <c r="X89" s="7">
        <f ca="1">'Risk male'!X89*'Counts male'!X89</f>
        <v>2874.5104138280994</v>
      </c>
      <c r="Y89" s="7">
        <f ca="1">'Risk male'!Y89*'Counts male'!Y89</f>
        <v>2943.5227762924433</v>
      </c>
      <c r="Z89" s="7">
        <f ca="1">'Risk male'!Z89*'Counts male'!Z89</f>
        <v>3199.622899680649</v>
      </c>
      <c r="AA89" s="7">
        <f ca="1">'Risk male'!AA89*'Counts male'!AA89</f>
        <v>3228.1785271673762</v>
      </c>
    </row>
    <row r="90" spans="1:27" x14ac:dyDescent="0.2">
      <c r="A90" s="1">
        <v>87</v>
      </c>
      <c r="B90" s="7">
        <f ca="1">'Risk male'!B90*'Counts male'!B90</f>
        <v>1414.4808466796794</v>
      </c>
      <c r="C90" s="7">
        <f ca="1">'Risk male'!C90*'Counts male'!C90</f>
        <v>1457.4268887703804</v>
      </c>
      <c r="D90" s="7">
        <f ca="1">'Risk male'!D90*'Counts male'!D90</f>
        <v>1384.9999103607538</v>
      </c>
      <c r="E90" s="7">
        <f ca="1">'Risk male'!E90*'Counts male'!E90</f>
        <v>1384.3527270642726</v>
      </c>
      <c r="F90" s="7">
        <f ca="1">'Risk male'!F90*'Counts male'!F90</f>
        <v>1418.4039137345808</v>
      </c>
      <c r="G90" s="7">
        <f ca="1">'Risk male'!G90*'Counts male'!G90</f>
        <v>1381.0808419022514</v>
      </c>
      <c r="H90" s="7">
        <f ca="1">'Risk male'!H90*'Counts male'!H90</f>
        <v>1510.0990276793896</v>
      </c>
      <c r="I90" s="7">
        <f ca="1">'Risk male'!I90*'Counts male'!I90</f>
        <v>1828.3293178588513</v>
      </c>
      <c r="J90" s="7">
        <f ca="1">'Risk male'!J90*'Counts male'!J90</f>
        <v>1860.4849607098242</v>
      </c>
      <c r="K90" s="7">
        <f ca="1">'Risk male'!K90*'Counts male'!K90</f>
        <v>1896.7200575471231</v>
      </c>
      <c r="L90" s="7">
        <f ca="1">'Risk male'!L90*'Counts male'!L90</f>
        <v>1986.1832321910624</v>
      </c>
      <c r="M90" s="7">
        <f ca="1">'Risk male'!M90*'Counts male'!M90</f>
        <v>1969.3869250658586</v>
      </c>
      <c r="N90" s="7">
        <f ca="1">'Risk male'!N90*'Counts male'!N90</f>
        <v>2049.6821490317525</v>
      </c>
      <c r="O90" s="7">
        <f ca="1">'Risk male'!O90*'Counts male'!O90</f>
        <v>2133.604646469927</v>
      </c>
      <c r="P90" s="7">
        <f ca="1">'Risk male'!P90*'Counts male'!P90</f>
        <v>2179.2197211778744</v>
      </c>
      <c r="Q90" s="7">
        <f ca="1">'Risk male'!Q90*'Counts male'!Q90</f>
        <v>2285.4422484906117</v>
      </c>
      <c r="R90" s="7">
        <f ca="1">'Risk male'!R90*'Counts male'!R90</f>
        <v>2334.3886937851371</v>
      </c>
      <c r="S90" s="7">
        <f ca="1">'Risk male'!S90*'Counts male'!S90</f>
        <v>2498.9034255419874</v>
      </c>
      <c r="T90" s="7">
        <f ca="1">'Risk male'!T90*'Counts male'!T90</f>
        <v>2549.8968603540011</v>
      </c>
      <c r="U90" s="7">
        <f ca="1">'Risk male'!U90*'Counts male'!U90</f>
        <v>2635.2734890923748</v>
      </c>
      <c r="V90" s="7">
        <f ca="1">'Risk male'!V90*'Counts male'!V90</f>
        <v>2619.0314120904932</v>
      </c>
      <c r="W90" s="7">
        <f ca="1">'Risk male'!W90*'Counts male'!W90</f>
        <v>2719.3469288410956</v>
      </c>
      <c r="X90" s="7">
        <f ca="1">'Risk male'!X90*'Counts male'!X90</f>
        <v>2801.6438137265427</v>
      </c>
      <c r="Y90" s="7">
        <f ca="1">'Risk male'!Y90*'Counts male'!Y90</f>
        <v>2895.125397404317</v>
      </c>
      <c r="Z90" s="7">
        <f ca="1">'Risk male'!Z90*'Counts male'!Z90</f>
        <v>2982.6798624029093</v>
      </c>
      <c r="AA90" s="7">
        <f ca="1">'Risk male'!AA90*'Counts male'!AA90</f>
        <v>3246.5998324477191</v>
      </c>
    </row>
    <row r="91" spans="1:27" x14ac:dyDescent="0.2">
      <c r="A91" s="1">
        <v>88</v>
      </c>
      <c r="B91" s="7">
        <f ca="1">'Risk male'!B91*'Counts male'!B91</f>
        <v>1243.6287503144749</v>
      </c>
      <c r="C91" s="7">
        <f ca="1">'Risk male'!C91*'Counts male'!C91</f>
        <v>1286.7890745132554</v>
      </c>
      <c r="D91" s="7">
        <f ca="1">'Risk male'!D91*'Counts male'!D91</f>
        <v>1322.8453871237678</v>
      </c>
      <c r="E91" s="7">
        <f ca="1">'Risk male'!E91*'Counts male'!E91</f>
        <v>1261.7383746072392</v>
      </c>
      <c r="F91" s="7">
        <f ca="1">'Risk male'!F91*'Counts male'!F91</f>
        <v>1265.7697451908095</v>
      </c>
      <c r="G91" s="7">
        <f ca="1">'Risk male'!G91*'Counts male'!G91</f>
        <v>1314.3051044998435</v>
      </c>
      <c r="H91" s="7">
        <f ca="1">'Risk male'!H91*'Counts male'!H91</f>
        <v>1281.257726698748</v>
      </c>
      <c r="I91" s="7">
        <f ca="1">'Risk male'!I91*'Counts male'!I91</f>
        <v>1407.2687771349624</v>
      </c>
      <c r="J91" s="7">
        <f ca="1">'Risk male'!J91*'Counts male'!J91</f>
        <v>1719.9686790306209</v>
      </c>
      <c r="K91" s="7">
        <f ca="1">'Risk male'!K91*'Counts male'!K91</f>
        <v>1768.8285088446762</v>
      </c>
      <c r="L91" s="7">
        <f ca="1">'Risk male'!L91*'Counts male'!L91</f>
        <v>1805.5778748064722</v>
      </c>
      <c r="M91" s="7">
        <f ca="1">'Risk male'!M91*'Counts male'!M91</f>
        <v>1908.1914869749676</v>
      </c>
      <c r="N91" s="7">
        <f ca="1">'Risk male'!N91*'Counts male'!N91</f>
        <v>1896.3563355376607</v>
      </c>
      <c r="O91" s="7">
        <f ca="1">'Risk male'!O91*'Counts male'!O91</f>
        <v>1959.5468728290043</v>
      </c>
      <c r="P91" s="7">
        <f ca="1">'Risk male'!P91*'Counts male'!P91</f>
        <v>2061.4868445786701</v>
      </c>
      <c r="Q91" s="7">
        <f ca="1">'Risk male'!Q91*'Counts male'!Q91</f>
        <v>2115.8954358349811</v>
      </c>
      <c r="R91" s="7">
        <f ca="1">'Risk male'!R91*'Counts male'!R91</f>
        <v>2213.2092340380923</v>
      </c>
      <c r="S91" s="7">
        <f ca="1">'Risk male'!S91*'Counts male'!S91</f>
        <v>2263.918451989683</v>
      </c>
      <c r="T91" s="7">
        <f ca="1">'Risk male'!T91*'Counts male'!T91</f>
        <v>2429.4521518022407</v>
      </c>
      <c r="U91" s="7">
        <f ca="1">'Risk male'!U91*'Counts male'!U91</f>
        <v>2486.442414946694</v>
      </c>
      <c r="V91" s="7">
        <f ca="1">'Risk male'!V91*'Counts male'!V91</f>
        <v>2566.5582807257533</v>
      </c>
      <c r="W91" s="7">
        <f ca="1">'Risk male'!W91*'Counts male'!W91</f>
        <v>2530.3994883945456</v>
      </c>
      <c r="X91" s="7">
        <f ca="1">'Risk male'!X91*'Counts male'!X91</f>
        <v>2659.4549650956492</v>
      </c>
      <c r="Y91" s="7">
        <f ca="1">'Risk male'!Y91*'Counts male'!Y91</f>
        <v>2759.4569214773192</v>
      </c>
      <c r="Z91" s="7">
        <f ca="1">'Risk male'!Z91*'Counts male'!Z91</f>
        <v>2859.5854201609586</v>
      </c>
      <c r="AA91" s="7">
        <f ca="1">'Risk male'!AA91*'Counts male'!AA91</f>
        <v>2951.2792534738737</v>
      </c>
    </row>
    <row r="92" spans="1:27" x14ac:dyDescent="0.2">
      <c r="A92" s="1">
        <v>89</v>
      </c>
      <c r="B92" s="7">
        <f ca="1">'Risk male'!B92*'Counts male'!B92</f>
        <v>1043.7627963620469</v>
      </c>
      <c r="C92" s="7">
        <f ca="1">'Risk male'!C92*'Counts male'!C92</f>
        <v>1099.7343182458062</v>
      </c>
      <c r="D92" s="7">
        <f ca="1">'Risk male'!D92*'Counts male'!D92</f>
        <v>1144.0125232138269</v>
      </c>
      <c r="E92" s="7">
        <f ca="1">'Risk male'!E92*'Counts male'!E92</f>
        <v>1168.9952316958488</v>
      </c>
      <c r="F92" s="7">
        <f ca="1">'Risk male'!F92*'Counts male'!F92</f>
        <v>1121.9752443298532</v>
      </c>
      <c r="G92" s="7">
        <f ca="1">'Risk male'!G92*'Counts male'!G92</f>
        <v>1133.84107041891</v>
      </c>
      <c r="H92" s="7">
        <f ca="1">'Risk male'!H92*'Counts male'!H92</f>
        <v>1189.7787039978798</v>
      </c>
      <c r="I92" s="7">
        <f ca="1">'Risk male'!I92*'Counts male'!I92</f>
        <v>1163.3258326883674</v>
      </c>
      <c r="J92" s="7">
        <f ca="1">'Risk male'!J92*'Counts male'!J92</f>
        <v>1279.0102558707138</v>
      </c>
      <c r="K92" s="7">
        <f ca="1">'Risk male'!K92*'Counts male'!K92</f>
        <v>1577.4283505304147</v>
      </c>
      <c r="L92" s="7">
        <f ca="1">'Risk male'!L92*'Counts male'!L92</f>
        <v>1629.9442051954061</v>
      </c>
      <c r="M92" s="7">
        <f ca="1">'Risk male'!M92*'Counts male'!M92</f>
        <v>1663.3580209327442</v>
      </c>
      <c r="N92" s="7">
        <f ca="1">'Risk male'!N92*'Counts male'!N92</f>
        <v>1776.2658410753975</v>
      </c>
      <c r="O92" s="7">
        <f ca="1">'Risk male'!O92*'Counts male'!O92</f>
        <v>1763.5010179809688</v>
      </c>
      <c r="P92" s="7">
        <f ca="1">'Risk male'!P92*'Counts male'!P92</f>
        <v>1823.5411864792056</v>
      </c>
      <c r="Q92" s="7">
        <f ca="1">'Risk male'!Q92*'Counts male'!Q92</f>
        <v>1930.4331524809154</v>
      </c>
      <c r="R92" s="7">
        <f ca="1">'Risk male'!R92*'Counts male'!R92</f>
        <v>1975.551217507867</v>
      </c>
      <c r="S92" s="7">
        <f ca="1">'Risk male'!S92*'Counts male'!S92</f>
        <v>2069.0463469612682</v>
      </c>
      <c r="T92" s="7">
        <f ca="1">'Risk male'!T92*'Counts male'!T92</f>
        <v>2116.5821478935409</v>
      </c>
      <c r="U92" s="7">
        <f ca="1">'Risk male'!U92*'Counts male'!U92</f>
        <v>2278.2005346263272</v>
      </c>
      <c r="V92" s="7">
        <f ca="1">'Risk male'!V92*'Counts male'!V92</f>
        <v>2306.6175983305038</v>
      </c>
      <c r="W92" s="7">
        <f ca="1">'Risk male'!W92*'Counts male'!W92</f>
        <v>2382.2803096858343</v>
      </c>
      <c r="X92" s="7">
        <f ca="1">'Risk male'!X92*'Counts male'!X92</f>
        <v>2351.3444523709231</v>
      </c>
      <c r="Y92" s="7">
        <f ca="1">'Risk male'!Y92*'Counts male'!Y92</f>
        <v>2506.2018585647997</v>
      </c>
      <c r="Z92" s="7">
        <f ca="1">'Risk male'!Z92*'Counts male'!Z92</f>
        <v>2602.8779671000093</v>
      </c>
      <c r="AA92" s="7">
        <f ca="1">'Risk male'!AA92*'Counts male'!AA92</f>
        <v>2702.1850638937449</v>
      </c>
    </row>
    <row r="93" spans="1:27" x14ac:dyDescent="0.2">
      <c r="A93" s="1">
        <v>90</v>
      </c>
      <c r="B93" s="7">
        <f ca="1">'Risk male'!B93*'Counts male'!B93</f>
        <v>1080.7943389408558</v>
      </c>
      <c r="C93" s="7">
        <f ca="1">'Risk male'!C93*'Counts male'!C93</f>
        <v>923.5815567820141</v>
      </c>
      <c r="D93" s="7">
        <f ca="1">'Risk male'!D93*'Counts male'!D93</f>
        <v>971.62842105556592</v>
      </c>
      <c r="E93" s="7">
        <f ca="1">'Risk male'!E93*'Counts male'!E93</f>
        <v>1008.8909322921279</v>
      </c>
      <c r="F93" s="7">
        <f ca="1">'Risk male'!F93*'Counts male'!F93</f>
        <v>1043.8274158754671</v>
      </c>
      <c r="G93" s="7">
        <f ca="1">'Risk male'!G93*'Counts male'!G93</f>
        <v>1002.3828726032875</v>
      </c>
      <c r="H93" s="7">
        <f ca="1">'Risk male'!H93*'Counts male'!H93</f>
        <v>1023.3204476482894</v>
      </c>
      <c r="I93" s="7">
        <f ca="1">'Risk male'!I93*'Counts male'!I93</f>
        <v>1073.6843922932651</v>
      </c>
      <c r="J93" s="7">
        <f ca="1">'Risk male'!J93*'Counts male'!J93</f>
        <v>1061.9703251600001</v>
      </c>
      <c r="K93" s="7">
        <f ca="1">'Risk male'!K93*'Counts male'!K93</f>
        <v>1172.1559323358765</v>
      </c>
      <c r="L93" s="7">
        <f ca="1">'Risk male'!L93*'Counts male'!L93</f>
        <v>1458.9182831194744</v>
      </c>
      <c r="M93" s="7">
        <f ca="1">'Risk male'!M93*'Counts male'!M93</f>
        <v>1513.075842314908</v>
      </c>
      <c r="N93" s="7">
        <f ca="1">'Risk male'!N93*'Counts male'!N93</f>
        <v>1534.8070552426223</v>
      </c>
      <c r="O93" s="7">
        <f ca="1">'Risk male'!O93*'Counts male'!O93</f>
        <v>1661.2238665950763</v>
      </c>
      <c r="P93" s="7">
        <f ca="1">'Risk male'!P93*'Counts male'!P93</f>
        <v>1649.3500254205239</v>
      </c>
      <c r="Q93" s="7">
        <f ca="1">'Risk male'!Q93*'Counts male'!Q93</f>
        <v>1710.120369030059</v>
      </c>
      <c r="R93" s="7">
        <f ca="1">'Risk male'!R93*'Counts male'!R93</f>
        <v>1812.093527288114</v>
      </c>
      <c r="S93" s="7">
        <f ca="1">'Risk male'!S93*'Counts male'!S93</f>
        <v>1848.9553331660552</v>
      </c>
      <c r="T93" s="7">
        <f ca="1">'Risk male'!T93*'Counts male'!T93</f>
        <v>1930.5531304449328</v>
      </c>
      <c r="U93" s="7">
        <f ca="1">'Risk male'!U93*'Counts male'!U93</f>
        <v>1984.9510601926549</v>
      </c>
      <c r="V93" s="7">
        <f ca="1">'Risk male'!V93*'Counts male'!V93</f>
        <v>2125.1499813857768</v>
      </c>
      <c r="W93" s="7">
        <f ca="1">'Risk male'!W93*'Counts male'!W93</f>
        <v>2128.2479823536501</v>
      </c>
      <c r="X93" s="7">
        <f ca="1">'Risk male'!X93*'Counts male'!X93</f>
        <v>2227.187519571502</v>
      </c>
      <c r="Y93" s="7">
        <f ca="1">'Risk male'!Y93*'Counts male'!Y93</f>
        <v>2196.4700428694523</v>
      </c>
      <c r="Z93" s="7">
        <f ca="1">'Risk male'!Z93*'Counts male'!Z93</f>
        <v>2363.3081866054458</v>
      </c>
      <c r="AA93" s="7">
        <f ca="1">'Risk male'!AA93*'Counts male'!AA93</f>
        <v>2471.6467748002542</v>
      </c>
    </row>
    <row r="94" spans="1:27" x14ac:dyDescent="0.2">
      <c r="A94" s="1">
        <v>91</v>
      </c>
      <c r="B94" s="7">
        <f ca="1">'Risk male'!B94*'Counts male'!B94</f>
        <v>749.02924117531961</v>
      </c>
      <c r="C94" s="7">
        <f ca="1">'Risk male'!C94*'Counts male'!C94</f>
        <v>777.74020624935304</v>
      </c>
      <c r="D94" s="7">
        <f ca="1">'Risk male'!D94*'Counts male'!D94</f>
        <v>788.95582904995945</v>
      </c>
      <c r="E94" s="7">
        <f ca="1">'Risk male'!E94*'Counts male'!E94</f>
        <v>834.09099886102388</v>
      </c>
      <c r="F94" s="7">
        <f ca="1">'Risk male'!F94*'Counts male'!F94</f>
        <v>864.23046563748255</v>
      </c>
      <c r="G94" s="7">
        <f ca="1">'Risk male'!G94*'Counts male'!G94</f>
        <v>908.52585986084375</v>
      </c>
      <c r="H94" s="7">
        <f ca="1">'Risk male'!H94*'Counts male'!H94</f>
        <v>868.38297822145398</v>
      </c>
      <c r="I94" s="7">
        <f ca="1">'Risk male'!I94*'Counts male'!I94</f>
        <v>898.60722754412518</v>
      </c>
      <c r="J94" s="7">
        <f ca="1">'Risk male'!J94*'Counts male'!J94</f>
        <v>937.93846757133622</v>
      </c>
      <c r="K94" s="7">
        <f ca="1">'Risk male'!K94*'Counts male'!K94</f>
        <v>941.54075280055042</v>
      </c>
      <c r="L94" s="7">
        <f ca="1">'Risk male'!L94*'Counts male'!L94</f>
        <v>1038.5248468960424</v>
      </c>
      <c r="M94" s="7">
        <f ca="1">'Risk male'!M94*'Counts male'!M94</f>
        <v>1307.4653623748247</v>
      </c>
      <c r="N94" s="7">
        <f ca="1">'Risk male'!N94*'Counts male'!N94</f>
        <v>1351.0619123396427</v>
      </c>
      <c r="O94" s="7">
        <f ca="1">'Risk male'!O94*'Counts male'!O94</f>
        <v>1366.5794634518456</v>
      </c>
      <c r="P94" s="7">
        <f ca="1">'Risk male'!P94*'Counts male'!P94</f>
        <v>1506.5234289877576</v>
      </c>
      <c r="Q94" s="7">
        <f ca="1">'Risk male'!Q94*'Counts male'!Q94</f>
        <v>1481.7069249776484</v>
      </c>
      <c r="R94" s="7">
        <f ca="1">'Risk male'!R94*'Counts male'!R94</f>
        <v>1532.0651415035609</v>
      </c>
      <c r="S94" s="7">
        <f ca="1">'Risk male'!S94*'Counts male'!S94</f>
        <v>1634.6921101297769</v>
      </c>
      <c r="T94" s="7">
        <f ca="1">'Risk male'!T94*'Counts male'!T94</f>
        <v>1660.1033392697391</v>
      </c>
      <c r="U94" s="7">
        <f ca="1">'Risk male'!U94*'Counts male'!U94</f>
        <v>1728.2321373721384</v>
      </c>
      <c r="V94" s="7">
        <f ca="1">'Risk male'!V94*'Counts male'!V94</f>
        <v>1774.0354788785462</v>
      </c>
      <c r="W94" s="7">
        <f ca="1">'Risk male'!W94*'Counts male'!W94</f>
        <v>1882.9612790780816</v>
      </c>
      <c r="X94" s="7">
        <f ca="1">'Risk male'!X94*'Counts male'!X94</f>
        <v>1899.9019667168432</v>
      </c>
      <c r="Y94" s="7">
        <f ca="1">'Risk male'!Y94*'Counts male'!Y94</f>
        <v>2000.8066511710786</v>
      </c>
      <c r="Z94" s="7">
        <f ca="1">'Risk male'!Z94*'Counts male'!Z94</f>
        <v>1968.1010715526227</v>
      </c>
      <c r="AA94" s="7">
        <f ca="1">'Risk male'!AA94*'Counts male'!AA94</f>
        <v>2141.2317665369169</v>
      </c>
    </row>
    <row r="95" spans="1:27" x14ac:dyDescent="0.2">
      <c r="A95" s="1">
        <v>92</v>
      </c>
      <c r="B95" s="7">
        <f ca="1">'Risk male'!B95*'Counts male'!B95</f>
        <v>617.91304046518712</v>
      </c>
      <c r="C95" s="7">
        <f ca="1">'Risk male'!C95*'Counts male'!C95</f>
        <v>607.45836233448313</v>
      </c>
      <c r="D95" s="7">
        <f ca="1">'Risk male'!D95*'Counts male'!D95</f>
        <v>636.11082179822699</v>
      </c>
      <c r="E95" s="7">
        <f ca="1">'Risk male'!E95*'Counts male'!E95</f>
        <v>642.16925810681505</v>
      </c>
      <c r="F95" s="7">
        <f ca="1">'Risk male'!F95*'Counts male'!F95</f>
        <v>689.0070238337637</v>
      </c>
      <c r="G95" s="7">
        <f ca="1">'Risk male'!G95*'Counts male'!G95</f>
        <v>719.7172613962307</v>
      </c>
      <c r="H95" s="7">
        <f ca="1">'Risk male'!H95*'Counts male'!H95</f>
        <v>760.37625723667327</v>
      </c>
      <c r="I95" s="7">
        <f ca="1">'Risk male'!I95*'Counts male'!I95</f>
        <v>722.28030483828286</v>
      </c>
      <c r="J95" s="7">
        <f ca="1">'Risk male'!J95*'Counts male'!J95</f>
        <v>755.30549360173313</v>
      </c>
      <c r="K95" s="7">
        <f ca="1">'Risk male'!K95*'Counts male'!K95</f>
        <v>796.69223575290846</v>
      </c>
      <c r="L95" s="7">
        <f ca="1">'Risk male'!L95*'Counts male'!L95</f>
        <v>807.63979876452936</v>
      </c>
      <c r="M95" s="7">
        <f ca="1">'Risk male'!M95*'Counts male'!M95</f>
        <v>889.1764125139922</v>
      </c>
      <c r="N95" s="7">
        <f ca="1">'Risk male'!N95*'Counts male'!N95</f>
        <v>1131.9758299104744</v>
      </c>
      <c r="O95" s="7">
        <f ca="1">'Risk male'!O95*'Counts male'!O95</f>
        <v>1154.4824948663645</v>
      </c>
      <c r="P95" s="7">
        <f ca="1">'Risk male'!P95*'Counts male'!P95</f>
        <v>1185.9913770523094</v>
      </c>
      <c r="Q95" s="7">
        <f ca="1">'Risk male'!Q95*'Counts male'!Q95</f>
        <v>1322.3799422683294</v>
      </c>
      <c r="R95" s="7">
        <f ca="1">'Risk male'!R95*'Counts male'!R95</f>
        <v>1281.4139018895646</v>
      </c>
      <c r="S95" s="7">
        <f ca="1">'Risk male'!S95*'Counts male'!S95</f>
        <v>1334.2611154844333</v>
      </c>
      <c r="T95" s="7">
        <f ca="1">'Risk male'!T95*'Counts male'!T95</f>
        <v>1428.5455622104366</v>
      </c>
      <c r="U95" s="7">
        <f ca="1">'Risk male'!U95*'Counts male'!U95</f>
        <v>1451.4929855820417</v>
      </c>
      <c r="V95" s="7">
        <f ca="1">'Risk male'!V95*'Counts male'!V95</f>
        <v>1497.8658415040607</v>
      </c>
      <c r="W95" s="7">
        <f ca="1">'Risk male'!W95*'Counts male'!W95</f>
        <v>1525.297528609098</v>
      </c>
      <c r="X95" s="7">
        <f ca="1">'Risk male'!X95*'Counts male'!X95</f>
        <v>1635.4295903392535</v>
      </c>
      <c r="Y95" s="7">
        <f ca="1">'Risk male'!Y95*'Counts male'!Y95</f>
        <v>1656.1046527834717</v>
      </c>
      <c r="Z95" s="7">
        <f ca="1">'Risk male'!Z95*'Counts male'!Z95</f>
        <v>1747.3109178604575</v>
      </c>
      <c r="AA95" s="7">
        <f ca="1">'Risk male'!AA95*'Counts male'!AA95</f>
        <v>1742.7056830590332</v>
      </c>
    </row>
    <row r="96" spans="1:27" x14ac:dyDescent="0.2">
      <c r="A96" s="1">
        <v>93</v>
      </c>
      <c r="B96" s="7">
        <f ca="1">'Risk male'!B96*'Counts male'!B96</f>
        <v>473.67537347179262</v>
      </c>
      <c r="C96" s="7">
        <f ca="1">'Risk male'!C96*'Counts male'!C96</f>
        <v>508.46056052617826</v>
      </c>
      <c r="D96" s="7">
        <f ca="1">'Risk male'!D96*'Counts male'!D96</f>
        <v>502.71045665122392</v>
      </c>
      <c r="E96" s="7">
        <f ca="1">'Risk male'!E96*'Counts male'!E96</f>
        <v>525.44468010824767</v>
      </c>
      <c r="F96" s="7">
        <f ca="1">'Risk male'!F96*'Counts male'!F96</f>
        <v>534.42258678902294</v>
      </c>
      <c r="G96" s="7">
        <f ca="1">'Risk male'!G96*'Counts male'!G96</f>
        <v>572.11297740691316</v>
      </c>
      <c r="H96" s="7">
        <f ca="1">'Risk male'!H96*'Counts male'!H96</f>
        <v>599.9727681061396</v>
      </c>
      <c r="I96" s="7">
        <f ca="1">'Risk male'!I96*'Counts male'!I96</f>
        <v>645.97644823733242</v>
      </c>
      <c r="J96" s="7">
        <f ca="1">'Risk male'!J96*'Counts male'!J96</f>
        <v>602.92161460125851</v>
      </c>
      <c r="K96" s="7">
        <f ca="1">'Risk male'!K96*'Counts male'!K96</f>
        <v>639.09664269378823</v>
      </c>
      <c r="L96" s="7">
        <f ca="1">'Risk male'!L96*'Counts male'!L96</f>
        <v>680.16100802578114</v>
      </c>
      <c r="M96" s="7">
        <f ca="1">'Risk male'!M96*'Counts male'!M96</f>
        <v>693.75297713094756</v>
      </c>
      <c r="N96" s="7">
        <f ca="1">'Risk male'!N96*'Counts male'!N96</f>
        <v>765.42661346880777</v>
      </c>
      <c r="O96" s="7">
        <f ca="1">'Risk male'!O96*'Counts male'!O96</f>
        <v>973.80631524192825</v>
      </c>
      <c r="P96" s="7">
        <f ca="1">'Risk male'!P96*'Counts male'!P96</f>
        <v>988.55631037888566</v>
      </c>
      <c r="Q96" s="7">
        <f ca="1">'Risk male'!Q96*'Counts male'!Q96</f>
        <v>1016.7724185975084</v>
      </c>
      <c r="R96" s="7">
        <f ca="1">'Risk male'!R96*'Counts male'!R96</f>
        <v>1149.548392633375</v>
      </c>
      <c r="S96" s="7">
        <f ca="1">'Risk male'!S96*'Counts male'!S96</f>
        <v>1108.6736896003677</v>
      </c>
      <c r="T96" s="7">
        <f ca="1">'Risk male'!T96*'Counts male'!T96</f>
        <v>1162.3078825539101</v>
      </c>
      <c r="U96" s="7">
        <f ca="1">'Risk male'!U96*'Counts male'!U96</f>
        <v>1235.9901244050359</v>
      </c>
      <c r="V96" s="7">
        <f ca="1">'Risk male'!V96*'Counts male'!V96</f>
        <v>1254.8296990006006</v>
      </c>
      <c r="W96" s="7">
        <f ca="1">'Risk male'!W96*'Counts male'!W96</f>
        <v>1276.8421742882579</v>
      </c>
      <c r="X96" s="7">
        <f ca="1">'Risk male'!X96*'Counts male'!X96</f>
        <v>1296.155155164307</v>
      </c>
      <c r="Y96" s="7">
        <f ca="1">'Risk male'!Y96*'Counts male'!Y96</f>
        <v>1410.3476303857094</v>
      </c>
      <c r="Z96" s="7">
        <f ca="1">'Risk male'!Z96*'Counts male'!Z96</f>
        <v>1428.4035609582286</v>
      </c>
      <c r="AA96" s="7">
        <f ca="1">'Risk male'!AA96*'Counts male'!AA96</f>
        <v>1527.7803973285945</v>
      </c>
    </row>
    <row r="97" spans="1:27" x14ac:dyDescent="0.2">
      <c r="A97" s="1">
        <v>94</v>
      </c>
      <c r="B97" s="7">
        <f ca="1">'Risk male'!B97*'Counts male'!B97</f>
        <v>375.75726073296448</v>
      </c>
      <c r="C97" s="7">
        <f ca="1">'Risk male'!C97*'Counts male'!C97</f>
        <v>367.62852724885988</v>
      </c>
      <c r="D97" s="7">
        <f ca="1">'Risk male'!D97*'Counts male'!D97</f>
        <v>396.21020304780831</v>
      </c>
      <c r="E97" s="7">
        <f ca="1">'Risk male'!E97*'Counts male'!E97</f>
        <v>393.06359653783232</v>
      </c>
      <c r="F97" s="7">
        <f ca="1">'Risk male'!F97*'Counts male'!F97</f>
        <v>409.05884629687688</v>
      </c>
      <c r="G97" s="7">
        <f ca="1">'Risk male'!G97*'Counts male'!G97</f>
        <v>422.95635838260415</v>
      </c>
      <c r="H97" s="7">
        <f ca="1">'Risk male'!H97*'Counts male'!H97</f>
        <v>446.8181244165886</v>
      </c>
      <c r="I97" s="7">
        <f ca="1">'Risk male'!I97*'Counts male'!I97</f>
        <v>475.13758300637238</v>
      </c>
      <c r="J97" s="7">
        <f ca="1">'Risk male'!J97*'Counts male'!J97</f>
        <v>520.76337740102406</v>
      </c>
      <c r="K97" s="7">
        <f ca="1">'Risk male'!K97*'Counts male'!K97</f>
        <v>475.39980021553708</v>
      </c>
      <c r="L97" s="7">
        <f ca="1">'Risk male'!L97*'Counts male'!L97</f>
        <v>510.27468903443747</v>
      </c>
      <c r="M97" s="7">
        <f ca="1">'Risk male'!M97*'Counts male'!M97</f>
        <v>551.18057366412518</v>
      </c>
      <c r="N97" s="7">
        <f ca="1">'Risk male'!N97*'Counts male'!N97</f>
        <v>559.04708993906513</v>
      </c>
      <c r="O97" s="7">
        <f ca="1">'Risk male'!O97*'Counts male'!O97</f>
        <v>617.78374479194997</v>
      </c>
      <c r="P97" s="7">
        <f ca="1">'Risk male'!P97*'Counts male'!P97</f>
        <v>791.37153725895803</v>
      </c>
      <c r="Q97" s="7">
        <f ca="1">'Risk male'!Q97*'Counts male'!Q97</f>
        <v>797.66475027890999</v>
      </c>
      <c r="R97" s="7">
        <f ca="1">'Risk male'!R97*'Counts male'!R97</f>
        <v>813.66000003795455</v>
      </c>
      <c r="S97" s="7">
        <f ca="1">'Risk male'!S97*'Counts male'!S97</f>
        <v>933.23104741704162</v>
      </c>
      <c r="T97" s="7">
        <f ca="1">'Risk male'!T97*'Counts male'!T97</f>
        <v>896.25842092482389</v>
      </c>
      <c r="U97" s="7">
        <f ca="1">'Risk male'!U97*'Counts male'!U97</f>
        <v>952.1106864768974</v>
      </c>
      <c r="V97" s="7">
        <f ca="1">'Risk male'!V97*'Counts male'!V97</f>
        <v>987.7722269232919</v>
      </c>
      <c r="W97" s="7">
        <f ca="1">'Risk male'!W97*'Counts male'!W97</f>
        <v>995.9009604073965</v>
      </c>
      <c r="X97" s="7">
        <f ca="1">'Risk male'!X97*'Counts male'!X97</f>
        <v>1020.5493780688749</v>
      </c>
      <c r="Y97" s="7">
        <f ca="1">'Risk male'!Y97*'Counts male'!Y97</f>
        <v>1030.9069578308793</v>
      </c>
      <c r="Z97" s="7">
        <f ca="1">'Risk male'!Z97*'Counts male'!Z97</f>
        <v>1143.0048147487732</v>
      </c>
      <c r="AA97" s="7">
        <f ca="1">'Risk male'!AA97*'Counts male'!AA97</f>
        <v>1157.3209406246353</v>
      </c>
    </row>
    <row r="98" spans="1:27" x14ac:dyDescent="0.2">
      <c r="A98" s="1">
        <v>95</v>
      </c>
      <c r="B98" s="7">
        <f ca="1">'Risk male'!B98*'Counts male'!B98</f>
        <v>294.21476622630229</v>
      </c>
      <c r="C98" s="7">
        <f ca="1">'Risk male'!C98*'Counts male'!C98</f>
        <v>286.70044017337119</v>
      </c>
      <c r="D98" s="7">
        <f ca="1">'Risk male'!D98*'Counts male'!D98</f>
        <v>278.89710157994273</v>
      </c>
      <c r="E98" s="7">
        <f ca="1">'Risk male'!E98*'Counts male'!E98</f>
        <v>282.94327714690564</v>
      </c>
      <c r="F98" s="7">
        <f ca="1">'Risk male'!F98*'Counts male'!F98</f>
        <v>299.41699195525456</v>
      </c>
      <c r="G98" s="7">
        <f ca="1">'Risk male'!G98*'Counts male'!G98</f>
        <v>314.15663152061944</v>
      </c>
      <c r="H98" s="7">
        <f ca="1">'Risk male'!H98*'Counts male'!H98</f>
        <v>310.11045595365653</v>
      </c>
      <c r="I98" s="7">
        <f ca="1">'Risk male'!I98*'Counts male'!I98</f>
        <v>333.80948427443923</v>
      </c>
      <c r="J98" s="7">
        <f ca="1">'Risk male'!J98*'Counts male'!J98</f>
        <v>357.7975251357193</v>
      </c>
      <c r="K98" s="7">
        <f ca="1">'Risk male'!K98*'Counts male'!K98</f>
        <v>395.65816794087215</v>
      </c>
      <c r="L98" s="7">
        <f ca="1">'Risk male'!L98*'Counts male'!L98</f>
        <v>388.72186696893573</v>
      </c>
      <c r="M98" s="7">
        <f ca="1">'Risk male'!M98*'Counts male'!M98</f>
        <v>396.52520556236419</v>
      </c>
      <c r="N98" s="7">
        <f ca="1">'Risk male'!N98*'Counts male'!N98</f>
        <v>430.9176978815488</v>
      </c>
      <c r="O98" s="7">
        <f ca="1">'Risk male'!O98*'Counts male'!O98</f>
        <v>448.25845031138982</v>
      </c>
      <c r="P98" s="7">
        <f ca="1">'Risk male'!P98*'Counts male'!P98</f>
        <v>487.27514327853208</v>
      </c>
      <c r="Q98" s="7">
        <f ca="1">'Risk male'!Q98*'Counts male'!Q98</f>
        <v>645.36500293058248</v>
      </c>
      <c r="R98" s="7">
        <f ca="1">'Risk male'!R98*'Counts male'!R98</f>
        <v>638.71771449914343</v>
      </c>
      <c r="S98" s="7">
        <f ca="1">'Risk male'!S98*'Counts male'!S98</f>
        <v>664.15081806291028</v>
      </c>
      <c r="T98" s="7">
        <f ca="1">'Risk male'!T98*'Counts male'!T98</f>
        <v>750.85458021211525</v>
      </c>
      <c r="U98" s="7">
        <f ca="1">'Risk male'!U98*'Counts male'!U98</f>
        <v>722.53135124337496</v>
      </c>
      <c r="V98" s="7">
        <f ca="1">'Risk male'!V98*'Counts male'!V98</f>
        <v>765.0161946964854</v>
      </c>
      <c r="W98" s="7">
        <f ca="1">'Risk male'!W98*'Counts male'!W98</f>
        <v>778.02175901886619</v>
      </c>
      <c r="X98" s="7">
        <f ca="1">'Risk male'!X98*'Counts male'!X98</f>
        <v>779.75583426185028</v>
      </c>
      <c r="Y98" s="7">
        <f ca="1">'Risk male'!Y98*'Counts male'!Y98</f>
        <v>815.44888301327296</v>
      </c>
      <c r="Z98" s="7">
        <f ca="1">'Risk male'!Z98*'Counts male'!Z98</f>
        <v>823.39672787695008</v>
      </c>
      <c r="AA98" s="7">
        <f ca="1">'Risk male'!AA98*'Counts male'!AA98</f>
        <v>929.46293871670275</v>
      </c>
    </row>
    <row r="99" spans="1:27" x14ac:dyDescent="0.2">
      <c r="A99" s="1">
        <v>96</v>
      </c>
      <c r="B99" s="7">
        <f ca="1">'Risk male'!B99*'Counts male'!B99</f>
        <v>206.31620875215799</v>
      </c>
      <c r="C99" s="7">
        <f ca="1">'Risk male'!C99*'Counts male'!C99</f>
        <v>215.58190675000938</v>
      </c>
      <c r="D99" s="7">
        <f ca="1">'Risk male'!D99*'Counts male'!D99</f>
        <v>206.0073521522296</v>
      </c>
      <c r="E99" s="7">
        <f ca="1">'Risk male'!E99*'Counts male'!E99</f>
        <v>202.91878615294581</v>
      </c>
      <c r="F99" s="7">
        <f ca="1">'Risk male'!F99*'Counts male'!F99</f>
        <v>203.22764275287417</v>
      </c>
      <c r="G99" s="7">
        <f ca="1">'Risk male'!G99*'Counts male'!G99</f>
        <v>223.92103494807566</v>
      </c>
      <c r="H99" s="7">
        <f ca="1">'Risk male'!H99*'Counts male'!H99</f>
        <v>231.95130654621354</v>
      </c>
      <c r="I99" s="7">
        <f ca="1">'Risk male'!I99*'Counts male'!I99</f>
        <v>229.17159714685812</v>
      </c>
      <c r="J99" s="7">
        <f ca="1">'Risk male'!J99*'Counts male'!J99</f>
        <v>252.02698554155825</v>
      </c>
      <c r="K99" s="7">
        <f ca="1">'Risk male'!K99*'Counts male'!K99</f>
        <v>267.16095893804891</v>
      </c>
      <c r="L99" s="7">
        <f ca="1">'Risk male'!L99*'Counts male'!L99</f>
        <v>302.06175472995585</v>
      </c>
      <c r="M99" s="7">
        <f ca="1">'Risk male'!M99*'Counts male'!M99</f>
        <v>296.502335931245</v>
      </c>
      <c r="N99" s="7">
        <f ca="1">'Risk male'!N99*'Counts male'!N99</f>
        <v>303.29718112966935</v>
      </c>
      <c r="O99" s="7">
        <f ca="1">'Risk male'!O99*'Counts male'!O99</f>
        <v>322.44629032522897</v>
      </c>
      <c r="P99" s="7">
        <f ca="1">'Risk male'!P99*'Counts male'!P99</f>
        <v>339.43340332128986</v>
      </c>
      <c r="Q99" s="7">
        <f ca="1">'Risk male'!Q99*'Counts male'!Q99</f>
        <v>392.86559510889964</v>
      </c>
      <c r="R99" s="7">
        <f ca="1">'Risk male'!R99*'Counts male'!R99</f>
        <v>488.6111410866975</v>
      </c>
      <c r="S99" s="7">
        <f ca="1">'Risk male'!S99*'Counts male'!S99</f>
        <v>476.87459028941907</v>
      </c>
      <c r="T99" s="7">
        <f ca="1">'Risk male'!T99*'Counts male'!T99</f>
        <v>505.28939748283005</v>
      </c>
      <c r="U99" s="7">
        <f ca="1">'Risk male'!U99*'Counts male'!U99</f>
        <v>568.29614386821959</v>
      </c>
      <c r="V99" s="7">
        <f ca="1">'Risk male'!V99*'Counts male'!V99</f>
        <v>547.29389507308974</v>
      </c>
      <c r="W99" s="7">
        <f ca="1">'Risk male'!W99*'Counts male'!W99</f>
        <v>563.04558166943718</v>
      </c>
      <c r="X99" s="7">
        <f ca="1">'Risk male'!X99*'Counts male'!X99</f>
        <v>580.34155126542646</v>
      </c>
      <c r="Y99" s="7">
        <f ca="1">'Risk male'!Y99*'Counts male'!Y99</f>
        <v>577.25298526614267</v>
      </c>
      <c r="Z99" s="7">
        <f ca="1">'Risk male'!Z99*'Counts male'!Z99</f>
        <v>615.55120365726179</v>
      </c>
      <c r="AA99" s="7">
        <f ca="1">'Risk male'!AA99*'Counts male'!AA99</f>
        <v>625.6209394317267</v>
      </c>
    </row>
    <row r="100" spans="1:27" x14ac:dyDescent="0.2">
      <c r="A100" s="1">
        <v>97</v>
      </c>
      <c r="B100" s="7">
        <f ca="1">'Risk male'!B100*'Counts male'!B100</f>
        <v>152.10028995495216</v>
      </c>
      <c r="C100" s="7">
        <f ca="1">'Risk male'!C100*'Counts male'!C100</f>
        <v>145.95155482911366</v>
      </c>
      <c r="D100" s="7">
        <f ca="1">'Risk male'!D100*'Counts male'!D100</f>
        <v>149.51134884933595</v>
      </c>
      <c r="E100" s="7">
        <f ca="1">'Risk male'!E100*'Counts male'!E100</f>
        <v>146.92240774371976</v>
      </c>
      <c r="F100" s="7">
        <f ca="1">'Risk male'!F100*'Counts male'!F100</f>
        <v>138.83196678866909</v>
      </c>
      <c r="G100" s="7">
        <f ca="1">'Risk male'!G100*'Counts male'!G100</f>
        <v>145.62793719091164</v>
      </c>
      <c r="H100" s="7">
        <f ca="1">'Risk male'!H100*'Counts male'!H100</f>
        <v>156.63093688978051</v>
      </c>
      <c r="I100" s="7">
        <f ca="1">'Risk male'!I100*'Counts male'!I100</f>
        <v>168.60478950325549</v>
      </c>
      <c r="J100" s="7">
        <f ca="1">'Risk male'!J100*'Counts male'!J100</f>
        <v>160.83796618640687</v>
      </c>
      <c r="K100" s="7">
        <f ca="1">'Risk male'!K100*'Counts male'!K100</f>
        <v>175.72437754370006</v>
      </c>
      <c r="L100" s="7">
        <f ca="1">'Risk male'!L100*'Counts male'!L100</f>
        <v>192.87611236840743</v>
      </c>
      <c r="M100" s="7">
        <f ca="1">'Risk male'!M100*'Counts male'!M100</f>
        <v>215.20572940434721</v>
      </c>
      <c r="N100" s="7">
        <f ca="1">'Risk male'!N100*'Counts male'!N100</f>
        <v>216.5001999571553</v>
      </c>
      <c r="O100" s="7">
        <f ca="1">'Risk male'!O100*'Counts male'!O100</f>
        <v>223.94340563580192</v>
      </c>
      <c r="P100" s="7">
        <f ca="1">'Risk male'!P100*'Counts male'!P100</f>
        <v>238.50619935489308</v>
      </c>
      <c r="Q100" s="7">
        <f ca="1">'Risk male'!Q100*'Counts male'!Q100</f>
        <v>248.86196377735791</v>
      </c>
      <c r="R100" s="7">
        <f ca="1">'Risk male'!R100*'Counts male'!R100</f>
        <v>288.34331563800504</v>
      </c>
      <c r="S100" s="7">
        <f ca="1">'Risk male'!S100*'Counts male'!S100</f>
        <v>347.88896106717783</v>
      </c>
      <c r="T100" s="7">
        <f ca="1">'Risk male'!T100*'Counts male'!T100</f>
        <v>341.41660830313731</v>
      </c>
      <c r="U100" s="7">
        <f ca="1">'Risk male'!U100*'Counts male'!U100</f>
        <v>365.3643135300872</v>
      </c>
      <c r="V100" s="7">
        <f ca="1">'Risk male'!V100*'Counts male'!V100</f>
        <v>403.87481247612828</v>
      </c>
      <c r="W100" s="7">
        <f ca="1">'Risk male'!W100*'Counts male'!W100</f>
        <v>385.42860709861282</v>
      </c>
      <c r="X100" s="7">
        <f ca="1">'Risk male'!X100*'Counts male'!X100</f>
        <v>397.72607735028981</v>
      </c>
      <c r="Y100" s="7">
        <f ca="1">'Risk male'!Y100*'Counts male'!Y100</f>
        <v>411.80344461207795</v>
      </c>
      <c r="Z100" s="7">
        <f ca="1">'Risk male'!Z100*'Counts male'!Z100</f>
        <v>410.67078287837086</v>
      </c>
      <c r="AA100" s="7">
        <f ca="1">'Risk male'!AA100*'Counts male'!AA100</f>
        <v>445.76672621666029</v>
      </c>
    </row>
    <row r="101" spans="1:27" x14ac:dyDescent="0.2">
      <c r="A101" s="1">
        <v>98</v>
      </c>
      <c r="B101" s="7">
        <f ca="1">'Risk male'!B101*'Counts male'!B101</f>
        <v>90.754622704097372</v>
      </c>
      <c r="C101" s="7">
        <f ca="1">'Risk male'!C101*'Counts male'!C101</f>
        <v>109.48176707160953</v>
      </c>
      <c r="D101" s="7">
        <f ca="1">'Risk male'!D101*'Counts male'!D101</f>
        <v>106.96080532982904</v>
      </c>
      <c r="E101" s="7">
        <f ca="1">'Risk male'!E101*'Counts male'!E101</f>
        <v>104.79998097973149</v>
      </c>
      <c r="F101" s="7">
        <f ca="1">'Risk male'!F101*'Counts male'!F101</f>
        <v>109.48176707160953</v>
      </c>
      <c r="G101" s="7">
        <f ca="1">'Risk male'!G101*'Counts male'!G101</f>
        <v>93.995859229243706</v>
      </c>
      <c r="H101" s="7">
        <f ca="1">'Risk male'!H101*'Counts male'!H101</f>
        <v>104.79998097973149</v>
      </c>
      <c r="I101" s="7">
        <f ca="1">'Risk male'!I101*'Counts male'!I101</f>
        <v>121.00616360546316</v>
      </c>
      <c r="J101" s="7">
        <f ca="1">'Risk male'!J101*'Counts male'!J101</f>
        <v>128.5690488308046</v>
      </c>
      <c r="K101" s="7">
        <f ca="1">'Risk male'!K101*'Counts male'!K101</f>
        <v>120.64602621378023</v>
      </c>
      <c r="L101" s="7">
        <f ca="1">'Risk male'!L101*'Counts male'!L101</f>
        <v>136.85220883951192</v>
      </c>
      <c r="M101" s="7">
        <f ca="1">'Risk male'!M101*'Counts male'!M101</f>
        <v>150.53742972346311</v>
      </c>
      <c r="N101" s="7">
        <f ca="1">'Risk male'!N101*'Counts male'!N101</f>
        <v>161.7016888656338</v>
      </c>
      <c r="O101" s="7">
        <f ca="1">'Risk male'!O101*'Counts male'!O101</f>
        <v>158.46045234048748</v>
      </c>
      <c r="P101" s="7">
        <f ca="1">'Risk male'!P101*'Counts male'!P101</f>
        <v>163.1422384323655</v>
      </c>
      <c r="Q101" s="7">
        <f ca="1">'Risk male'!Q101*'Counts male'!Q101</f>
        <v>182.2295201915606</v>
      </c>
      <c r="R101" s="7">
        <f ca="1">'Risk male'!R101*'Counts male'!R101</f>
        <v>188.71199324185326</v>
      </c>
      <c r="S101" s="7">
        <f ca="1">'Risk male'!S101*'Counts male'!S101</f>
        <v>217.52298457648735</v>
      </c>
      <c r="T101" s="7">
        <f ca="1">'Risk male'!T101*'Counts male'!T101</f>
        <v>256.05768548656044</v>
      </c>
      <c r="U101" s="7">
        <f ca="1">'Risk male'!U101*'Counts male'!U101</f>
        <v>253.89686113646289</v>
      </c>
      <c r="V101" s="7">
        <f ca="1">'Risk male'!V101*'Counts male'!V101</f>
        <v>268.66249419546284</v>
      </c>
      <c r="W101" s="7">
        <f ca="1">'Risk male'!W101*'Counts male'!W101</f>
        <v>287.02950117129211</v>
      </c>
      <c r="X101" s="7">
        <f ca="1">'Risk male'!X101*'Counts male'!X101</f>
        <v>274.7848298540726</v>
      </c>
      <c r="Y101" s="7">
        <f ca="1">'Risk male'!Y101*'Counts male'!Y101</f>
        <v>287.38963856297499</v>
      </c>
      <c r="Z101" s="7">
        <f ca="1">'Risk male'!Z101*'Counts male'!Z101</f>
        <v>298.1937603134628</v>
      </c>
      <c r="AA101" s="7">
        <f ca="1">'Risk male'!AA101*'Counts male'!AA101</f>
        <v>309.11644545943147</v>
      </c>
    </row>
    <row r="102" spans="1:27" x14ac:dyDescent="0.2">
      <c r="A102" s="1">
        <v>99</v>
      </c>
      <c r="B102" s="7">
        <f ca="1">'Risk male'!B102*'Counts male'!B102</f>
        <v>70.984773565675539</v>
      </c>
      <c r="C102" s="7">
        <f ca="1">'Risk male'!C102*'Counts male'!C102</f>
        <v>58.590606752621085</v>
      </c>
      <c r="D102" s="7">
        <f ca="1">'Risk male'!D102*'Counts male'!D102</f>
        <v>65.726642190440316</v>
      </c>
      <c r="E102" s="7">
        <f ca="1">'Risk male'!E102*'Counts male'!E102</f>
        <v>70.233611940641936</v>
      </c>
      <c r="F102" s="7">
        <f ca="1">'Risk male'!F102*'Counts male'!F102</f>
        <v>63.097576502822704</v>
      </c>
      <c r="G102" s="7">
        <f ca="1">'Risk male'!G102*'Counts male'!G102</f>
        <v>72.487096815742746</v>
      </c>
      <c r="H102" s="7">
        <f ca="1">'Risk male'!H102*'Counts male'!H102</f>
        <v>57.839445127587481</v>
      </c>
      <c r="I102" s="7">
        <f ca="1">'Risk male'!I102*'Counts male'!I102</f>
        <v>66.853384627990721</v>
      </c>
      <c r="J102" s="7">
        <f ca="1">'Risk male'!J102*'Counts male'!J102</f>
        <v>80.374293878595594</v>
      </c>
      <c r="K102" s="7">
        <f ca="1">'Risk male'!K102*'Counts male'!K102</f>
        <v>84.505682816280412</v>
      </c>
      <c r="L102" s="7">
        <f ca="1">'Risk male'!L102*'Counts male'!L102</f>
        <v>82.252197941179602</v>
      </c>
      <c r="M102" s="7">
        <f ca="1">'Risk male'!M102*'Counts male'!M102</f>
        <v>87.134748503898024</v>
      </c>
      <c r="N102" s="7">
        <f ca="1">'Risk male'!N102*'Counts male'!N102</f>
        <v>104.7870466921877</v>
      </c>
      <c r="O102" s="7">
        <f ca="1">'Risk male'!O102*'Counts male'!O102</f>
        <v>108.54285481735572</v>
      </c>
      <c r="P102" s="7">
        <f ca="1">'Risk male'!P102*'Counts male'!P102</f>
        <v>105.91378912973811</v>
      </c>
      <c r="Q102" s="7">
        <f ca="1">'Risk male'!Q102*'Counts male'!Q102</f>
        <v>113.42540538007415</v>
      </c>
      <c r="R102" s="7">
        <f ca="1">'Risk male'!R102*'Counts male'!R102</f>
        <v>120.56144081789338</v>
      </c>
      <c r="S102" s="7">
        <f ca="1">'Risk male'!S102*'Counts male'!S102</f>
        <v>126.19515300564541</v>
      </c>
      <c r="T102" s="7">
        <f ca="1">'Risk male'!T102*'Counts male'!T102</f>
        <v>149.48116338168711</v>
      </c>
      <c r="U102" s="7">
        <f ca="1">'Risk male'!U102*'Counts male'!U102</f>
        <v>170.13810807011123</v>
      </c>
      <c r="V102" s="7">
        <f ca="1">'Risk male'!V102*'Counts male'!V102</f>
        <v>171.64043132017844</v>
      </c>
      <c r="W102" s="7">
        <f ca="1">'Risk male'!W102*'Counts male'!W102</f>
        <v>171.64043132017844</v>
      </c>
      <c r="X102" s="7">
        <f ca="1">'Risk male'!X102*'Counts male'!X102</f>
        <v>181.02995163309848</v>
      </c>
      <c r="Y102" s="7">
        <f ca="1">'Risk male'!Y102*'Counts male'!Y102</f>
        <v>177.08635310167205</v>
      </c>
      <c r="Z102" s="7">
        <f ca="1">'Risk male'!Z102*'Counts male'!Z102</f>
        <v>184.78575975826649</v>
      </c>
      <c r="AA102" s="7">
        <f ca="1">'Risk male'!AA102*'Counts male'!AA102</f>
        <v>198.9850579779411</v>
      </c>
    </row>
    <row r="103" spans="1:27" x14ac:dyDescent="0.2">
      <c r="A103" s="1">
        <v>100</v>
      </c>
      <c r="B103" s="7">
        <f ca="1">'Risk male'!B103*'Counts male'!B103</f>
        <v>41.083479219429549</v>
      </c>
      <c r="C103" s="7">
        <f ca="1">'Risk male'!C103*'Counts male'!C103</f>
        <v>41.873546127495501</v>
      </c>
      <c r="D103" s="7">
        <f ca="1">'Risk male'!D103*'Counts male'!D103</f>
        <v>36.73811122506681</v>
      </c>
      <c r="E103" s="7">
        <f ca="1">'Risk male'!E103*'Counts male'!E103</f>
        <v>44.243746851693366</v>
      </c>
      <c r="F103" s="7">
        <f ca="1">'Risk male'!F103*'Counts male'!F103</f>
        <v>43.453679943627414</v>
      </c>
      <c r="G103" s="7">
        <f ca="1">'Risk male'!G103*'Counts male'!G103</f>
        <v>37.133144679099786</v>
      </c>
      <c r="H103" s="7">
        <f ca="1">'Risk male'!H103*'Counts male'!H103</f>
        <v>46.218914121858248</v>
      </c>
      <c r="I103" s="7">
        <f ca="1">'Risk male'!I103*'Counts male'!I103</f>
        <v>35.553010862967881</v>
      </c>
      <c r="J103" s="7">
        <f ca="1">'Risk male'!J103*'Counts male'!J103</f>
        <v>42.268579581528485</v>
      </c>
      <c r="K103" s="7">
        <f ca="1">'Risk male'!K103*'Counts male'!K103</f>
        <v>53.329516294451821</v>
      </c>
      <c r="L103" s="7">
        <f ca="1">'Risk male'!L103*'Counts male'!L103</f>
        <v>55.699717018649679</v>
      </c>
      <c r="M103" s="7">
        <f ca="1">'Risk male'!M103*'Counts male'!M103</f>
        <v>52.539449386385868</v>
      </c>
      <c r="N103" s="7">
        <f ca="1">'Risk male'!N103*'Counts male'!N103</f>
        <v>55.699717018649679</v>
      </c>
      <c r="O103" s="7">
        <f ca="1">'Risk male'!O103*'Counts male'!O103</f>
        <v>64.785486461408141</v>
      </c>
      <c r="P103" s="7">
        <f ca="1">'Risk male'!P103*'Counts male'!P103</f>
        <v>71.501055179968745</v>
      </c>
      <c r="Q103" s="7">
        <f ca="1">'Risk male'!Q103*'Counts male'!Q103</f>
        <v>67.550720639638982</v>
      </c>
      <c r="R103" s="7">
        <f ca="1">'Risk male'!R103*'Counts male'!R103</f>
        <v>77.426556990463382</v>
      </c>
      <c r="S103" s="7">
        <f ca="1">'Risk male'!S103*'Counts male'!S103</f>
        <v>76.63649008239743</v>
      </c>
      <c r="T103" s="7">
        <f ca="1">'Risk male'!T103*'Counts male'!T103</f>
        <v>81.771924984826128</v>
      </c>
      <c r="U103" s="7">
        <f ca="1">'Risk male'!U103*'Counts male'!U103</f>
        <v>101.91863114050793</v>
      </c>
      <c r="V103" s="7">
        <f ca="1">'Risk male'!V103*'Counts male'!V103</f>
        <v>108.63419985906853</v>
      </c>
      <c r="W103" s="7">
        <f ca="1">'Risk male'!W103*'Counts male'!W103</f>
        <v>112.58453439939829</v>
      </c>
      <c r="X103" s="7">
        <f ca="1">'Risk male'!X103*'Counts male'!X103</f>
        <v>107.44909949696959</v>
      </c>
      <c r="Y103" s="7">
        <f ca="1">'Risk male'!Y103*'Counts male'!Y103</f>
        <v>115.7448020316621</v>
      </c>
      <c r="Z103" s="7">
        <f ca="1">'Risk male'!Z103*'Counts male'!Z103</f>
        <v>111.39943403729936</v>
      </c>
      <c r="AA103" s="7">
        <f ca="1">'Risk male'!AA103*'Counts male'!AA103</f>
        <v>121.3599024508086</v>
      </c>
    </row>
    <row r="104" spans="1:27" x14ac:dyDescent="0.2">
      <c r="A104" s="1">
        <v>101</v>
      </c>
      <c r="B104" s="7">
        <f ca="1">'Risk male'!B104*'Counts male'!B104</f>
        <v>25.654303018852698</v>
      </c>
      <c r="C104" s="7">
        <f ca="1">'Risk male'!C104*'Counts male'!C104</f>
        <v>27.792161603757091</v>
      </c>
      <c r="D104" s="7">
        <f ca="1">'Risk male'!D104*'Counts male'!D104</f>
        <v>27.792161603757091</v>
      </c>
      <c r="E104" s="7">
        <f ca="1">'Risk male'!E104*'Counts male'!E104</f>
        <v>19.668298981120401</v>
      </c>
      <c r="F104" s="7">
        <f ca="1">'Risk male'!F104*'Counts male'!F104</f>
        <v>23.944016150929187</v>
      </c>
      <c r="G104" s="7">
        <f ca="1">'Risk male'!G104*'Counts male'!G104</f>
        <v>26.937018169795333</v>
      </c>
      <c r="H104" s="7">
        <f ca="1">'Risk male'!H104*'Counts male'!H104</f>
        <v>24.371587867910065</v>
      </c>
      <c r="I104" s="7">
        <f ca="1">'Risk male'!I104*'Counts male'!I104</f>
        <v>26.081874735833576</v>
      </c>
      <c r="J104" s="7">
        <f ca="1">'Risk male'!J104*'Counts male'!J104</f>
        <v>21.378585849043915</v>
      </c>
      <c r="K104" s="7">
        <f ca="1">'Risk male'!K104*'Counts male'!K104</f>
        <v>24.799159584890941</v>
      </c>
      <c r="L104" s="7">
        <f ca="1">'Risk male'!L104*'Counts male'!L104</f>
        <v>34.633309075451145</v>
      </c>
      <c r="M104" s="7">
        <f ca="1">'Risk male'!M104*'Counts male'!M104</f>
        <v>35.060880792432023</v>
      </c>
      <c r="N104" s="7">
        <f ca="1">'Risk male'!N104*'Counts male'!N104</f>
        <v>34.205737358470266</v>
      </c>
      <c r="O104" s="7">
        <f ca="1">'Risk male'!O104*'Counts male'!O104</f>
        <v>41.046884830164316</v>
      </c>
      <c r="P104" s="7">
        <f ca="1">'Risk male'!P104*'Counts male'!P104</f>
        <v>41.902028264126074</v>
      </c>
      <c r="Q104" s="7">
        <f ca="1">'Risk male'!Q104*'Counts male'!Q104</f>
        <v>46.177745433934859</v>
      </c>
      <c r="R104" s="7">
        <f ca="1">'Risk male'!R104*'Counts male'!R104</f>
        <v>43.184743415068709</v>
      </c>
      <c r="S104" s="7">
        <f ca="1">'Risk male'!S104*'Counts male'!S104</f>
        <v>53.01889290562891</v>
      </c>
      <c r="T104" s="7">
        <f ca="1">'Risk male'!T104*'Counts male'!T104</f>
        <v>50.02589088676276</v>
      </c>
      <c r="U104" s="7">
        <f ca="1">'Risk male'!U104*'Counts male'!U104</f>
        <v>54.729179773552424</v>
      </c>
      <c r="V104" s="7">
        <f ca="1">'Risk male'!V104*'Counts male'!V104</f>
        <v>64.135757547131746</v>
      </c>
      <c r="W104" s="7">
        <f ca="1">'Risk male'!W104*'Counts male'!W104</f>
        <v>69.694189867883168</v>
      </c>
      <c r="X104" s="7">
        <f ca="1">'Risk male'!X104*'Counts male'!X104</f>
        <v>65.84604441505526</v>
      </c>
      <c r="Y104" s="7">
        <f ca="1">'Risk male'!Y104*'Counts male'!Y104</f>
        <v>66.487401990526578</v>
      </c>
      <c r="Z104" s="7">
        <f ca="1">'Risk male'!Z104*'Counts male'!Z104</f>
        <v>81.238626226366875</v>
      </c>
      <c r="AA104" s="7">
        <f ca="1">'Risk male'!AA104*'Counts male'!AA104</f>
        <v>72.943976906581497</v>
      </c>
    </row>
    <row r="105" spans="1:27" x14ac:dyDescent="0.2">
      <c r="A105" s="1">
        <v>102</v>
      </c>
      <c r="B105" s="7">
        <f ca="1">'Risk male'!B105*'Counts male'!B105</f>
        <v>8.370689115453068</v>
      </c>
      <c r="C105" s="7">
        <f ca="1">'Risk male'!C105*'Counts male'!C105</f>
        <v>14.416186809946948</v>
      </c>
      <c r="D105" s="7">
        <f ca="1">'Risk male'!D105*'Counts male'!D105</f>
        <v>15.81130166252246</v>
      </c>
      <c r="E105" s="7">
        <f ca="1">'Risk male'!E105*'Counts male'!E105</f>
        <v>16.276339946714298</v>
      </c>
      <c r="F105" s="7">
        <f ca="1">'Risk male'!F105*'Counts male'!F105</f>
        <v>11.625957104795926</v>
      </c>
      <c r="G105" s="7">
        <f ca="1">'Risk male'!G105*'Counts male'!G105</f>
        <v>14.881225094138786</v>
      </c>
      <c r="H105" s="7">
        <f ca="1">'Risk male'!H105*'Counts male'!H105</f>
        <v>16.276339946714298</v>
      </c>
      <c r="I105" s="7">
        <f ca="1">'Risk male'!I105*'Counts male'!I105</f>
        <v>12.5560336731796</v>
      </c>
      <c r="J105" s="7">
        <f ca="1">'Risk male'!J105*'Counts male'!J105</f>
        <v>18.601531367673484</v>
      </c>
      <c r="K105" s="7">
        <f ca="1">'Risk male'!K105*'Counts male'!K105</f>
        <v>11.16091882060409</v>
      </c>
      <c r="L105" s="7">
        <f ca="1">'Risk male'!L105*'Counts male'!L105</f>
        <v>14.881225094138786</v>
      </c>
      <c r="M105" s="7">
        <f ca="1">'Risk male'!M105*'Counts male'!M105</f>
        <v>21.391761072824504</v>
      </c>
      <c r="N105" s="7">
        <f ca="1">'Risk male'!N105*'Counts male'!N105</f>
        <v>17.671454799289808</v>
      </c>
      <c r="O105" s="7">
        <f ca="1">'Risk male'!O105*'Counts male'!O105</f>
        <v>22.32183764120818</v>
      </c>
      <c r="P105" s="7">
        <f ca="1">'Risk male'!P105*'Counts male'!P105</f>
        <v>26.042143914742876</v>
      </c>
      <c r="Q105" s="7">
        <f ca="1">'Risk male'!Q105*'Counts male'!Q105</f>
        <v>26.507182198934714</v>
      </c>
      <c r="R105" s="7">
        <f ca="1">'Risk male'!R105*'Counts male'!R105</f>
        <v>27.902297051510224</v>
      </c>
      <c r="S105" s="7">
        <f ca="1">'Risk male'!S105*'Counts male'!S105</f>
        <v>27.437258767318387</v>
      </c>
      <c r="T105" s="7">
        <f ca="1">'Risk male'!T105*'Counts male'!T105</f>
        <v>32.552679893428596</v>
      </c>
      <c r="U105" s="7">
        <f ca="1">'Risk male'!U105*'Counts male'!U105</f>
        <v>34.877871314387782</v>
      </c>
      <c r="V105" s="7">
        <f ca="1">'Risk male'!V105*'Counts male'!V105</f>
        <v>32.087641609236755</v>
      </c>
      <c r="W105" s="7">
        <f ca="1">'Risk male'!W105*'Counts male'!W105</f>
        <v>39.993292440497989</v>
      </c>
      <c r="X105" s="7">
        <f ca="1">'Risk male'!X105*'Counts male'!X105</f>
        <v>41.388407293073499</v>
      </c>
      <c r="Y105" s="7">
        <f ca="1">'Risk male'!Y105*'Counts male'!Y105</f>
        <v>35.342909598579617</v>
      </c>
      <c r="Z105" s="7">
        <f ca="1">'Risk male'!Z105*'Counts male'!Z105</f>
        <v>40.458330724689823</v>
      </c>
      <c r="AA105" s="7">
        <f ca="1">'Risk male'!AA105*'Counts male'!AA105</f>
        <v>50.578202646037418</v>
      </c>
    </row>
    <row r="106" spans="1:27" x14ac:dyDescent="0.2">
      <c r="A106" s="1">
        <v>103</v>
      </c>
      <c r="B106" s="7">
        <f ca="1">'Risk male'!B106*'Counts male'!B106</f>
        <v>4.3385981842302224</v>
      </c>
      <c r="C106" s="7">
        <f ca="1">'Risk male'!C106*'Counts male'!C106</f>
        <v>3.7962734112014447</v>
      </c>
      <c r="D106" s="7">
        <f ca="1">'Risk male'!D106*'Counts male'!D106</f>
        <v>7.5925468224028894</v>
      </c>
      <c r="E106" s="7">
        <f ca="1">'Risk male'!E106*'Counts male'!E106</f>
        <v>9.7618459145180001</v>
      </c>
      <c r="F106" s="7">
        <f ca="1">'Risk male'!F106*'Counts male'!F106</f>
        <v>10.846495460575555</v>
      </c>
      <c r="G106" s="7">
        <f ca="1">'Risk male'!G106*'Counts male'!G106</f>
        <v>7.5925468224028894</v>
      </c>
      <c r="H106" s="7">
        <f ca="1">'Risk male'!H106*'Counts male'!H106</f>
        <v>7.5925468224028894</v>
      </c>
      <c r="I106" s="7">
        <f ca="1">'Risk male'!I106*'Counts male'!I106</f>
        <v>7.0502220493741117</v>
      </c>
      <c r="J106" s="7">
        <f ca="1">'Risk male'!J106*'Counts male'!J106</f>
        <v>5.4232477302877777</v>
      </c>
      <c r="K106" s="7">
        <f ca="1">'Risk male'!K106*'Counts male'!K106</f>
        <v>9.2195211414892224</v>
      </c>
      <c r="L106" s="7">
        <f ca="1">'Risk male'!L106*'Counts male'!L106</f>
        <v>7.0502220493741117</v>
      </c>
      <c r="M106" s="7">
        <f ca="1">'Risk male'!M106*'Counts male'!M106</f>
        <v>6.507897276345334</v>
      </c>
      <c r="N106" s="7">
        <f ca="1">'Risk male'!N106*'Counts male'!N106</f>
        <v>8.6771963684604447</v>
      </c>
      <c r="O106" s="7">
        <f ca="1">'Risk male'!O106*'Counts male'!O106</f>
        <v>8.6771963684604447</v>
      </c>
      <c r="P106" s="7">
        <f ca="1">'Risk male'!P106*'Counts male'!P106</f>
        <v>16.269743190863334</v>
      </c>
      <c r="Q106" s="7">
        <f ca="1">'Risk male'!Q106*'Counts male'!Q106</f>
        <v>17.896717509949667</v>
      </c>
      <c r="R106" s="7">
        <f ca="1">'Risk male'!R106*'Counts male'!R106</f>
        <v>15.727418417834556</v>
      </c>
      <c r="S106" s="7">
        <f ca="1">'Risk male'!S106*'Counts male'!S106</f>
        <v>19.523691829036</v>
      </c>
      <c r="T106" s="7">
        <f ca="1">'Risk male'!T106*'Counts male'!T106</f>
        <v>15.727418417834556</v>
      </c>
      <c r="U106" s="7">
        <f ca="1">'Risk male'!U106*'Counts male'!U106</f>
        <v>21.150666148122333</v>
      </c>
      <c r="V106" s="7">
        <f ca="1">'Risk male'!V106*'Counts male'!V106</f>
        <v>23.319965240237444</v>
      </c>
      <c r="W106" s="7">
        <f ca="1">'Risk male'!W106*'Counts male'!W106</f>
        <v>17.354392736920889</v>
      </c>
      <c r="X106" s="7">
        <f ca="1">'Risk male'!X106*'Counts male'!X106</f>
        <v>26.031589105381336</v>
      </c>
      <c r="Y106" s="7">
        <f ca="1">'Risk male'!Y106*'Counts male'!Y106</f>
        <v>25.760426718866945</v>
      </c>
      <c r="Z106" s="7">
        <f ca="1">'Risk male'!Z106*'Counts male'!Z106</f>
        <v>21.692990921151111</v>
      </c>
      <c r="AA106" s="7">
        <f ca="1">'Risk male'!AA106*'Counts male'!AA106</f>
        <v>25.240700226113034</v>
      </c>
    </row>
    <row r="108" spans="1:27" x14ac:dyDescent="0.2">
      <c r="A108" t="s">
        <v>3</v>
      </c>
      <c r="B108" s="7">
        <f ca="1">SUM(B3:B106)</f>
        <v>59916.634240108651</v>
      </c>
      <c r="C108" s="7">
        <f t="shared" ref="C108:AA108" ca="1" si="1">SUM(C3:C106)</f>
        <v>60001.287358262125</v>
      </c>
      <c r="D108" s="7">
        <f t="shared" ca="1" si="1"/>
        <v>60265.959224945393</v>
      </c>
      <c r="E108" s="7">
        <f t="shared" ca="1" si="1"/>
        <v>60516.213133495781</v>
      </c>
      <c r="F108" s="7">
        <f t="shared" ca="1" si="1"/>
        <v>60916.845963924017</v>
      </c>
      <c r="G108" s="7">
        <f t="shared" ca="1" si="1"/>
        <v>61473.668281800921</v>
      </c>
      <c r="H108" s="7">
        <f t="shared" ca="1" si="1"/>
        <v>62075.849022469563</v>
      </c>
      <c r="I108" s="7">
        <f t="shared" ca="1" si="1"/>
        <v>62814.993996804209</v>
      </c>
      <c r="J108" s="7">
        <f t="shared" ca="1" si="1"/>
        <v>63693.719123579685</v>
      </c>
      <c r="K108" s="7">
        <f t="shared" ca="1" si="1"/>
        <v>64654.294139915823</v>
      </c>
      <c r="L108" s="7">
        <f t="shared" ca="1" si="1"/>
        <v>65749.656822126446</v>
      </c>
      <c r="M108" s="7">
        <f t="shared" ca="1" si="1"/>
        <v>66877.983888179602</v>
      </c>
      <c r="N108" s="7">
        <f t="shared" ca="1" si="1"/>
        <v>68002.400973400552</v>
      </c>
      <c r="O108" s="7">
        <f t="shared" ca="1" si="1"/>
        <v>69091.775682151827</v>
      </c>
      <c r="P108" s="7">
        <f t="shared" ca="1" si="1"/>
        <v>70310.888974494272</v>
      </c>
      <c r="Q108" s="7">
        <f t="shared" ca="1" si="1"/>
        <v>71568.78347624396</v>
      </c>
      <c r="R108" s="7">
        <f t="shared" ca="1" si="1"/>
        <v>72703.277959086714</v>
      </c>
      <c r="S108" s="7">
        <f t="shared" ca="1" si="1"/>
        <v>73880.592753979538</v>
      </c>
      <c r="T108" s="7">
        <f t="shared" ca="1" si="1"/>
        <v>75077.096661924457</v>
      </c>
      <c r="U108" s="7">
        <f t="shared" ca="1" si="1"/>
        <v>76347.871240159002</v>
      </c>
      <c r="V108" s="7">
        <f t="shared" ca="1" si="1"/>
        <v>77358.252761586496</v>
      </c>
      <c r="W108" s="7">
        <f t="shared" ca="1" si="1"/>
        <v>78093.209952081495</v>
      </c>
      <c r="X108" s="7">
        <f t="shared" ca="1" si="1"/>
        <v>79004.921910396748</v>
      </c>
      <c r="Y108" s="7">
        <f t="shared" ca="1" si="1"/>
        <v>80149.329480852844</v>
      </c>
      <c r="Z108" s="7">
        <f t="shared" ca="1" si="1"/>
        <v>81393.537954851083</v>
      </c>
      <c r="AA108" s="7">
        <f t="shared" ca="1" si="1"/>
        <v>82883.284777164285</v>
      </c>
    </row>
    <row r="109" spans="1:27" x14ac:dyDescent="0.2">
      <c r="A109" t="s">
        <v>4</v>
      </c>
      <c r="B109" s="7">
        <f ca="1">B108+'Baseline female'!B108</f>
        <v>122573.13436705031</v>
      </c>
      <c r="C109" s="7">
        <f ca="1">C108+'Baseline female'!C108</f>
        <v>123151.03008767896</v>
      </c>
      <c r="D109" s="7">
        <f ca="1">D108+'Baseline female'!D108</f>
        <v>123858.7658816679</v>
      </c>
      <c r="E109" s="7">
        <f ca="1">E108+'Baseline female'!E108</f>
        <v>124528.79367871203</v>
      </c>
      <c r="F109" s="7">
        <f ca="1">F108+'Baseline female'!F108</f>
        <v>125458.84173685031</v>
      </c>
      <c r="G109" s="7">
        <f ca="1">G108+'Baseline female'!G108</f>
        <v>126806.90832988318</v>
      </c>
      <c r="H109" s="7">
        <f ca="1">H108+'Baseline female'!H108</f>
        <v>128194.24556572153</v>
      </c>
      <c r="I109" s="7">
        <f ca="1">I108+'Baseline female'!I108</f>
        <v>129819.03393824506</v>
      </c>
      <c r="J109" s="7">
        <f ca="1">J108+'Baseline female'!J108</f>
        <v>131731.18929835621</v>
      </c>
      <c r="K109" s="7">
        <f ca="1">K108+'Baseline female'!K108</f>
        <v>133701.12833439294</v>
      </c>
      <c r="L109" s="7">
        <f ca="1">L108+'Baseline female'!L108</f>
        <v>136003.49110074228</v>
      </c>
      <c r="M109" s="7">
        <f ca="1">M108+'Baseline female'!M108</f>
        <v>138320.92129035323</v>
      </c>
      <c r="N109" s="7">
        <f ca="1">N108+'Baseline female'!N108</f>
        <v>140647.08145986794</v>
      </c>
      <c r="O109" s="7">
        <f ca="1">O108+'Baseline female'!O108</f>
        <v>142769.71773199528</v>
      </c>
      <c r="P109" s="7">
        <f ca="1">P108+'Baseline female'!P108</f>
        <v>145097.32195649759</v>
      </c>
      <c r="Q109" s="7">
        <f ca="1">Q108+'Baseline female'!Q108</f>
        <v>147435.69060094329</v>
      </c>
      <c r="R109" s="7">
        <f ca="1">R108+'Baseline female'!R108</f>
        <v>149427.79978125764</v>
      </c>
      <c r="S109" s="7">
        <f ca="1">S108+'Baseline female'!S108</f>
        <v>151413.93537227495</v>
      </c>
      <c r="T109" s="7">
        <f ca="1">T108+'Baseline female'!T108</f>
        <v>153381.45723436231</v>
      </c>
      <c r="U109" s="7">
        <f ca="1">U108+'Baseline female'!U108</f>
        <v>155621.35398737882</v>
      </c>
      <c r="V109" s="7">
        <f ca="1">V108+'Baseline female'!V108</f>
        <v>157489.98825844855</v>
      </c>
      <c r="W109" s="7">
        <f ca="1">W108+'Baseline female'!W108</f>
        <v>158857.76896519773</v>
      </c>
      <c r="X109" s="7">
        <f ca="1">X108+'Baseline female'!X108</f>
        <v>160489.10890264512</v>
      </c>
      <c r="Y109" s="7">
        <f ca="1">Y108+'Baseline female'!Y108</f>
        <v>162451.08590828511</v>
      </c>
      <c r="Z109" s="7">
        <f ca="1">Z108+'Baseline female'!Z108</f>
        <v>164621.6584299164</v>
      </c>
      <c r="AA109" s="7">
        <f ca="1">AA108+'Baseline female'!AA108</f>
        <v>167480.87094773375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2BCE0-F4C5-5640-B7A0-D390CBF29FA0}">
  <dimension ref="A1:AF108"/>
  <sheetViews>
    <sheetView workbookViewId="0">
      <pane xSplit="1" ySplit="2" topLeftCell="P89" activePane="bottomRight" state="frozen"/>
      <selection pane="topRight" activeCell="B1" sqref="B1"/>
      <selection pane="bottomLeft" activeCell="A3" sqref="A3"/>
      <selection pane="bottomRight" activeCell="AA108" sqref="AA108"/>
    </sheetView>
  </sheetViews>
  <sheetFormatPr baseColWidth="10" defaultRowHeight="16" x14ac:dyDescent="0.2"/>
  <sheetData>
    <row r="1" spans="1:32" s="6" customFormat="1" x14ac:dyDescent="0.2">
      <c r="A1" s="5"/>
      <c r="B1" s="6">
        <v>2000</v>
      </c>
      <c r="C1" s="6">
        <f>B1+1</f>
        <v>2001</v>
      </c>
      <c r="D1" s="6">
        <f t="shared" ref="D1:AF1" si="0">C1+1</f>
        <v>2002</v>
      </c>
      <c r="E1" s="6">
        <f t="shared" si="0"/>
        <v>2003</v>
      </c>
      <c r="F1" s="6">
        <f t="shared" si="0"/>
        <v>2004</v>
      </c>
      <c r="G1" s="6">
        <f t="shared" si="0"/>
        <v>2005</v>
      </c>
      <c r="H1" s="6">
        <f t="shared" si="0"/>
        <v>2006</v>
      </c>
      <c r="I1" s="6">
        <f t="shared" si="0"/>
        <v>2007</v>
      </c>
      <c r="J1" s="6">
        <f t="shared" si="0"/>
        <v>2008</v>
      </c>
      <c r="K1" s="6">
        <f t="shared" si="0"/>
        <v>2009</v>
      </c>
      <c r="L1" s="6">
        <f t="shared" si="0"/>
        <v>2010</v>
      </c>
      <c r="M1" s="6">
        <f t="shared" si="0"/>
        <v>2011</v>
      </c>
      <c r="N1" s="6">
        <f t="shared" si="0"/>
        <v>2012</v>
      </c>
      <c r="O1" s="6">
        <f t="shared" si="0"/>
        <v>2013</v>
      </c>
      <c r="P1" s="6">
        <f t="shared" si="0"/>
        <v>2014</v>
      </c>
      <c r="Q1" s="6">
        <f t="shared" si="0"/>
        <v>2015</v>
      </c>
      <c r="R1" s="6">
        <f t="shared" si="0"/>
        <v>2016</v>
      </c>
      <c r="S1" s="6">
        <f t="shared" si="0"/>
        <v>2017</v>
      </c>
      <c r="T1" s="6">
        <f t="shared" si="0"/>
        <v>2018</v>
      </c>
      <c r="U1" s="6">
        <f t="shared" si="0"/>
        <v>2019</v>
      </c>
      <c r="V1" s="6">
        <f t="shared" si="0"/>
        <v>2020</v>
      </c>
      <c r="W1" s="6">
        <f t="shared" si="0"/>
        <v>2021</v>
      </c>
      <c r="X1" s="6">
        <f t="shared" si="0"/>
        <v>2022</v>
      </c>
      <c r="Y1" s="6">
        <f t="shared" si="0"/>
        <v>2023</v>
      </c>
      <c r="Z1" s="6">
        <f t="shared" si="0"/>
        <v>2024</v>
      </c>
      <c r="AA1" s="6">
        <f t="shared" si="0"/>
        <v>2025</v>
      </c>
      <c r="AB1" s="6">
        <f>AA1+1</f>
        <v>2026</v>
      </c>
      <c r="AC1" s="6">
        <f t="shared" si="0"/>
        <v>2027</v>
      </c>
      <c r="AD1" s="6">
        <f t="shared" si="0"/>
        <v>2028</v>
      </c>
      <c r="AE1" s="6">
        <f t="shared" si="0"/>
        <v>2029</v>
      </c>
      <c r="AF1" s="6">
        <f t="shared" si="0"/>
        <v>2030</v>
      </c>
    </row>
    <row r="2" spans="1:32" s="6" customFormat="1" x14ac:dyDescent="0.2">
      <c r="A2" s="5" t="s">
        <v>0</v>
      </c>
    </row>
    <row r="3" spans="1:32" x14ac:dyDescent="0.2">
      <c r="A3" s="1">
        <v>0</v>
      </c>
      <c r="B3" s="7">
        <f ca="1">'Risk female'!B3*'Counts female'!B3</f>
        <v>408.33322182794149</v>
      </c>
      <c r="C3" s="7">
        <f ca="1">'Risk female'!C3*'Counts female'!C3</f>
        <v>395.53534696483149</v>
      </c>
      <c r="D3" s="7">
        <f ca="1">'Risk female'!D3*'Counts female'!D3</f>
        <v>385.90021324195021</v>
      </c>
      <c r="E3" s="7">
        <f ca="1">'Risk female'!E3*'Counts female'!E3</f>
        <v>376.73348185765263</v>
      </c>
      <c r="F3" s="7">
        <f ca="1">'Risk female'!F3*'Counts female'!F3</f>
        <v>359.7957795483922</v>
      </c>
      <c r="G3" s="7">
        <f ca="1">'Risk female'!G3*'Counts female'!G3</f>
        <v>341.71141040274404</v>
      </c>
      <c r="H3" s="7">
        <f ca="1">'Risk female'!H3*'Counts female'!H3</f>
        <v>331.23170206171147</v>
      </c>
      <c r="I3" s="7">
        <f ca="1">'Risk female'!I3*'Counts female'!I3</f>
        <v>321.80843867407128</v>
      </c>
      <c r="J3" s="7">
        <f ca="1">'Risk female'!J3*'Counts female'!J3</f>
        <v>321.2275036961999</v>
      </c>
      <c r="K3" s="7">
        <f ca="1">'Risk female'!K3*'Counts female'!K3</f>
        <v>318.13826145146675</v>
      </c>
      <c r="L3" s="7">
        <f ca="1">'Risk female'!L3*'Counts female'!L3</f>
        <v>313.18647856758304</v>
      </c>
      <c r="M3" s="7">
        <f ca="1">'Risk female'!M3*'Counts female'!M3</f>
        <v>299.80614254697673</v>
      </c>
      <c r="N3" s="7">
        <f ca="1">'Risk female'!N3*'Counts female'!N3</f>
        <v>288.87143279435912</v>
      </c>
      <c r="O3" s="7">
        <f ca="1">'Risk female'!O3*'Counts female'!O3</f>
        <v>276.49274078318092</v>
      </c>
      <c r="P3" s="7">
        <f ca="1">'Risk female'!P3*'Counts female'!P3</f>
        <v>279.90527331222086</v>
      </c>
      <c r="Q3" s="7">
        <f ca="1">'Risk female'!Q3*'Counts female'!Q3</f>
        <v>267.77441668677096</v>
      </c>
      <c r="R3" s="7">
        <f ca="1">'Risk female'!R3*'Counts female'!R3</f>
        <v>266.54426373668736</v>
      </c>
      <c r="S3" s="7">
        <f ca="1">'Risk female'!S3*'Counts female'!S3</f>
        <v>258.5467991004931</v>
      </c>
      <c r="T3" s="7">
        <f ca="1">'Risk female'!T3*'Counts female'!T3</f>
        <v>253.81886357509754</v>
      </c>
      <c r="U3" s="7">
        <f ca="1">'Risk female'!U3*'Counts female'!U3</f>
        <v>251.42350723680792</v>
      </c>
      <c r="V3" s="7">
        <f ca="1">'Risk female'!V3*'Counts female'!V3</f>
        <v>245.50979433322436</v>
      </c>
      <c r="W3" s="7">
        <f ca="1">'Risk female'!W3*'Counts female'!W3</f>
        <v>258.09119422337619</v>
      </c>
      <c r="X3" s="7">
        <f ca="1">'Risk female'!X3*'Counts female'!X3</f>
        <v>238.02209785886873</v>
      </c>
      <c r="Y3" s="7">
        <f ca="1">'Risk female'!Y3*'Counts female'!Y3</f>
        <v>229.7877481120361</v>
      </c>
      <c r="Z3" s="7">
        <f ca="1">'Risk female'!Z3*'Counts female'!Z3</f>
        <v>228.38105545430562</v>
      </c>
      <c r="AA3" s="7">
        <f ca="1">'Risk female'!AA3*'Counts female'!AA3</f>
        <v>225.66756834554565</v>
      </c>
    </row>
    <row r="4" spans="1:32" x14ac:dyDescent="0.2">
      <c r="A4" s="1">
        <v>1</v>
      </c>
      <c r="B4" s="7">
        <f ca="1">'Risk female'!B4*'Counts female'!B4</f>
        <v>27.175160192501711</v>
      </c>
      <c r="C4" s="7">
        <f ca="1">'Risk female'!C4*'Counts female'!C4</f>
        <v>27.599301123373202</v>
      </c>
      <c r="D4" s="7">
        <f ca="1">'Risk female'!D4*'Counts female'!D4</f>
        <v>26.717109228583922</v>
      </c>
      <c r="E4" s="7">
        <f ca="1">'Risk female'!E4*'Counts female'!E4</f>
        <v>26.036037360626146</v>
      </c>
      <c r="F4" s="7">
        <f ca="1">'Risk female'!F4*'Counts female'!F4</f>
        <v>25.421195814836107</v>
      </c>
      <c r="G4" s="7">
        <f ca="1">'Risk female'!G4*'Counts female'!G4</f>
        <v>24.252927112102011</v>
      </c>
      <c r="H4" s="7">
        <f ca="1">'Risk female'!H4*'Counts female'!H4</f>
        <v>23.016090458013775</v>
      </c>
      <c r="I4" s="7">
        <f ca="1">'Risk female'!I4*'Counts female'!I4</f>
        <v>22.319594592985908</v>
      </c>
      <c r="J4" s="7">
        <f ca="1">'Risk female'!J4*'Counts female'!J4</f>
        <v>21.715237389611527</v>
      </c>
      <c r="K4" s="7">
        <f ca="1">'Risk female'!K4*'Counts female'!K4</f>
        <v>21.683096250206916</v>
      </c>
      <c r="L4" s="7">
        <f ca="1">'Risk female'!L4*'Counts female'!L4</f>
        <v>21.455512737982271</v>
      </c>
      <c r="M4" s="7">
        <f ca="1">'Risk female'!M4*'Counts female'!M4</f>
        <v>21.125333616862584</v>
      </c>
      <c r="N4" s="7">
        <f ca="1">'Risk female'!N4*'Counts female'!N4</f>
        <v>20.199731209895784</v>
      </c>
      <c r="O4" s="7">
        <f ca="1">'Risk female'!O4*'Counts female'!O4</f>
        <v>19.466524082940484</v>
      </c>
      <c r="P4" s="7">
        <f ca="1">'Risk female'!P4*'Counts female'!P4</f>
        <v>18.650782265934236</v>
      </c>
      <c r="Q4" s="7">
        <f ca="1">'Risk female'!Q4*'Counts female'!Q4</f>
        <v>18.900921486138657</v>
      </c>
      <c r="R4" s="7">
        <f ca="1">'Risk female'!R4*'Counts female'!R4</f>
        <v>18.089917998953695</v>
      </c>
      <c r="S4" s="7">
        <f ca="1">'Risk female'!S4*'Counts female'!S4</f>
        <v>18.005103953643445</v>
      </c>
      <c r="T4" s="7">
        <f ca="1">'Risk female'!T4*'Counts female'!T4</f>
        <v>17.469804863332708</v>
      </c>
      <c r="U4" s="7">
        <f ca="1">'Risk female'!U4*'Counts female'!U4</f>
        <v>17.161574257874893</v>
      </c>
      <c r="V4" s="7">
        <f ca="1">'Risk female'!V4*'Counts female'!V4</f>
        <v>16.965251999941525</v>
      </c>
      <c r="W4" s="7">
        <f ca="1">'Risk female'!W4*'Counts female'!W4</f>
        <v>16.583085407821841</v>
      </c>
      <c r="X4" s="7">
        <f ca="1">'Risk female'!X4*'Counts female'!X4</f>
        <v>17.48748017692694</v>
      </c>
      <c r="Y4" s="7">
        <f ca="1">'Risk female'!Y4*'Counts female'!Y4</f>
        <v>16.101654708876389</v>
      </c>
      <c r="Z4" s="7">
        <f ca="1">'Risk female'!Z4*'Counts female'!Z4</f>
        <v>15.516463898542558</v>
      </c>
      <c r="AA4" s="7">
        <f ca="1">'Risk female'!AA4*'Counts female'!AA4</f>
        <v>15.331722915861038</v>
      </c>
    </row>
    <row r="5" spans="1:32" x14ac:dyDescent="0.2">
      <c r="A5" s="1">
        <v>2</v>
      </c>
      <c r="B5" s="7">
        <f ca="1">'Risk female'!B5*'Counts female'!B5</f>
        <v>12.90365187745925</v>
      </c>
      <c r="C5" s="7">
        <f ca="1">'Risk female'!C5*'Counts female'!C5</f>
        <v>12.81868663668228</v>
      </c>
      <c r="D5" s="7">
        <f ca="1">'Risk female'!D5*'Counts female'!D5</f>
        <v>13.010003665577422</v>
      </c>
      <c r="E5" s="7">
        <f ca="1">'Risk female'!E5*'Counts female'!E5</f>
        <v>12.574217524378792</v>
      </c>
      <c r="F5" s="7">
        <f ca="1">'Risk female'!F5*'Counts female'!F5</f>
        <v>12.233388425569769</v>
      </c>
      <c r="G5" s="7">
        <f ca="1">'Risk female'!G5*'Counts female'!G5</f>
        <v>11.944214938794541</v>
      </c>
      <c r="H5" s="7">
        <f ca="1">'Risk female'!H5*'Counts female'!H5</f>
        <v>11.374163005546118</v>
      </c>
      <c r="I5" s="7">
        <f ca="1">'Risk female'!I5*'Counts female'!I5</f>
        <v>10.8007383756288</v>
      </c>
      <c r="J5" s="7">
        <f ca="1">'Risk female'!J5*'Counts female'!J5</f>
        <v>10.490537995556698</v>
      </c>
      <c r="K5" s="7">
        <f ca="1">'Risk female'!K5*'Counts female'!K5</f>
        <v>10.221798561773662</v>
      </c>
      <c r="L5" s="7">
        <f ca="1">'Risk female'!L5*'Counts female'!L5</f>
        <v>10.20593794434534</v>
      </c>
      <c r="M5" s="7">
        <f ca="1">'Risk female'!M5*'Counts female'!M5</f>
        <v>10.086964025177899</v>
      </c>
      <c r="N5" s="7">
        <f ca="1">'Risk female'!N5*'Counts female'!N5</f>
        <v>9.9291174039891636</v>
      </c>
      <c r="O5" s="7">
        <f ca="1">'Risk female'!O5*'Counts female'!O5</f>
        <v>9.4826044197442769</v>
      </c>
      <c r="P5" s="7">
        <f ca="1">'Risk female'!P5*'Counts female'!P5</f>
        <v>9.1488356225228689</v>
      </c>
      <c r="Q5" s="7">
        <f ca="1">'Risk female'!Q5*'Counts female'!Q5</f>
        <v>8.7833007588451704</v>
      </c>
      <c r="R5" s="7">
        <f ca="1">'Risk female'!R5*'Counts female'!R5</f>
        <v>8.9176427969248628</v>
      </c>
      <c r="S5" s="7">
        <f ca="1">'Risk female'!S5*'Counts female'!S5</f>
        <v>8.5455777588668198</v>
      </c>
      <c r="T5" s="7">
        <f ca="1">'Risk female'!T5*'Counts female'!T5</f>
        <v>8.4935476421447724</v>
      </c>
      <c r="U5" s="7">
        <f ca="1">'Risk female'!U5*'Counts female'!U5</f>
        <v>8.2502763098902996</v>
      </c>
      <c r="V5" s="7">
        <f ca="1">'Risk female'!V5*'Counts female'!V5</f>
        <v>8.0968888475620844</v>
      </c>
      <c r="W5" s="7">
        <f ca="1">'Risk female'!W5*'Counts female'!W5</f>
        <v>7.9961358279233234</v>
      </c>
      <c r="X5" s="7">
        <f ca="1">'Risk female'!X5*'Counts female'!X5</f>
        <v>7.8571656729206882</v>
      </c>
      <c r="Y5" s="7">
        <f ca="1">'Risk female'!Y5*'Counts female'!Y5</f>
        <v>8.2795103592602413</v>
      </c>
      <c r="Z5" s="7">
        <f ca="1">'Risk female'!Z5*'Counts female'!Z5</f>
        <v>7.6049913733782768</v>
      </c>
      <c r="AA5" s="7">
        <f ca="1">'Risk female'!AA5*'Counts female'!AA5</f>
        <v>7.275370898687723</v>
      </c>
    </row>
    <row r="6" spans="1:32" x14ac:dyDescent="0.2">
      <c r="A6" s="1">
        <v>3</v>
      </c>
      <c r="B6" s="7">
        <f ca="1">'Risk female'!B6*'Counts female'!B6</f>
        <v>10.063319288805953</v>
      </c>
      <c r="C6" s="7">
        <f ca="1">'Risk female'!C6*'Counts female'!C6</f>
        <v>10.236403865986615</v>
      </c>
      <c r="D6" s="7">
        <f ca="1">'Risk female'!D6*'Counts female'!D6</f>
        <v>10.15851199250783</v>
      </c>
      <c r="E6" s="7">
        <f ca="1">'Risk female'!E6*'Counts female'!E6</f>
        <v>10.295876441082406</v>
      </c>
      <c r="F6" s="7">
        <f ca="1">'Risk female'!F6*'Counts female'!F6</f>
        <v>9.9373659682107398</v>
      </c>
      <c r="G6" s="7">
        <f ca="1">'Risk female'!G6*'Counts female'!G6</f>
        <v>9.6574803509825138</v>
      </c>
      <c r="H6" s="7">
        <f ca="1">'Risk female'!H6*'Counts female'!H6</f>
        <v>9.4288608338188258</v>
      </c>
      <c r="I6" s="7">
        <f ca="1">'Risk female'!I6*'Counts female'!I6</f>
        <v>8.9790863214140941</v>
      </c>
      <c r="J6" s="7">
        <f ca="1">'Risk female'!J6*'Counts female'!J6</f>
        <v>8.5443787825058415</v>
      </c>
      <c r="K6" s="7">
        <f ca="1">'Risk female'!K6*'Counts female'!K6</f>
        <v>8.3154248698832145</v>
      </c>
      <c r="L6" s="7">
        <f ca="1">'Risk female'!L6*'Counts female'!L6</f>
        <v>8.0997192179243296</v>
      </c>
      <c r="M6" s="7">
        <f ca="1">'Risk female'!M6*'Counts female'!M6</f>
        <v>8.0832643173356225</v>
      </c>
      <c r="N6" s="7">
        <f ca="1">'Risk female'!N6*'Counts female'!N6</f>
        <v>7.9808925774901427</v>
      </c>
      <c r="O6" s="7">
        <f ca="1">'Risk female'!O6*'Counts female'!O6</f>
        <v>7.8537510080447142</v>
      </c>
      <c r="P6" s="7">
        <f ca="1">'Risk female'!P6*'Counts female'!P6</f>
        <v>7.5054226486077331</v>
      </c>
      <c r="Q6" s="7">
        <f ca="1">'Risk female'!Q6*'Counts female'!Q6</f>
        <v>7.2597502020669413</v>
      </c>
      <c r="R6" s="7">
        <f ca="1">'Risk female'!R6*'Counts female'!R6</f>
        <v>6.9767176771475796</v>
      </c>
      <c r="S6" s="7">
        <f ca="1">'Risk female'!S6*'Counts female'!S6</f>
        <v>7.0948313397155172</v>
      </c>
      <c r="T6" s="7">
        <f ca="1">'Risk female'!T6*'Counts female'!T6</f>
        <v>6.7993369667628656</v>
      </c>
      <c r="U6" s="7">
        <f ca="1">'Risk female'!U6*'Counts female'!U6</f>
        <v>6.7565433828222785</v>
      </c>
      <c r="V6" s="7">
        <f ca="1">'Risk female'!V6*'Counts female'!V6</f>
        <v>6.5574828853341831</v>
      </c>
      <c r="W6" s="7">
        <f ca="1">'Risk female'!W6*'Counts female'!W6</f>
        <v>6.4323833466579474</v>
      </c>
      <c r="X6" s="7">
        <f ca="1">'Risk female'!X6*'Counts female'!X6</f>
        <v>6.3831586942840817</v>
      </c>
      <c r="Y6" s="7">
        <f ca="1">'Risk female'!Y6*'Counts female'!Y6</f>
        <v>6.2782471055719746</v>
      </c>
      <c r="Z6" s="7">
        <f ca="1">'Risk female'!Z6*'Counts female'!Z6</f>
        <v>6.5799497993592206</v>
      </c>
      <c r="AA6" s="7">
        <f ca="1">'Risk female'!AA6*'Counts female'!AA6</f>
        <v>6.01312985105913</v>
      </c>
    </row>
    <row r="7" spans="1:32" x14ac:dyDescent="0.2">
      <c r="A7" s="1">
        <v>4</v>
      </c>
      <c r="B7" s="7">
        <f ca="1">'Risk female'!B7*'Counts female'!B7</f>
        <v>9.3180977993681964</v>
      </c>
      <c r="C7" s="7">
        <f ca="1">'Risk female'!C7*'Counts female'!C7</f>
        <v>9.3759793679420991</v>
      </c>
      <c r="D7" s="7">
        <f ca="1">'Risk female'!D7*'Counts female'!D7</f>
        <v>9.5155334959575484</v>
      </c>
      <c r="E7" s="7">
        <f ca="1">'Risk female'!E7*'Counts female'!E7</f>
        <v>9.4275666877131439</v>
      </c>
      <c r="F7" s="7">
        <f ca="1">'Risk female'!F7*'Counts female'!F7</f>
        <v>9.5416539360203281</v>
      </c>
      <c r="G7" s="7">
        <f ca="1">'Risk female'!G7*'Counts female'!G7</f>
        <v>9.1995117240614768</v>
      </c>
      <c r="H7" s="7">
        <f ca="1">'Risk female'!H7*'Counts female'!H7</f>
        <v>8.9369862777468203</v>
      </c>
      <c r="I7" s="7">
        <f ca="1">'Risk female'!I7*'Counts female'!I7</f>
        <v>8.7338461153990838</v>
      </c>
      <c r="J7" s="7">
        <f ca="1">'Risk female'!J7*'Counts female'!J7</f>
        <v>8.3299057507264642</v>
      </c>
      <c r="K7" s="7">
        <f ca="1">'Risk female'!K7*'Counts female'!K7</f>
        <v>7.9376456624492029</v>
      </c>
      <c r="L7" s="7">
        <f ca="1">'Risk female'!L7*'Counts female'!L7</f>
        <v>7.730750295056084</v>
      </c>
      <c r="M7" s="7">
        <f ca="1">'Risk female'!M7*'Counts female'!M7</f>
        <v>7.5282364886453408</v>
      </c>
      <c r="N7" s="7">
        <f ca="1">'Risk female'!N7*'Counts female'!N7</f>
        <v>7.5094202040261786</v>
      </c>
      <c r="O7" s="7">
        <f ca="1">'Risk female'!O7*'Counts female'!O7</f>
        <v>7.4086626212838986</v>
      </c>
      <c r="P7" s="7">
        <f ca="1">'Risk female'!P7*'Counts female'!P7</f>
        <v>7.2992555407369979</v>
      </c>
      <c r="Q7" s="7">
        <f ca="1">'Risk female'!Q7*'Counts female'!Q7</f>
        <v>6.9878415363578741</v>
      </c>
      <c r="R7" s="7">
        <f ca="1">'Risk female'!R7*'Counts female'!R7</f>
        <v>6.7744153969923975</v>
      </c>
      <c r="S7" s="7">
        <f ca="1">'Risk female'!S7*'Counts female'!S7</f>
        <v>6.5121612027177154</v>
      </c>
      <c r="T7" s="7">
        <f ca="1">'Risk female'!T7*'Counts female'!T7</f>
        <v>6.6228680209487694</v>
      </c>
      <c r="U7" s="7">
        <f ca="1">'Risk female'!U7*'Counts female'!U7</f>
        <v>6.3449561884975498</v>
      </c>
      <c r="V7" s="7">
        <f ca="1">'Risk female'!V7*'Counts female'!V7</f>
        <v>6.3045191084190604</v>
      </c>
      <c r="W7" s="7">
        <f ca="1">'Risk female'!W7*'Counts female'!W7</f>
        <v>6.1158432539423169</v>
      </c>
      <c r="X7" s="7">
        <f ca="1">'Risk female'!X7*'Counts female'!X7</f>
        <v>6.0328258502304886</v>
      </c>
      <c r="Y7" s="7">
        <f ca="1">'Risk female'!Y7*'Counts female'!Y7</f>
        <v>5.9871696531373377</v>
      </c>
      <c r="Z7" s="7">
        <f ca="1">'Risk female'!Z7*'Counts female'!Z7</f>
        <v>5.863883975427294</v>
      </c>
      <c r="AA7" s="7">
        <f ca="1">'Risk female'!AA7*'Counts female'!AA7</f>
        <v>6.1075827131120937</v>
      </c>
    </row>
    <row r="8" spans="1:32" x14ac:dyDescent="0.2">
      <c r="A8" s="1">
        <v>5</v>
      </c>
      <c r="B8" s="7">
        <f ca="1">'Risk female'!B8*'Counts female'!B8</f>
        <v>8.2854670609049226</v>
      </c>
      <c r="C8" s="7">
        <f ca="1">'Risk female'!C8*'Counts female'!C8</f>
        <v>8.1275742095186505</v>
      </c>
      <c r="D8" s="7">
        <f ca="1">'Risk female'!D8*'Counts female'!D8</f>
        <v>8.1644063606911317</v>
      </c>
      <c r="E8" s="7">
        <f ca="1">'Risk female'!E8*'Counts female'!E8</f>
        <v>8.2661016206614235</v>
      </c>
      <c r="F8" s="7">
        <f ca="1">'Risk female'!F8*'Counts female'!F8</f>
        <v>8.1777590748097992</v>
      </c>
      <c r="G8" s="7">
        <f ca="1">'Risk female'!G8*'Counts female'!G8</f>
        <v>8.266476534642333</v>
      </c>
      <c r="H8" s="7">
        <f ca="1">'Risk female'!H8*'Counts female'!H8</f>
        <v>7.9653784559576026</v>
      </c>
      <c r="I8" s="7">
        <f ca="1">'Risk female'!I8*'Counts female'!I8</f>
        <v>7.7443352372022236</v>
      </c>
      <c r="J8" s="7">
        <f ca="1">'Risk female'!J8*'Counts female'!J8</f>
        <v>7.5828718532556119</v>
      </c>
      <c r="K8" s="7">
        <f ca="1">'Risk female'!K8*'Counts female'!K8</f>
        <v>7.2436489500668442</v>
      </c>
      <c r="L8" s="7">
        <f ca="1">'Risk female'!L8*'Counts female'!L8</f>
        <v>6.9075915115044468</v>
      </c>
      <c r="M8" s="7">
        <f ca="1">'Risk female'!M8*'Counts female'!M8</f>
        <v>6.7238353401664233</v>
      </c>
      <c r="N8" s="7">
        <f ca="1">'Risk female'!N8*'Counts female'!N8</f>
        <v>6.5453196986858728</v>
      </c>
      <c r="O8" s="7">
        <f ca="1">'Risk female'!O8*'Counts female'!O8</f>
        <v>6.5291666621292039</v>
      </c>
      <c r="P8" s="7">
        <f ca="1">'Risk female'!P8*'Counts female'!P8</f>
        <v>6.443834484767911</v>
      </c>
      <c r="Q8" s="7">
        <f ca="1">'Risk female'!Q8*'Counts female'!Q8</f>
        <v>6.3609288499954495</v>
      </c>
      <c r="R8" s="7">
        <f ca="1">'Risk female'!R8*'Counts female'!R8</f>
        <v>6.1024651906627891</v>
      </c>
      <c r="S8" s="7">
        <f ca="1">'Risk female'!S8*'Counts female'!S8</f>
        <v>5.922974533607225</v>
      </c>
      <c r="T8" s="7">
        <f ca="1">'Risk female'!T8*'Counts female'!T8</f>
        <v>5.6930170232979469</v>
      </c>
      <c r="U8" s="7">
        <f ca="1">'Risk female'!U8*'Counts female'!U8</f>
        <v>5.7843015736168795</v>
      </c>
      <c r="V8" s="7">
        <f ca="1">'Risk female'!V8*'Counts female'!V8</f>
        <v>5.5412030163221733</v>
      </c>
      <c r="W8" s="7">
        <f ca="1">'Risk female'!W8*'Counts female'!W8</f>
        <v>5.5014489132881579</v>
      </c>
      <c r="X8" s="7">
        <f ca="1">'Risk female'!X8*'Counts female'!X8</f>
        <v>5.3697381873248586</v>
      </c>
      <c r="Y8" s="7">
        <f ca="1">'Risk female'!Y8*'Counts female'!Y8</f>
        <v>5.2994263175027596</v>
      </c>
      <c r="Z8" s="7">
        <f ca="1">'Risk female'!Z8*'Counts female'!Z8</f>
        <v>5.2377359475217631</v>
      </c>
      <c r="AA8" s="7">
        <f ca="1">'Risk female'!AA8*'Counts female'!AA8</f>
        <v>5.0972906054473572</v>
      </c>
    </row>
    <row r="9" spans="1:32" x14ac:dyDescent="0.2">
      <c r="A9" s="1">
        <v>6</v>
      </c>
      <c r="B9" s="7">
        <f ca="1">'Risk female'!B9*'Counts female'!B9</f>
        <v>8.5073740499851205</v>
      </c>
      <c r="C9" s="7">
        <f ca="1">'Risk female'!C9*'Counts female'!C9</f>
        <v>8.1941942208256613</v>
      </c>
      <c r="D9" s="7">
        <f ca="1">'Risk female'!D9*'Counts female'!D9</f>
        <v>8.0235481693933117</v>
      </c>
      <c r="E9" s="7">
        <f ca="1">'Risk female'!E9*'Counts female'!E9</f>
        <v>8.0427171336809522</v>
      </c>
      <c r="F9" s="7">
        <f ca="1">'Risk female'!F9*'Counts female'!F9</f>
        <v>8.1280398970765528</v>
      </c>
      <c r="G9" s="7">
        <f ca="1">'Risk female'!G9*'Counts female'!G9</f>
        <v>8.0310853285981452</v>
      </c>
      <c r="H9" s="7">
        <f ca="1">'Risk female'!H9*'Counts female'!H9</f>
        <v>8.1139529174602849</v>
      </c>
      <c r="I9" s="7">
        <f ca="1">'Risk female'!I9*'Counts female'!I9</f>
        <v>7.8233167362120835</v>
      </c>
      <c r="J9" s="7">
        <f ca="1">'Risk female'!J9*'Counts female'!J9</f>
        <v>7.6166822075639553</v>
      </c>
      <c r="K9" s="7">
        <f ca="1">'Risk female'!K9*'Counts female'!K9</f>
        <v>7.4705788396186987</v>
      </c>
      <c r="L9" s="7">
        <f ca="1">'Risk female'!L9*'Counts female'!L9</f>
        <v>7.1428128120549959</v>
      </c>
      <c r="M9" s="7">
        <f ca="1">'Risk female'!M9*'Counts female'!M9</f>
        <v>6.813216699286758</v>
      </c>
      <c r="N9" s="7">
        <f ca="1">'Risk female'!N9*'Counts female'!N9</f>
        <v>6.6233301070915598</v>
      </c>
      <c r="O9" s="7">
        <f ca="1">'Risk female'!O9*'Counts female'!O9</f>
        <v>6.4475969776547686</v>
      </c>
      <c r="P9" s="7">
        <f ca="1">'Risk female'!P9*'Counts female'!P9</f>
        <v>6.4388940212072496</v>
      </c>
      <c r="Q9" s="7">
        <f ca="1">'Risk female'!Q9*'Counts female'!Q9</f>
        <v>6.363487721220042</v>
      </c>
      <c r="R9" s="7">
        <f ca="1">'Risk female'!R9*'Counts female'!R9</f>
        <v>6.2926299125391099</v>
      </c>
      <c r="S9" s="7">
        <f ca="1">'Risk female'!S9*'Counts female'!S9</f>
        <v>6.0432814992907424</v>
      </c>
      <c r="T9" s="7">
        <f ca="1">'Risk female'!T9*'Counts female'!T9</f>
        <v>5.8655644992249893</v>
      </c>
      <c r="U9" s="7">
        <f ca="1">'Risk female'!U9*'Counts female'!U9</f>
        <v>5.6384640592169708</v>
      </c>
      <c r="V9" s="7">
        <f ca="1">'Risk female'!V9*'Counts female'!V9</f>
        <v>5.7203933911009486</v>
      </c>
      <c r="W9" s="7">
        <f ca="1">'Risk female'!W9*'Counts female'!W9</f>
        <v>5.4818802331509326</v>
      </c>
      <c r="X9" s="7">
        <f ca="1">'Risk female'!X9*'Counts female'!X9</f>
        <v>5.4736250869815448</v>
      </c>
      <c r="Y9" s="7">
        <f ca="1">'Risk female'!Y9*'Counts female'!Y9</f>
        <v>5.3490281921750551</v>
      </c>
      <c r="Z9" s="7">
        <f ca="1">'Risk female'!Z9*'Counts female'!Z9</f>
        <v>5.253808051083662</v>
      </c>
      <c r="AA9" s="7">
        <f ca="1">'Risk female'!AA9*'Counts female'!AA9</f>
        <v>5.1611249283676646</v>
      </c>
    </row>
    <row r="10" spans="1:32" x14ac:dyDescent="0.2">
      <c r="A10" s="1">
        <v>7</v>
      </c>
      <c r="B10" s="7">
        <f ca="1">'Risk female'!B10*'Counts female'!B10</f>
        <v>7.9479287018375944</v>
      </c>
      <c r="C10" s="7">
        <f ca="1">'Risk female'!C10*'Counts female'!C10</f>
        <v>7.8654953792431597</v>
      </c>
      <c r="D10" s="7">
        <f ca="1">'Risk female'!D10*'Counts female'!D10</f>
        <v>7.567582396971205</v>
      </c>
      <c r="E10" s="7">
        <f ca="1">'Risk female'!E10*'Counts female'!E10</f>
        <v>7.3924537092679836</v>
      </c>
      <c r="F10" s="7">
        <f ca="1">'Risk female'!F10*'Counts female'!F10</f>
        <v>7.4000480831833828</v>
      </c>
      <c r="G10" s="7">
        <f ca="1">'Risk female'!G10*'Counts female'!G10</f>
        <v>7.4700523566860104</v>
      </c>
      <c r="H10" s="7">
        <f ca="1">'Risk female'!H10*'Counts female'!H10</f>
        <v>7.3764374474376275</v>
      </c>
      <c r="I10" s="7">
        <f ca="1">'Risk female'!I10*'Counts female'!I10</f>
        <v>7.4576175560082065</v>
      </c>
      <c r="J10" s="7">
        <f ca="1">'Risk female'!J10*'Counts female'!J10</f>
        <v>7.200526679935213</v>
      </c>
      <c r="K10" s="7">
        <f ca="1">'Risk female'!K10*'Counts female'!K10</f>
        <v>7.0178202841710275</v>
      </c>
      <c r="L10" s="7">
        <f ca="1">'Risk female'!L10*'Counts female'!L10</f>
        <v>6.8916643744095403</v>
      </c>
      <c r="M10" s="7">
        <f ca="1">'Risk female'!M10*'Counts female'!M10</f>
        <v>6.5869097567288089</v>
      </c>
      <c r="N10" s="7">
        <f ca="1">'Risk female'!N10*'Counts female'!N10</f>
        <v>6.2816420011528331</v>
      </c>
      <c r="O10" s="7">
        <f ca="1">'Risk female'!O10*'Counts female'!O10</f>
        <v>6.1045743809835669</v>
      </c>
      <c r="P10" s="7">
        <f ca="1">'Risk female'!P10*'Counts female'!P10</f>
        <v>5.9487245928376531</v>
      </c>
      <c r="Q10" s="7">
        <f ca="1">'Risk female'!Q10*'Counts female'!Q10</f>
        <v>5.9520763988957004</v>
      </c>
      <c r="R10" s="7">
        <f ca="1">'Risk female'!R10*'Counts female'!R10</f>
        <v>5.890192041483977</v>
      </c>
      <c r="S10" s="7">
        <f ca="1">'Risk female'!S10*'Counts female'!S10</f>
        <v>5.8309354540544787</v>
      </c>
      <c r="T10" s="7">
        <f ca="1">'Risk female'!T10*'Counts female'!T10</f>
        <v>5.5943939037732564</v>
      </c>
      <c r="U10" s="7">
        <f ca="1">'Risk female'!U10*'Counts female'!U10</f>
        <v>5.4314096393619193</v>
      </c>
      <c r="V10" s="7">
        <f ca="1">'Risk female'!V10*'Counts female'!V10</f>
        <v>5.2207529130911183</v>
      </c>
      <c r="W10" s="7">
        <f ca="1">'Risk female'!W10*'Counts female'!W10</f>
        <v>5.2933921299562412</v>
      </c>
      <c r="X10" s="7">
        <f ca="1">'Risk female'!X10*'Counts female'!X10</f>
        <v>5.102531979412638</v>
      </c>
      <c r="Y10" s="7">
        <f ca="1">'Risk female'!Y10*'Counts female'!Y10</f>
        <v>5.1010747953427105</v>
      </c>
      <c r="Z10" s="7">
        <f ca="1">'Risk female'!Z10*'Counts female'!Z10</f>
        <v>4.9637768971220568</v>
      </c>
      <c r="AA10" s="7">
        <f ca="1">'Risk female'!AA10*'Counts female'!AA10</f>
        <v>4.8419130328482458</v>
      </c>
    </row>
    <row r="11" spans="1:32" x14ac:dyDescent="0.2">
      <c r="A11" s="1">
        <v>8</v>
      </c>
      <c r="B11" s="7">
        <f ca="1">'Risk female'!B11*'Counts female'!B11</f>
        <v>6.6915677271799181</v>
      </c>
      <c r="C11" s="7">
        <f ca="1">'Risk female'!C11*'Counts female'!C11</f>
        <v>6.571881538594992</v>
      </c>
      <c r="D11" s="7">
        <f ca="1">'Risk female'!D11*'Counts female'!D11</f>
        <v>6.4982423093782167</v>
      </c>
      <c r="E11" s="7">
        <f ca="1">'Risk female'!E11*'Counts female'!E11</f>
        <v>6.2369862194629846</v>
      </c>
      <c r="F11" s="7">
        <f ca="1">'Risk female'!F11*'Counts female'!F11</f>
        <v>6.0822455779141746</v>
      </c>
      <c r="G11" s="7">
        <f ca="1">'Risk female'!G11*'Counts female'!G11</f>
        <v>6.0849848771322712</v>
      </c>
      <c r="H11" s="7">
        <f ca="1">'Risk female'!H11*'Counts female'!H11</f>
        <v>6.1395892272266428</v>
      </c>
      <c r="I11" s="7">
        <f ca="1">'Risk female'!I11*'Counts female'!I11</f>
        <v>6.0676899754561715</v>
      </c>
      <c r="J11" s="7">
        <f ca="1">'Risk female'!J11*'Counts female'!J11</f>
        <v>6.1411843381850462</v>
      </c>
      <c r="K11" s="7">
        <f ca="1">'Risk female'!K11*'Counts female'!K11</f>
        <v>5.9366059111824407</v>
      </c>
      <c r="L11" s="7">
        <f ca="1">'Risk female'!L11*'Counts female'!L11</f>
        <v>5.7887577962868466</v>
      </c>
      <c r="M11" s="7">
        <f ca="1">'Risk female'!M11*'Counts female'!M11</f>
        <v>5.6869194211470564</v>
      </c>
      <c r="N11" s="7">
        <f ca="1">'Risk female'!N11*'Counts female'!N11</f>
        <v>5.4322358272990279</v>
      </c>
      <c r="O11" s="7">
        <f ca="1">'Risk female'!O11*'Counts female'!O11</f>
        <v>5.180788294775307</v>
      </c>
      <c r="P11" s="7">
        <f ca="1">'Risk female'!P11*'Counts female'!P11</f>
        <v>5.0418547864895942</v>
      </c>
      <c r="Q11" s="7">
        <f ca="1">'Risk female'!Q11*'Counts female'!Q11</f>
        <v>4.918503821658974</v>
      </c>
      <c r="R11" s="7">
        <f ca="1">'Risk female'!R11*'Counts female'!R11</f>
        <v>4.9315775029625488</v>
      </c>
      <c r="S11" s="7">
        <f ca="1">'Risk female'!S11*'Counts female'!S11</f>
        <v>4.8804057116201145</v>
      </c>
      <c r="T11" s="7">
        <f ca="1">'Risk female'!T11*'Counts female'!T11</f>
        <v>4.8311895505387596</v>
      </c>
      <c r="U11" s="7">
        <f ca="1">'Risk female'!U11*'Counts female'!U11</f>
        <v>4.6321225240522903</v>
      </c>
      <c r="V11" s="7">
        <f ca="1">'Risk female'!V11*'Counts female'!V11</f>
        <v>4.4983843058925714</v>
      </c>
      <c r="W11" s="7">
        <f ca="1">'Risk female'!W11*'Counts female'!W11</f>
        <v>4.3228200602160998</v>
      </c>
      <c r="X11" s="7">
        <f ca="1">'Risk female'!X11*'Counts female'!X11</f>
        <v>4.4076999685661988</v>
      </c>
      <c r="Y11" s="7">
        <f ca="1">'Risk female'!Y11*'Counts female'!Y11</f>
        <v>4.2564081062412376</v>
      </c>
      <c r="Z11" s="7">
        <f ca="1">'Risk female'!Z11*'Counts female'!Z11</f>
        <v>4.2313552528533132</v>
      </c>
      <c r="AA11" s="7">
        <f ca="1">'Risk female'!AA11*'Counts female'!AA11</f>
        <v>4.0914571313789745</v>
      </c>
    </row>
    <row r="12" spans="1:32" x14ac:dyDescent="0.2">
      <c r="A12" s="1">
        <v>9</v>
      </c>
      <c r="B12" s="7">
        <f ca="1">'Risk female'!B12*'Counts female'!B12</f>
        <v>6.977305126296514</v>
      </c>
      <c r="C12" s="7">
        <f ca="1">'Risk female'!C12*'Counts female'!C12</f>
        <v>6.7882942804572739</v>
      </c>
      <c r="D12" s="7">
        <f ca="1">'Risk female'!D12*'Counts female'!D12</f>
        <v>6.6571261948616698</v>
      </c>
      <c r="E12" s="7">
        <f ca="1">'Risk female'!E12*'Counts female'!E12</f>
        <v>6.5723947831466312</v>
      </c>
      <c r="F12" s="7">
        <f ca="1">'Risk female'!F12*'Counts female'!F12</f>
        <v>6.2952077632189622</v>
      </c>
      <c r="G12" s="7">
        <f ca="1">'Risk female'!G12*'Counts female'!G12</f>
        <v>6.1353412117185897</v>
      </c>
      <c r="H12" s="7">
        <f ca="1">'Risk female'!H12*'Counts female'!H12</f>
        <v>6.1375246187238268</v>
      </c>
      <c r="I12" s="7">
        <f ca="1">'Risk female'!I12*'Counts female'!I12</f>
        <v>6.1937371259675054</v>
      </c>
      <c r="J12" s="7">
        <f ca="1">'Risk female'!J12*'Counts female'!J12</f>
        <v>6.1292927928142182</v>
      </c>
      <c r="K12" s="7">
        <f ca="1">'Risk female'!K12*'Counts female'!K12</f>
        <v>6.2142775192664113</v>
      </c>
      <c r="L12" s="7">
        <f ca="1">'Risk female'!L12*'Counts female'!L12</f>
        <v>6.0071472038009182</v>
      </c>
      <c r="M12" s="7">
        <f ca="1">'Risk female'!M12*'Counts female'!M12</f>
        <v>5.8597561607866844</v>
      </c>
      <c r="N12" s="7">
        <f ca="1">'Risk female'!N12*'Counts female'!N12</f>
        <v>5.7523408285266724</v>
      </c>
      <c r="O12" s="7">
        <f ca="1">'Risk female'!O12*'Counts female'!O12</f>
        <v>5.494325938287111</v>
      </c>
      <c r="P12" s="7">
        <f ca="1">'Risk female'!P12*'Counts female'!P12</f>
        <v>5.2443361901775161</v>
      </c>
      <c r="Q12" s="7">
        <f ca="1">'Risk female'!Q12*'Counts female'!Q12</f>
        <v>5.1132942808567554</v>
      </c>
      <c r="R12" s="7">
        <f ca="1">'Risk female'!R12*'Counts female'!R12</f>
        <v>4.9956184628676557</v>
      </c>
      <c r="S12" s="7">
        <f ca="1">'Risk female'!S12*'Counts female'!S12</f>
        <v>5.0146473414411279</v>
      </c>
      <c r="T12" s="7">
        <f ca="1">'Risk female'!T12*'Counts female'!T12</f>
        <v>4.9574268593367394</v>
      </c>
      <c r="U12" s="7">
        <f ca="1">'Risk female'!U12*'Counts female'!U12</f>
        <v>4.9080087127487637</v>
      </c>
      <c r="V12" s="7">
        <f ca="1">'Risk female'!V12*'Counts female'!V12</f>
        <v>4.7053312155189095</v>
      </c>
      <c r="W12" s="7">
        <f ca="1">'Risk female'!W12*'Counts female'!W12</f>
        <v>4.5688802031084537</v>
      </c>
      <c r="X12" s="7">
        <f ca="1">'Risk female'!X12*'Counts female'!X12</f>
        <v>4.4131892586650689</v>
      </c>
      <c r="Y12" s="7">
        <f ca="1">'Risk female'!Y12*'Counts female'!Y12</f>
        <v>4.5050052470281612</v>
      </c>
      <c r="Z12" s="7">
        <f ca="1">'Risk female'!Z12*'Counts female'!Z12</f>
        <v>4.3356545024798505</v>
      </c>
      <c r="AA12" s="7">
        <f ca="1">'Risk female'!AA12*'Counts female'!AA12</f>
        <v>4.2768516311787375</v>
      </c>
    </row>
    <row r="13" spans="1:32" x14ac:dyDescent="0.2">
      <c r="A13" s="1">
        <v>10</v>
      </c>
      <c r="B13" s="7">
        <f ca="1">'Risk female'!B13*'Counts female'!B13</f>
        <v>7.704078474771805</v>
      </c>
      <c r="C13" s="7">
        <f ca="1">'Risk female'!C13*'Counts female'!C13</f>
        <v>7.6306149426650771</v>
      </c>
      <c r="D13" s="7">
        <f ca="1">'Risk female'!D13*'Counts female'!D13</f>
        <v>7.4163638850903713</v>
      </c>
      <c r="E13" s="7">
        <f ca="1">'Risk female'!E13*'Counts female'!E13</f>
        <v>7.2620525222664112</v>
      </c>
      <c r="F13" s="7">
        <f ca="1">'Risk female'!F13*'Counts female'!F13</f>
        <v>7.1594956043351647</v>
      </c>
      <c r="G13" s="7">
        <f ca="1">'Risk female'!G13*'Counts female'!G13</f>
        <v>6.8469529965261646</v>
      </c>
      <c r="H13" s="7">
        <f ca="1">'Risk female'!H13*'Counts female'!H13</f>
        <v>6.6754062051410532</v>
      </c>
      <c r="I13" s="7">
        <f ca="1">'Risk female'!I13*'Counts female'!I13</f>
        <v>6.6810510235317215</v>
      </c>
      <c r="J13" s="7">
        <f ca="1">'Risk female'!J13*'Counts female'!J13</f>
        <v>6.7486023041703795</v>
      </c>
      <c r="K13" s="7">
        <f ca="1">'Risk female'!K13*'Counts female'!K13</f>
        <v>6.6872410791801169</v>
      </c>
      <c r="L13" s="7">
        <f ca="1">'Risk female'!L13*'Counts female'!L13</f>
        <v>6.7844096578929545</v>
      </c>
      <c r="M13" s="7">
        <f ca="1">'Risk female'!M13*'Counts female'!M13</f>
        <v>6.5577486099402442</v>
      </c>
      <c r="N13" s="7">
        <f ca="1">'Risk female'!N13*'Counts female'!N13</f>
        <v>6.394471653741796</v>
      </c>
      <c r="O13" s="7">
        <f ca="1">'Risk female'!O13*'Counts female'!O13</f>
        <v>6.2771518931883943</v>
      </c>
      <c r="P13" s="7">
        <f ca="1">'Risk female'!P13*'Counts female'!P13</f>
        <v>5.9983966498442065</v>
      </c>
      <c r="Q13" s="7">
        <f ca="1">'Risk female'!Q13*'Counts female'!Q13</f>
        <v>5.7316116765437668</v>
      </c>
      <c r="R13" s="7">
        <f ca="1">'Risk female'!R13*'Counts female'!R13</f>
        <v>5.598418588269289</v>
      </c>
      <c r="S13" s="7">
        <f ca="1">'Risk female'!S13*'Counts female'!S13</f>
        <v>5.4761846532306127</v>
      </c>
      <c r="T13" s="7">
        <f ca="1">'Risk female'!T13*'Counts female'!T13</f>
        <v>5.4949233372959458</v>
      </c>
      <c r="U13" s="7">
        <f ca="1">'Risk female'!U13*'Counts female'!U13</f>
        <v>5.4300735701285845</v>
      </c>
      <c r="V13" s="7">
        <f ca="1">'Risk female'!V13*'Counts female'!V13</f>
        <v>5.3743152658353575</v>
      </c>
      <c r="W13" s="7">
        <f ca="1">'Risk female'!W13*'Counts female'!W13</f>
        <v>5.1535430272473359</v>
      </c>
      <c r="X13" s="7">
        <f ca="1">'Risk female'!X13*'Counts female'!X13</f>
        <v>5.0323638755548457</v>
      </c>
      <c r="Y13" s="7">
        <f ca="1">'Risk female'!Y13*'Counts female'!Y13</f>
        <v>4.8639300006860955</v>
      </c>
      <c r="Z13" s="7">
        <f ca="1">'Risk female'!Z13*'Counts female'!Z13</f>
        <v>4.9437122335121906</v>
      </c>
      <c r="AA13" s="7">
        <f ca="1">'Risk female'!AA13*'Counts female'!AA13</f>
        <v>4.725716362843027</v>
      </c>
    </row>
    <row r="14" spans="1:32" x14ac:dyDescent="0.2">
      <c r="A14" s="1">
        <v>11</v>
      </c>
      <c r="B14" s="7">
        <f ca="1">'Risk female'!B14*'Counts female'!B14</f>
        <v>6.2482378033701123</v>
      </c>
      <c r="C14" s="7">
        <f ca="1">'Risk female'!C14*'Counts female'!C14</f>
        <v>6.3953961801852444</v>
      </c>
      <c r="D14" s="7">
        <f ca="1">'Risk female'!D14*'Counts female'!D14</f>
        <v>6.3267412927415316</v>
      </c>
      <c r="E14" s="7">
        <f ca="1">'Risk female'!E14*'Counts female'!E14</f>
        <v>6.1392678951943971</v>
      </c>
      <c r="F14" s="7">
        <f ca="1">'Risk female'!F14*'Counts female'!F14</f>
        <v>6.0017239033223211</v>
      </c>
      <c r="G14" s="7">
        <f ca="1">'Risk female'!G14*'Counts female'!G14</f>
        <v>5.9118768905642831</v>
      </c>
      <c r="H14" s="7">
        <f ca="1">'Risk female'!H14*'Counts female'!H14</f>
        <v>5.6519953372045926</v>
      </c>
      <c r="I14" s="7">
        <f ca="1">'Risk female'!I14*'Counts female'!I14</f>
        <v>5.5146374126219326</v>
      </c>
      <c r="J14" s="7">
        <f ca="1">'Risk female'!J14*'Counts female'!J14</f>
        <v>5.5241988492653578</v>
      </c>
      <c r="K14" s="7">
        <f ca="1">'Risk female'!K14*'Counts female'!K14</f>
        <v>5.5866377926290669</v>
      </c>
      <c r="L14" s="7">
        <f ca="1">'Risk female'!L14*'Counts female'!L14</f>
        <v>5.5403091417891881</v>
      </c>
      <c r="M14" s="7">
        <f ca="1">'Risk female'!M14*'Counts female'!M14</f>
        <v>5.6171292895245593</v>
      </c>
      <c r="N14" s="7">
        <f ca="1">'Risk female'!N14*'Counts female'!N14</f>
        <v>5.4272983600613527</v>
      </c>
      <c r="O14" s="7">
        <f ca="1">'Risk female'!O14*'Counts female'!O14</f>
        <v>5.292211934673607</v>
      </c>
      <c r="P14" s="7">
        <f ca="1">'Risk female'!P14*'Counts female'!P14</f>
        <v>5.1980462470942497</v>
      </c>
      <c r="Q14" s="7">
        <f ca="1">'Risk female'!Q14*'Counts female'!Q14</f>
        <v>4.9753621420275298</v>
      </c>
      <c r="R14" s="7">
        <f ca="1">'Risk female'!R14*'Counts female'!R14</f>
        <v>4.7597196486892788</v>
      </c>
      <c r="S14" s="7">
        <f ca="1">'Risk female'!S14*'Counts female'!S14</f>
        <v>4.6550089416568934</v>
      </c>
      <c r="T14" s="7">
        <f ca="1">'Risk female'!T14*'Counts female'!T14</f>
        <v>4.5518042299044339</v>
      </c>
      <c r="U14" s="7">
        <f ca="1">'Risk female'!U14*'Counts female'!U14</f>
        <v>4.5672514686546339</v>
      </c>
      <c r="V14" s="7">
        <f ca="1">'Risk female'!V14*'Counts female'!V14</f>
        <v>4.5124565910956642</v>
      </c>
      <c r="W14" s="7">
        <f ca="1">'Risk female'!W14*'Counts female'!W14</f>
        <v>4.4649227546430623</v>
      </c>
      <c r="X14" s="7">
        <f ca="1">'Risk female'!X14*'Counts female'!X14</f>
        <v>4.304496215872482</v>
      </c>
      <c r="Y14" s="7">
        <f ca="1">'Risk female'!Y14*'Counts female'!Y14</f>
        <v>4.2091256077025836</v>
      </c>
      <c r="Z14" s="7">
        <f ca="1">'Risk female'!Z14*'Counts female'!Z14</f>
        <v>4.0498146578863237</v>
      </c>
      <c r="AA14" s="7">
        <f ca="1">'Risk female'!AA14*'Counts female'!AA14</f>
        <v>4.0879798056084127</v>
      </c>
    </row>
    <row r="15" spans="1:32" x14ac:dyDescent="0.2">
      <c r="A15" s="1">
        <v>12</v>
      </c>
      <c r="B15" s="7">
        <f ca="1">'Risk female'!B15*'Counts female'!B15</f>
        <v>9.0136431249306277</v>
      </c>
      <c r="C15" s="7">
        <f ca="1">'Risk female'!C15*'Counts female'!C15</f>
        <v>9.0322573908725605</v>
      </c>
      <c r="D15" s="7">
        <f ca="1">'Risk female'!D15*'Counts female'!D15</f>
        <v>9.2342361034577305</v>
      </c>
      <c r="E15" s="7">
        <f ca="1">'Risk female'!E15*'Counts female'!E15</f>
        <v>9.1203079900071717</v>
      </c>
      <c r="F15" s="7">
        <f ca="1">'Risk female'!F15*'Counts female'!F15</f>
        <v>8.8404261885163802</v>
      </c>
      <c r="G15" s="7">
        <f ca="1">'Risk female'!G15*'Counts female'!G15</f>
        <v>8.6306850333149701</v>
      </c>
      <c r="H15" s="7">
        <f ca="1">'Risk female'!H15*'Counts female'!H15</f>
        <v>8.4966805250536552</v>
      </c>
      <c r="I15" s="7">
        <f ca="1">'Risk female'!I15*'Counts female'!I15</f>
        <v>8.1301312460108619</v>
      </c>
      <c r="J15" s="7">
        <f ca="1">'Risk female'!J15*'Counts female'!J15</f>
        <v>7.9422194816418203</v>
      </c>
      <c r="K15" s="7">
        <f ca="1">'Risk female'!K15*'Counts female'!K15</f>
        <v>7.9651275580187821</v>
      </c>
      <c r="L15" s="7">
        <f ca="1">'Risk female'!L15*'Counts female'!L15</f>
        <v>8.0587975756063734</v>
      </c>
      <c r="M15" s="7">
        <f ca="1">'Risk female'!M15*'Counts female'!M15</f>
        <v>7.9917056433821285</v>
      </c>
      <c r="N15" s="7">
        <f ca="1">'Risk female'!N15*'Counts female'!N15</f>
        <v>8.0977750120415681</v>
      </c>
      <c r="O15" s="7">
        <f ca="1">'Risk female'!O15*'Counts female'!O15</f>
        <v>7.8174705045661987</v>
      </c>
      <c r="P15" s="7">
        <f ca="1">'Risk female'!P15*'Counts female'!P15</f>
        <v>7.632688516378761</v>
      </c>
      <c r="Q15" s="7">
        <f ca="1">'Risk female'!Q15*'Counts female'!Q15</f>
        <v>7.5007340275262635</v>
      </c>
      <c r="R15" s="7">
        <f ca="1">'Risk female'!R15*'Counts female'!R15</f>
        <v>7.1932602368440346</v>
      </c>
      <c r="S15" s="7">
        <f ca="1">'Risk female'!S15*'Counts female'!S15</f>
        <v>6.8891617787372503</v>
      </c>
      <c r="T15" s="7">
        <f ca="1">'Risk female'!T15*'Counts female'!T15</f>
        <v>6.7371375417140476</v>
      </c>
      <c r="U15" s="7">
        <f ca="1">'Risk female'!U15*'Counts female'!U15</f>
        <v>6.585872935435555</v>
      </c>
      <c r="V15" s="7">
        <f ca="1">'Risk female'!V15*'Counts female'!V15</f>
        <v>6.6072795577221486</v>
      </c>
      <c r="W15" s="7">
        <f ca="1">'Risk female'!W15*'Counts female'!W15</f>
        <v>6.530085609244372</v>
      </c>
      <c r="X15" s="7">
        <f ca="1">'Risk female'!X15*'Counts female'!X15</f>
        <v>6.4916889022293649</v>
      </c>
      <c r="Y15" s="7">
        <f ca="1">'Risk female'!Y15*'Counts female'!Y15</f>
        <v>6.2638444073880946</v>
      </c>
      <c r="Z15" s="7">
        <f ca="1">'Risk female'!Z15*'Counts female'!Z15</f>
        <v>6.1047272829265165</v>
      </c>
      <c r="AA15" s="7">
        <f ca="1">'Risk female'!AA15*'Counts female'!AA15</f>
        <v>5.8304390483766682</v>
      </c>
    </row>
    <row r="16" spans="1:32" x14ac:dyDescent="0.2">
      <c r="A16" s="1">
        <v>13</v>
      </c>
      <c r="B16" s="7">
        <f ca="1">'Risk female'!B16*'Counts female'!B16</f>
        <v>7.8280523453720319</v>
      </c>
      <c r="C16" s="7">
        <f ca="1">'Risk female'!C16*'Counts female'!C16</f>
        <v>7.7379050216250507</v>
      </c>
      <c r="D16" s="7">
        <f ca="1">'Risk female'!D16*'Counts female'!D16</f>
        <v>7.7478282514321553</v>
      </c>
      <c r="E16" s="7">
        <f ca="1">'Risk female'!E16*'Counts female'!E16</f>
        <v>7.9100456851234204</v>
      </c>
      <c r="F16" s="7">
        <f ca="1">'Risk female'!F16*'Counts female'!F16</f>
        <v>7.7975179959176284</v>
      </c>
      <c r="G16" s="7">
        <f ca="1">'Risk female'!G16*'Counts female'!G16</f>
        <v>7.5542879583787501</v>
      </c>
      <c r="H16" s="7">
        <f ca="1">'Risk female'!H16*'Counts female'!H16</f>
        <v>7.371151308758872</v>
      </c>
      <c r="I16" s="7">
        <f ca="1">'Risk female'!I16*'Counts female'!I16</f>
        <v>7.2597556117007329</v>
      </c>
      <c r="J16" s="7">
        <f ca="1">'Risk female'!J16*'Counts female'!J16</f>
        <v>6.9536806678530985</v>
      </c>
      <c r="K16" s="7">
        <f ca="1">'Risk female'!K16*'Counts female'!K16</f>
        <v>6.8013025053301899</v>
      </c>
      <c r="L16" s="7">
        <f ca="1">'Risk female'!L16*'Counts female'!L16</f>
        <v>6.8226725056992095</v>
      </c>
      <c r="M16" s="7">
        <f ca="1">'Risk female'!M16*'Counts female'!M16</f>
        <v>6.9019658086500097</v>
      </c>
      <c r="N16" s="7">
        <f ca="1">'Risk female'!N16*'Counts female'!N16</f>
        <v>6.8430496681281534</v>
      </c>
      <c r="O16" s="7">
        <f ca="1">'Risk female'!O16*'Counts female'!O16</f>
        <v>6.932930799971234</v>
      </c>
      <c r="P16" s="7">
        <f ca="1">'Risk female'!P16*'Counts female'!P16</f>
        <v>6.6952667157281613</v>
      </c>
      <c r="Q16" s="7">
        <f ca="1">'Risk female'!Q16*'Counts female'!Q16</f>
        <v>6.5457144491048984</v>
      </c>
      <c r="R16" s="7">
        <f ca="1">'Risk female'!R16*'Counts female'!R16</f>
        <v>6.4371674783762787</v>
      </c>
      <c r="S16" s="7">
        <f ca="1">'Risk female'!S16*'Counts female'!S16</f>
        <v>6.1794304849161819</v>
      </c>
      <c r="T16" s="7">
        <f ca="1">'Risk female'!T16*'Counts female'!T16</f>
        <v>5.9203672256259567</v>
      </c>
      <c r="U16" s="7">
        <f ca="1">'Risk female'!U16*'Counts female'!U16</f>
        <v>5.7882506922239534</v>
      </c>
      <c r="V16" s="7">
        <f ca="1">'Risk female'!V16*'Counts female'!V16</f>
        <v>5.6590535196361191</v>
      </c>
      <c r="W16" s="7">
        <f ca="1">'Risk female'!W16*'Counts female'!W16</f>
        <v>5.6756810418258432</v>
      </c>
      <c r="X16" s="7">
        <f ca="1">'Risk female'!X16*'Counts female'!X16</f>
        <v>5.6398496882059233</v>
      </c>
      <c r="Y16" s="7">
        <f ca="1">'Risk female'!Y16*'Counts female'!Y16</f>
        <v>5.6070131390087115</v>
      </c>
      <c r="Z16" s="7">
        <f ca="1">'Risk female'!Z16*'Counts female'!Z16</f>
        <v>5.3927586512500314</v>
      </c>
      <c r="AA16" s="7">
        <f ca="1">'Risk female'!AA16*'Counts female'!AA16</f>
        <v>5.2198501133260864</v>
      </c>
    </row>
    <row r="17" spans="1:27" x14ac:dyDescent="0.2">
      <c r="A17" s="1">
        <v>14</v>
      </c>
      <c r="B17" s="7">
        <f ca="1">'Risk female'!B17*'Counts female'!B17</f>
        <v>9.7257164576103534</v>
      </c>
      <c r="C17" s="7">
        <f ca="1">'Risk female'!C17*'Counts female'!C17</f>
        <v>9.6117657706128696</v>
      </c>
      <c r="D17" s="7">
        <f ca="1">'Risk female'!D17*'Counts female'!D17</f>
        <v>9.4937699901529289</v>
      </c>
      <c r="E17" s="7">
        <f ca="1">'Risk female'!E17*'Counts female'!E17</f>
        <v>9.4914079039807149</v>
      </c>
      <c r="F17" s="7">
        <f ca="1">'Risk female'!F17*'Counts female'!F17</f>
        <v>9.6762192948472148</v>
      </c>
      <c r="G17" s="7">
        <f ca="1">'Risk female'!G17*'Counts female'!G17</f>
        <v>9.5300716789623383</v>
      </c>
      <c r="H17" s="7">
        <f ca="1">'Risk female'!H17*'Counts female'!H17</f>
        <v>9.228359787495295</v>
      </c>
      <c r="I17" s="7">
        <f ca="1">'Risk female'!I17*'Counts female'!I17</f>
        <v>9.0092583519487857</v>
      </c>
      <c r="J17" s="7">
        <f ca="1">'Risk female'!J17*'Counts female'!J17</f>
        <v>8.8817750051732212</v>
      </c>
      <c r="K17" s="7">
        <f ca="1">'Risk female'!K17*'Counts female'!K17</f>
        <v>8.5169159578649687</v>
      </c>
      <c r="L17" s="7">
        <f ca="1">'Risk female'!L17*'Counts female'!L17</f>
        <v>8.3336458221038523</v>
      </c>
      <c r="M17" s="7">
        <f ca="1">'Risk female'!M17*'Counts female'!M17</f>
        <v>8.3547587686379963</v>
      </c>
      <c r="N17" s="7">
        <f ca="1">'Risk female'!N17*'Counts female'!N17</f>
        <v>8.449699003992011</v>
      </c>
      <c r="O17" s="7">
        <f ca="1">'Risk female'!O17*'Counts female'!O17</f>
        <v>8.3785373499116069</v>
      </c>
      <c r="P17" s="7">
        <f ca="1">'Risk female'!P17*'Counts female'!P17</f>
        <v>8.493427313522691</v>
      </c>
      <c r="Q17" s="7">
        <f ca="1">'Risk female'!Q17*'Counts female'!Q17</f>
        <v>8.2090368320935116</v>
      </c>
      <c r="R17" s="7">
        <f ca="1">'Risk female'!R17*'Counts female'!R17</f>
        <v>8.0379768498302386</v>
      </c>
      <c r="S17" s="7">
        <f ca="1">'Risk female'!S17*'Counts female'!S17</f>
        <v>7.9087326902927915</v>
      </c>
      <c r="T17" s="7">
        <f ca="1">'Risk female'!T17*'Counts female'!T17</f>
        <v>7.5900654625476145</v>
      </c>
      <c r="U17" s="7">
        <f ca="1">'Risk female'!U17*'Counts female'!U17</f>
        <v>7.2738212413266163</v>
      </c>
      <c r="V17" s="7">
        <f ca="1">'Risk female'!V17*'Counts female'!V17</f>
        <v>7.1097639458865682</v>
      </c>
      <c r="W17" s="7">
        <f ca="1">'Risk female'!W17*'Counts female'!W17</f>
        <v>6.9548329876913844</v>
      </c>
      <c r="X17" s="7">
        <f ca="1">'Risk female'!X17*'Counts female'!X17</f>
        <v>7.0086108428898379</v>
      </c>
      <c r="Y17" s="7">
        <f ca="1">'Risk female'!Y17*'Counts female'!Y17</f>
        <v>6.9664267067389236</v>
      </c>
      <c r="Z17" s="7">
        <f ca="1">'Risk female'!Z17*'Counts female'!Z17</f>
        <v>6.8954786765647684</v>
      </c>
      <c r="AA17" s="7">
        <f ca="1">'Risk female'!AA17*'Counts female'!AA17</f>
        <v>6.5953617208159816</v>
      </c>
    </row>
    <row r="18" spans="1:27" x14ac:dyDescent="0.2">
      <c r="A18" s="1">
        <v>15</v>
      </c>
      <c r="B18" s="7">
        <f ca="1">'Risk female'!B18*'Counts female'!B18</f>
        <v>11.043004033487804</v>
      </c>
      <c r="C18" s="7">
        <f ca="1">'Risk female'!C18*'Counts female'!C18</f>
        <v>11.262558975908417</v>
      </c>
      <c r="D18" s="7">
        <f ca="1">'Risk female'!D18*'Counts female'!D18</f>
        <v>11.125780359636328</v>
      </c>
      <c r="E18" s="7">
        <f ca="1">'Risk female'!E18*'Counts female'!E18</f>
        <v>10.968608623766182</v>
      </c>
      <c r="F18" s="7">
        <f ca="1">'Risk female'!F18*'Counts female'!F18</f>
        <v>10.94866162120703</v>
      </c>
      <c r="G18" s="7">
        <f ca="1">'Risk female'!G18*'Counts female'!G18</f>
        <v>11.148151777577533</v>
      </c>
      <c r="H18" s="7">
        <f ca="1">'Risk female'!H18*'Counts female'!H18</f>
        <v>10.981640253040185</v>
      </c>
      <c r="I18" s="7">
        <f ca="1">'Risk female'!I18*'Counts female'!I18</f>
        <v>10.634084190451482</v>
      </c>
      <c r="J18" s="7">
        <f ca="1">'Risk female'!J18*'Counts female'!J18</f>
        <v>10.39276875031179</v>
      </c>
      <c r="K18" s="7">
        <f ca="1">'Risk female'!K18*'Counts female'!K18</f>
        <v>10.256122345760389</v>
      </c>
      <c r="L18" s="7">
        <f ca="1">'Risk female'!L18*'Counts female'!L18</f>
        <v>9.8382245802670951</v>
      </c>
      <c r="M18" s="7">
        <f ca="1">'Risk female'!M18*'Counts female'!M18</f>
        <v>9.6252164774468838</v>
      </c>
      <c r="N18" s="7">
        <f ca="1">'Risk female'!N18*'Counts female'!N18</f>
        <v>9.6423681816110527</v>
      </c>
      <c r="O18" s="7">
        <f ca="1">'Risk female'!O18*'Counts female'!O18</f>
        <v>9.7532766694791153</v>
      </c>
      <c r="P18" s="7">
        <f ca="1">'Risk female'!P18*'Counts female'!P18</f>
        <v>9.6764388141569011</v>
      </c>
      <c r="Q18" s="7">
        <f ca="1">'Risk female'!Q18*'Counts female'!Q18</f>
        <v>9.818287499363981</v>
      </c>
      <c r="R18" s="7">
        <f ca="1">'Risk female'!R18*'Counts female'!R18</f>
        <v>9.4997802894999808</v>
      </c>
      <c r="S18" s="7">
        <f ca="1">'Risk female'!S18*'Counts female'!S18</f>
        <v>9.3124976895191427</v>
      </c>
      <c r="T18" s="7">
        <f ca="1">'Risk female'!T18*'Counts female'!T18</f>
        <v>9.1559165072443385</v>
      </c>
      <c r="U18" s="7">
        <f ca="1">'Risk female'!U18*'Counts female'!U18</f>
        <v>8.7867710277057522</v>
      </c>
      <c r="V18" s="7">
        <f ca="1">'Risk female'!V18*'Counts female'!V18</f>
        <v>8.4221594667761295</v>
      </c>
      <c r="W18" s="7">
        <f ca="1">'Risk female'!W18*'Counts female'!W18</f>
        <v>8.232303136317622</v>
      </c>
      <c r="X18" s="7">
        <f ca="1">'Risk female'!X18*'Counts female'!X18</f>
        <v>8.092174534612111</v>
      </c>
      <c r="Y18" s="7">
        <f ca="1">'Risk female'!Y18*'Counts female'!Y18</f>
        <v>8.1615935915201145</v>
      </c>
      <c r="Z18" s="7">
        <f ca="1">'Risk female'!Z18*'Counts female'!Z18</f>
        <v>8.0782218326570199</v>
      </c>
      <c r="AA18" s="7">
        <f ca="1">'Risk female'!AA18*'Counts female'!AA18</f>
        <v>7.9497266024489575</v>
      </c>
    </row>
    <row r="19" spans="1:27" x14ac:dyDescent="0.2">
      <c r="A19" s="1">
        <v>16</v>
      </c>
      <c r="B19" s="7">
        <f ca="1">'Risk female'!B19*'Counts female'!B19</f>
        <v>13.4651469373872</v>
      </c>
      <c r="C19" s="7">
        <f ca="1">'Risk female'!C19*'Counts female'!C19</f>
        <v>13.640604317561223</v>
      </c>
      <c r="D19" s="7">
        <f ca="1">'Risk female'!D19*'Counts female'!D19</f>
        <v>13.90238329905578</v>
      </c>
      <c r="E19" s="7">
        <f ca="1">'Risk female'!E19*'Counts female'!E19</f>
        <v>13.697072736979411</v>
      </c>
      <c r="F19" s="7">
        <f ca="1">'Risk female'!F19*'Counts female'!F19</f>
        <v>13.471627658586907</v>
      </c>
      <c r="G19" s="7">
        <f ca="1">'Risk female'!G19*'Counts female'!G19</f>
        <v>13.441772516531843</v>
      </c>
      <c r="H19" s="7">
        <f ca="1">'Risk female'!H19*'Counts female'!H19</f>
        <v>13.680659943032969</v>
      </c>
      <c r="I19" s="7">
        <f ca="1">'Risk female'!I19*'Counts female'!I19</f>
        <v>13.488749449530262</v>
      </c>
      <c r="J19" s="7">
        <f ca="1">'Risk female'!J19*'Counts female'!J19</f>
        <v>13.064615276414958</v>
      </c>
      <c r="K19" s="7">
        <f ca="1">'Risk female'!K19*'Counts female'!K19</f>
        <v>12.780541041501552</v>
      </c>
      <c r="L19" s="7">
        <f ca="1">'Risk female'!L19*'Counts female'!L19</f>
        <v>12.618924653940535</v>
      </c>
      <c r="M19" s="7">
        <f ca="1">'Risk female'!M19*'Counts female'!M19</f>
        <v>12.105205020213509</v>
      </c>
      <c r="N19" s="7">
        <f ca="1">'Risk female'!N19*'Counts female'!N19</f>
        <v>11.838657475974291</v>
      </c>
      <c r="O19" s="7">
        <f ca="1">'Risk female'!O19*'Counts female'!O19</f>
        <v>11.855195745218799</v>
      </c>
      <c r="P19" s="7">
        <f ca="1">'Risk female'!P19*'Counts female'!P19</f>
        <v>11.995003562985948</v>
      </c>
      <c r="Q19" s="7">
        <f ca="1">'Risk female'!Q19*'Counts female'!Q19</f>
        <v>11.915592065309667</v>
      </c>
      <c r="R19" s="7">
        <f ca="1">'Risk female'!R19*'Counts female'!R19</f>
        <v>12.10433934788287</v>
      </c>
      <c r="S19" s="7">
        <f ca="1">'Risk female'!S19*'Counts female'!S19</f>
        <v>11.717913482155069</v>
      </c>
      <c r="T19" s="7">
        <f ca="1">'Risk female'!T19*'Counts female'!T19</f>
        <v>11.48579613200333</v>
      </c>
      <c r="U19" s="7">
        <f ca="1">'Risk female'!U19*'Counts female'!U19</f>
        <v>11.283515174991544</v>
      </c>
      <c r="V19" s="7">
        <f ca="1">'Risk female'!V19*'Counts female'!V19</f>
        <v>10.828787153189241</v>
      </c>
      <c r="W19" s="7">
        <f ca="1">'Risk female'!W19*'Counts female'!W19</f>
        <v>10.385035061256145</v>
      </c>
      <c r="X19" s="7">
        <f ca="1">'Risk female'!X19*'Counts female'!X19</f>
        <v>10.198930246363348</v>
      </c>
      <c r="Y19" s="7">
        <f ca="1">'Risk female'!Y19*'Counts female'!Y19</f>
        <v>10.030322842215247</v>
      </c>
      <c r="Z19" s="7">
        <f ca="1">'Risk female'!Z19*'Counts female'!Z19</f>
        <v>10.084931198711285</v>
      </c>
      <c r="AA19" s="7">
        <f ca="1">'Risk female'!AA19*'Counts female'!AA19</f>
        <v>9.916975156258987</v>
      </c>
    </row>
    <row r="20" spans="1:27" x14ac:dyDescent="0.2">
      <c r="A20" s="1">
        <v>17</v>
      </c>
      <c r="B20" s="7">
        <f ca="1">'Risk female'!B20*'Counts female'!B20</f>
        <v>18.696287969544976</v>
      </c>
      <c r="C20" s="7">
        <f ca="1">'Risk female'!C20*'Counts female'!C20</f>
        <v>18.970786018574078</v>
      </c>
      <c r="D20" s="7">
        <f ca="1">'Risk female'!D20*'Counts female'!D20</f>
        <v>19.190979461964083</v>
      </c>
      <c r="E20" s="7">
        <f ca="1">'Risk female'!E20*'Counts female'!E20</f>
        <v>19.507083159643667</v>
      </c>
      <c r="F20" s="7">
        <f ca="1">'Risk female'!F20*'Counts female'!F20</f>
        <v>19.165907013865176</v>
      </c>
      <c r="G20" s="7">
        <f ca="1">'Risk female'!G20*'Counts female'!G20</f>
        <v>18.832133731632837</v>
      </c>
      <c r="H20" s="7">
        <f ca="1">'Risk female'!H20*'Counts female'!H20</f>
        <v>18.783505370823104</v>
      </c>
      <c r="I20" s="7">
        <f ca="1">'Risk female'!I20*'Counts female'!I20</f>
        <v>19.12786441154233</v>
      </c>
      <c r="J20" s="7">
        <f ca="1">'Risk female'!J20*'Counts female'!J20</f>
        <v>18.882563622767144</v>
      </c>
      <c r="K20" s="7">
        <f ca="1">'Risk female'!K20*'Counts female'!K20</f>
        <v>18.292547324984326</v>
      </c>
      <c r="L20" s="7">
        <f ca="1">'Risk female'!L20*'Counts female'!L20</f>
        <v>17.902012270404956</v>
      </c>
      <c r="M20" s="7">
        <f ca="1">'Risk female'!M20*'Counts female'!M20</f>
        <v>17.675902682204605</v>
      </c>
      <c r="N20" s="7">
        <f ca="1">'Risk female'!N20*'Counts female'!N20</f>
        <v>16.954028318552929</v>
      </c>
      <c r="O20" s="7">
        <f ca="1">'Risk female'!O20*'Counts female'!O20</f>
        <v>16.577660833401847</v>
      </c>
      <c r="P20" s="7">
        <f ca="1">'Risk female'!P20*'Counts female'!P20</f>
        <v>16.606996799586536</v>
      </c>
      <c r="Q20" s="7">
        <f ca="1">'Risk female'!Q20*'Counts female'!Q20</f>
        <v>16.821664844599333</v>
      </c>
      <c r="R20" s="7">
        <f ca="1">'Risk female'!R20*'Counts female'!R20</f>
        <v>16.738298449204606</v>
      </c>
      <c r="S20" s="7">
        <f ca="1">'Risk female'!S20*'Counts female'!S20</f>
        <v>17.010171443184795</v>
      </c>
      <c r="T20" s="7">
        <f ca="1">'Risk female'!T20*'Counts female'!T20</f>
        <v>16.452664761521522</v>
      </c>
      <c r="U20" s="7">
        <f ca="1">'Risk female'!U20*'Counts female'!U20</f>
        <v>16.138368496597618</v>
      </c>
      <c r="V20" s="7">
        <f ca="1">'Risk female'!V20*'Counts female'!V20</f>
        <v>15.841294296713979</v>
      </c>
      <c r="W20" s="7">
        <f ca="1">'Risk female'!W20*'Counts female'!W20</f>
        <v>15.206013066940081</v>
      </c>
      <c r="X20" s="7">
        <f ca="1">'Risk female'!X20*'Counts female'!X20</f>
        <v>14.659611322703524</v>
      </c>
      <c r="Y20" s="7">
        <f ca="1">'Risk female'!Y20*'Counts female'!Y20</f>
        <v>14.401595507776278</v>
      </c>
      <c r="Z20" s="7">
        <f ca="1">'Risk female'!Z20*'Counts female'!Z20</f>
        <v>14.125987829292434</v>
      </c>
      <c r="AA20" s="7">
        <f ca="1">'Risk female'!AA20*'Counts female'!AA20</f>
        <v>14.091184140275539</v>
      </c>
    </row>
    <row r="21" spans="1:27" x14ac:dyDescent="0.2">
      <c r="A21" s="1">
        <v>18</v>
      </c>
      <c r="B21" s="7">
        <f ca="1">'Risk female'!B21*'Counts female'!B21</f>
        <v>17.589219553437431</v>
      </c>
      <c r="C21" s="7">
        <f ca="1">'Risk female'!C21*'Counts female'!C21</f>
        <v>17.262989659215307</v>
      </c>
      <c r="D21" s="7">
        <f ca="1">'Risk female'!D21*'Counts female'!D21</f>
        <v>17.50488656008725</v>
      </c>
      <c r="E21" s="7">
        <f ca="1">'Risk female'!E21*'Counts female'!E21</f>
        <v>17.672083837322344</v>
      </c>
      <c r="F21" s="7">
        <f ca="1">'Risk female'!F21*'Counts female'!F21</f>
        <v>17.898744817359624</v>
      </c>
      <c r="G21" s="7">
        <f ca="1">'Risk female'!G21*'Counts female'!G21</f>
        <v>17.551259227120973</v>
      </c>
      <c r="H21" s="7">
        <f ca="1">'Risk female'!H21*'Counts female'!H21</f>
        <v>17.238646906722668</v>
      </c>
      <c r="I21" s="7">
        <f ca="1">'Risk female'!I21*'Counts female'!I21</f>
        <v>17.201500817471704</v>
      </c>
      <c r="J21" s="7">
        <f ca="1">'Risk female'!J21*'Counts female'!J21</f>
        <v>17.547916360439736</v>
      </c>
      <c r="K21" s="7">
        <f ca="1">'Risk female'!K21*'Counts female'!K21</f>
        <v>17.331385352343101</v>
      </c>
      <c r="L21" s="7">
        <f ca="1">'Risk female'!L21*'Counts female'!L21</f>
        <v>16.808152771136204</v>
      </c>
      <c r="M21" s="7">
        <f ca="1">'Risk female'!M21*'Counts female'!M21</f>
        <v>16.45422585549333</v>
      </c>
      <c r="N21" s="7">
        <f ca="1">'Risk female'!N21*'Counts female'!N21</f>
        <v>16.256774191334706</v>
      </c>
      <c r="O21" s="7">
        <f ca="1">'Risk female'!O21*'Counts female'!O21</f>
        <v>15.608902076770207</v>
      </c>
      <c r="P21" s="7">
        <f ca="1">'Risk female'!P21*'Counts female'!P21</f>
        <v>15.272181840697964</v>
      </c>
      <c r="Q21" s="7">
        <f ca="1">'Risk female'!Q21*'Counts female'!Q21</f>
        <v>15.327569450211181</v>
      </c>
      <c r="R21" s="7">
        <f ca="1">'Risk female'!R21*'Counts female'!R21</f>
        <v>15.568151044065779</v>
      </c>
      <c r="S21" s="7">
        <f ca="1">'Risk female'!S21*'Counts female'!S21</f>
        <v>15.526355151809483</v>
      </c>
      <c r="T21" s="7">
        <f ca="1">'Risk female'!T21*'Counts female'!T21</f>
        <v>15.800856739177211</v>
      </c>
      <c r="U21" s="7">
        <f ca="1">'Risk female'!U21*'Counts female'!U21</f>
        <v>15.295375227434384</v>
      </c>
      <c r="V21" s="7">
        <f ca="1">'Risk female'!V21*'Counts female'!V21</f>
        <v>14.997256249032716</v>
      </c>
      <c r="W21" s="7">
        <f ca="1">'Risk female'!W21*'Counts female'!W21</f>
        <v>14.811561802988097</v>
      </c>
      <c r="X21" s="7">
        <f ca="1">'Risk female'!X21*'Counts female'!X21</f>
        <v>14.316085294787595</v>
      </c>
      <c r="Y21" s="7">
        <f ca="1">'Risk female'!Y21*'Counts female'!Y21</f>
        <v>13.825573878538611</v>
      </c>
      <c r="Z21" s="7">
        <f ca="1">'Risk female'!Z21*'Counts female'!Z21</f>
        <v>13.528359644765205</v>
      </c>
      <c r="AA21" s="7">
        <f ca="1">'Risk female'!AA21*'Counts female'!AA21</f>
        <v>12.911736738197082</v>
      </c>
    </row>
    <row r="22" spans="1:27" x14ac:dyDescent="0.2">
      <c r="A22" s="1">
        <v>19</v>
      </c>
      <c r="B22" s="7">
        <f ca="1">'Risk female'!B22*'Counts female'!B22</f>
        <v>20.487465481605607</v>
      </c>
      <c r="C22" s="7">
        <f ca="1">'Risk female'!C22*'Counts female'!C22</f>
        <v>19.595783320163594</v>
      </c>
      <c r="D22" s="7">
        <f ca="1">'Risk female'!D22*'Counts female'!D22</f>
        <v>19.228672714167761</v>
      </c>
      <c r="E22" s="7">
        <f ca="1">'Risk female'!E22*'Counts female'!E22</f>
        <v>19.455967222184135</v>
      </c>
      <c r="F22" s="7">
        <f ca="1">'Risk female'!F22*'Counts female'!F22</f>
        <v>19.582590862729802</v>
      </c>
      <c r="G22" s="7">
        <f ca="1">'Risk female'!G22*'Counts female'!G22</f>
        <v>19.752277551024317</v>
      </c>
      <c r="H22" s="7">
        <f ca="1">'Risk female'!H22*'Counts female'!H22</f>
        <v>19.341260917936754</v>
      </c>
      <c r="I22" s="7">
        <f ca="1">'Risk female'!I22*'Counts female'!I22</f>
        <v>19.029263420906794</v>
      </c>
      <c r="J22" s="7">
        <f ca="1">'Risk female'!J22*'Counts female'!J22</f>
        <v>19.043528979047242</v>
      </c>
      <c r="K22" s="7">
        <f ca="1">'Risk female'!K22*'Counts female'!K22</f>
        <v>19.451509837099671</v>
      </c>
      <c r="L22" s="7">
        <f ca="1">'Risk female'!L22*'Counts female'!L22</f>
        <v>19.224900591409067</v>
      </c>
      <c r="M22" s="7">
        <f ca="1">'Risk female'!M22*'Counts female'!M22</f>
        <v>18.677073752917877</v>
      </c>
      <c r="N22" s="7">
        <f ca="1">'Risk female'!N22*'Counts female'!N22</f>
        <v>18.307766387002943</v>
      </c>
      <c r="O22" s="7">
        <f ca="1">'Risk female'!O22*'Counts female'!O22</f>
        <v>18.098846041934816</v>
      </c>
      <c r="P22" s="7">
        <f ca="1">'Risk female'!P22*'Counts female'!P22</f>
        <v>17.430756639336707</v>
      </c>
      <c r="Q22" s="7">
        <f ca="1">'Risk female'!Q22*'Counts female'!Q22</f>
        <v>17.082183316766365</v>
      </c>
      <c r="R22" s="7">
        <f ca="1">'Risk female'!R22*'Counts female'!R22</f>
        <v>17.213921628369203</v>
      </c>
      <c r="S22" s="7">
        <f ca="1">'Risk female'!S22*'Counts female'!S22</f>
        <v>17.555984310323463</v>
      </c>
      <c r="T22" s="7">
        <f ca="1">'Risk female'!T22*'Counts female'!T22</f>
        <v>17.567302121115056</v>
      </c>
      <c r="U22" s="7">
        <f ca="1">'Risk female'!U22*'Counts female'!U22</f>
        <v>17.937045190779543</v>
      </c>
      <c r="V22" s="7">
        <f ca="1">'Risk female'!V22*'Counts female'!V22</f>
        <v>17.339231999601129</v>
      </c>
      <c r="W22" s="7">
        <f ca="1">'Risk female'!W22*'Counts female'!W22</f>
        <v>17.170533658855081</v>
      </c>
      <c r="X22" s="7">
        <f ca="1">'Risk female'!X22*'Counts female'!X22</f>
        <v>17.152391264438009</v>
      </c>
      <c r="Y22" s="7">
        <f ca="1">'Risk female'!Y22*'Counts female'!Y22</f>
        <v>16.604452607497873</v>
      </c>
      <c r="Z22" s="7">
        <f ca="1">'Risk female'!Z22*'Counts female'!Z22</f>
        <v>15.944918867694089</v>
      </c>
      <c r="AA22" s="7">
        <f ca="1">'Risk female'!AA22*'Counts female'!AA22</f>
        <v>14.858725646900957</v>
      </c>
    </row>
    <row r="23" spans="1:27" x14ac:dyDescent="0.2">
      <c r="A23" s="1">
        <v>20</v>
      </c>
      <c r="B23" s="7">
        <f ca="1">'Risk female'!B23*'Counts female'!B23</f>
        <v>18.815664964997197</v>
      </c>
      <c r="C23" s="7">
        <f ca="1">'Risk female'!C23*'Counts female'!C23</f>
        <v>18.42607312802965</v>
      </c>
      <c r="D23" s="7">
        <f ca="1">'Risk female'!D23*'Counts female'!D23</f>
        <v>17.614165447053612</v>
      </c>
      <c r="E23" s="7">
        <f ca="1">'Risk female'!E23*'Counts female'!E23</f>
        <v>17.267555763577718</v>
      </c>
      <c r="F23" s="7">
        <f ca="1">'Risk female'!F23*'Counts female'!F23</f>
        <v>17.430230330563823</v>
      </c>
      <c r="G23" s="7">
        <f ca="1">'Risk female'!G23*'Counts female'!G23</f>
        <v>17.484022163942004</v>
      </c>
      <c r="H23" s="7">
        <f ca="1">'Risk female'!H23*'Counts female'!H23</f>
        <v>17.576217170320163</v>
      </c>
      <c r="I23" s="7">
        <f ca="1">'Risk female'!I23*'Counts female'!I23</f>
        <v>17.264580087500281</v>
      </c>
      <c r="J23" s="7">
        <f ca="1">'Risk female'!J23*'Counts female'!J23</f>
        <v>17.067237572750052</v>
      </c>
      <c r="K23" s="7">
        <f ca="1">'Risk female'!K23*'Counts female'!K23</f>
        <v>17.123449448300459</v>
      </c>
      <c r="L23" s="7">
        <f ca="1">'Risk female'!L23*'Counts female'!L23</f>
        <v>17.508505083931997</v>
      </c>
      <c r="M23" s="7">
        <f ca="1">'Risk female'!M23*'Counts female'!M23</f>
        <v>17.308897085074523</v>
      </c>
      <c r="N23" s="7">
        <f ca="1">'Risk female'!N23*'Counts female'!N23</f>
        <v>16.827160442607919</v>
      </c>
      <c r="O23" s="7">
        <f ca="1">'Risk female'!O23*'Counts female'!O23</f>
        <v>16.497270479450993</v>
      </c>
      <c r="P23" s="7">
        <f ca="1">'Risk female'!P23*'Counts female'!P23</f>
        <v>16.340871695363354</v>
      </c>
      <c r="Q23" s="7">
        <f ca="1">'Risk female'!Q23*'Counts female'!Q23</f>
        <v>15.775829422982856</v>
      </c>
      <c r="R23" s="7">
        <f ca="1">'Risk female'!R23*'Counts female'!R23</f>
        <v>15.520543616490279</v>
      </c>
      <c r="S23" s="7">
        <f ca="1">'Risk female'!S23*'Counts female'!S23</f>
        <v>15.683749877770399</v>
      </c>
      <c r="T23" s="7">
        <f ca="1">'Risk female'!T23*'Counts female'!T23</f>
        <v>16.017066626776458</v>
      </c>
      <c r="U23" s="7">
        <f ca="1">'Risk female'!U23*'Counts female'!U23</f>
        <v>16.080284715286986</v>
      </c>
      <c r="V23" s="7">
        <f ca="1">'Risk female'!V23*'Counts female'!V23</f>
        <v>16.314608013448456</v>
      </c>
      <c r="W23" s="7">
        <f ca="1">'Risk female'!W23*'Counts female'!W23</f>
        <v>15.879663858233608</v>
      </c>
      <c r="X23" s="7">
        <f ca="1">'Risk female'!X23*'Counts female'!X23</f>
        <v>15.970890637568665</v>
      </c>
      <c r="Y23" s="7">
        <f ca="1">'Risk female'!Y23*'Counts female'!Y23</f>
        <v>15.947613004696521</v>
      </c>
      <c r="Z23" s="7">
        <f ca="1">'Risk female'!Z23*'Counts female'!Z23</f>
        <v>15.354614897749459</v>
      </c>
      <c r="AA23" s="7">
        <f ca="1">'Risk female'!AA23*'Counts female'!AA23</f>
        <v>14.129150546264988</v>
      </c>
    </row>
    <row r="24" spans="1:27" x14ac:dyDescent="0.2">
      <c r="A24" s="1">
        <v>21</v>
      </c>
      <c r="B24" s="7">
        <f ca="1">'Risk female'!B24*'Counts female'!B24</f>
        <v>19.98162819127154</v>
      </c>
      <c r="C24" s="7">
        <f ca="1">'Risk female'!C24*'Counts female'!C24</f>
        <v>20.366760759145162</v>
      </c>
      <c r="D24" s="7">
        <f ca="1">'Risk female'!D24*'Counts female'!D24</f>
        <v>19.944191153209719</v>
      </c>
      <c r="E24" s="7">
        <f ca="1">'Risk female'!E24*'Counts female'!E24</f>
        <v>19.030622412759019</v>
      </c>
      <c r="F24" s="7">
        <f ca="1">'Risk female'!F24*'Counts female'!F24</f>
        <v>18.637024025660732</v>
      </c>
      <c r="G24" s="7">
        <f ca="1">'Risk female'!G24*'Counts female'!G24</f>
        <v>18.759592309917323</v>
      </c>
      <c r="H24" s="7">
        <f ca="1">'Risk female'!H24*'Counts female'!H24</f>
        <v>18.758148620971909</v>
      </c>
      <c r="I24" s="7">
        <f ca="1">'Risk female'!I24*'Counts female'!I24</f>
        <v>18.909959749033774</v>
      </c>
      <c r="J24" s="7">
        <f ca="1">'Risk female'!J24*'Counts female'!J24</f>
        <v>18.679244255318991</v>
      </c>
      <c r="K24" s="7">
        <f ca="1">'Risk female'!K24*'Counts female'!K24</f>
        <v>18.537507041485274</v>
      </c>
      <c r="L24" s="7">
        <f ca="1">'Risk female'!L24*'Counts female'!L24</f>
        <v>18.622459863180605</v>
      </c>
      <c r="M24" s="7">
        <f ca="1">'Risk female'!M24*'Counts female'!M24</f>
        <v>19.042073753483269</v>
      </c>
      <c r="N24" s="7">
        <f ca="1">'Risk female'!N24*'Counts female'!N24</f>
        <v>18.782908224827178</v>
      </c>
      <c r="O24" s="7">
        <f ca="1">'Risk female'!O24*'Counts female'!O24</f>
        <v>18.247995648224343</v>
      </c>
      <c r="P24" s="7">
        <f ca="1">'Risk female'!P24*'Counts female'!P24</f>
        <v>17.875585583741692</v>
      </c>
      <c r="Q24" s="7">
        <f ca="1">'Risk female'!Q24*'Counts female'!Q24</f>
        <v>17.764955406028971</v>
      </c>
      <c r="R24" s="7">
        <f ca="1">'Risk female'!R24*'Counts female'!R24</f>
        <v>17.196156785516926</v>
      </c>
      <c r="S24" s="7">
        <f ca="1">'Risk female'!S24*'Counts female'!S24</f>
        <v>16.954015911104275</v>
      </c>
      <c r="T24" s="7">
        <f ca="1">'Risk female'!T24*'Counts female'!T24</f>
        <v>17.128708061745403</v>
      </c>
      <c r="U24" s="7">
        <f ca="1">'Risk female'!U24*'Counts female'!U24</f>
        <v>17.467322714246119</v>
      </c>
      <c r="V24" s="7">
        <f ca="1">'Risk female'!V24*'Counts female'!V24</f>
        <v>17.422257409282381</v>
      </c>
      <c r="W24" s="7">
        <f ca="1">'Risk female'!W24*'Counts female'!W24</f>
        <v>17.716266571414863</v>
      </c>
      <c r="X24" s="7">
        <f ca="1">'Risk female'!X24*'Counts female'!X24</f>
        <v>17.494793888419466</v>
      </c>
      <c r="Y24" s="7">
        <f ca="1">'Risk female'!Y24*'Counts female'!Y24</f>
        <v>17.546237653184157</v>
      </c>
      <c r="Z24" s="7">
        <f ca="1">'Risk female'!Z24*'Counts female'!Z24</f>
        <v>17.407640828656003</v>
      </c>
      <c r="AA24" s="7">
        <f ca="1">'Risk female'!AA24*'Counts female'!AA24</f>
        <v>16.392741498493425</v>
      </c>
    </row>
    <row r="25" spans="1:27" x14ac:dyDescent="0.2">
      <c r="A25" s="1">
        <v>22</v>
      </c>
      <c r="B25" s="7">
        <f ca="1">'Risk female'!B25*'Counts female'!B25</f>
        <v>19.321702449032873</v>
      </c>
      <c r="C25" s="7">
        <f ca="1">'Risk female'!C25*'Counts female'!C25</f>
        <v>19.050275396373269</v>
      </c>
      <c r="D25" s="7">
        <f ca="1">'Risk female'!D25*'Counts female'!D25</f>
        <v>19.421963999773361</v>
      </c>
      <c r="E25" s="7">
        <f ca="1">'Risk female'!E25*'Counts female'!E25</f>
        <v>18.988923952498538</v>
      </c>
      <c r="F25" s="7">
        <f ca="1">'Risk female'!F25*'Counts female'!F25</f>
        <v>18.095842014969609</v>
      </c>
      <c r="G25" s="7">
        <f ca="1">'Risk female'!G25*'Counts female'!G25</f>
        <v>17.678324148324133</v>
      </c>
      <c r="H25" s="7">
        <f ca="1">'Risk female'!H25*'Counts female'!H25</f>
        <v>17.764851687550383</v>
      </c>
      <c r="I25" s="7">
        <f ca="1">'Risk female'!I25*'Counts female'!I25</f>
        <v>17.761420638138347</v>
      </c>
      <c r="J25" s="7">
        <f ca="1">'Risk female'!J25*'Counts female'!J25</f>
        <v>18.027473080476188</v>
      </c>
      <c r="K25" s="7">
        <f ca="1">'Risk female'!K25*'Counts female'!K25</f>
        <v>17.84357853698069</v>
      </c>
      <c r="L25" s="7">
        <f ca="1">'Risk female'!L25*'Counts female'!L25</f>
        <v>17.752183687514865</v>
      </c>
      <c r="M25" s="7">
        <f ca="1">'Risk female'!M25*'Counts female'!M25</f>
        <v>17.81353859358844</v>
      </c>
      <c r="N25" s="7">
        <f ca="1">'Risk female'!N25*'Counts female'!N25</f>
        <v>18.166723472135082</v>
      </c>
      <c r="O25" s="7">
        <f ca="1">'Risk female'!O25*'Counts female'!O25</f>
        <v>17.876999107002408</v>
      </c>
      <c r="P25" s="7">
        <f ca="1">'Risk female'!P25*'Counts female'!P25</f>
        <v>17.36854701071929</v>
      </c>
      <c r="Q25" s="7">
        <f ca="1">'Risk female'!Q25*'Counts female'!Q25</f>
        <v>17.04245693473132</v>
      </c>
      <c r="R25" s="7">
        <f ca="1">'Risk female'!R25*'Counts female'!R25</f>
        <v>16.959144259535012</v>
      </c>
      <c r="S25" s="7">
        <f ca="1">'Risk female'!S25*'Counts female'!S25</f>
        <v>16.442351057855554</v>
      </c>
      <c r="T25" s="7">
        <f ca="1">'Risk female'!T25*'Counts female'!T25</f>
        <v>16.218460529252994</v>
      </c>
      <c r="U25" s="7">
        <f ca="1">'Risk female'!U25*'Counts female'!U25</f>
        <v>16.374720014556086</v>
      </c>
      <c r="V25" s="7">
        <f ca="1">'Risk female'!V25*'Counts female'!V25</f>
        <v>16.574182498367716</v>
      </c>
      <c r="W25" s="7">
        <f ca="1">'Risk female'!W25*'Counts female'!W25</f>
        <v>16.548879484116778</v>
      </c>
      <c r="X25" s="7">
        <f ca="1">'Risk female'!X25*'Counts female'!X25</f>
        <v>17.063817872244925</v>
      </c>
      <c r="Y25" s="7">
        <f ca="1">'Risk female'!Y25*'Counts female'!Y25</f>
        <v>16.822106630887831</v>
      </c>
      <c r="Z25" s="7">
        <f ca="1">'Risk female'!Z25*'Counts female'!Z25</f>
        <v>16.689907325067043</v>
      </c>
      <c r="AA25" s="7">
        <f ca="1">'Risk female'!AA25*'Counts female'!AA25</f>
        <v>16.363501191060219</v>
      </c>
    </row>
    <row r="26" spans="1:27" x14ac:dyDescent="0.2">
      <c r="A26" s="1">
        <v>23</v>
      </c>
      <c r="B26" s="7">
        <f ca="1">'Risk female'!B26*'Counts female'!B26</f>
        <v>23.242914753789766</v>
      </c>
      <c r="C26" s="7">
        <f ca="1">'Risk female'!C26*'Counts female'!C26</f>
        <v>23.262659654874589</v>
      </c>
      <c r="D26" s="7">
        <f ca="1">'Risk female'!D26*'Counts female'!D26</f>
        <v>22.906915670745036</v>
      </c>
      <c r="E26" s="7">
        <f ca="1">'Risk female'!E26*'Counts female'!E26</f>
        <v>23.307958394853543</v>
      </c>
      <c r="F26" s="7">
        <f ca="1">'Risk female'!F26*'Counts female'!F26</f>
        <v>22.752437344106667</v>
      </c>
      <c r="G26" s="7">
        <f ca="1">'Risk female'!G26*'Counts female'!G26</f>
        <v>21.656001605345292</v>
      </c>
      <c r="H26" s="7">
        <f ca="1">'Risk female'!H26*'Counts female'!H26</f>
        <v>21.117788301131977</v>
      </c>
      <c r="I26" s="7">
        <f ca="1">'Risk female'!I26*'Counts female'!I26</f>
        <v>21.237378457363658</v>
      </c>
      <c r="J26" s="7">
        <f ca="1">'Risk female'!J26*'Counts female'!J26</f>
        <v>21.340727197232365</v>
      </c>
      <c r="K26" s="7">
        <f ca="1">'Risk female'!K26*'Counts female'!K26</f>
        <v>21.718310287788292</v>
      </c>
      <c r="L26" s="7">
        <f ca="1">'Risk female'!L26*'Counts female'!L26</f>
        <v>21.511172506215729</v>
      </c>
      <c r="M26" s="7">
        <f ca="1">'Risk female'!M26*'Counts female'!M26</f>
        <v>21.394121817436357</v>
      </c>
      <c r="N26" s="7">
        <f ca="1">'Risk female'!N26*'Counts female'!N26</f>
        <v>21.386728105871175</v>
      </c>
      <c r="O26" s="7">
        <f ca="1">'Risk female'!O26*'Counts female'!O26</f>
        <v>21.742250444714131</v>
      </c>
      <c r="P26" s="7">
        <f ca="1">'Risk female'!P26*'Counts female'!P26</f>
        <v>21.40132876801967</v>
      </c>
      <c r="Q26" s="7">
        <f ca="1">'Risk female'!Q26*'Counts female'!Q26</f>
        <v>20.857575283226982</v>
      </c>
      <c r="R26" s="7">
        <f ca="1">'Risk female'!R26*'Counts female'!R26</f>
        <v>20.526807134560222</v>
      </c>
      <c r="S26" s="7">
        <f ca="1">'Risk female'!S26*'Counts female'!S26</f>
        <v>20.426656114237488</v>
      </c>
      <c r="T26" s="7">
        <f ca="1">'Risk female'!T26*'Counts female'!T26</f>
        <v>19.794702973588162</v>
      </c>
      <c r="U26" s="7">
        <f ca="1">'Risk female'!U26*'Counts female'!U26</f>
        <v>19.559373515137292</v>
      </c>
      <c r="V26" s="7">
        <f ca="1">'Risk female'!V26*'Counts female'!V26</f>
        <v>19.61505239247181</v>
      </c>
      <c r="W26" s="7">
        <f ca="1">'Risk female'!W26*'Counts female'!W26</f>
        <v>19.898991738536321</v>
      </c>
      <c r="X26" s="7">
        <f ca="1">'Risk female'!X26*'Counts female'!X26</f>
        <v>20.126384880489585</v>
      </c>
      <c r="Y26" s="7">
        <f ca="1">'Risk female'!Y26*'Counts female'!Y26</f>
        <v>20.709220449174918</v>
      </c>
      <c r="Z26" s="7">
        <f ca="1">'Risk female'!Z26*'Counts female'!Z26</f>
        <v>20.194309602645323</v>
      </c>
      <c r="AA26" s="7">
        <f ca="1">'Risk female'!AA26*'Counts female'!AA26</f>
        <v>19.796560342013279</v>
      </c>
    </row>
    <row r="27" spans="1:27" x14ac:dyDescent="0.2">
      <c r="A27" s="1">
        <v>24</v>
      </c>
      <c r="B27" s="7">
        <f ca="1">'Risk female'!B27*'Counts female'!B27</f>
        <v>21.248808081458492</v>
      </c>
      <c r="C27" s="7">
        <f ca="1">'Risk female'!C27*'Counts female'!C27</f>
        <v>20.889341901927757</v>
      </c>
      <c r="D27" s="7">
        <f ca="1">'Risk female'!D27*'Counts female'!D27</f>
        <v>20.886077577837607</v>
      </c>
      <c r="E27" s="7">
        <f ca="1">'Risk female'!E27*'Counts female'!E27</f>
        <v>20.52736717016791</v>
      </c>
      <c r="F27" s="7">
        <f ca="1">'Risk female'!F27*'Counts female'!F27</f>
        <v>20.827003989502852</v>
      </c>
      <c r="G27" s="7">
        <f ca="1">'Risk female'!G27*'Counts female'!G27</f>
        <v>20.303689881479205</v>
      </c>
      <c r="H27" s="7">
        <f ca="1">'Risk female'!H27*'Counts female'!H27</f>
        <v>19.294615964313817</v>
      </c>
      <c r="I27" s="7">
        <f ca="1">'Risk female'!I27*'Counts female'!I27</f>
        <v>18.84283100251627</v>
      </c>
      <c r="J27" s="7">
        <f ca="1">'Risk female'!J27*'Counts female'!J27</f>
        <v>19.040172985667088</v>
      </c>
      <c r="K27" s="7">
        <f ca="1">'Risk female'!K27*'Counts female'!K27</f>
        <v>19.18683756221899</v>
      </c>
      <c r="L27" s="7">
        <f ca="1">'Risk female'!L27*'Counts female'!L27</f>
        <v>19.531569817264518</v>
      </c>
      <c r="M27" s="7">
        <f ca="1">'Risk female'!M27*'Counts female'!M27</f>
        <v>19.328583916867473</v>
      </c>
      <c r="N27" s="7">
        <f ca="1">'Risk female'!N27*'Counts female'!N27</f>
        <v>19.146436073779793</v>
      </c>
      <c r="O27" s="7">
        <f ca="1">'Risk female'!O27*'Counts female'!O27</f>
        <v>19.094645003689497</v>
      </c>
      <c r="P27" s="7">
        <f ca="1">'Risk female'!P27*'Counts female'!P27</f>
        <v>19.406215483099931</v>
      </c>
      <c r="Q27" s="7">
        <f ca="1">'Risk female'!Q27*'Counts female'!Q27</f>
        <v>19.139822241475798</v>
      </c>
      <c r="R27" s="7">
        <f ca="1">'Risk female'!R27*'Counts female'!R27</f>
        <v>18.726601500142998</v>
      </c>
      <c r="S27" s="7">
        <f ca="1">'Risk female'!S27*'Counts female'!S27</f>
        <v>18.460183959948779</v>
      </c>
      <c r="T27" s="7">
        <f ca="1">'Risk female'!T27*'Counts female'!T27</f>
        <v>18.364463620583017</v>
      </c>
      <c r="U27" s="7">
        <f ca="1">'Risk female'!U27*'Counts female'!U27</f>
        <v>17.815815711496079</v>
      </c>
      <c r="V27" s="7">
        <f ca="1">'Risk female'!V27*'Counts female'!V27</f>
        <v>17.50724900705799</v>
      </c>
      <c r="W27" s="7">
        <f ca="1">'Risk female'!W27*'Counts female'!W27</f>
        <v>17.566304063382034</v>
      </c>
      <c r="X27" s="7">
        <f ca="1">'Risk female'!X27*'Counts female'!X27</f>
        <v>18.081668699461417</v>
      </c>
      <c r="Y27" s="7">
        <f ca="1">'Risk female'!Y27*'Counts female'!Y27</f>
        <v>18.259348718383631</v>
      </c>
      <c r="Z27" s="7">
        <f ca="1">'Risk female'!Z27*'Counts female'!Z27</f>
        <v>18.627326254708137</v>
      </c>
      <c r="AA27" s="7">
        <f ca="1">'Risk female'!AA27*'Counts female'!AA27</f>
        <v>17.899767671297681</v>
      </c>
    </row>
    <row r="28" spans="1:27" x14ac:dyDescent="0.2">
      <c r="A28" s="1">
        <v>25</v>
      </c>
      <c r="B28" s="7">
        <f ca="1">'Risk female'!B28*'Counts female'!B28</f>
        <v>21.846771499257574</v>
      </c>
      <c r="C28" s="7">
        <f ca="1">'Risk female'!C28*'Counts female'!C28</f>
        <v>21.304892394805574</v>
      </c>
      <c r="D28" s="7">
        <f ca="1">'Risk female'!D28*'Counts female'!D28</f>
        <v>20.93620396195556</v>
      </c>
      <c r="E28" s="7">
        <f ca="1">'Risk female'!E28*'Counts female'!E28</f>
        <v>20.856651352414467</v>
      </c>
      <c r="F28" s="7">
        <f ca="1">'Risk female'!F28*'Counts female'!F28</f>
        <v>20.464685775365201</v>
      </c>
      <c r="G28" s="7">
        <f ca="1">'Risk female'!G28*'Counts female'!G28</f>
        <v>20.71598505710708</v>
      </c>
      <c r="H28" s="7">
        <f ca="1">'Risk female'!H28*'Counts female'!H28</f>
        <v>20.156211834119798</v>
      </c>
      <c r="I28" s="7">
        <f ca="1">'Risk female'!I28*'Counts female'!I28</f>
        <v>19.193803130822296</v>
      </c>
      <c r="J28" s="7">
        <f ca="1">'Risk female'!J28*'Counts female'!J28</f>
        <v>18.833230499230094</v>
      </c>
      <c r="K28" s="7">
        <f ca="1">'Risk female'!K28*'Counts female'!K28</f>
        <v>19.082275132481588</v>
      </c>
      <c r="L28" s="7">
        <f ca="1">'Risk female'!L28*'Counts female'!L28</f>
        <v>19.22234147051903</v>
      </c>
      <c r="M28" s="7">
        <f ca="1">'Risk female'!M28*'Counts female'!M28</f>
        <v>19.548117907012486</v>
      </c>
      <c r="N28" s="7">
        <f ca="1">'Risk female'!N28*'Counts female'!N28</f>
        <v>19.26239667246729</v>
      </c>
      <c r="O28" s="7">
        <f ca="1">'Risk female'!O28*'Counts female'!O28</f>
        <v>19.01976435430284</v>
      </c>
      <c r="P28" s="7">
        <f ca="1">'Risk female'!P28*'Counts female'!P28</f>
        <v>18.996743369116324</v>
      </c>
      <c r="Q28" s="7">
        <f ca="1">'Risk female'!Q28*'Counts female'!Q28</f>
        <v>19.332820586754419</v>
      </c>
      <c r="R28" s="7">
        <f ca="1">'Risk female'!R28*'Counts female'!R28</f>
        <v>19.118907642930239</v>
      </c>
      <c r="S28" s="7">
        <f ca="1">'Risk female'!S28*'Counts female'!S28</f>
        <v>18.741936552256341</v>
      </c>
      <c r="T28" s="7">
        <f ca="1">'Risk female'!T28*'Counts female'!T28</f>
        <v>18.486430629171196</v>
      </c>
      <c r="U28" s="7">
        <f ca="1">'Risk female'!U28*'Counts female'!U28</f>
        <v>18.416351198910785</v>
      </c>
      <c r="V28" s="7">
        <f ca="1">'Risk female'!V28*'Counts female'!V28</f>
        <v>17.787450356746859</v>
      </c>
      <c r="W28" s="7">
        <f ca="1">'Risk female'!W28*'Counts female'!W28</f>
        <v>17.491341451762676</v>
      </c>
      <c r="X28" s="7">
        <f ca="1">'Risk female'!X28*'Counts female'!X28</f>
        <v>17.779627697012526</v>
      </c>
      <c r="Y28" s="7">
        <f ca="1">'Risk female'!Y28*'Counts female'!Y28</f>
        <v>18.294871617251466</v>
      </c>
      <c r="Z28" s="7">
        <f ca="1">'Risk female'!Z28*'Counts female'!Z28</f>
        <v>18.301715418846992</v>
      </c>
      <c r="AA28" s="7">
        <f ca="1">'Risk female'!AA28*'Counts female'!AA28</f>
        <v>18.431227284208408</v>
      </c>
    </row>
    <row r="29" spans="1:27" x14ac:dyDescent="0.2">
      <c r="A29" s="1">
        <v>26</v>
      </c>
      <c r="B29" s="7">
        <f ca="1">'Risk female'!B29*'Counts female'!B29</f>
        <v>28.167189505337468</v>
      </c>
      <c r="C29" s="7">
        <f ca="1">'Risk female'!C29*'Counts female'!C29</f>
        <v>26.631237593915003</v>
      </c>
      <c r="D29" s="7">
        <f ca="1">'Risk female'!D29*'Counts female'!D29</f>
        <v>25.946551186650971</v>
      </c>
      <c r="E29" s="7">
        <f ca="1">'Risk female'!E29*'Counts female'!E29</f>
        <v>25.438060896776769</v>
      </c>
      <c r="F29" s="7">
        <f ca="1">'Risk female'!F29*'Counts female'!F29</f>
        <v>25.293377714953785</v>
      </c>
      <c r="G29" s="7">
        <f ca="1">'Risk female'!G29*'Counts female'!G29</f>
        <v>24.75446316978687</v>
      </c>
      <c r="H29" s="7">
        <f ca="1">'Risk female'!H29*'Counts female'!H29</f>
        <v>25.002983287040617</v>
      </c>
      <c r="I29" s="7">
        <f ca="1">'Risk female'!I29*'Counts female'!I29</f>
        <v>24.36569916299851</v>
      </c>
      <c r="J29" s="7">
        <f ca="1">'Risk female'!J29*'Counts female'!J29</f>
        <v>23.323443511784223</v>
      </c>
      <c r="K29" s="7">
        <f ca="1">'Risk female'!K29*'Counts female'!K29</f>
        <v>22.952793339603247</v>
      </c>
      <c r="L29" s="7">
        <f ca="1">'Risk female'!L29*'Counts female'!L29</f>
        <v>23.233966253054312</v>
      </c>
      <c r="M29" s="7">
        <f ca="1">'Risk female'!M29*'Counts female'!M29</f>
        <v>23.393356882542079</v>
      </c>
      <c r="N29" s="7">
        <f ca="1">'Risk female'!N29*'Counts female'!N29</f>
        <v>23.67761447856892</v>
      </c>
      <c r="O29" s="7">
        <f ca="1">'Risk female'!O29*'Counts female'!O29</f>
        <v>23.264622644663074</v>
      </c>
      <c r="P29" s="7">
        <f ca="1">'Risk female'!P29*'Counts female'!P29</f>
        <v>23.000868122253905</v>
      </c>
      <c r="Q29" s="7">
        <f ca="1">'Risk female'!Q29*'Counts female'!Q29</f>
        <v>23.021772048151121</v>
      </c>
      <c r="R29" s="7">
        <f ca="1">'Risk female'!R29*'Counts female'!R29</f>
        <v>23.492984122784943</v>
      </c>
      <c r="S29" s="7">
        <f ca="1">'Risk female'!S29*'Counts female'!S29</f>
        <v>23.269732080682459</v>
      </c>
      <c r="T29" s="7">
        <f ca="1">'Risk female'!T29*'Counts female'!T29</f>
        <v>22.822077391049159</v>
      </c>
      <c r="U29" s="7">
        <f ca="1">'Risk female'!U29*'Counts female'!U29</f>
        <v>22.569178759108532</v>
      </c>
      <c r="V29" s="7">
        <f ca="1">'Risk female'!V29*'Counts female'!V29</f>
        <v>22.408571591103755</v>
      </c>
      <c r="W29" s="7">
        <f ca="1">'Risk female'!W29*'Counts female'!W29</f>
        <v>21.629262555932876</v>
      </c>
      <c r="X29" s="7">
        <f ca="1">'Risk female'!X29*'Counts female'!X29</f>
        <v>21.568565137974922</v>
      </c>
      <c r="Y29" s="7">
        <f ca="1">'Risk female'!Y29*'Counts female'!Y29</f>
        <v>21.93326496309016</v>
      </c>
      <c r="Z29" s="7">
        <f ca="1">'Risk female'!Z29*'Counts female'!Z29</f>
        <v>22.348027876970107</v>
      </c>
      <c r="AA29" s="7">
        <f ca="1">'Risk female'!AA29*'Counts female'!AA29</f>
        <v>22.047368474642376</v>
      </c>
    </row>
    <row r="30" spans="1:27" x14ac:dyDescent="0.2">
      <c r="A30" s="1">
        <v>27</v>
      </c>
      <c r="B30" s="7">
        <f ca="1">'Risk female'!B30*'Counts female'!B30</f>
        <v>26.531426483990867</v>
      </c>
      <c r="C30" s="7">
        <f ca="1">'Risk female'!C30*'Counts female'!C30</f>
        <v>25.215237990047829</v>
      </c>
      <c r="D30" s="7">
        <f ca="1">'Risk female'!D30*'Counts female'!D30</f>
        <v>23.817757363717639</v>
      </c>
      <c r="E30" s="7">
        <f ca="1">'Risk female'!E30*'Counts female'!E30</f>
        <v>23.136781833860496</v>
      </c>
      <c r="F30" s="7">
        <f ca="1">'Risk female'!F30*'Counts female'!F30</f>
        <v>22.635796595163754</v>
      </c>
      <c r="G30" s="7">
        <f ca="1">'Risk female'!G30*'Counts female'!G30</f>
        <v>22.503251267020314</v>
      </c>
      <c r="H30" s="7">
        <f ca="1">'Risk female'!H30*'Counts female'!H30</f>
        <v>21.968564691144124</v>
      </c>
      <c r="I30" s="7">
        <f ca="1">'Risk female'!I30*'Counts female'!I30</f>
        <v>22.210414964267489</v>
      </c>
      <c r="J30" s="7">
        <f ca="1">'Risk female'!J30*'Counts female'!J30</f>
        <v>21.729706040035897</v>
      </c>
      <c r="K30" s="7">
        <f ca="1">'Risk female'!K30*'Counts female'!K30</f>
        <v>20.859760383835116</v>
      </c>
      <c r="L30" s="7">
        <f ca="1">'Risk female'!L30*'Counts female'!L30</f>
        <v>20.509684131964555</v>
      </c>
      <c r="M30" s="7">
        <f ca="1">'Risk female'!M30*'Counts female'!M30</f>
        <v>20.739925048645542</v>
      </c>
      <c r="N30" s="7">
        <f ca="1">'Risk female'!N30*'Counts female'!N30</f>
        <v>20.837354029429115</v>
      </c>
      <c r="O30" s="7">
        <f ca="1">'Risk female'!O30*'Counts female'!O30</f>
        <v>21.035798424520035</v>
      </c>
      <c r="P30" s="7">
        <f ca="1">'Risk female'!P30*'Counts female'!P30</f>
        <v>20.682155839187619</v>
      </c>
      <c r="Q30" s="7">
        <f ca="1">'Risk female'!Q30*'Counts female'!Q30</f>
        <v>20.507229875850651</v>
      </c>
      <c r="R30" s="7">
        <f ca="1">'Risk female'!R30*'Counts female'!R30</f>
        <v>20.559835783683049</v>
      </c>
      <c r="S30" s="7">
        <f ca="1">'Risk female'!S30*'Counts female'!S30</f>
        <v>21.033675116256962</v>
      </c>
      <c r="T30" s="7">
        <f ca="1">'Risk female'!T30*'Counts female'!T30</f>
        <v>20.8570277136416</v>
      </c>
      <c r="U30" s="7">
        <f ca="1">'Risk female'!U30*'Counts female'!U30</f>
        <v>20.493030419073641</v>
      </c>
      <c r="V30" s="7">
        <f ca="1">'Risk female'!V30*'Counts female'!V30</f>
        <v>20.215283352207795</v>
      </c>
      <c r="W30" s="7">
        <f ca="1">'Risk female'!W30*'Counts female'!W30</f>
        <v>20.057235654701181</v>
      </c>
      <c r="X30" s="7">
        <f ca="1">'Risk female'!X30*'Counts female'!X30</f>
        <v>19.610017765531669</v>
      </c>
      <c r="Y30" s="7">
        <f ca="1">'Risk female'!Y30*'Counts female'!Y30</f>
        <v>19.553518533886081</v>
      </c>
      <c r="Z30" s="7">
        <f ca="1">'Risk female'!Z30*'Counts female'!Z30</f>
        <v>19.734204146693884</v>
      </c>
      <c r="AA30" s="7">
        <f ca="1">'Risk female'!AA30*'Counts female'!AA30</f>
        <v>19.800856285312907</v>
      </c>
    </row>
    <row r="31" spans="1:27" x14ac:dyDescent="0.2">
      <c r="A31" s="1">
        <v>28</v>
      </c>
      <c r="B31" s="7">
        <f ca="1">'Risk female'!B31*'Counts female'!B31</f>
        <v>38.232202262274306</v>
      </c>
      <c r="C31" s="7">
        <f ca="1">'Risk female'!C31*'Counts female'!C31</f>
        <v>34.777847139709912</v>
      </c>
      <c r="D31" s="7">
        <f ca="1">'Risk female'!D31*'Counts female'!D31</f>
        <v>33.024497940571564</v>
      </c>
      <c r="E31" s="7">
        <f ca="1">'Risk female'!E31*'Counts female'!E31</f>
        <v>31.102491685267179</v>
      </c>
      <c r="F31" s="7">
        <f ca="1">'Risk female'!F31*'Counts female'!F31</f>
        <v>30.146355833977182</v>
      </c>
      <c r="G31" s="7">
        <f ca="1">'Risk female'!G31*'Counts female'!G31</f>
        <v>29.438120645681376</v>
      </c>
      <c r="H31" s="7">
        <f ca="1">'Risk female'!H31*'Counts female'!H31</f>
        <v>29.255709402059285</v>
      </c>
      <c r="I31" s="7">
        <f ca="1">'Risk female'!I31*'Counts female'!I31</f>
        <v>28.579115465938074</v>
      </c>
      <c r="J31" s="7">
        <f ca="1">'Risk female'!J31*'Counts female'!J31</f>
        <v>29.044729427376954</v>
      </c>
      <c r="K31" s="7">
        <f ca="1">'Risk female'!K31*'Counts female'!K31</f>
        <v>28.4312600566196</v>
      </c>
      <c r="L31" s="7">
        <f ca="1">'Risk female'!L31*'Counts female'!L31</f>
        <v>27.298678244202403</v>
      </c>
      <c r="M31" s="7">
        <f ca="1">'Risk female'!M31*'Counts female'!M31</f>
        <v>26.796508057205113</v>
      </c>
      <c r="N31" s="7">
        <f ca="1">'Risk female'!N31*'Counts female'!N31</f>
        <v>27.047427254132803</v>
      </c>
      <c r="O31" s="7">
        <f ca="1">'Risk female'!O31*'Counts female'!O31</f>
        <v>27.138116159570838</v>
      </c>
      <c r="P31" s="7">
        <f ca="1">'Risk female'!P31*'Counts female'!P31</f>
        <v>27.427434742830211</v>
      </c>
      <c r="Q31" s="7">
        <f ca="1">'Risk female'!Q31*'Counts female'!Q31</f>
        <v>27.016159443426837</v>
      </c>
      <c r="R31" s="7">
        <f ca="1">'Risk female'!R31*'Counts female'!R31</f>
        <v>26.850887762207417</v>
      </c>
      <c r="S31" s="7">
        <f ca="1">'Risk female'!S31*'Counts female'!S31</f>
        <v>26.981848748624241</v>
      </c>
      <c r="T31" s="7">
        <f ca="1">'Risk female'!T31*'Counts female'!T31</f>
        <v>27.600310868008588</v>
      </c>
      <c r="U31" s="7">
        <f ca="1">'Risk female'!U31*'Counts female'!U31</f>
        <v>27.440046707653678</v>
      </c>
      <c r="V31" s="7">
        <f ca="1">'Risk female'!V31*'Counts female'!V31</f>
        <v>26.929699151041273</v>
      </c>
      <c r="W31" s="7">
        <f ca="1">'Risk female'!W31*'Counts female'!W31</f>
        <v>26.535741075243354</v>
      </c>
      <c r="X31" s="7">
        <f ca="1">'Risk female'!X31*'Counts female'!X31</f>
        <v>26.595077457642923</v>
      </c>
      <c r="Y31" s="7">
        <f ca="1">'Risk female'!Y31*'Counts female'!Y31</f>
        <v>26.077594088435593</v>
      </c>
      <c r="Z31" s="7">
        <f ca="1">'Risk female'!Z31*'Counts female'!Z31</f>
        <v>25.759224551538257</v>
      </c>
      <c r="AA31" s="7">
        <f ca="1">'Risk female'!AA31*'Counts female'!AA31</f>
        <v>25.632455581861922</v>
      </c>
    </row>
    <row r="32" spans="1:27" x14ac:dyDescent="0.2">
      <c r="A32" s="1">
        <v>29</v>
      </c>
      <c r="B32" s="7">
        <f ca="1">'Risk female'!B32*'Counts female'!B32</f>
        <v>43.553785731414507</v>
      </c>
      <c r="C32" s="7">
        <f ca="1">'Risk female'!C32*'Counts female'!C32</f>
        <v>41.260276539627803</v>
      </c>
      <c r="D32" s="7">
        <f ca="1">'Risk female'!D32*'Counts female'!D32</f>
        <v>37.505978251910335</v>
      </c>
      <c r="E32" s="7">
        <f ca="1">'Risk female'!E32*'Counts female'!E32</f>
        <v>35.545810884890571</v>
      </c>
      <c r="F32" s="7">
        <f ca="1">'Risk female'!F32*'Counts female'!F32</f>
        <v>33.414246531691553</v>
      </c>
      <c r="G32" s="7">
        <f ca="1">'Risk female'!G32*'Counts female'!G32</f>
        <v>32.321613692619017</v>
      </c>
      <c r="H32" s="7">
        <f ca="1">'Risk female'!H32*'Counts female'!H32</f>
        <v>31.503336083562242</v>
      </c>
      <c r="I32" s="7">
        <f ca="1">'Risk female'!I32*'Counts female'!I32</f>
        <v>31.390766470600944</v>
      </c>
      <c r="J32" s="7">
        <f ca="1">'Risk female'!J32*'Counts female'!J32</f>
        <v>30.744083954719368</v>
      </c>
      <c r="K32" s="7">
        <f ca="1">'Risk female'!K32*'Counts female'!K32</f>
        <v>31.341936518045294</v>
      </c>
      <c r="L32" s="7">
        <f ca="1">'Risk female'!L32*'Counts female'!L32</f>
        <v>30.632308869195306</v>
      </c>
      <c r="M32" s="7">
        <f ca="1">'Risk female'!M32*'Counts female'!M32</f>
        <v>29.388263673787097</v>
      </c>
      <c r="N32" s="7">
        <f ca="1">'Risk female'!N32*'Counts female'!N32</f>
        <v>28.806134141587819</v>
      </c>
      <c r="O32" s="7">
        <f ca="1">'Risk female'!O32*'Counts female'!O32</f>
        <v>29.047514426307444</v>
      </c>
      <c r="P32" s="7">
        <f ca="1">'Risk female'!P32*'Counts female'!P32</f>
        <v>29.19331555599701</v>
      </c>
      <c r="Q32" s="7">
        <f ca="1">'Risk female'!Q32*'Counts female'!Q32</f>
        <v>29.559478007665284</v>
      </c>
      <c r="R32" s="7">
        <f ca="1">'Risk female'!R32*'Counts female'!R32</f>
        <v>29.150050188341705</v>
      </c>
      <c r="S32" s="7">
        <f ca="1">'Risk female'!S32*'Counts female'!S32</f>
        <v>29.044159540277487</v>
      </c>
      <c r="T32" s="7">
        <f ca="1">'Risk female'!T32*'Counts female'!T32</f>
        <v>29.235778203871781</v>
      </c>
      <c r="U32" s="7">
        <f ca="1">'Risk female'!U32*'Counts female'!U32</f>
        <v>29.921935622389444</v>
      </c>
      <c r="V32" s="7">
        <f ca="1">'Risk female'!V32*'Counts female'!V32</f>
        <v>29.729660685437985</v>
      </c>
      <c r="W32" s="7">
        <f ca="1">'Risk female'!W32*'Counts female'!W32</f>
        <v>29.144317204404839</v>
      </c>
      <c r="X32" s="7">
        <f ca="1">'Risk female'!X32*'Counts female'!X32</f>
        <v>29.0306498680178</v>
      </c>
      <c r="Y32" s="7">
        <f ca="1">'Risk female'!Y32*'Counts female'!Y32</f>
        <v>29.097595893826757</v>
      </c>
      <c r="Z32" s="7">
        <f ca="1">'Risk female'!Z32*'Counts female'!Z32</f>
        <v>28.317324045451191</v>
      </c>
      <c r="AA32" s="7">
        <f ca="1">'Risk female'!AA32*'Counts female'!AA32</f>
        <v>27.593290367980877</v>
      </c>
    </row>
    <row r="33" spans="1:27" x14ac:dyDescent="0.2">
      <c r="A33" s="1">
        <v>30</v>
      </c>
      <c r="B33" s="7">
        <f ca="1">'Risk female'!B33*'Counts female'!B33</f>
        <v>48.827127596517421</v>
      </c>
      <c r="C33" s="7">
        <f ca="1">'Risk female'!C33*'Counts female'!C33</f>
        <v>46.210058749306256</v>
      </c>
      <c r="D33" s="7">
        <f ca="1">'Risk female'!D33*'Counts female'!D33</f>
        <v>43.725747625896815</v>
      </c>
      <c r="E33" s="7">
        <f ca="1">'Risk female'!E33*'Counts female'!E33</f>
        <v>39.681754622340641</v>
      </c>
      <c r="F33" s="7">
        <f ca="1">'Risk female'!F33*'Counts female'!F33</f>
        <v>37.53243298492454</v>
      </c>
      <c r="G33" s="7">
        <f ca="1">'Risk female'!G33*'Counts female'!G33</f>
        <v>35.243184629224722</v>
      </c>
      <c r="H33" s="7">
        <f ca="1">'Risk female'!H33*'Counts female'!H33</f>
        <v>34.033130012662298</v>
      </c>
      <c r="I33" s="7">
        <f ca="1">'Risk female'!I33*'Counts female'!I33</f>
        <v>33.199131399900075</v>
      </c>
      <c r="J33" s="7">
        <f ca="1">'Risk female'!J33*'Counts female'!J33</f>
        <v>33.225609267425256</v>
      </c>
      <c r="K33" s="7">
        <f ca="1">'Risk female'!K33*'Counts female'!K33</f>
        <v>32.575732530372278</v>
      </c>
      <c r="L33" s="7">
        <f ca="1">'Risk female'!L33*'Counts female'!L33</f>
        <v>33.222617167759779</v>
      </c>
      <c r="M33" s="7">
        <f ca="1">'Risk female'!M33*'Counts female'!M33</f>
        <v>32.42133249890388</v>
      </c>
      <c r="N33" s="7">
        <f ca="1">'Risk female'!N33*'Counts female'!N33</f>
        <v>31.084787898272229</v>
      </c>
      <c r="O33" s="7">
        <f ca="1">'Risk female'!O33*'Counts female'!O33</f>
        <v>30.419954502911775</v>
      </c>
      <c r="P33" s="7">
        <f ca="1">'Risk female'!P33*'Counts female'!P33</f>
        <v>30.72907709332582</v>
      </c>
      <c r="Q33" s="7">
        <f ca="1">'Risk female'!Q33*'Counts female'!Q33</f>
        <v>30.950530232148783</v>
      </c>
      <c r="R33" s="7">
        <f ca="1">'Risk female'!R33*'Counts female'!R33</f>
        <v>31.403212362875504</v>
      </c>
      <c r="S33" s="7">
        <f ca="1">'Risk female'!S33*'Counts female'!S33</f>
        <v>30.999562584078802</v>
      </c>
      <c r="T33" s="7">
        <f ca="1">'Risk female'!T33*'Counts female'!T33</f>
        <v>30.945879547385235</v>
      </c>
      <c r="U33" s="7">
        <f ca="1">'Risk female'!U33*'Counts female'!U33</f>
        <v>31.234179023008782</v>
      </c>
      <c r="V33" s="7">
        <f ca="1">'Risk female'!V33*'Counts female'!V33</f>
        <v>31.872967423943013</v>
      </c>
      <c r="W33" s="7">
        <f ca="1">'Risk female'!W33*'Counts female'!W33</f>
        <v>31.660244482667995</v>
      </c>
      <c r="X33" s="7">
        <f ca="1">'Risk female'!X33*'Counts female'!X33</f>
        <v>31.326785556028334</v>
      </c>
      <c r="Y33" s="7">
        <f ca="1">'Risk female'!Y33*'Counts female'!Y33</f>
        <v>31.244192213134482</v>
      </c>
      <c r="Z33" s="7">
        <f ca="1">'Risk female'!Z33*'Counts female'!Z33</f>
        <v>31.07512053879563</v>
      </c>
      <c r="AA33" s="7">
        <f ca="1">'Risk female'!AA33*'Counts female'!AA33</f>
        <v>29.852249674188592</v>
      </c>
    </row>
    <row r="34" spans="1:27" x14ac:dyDescent="0.2">
      <c r="A34" s="1">
        <v>31</v>
      </c>
      <c r="B34" s="7">
        <f ca="1">'Risk female'!B34*'Counts female'!B34</f>
        <v>49.497349875253342</v>
      </c>
      <c r="C34" s="7">
        <f ca="1">'Risk female'!C34*'Counts female'!C34</f>
        <v>47.85134625534787</v>
      </c>
      <c r="D34" s="7">
        <f ca="1">'Risk female'!D34*'Counts female'!D34</f>
        <v>45.215428138241641</v>
      </c>
      <c r="E34" s="7">
        <f ca="1">'Risk female'!E34*'Counts female'!E34</f>
        <v>42.725952682270105</v>
      </c>
      <c r="F34" s="7">
        <f ca="1">'Risk female'!F34*'Counts female'!F34</f>
        <v>38.710539145425273</v>
      </c>
      <c r="G34" s="7">
        <f ca="1">'Risk female'!G34*'Counts female'!G34</f>
        <v>36.550553947181776</v>
      </c>
      <c r="H34" s="7">
        <f ca="1">'Risk female'!H34*'Counts female'!H34</f>
        <v>34.288083148468658</v>
      </c>
      <c r="I34" s="7">
        <f ca="1">'Risk female'!I34*'Counts female'!I34</f>
        <v>33.15082196606506</v>
      </c>
      <c r="J34" s="7">
        <f ca="1">'Risk female'!J34*'Counts female'!J34</f>
        <v>32.442275043463496</v>
      </c>
      <c r="K34" s="7">
        <f ca="1">'Risk female'!K34*'Counts female'!K34</f>
        <v>32.518583410297431</v>
      </c>
      <c r="L34" s="7">
        <f ca="1">'Risk female'!L34*'Counts female'!L34</f>
        <v>31.865545220239394</v>
      </c>
      <c r="M34" s="7">
        <f ca="1">'Risk female'!M34*'Counts female'!M34</f>
        <v>32.485203919713022</v>
      </c>
      <c r="N34" s="7">
        <f ca="1">'Risk female'!N34*'Counts female'!N34</f>
        <v>31.653507807588976</v>
      </c>
      <c r="O34" s="7">
        <f ca="1">'Risk female'!O34*'Counts female'!O34</f>
        <v>30.347869157417289</v>
      </c>
      <c r="P34" s="7">
        <f ca="1">'Risk female'!P34*'Counts female'!P34</f>
        <v>29.716041213187559</v>
      </c>
      <c r="Q34" s="7">
        <f ca="1">'Risk female'!Q34*'Counts female'!Q34</f>
        <v>30.090754728045383</v>
      </c>
      <c r="R34" s="7">
        <f ca="1">'Risk female'!R34*'Counts female'!R34</f>
        <v>30.360536253782229</v>
      </c>
      <c r="S34" s="7">
        <f ca="1">'Risk female'!S34*'Counts female'!S34</f>
        <v>30.853202241434765</v>
      </c>
      <c r="T34" s="7">
        <f ca="1">'Risk female'!T34*'Counts female'!T34</f>
        <v>30.506805252363886</v>
      </c>
      <c r="U34" s="7">
        <f ca="1">'Risk female'!U34*'Counts female'!U34</f>
        <v>30.500072162020818</v>
      </c>
      <c r="V34" s="7">
        <f ca="1">'Risk female'!V34*'Counts female'!V34</f>
        <v>30.752053152481732</v>
      </c>
      <c r="W34" s="7">
        <f ca="1">'Risk female'!W34*'Counts female'!W34</f>
        <v>31.33554892474168</v>
      </c>
      <c r="X34" s="7">
        <f ca="1">'Risk female'!X34*'Counts female'!X34</f>
        <v>31.392352077655126</v>
      </c>
      <c r="Y34" s="7">
        <f ca="1">'Risk female'!Y34*'Counts female'!Y34</f>
        <v>31.124564774935443</v>
      </c>
      <c r="Z34" s="7">
        <f ca="1">'Risk female'!Z34*'Counts female'!Z34</f>
        <v>30.812291419683344</v>
      </c>
      <c r="AA34" s="7">
        <f ca="1">'Risk female'!AA34*'Counts female'!AA34</f>
        <v>30.280507805248398</v>
      </c>
    </row>
    <row r="35" spans="1:27" x14ac:dyDescent="0.2">
      <c r="A35" s="1">
        <v>32</v>
      </c>
      <c r="B35" s="7">
        <f ca="1">'Risk female'!B35*'Counts female'!B35</f>
        <v>52.083915470159759</v>
      </c>
      <c r="C35" s="7">
        <f ca="1">'Risk female'!C35*'Counts female'!C35</f>
        <v>53.667372086990191</v>
      </c>
      <c r="D35" s="7">
        <f ca="1">'Risk female'!D35*'Counts female'!D35</f>
        <v>51.826271419246787</v>
      </c>
      <c r="E35" s="7">
        <f ca="1">'Risk female'!E35*'Counts female'!E35</f>
        <v>48.883461240109575</v>
      </c>
      <c r="F35" s="7">
        <f ca="1">'Risk female'!F35*'Counts female'!F35</f>
        <v>46.166516219117412</v>
      </c>
      <c r="G35" s="7">
        <f ca="1">'Risk female'!G35*'Counts female'!G35</f>
        <v>41.750196544227492</v>
      </c>
      <c r="H35" s="7">
        <f ca="1">'Risk female'!H35*'Counts female'!H35</f>
        <v>39.36983048805746</v>
      </c>
      <c r="I35" s="7">
        <f ca="1">'Risk female'!I35*'Counts female'!I35</f>
        <v>36.964001777591378</v>
      </c>
      <c r="J35" s="7">
        <f ca="1">'Risk female'!J35*'Counts female'!J35</f>
        <v>35.867942559489236</v>
      </c>
      <c r="K35" s="7">
        <f ca="1">'Risk female'!K35*'Counts female'!K35</f>
        <v>35.169918087899113</v>
      </c>
      <c r="L35" s="7">
        <f ca="1">'Risk female'!L35*'Counts female'!L35</f>
        <v>35.226690508339288</v>
      </c>
      <c r="M35" s="7">
        <f ca="1">'Risk female'!M35*'Counts female'!M35</f>
        <v>34.483881410468328</v>
      </c>
      <c r="N35" s="7">
        <f ca="1">'Risk female'!N35*'Counts female'!N35</f>
        <v>35.123839352617274</v>
      </c>
      <c r="O35" s="7">
        <f ca="1">'Risk female'!O35*'Counts female'!O35</f>
        <v>34.19756200758011</v>
      </c>
      <c r="P35" s="7">
        <f ca="1">'Risk female'!P35*'Counts female'!P35</f>
        <v>32.833200044543538</v>
      </c>
      <c r="Q35" s="7">
        <f ca="1">'Risk female'!Q35*'Counts female'!Q35</f>
        <v>32.244925981277888</v>
      </c>
      <c r="R35" s="7">
        <f ca="1">'Risk female'!R35*'Counts female'!R35</f>
        <v>32.686359391989086</v>
      </c>
      <c r="S35" s="7">
        <f ca="1">'Risk female'!S35*'Counts female'!S35</f>
        <v>33.031413846764579</v>
      </c>
      <c r="T35" s="7">
        <f ca="1">'Risk female'!T35*'Counts female'!T35</f>
        <v>33.58929504593349</v>
      </c>
      <c r="U35" s="7">
        <f ca="1">'Risk female'!U35*'Counts female'!U35</f>
        <v>33.280948576801912</v>
      </c>
      <c r="V35" s="7">
        <f ca="1">'Risk female'!V35*'Counts female'!V35</f>
        <v>33.231393918799668</v>
      </c>
      <c r="W35" s="7">
        <f ca="1">'Risk female'!W35*'Counts female'!W35</f>
        <v>33.433128432124789</v>
      </c>
      <c r="X35" s="7">
        <f ca="1">'Risk female'!X35*'Counts female'!X35</f>
        <v>34.376234314461513</v>
      </c>
      <c r="Y35" s="7">
        <f ca="1">'Risk female'!Y35*'Counts female'!Y35</f>
        <v>34.504680376637239</v>
      </c>
      <c r="Z35" s="7">
        <f ca="1">'Risk female'!Z35*'Counts female'!Z35</f>
        <v>33.963812270860338</v>
      </c>
      <c r="AA35" s="7">
        <f ca="1">'Risk female'!AA35*'Counts female'!AA35</f>
        <v>33.260453941728841</v>
      </c>
    </row>
    <row r="36" spans="1:27" x14ac:dyDescent="0.2">
      <c r="A36" s="1">
        <v>33</v>
      </c>
      <c r="B36" s="7">
        <f ca="1">'Risk female'!B36*'Counts female'!B36</f>
        <v>59.217221904899027</v>
      </c>
      <c r="C36" s="7">
        <f ca="1">'Risk female'!C36*'Counts female'!C36</f>
        <v>59.108160628141924</v>
      </c>
      <c r="D36" s="7">
        <f ca="1">'Risk female'!D36*'Counts female'!D36</f>
        <v>60.804965010368761</v>
      </c>
      <c r="E36" s="7">
        <f ca="1">'Risk female'!E36*'Counts female'!E36</f>
        <v>58.638410372677676</v>
      </c>
      <c r="F36" s="7">
        <f ca="1">'Risk female'!F36*'Counts female'!F36</f>
        <v>55.25223302034135</v>
      </c>
      <c r="G36" s="7">
        <f ca="1">'Risk female'!G36*'Counts female'!G36</f>
        <v>52.111412351834481</v>
      </c>
      <c r="H36" s="7">
        <f ca="1">'Risk female'!H36*'Counts female'!H36</f>
        <v>47.071195254957487</v>
      </c>
      <c r="I36" s="7">
        <f ca="1">'Risk female'!I36*'Counts female'!I36</f>
        <v>44.418762165651657</v>
      </c>
      <c r="J36" s="7">
        <f ca="1">'Risk female'!J36*'Counts female'!J36</f>
        <v>41.839014255943276</v>
      </c>
      <c r="K36" s="7">
        <f ca="1">'Risk female'!K36*'Counts female'!K36</f>
        <v>40.665453157743165</v>
      </c>
      <c r="L36" s="7">
        <f ca="1">'Risk female'!L36*'Counts female'!L36</f>
        <v>39.877031290193869</v>
      </c>
      <c r="M36" s="7">
        <f ca="1">'Risk female'!M36*'Counts female'!M36</f>
        <v>39.883868581546508</v>
      </c>
      <c r="N36" s="7">
        <f ca="1">'Risk female'!N36*'Counts female'!N36</f>
        <v>39.042453925948308</v>
      </c>
      <c r="O36" s="7">
        <f ca="1">'Risk female'!O36*'Counts female'!O36</f>
        <v>39.727658695072755</v>
      </c>
      <c r="P36" s="7">
        <f ca="1">'Risk female'!P36*'Counts female'!P36</f>
        <v>38.739079678539106</v>
      </c>
      <c r="Q36" s="7">
        <f ca="1">'Risk female'!Q36*'Counts female'!Q36</f>
        <v>37.245281244160303</v>
      </c>
      <c r="R36" s="7">
        <f ca="1">'Risk female'!R36*'Counts female'!R36</f>
        <v>36.685641426580467</v>
      </c>
      <c r="S36" s="7">
        <f ca="1">'Risk female'!S36*'Counts female'!S36</f>
        <v>37.233903278807276</v>
      </c>
      <c r="T36" s="7">
        <f ca="1">'Risk female'!T36*'Counts female'!T36</f>
        <v>37.656673489177663</v>
      </c>
      <c r="U36" s="7">
        <f ca="1">'Risk female'!U36*'Counts female'!U36</f>
        <v>38.356034998548523</v>
      </c>
      <c r="V36" s="7">
        <f ca="1">'Risk female'!V36*'Counts female'!V36</f>
        <v>37.94655216392303</v>
      </c>
      <c r="W36" s="7">
        <f ca="1">'Risk female'!W36*'Counts female'!W36</f>
        <v>37.860779343468792</v>
      </c>
      <c r="X36" s="7">
        <f ca="1">'Risk female'!X36*'Counts female'!X36</f>
        <v>38.362001333005956</v>
      </c>
      <c r="Y36" s="7">
        <f ca="1">'Risk female'!Y36*'Counts female'!Y36</f>
        <v>39.528932916858416</v>
      </c>
      <c r="Z36" s="7">
        <f ca="1">'Risk female'!Z36*'Counts female'!Z36</f>
        <v>39.389370395536368</v>
      </c>
      <c r="AA36" s="7">
        <f ca="1">'Risk female'!AA36*'Counts female'!AA36</f>
        <v>38.384873283731707</v>
      </c>
    </row>
    <row r="37" spans="1:27" x14ac:dyDescent="0.2">
      <c r="A37" s="1">
        <v>34</v>
      </c>
      <c r="B37" s="7">
        <f ca="1">'Risk female'!B37*'Counts female'!B37</f>
        <v>60.499292386150572</v>
      </c>
      <c r="C37" s="7">
        <f ca="1">'Risk female'!C37*'Counts female'!C37</f>
        <v>59.479697960528306</v>
      </c>
      <c r="D37" s="7">
        <f ca="1">'Risk female'!D37*'Counts female'!D37</f>
        <v>59.297435979267632</v>
      </c>
      <c r="E37" s="7">
        <f ca="1">'Risk female'!E37*'Counts female'!E37</f>
        <v>60.881888922803043</v>
      </c>
      <c r="F37" s="7">
        <f ca="1">'Risk female'!F37*'Counts female'!F37</f>
        <v>58.664925609496358</v>
      </c>
      <c r="G37" s="7">
        <f ca="1">'Risk female'!G37*'Counts female'!G37</f>
        <v>55.209487533523749</v>
      </c>
      <c r="H37" s="7">
        <f ca="1">'Risk female'!H37*'Counts female'!H37</f>
        <v>52.002485030325175</v>
      </c>
      <c r="I37" s="7">
        <f ca="1">'Risk female'!I37*'Counts female'!I37</f>
        <v>46.99702980133636</v>
      </c>
      <c r="J37" s="7">
        <f ca="1">'Risk female'!J37*'Counts female'!J37</f>
        <v>44.492996885635854</v>
      </c>
      <c r="K37" s="7">
        <f ca="1">'Risk female'!K37*'Counts female'!K37</f>
        <v>41.993257838235209</v>
      </c>
      <c r="L37" s="7">
        <f ca="1">'Risk female'!L37*'Counts female'!L37</f>
        <v>40.801671346070009</v>
      </c>
      <c r="M37" s="7">
        <f ca="1">'Risk female'!M37*'Counts female'!M37</f>
        <v>40.011037094667294</v>
      </c>
      <c r="N37" s="7">
        <f ca="1">'Risk female'!N37*'Counts female'!N37</f>
        <v>39.944563545613981</v>
      </c>
      <c r="O37" s="7">
        <f ca="1">'Risk female'!O37*'Counts female'!O37</f>
        <v>39.137238527274569</v>
      </c>
      <c r="P37" s="7">
        <f ca="1">'Risk female'!P37*'Counts female'!P37</f>
        <v>39.817367466370406</v>
      </c>
      <c r="Q37" s="7">
        <f ca="1">'Risk female'!Q37*'Counts female'!Q37</f>
        <v>38.917909576624766</v>
      </c>
      <c r="R37" s="7">
        <f ca="1">'Risk female'!R37*'Counts female'!R37</f>
        <v>37.445212760378169</v>
      </c>
      <c r="S37" s="7">
        <f ca="1">'Risk female'!S37*'Counts female'!S37</f>
        <v>36.996281948759872</v>
      </c>
      <c r="T37" s="7">
        <f ca="1">'Risk female'!T37*'Counts female'!T37</f>
        <v>37.578564804783127</v>
      </c>
      <c r="U37" s="7">
        <f ca="1">'Risk female'!U37*'Counts female'!U37</f>
        <v>38.045638688206935</v>
      </c>
      <c r="V37" s="7">
        <f ca="1">'Risk female'!V37*'Counts female'!V37</f>
        <v>38.739881319535989</v>
      </c>
      <c r="W37" s="7">
        <f ca="1">'Risk female'!W37*'Counts female'!W37</f>
        <v>38.251869542743066</v>
      </c>
      <c r="X37" s="7">
        <f ca="1">'Risk female'!X37*'Counts female'!X37</f>
        <v>38.49851575478948</v>
      </c>
      <c r="Y37" s="7">
        <f ca="1">'Risk female'!Y37*'Counts female'!Y37</f>
        <v>39.039201343688482</v>
      </c>
      <c r="Z37" s="7">
        <f ca="1">'Risk female'!Z37*'Counts female'!Z37</f>
        <v>39.934262996479838</v>
      </c>
      <c r="AA37" s="7">
        <f ca="1">'Risk female'!AA37*'Counts female'!AA37</f>
        <v>39.418345292283959</v>
      </c>
    </row>
    <row r="38" spans="1:27" x14ac:dyDescent="0.2">
      <c r="A38" s="1">
        <v>35</v>
      </c>
      <c r="B38" s="7">
        <f ca="1">'Risk female'!B38*'Counts female'!B38</f>
        <v>66.377963263354175</v>
      </c>
      <c r="C38" s="7">
        <f ca="1">'Risk female'!C38*'Counts female'!C38</f>
        <v>64.448866885422532</v>
      </c>
      <c r="D38" s="7">
        <f ca="1">'Risk female'!D38*'Counts female'!D38</f>
        <v>63.295965776783227</v>
      </c>
      <c r="E38" s="7">
        <f ca="1">'Risk female'!E38*'Counts female'!E38</f>
        <v>63.013311497823828</v>
      </c>
      <c r="F38" s="7">
        <f ca="1">'Risk female'!F38*'Counts female'!F38</f>
        <v>64.607194459528714</v>
      </c>
      <c r="G38" s="7">
        <f ca="1">'Risk female'!G38*'Counts female'!G38</f>
        <v>62.187795026023451</v>
      </c>
      <c r="H38" s="7">
        <f ca="1">'Risk female'!H38*'Counts female'!H38</f>
        <v>58.469057345475967</v>
      </c>
      <c r="I38" s="7">
        <f ca="1">'Risk female'!I38*'Counts female'!I38</f>
        <v>55.094596424553501</v>
      </c>
      <c r="J38" s="7">
        <f ca="1">'Risk female'!J38*'Counts female'!J38</f>
        <v>49.907444683326823</v>
      </c>
      <c r="K38" s="7">
        <f ca="1">'Risk female'!K38*'Counts female'!K38</f>
        <v>47.348954962903328</v>
      </c>
      <c r="L38" s="7">
        <f ca="1">'Risk female'!L38*'Counts female'!L38</f>
        <v>44.671499749721612</v>
      </c>
      <c r="M38" s="7">
        <f ca="1">'Risk female'!M38*'Counts female'!M38</f>
        <v>43.389675043930872</v>
      </c>
      <c r="N38" s="7">
        <f ca="1">'Risk female'!N38*'Counts female'!N38</f>
        <v>42.547006864261057</v>
      </c>
      <c r="O38" s="7">
        <f ca="1">'Risk female'!O38*'Counts female'!O38</f>
        <v>42.432551972015077</v>
      </c>
      <c r="P38" s="7">
        <f ca="1">'Risk female'!P38*'Counts female'!P38</f>
        <v>41.637812049799244</v>
      </c>
      <c r="Q38" s="7">
        <f ca="1">'Risk female'!Q38*'Counts female'!Q38</f>
        <v>42.401708858324923</v>
      </c>
      <c r="R38" s="7">
        <f ca="1">'Risk female'!R38*'Counts female'!R38</f>
        <v>41.508158214871287</v>
      </c>
      <c r="S38" s="7">
        <f ca="1">'Risk female'!S38*'Counts female'!S38</f>
        <v>39.991216857819957</v>
      </c>
      <c r="T38" s="7">
        <f ca="1">'Risk female'!T38*'Counts female'!T38</f>
        <v>39.595415571081126</v>
      </c>
      <c r="U38" s="7">
        <f ca="1">'Risk female'!U38*'Counts female'!U38</f>
        <v>40.271908561713033</v>
      </c>
      <c r="V38" s="7">
        <f ca="1">'Risk female'!V38*'Counts female'!V38</f>
        <v>40.700607242830834</v>
      </c>
      <c r="W38" s="7">
        <f ca="1">'Risk female'!W38*'Counts female'!W38</f>
        <v>41.411092705501524</v>
      </c>
      <c r="X38" s="7">
        <f ca="1">'Risk female'!X38*'Counts female'!X38</f>
        <v>41.197960456019011</v>
      </c>
      <c r="Y38" s="7">
        <f ca="1">'Risk female'!Y38*'Counts female'!Y38</f>
        <v>41.562972942404798</v>
      </c>
      <c r="Z38" s="7">
        <f ca="1">'Risk female'!Z38*'Counts female'!Z38</f>
        <v>41.83435350955294</v>
      </c>
      <c r="AA38" s="7">
        <f ca="1">'Risk female'!AA38*'Counts female'!AA38</f>
        <v>42.398218546886937</v>
      </c>
    </row>
    <row r="39" spans="1:27" x14ac:dyDescent="0.2">
      <c r="A39" s="1">
        <v>36</v>
      </c>
      <c r="B39" s="7">
        <f ca="1">'Risk female'!B39*'Counts female'!B39</f>
        <v>70.909744323570152</v>
      </c>
      <c r="C39" s="7">
        <f ca="1">'Risk female'!C39*'Counts female'!C39</f>
        <v>68.513748076274879</v>
      </c>
      <c r="D39" s="7">
        <f ca="1">'Risk female'!D39*'Counts female'!D39</f>
        <v>66.426038449106699</v>
      </c>
      <c r="E39" s="7">
        <f ca="1">'Risk female'!E39*'Counts female'!E39</f>
        <v>65.141934556855077</v>
      </c>
      <c r="F39" s="7">
        <f ca="1">'Risk female'!F39*'Counts female'!F39</f>
        <v>64.778712645507071</v>
      </c>
      <c r="G39" s="7">
        <f ca="1">'Risk female'!G39*'Counts female'!G39</f>
        <v>66.338304319121789</v>
      </c>
      <c r="H39" s="7">
        <f ca="1">'Risk female'!H39*'Counts female'!H39</f>
        <v>63.814902516013383</v>
      </c>
      <c r="I39" s="7">
        <f ca="1">'Risk female'!I39*'Counts female'!I39</f>
        <v>59.999637970778075</v>
      </c>
      <c r="J39" s="7">
        <f ca="1">'Risk female'!J39*'Counts female'!J39</f>
        <v>56.654674559588656</v>
      </c>
      <c r="K39" s="7">
        <f ca="1">'Risk female'!K39*'Counts female'!K39</f>
        <v>51.405504217138507</v>
      </c>
      <c r="L39" s="7">
        <f ca="1">'Risk female'!L39*'Counts female'!L39</f>
        <v>48.809751055821032</v>
      </c>
      <c r="M39" s="7">
        <f ca="1">'Risk female'!M39*'Counts female'!M39</f>
        <v>46.007380697096494</v>
      </c>
      <c r="N39" s="7">
        <f ca="1">'Risk female'!N39*'Counts female'!N39</f>
        <v>44.670892612204277</v>
      </c>
      <c r="O39" s="7">
        <f ca="1">'Risk female'!O39*'Counts female'!O39</f>
        <v>43.791579721240296</v>
      </c>
      <c r="P39" s="7">
        <f ca="1">'Risk female'!P39*'Counts female'!P39</f>
        <v>43.712217494504834</v>
      </c>
      <c r="Q39" s="7">
        <f ca="1">'Risk female'!Q39*'Counts female'!Q39</f>
        <v>42.955368806482021</v>
      </c>
      <c r="R39" s="7">
        <f ca="1">'Risk female'!R39*'Counts female'!R39</f>
        <v>43.802370377031984</v>
      </c>
      <c r="S39" s="7">
        <f ca="1">'Risk female'!S39*'Counts female'!S39</f>
        <v>42.916988594060975</v>
      </c>
      <c r="T39" s="7">
        <f ca="1">'Risk female'!T39*'Counts female'!T39</f>
        <v>41.417862772117452</v>
      </c>
      <c r="U39" s="7">
        <f ca="1">'Risk female'!U39*'Counts female'!U39</f>
        <v>41.063866978124288</v>
      </c>
      <c r="V39" s="7">
        <f ca="1">'Risk female'!V39*'Counts female'!V39</f>
        <v>41.736341435388681</v>
      </c>
      <c r="W39" s="7">
        <f ca="1">'Risk female'!W39*'Counts female'!W39</f>
        <v>42.107532178464901</v>
      </c>
      <c r="X39" s="7">
        <f ca="1">'Risk female'!X39*'Counts female'!X39</f>
        <v>43.172476665715486</v>
      </c>
      <c r="Y39" s="7">
        <f ca="1">'Risk female'!Y39*'Counts female'!Y39</f>
        <v>43.032576527620584</v>
      </c>
      <c r="Z39" s="7">
        <f ca="1">'Risk female'!Z39*'Counts female'!Z39</f>
        <v>43.113107584080176</v>
      </c>
      <c r="AA39" s="7">
        <f ca="1">'Risk female'!AA39*'Counts female'!AA39</f>
        <v>43.024441654847465</v>
      </c>
    </row>
    <row r="40" spans="1:27" x14ac:dyDescent="0.2">
      <c r="A40" s="1">
        <v>37</v>
      </c>
      <c r="B40" s="7">
        <f ca="1">'Risk female'!B40*'Counts female'!B40</f>
        <v>81.871723090636195</v>
      </c>
      <c r="C40" s="7">
        <f ca="1">'Risk female'!C40*'Counts female'!C40</f>
        <v>81.960841026829698</v>
      </c>
      <c r="D40" s="7">
        <f ca="1">'Risk female'!D40*'Counts female'!D40</f>
        <v>79.164995416736858</v>
      </c>
      <c r="E40" s="7">
        <f ca="1">'Risk female'!E40*'Counts female'!E40</f>
        <v>76.646038685504394</v>
      </c>
      <c r="F40" s="7">
        <f ca="1">'Risk female'!F40*'Counts female'!F40</f>
        <v>75.067551765575089</v>
      </c>
      <c r="G40" s="7">
        <f ca="1">'Risk female'!G40*'Counts female'!G40</f>
        <v>74.567240277116824</v>
      </c>
      <c r="H40" s="7">
        <f ca="1">'Risk female'!H40*'Counts female'!H40</f>
        <v>76.313685098754405</v>
      </c>
      <c r="I40" s="7">
        <f ca="1">'Risk female'!I40*'Counts female'!I40</f>
        <v>73.463138258913247</v>
      </c>
      <c r="J40" s="7">
        <f ca="1">'Risk female'!J40*'Counts female'!J40</f>
        <v>69.16479136294906</v>
      </c>
      <c r="K40" s="7">
        <f ca="1">'Risk female'!K40*'Counts female'!K40</f>
        <v>65.420299822469929</v>
      </c>
      <c r="L40" s="7">
        <f ca="1">'Risk female'!L40*'Counts female'!L40</f>
        <v>59.38679076819367</v>
      </c>
      <c r="M40" s="7">
        <f ca="1">'Risk female'!M40*'Counts female'!M40</f>
        <v>56.411446723786462</v>
      </c>
      <c r="N40" s="7">
        <f ca="1">'Risk female'!N40*'Counts female'!N40</f>
        <v>53.106433460408631</v>
      </c>
      <c r="O40" s="7">
        <f ca="1">'Risk female'!O40*'Counts female'!O40</f>
        <v>51.555788686742069</v>
      </c>
      <c r="P40" s="7">
        <f ca="1">'Risk female'!P40*'Counts female'!P40</f>
        <v>50.585285559863614</v>
      </c>
      <c r="Q40" s="7">
        <f ca="1">'Risk female'!Q40*'Counts female'!Q40</f>
        <v>50.545483854714973</v>
      </c>
      <c r="R40" s="7">
        <f ca="1">'Risk female'!R40*'Counts female'!R40</f>
        <v>49.748628246023522</v>
      </c>
      <c r="S40" s="7">
        <f ca="1">'Risk female'!S40*'Counts female'!S40</f>
        <v>50.806826467592927</v>
      </c>
      <c r="T40" s="7">
        <f ca="1">'Risk female'!T40*'Counts female'!T40</f>
        <v>49.798094604191917</v>
      </c>
      <c r="U40" s="7">
        <f ca="1">'Risk female'!U40*'Counts female'!U40</f>
        <v>48.175240540615427</v>
      </c>
      <c r="V40" s="7">
        <f ca="1">'Risk female'!V40*'Counts female'!V40</f>
        <v>47.694540248710183</v>
      </c>
      <c r="W40" s="7">
        <f ca="1">'Risk female'!W40*'Counts female'!W40</f>
        <v>48.397483254310337</v>
      </c>
      <c r="X40" s="7">
        <f ca="1">'Risk female'!X40*'Counts female'!X40</f>
        <v>49.237242929349698</v>
      </c>
      <c r="Y40" s="7">
        <f ca="1">'Risk female'!Y40*'Counts female'!Y40</f>
        <v>50.537525244189929</v>
      </c>
      <c r="Z40" s="7">
        <f ca="1">'Risk female'!Z40*'Counts female'!Z40</f>
        <v>50.043834795798276</v>
      </c>
      <c r="AA40" s="7">
        <f ca="1">'Risk female'!AA40*'Counts female'!AA40</f>
        <v>49.725334274201089</v>
      </c>
    </row>
    <row r="41" spans="1:27" x14ac:dyDescent="0.2">
      <c r="A41" s="1">
        <v>38</v>
      </c>
      <c r="B41" s="7">
        <f ca="1">'Risk female'!B41*'Counts female'!B41</f>
        <v>82.790604279143068</v>
      </c>
      <c r="C41" s="7">
        <f ca="1">'Risk female'!C41*'Counts female'!C41</f>
        <v>82.695146697021002</v>
      </c>
      <c r="D41" s="7">
        <f ca="1">'Risk female'!D41*'Counts female'!D41</f>
        <v>82.702104484986137</v>
      </c>
      <c r="E41" s="7">
        <f ca="1">'Risk female'!E41*'Counts female'!E41</f>
        <v>79.833487814445249</v>
      </c>
      <c r="F41" s="7">
        <f ca="1">'Risk female'!F41*'Counts female'!F41</f>
        <v>77.204441108085319</v>
      </c>
      <c r="G41" s="7">
        <f ca="1">'Risk female'!G41*'Counts female'!G41</f>
        <v>75.522844786294115</v>
      </c>
      <c r="H41" s="7">
        <f ca="1">'Risk female'!H41*'Counts female'!H41</f>
        <v>74.944090797647121</v>
      </c>
      <c r="I41" s="7">
        <f ca="1">'Risk female'!I41*'Counts female'!I41</f>
        <v>76.737294938312701</v>
      </c>
      <c r="J41" s="7">
        <f ca="1">'Risk female'!J41*'Counts female'!J41</f>
        <v>74.010597987105683</v>
      </c>
      <c r="K41" s="7">
        <f ca="1">'Risk female'!K41*'Counts female'!K41</f>
        <v>69.792647091521005</v>
      </c>
      <c r="L41" s="7">
        <f ca="1">'Risk female'!L41*'Counts female'!L41</f>
        <v>66.034722801944497</v>
      </c>
      <c r="M41" s="7">
        <f ca="1">'Risk female'!M41*'Counts female'!M41</f>
        <v>59.949427371281985</v>
      </c>
      <c r="N41" s="7">
        <f ca="1">'Risk female'!N41*'Counts female'!N41</f>
        <v>56.913215380231733</v>
      </c>
      <c r="O41" s="7">
        <f ca="1">'Risk female'!O41*'Counts female'!O41</f>
        <v>53.540842640552469</v>
      </c>
      <c r="P41" s="7">
        <f ca="1">'Risk female'!P41*'Counts female'!P41</f>
        <v>52.022628526576419</v>
      </c>
      <c r="Q41" s="7">
        <f ca="1">'Risk female'!Q41*'Counts female'!Q41</f>
        <v>51.116322093504941</v>
      </c>
      <c r="R41" s="7">
        <f ca="1">'Risk female'!R41*'Counts female'!R41</f>
        <v>51.121141790810285</v>
      </c>
      <c r="S41" s="7">
        <f ca="1">'Risk female'!S41*'Counts female'!S41</f>
        <v>50.424919439111946</v>
      </c>
      <c r="T41" s="7">
        <f ca="1">'Risk female'!T41*'Counts female'!T41</f>
        <v>51.5245471052013</v>
      </c>
      <c r="U41" s="7">
        <f ca="1">'Risk female'!U41*'Counts female'!U41</f>
        <v>50.541706305276371</v>
      </c>
      <c r="V41" s="7">
        <f ca="1">'Risk female'!V41*'Counts female'!V41</f>
        <v>48.93181971854257</v>
      </c>
      <c r="W41" s="7">
        <f ca="1">'Risk female'!W41*'Counts female'!W41</f>
        <v>48.375259539919405</v>
      </c>
      <c r="X41" s="7">
        <f ca="1">'Risk female'!X41*'Counts female'!X41</f>
        <v>49.421631732637529</v>
      </c>
      <c r="Y41" s="7">
        <f ca="1">'Risk female'!Y41*'Counts female'!Y41</f>
        <v>50.388254111978334</v>
      </c>
      <c r="Z41" s="7">
        <f ca="1">'Risk female'!Z41*'Counts female'!Z41</f>
        <v>51.356794535425983</v>
      </c>
      <c r="AA41" s="7">
        <f ca="1">'Risk female'!AA41*'Counts female'!AA41</f>
        <v>50.443520473249052</v>
      </c>
    </row>
    <row r="42" spans="1:27" x14ac:dyDescent="0.2">
      <c r="A42" s="1">
        <v>39</v>
      </c>
      <c r="B42" s="7">
        <f ca="1">'Risk female'!B42*'Counts female'!B42</f>
        <v>99.873229072333373</v>
      </c>
      <c r="C42" s="7">
        <f ca="1">'Risk female'!C42*'Counts female'!C42</f>
        <v>99.045734943509075</v>
      </c>
      <c r="D42" s="7">
        <f ca="1">'Risk female'!D42*'Counts female'!D42</f>
        <v>98.882423641874965</v>
      </c>
      <c r="E42" s="7">
        <f ca="1">'Risk female'!E42*'Counts female'!E42</f>
        <v>98.80795849781758</v>
      </c>
      <c r="F42" s="7">
        <f ca="1">'Risk female'!F42*'Counts female'!F42</f>
        <v>95.304805395867874</v>
      </c>
      <c r="G42" s="7">
        <f ca="1">'Risk female'!G42*'Counts female'!G42</f>
        <v>92.067050681154711</v>
      </c>
      <c r="H42" s="7">
        <f ca="1">'Risk female'!H42*'Counts female'!H42</f>
        <v>89.992801282245324</v>
      </c>
      <c r="I42" s="7">
        <f ca="1">'Risk female'!I42*'Counts female'!I42</f>
        <v>89.32530623342862</v>
      </c>
      <c r="J42" s="7">
        <f ca="1">'Risk female'!J42*'Counts female'!J42</f>
        <v>91.567566172677004</v>
      </c>
      <c r="K42" s="7">
        <f ca="1">'Risk female'!K42*'Counts female'!K42</f>
        <v>88.443173945054795</v>
      </c>
      <c r="L42" s="7">
        <f ca="1">'Risk female'!L42*'Counts female'!L42</f>
        <v>83.458421394997899</v>
      </c>
      <c r="M42" s="7">
        <f ca="1">'Risk female'!M42*'Counts female'!M42</f>
        <v>78.927299205696144</v>
      </c>
      <c r="N42" s="7">
        <f ca="1">'Risk female'!N42*'Counts female'!N42</f>
        <v>71.655243348606476</v>
      </c>
      <c r="O42" s="7">
        <f ca="1">'Risk female'!O42*'Counts female'!O42</f>
        <v>67.985111545840837</v>
      </c>
      <c r="P42" s="7">
        <f ca="1">'Risk female'!P42*'Counts female'!P42</f>
        <v>64.021254163978881</v>
      </c>
      <c r="Q42" s="7">
        <f ca="1">'Risk female'!Q42*'Counts female'!Q42</f>
        <v>62.295400198613486</v>
      </c>
      <c r="R42" s="7">
        <f ca="1">'Risk female'!R42*'Counts female'!R42</f>
        <v>61.259517266724231</v>
      </c>
      <c r="S42" s="7">
        <f ca="1">'Risk female'!S42*'Counts female'!S42</f>
        <v>61.336359109494587</v>
      </c>
      <c r="T42" s="7">
        <f ca="1">'Risk female'!T42*'Counts female'!T42</f>
        <v>60.602490826245656</v>
      </c>
      <c r="U42" s="7">
        <f ca="1">'Risk female'!U42*'Counts female'!U42</f>
        <v>61.998187326012932</v>
      </c>
      <c r="V42" s="7">
        <f ca="1">'Risk female'!V42*'Counts female'!V42</f>
        <v>60.77291766551545</v>
      </c>
      <c r="W42" s="7">
        <f ca="1">'Risk female'!W42*'Counts female'!W42</f>
        <v>58.819668065490951</v>
      </c>
      <c r="X42" s="7">
        <f ca="1">'Risk female'!X42*'Counts female'!X42</f>
        <v>58.637828000480106</v>
      </c>
      <c r="Y42" s="7">
        <f ca="1">'Risk female'!Y42*'Counts female'!Y42</f>
        <v>59.891693021865116</v>
      </c>
      <c r="Z42" s="7">
        <f ca="1">'Risk female'!Z42*'Counts female'!Z42</f>
        <v>60.679885786372793</v>
      </c>
      <c r="AA42" s="7">
        <f ca="1">'Risk female'!AA42*'Counts female'!AA42</f>
        <v>61.342768639485264</v>
      </c>
    </row>
    <row r="43" spans="1:27" x14ac:dyDescent="0.2">
      <c r="A43" s="1">
        <v>40</v>
      </c>
      <c r="B43" s="7">
        <f ca="1">'Risk female'!B43*'Counts female'!B43</f>
        <v>102.43257448312345</v>
      </c>
      <c r="C43" s="7">
        <f ca="1">'Risk female'!C43*'Counts female'!C43</f>
        <v>103.57486839204726</v>
      </c>
      <c r="D43" s="7">
        <f ca="1">'Risk female'!D43*'Counts female'!D43</f>
        <v>102.67776875593698</v>
      </c>
      <c r="E43" s="7">
        <f ca="1">'Risk female'!E43*'Counts female'!E43</f>
        <v>102.3680894651872</v>
      </c>
      <c r="F43" s="7">
        <f ca="1">'Risk female'!F43*'Counts female'!F43</f>
        <v>102.22161656364499</v>
      </c>
      <c r="G43" s="7">
        <f ca="1">'Risk female'!G43*'Counts female'!G43</f>
        <v>98.479494476994631</v>
      </c>
      <c r="H43" s="7">
        <f ca="1">'Risk female'!H43*'Counts female'!H43</f>
        <v>95.082228569653509</v>
      </c>
      <c r="I43" s="7">
        <f ca="1">'Risk female'!I43*'Counts female'!I43</f>
        <v>92.981361270595897</v>
      </c>
      <c r="J43" s="7">
        <f ca="1">'Risk female'!J43*'Counts female'!J43</f>
        <v>92.423378602247794</v>
      </c>
      <c r="K43" s="7">
        <f ca="1">'Risk female'!K43*'Counts female'!K43</f>
        <v>94.845349428074471</v>
      </c>
      <c r="L43" s="7">
        <f ca="1">'Risk female'!L43*'Counts female'!L43</f>
        <v>91.617586710740611</v>
      </c>
      <c r="M43" s="7">
        <f ca="1">'Risk female'!M43*'Counts female'!M43</f>
        <v>86.438331250044484</v>
      </c>
      <c r="N43" s="7">
        <f ca="1">'Risk female'!N43*'Counts female'!N43</f>
        <v>81.70478693964202</v>
      </c>
      <c r="O43" s="7">
        <f ca="1">'Risk female'!O43*'Counts female'!O43</f>
        <v>74.204176601099803</v>
      </c>
      <c r="P43" s="7">
        <f ca="1">'Risk female'!P43*'Counts female'!P43</f>
        <v>70.452728352131942</v>
      </c>
      <c r="Q43" s="7">
        <f ca="1">'Risk female'!Q43*'Counts female'!Q43</f>
        <v>66.455756035140553</v>
      </c>
      <c r="R43" s="7">
        <f ca="1">'Risk female'!R43*'Counts female'!R43</f>
        <v>64.718872762395989</v>
      </c>
      <c r="S43" s="7">
        <f ca="1">'Risk female'!S43*'Counts female'!S43</f>
        <v>63.683057040882645</v>
      </c>
      <c r="T43" s="7">
        <f ca="1">'Risk female'!T43*'Counts female'!T43</f>
        <v>63.834936389930355</v>
      </c>
      <c r="U43" s="7">
        <f ca="1">'Risk female'!U43*'Counts female'!U43</f>
        <v>63.154150477008415</v>
      </c>
      <c r="V43" s="7">
        <f ca="1">'Risk female'!V43*'Counts female'!V43</f>
        <v>64.600820181387192</v>
      </c>
      <c r="W43" s="7">
        <f ca="1">'Risk female'!W43*'Counts female'!W43</f>
        <v>63.255426290406476</v>
      </c>
      <c r="X43" s="7">
        <f ca="1">'Risk female'!X43*'Counts female'!X43</f>
        <v>61.667477256269038</v>
      </c>
      <c r="Y43" s="7">
        <f ca="1">'Risk female'!Y43*'Counts female'!Y43</f>
        <v>61.619151812138149</v>
      </c>
      <c r="Z43" s="7">
        <f ca="1">'Risk female'!Z43*'Counts female'!Z43</f>
        <v>62.49659310791278</v>
      </c>
      <c r="AA43" s="7">
        <f ca="1">'Risk female'!AA43*'Counts female'!AA43</f>
        <v>62.817322395684741</v>
      </c>
    </row>
    <row r="44" spans="1:27" x14ac:dyDescent="0.2">
      <c r="A44" s="1">
        <v>41</v>
      </c>
      <c r="B44" s="7">
        <f ca="1">'Risk female'!B44*'Counts female'!B44</f>
        <v>116.77960425572441</v>
      </c>
      <c r="C44" s="7">
        <f ca="1">'Risk female'!C44*'Counts female'!C44</f>
        <v>115.53766194626257</v>
      </c>
      <c r="D44" s="7">
        <f ca="1">'Risk female'!D44*'Counts female'!D44</f>
        <v>116.73498576041551</v>
      </c>
      <c r="E44" s="7">
        <f ca="1">'Risk female'!E44*'Counts female'!E44</f>
        <v>115.65574476101484</v>
      </c>
      <c r="F44" s="7">
        <f ca="1">'Risk female'!F44*'Counts female'!F44</f>
        <v>115.19987836858009</v>
      </c>
      <c r="G44" s="7">
        <f ca="1">'Risk female'!G44*'Counts female'!G44</f>
        <v>114.95192216276067</v>
      </c>
      <c r="H44" s="7">
        <f ca="1">'Risk female'!H44*'Counts female'!H44</f>
        <v>110.6480416103276</v>
      </c>
      <c r="I44" s="7">
        <f ca="1">'Risk female'!I44*'Counts female'!I44</f>
        <v>106.85927763950319</v>
      </c>
      <c r="J44" s="7">
        <f ca="1">'Risk female'!J44*'Counts female'!J44</f>
        <v>104.59580332935253</v>
      </c>
      <c r="K44" s="7">
        <f ca="1">'Risk female'!K44*'Counts female'!K44</f>
        <v>104.11938276235756</v>
      </c>
      <c r="L44" s="7">
        <f ca="1">'Risk female'!L44*'Counts female'!L44</f>
        <v>106.88989762026206</v>
      </c>
      <c r="M44" s="7">
        <f ca="1">'Risk female'!M44*'Counts female'!M44</f>
        <v>103.25497605364475</v>
      </c>
      <c r="N44" s="7">
        <f ca="1">'Risk female'!N44*'Counts female'!N44</f>
        <v>97.357678192369747</v>
      </c>
      <c r="O44" s="7">
        <f ca="1">'Risk female'!O44*'Counts female'!O44</f>
        <v>92.035332730051806</v>
      </c>
      <c r="P44" s="7">
        <f ca="1">'Risk female'!P44*'Counts female'!P44</f>
        <v>83.608410856753324</v>
      </c>
      <c r="Q44" s="7">
        <f ca="1">'Risk female'!Q44*'Counts female'!Q44</f>
        <v>79.483121829555429</v>
      </c>
      <c r="R44" s="7">
        <f ca="1">'Risk female'!R44*'Counts female'!R44</f>
        <v>75.096598095479351</v>
      </c>
      <c r="S44" s="7">
        <f ca="1">'Risk female'!S44*'Counts female'!S44</f>
        <v>73.194417684514505</v>
      </c>
      <c r="T44" s="7">
        <f ca="1">'Risk female'!T44*'Counts female'!T44</f>
        <v>72.108433464118278</v>
      </c>
      <c r="U44" s="7">
        <f ca="1">'Risk female'!U44*'Counts female'!U44</f>
        <v>72.363216194558774</v>
      </c>
      <c r="V44" s="7">
        <f ca="1">'Risk female'!V44*'Counts female'!V44</f>
        <v>71.538294189990637</v>
      </c>
      <c r="W44" s="7">
        <f ca="1">'Risk female'!W44*'Counts female'!W44</f>
        <v>73.067031085156955</v>
      </c>
      <c r="X44" s="7">
        <f ca="1">'Risk female'!X44*'Counts female'!X44</f>
        <v>72.051270115253743</v>
      </c>
      <c r="Y44" s="7">
        <f ca="1">'Risk female'!Y44*'Counts female'!Y44</f>
        <v>70.390335963144338</v>
      </c>
      <c r="Z44" s="7">
        <f ca="1">'Risk female'!Z44*'Counts female'!Z44</f>
        <v>69.915162123004592</v>
      </c>
      <c r="AA44" s="7">
        <f ca="1">'Risk female'!AA44*'Counts female'!AA44</f>
        <v>70.380616068745326</v>
      </c>
    </row>
    <row r="45" spans="1:27" x14ac:dyDescent="0.2">
      <c r="A45" s="1">
        <v>42</v>
      </c>
      <c r="B45" s="7">
        <f ca="1">'Risk female'!B45*'Counts female'!B45</f>
        <v>124.78295237744143</v>
      </c>
      <c r="C45" s="7">
        <f ca="1">'Risk female'!C45*'Counts female'!C45</f>
        <v>126.21955559868029</v>
      </c>
      <c r="D45" s="7">
        <f ca="1">'Risk female'!D45*'Counts female'!D45</f>
        <v>124.73139868643567</v>
      </c>
      <c r="E45" s="7">
        <f ca="1">'Risk female'!E45*'Counts female'!E45</f>
        <v>125.94898000583935</v>
      </c>
      <c r="F45" s="7">
        <f ca="1">'Risk female'!F45*'Counts female'!F45</f>
        <v>124.70876502504771</v>
      </c>
      <c r="G45" s="7">
        <f ca="1">'Risk female'!G45*'Counts female'!G45</f>
        <v>124.10675069011133</v>
      </c>
      <c r="H45" s="7">
        <f ca="1">'Risk female'!H45*'Counts female'!H45</f>
        <v>123.81032785670054</v>
      </c>
      <c r="I45" s="7">
        <f ca="1">'Risk female'!I45*'Counts female'!I45</f>
        <v>119.1668892013646</v>
      </c>
      <c r="J45" s="7">
        <f ca="1">'Risk female'!J45*'Counts female'!J45</f>
        <v>115.24250807132108</v>
      </c>
      <c r="K45" s="7">
        <f ca="1">'Risk female'!K45*'Counts female'!K45</f>
        <v>112.8588635613129</v>
      </c>
      <c r="L45" s="7">
        <f ca="1">'Risk female'!L45*'Counts female'!L45</f>
        <v>112.45248479015619</v>
      </c>
      <c r="M45" s="7">
        <f ca="1">'Risk female'!M45*'Counts female'!M45</f>
        <v>115.38949469526136</v>
      </c>
      <c r="N45" s="7">
        <f ca="1">'Risk female'!N45*'Counts female'!N45</f>
        <v>111.45050500611657</v>
      </c>
      <c r="O45" s="7">
        <f ca="1">'Risk female'!O45*'Counts female'!O45</f>
        <v>105.11901275376819</v>
      </c>
      <c r="P45" s="7">
        <f ca="1">'Risk female'!P45*'Counts female'!P45</f>
        <v>99.403099407542996</v>
      </c>
      <c r="Q45" s="7">
        <f ca="1">'Risk female'!Q45*'Counts female'!Q45</f>
        <v>90.353829436597266</v>
      </c>
      <c r="R45" s="7">
        <f ca="1">'Risk female'!R45*'Counts female'!R45</f>
        <v>86.016391744963414</v>
      </c>
      <c r="S45" s="7">
        <f ca="1">'Risk female'!S45*'Counts female'!S45</f>
        <v>81.356009930821074</v>
      </c>
      <c r="T45" s="7">
        <f ca="1">'Risk female'!T45*'Counts female'!T45</f>
        <v>79.368721750263276</v>
      </c>
      <c r="U45" s="7">
        <f ca="1">'Risk female'!U45*'Counts female'!U45</f>
        <v>78.306268102311151</v>
      </c>
      <c r="V45" s="7">
        <f ca="1">'Risk female'!V45*'Counts female'!V45</f>
        <v>78.53744573839262</v>
      </c>
      <c r="W45" s="7">
        <f ca="1">'Risk female'!W45*'Counts female'!W45</f>
        <v>77.563529456735822</v>
      </c>
      <c r="X45" s="7">
        <f ca="1">'Risk female'!X45*'Counts female'!X45</f>
        <v>79.668251679737878</v>
      </c>
      <c r="Y45" s="7">
        <f ca="1">'Risk female'!Y45*'Counts female'!Y45</f>
        <v>78.732200556390396</v>
      </c>
      <c r="Z45" s="7">
        <f ca="1">'Risk female'!Z45*'Counts female'!Z45</f>
        <v>76.541306511299069</v>
      </c>
      <c r="AA45" s="7">
        <f ca="1">'Risk female'!AA45*'Counts female'!AA45</f>
        <v>75.440597246044177</v>
      </c>
    </row>
    <row r="46" spans="1:27" x14ac:dyDescent="0.2">
      <c r="A46" s="1">
        <v>43</v>
      </c>
      <c r="B46" s="7">
        <f ca="1">'Risk female'!B46*'Counts female'!B46</f>
        <v>138.37974152160155</v>
      </c>
      <c r="C46" s="7">
        <f ca="1">'Risk female'!C46*'Counts female'!C46</f>
        <v>138.62427146209575</v>
      </c>
      <c r="D46" s="7">
        <f ca="1">'Risk female'!D46*'Counts female'!D46</f>
        <v>140.15606573107596</v>
      </c>
      <c r="E46" s="7">
        <f ca="1">'Risk female'!E46*'Counts female'!E46</f>
        <v>138.32681325411605</v>
      </c>
      <c r="F46" s="7">
        <f ca="1">'Risk female'!F46*'Counts female'!F46</f>
        <v>139.62839513353549</v>
      </c>
      <c r="G46" s="7">
        <f ca="1">'Risk female'!G46*'Counts female'!G46</f>
        <v>138.23427957041775</v>
      </c>
      <c r="H46" s="7">
        <f ca="1">'Risk female'!H46*'Counts female'!H46</f>
        <v>137.47757902332054</v>
      </c>
      <c r="I46" s="7">
        <f ca="1">'Risk female'!I46*'Counts female'!I46</f>
        <v>137.13682979836983</v>
      </c>
      <c r="J46" s="7">
        <f ca="1">'Risk female'!J46*'Counts female'!J46</f>
        <v>132.12603414838881</v>
      </c>
      <c r="K46" s="7">
        <f ca="1">'Risk female'!K46*'Counts female'!K46</f>
        <v>127.93883875942836</v>
      </c>
      <c r="L46" s="7">
        <f ca="1">'Risk female'!L46*'Counts female'!L46</f>
        <v>125.30330713676678</v>
      </c>
      <c r="M46" s="7">
        <f ca="1">'Risk female'!M46*'Counts female'!M46</f>
        <v>124.88676612127546</v>
      </c>
      <c r="N46" s="7">
        <f ca="1">'Risk female'!N46*'Counts female'!N46</f>
        <v>128.06126410381157</v>
      </c>
      <c r="O46" s="7">
        <f ca="1">'Risk female'!O46*'Counts female'!O46</f>
        <v>123.68243860889105</v>
      </c>
      <c r="P46" s="7">
        <f ca="1">'Risk female'!P46*'Counts female'!P46</f>
        <v>116.7763271677232</v>
      </c>
      <c r="Q46" s="7">
        <f ca="1">'Risk female'!Q46*'Counts female'!Q46</f>
        <v>110.43368312605142</v>
      </c>
      <c r="R46" s="7">
        <f ca="1">'Risk female'!R46*'Counts female'!R46</f>
        <v>100.52210321427201</v>
      </c>
      <c r="S46" s="7">
        <f ca="1">'Risk female'!S46*'Counts female'!S46</f>
        <v>95.832710766513699</v>
      </c>
      <c r="T46" s="7">
        <f ca="1">'Risk female'!T46*'Counts female'!T46</f>
        <v>90.684531869072842</v>
      </c>
      <c r="U46" s="7">
        <f ca="1">'Risk female'!U46*'Counts female'!U46</f>
        <v>88.552752627567216</v>
      </c>
      <c r="V46" s="7">
        <f ca="1">'Risk female'!V46*'Counts female'!V46</f>
        <v>87.379654045544953</v>
      </c>
      <c r="W46" s="7">
        <f ca="1">'Risk female'!W46*'Counts female'!W46</f>
        <v>87.538885586110212</v>
      </c>
      <c r="X46" s="7">
        <f ca="1">'Risk female'!X46*'Counts female'!X46</f>
        <v>86.938113986470242</v>
      </c>
      <c r="Y46" s="7">
        <f ca="1">'Risk female'!Y46*'Counts female'!Y46</f>
        <v>89.4851082914671</v>
      </c>
      <c r="Z46" s="7">
        <f ca="1">'Risk female'!Z46*'Counts female'!Z46</f>
        <v>87.96218833227897</v>
      </c>
      <c r="AA46" s="7">
        <f ca="1">'Risk female'!AA46*'Counts female'!AA46</f>
        <v>84.939123174656459</v>
      </c>
    </row>
    <row r="47" spans="1:27" x14ac:dyDescent="0.2">
      <c r="A47" s="1">
        <v>44</v>
      </c>
      <c r="B47" s="7">
        <f ca="1">'Risk female'!B47*'Counts female'!B47</f>
        <v>149.58245859336327</v>
      </c>
      <c r="C47" s="7">
        <f ca="1">'Risk female'!C47*'Counts female'!C47</f>
        <v>149.91012062658757</v>
      </c>
      <c r="D47" s="7">
        <f ca="1">'Risk female'!D47*'Counts female'!D47</f>
        <v>150.08691651579974</v>
      </c>
      <c r="E47" s="7">
        <f ca="1">'Risk female'!E47*'Counts female'!E47</f>
        <v>151.61799696487392</v>
      </c>
      <c r="F47" s="7">
        <f ca="1">'Risk female'!F47*'Counts female'!F47</f>
        <v>149.51857396664229</v>
      </c>
      <c r="G47" s="7">
        <f ca="1">'Risk female'!G47*'Counts female'!G47</f>
        <v>150.85254303790825</v>
      </c>
      <c r="H47" s="7">
        <f ca="1">'Risk female'!H47*'Counts female'!H47</f>
        <v>149.30750033872255</v>
      </c>
      <c r="I47" s="7">
        <f ca="1">'Risk female'!I47*'Counts female'!I47</f>
        <v>148.53636280038998</v>
      </c>
      <c r="J47" s="7">
        <f ca="1">'Risk female'!J47*'Counts female'!J47</f>
        <v>148.26062886265512</v>
      </c>
      <c r="K47" s="7">
        <f ca="1">'Risk female'!K47*'Counts female'!K47</f>
        <v>143.01639977410125</v>
      </c>
      <c r="L47" s="7">
        <f ca="1">'Risk female'!L47*'Counts female'!L47</f>
        <v>138.53077706583417</v>
      </c>
      <c r="M47" s="7">
        <f ca="1">'Risk female'!M47*'Counts female'!M47</f>
        <v>135.6358540380927</v>
      </c>
      <c r="N47" s="7">
        <f ca="1">'Risk female'!N47*'Counts female'!N47</f>
        <v>135.21347992476544</v>
      </c>
      <c r="O47" s="7">
        <f ca="1">'Risk female'!O47*'Counts female'!O47</f>
        <v>138.58230045672789</v>
      </c>
      <c r="P47" s="7">
        <f ca="1">'Risk female'!P47*'Counts female'!P47</f>
        <v>133.91775029891213</v>
      </c>
      <c r="Q47" s="7">
        <f ca="1">'Risk female'!Q47*'Counts female'!Q47</f>
        <v>126.54516510717343</v>
      </c>
      <c r="R47" s="7">
        <f ca="1">'Risk female'!R47*'Counts female'!R47</f>
        <v>119.75166736330638</v>
      </c>
      <c r="S47" s="7">
        <f ca="1">'Risk female'!S47*'Counts female'!S47</f>
        <v>109.10920259166457</v>
      </c>
      <c r="T47" s="7">
        <f ca="1">'Risk female'!T47*'Counts female'!T47</f>
        <v>104.13556476525186</v>
      </c>
      <c r="U47" s="7">
        <f ca="1">'Risk female'!U47*'Counts female'!U47</f>
        <v>98.613991186726977</v>
      </c>
      <c r="V47" s="7">
        <f ca="1">'Risk female'!V47*'Counts female'!V47</f>
        <v>96.296430924036329</v>
      </c>
      <c r="W47" s="7">
        <f ca="1">'Risk female'!W47*'Counts female'!W47</f>
        <v>94.992278070763177</v>
      </c>
      <c r="X47" s="7">
        <f ca="1">'Risk female'!X47*'Counts female'!X47</f>
        <v>95.657574385715705</v>
      </c>
      <c r="Y47" s="7">
        <f ca="1">'Risk female'!Y47*'Counts female'!Y47</f>
        <v>95.149083712012001</v>
      </c>
      <c r="Z47" s="7">
        <f ca="1">'Risk female'!Z47*'Counts female'!Z47</f>
        <v>97.485618850437859</v>
      </c>
      <c r="AA47" s="7">
        <f ca="1">'Risk female'!AA47*'Counts female'!AA47</f>
        <v>95.193069974870184</v>
      </c>
    </row>
    <row r="48" spans="1:27" x14ac:dyDescent="0.2">
      <c r="A48" s="1">
        <v>45</v>
      </c>
      <c r="B48" s="7">
        <f ca="1">'Risk female'!B48*'Counts female'!B48</f>
        <v>161.04644623475014</v>
      </c>
      <c r="C48" s="7">
        <f ca="1">'Risk female'!C48*'Counts female'!C48</f>
        <v>160.99398773476287</v>
      </c>
      <c r="D48" s="7">
        <f ca="1">'Risk female'!D48*'Counts female'!D48</f>
        <v>161.2366538029865</v>
      </c>
      <c r="E48" s="7">
        <f ca="1">'Risk female'!E48*'Counts female'!E48</f>
        <v>161.34141302431738</v>
      </c>
      <c r="F48" s="7">
        <f ca="1">'Risk female'!F48*'Counts female'!F48</f>
        <v>162.85035813258622</v>
      </c>
      <c r="G48" s="7">
        <f ca="1">'Risk female'!G48*'Counts female'!G48</f>
        <v>160.55966457045184</v>
      </c>
      <c r="H48" s="7">
        <f ca="1">'Risk female'!H48*'Counts female'!H48</f>
        <v>161.94943744378043</v>
      </c>
      <c r="I48" s="7">
        <f ca="1">'Risk female'!I48*'Counts female'!I48</f>
        <v>160.31149769827962</v>
      </c>
      <c r="J48" s="7">
        <f ca="1">'Risk female'!J48*'Counts female'!J48</f>
        <v>159.58362911771806</v>
      </c>
      <c r="K48" s="7">
        <f ca="1">'Risk female'!K48*'Counts female'!K48</f>
        <v>159.48081169723184</v>
      </c>
      <c r="L48" s="7">
        <f ca="1">'Risk female'!L48*'Counts female'!L48</f>
        <v>153.86356850386744</v>
      </c>
      <c r="M48" s="7">
        <f ca="1">'Risk female'!M48*'Counts female'!M48</f>
        <v>149.08807097736465</v>
      </c>
      <c r="N48" s="7">
        <f ca="1">'Risk female'!N48*'Counts female'!N48</f>
        <v>145.89103199592699</v>
      </c>
      <c r="O48" s="7">
        <f ca="1">'Risk female'!O48*'Counts female'!O48</f>
        <v>145.44382312204775</v>
      </c>
      <c r="P48" s="7">
        <f ca="1">'Risk female'!P48*'Counts female'!P48</f>
        <v>149.09447239046247</v>
      </c>
      <c r="Q48" s="7">
        <f ca="1">'Risk female'!Q48*'Counts female'!Q48</f>
        <v>144.15661107831133</v>
      </c>
      <c r="R48" s="7">
        <f ca="1">'Risk female'!R48*'Counts female'!R48</f>
        <v>136.32740543016348</v>
      </c>
      <c r="S48" s="7">
        <f ca="1">'Risk female'!S48*'Counts female'!S48</f>
        <v>129.18306692466808</v>
      </c>
      <c r="T48" s="7">
        <f ca="1">'Risk female'!T48*'Counts female'!T48</f>
        <v>117.76297009245987</v>
      </c>
      <c r="U48" s="7">
        <f ca="1">'Risk female'!U48*'Counts female'!U48</f>
        <v>112.54559193499598</v>
      </c>
      <c r="V48" s="7">
        <f ca="1">'Risk female'!V48*'Counts female'!V48</f>
        <v>106.51681209870242</v>
      </c>
      <c r="W48" s="7">
        <f ca="1">'Risk female'!W48*'Counts female'!W48</f>
        <v>104.02682494461688</v>
      </c>
      <c r="X48" s="7">
        <f ca="1">'Risk female'!X48*'Counts female'!X48</f>
        <v>103.10069431055437</v>
      </c>
      <c r="Y48" s="7">
        <f ca="1">'Risk female'!Y48*'Counts female'!Y48</f>
        <v>103.99610283053516</v>
      </c>
      <c r="Z48" s="7">
        <f ca="1">'Risk female'!Z48*'Counts female'!Z48</f>
        <v>102.99666195794416</v>
      </c>
      <c r="AA48" s="7">
        <f ca="1">'Risk female'!AA48*'Counts female'!AA48</f>
        <v>104.84817741207132</v>
      </c>
    </row>
    <row r="49" spans="1:27" x14ac:dyDescent="0.2">
      <c r="A49" s="1">
        <v>46</v>
      </c>
      <c r="B49" s="7">
        <f ca="1">'Risk female'!B49*'Counts female'!B49</f>
        <v>191.35064068531386</v>
      </c>
      <c r="C49" s="7">
        <f ca="1">'Risk female'!C49*'Counts female'!C49</f>
        <v>191.58943314441845</v>
      </c>
      <c r="D49" s="7">
        <f ca="1">'Risk female'!D49*'Counts female'!D49</f>
        <v>191.50900590947569</v>
      </c>
      <c r="E49" s="7">
        <f ca="1">'Risk female'!E49*'Counts female'!E49</f>
        <v>191.66030231687986</v>
      </c>
      <c r="F49" s="7">
        <f ca="1">'Risk female'!F49*'Counts female'!F49</f>
        <v>191.70364424406782</v>
      </c>
      <c r="G49" s="7">
        <f ca="1">'Risk female'!G49*'Counts female'!G49</f>
        <v>193.38916212038234</v>
      </c>
      <c r="H49" s="7">
        <f ca="1">'Risk female'!H49*'Counts female'!H49</f>
        <v>190.66009843744109</v>
      </c>
      <c r="I49" s="7">
        <f ca="1">'Risk female'!I49*'Counts female'!I49</f>
        <v>192.39326767007159</v>
      </c>
      <c r="J49" s="7">
        <f ca="1">'Risk female'!J49*'Counts female'!J49</f>
        <v>190.5927041211271</v>
      </c>
      <c r="K49" s="7">
        <f ca="1">'Risk female'!K49*'Counts female'!K49</f>
        <v>189.85703397983642</v>
      </c>
      <c r="L49" s="7">
        <f ca="1">'Risk female'!L49*'Counts female'!L49</f>
        <v>189.82296248730844</v>
      </c>
      <c r="M49" s="7">
        <f ca="1">'Risk female'!M49*'Counts female'!M49</f>
        <v>183.10891206553293</v>
      </c>
      <c r="N49" s="7">
        <f ca="1">'Risk female'!N49*'Counts female'!N49</f>
        <v>177.44723950106948</v>
      </c>
      <c r="O49" s="7">
        <f ca="1">'Risk female'!O49*'Counts female'!O49</f>
        <v>173.57352984692866</v>
      </c>
      <c r="P49" s="7">
        <f ca="1">'Risk female'!P49*'Counts female'!P49</f>
        <v>173.09947067940359</v>
      </c>
      <c r="Q49" s="7">
        <f ca="1">'Risk female'!Q49*'Counts female'!Q49</f>
        <v>177.55530434781377</v>
      </c>
      <c r="R49" s="7">
        <f ca="1">'Risk female'!R49*'Counts female'!R49</f>
        <v>171.76179974776264</v>
      </c>
      <c r="S49" s="7">
        <f ca="1">'Risk female'!S49*'Counts female'!S49</f>
        <v>162.56769311406154</v>
      </c>
      <c r="T49" s="7">
        <f ca="1">'Risk female'!T49*'Counts female'!T49</f>
        <v>154.17769423594962</v>
      </c>
      <c r="U49" s="7">
        <f ca="1">'Risk female'!U49*'Counts female'!U49</f>
        <v>140.72075586939792</v>
      </c>
      <c r="V49" s="7">
        <f ca="1">'Risk female'!V49*'Counts female'!V49</f>
        <v>134.53484049005556</v>
      </c>
      <c r="W49" s="7">
        <f ca="1">'Risk female'!W49*'Counts female'!W49</f>
        <v>127.18522026747399</v>
      </c>
      <c r="X49" s="7">
        <f ca="1">'Risk female'!X49*'Counts female'!X49</f>
        <v>124.93438306384816</v>
      </c>
      <c r="Y49" s="7">
        <f ca="1">'Risk female'!Y49*'Counts female'!Y49</f>
        <v>123.96733065685581</v>
      </c>
      <c r="Z49" s="7">
        <f ca="1">'Risk female'!Z49*'Counts female'!Z49</f>
        <v>124.47823300977345</v>
      </c>
      <c r="AA49" s="7">
        <f ca="1">'Risk female'!AA49*'Counts female'!AA49</f>
        <v>122.55076561309411</v>
      </c>
    </row>
    <row r="50" spans="1:27" x14ac:dyDescent="0.2">
      <c r="A50" s="1">
        <v>47</v>
      </c>
      <c r="B50" s="7">
        <f ca="1">'Risk female'!B50*'Counts female'!B50</f>
        <v>198.78014312750261</v>
      </c>
      <c r="C50" s="7">
        <f ca="1">'Risk female'!C50*'Counts female'!C50</f>
        <v>198.0468702486084</v>
      </c>
      <c r="D50" s="7">
        <f ca="1">'Risk female'!D50*'Counts female'!D50</f>
        <v>198.19105949401956</v>
      </c>
      <c r="E50" s="7">
        <f ca="1">'Risk female'!E50*'Counts female'!E50</f>
        <v>198.00086648021335</v>
      </c>
      <c r="F50" s="7">
        <f ca="1">'Risk female'!F50*'Counts female'!F50</f>
        <v>198.05730061632758</v>
      </c>
      <c r="G50" s="7">
        <f ca="1">'Risk female'!G50*'Counts female'!G50</f>
        <v>197.97709850802485</v>
      </c>
      <c r="H50" s="7">
        <f ca="1">'Risk female'!H50*'Counts female'!H50</f>
        <v>199.69890427126978</v>
      </c>
      <c r="I50" s="7">
        <f ca="1">'Risk female'!I50*'Counts female'!I50</f>
        <v>196.98776280471375</v>
      </c>
      <c r="J50" s="7">
        <f ca="1">'Risk female'!J50*'Counts female'!J50</f>
        <v>198.94027691975234</v>
      </c>
      <c r="K50" s="7">
        <f ca="1">'Risk female'!K50*'Counts female'!K50</f>
        <v>197.19320390009946</v>
      </c>
      <c r="L50" s="7">
        <f ca="1">'Risk female'!L50*'Counts female'!L50</f>
        <v>196.48822062783123</v>
      </c>
      <c r="M50" s="7">
        <f ca="1">'Risk female'!M50*'Counts female'!M50</f>
        <v>196.43809098597205</v>
      </c>
      <c r="N50" s="7">
        <f ca="1">'Risk female'!N50*'Counts female'!N50</f>
        <v>189.44405109998479</v>
      </c>
      <c r="O50" s="7">
        <f ca="1">'Risk female'!O50*'Counts female'!O50</f>
        <v>183.65054912487611</v>
      </c>
      <c r="P50" s="7">
        <f ca="1">'Risk female'!P50*'Counts female'!P50</f>
        <v>179.60710788338884</v>
      </c>
      <c r="Q50" s="7">
        <f ca="1">'Risk female'!Q50*'Counts female'!Q50</f>
        <v>179.26322153823085</v>
      </c>
      <c r="R50" s="7">
        <f ca="1">'Risk female'!R50*'Counts female'!R50</f>
        <v>184.05879239077359</v>
      </c>
      <c r="S50" s="7">
        <f ca="1">'Risk female'!S50*'Counts female'!S50</f>
        <v>178.11382860600932</v>
      </c>
      <c r="T50" s="7">
        <f ca="1">'Risk female'!T50*'Counts female'!T50</f>
        <v>168.64800689633552</v>
      </c>
      <c r="U50" s="7">
        <f ca="1">'Risk female'!U50*'Counts female'!U50</f>
        <v>160.06800012704565</v>
      </c>
      <c r="V50" s="7">
        <f ca="1">'Risk female'!V50*'Counts female'!V50</f>
        <v>146.2035845327718</v>
      </c>
      <c r="W50" s="7">
        <f ca="1">'Risk female'!W50*'Counts female'!W50</f>
        <v>139.74214938099209</v>
      </c>
      <c r="X50" s="7">
        <f ca="1">'Risk female'!X50*'Counts female'!X50</f>
        <v>132.67421148703556</v>
      </c>
      <c r="Y50" s="7">
        <f ca="1">'Risk female'!Y50*'Counts female'!Y50</f>
        <v>130.60325496004828</v>
      </c>
      <c r="Z50" s="7">
        <f ca="1">'Risk female'!Z50*'Counts female'!Z50</f>
        <v>129.03235915460004</v>
      </c>
      <c r="AA50" s="7">
        <f ca="1">'Risk female'!AA50*'Counts female'!AA50</f>
        <v>128.81409678429569</v>
      </c>
    </row>
    <row r="51" spans="1:27" x14ac:dyDescent="0.2">
      <c r="A51" s="1">
        <v>48</v>
      </c>
      <c r="B51" s="7">
        <f ca="1">'Risk female'!B51*'Counts female'!B51</f>
        <v>224.82322447407728</v>
      </c>
      <c r="C51" s="7">
        <f ca="1">'Risk female'!C51*'Counts female'!C51</f>
        <v>220.53005366402934</v>
      </c>
      <c r="D51" s="7">
        <f ca="1">'Risk female'!D51*'Counts female'!D51</f>
        <v>219.6125125325737</v>
      </c>
      <c r="E51" s="7">
        <f ca="1">'Risk female'!E51*'Counts female'!E51</f>
        <v>219.79883628608346</v>
      </c>
      <c r="F51" s="7">
        <f ca="1">'Risk female'!F51*'Counts female'!F51</f>
        <v>219.41974103751343</v>
      </c>
      <c r="G51" s="7">
        <f ca="1">'Risk female'!G51*'Counts female'!G51</f>
        <v>219.41769948719028</v>
      </c>
      <c r="H51" s="7">
        <f ca="1">'Risk female'!H51*'Counts female'!H51</f>
        <v>219.27132383755475</v>
      </c>
      <c r="I51" s="7">
        <f ca="1">'Risk female'!I51*'Counts female'!I51</f>
        <v>221.22799724018816</v>
      </c>
      <c r="J51" s="7">
        <f ca="1">'Risk female'!J51*'Counts female'!J51</f>
        <v>218.44096802498979</v>
      </c>
      <c r="K51" s="7">
        <f ca="1">'Risk female'!K51*'Counts female'!K51</f>
        <v>220.74136322731547</v>
      </c>
      <c r="L51" s="7">
        <f ca="1">'Risk female'!L51*'Counts female'!L51</f>
        <v>218.87176673901007</v>
      </c>
      <c r="M51" s="7">
        <f ca="1">'Risk female'!M51*'Counts female'!M51</f>
        <v>218.02808981423257</v>
      </c>
      <c r="N51" s="7">
        <f ca="1">'Risk female'!N51*'Counts female'!N51</f>
        <v>217.96892643941089</v>
      </c>
      <c r="O51" s="7">
        <f ca="1">'Risk female'!O51*'Counts female'!O51</f>
        <v>210.1537997228136</v>
      </c>
      <c r="P51" s="7">
        <f ca="1">'Risk female'!P51*'Counts female'!P51</f>
        <v>203.90684886742238</v>
      </c>
      <c r="Q51" s="7">
        <f ca="1">'Risk female'!Q51*'Counts female'!Q51</f>
        <v>199.41131452531769</v>
      </c>
      <c r="R51" s="7">
        <f ca="1">'Risk female'!R51*'Counts female'!R51</f>
        <v>199.20129874718106</v>
      </c>
      <c r="S51" s="7">
        <f ca="1">'Risk female'!S51*'Counts female'!S51</f>
        <v>204.72398967436442</v>
      </c>
      <c r="T51" s="7">
        <f ca="1">'Risk female'!T51*'Counts female'!T51</f>
        <v>198.20451962535213</v>
      </c>
      <c r="U51" s="7">
        <f ca="1">'Risk female'!U51*'Counts female'!U51</f>
        <v>187.72620236604536</v>
      </c>
      <c r="V51" s="7">
        <f ca="1">'Risk female'!V51*'Counts female'!V51</f>
        <v>178.22510933078303</v>
      </c>
      <c r="W51" s="7">
        <f ca="1">'Risk female'!W51*'Counts female'!W51</f>
        <v>162.82125985405042</v>
      </c>
      <c r="X51" s="7">
        <f ca="1">'Risk female'!X51*'Counts female'!X51</f>
        <v>156.25379378727425</v>
      </c>
      <c r="Y51" s="7">
        <f ca="1">'Risk female'!Y51*'Counts female'!Y51</f>
        <v>148.61255424929055</v>
      </c>
      <c r="Z51" s="7">
        <f ca="1">'Risk female'!Z51*'Counts female'!Z51</f>
        <v>145.71318161473479</v>
      </c>
      <c r="AA51" s="7">
        <f ca="1">'Risk female'!AA51*'Counts female'!AA51</f>
        <v>143.21680137578761</v>
      </c>
    </row>
    <row r="52" spans="1:27" x14ac:dyDescent="0.2">
      <c r="A52" s="1">
        <v>49</v>
      </c>
      <c r="B52" s="7">
        <f ca="1">'Risk female'!B52*'Counts female'!B52</f>
        <v>239.24463118368888</v>
      </c>
      <c r="C52" s="7">
        <f ca="1">'Risk female'!C52*'Counts female'!C52</f>
        <v>243.69880203749105</v>
      </c>
      <c r="D52" s="7">
        <f ca="1">'Risk female'!D52*'Counts female'!D52</f>
        <v>238.93904571242487</v>
      </c>
      <c r="E52" s="7">
        <f ca="1">'Risk female'!E52*'Counts female'!E52</f>
        <v>237.74062995869505</v>
      </c>
      <c r="F52" s="7">
        <f ca="1">'Risk female'!F52*'Counts female'!F52</f>
        <v>237.93497710807497</v>
      </c>
      <c r="G52" s="7">
        <f ca="1">'Risk female'!G52*'Counts female'!G52</f>
        <v>237.39359972719333</v>
      </c>
      <c r="H52" s="7">
        <f ca="1">'Risk female'!H52*'Counts female'!H52</f>
        <v>237.39000877525513</v>
      </c>
      <c r="I52" s="7">
        <f ca="1">'Risk female'!I52*'Counts female'!I52</f>
        <v>237.32874804634207</v>
      </c>
      <c r="J52" s="7">
        <f ca="1">'Risk female'!J52*'Counts female'!J52</f>
        <v>239.54053630179033</v>
      </c>
      <c r="K52" s="7">
        <f ca="1">'Risk female'!K52*'Counts female'!K52</f>
        <v>236.79478121523738</v>
      </c>
      <c r="L52" s="7">
        <f ca="1">'Risk female'!L52*'Counts female'!L52</f>
        <v>239.30030387876266</v>
      </c>
      <c r="M52" s="7">
        <f ca="1">'Risk female'!M52*'Counts female'!M52</f>
        <v>237.31878328612939</v>
      </c>
      <c r="N52" s="7">
        <f ca="1">'Risk female'!N52*'Counts female'!N52</f>
        <v>236.40217719753252</v>
      </c>
      <c r="O52" s="7">
        <f ca="1">'Risk female'!O52*'Counts female'!O52</f>
        <v>236.24350901676718</v>
      </c>
      <c r="P52" s="7">
        <f ca="1">'Risk female'!P52*'Counts female'!P52</f>
        <v>227.84241220069538</v>
      </c>
      <c r="Q52" s="7">
        <f ca="1">'Risk female'!Q52*'Counts female'!Q52</f>
        <v>221.20833769400278</v>
      </c>
      <c r="R52" s="7">
        <f ca="1">'Risk female'!R52*'Counts female'!R52</f>
        <v>216.48549090209642</v>
      </c>
      <c r="S52" s="7">
        <f ca="1">'Risk female'!S52*'Counts female'!S52</f>
        <v>216.39768961386341</v>
      </c>
      <c r="T52" s="7">
        <f ca="1">'Risk female'!T52*'Counts female'!T52</f>
        <v>222.3945434439145</v>
      </c>
      <c r="U52" s="7">
        <f ca="1">'Risk female'!U52*'Counts female'!U52</f>
        <v>215.55707488018237</v>
      </c>
      <c r="V52" s="7">
        <f ca="1">'Risk female'!V52*'Counts female'!V52</f>
        <v>204.27866211100977</v>
      </c>
      <c r="W52" s="7">
        <f ca="1">'Risk female'!W52*'Counts female'!W52</f>
        <v>193.74704330475177</v>
      </c>
      <c r="X52" s="7">
        <f ca="1">'Risk female'!X52*'Counts female'!X52</f>
        <v>177.68657047532849</v>
      </c>
      <c r="Y52" s="7">
        <f ca="1">'Risk female'!Y52*'Counts female'!Y52</f>
        <v>170.8319917105494</v>
      </c>
      <c r="Z52" s="7">
        <f ca="1">'Risk female'!Z52*'Counts female'!Z52</f>
        <v>161.98829677997412</v>
      </c>
      <c r="AA52" s="7">
        <f ca="1">'Risk female'!AA52*'Counts female'!AA52</f>
        <v>157.99832661551895</v>
      </c>
    </row>
    <row r="53" spans="1:27" x14ac:dyDescent="0.2">
      <c r="A53" s="2">
        <v>50</v>
      </c>
      <c r="B53" s="7">
        <f ca="1">'Risk female'!B53*'Counts female'!B53</f>
        <v>268.28526862465304</v>
      </c>
      <c r="C53" s="7">
        <f ca="1">'Risk female'!C53*'Counts female'!C53</f>
        <v>261.72604368232379</v>
      </c>
      <c r="D53" s="7">
        <f ca="1">'Risk female'!D53*'Counts female'!D53</f>
        <v>266.43370239201113</v>
      </c>
      <c r="E53" s="7">
        <f ca="1">'Risk female'!E53*'Counts female'!E53</f>
        <v>261.09123719638427</v>
      </c>
      <c r="F53" s="7">
        <f ca="1">'Risk female'!F53*'Counts female'!F53</f>
        <v>259.80350985327959</v>
      </c>
      <c r="G53" s="7">
        <f ca="1">'Risk female'!G53*'Counts female'!G53</f>
        <v>259.77453475735444</v>
      </c>
      <c r="H53" s="7">
        <f ca="1">'Risk female'!H53*'Counts female'!H53</f>
        <v>259.24551329768718</v>
      </c>
      <c r="I53" s="7">
        <f ca="1">'Risk female'!I53*'Counts female'!I53</f>
        <v>259.29550722011209</v>
      </c>
      <c r="J53" s="7">
        <f ca="1">'Risk female'!J53*'Counts female'!J53</f>
        <v>259.38922947444746</v>
      </c>
      <c r="K53" s="7">
        <f ca="1">'Risk female'!K53*'Counts female'!K53</f>
        <v>261.87605843352065</v>
      </c>
      <c r="L53" s="7">
        <f ca="1">'Risk female'!L53*'Counts female'!L53</f>
        <v>259.11210832280005</v>
      </c>
      <c r="M53" s="7">
        <f ca="1">'Risk female'!M53*'Counts female'!M53</f>
        <v>261.81747685335898</v>
      </c>
      <c r="N53" s="7">
        <f ca="1">'Risk female'!N53*'Counts female'!N53</f>
        <v>259.65268049858582</v>
      </c>
      <c r="O53" s="7">
        <f ca="1">'Risk female'!O53*'Counts female'!O53</f>
        <v>258.66512716479474</v>
      </c>
      <c r="P53" s="7">
        <f ca="1">'Risk female'!P53*'Counts female'!P53</f>
        <v>258.53571565950068</v>
      </c>
      <c r="Q53" s="7">
        <f ca="1">'Risk female'!Q53*'Counts female'!Q53</f>
        <v>249.29215871388391</v>
      </c>
      <c r="R53" s="7">
        <f ca="1">'Risk female'!R53*'Counts female'!R53</f>
        <v>242.29626164023372</v>
      </c>
      <c r="S53" s="7">
        <f ca="1">'Risk female'!S53*'Counts female'!S53</f>
        <v>237.32285566437383</v>
      </c>
      <c r="T53" s="7">
        <f ca="1">'Risk female'!T53*'Counts female'!T53</f>
        <v>237.34759065026455</v>
      </c>
      <c r="U53" s="7">
        <f ca="1">'Risk female'!U53*'Counts female'!U53</f>
        <v>243.86180977670466</v>
      </c>
      <c r="V53" s="7">
        <f ca="1">'Risk female'!V53*'Counts female'!V53</f>
        <v>236.58859410585103</v>
      </c>
      <c r="W53" s="7">
        <f ca="1">'Risk female'!W53*'Counts female'!W53</f>
        <v>224.16777454559079</v>
      </c>
      <c r="X53" s="7">
        <f ca="1">'Risk female'!X53*'Counts female'!X53</f>
        <v>213.23380381474485</v>
      </c>
      <c r="Y53" s="7">
        <f ca="1">'Risk female'!Y53*'Counts female'!Y53</f>
        <v>195.76214103191987</v>
      </c>
      <c r="Z53" s="7">
        <f ca="1">'Risk female'!Z53*'Counts female'!Z53</f>
        <v>187.67903561858441</v>
      </c>
      <c r="AA53" s="7">
        <f ca="1">'Risk female'!AA53*'Counts female'!AA53</f>
        <v>177.28924594396238</v>
      </c>
    </row>
    <row r="54" spans="1:27" x14ac:dyDescent="0.2">
      <c r="A54" s="1">
        <v>51</v>
      </c>
      <c r="B54" s="7">
        <f ca="1">'Risk female'!B54*'Counts female'!B54</f>
        <v>320.05597891720845</v>
      </c>
      <c r="C54" s="7">
        <f ca="1">'Risk female'!C54*'Counts female'!C54</f>
        <v>310.5778488908694</v>
      </c>
      <c r="D54" s="7">
        <f ca="1">'Risk female'!D54*'Counts female'!D54</f>
        <v>302.78563030292611</v>
      </c>
      <c r="E54" s="7">
        <f ca="1">'Risk female'!E54*'Counts female'!E54</f>
        <v>308.01528594960274</v>
      </c>
      <c r="F54" s="7">
        <f ca="1">'Risk female'!F54*'Counts female'!F54</f>
        <v>301.7466509084623</v>
      </c>
      <c r="G54" s="7">
        <f ca="1">'Risk female'!G54*'Counts female'!G54</f>
        <v>300.37119009623439</v>
      </c>
      <c r="H54" s="7">
        <f ca="1">'Risk female'!H54*'Counts female'!H54</f>
        <v>300.15583000315058</v>
      </c>
      <c r="I54" s="7">
        <f ca="1">'Risk female'!I54*'Counts female'!I54</f>
        <v>299.69997479265834</v>
      </c>
      <c r="J54" s="7">
        <f ca="1">'Risk female'!J54*'Counts female'!J54</f>
        <v>299.91401686491912</v>
      </c>
      <c r="K54" s="7">
        <f ca="1">'Risk female'!K54*'Counts female'!K54</f>
        <v>300.139222448326</v>
      </c>
      <c r="L54" s="7">
        <f ca="1">'Risk female'!L54*'Counts female'!L54</f>
        <v>302.97906772760751</v>
      </c>
      <c r="M54" s="7">
        <f ca="1">'Risk female'!M54*'Counts female'!M54</f>
        <v>299.94097628670772</v>
      </c>
      <c r="N54" s="7">
        <f ca="1">'Risk female'!N54*'Counts female'!N54</f>
        <v>303.00055891081081</v>
      </c>
      <c r="O54" s="7">
        <f ca="1">'Risk female'!O54*'Counts female'!O54</f>
        <v>300.59957501261073</v>
      </c>
      <c r="P54" s="7">
        <f ca="1">'Risk female'!P54*'Counts female'!P54</f>
        <v>299.40728177831454</v>
      </c>
      <c r="Q54" s="7">
        <f ca="1">'Risk female'!Q54*'Counts female'!Q54</f>
        <v>299.45803620886147</v>
      </c>
      <c r="R54" s="7">
        <f ca="1">'Risk female'!R54*'Counts female'!R54</f>
        <v>288.66876783282453</v>
      </c>
      <c r="S54" s="7">
        <f ca="1">'Risk female'!S54*'Counts female'!S54</f>
        <v>281.00680686937858</v>
      </c>
      <c r="T54" s="7">
        <f ca="1">'Risk female'!T54*'Counts female'!T54</f>
        <v>275.31082654623253</v>
      </c>
      <c r="U54" s="7">
        <f ca="1">'Risk female'!U54*'Counts female'!U54</f>
        <v>275.4416060821917</v>
      </c>
      <c r="V54" s="7">
        <f ca="1">'Risk female'!V54*'Counts female'!V54</f>
        <v>283.02347994695066</v>
      </c>
      <c r="W54" s="7">
        <f ca="1">'Risk female'!W54*'Counts female'!W54</f>
        <v>274.58176458059688</v>
      </c>
      <c r="X54" s="7">
        <f ca="1">'Risk female'!X54*'Counts female'!X54</f>
        <v>260.72734299769388</v>
      </c>
      <c r="Y54" s="7">
        <f ca="1">'Risk female'!Y54*'Counts female'!Y54</f>
        <v>248.4569741473654</v>
      </c>
      <c r="Z54" s="7">
        <f ca="1">'Risk female'!Z54*'Counts female'!Z54</f>
        <v>227.39330451274859</v>
      </c>
      <c r="AA54" s="7">
        <f ca="1">'Risk female'!AA54*'Counts female'!AA54</f>
        <v>217.36449616771321</v>
      </c>
    </row>
    <row r="55" spans="1:27" x14ac:dyDescent="0.2">
      <c r="A55" s="1">
        <v>52</v>
      </c>
      <c r="B55" s="7">
        <f ca="1">'Risk female'!B55*'Counts female'!B55</f>
        <v>347.30332067541036</v>
      </c>
      <c r="C55" s="7">
        <f ca="1">'Risk female'!C55*'Counts female'!C55</f>
        <v>331.0354036995563</v>
      </c>
      <c r="D55" s="7">
        <f ca="1">'Risk female'!D55*'Counts female'!D55</f>
        <v>321.16881041811428</v>
      </c>
      <c r="E55" s="7">
        <f ca="1">'Risk female'!E55*'Counts female'!E55</f>
        <v>312.9160224523709</v>
      </c>
      <c r="F55" s="7">
        <f ca="1">'Risk female'!F55*'Counts female'!F55</f>
        <v>318.15102892069308</v>
      </c>
      <c r="G55" s="7">
        <f ca="1">'Risk female'!G55*'Counts female'!G55</f>
        <v>311.69695252838886</v>
      </c>
      <c r="H55" s="7">
        <f ca="1">'Risk female'!H55*'Counts female'!H55</f>
        <v>310.2308338510972</v>
      </c>
      <c r="I55" s="7">
        <f ca="1">'Risk female'!I55*'Counts female'!I55</f>
        <v>310.05383118262677</v>
      </c>
      <c r="J55" s="7">
        <f ca="1">'Risk female'!J55*'Counts female'!J55</f>
        <v>309.78207932432622</v>
      </c>
      <c r="K55" s="7">
        <f ca="1">'Risk female'!K55*'Counts female'!K55</f>
        <v>310.1650296558845</v>
      </c>
      <c r="L55" s="7">
        <f ca="1">'Risk female'!L55*'Counts female'!L55</f>
        <v>310.44033071665359</v>
      </c>
      <c r="M55" s="7">
        <f ca="1">'Risk female'!M55*'Counts female'!M55</f>
        <v>313.33898276284259</v>
      </c>
      <c r="N55" s="7">
        <f ca="1">'Risk female'!N55*'Counts female'!N55</f>
        <v>310.33786588234301</v>
      </c>
      <c r="O55" s="7">
        <f ca="1">'Risk female'!O55*'Counts female'!O55</f>
        <v>313.42722858944006</v>
      </c>
      <c r="P55" s="7">
        <f ca="1">'Risk female'!P55*'Counts female'!P55</f>
        <v>311.04750457246075</v>
      </c>
      <c r="Q55" s="7">
        <f ca="1">'Risk female'!Q55*'Counts female'!Q55</f>
        <v>309.88680529218493</v>
      </c>
      <c r="R55" s="7">
        <f ca="1">'Risk female'!R55*'Counts female'!R55</f>
        <v>310.00606498489213</v>
      </c>
      <c r="S55" s="7">
        <f ca="1">'Risk female'!S55*'Counts female'!S55</f>
        <v>299.04778320532881</v>
      </c>
      <c r="T55" s="7">
        <f ca="1">'Risk female'!T55*'Counts female'!T55</f>
        <v>291.3400794195324</v>
      </c>
      <c r="U55" s="7">
        <f ca="1">'Risk female'!U55*'Counts female'!U55</f>
        <v>285.51389339374282</v>
      </c>
      <c r="V55" s="7">
        <f ca="1">'Risk female'!V55*'Counts female'!V55</f>
        <v>285.66552102878524</v>
      </c>
      <c r="W55" s="7">
        <f ca="1">'Risk female'!W55*'Counts female'!W55</f>
        <v>293.50457321393571</v>
      </c>
      <c r="X55" s="7">
        <f ca="1">'Risk female'!X55*'Counts female'!X55</f>
        <v>285.35595475324851</v>
      </c>
      <c r="Y55" s="7">
        <f ca="1">'Risk female'!Y55*'Counts female'!Y55</f>
        <v>271.19232828900385</v>
      </c>
      <c r="Z55" s="7">
        <f ca="1">'Risk female'!Z55*'Counts female'!Z55</f>
        <v>257.82520118619254</v>
      </c>
      <c r="AA55" s="7">
        <f ca="1">'Risk female'!AA55*'Counts female'!AA55</f>
        <v>235.3614823877891</v>
      </c>
    </row>
    <row r="56" spans="1:27" x14ac:dyDescent="0.2">
      <c r="A56" s="1">
        <v>53</v>
      </c>
      <c r="B56" s="7">
        <f ca="1">'Risk female'!B56*'Counts female'!B56</f>
        <v>417.08887031961586</v>
      </c>
      <c r="C56" s="7">
        <f ca="1">'Risk female'!C56*'Counts female'!C56</f>
        <v>387.47017136885904</v>
      </c>
      <c r="D56" s="7">
        <f ca="1">'Risk female'!D56*'Counts female'!D56</f>
        <v>369.16076676742608</v>
      </c>
      <c r="E56" s="7">
        <f ca="1">'Risk female'!E56*'Counts female'!E56</f>
        <v>358.04555875347558</v>
      </c>
      <c r="F56" s="7">
        <f ca="1">'Risk female'!F56*'Counts female'!F56</f>
        <v>348.79082338283888</v>
      </c>
      <c r="G56" s="7">
        <f ca="1">'Risk female'!G56*'Counts female'!G56</f>
        <v>354.47989162571417</v>
      </c>
      <c r="H56" s="7">
        <f ca="1">'Risk female'!H56*'Counts female'!H56</f>
        <v>347.27684145483335</v>
      </c>
      <c r="I56" s="7">
        <f ca="1">'Risk female'!I56*'Counts female'!I56</f>
        <v>345.70890417433259</v>
      </c>
      <c r="J56" s="7">
        <f ca="1">'Risk female'!J56*'Counts female'!J56</f>
        <v>345.66131049350844</v>
      </c>
      <c r="K56" s="7">
        <f ca="1">'Risk female'!K56*'Counts female'!K56</f>
        <v>345.62077741368569</v>
      </c>
      <c r="L56" s="7">
        <f ca="1">'Risk female'!L56*'Counts female'!L56</f>
        <v>346.118953811339</v>
      </c>
      <c r="M56" s="7">
        <f ca="1">'Risk female'!M56*'Counts female'!M56</f>
        <v>346.38104231321307</v>
      </c>
      <c r="N56" s="7">
        <f ca="1">'Risk female'!N56*'Counts female'!N56</f>
        <v>349.71310588863599</v>
      </c>
      <c r="O56" s="7">
        <f ca="1">'Risk female'!O56*'Counts female'!O56</f>
        <v>346.42821726618212</v>
      </c>
      <c r="P56" s="7">
        <f ca="1">'Risk female'!P56*'Counts female'!P56</f>
        <v>349.92179914306109</v>
      </c>
      <c r="Q56" s="7">
        <f ca="1">'Risk female'!Q56*'Counts female'!Q56</f>
        <v>347.21907288513188</v>
      </c>
      <c r="R56" s="7">
        <f ca="1">'Risk female'!R56*'Counts female'!R56</f>
        <v>346.1610358700853</v>
      </c>
      <c r="S56" s="7">
        <f ca="1">'Risk female'!S56*'Counts female'!S56</f>
        <v>346.35521946159815</v>
      </c>
      <c r="T56" s="7">
        <f ca="1">'Risk female'!T56*'Counts female'!T56</f>
        <v>334.40168355308708</v>
      </c>
      <c r="U56" s="7">
        <f ca="1">'Risk female'!U56*'Counts female'!U56</f>
        <v>325.90113931659135</v>
      </c>
      <c r="V56" s="7">
        <f ca="1">'Risk female'!V56*'Counts female'!V56</f>
        <v>319.4313549185614</v>
      </c>
      <c r="W56" s="7">
        <f ca="1">'Risk female'!W56*'Counts female'!W56</f>
        <v>319.54764022226999</v>
      </c>
      <c r="X56" s="7">
        <f ca="1">'Risk female'!X56*'Counts female'!X56</f>
        <v>329.04982388119902</v>
      </c>
      <c r="Y56" s="7">
        <f ca="1">'Risk female'!Y56*'Counts female'!Y56</f>
        <v>320.07031931438439</v>
      </c>
      <c r="Z56" s="7">
        <f ca="1">'Risk female'!Z56*'Counts female'!Z56</f>
        <v>303.55489750637798</v>
      </c>
      <c r="AA56" s="7">
        <f ca="1">'Risk female'!AA56*'Counts female'!AA56</f>
        <v>287.95791367725838</v>
      </c>
    </row>
    <row r="57" spans="1:27" x14ac:dyDescent="0.2">
      <c r="A57" s="1">
        <v>54</v>
      </c>
      <c r="B57" s="7">
        <f ca="1">'Risk female'!B57*'Counts female'!B57</f>
        <v>470.74899087468606</v>
      </c>
      <c r="C57" s="7">
        <f ca="1">'Risk female'!C57*'Counts female'!C57</f>
        <v>450.82813071119909</v>
      </c>
      <c r="D57" s="7">
        <f ca="1">'Risk female'!D57*'Counts female'!D57</f>
        <v>418.54741398389763</v>
      </c>
      <c r="E57" s="7">
        <f ca="1">'Risk female'!E57*'Counts female'!E57</f>
        <v>398.69654403386767</v>
      </c>
      <c r="F57" s="7">
        <f ca="1">'Risk female'!F57*'Counts female'!F57</f>
        <v>386.47018565940732</v>
      </c>
      <c r="G57" s="7">
        <f ca="1">'Risk female'!G57*'Counts female'!G57</f>
        <v>376.59366704184765</v>
      </c>
      <c r="H57" s="7">
        <f ca="1">'Risk female'!H57*'Counts female'!H57</f>
        <v>382.70580833316092</v>
      </c>
      <c r="I57" s="7">
        <f ca="1">'Risk female'!I57*'Counts female'!I57</f>
        <v>374.9979081274883</v>
      </c>
      <c r="J57" s="7">
        <f ca="1">'Risk female'!J57*'Counts female'!J57</f>
        <v>373.37544633935562</v>
      </c>
      <c r="K57" s="7">
        <f ca="1">'Risk female'!K57*'Counts female'!K57</f>
        <v>373.51575919220812</v>
      </c>
      <c r="L57" s="7">
        <f ca="1">'Risk female'!L57*'Counts female'!L57</f>
        <v>373.59319991178847</v>
      </c>
      <c r="M57" s="7">
        <f ca="1">'Risk female'!M57*'Counts female'!M57</f>
        <v>374.18417085190816</v>
      </c>
      <c r="N57" s="7">
        <f ca="1">'Risk female'!N57*'Counts female'!N57</f>
        <v>374.36597763796823</v>
      </c>
      <c r="O57" s="7">
        <f ca="1">'Risk female'!O57*'Counts female'!O57</f>
        <v>378.08954093439894</v>
      </c>
      <c r="P57" s="7">
        <f ca="1">'Risk female'!P57*'Counts female'!P57</f>
        <v>374.61212960326054</v>
      </c>
      <c r="Q57" s="7">
        <f ca="1">'Risk female'!Q57*'Counts female'!Q57</f>
        <v>378.43573555335598</v>
      </c>
      <c r="R57" s="7">
        <f ca="1">'Risk female'!R57*'Counts female'!R57</f>
        <v>375.55316836380973</v>
      </c>
      <c r="S57" s="7">
        <f ca="1">'Risk female'!S57*'Counts female'!S57</f>
        <v>374.72046600820931</v>
      </c>
      <c r="T57" s="7">
        <f ca="1">'Risk female'!T57*'Counts female'!T57</f>
        <v>374.99081569451795</v>
      </c>
      <c r="U57" s="7">
        <f ca="1">'Risk female'!U57*'Counts female'!U57</f>
        <v>362.17579755190701</v>
      </c>
      <c r="V57" s="7">
        <f ca="1">'Risk female'!V57*'Counts female'!V57</f>
        <v>353.17453651973022</v>
      </c>
      <c r="W57" s="7">
        <f ca="1">'Risk female'!W57*'Counts female'!W57</f>
        <v>346.05946979930803</v>
      </c>
      <c r="X57" s="7">
        <f ca="1">'Risk female'!X57*'Counts female'!X57</f>
        <v>346.85383818897543</v>
      </c>
      <c r="Y57" s="7">
        <f ca="1">'Risk female'!Y57*'Counts female'!Y57</f>
        <v>357.31119175989102</v>
      </c>
      <c r="Z57" s="7">
        <f ca="1">'Risk female'!Z57*'Counts female'!Z57</f>
        <v>346.8433775338263</v>
      </c>
      <c r="AA57" s="7">
        <f ca="1">'Risk female'!AA57*'Counts female'!AA57</f>
        <v>328.4335799686358</v>
      </c>
    </row>
    <row r="58" spans="1:27" x14ac:dyDescent="0.2">
      <c r="A58" s="1">
        <v>55</v>
      </c>
      <c r="B58" s="7">
        <f ca="1">'Risk female'!B58*'Counts female'!B58</f>
        <v>378.62579584656402</v>
      </c>
      <c r="C58" s="7">
        <f ca="1">'Risk female'!C58*'Counts female'!C58</f>
        <v>514.89671521380581</v>
      </c>
      <c r="D58" s="7">
        <f ca="1">'Risk female'!D58*'Counts female'!D58</f>
        <v>492.70418495484694</v>
      </c>
      <c r="E58" s="7">
        <f ca="1">'Risk female'!E58*'Counts female'!E58</f>
        <v>457.1307582899687</v>
      </c>
      <c r="F58" s="7">
        <f ca="1">'Risk female'!F58*'Counts female'!F58</f>
        <v>435.58048336203558</v>
      </c>
      <c r="G58" s="7">
        <f ca="1">'Risk female'!G58*'Counts female'!G58</f>
        <v>421.94139282634507</v>
      </c>
      <c r="H58" s="7">
        <f ca="1">'Risk female'!H58*'Counts female'!H58</f>
        <v>411.19643894918943</v>
      </c>
      <c r="I58" s="7">
        <f ca="1">'Risk female'!I58*'Counts female'!I58</f>
        <v>418.03012981358984</v>
      </c>
      <c r="J58" s="7">
        <f ca="1">'Risk female'!J58*'Counts female'!J58</f>
        <v>409.97057871494712</v>
      </c>
      <c r="K58" s="7">
        <f ca="1">'Risk female'!K58*'Counts female'!K58</f>
        <v>408.0731665718813</v>
      </c>
      <c r="L58" s="7">
        <f ca="1">'Risk female'!L58*'Counts female'!L58</f>
        <v>408.34651482047951</v>
      </c>
      <c r="M58" s="7">
        <f ca="1">'Risk female'!M58*'Counts female'!M58</f>
        <v>408.47615145708733</v>
      </c>
      <c r="N58" s="7">
        <f ca="1">'Risk female'!N58*'Counts female'!N58</f>
        <v>409.09436465880287</v>
      </c>
      <c r="O58" s="7">
        <f ca="1">'Risk female'!O58*'Counts female'!O58</f>
        <v>409.40367814582874</v>
      </c>
      <c r="P58" s="7">
        <f ca="1">'Risk female'!P58*'Counts female'!P58</f>
        <v>413.55935520075286</v>
      </c>
      <c r="Q58" s="7">
        <f ca="1">'Risk female'!Q58*'Counts female'!Q58</f>
        <v>409.7330552791243</v>
      </c>
      <c r="R58" s="7">
        <f ca="1">'Risk female'!R58*'Counts female'!R58</f>
        <v>414.10915763822487</v>
      </c>
      <c r="S58" s="7">
        <f ca="1">'Risk female'!S58*'Counts female'!S58</f>
        <v>411.04529508552145</v>
      </c>
      <c r="T58" s="7">
        <f ca="1">'Risk female'!T58*'Counts female'!T58</f>
        <v>410.41212133773524</v>
      </c>
      <c r="U58" s="7">
        <f ca="1">'Risk female'!U58*'Counts female'!U58</f>
        <v>410.82899412984926</v>
      </c>
      <c r="V58" s="7">
        <f ca="1">'Risk female'!V58*'Counts female'!V58</f>
        <v>396.83500997044558</v>
      </c>
      <c r="W58" s="7">
        <f ca="1">'Risk female'!W58*'Counts female'!W58</f>
        <v>386.97520217886887</v>
      </c>
      <c r="X58" s="7">
        <f ca="1">'Risk female'!X58*'Counts female'!X58</f>
        <v>379.83494842686071</v>
      </c>
      <c r="Y58" s="7">
        <f ca="1">'Risk female'!Y58*'Counts female'!Y58</f>
        <v>380.93338155045819</v>
      </c>
      <c r="Z58" s="7">
        <f ca="1">'Risk female'!Z58*'Counts female'!Z58</f>
        <v>391.56549620281231</v>
      </c>
      <c r="AA58" s="7">
        <f ca="1">'Risk female'!AA58*'Counts female'!AA58</f>
        <v>379.63620166069626</v>
      </c>
    </row>
    <row r="59" spans="1:27" x14ac:dyDescent="0.2">
      <c r="A59" s="1">
        <v>56</v>
      </c>
      <c r="B59" s="7">
        <f ca="1">'Risk female'!B59*'Counts female'!B59</f>
        <v>428.77240271713123</v>
      </c>
      <c r="C59" s="7">
        <f ca="1">'Risk female'!C59*'Counts female'!C59</f>
        <v>402.77533330624095</v>
      </c>
      <c r="D59" s="7">
        <f ca="1">'Risk female'!D59*'Counts female'!D59</f>
        <v>547.60109018633977</v>
      </c>
      <c r="E59" s="7">
        <f ca="1">'Risk female'!E59*'Counts female'!E59</f>
        <v>523.78885574599678</v>
      </c>
      <c r="F59" s="7">
        <f ca="1">'Risk female'!F59*'Counts female'!F59</f>
        <v>485.81820210991617</v>
      </c>
      <c r="G59" s="7">
        <f ca="1">'Risk female'!G59*'Counts female'!G59</f>
        <v>462.99852848965185</v>
      </c>
      <c r="H59" s="7">
        <f ca="1">'Risk female'!H59*'Counts female'!H59</f>
        <v>448.28875851996929</v>
      </c>
      <c r="I59" s="7">
        <f ca="1">'Risk female'!I59*'Counts female'!I59</f>
        <v>436.92172179756898</v>
      </c>
      <c r="J59" s="7">
        <f ca="1">'Risk female'!J59*'Counts female'!J59</f>
        <v>444.3063607747394</v>
      </c>
      <c r="K59" s="7">
        <f ca="1">'Risk female'!K59*'Counts female'!K59</f>
        <v>436.12602604332022</v>
      </c>
      <c r="L59" s="7">
        <f ca="1">'Risk female'!L59*'Counts female'!L59</f>
        <v>433.92050230864351</v>
      </c>
      <c r="M59" s="7">
        <f ca="1">'Risk female'!M59*'Counts female'!M59</f>
        <v>434.31059142372811</v>
      </c>
      <c r="N59" s="7">
        <f ca="1">'Risk female'!N59*'Counts female'!N59</f>
        <v>434.60202521422116</v>
      </c>
      <c r="O59" s="7">
        <f ca="1">'Risk female'!O59*'Counts female'!O59</f>
        <v>435.2003348534023</v>
      </c>
      <c r="P59" s="7">
        <f ca="1">'Risk female'!P59*'Counts female'!P59</f>
        <v>435.79360417905718</v>
      </c>
      <c r="Q59" s="7">
        <f ca="1">'Risk female'!Q59*'Counts female'!Q59</f>
        <v>440.15866748497348</v>
      </c>
      <c r="R59" s="7">
        <f ca="1">'Risk female'!R59*'Counts female'!R59</f>
        <v>436.19917380840906</v>
      </c>
      <c r="S59" s="7">
        <f ca="1">'Risk female'!S59*'Counts female'!S59</f>
        <v>441.135066235419</v>
      </c>
      <c r="T59" s="7">
        <f ca="1">'Risk female'!T59*'Counts female'!T59</f>
        <v>437.83429932140263</v>
      </c>
      <c r="U59" s="7">
        <f ca="1">'Risk female'!U59*'Counts female'!U59</f>
        <v>437.34070858332302</v>
      </c>
      <c r="V59" s="7">
        <f ca="1">'Risk female'!V59*'Counts female'!V59</f>
        <v>437.90580139568812</v>
      </c>
      <c r="W59" s="7">
        <f ca="1">'Risk female'!W59*'Counts female'!W59</f>
        <v>422.88908168816386</v>
      </c>
      <c r="X59" s="7">
        <f ca="1">'Risk female'!X59*'Counts female'!X59</f>
        <v>413.00456974623046</v>
      </c>
      <c r="Y59" s="7">
        <f ca="1">'Risk female'!Y59*'Counts female'!Y59</f>
        <v>405.78030652302976</v>
      </c>
      <c r="Z59" s="7">
        <f ca="1">'Risk female'!Z59*'Counts female'!Z59</f>
        <v>406.02355472491882</v>
      </c>
      <c r="AA59" s="7">
        <f ca="1">'Risk female'!AA59*'Counts female'!AA59</f>
        <v>416.97388341618091</v>
      </c>
    </row>
    <row r="60" spans="1:27" x14ac:dyDescent="0.2">
      <c r="A60" s="1">
        <v>57</v>
      </c>
      <c r="B60" s="7">
        <f ca="1">'Risk female'!B60*'Counts female'!B60</f>
        <v>443.34710930937695</v>
      </c>
      <c r="C60" s="7">
        <f ca="1">'Risk female'!C60*'Counts female'!C60</f>
        <v>459.76160954900001</v>
      </c>
      <c r="D60" s="7">
        <f ca="1">'Risk female'!D60*'Counts female'!D60</f>
        <v>431.68790816851379</v>
      </c>
      <c r="E60" s="7">
        <f ca="1">'Risk female'!E60*'Counts female'!E60</f>
        <v>586.94062154777771</v>
      </c>
      <c r="F60" s="7">
        <f ca="1">'Risk female'!F60*'Counts female'!F60</f>
        <v>561.32480364824994</v>
      </c>
      <c r="G60" s="7">
        <f ca="1">'Risk female'!G60*'Counts female'!G60</f>
        <v>520.36512899125603</v>
      </c>
      <c r="H60" s="7">
        <f ca="1">'Risk female'!H60*'Counts female'!H60</f>
        <v>496.05664495884554</v>
      </c>
      <c r="I60" s="7">
        <f ca="1">'Risk female'!I60*'Counts female'!I60</f>
        <v>480.30985007189372</v>
      </c>
      <c r="J60" s="7">
        <f ca="1">'Risk female'!J60*'Counts female'!J60</f>
        <v>468.33430113820322</v>
      </c>
      <c r="K60" s="7">
        <f ca="1">'Risk female'!K60*'Counts female'!K60</f>
        <v>476.43620222374329</v>
      </c>
      <c r="L60" s="7">
        <f ca="1">'Risk female'!L60*'Counts female'!L60</f>
        <v>467.67802058493737</v>
      </c>
      <c r="M60" s="7">
        <f ca="1">'Risk female'!M60*'Counts female'!M60</f>
        <v>465.40963676870552</v>
      </c>
      <c r="N60" s="7">
        <f ca="1">'Risk female'!N60*'Counts female'!N60</f>
        <v>465.85085636313846</v>
      </c>
      <c r="O60" s="7">
        <f ca="1">'Risk female'!O60*'Counts female'!O60</f>
        <v>466.32144598101559</v>
      </c>
      <c r="P60" s="7">
        <f ca="1">'Risk female'!P60*'Counts female'!P60</f>
        <v>466.98051460761496</v>
      </c>
      <c r="Q60" s="7">
        <f ca="1">'Risk female'!Q60*'Counts female'!Q60</f>
        <v>467.74997690306708</v>
      </c>
      <c r="R60" s="7">
        <f ca="1">'Risk female'!R60*'Counts female'!R60</f>
        <v>472.25207663010087</v>
      </c>
      <c r="S60" s="7">
        <f ca="1">'Risk female'!S60*'Counts female'!S60</f>
        <v>468.42960973344833</v>
      </c>
      <c r="T60" s="7">
        <f ca="1">'Risk female'!T60*'Counts female'!T60</f>
        <v>473.6909362981126</v>
      </c>
      <c r="U60" s="7">
        <f ca="1">'Risk female'!U60*'Counts female'!U60</f>
        <v>470.36062363340505</v>
      </c>
      <c r="V60" s="7">
        <f ca="1">'Risk female'!V60*'Counts female'!V60</f>
        <v>469.99210781074527</v>
      </c>
      <c r="W60" s="7">
        <f ca="1">'Risk female'!W60*'Counts female'!W60</f>
        <v>470.38672742591081</v>
      </c>
      <c r="X60" s="7">
        <f ca="1">'Risk female'!X60*'Counts female'!X60</f>
        <v>454.96145769146284</v>
      </c>
      <c r="Y60" s="7">
        <f ca="1">'Risk female'!Y60*'Counts female'!Y60</f>
        <v>444.55659896645483</v>
      </c>
      <c r="Z60" s="7">
        <f ca="1">'Risk female'!Z60*'Counts female'!Z60</f>
        <v>436.15588291767637</v>
      </c>
      <c r="AA60" s="7">
        <f ca="1">'Risk female'!AA60*'Counts female'!AA60</f>
        <v>435.95135331459051</v>
      </c>
    </row>
    <row r="61" spans="1:27" x14ac:dyDescent="0.2">
      <c r="A61" s="1">
        <v>58</v>
      </c>
      <c r="B61" s="7">
        <f ca="1">'Risk female'!B61*'Counts female'!B61</f>
        <v>451.98178350036795</v>
      </c>
      <c r="C61" s="7">
        <f ca="1">'Risk female'!C61*'Counts female'!C61</f>
        <v>480.47042909168653</v>
      </c>
      <c r="D61" s="7">
        <f ca="1">'Risk female'!D61*'Counts female'!D61</f>
        <v>498.13714776426127</v>
      </c>
      <c r="E61" s="7">
        <f ca="1">'Risk female'!E61*'Counts female'!E61</f>
        <v>467.45125835640692</v>
      </c>
      <c r="F61" s="7">
        <f ca="1">'Risk female'!F61*'Counts female'!F61</f>
        <v>635.74537695195227</v>
      </c>
      <c r="G61" s="7">
        <f ca="1">'Risk female'!G61*'Counts female'!G61</f>
        <v>607.69700869992471</v>
      </c>
      <c r="H61" s="7">
        <f ca="1">'Risk female'!H61*'Counts female'!H61</f>
        <v>563.16295841192687</v>
      </c>
      <c r="I61" s="7">
        <f ca="1">'Risk female'!I61*'Counts female'!I61</f>
        <v>537.09759871507424</v>
      </c>
      <c r="J61" s="7">
        <f ca="1">'Risk female'!J61*'Counts female'!J61</f>
        <v>520.22144717127651</v>
      </c>
      <c r="K61" s="7">
        <f ca="1">'Risk female'!K61*'Counts female'!K61</f>
        <v>507.70041066279902</v>
      </c>
      <c r="L61" s="7">
        <f ca="1">'Risk female'!L61*'Counts female'!L61</f>
        <v>516.47540267468958</v>
      </c>
      <c r="M61" s="7">
        <f ca="1">'Risk female'!M61*'Counts female'!M61</f>
        <v>506.75724406719098</v>
      </c>
      <c r="N61" s="7">
        <f ca="1">'Risk female'!N61*'Counts female'!N61</f>
        <v>504.52270364885396</v>
      </c>
      <c r="O61" s="7">
        <f ca="1">'Risk female'!O61*'Counts female'!O61</f>
        <v>505.13218672607377</v>
      </c>
      <c r="P61" s="7">
        <f ca="1">'Risk female'!P61*'Counts female'!P61</f>
        <v>505.71655047585267</v>
      </c>
      <c r="Q61" s="7">
        <f ca="1">'Risk female'!Q61*'Counts female'!Q61</f>
        <v>506.38085521742221</v>
      </c>
      <c r="R61" s="7">
        <f ca="1">'Risk female'!R61*'Counts female'!R61</f>
        <v>507.23700282117886</v>
      </c>
      <c r="S61" s="7">
        <f ca="1">'Risk female'!S61*'Counts female'!S61</f>
        <v>512.17901448450903</v>
      </c>
      <c r="T61" s="7">
        <f ca="1">'Risk female'!T61*'Counts female'!T61</f>
        <v>508.2371761325748</v>
      </c>
      <c r="U61" s="7">
        <f ca="1">'Risk female'!U61*'Counts female'!U61</f>
        <v>513.9935023047517</v>
      </c>
      <c r="V61" s="7">
        <f ca="1">'Risk female'!V61*'Counts female'!V61</f>
        <v>510.73409612594799</v>
      </c>
      <c r="W61" s="7">
        <f ca="1">'Risk female'!W61*'Counts female'!W61</f>
        <v>510.24112660010189</v>
      </c>
      <c r="X61" s="7">
        <f ca="1">'Risk female'!X61*'Counts female'!X61</f>
        <v>511.2068057649808</v>
      </c>
      <c r="Y61" s="7">
        <f ca="1">'Risk female'!Y61*'Counts female'!Y61</f>
        <v>494.8756467957262</v>
      </c>
      <c r="Z61" s="7">
        <f ca="1">'Risk female'!Z61*'Counts female'!Z61</f>
        <v>482.58042924532072</v>
      </c>
      <c r="AA61" s="7">
        <f ca="1">'Risk female'!AA61*'Counts female'!AA61</f>
        <v>473.27557817964424</v>
      </c>
    </row>
    <row r="62" spans="1:27" x14ac:dyDescent="0.2">
      <c r="A62" s="1">
        <v>59</v>
      </c>
      <c r="B62" s="7">
        <f ca="1">'Risk female'!B62*'Counts female'!B62</f>
        <v>459.97176954807799</v>
      </c>
      <c r="C62" s="7">
        <f ca="1">'Risk female'!C62*'Counts female'!C62</f>
        <v>474.22631365862787</v>
      </c>
      <c r="D62" s="7">
        <f ca="1">'Risk female'!D62*'Counts female'!D62</f>
        <v>504.86515428059255</v>
      </c>
      <c r="E62" s="7">
        <f ca="1">'Risk female'!E62*'Counts female'!E62</f>
        <v>524.15683149911229</v>
      </c>
      <c r="F62" s="7">
        <f ca="1">'Risk female'!F62*'Counts female'!F62</f>
        <v>492.59205761446503</v>
      </c>
      <c r="G62" s="7">
        <f ca="1">'Risk female'!G62*'Counts female'!G62</f>
        <v>671.06367299304873</v>
      </c>
      <c r="H62" s="7">
        <f ca="1">'Risk female'!H62*'Counts female'!H62</f>
        <v>642.51275035132358</v>
      </c>
      <c r="I62" s="7">
        <f ca="1">'Risk female'!I62*'Counts female'!I62</f>
        <v>596.50825045307693</v>
      </c>
      <c r="J62" s="7">
        <f ca="1">'Risk female'!J62*'Counts female'!J62</f>
        <v>569.95798459529476</v>
      </c>
      <c r="K62" s="7">
        <f ca="1">'Risk female'!K62*'Counts female'!K62</f>
        <v>553.3275291828287</v>
      </c>
      <c r="L62" s="7">
        <f ca="1">'Risk female'!L62*'Counts female'!L62</f>
        <v>541.20280888552895</v>
      </c>
      <c r="M62" s="7">
        <f ca="1">'Risk female'!M62*'Counts female'!M62</f>
        <v>551.33671060619724</v>
      </c>
      <c r="N62" s="7">
        <f ca="1">'Risk female'!N62*'Counts female'!N62</f>
        <v>541.77239574213206</v>
      </c>
      <c r="O62" s="7">
        <f ca="1">'Risk female'!O62*'Counts female'!O62</f>
        <v>540.4211347345464</v>
      </c>
      <c r="P62" s="7">
        <f ca="1">'Risk female'!P62*'Counts female'!P62</f>
        <v>542.13209538364458</v>
      </c>
      <c r="Q62" s="7">
        <f ca="1">'Risk female'!Q62*'Counts female'!Q62</f>
        <v>543.74906097050189</v>
      </c>
      <c r="R62" s="7">
        <f ca="1">'Risk female'!R62*'Counts female'!R62</f>
        <v>545.54595602947904</v>
      </c>
      <c r="S62" s="7">
        <f ca="1">'Risk female'!S62*'Counts female'!S62</f>
        <v>547.38635150327889</v>
      </c>
      <c r="T62" s="7">
        <f ca="1">'Risk female'!T62*'Counts female'!T62</f>
        <v>553.79870602472681</v>
      </c>
      <c r="U62" s="7">
        <f ca="1">'Risk female'!U62*'Counts female'!U62</f>
        <v>550.54859761327123</v>
      </c>
      <c r="V62" s="7">
        <f ca="1">'Risk female'!V62*'Counts female'!V62</f>
        <v>558.04348300533763</v>
      </c>
      <c r="W62" s="7">
        <f ca="1">'Risk female'!W62*'Counts female'!W62</f>
        <v>555.34024433867819</v>
      </c>
      <c r="X62" s="7">
        <f ca="1">'Risk female'!X62*'Counts female'!X62</f>
        <v>556.39064108305695</v>
      </c>
      <c r="Y62" s="7">
        <f ca="1">'Risk female'!Y62*'Counts female'!Y62</f>
        <v>558.44434802968112</v>
      </c>
      <c r="Z62" s="7">
        <f ca="1">'Risk female'!Z62*'Counts female'!Z62</f>
        <v>541.12216994044502</v>
      </c>
      <c r="AA62" s="7">
        <f ca="1">'Risk female'!AA62*'Counts female'!AA62</f>
        <v>528.16305278886648</v>
      </c>
    </row>
    <row r="63" spans="1:27" x14ac:dyDescent="0.2">
      <c r="A63" s="1">
        <v>60</v>
      </c>
      <c r="B63" s="7">
        <f ca="1">'Risk female'!B63*'Counts female'!B63</f>
        <v>500.07355693222081</v>
      </c>
      <c r="C63" s="7">
        <f ca="1">'Risk female'!C63*'Counts female'!C63</f>
        <v>477.88524325131624</v>
      </c>
      <c r="D63" s="7">
        <f ca="1">'Risk female'!D63*'Counts female'!D63</f>
        <v>493.83916053668196</v>
      </c>
      <c r="E63" s="7">
        <f ca="1">'Risk female'!E63*'Counts female'!E63</f>
        <v>527.02119252847683</v>
      </c>
      <c r="F63" s="7">
        <f ca="1">'Risk female'!F63*'Counts female'!F63</f>
        <v>548.51731900369373</v>
      </c>
      <c r="G63" s="7">
        <f ca="1">'Risk female'!G63*'Counts female'!G63</f>
        <v>516.93083688194986</v>
      </c>
      <c r="H63" s="7">
        <f ca="1">'Risk female'!H63*'Counts female'!H63</f>
        <v>706.25960864211584</v>
      </c>
      <c r="I63" s="7">
        <f ca="1">'Risk female'!I63*'Counts female'!I63</f>
        <v>678.33841952761281</v>
      </c>
      <c r="J63" s="7">
        <f ca="1">'Risk female'!J63*'Counts female'!J63</f>
        <v>631.47006794544768</v>
      </c>
      <c r="K63" s="7">
        <f ca="1">'Risk female'!K63*'Counts female'!K63</f>
        <v>605.29867968967585</v>
      </c>
      <c r="L63" s="7">
        <f ca="1">'Risk female'!L63*'Counts female'!L63</f>
        <v>589.59217600289628</v>
      </c>
      <c r="M63" s="7">
        <f ca="1">'Risk female'!M63*'Counts female'!M63</f>
        <v>578.02313749619861</v>
      </c>
      <c r="N63" s="7">
        <f ca="1">'Risk female'!N63*'Counts female'!N63</f>
        <v>590.69020507932964</v>
      </c>
      <c r="O63" s="7">
        <f ca="1">'Risk female'!O63*'Counts female'!O63</f>
        <v>581.9912503510435</v>
      </c>
      <c r="P63" s="7">
        <f ca="1">'Risk female'!P63*'Counts female'!P63</f>
        <v>582.20043030446152</v>
      </c>
      <c r="Q63" s="7">
        <f ca="1">'Risk female'!Q63*'Counts female'!Q63</f>
        <v>585.82713111285921</v>
      </c>
      <c r="R63" s="7">
        <f ca="1">'Risk female'!R63*'Counts female'!R63</f>
        <v>589.17381154591021</v>
      </c>
      <c r="S63" s="7">
        <f ca="1">'Risk female'!S63*'Counts female'!S63</f>
        <v>593.09266004235383</v>
      </c>
      <c r="T63" s="7">
        <f ca="1">'Risk female'!T63*'Counts female'!T63</f>
        <v>596.63983492138357</v>
      </c>
      <c r="U63" s="7">
        <f ca="1">'Risk female'!U63*'Counts female'!U63</f>
        <v>605.57920335574738</v>
      </c>
      <c r="V63" s="7">
        <f ca="1">'Risk female'!V63*'Counts female'!V63</f>
        <v>603.86623608574519</v>
      </c>
      <c r="W63" s="7">
        <f ca="1">'Risk female'!W63*'Counts female'!W63</f>
        <v>613.46502877553644</v>
      </c>
      <c r="X63" s="7">
        <f ca="1">'Risk female'!X63*'Counts female'!X63</f>
        <v>613.39905594486697</v>
      </c>
      <c r="Y63" s="7">
        <f ca="1">'Risk female'!Y63*'Counts female'!Y63</f>
        <v>616.04545533044279</v>
      </c>
      <c r="Z63" s="7">
        <f ca="1">'Risk female'!Z63*'Counts female'!Z63</f>
        <v>619.06596061046628</v>
      </c>
      <c r="AA63" s="7">
        <f ca="1">'Risk female'!AA63*'Counts female'!AA63</f>
        <v>601.63320459320926</v>
      </c>
    </row>
    <row r="64" spans="1:27" x14ac:dyDescent="0.2">
      <c r="A64" s="1">
        <v>61</v>
      </c>
      <c r="B64" s="7">
        <f ca="1">'Risk female'!B64*'Counts female'!B64</f>
        <v>502.73393686771772</v>
      </c>
      <c r="C64" s="7">
        <f ca="1">'Risk female'!C64*'Counts female'!C64</f>
        <v>513.36962284606193</v>
      </c>
      <c r="D64" s="7">
        <f ca="1">'Risk female'!D64*'Counts female'!D64</f>
        <v>491.45616942261762</v>
      </c>
      <c r="E64" s="7">
        <f ca="1">'Risk female'!E64*'Counts female'!E64</f>
        <v>508.95822484954346</v>
      </c>
      <c r="F64" s="7">
        <f ca="1">'Risk female'!F64*'Counts female'!F64</f>
        <v>544.26423537102971</v>
      </c>
      <c r="G64" s="7">
        <f ca="1">'Risk female'!G64*'Counts female'!G64</f>
        <v>568.03938763816438</v>
      </c>
      <c r="H64" s="7">
        <f ca="1">'Risk female'!H64*'Counts female'!H64</f>
        <v>536.57832124854247</v>
      </c>
      <c r="I64" s="7">
        <f ca="1">'Risk female'!I64*'Counts female'!I64</f>
        <v>735.05766271380537</v>
      </c>
      <c r="J64" s="7">
        <f ca="1">'Risk female'!J64*'Counts female'!J64</f>
        <v>707.89590571016254</v>
      </c>
      <c r="K64" s="7">
        <f ca="1">'Risk female'!K64*'Counts female'!K64</f>
        <v>660.81425783566021</v>
      </c>
      <c r="L64" s="7">
        <f ca="1">'Risk female'!L64*'Counts female'!L64</f>
        <v>635.29466306592587</v>
      </c>
      <c r="M64" s="7">
        <f ca="1">'Risk female'!M64*'Counts female'!M64</f>
        <v>620.47381301274231</v>
      </c>
      <c r="N64" s="7">
        <f ca="1">'Risk female'!N64*'Counts female'!N64</f>
        <v>609.53698153868424</v>
      </c>
      <c r="O64" s="7">
        <f ca="1">'Risk female'!O64*'Counts female'!O64</f>
        <v>624.68263924333712</v>
      </c>
      <c r="P64" s="7">
        <f ca="1">'Risk female'!P64*'Counts female'!P64</f>
        <v>616.93983817491983</v>
      </c>
      <c r="Q64" s="7">
        <f ca="1">'Risk female'!Q64*'Counts female'!Q64</f>
        <v>618.66062719243951</v>
      </c>
      <c r="R64" s="7">
        <f ca="1">'Risk female'!R64*'Counts female'!R64</f>
        <v>624.56894648743071</v>
      </c>
      <c r="S64" s="7">
        <f ca="1">'Risk female'!S64*'Counts female'!S64</f>
        <v>629.52380666563693</v>
      </c>
      <c r="T64" s="7">
        <f ca="1">'Risk female'!T64*'Counts female'!T64</f>
        <v>635.27714239677482</v>
      </c>
      <c r="U64" s="7">
        <f ca="1">'Risk female'!U64*'Counts female'!U64</f>
        <v>640.77743123728919</v>
      </c>
      <c r="V64" s="7">
        <f ca="1">'Risk female'!V64*'Counts female'!V64</f>
        <v>652.3398081044993</v>
      </c>
      <c r="W64" s="7">
        <f ca="1">'Risk female'!W64*'Counts female'!W64</f>
        <v>652.11818498835521</v>
      </c>
      <c r="X64" s="7">
        <f ca="1">'Risk female'!X64*'Counts female'!X64</f>
        <v>664.75501603750934</v>
      </c>
      <c r="Y64" s="7">
        <f ca="1">'Risk female'!Y64*'Counts female'!Y64</f>
        <v>666.97391596681905</v>
      </c>
      <c r="Z64" s="7">
        <f ca="1">'Risk female'!Z64*'Counts female'!Z64</f>
        <v>670.13410023257507</v>
      </c>
      <c r="AA64" s="7">
        <f ca="1">'Risk female'!AA64*'Counts female'!AA64</f>
        <v>675.03868036936808</v>
      </c>
    </row>
    <row r="65" spans="1:27" x14ac:dyDescent="0.2">
      <c r="A65" s="1">
        <v>62</v>
      </c>
      <c r="B65" s="7">
        <f ca="1">'Risk female'!B65*'Counts female'!B65</f>
        <v>523.8326642150073</v>
      </c>
      <c r="C65" s="7">
        <f ca="1">'Risk female'!C65*'Counts female'!C65</f>
        <v>531.21497034186314</v>
      </c>
      <c r="D65" s="7">
        <f ca="1">'Risk female'!D65*'Counts female'!D65</f>
        <v>543.68594485826509</v>
      </c>
      <c r="E65" s="7">
        <f ca="1">'Risk female'!E65*'Counts female'!E65</f>
        <v>520.9098330860329</v>
      </c>
      <c r="F65" s="7">
        <f ca="1">'Risk female'!F65*'Counts female'!F65</f>
        <v>540.4556062887217</v>
      </c>
      <c r="G65" s="7">
        <f ca="1">'Risk female'!G65*'Counts female'!G65</f>
        <v>579.27989437684585</v>
      </c>
      <c r="H65" s="7">
        <f ca="1">'Risk female'!H65*'Counts female'!H65</f>
        <v>605.81143542968459</v>
      </c>
      <c r="I65" s="7">
        <f ca="1">'Risk female'!I65*'Counts female'!I65</f>
        <v>573.27480841587339</v>
      </c>
      <c r="J65" s="7">
        <f ca="1">'Risk female'!J65*'Counts female'!J65</f>
        <v>786.96492867291784</v>
      </c>
      <c r="K65" s="7">
        <f ca="1">'Risk female'!K65*'Counts female'!K65</f>
        <v>759.5762881596728</v>
      </c>
      <c r="L65" s="7">
        <f ca="1">'Risk female'!L65*'Counts female'!L65</f>
        <v>710.82550016860773</v>
      </c>
      <c r="M65" s="7">
        <f ca="1">'Risk female'!M65*'Counts female'!M65</f>
        <v>684.77667726379241</v>
      </c>
      <c r="N65" s="7">
        <f ca="1">'Risk female'!N65*'Counts female'!N65</f>
        <v>670.1760586181789</v>
      </c>
      <c r="O65" s="7">
        <f ca="1">'Risk female'!O65*'Counts female'!O65</f>
        <v>659.31911415445461</v>
      </c>
      <c r="P65" s="7">
        <f ca="1">'Risk female'!P65*'Counts female'!P65</f>
        <v>677.45557885836263</v>
      </c>
      <c r="Q65" s="7">
        <f ca="1">'Risk female'!Q65*'Counts female'!Q65</f>
        <v>670.11215573933998</v>
      </c>
      <c r="R65" s="7">
        <f ca="1">'Risk female'!R65*'Counts female'!R65</f>
        <v>673.37261430521221</v>
      </c>
      <c r="S65" s="7">
        <f ca="1">'Risk female'!S65*'Counts female'!S65</f>
        <v>681.602562283618</v>
      </c>
      <c r="T65" s="7">
        <f ca="1">'Risk female'!T65*'Counts female'!T65</f>
        <v>688.22186365194364</v>
      </c>
      <c r="U65" s="7">
        <f ca="1">'Risk female'!U65*'Counts female'!U65</f>
        <v>696.08809423556545</v>
      </c>
      <c r="V65" s="7">
        <f ca="1">'Risk female'!V65*'Counts female'!V65</f>
        <v>703.71932615925687</v>
      </c>
      <c r="W65" s="7">
        <f ca="1">'Risk female'!W65*'Counts female'!W65</f>
        <v>717.65964067397806</v>
      </c>
      <c r="X65" s="7">
        <f ca="1">'Risk female'!X65*'Counts female'!X65</f>
        <v>720.08388583289923</v>
      </c>
      <c r="Y65" s="7">
        <f ca="1">'Risk female'!Y65*'Counts female'!Y65</f>
        <v>735.6463007322775</v>
      </c>
      <c r="Z65" s="7">
        <f ca="1">'Risk female'!Z65*'Counts female'!Z65</f>
        <v>738.43089023048594</v>
      </c>
      <c r="AA65" s="7">
        <f ca="1">'Risk female'!AA65*'Counts female'!AA65</f>
        <v>743.24047452470404</v>
      </c>
    </row>
    <row r="66" spans="1:27" x14ac:dyDescent="0.2">
      <c r="A66" s="1">
        <v>63</v>
      </c>
      <c r="B66" s="7">
        <f ca="1">'Risk female'!B66*'Counts female'!B66</f>
        <v>528.56909040550909</v>
      </c>
      <c r="C66" s="7">
        <f ca="1">'Risk female'!C66*'Counts female'!C66</f>
        <v>553.05845672973214</v>
      </c>
      <c r="D66" s="7">
        <f ca="1">'Risk female'!D66*'Counts female'!D66</f>
        <v>560.994617744469</v>
      </c>
      <c r="E66" s="7">
        <f ca="1">'Risk female'!E66*'Counts female'!E66</f>
        <v>574.80703827980233</v>
      </c>
      <c r="F66" s="7">
        <f ca="1">'Risk female'!F66*'Counts female'!F66</f>
        <v>551.29185578974727</v>
      </c>
      <c r="G66" s="7">
        <f ca="1">'Risk female'!G66*'Counts female'!G66</f>
        <v>572.22453159834174</v>
      </c>
      <c r="H66" s="7">
        <f ca="1">'Risk female'!H66*'Counts female'!H66</f>
        <v>613.73462629996448</v>
      </c>
      <c r="I66" s="7">
        <f ca="1">'Risk female'!I66*'Counts female'!I66</f>
        <v>642.66869055965265</v>
      </c>
      <c r="J66" s="7">
        <f ca="1">'Risk female'!J66*'Counts female'!J66</f>
        <v>608.72095615512319</v>
      </c>
      <c r="K66" s="7">
        <f ca="1">'Risk female'!K66*'Counts female'!K66</f>
        <v>836.49128548630961</v>
      </c>
      <c r="L66" s="7">
        <f ca="1">'Risk female'!L66*'Counts female'!L66</f>
        <v>808.22031565271732</v>
      </c>
      <c r="M66" s="7">
        <f ca="1">'Risk female'!M66*'Counts female'!M66</f>
        <v>757.19589790432155</v>
      </c>
      <c r="N66" s="7">
        <f ca="1">'Risk female'!N66*'Counts female'!N66</f>
        <v>729.97101607486127</v>
      </c>
      <c r="O66" s="7">
        <f ca="1">'Risk female'!O66*'Counts female'!O66</f>
        <v>715.06643727642142</v>
      </c>
      <c r="P66" s="7">
        <f ca="1">'Risk female'!P66*'Counts female'!P66</f>
        <v>703.862702367466</v>
      </c>
      <c r="Q66" s="7">
        <f ca="1">'Risk female'!Q66*'Counts female'!Q66</f>
        <v>724.22727389485863</v>
      </c>
      <c r="R66" s="7">
        <f ca="1">'Risk female'!R66*'Counts female'!R66</f>
        <v>716.72863778990654</v>
      </c>
      <c r="S66" s="7">
        <f ca="1">'Risk female'!S66*'Counts female'!S66</f>
        <v>721.01737068516945</v>
      </c>
      <c r="T66" s="7">
        <f ca="1">'Risk female'!T66*'Counts female'!T66</f>
        <v>730.70002397324038</v>
      </c>
      <c r="U66" s="7">
        <f ca="1">'Risk female'!U66*'Counts female'!U66</f>
        <v>738.42874519986924</v>
      </c>
      <c r="V66" s="7">
        <f ca="1">'Risk female'!V66*'Counts female'!V66</f>
        <v>747.85319008312342</v>
      </c>
      <c r="W66" s="7">
        <f ca="1">'Risk female'!W66*'Counts female'!W66</f>
        <v>756.62962181997455</v>
      </c>
      <c r="X66" s="7">
        <f ca="1">'Risk female'!X66*'Counts female'!X66</f>
        <v>773.34564632523882</v>
      </c>
      <c r="Y66" s="7">
        <f ca="1">'Risk female'!Y66*'Counts female'!Y66</f>
        <v>776.99681729672216</v>
      </c>
      <c r="Z66" s="7">
        <f ca="1">'Risk female'!Z66*'Counts female'!Z66</f>
        <v>793.23240493682977</v>
      </c>
      <c r="AA66" s="7">
        <f ca="1">'Risk female'!AA66*'Counts female'!AA66</f>
        <v>796.69878581329294</v>
      </c>
    </row>
    <row r="67" spans="1:27" x14ac:dyDescent="0.2">
      <c r="A67" s="1">
        <v>64</v>
      </c>
      <c r="B67" s="7">
        <f ca="1">'Risk female'!B67*'Counts female'!B67</f>
        <v>548.59120651789897</v>
      </c>
      <c r="C67" s="7">
        <f ca="1">'Risk female'!C67*'Counts female'!C67</f>
        <v>547.65305764774348</v>
      </c>
      <c r="D67" s="7">
        <f ca="1">'Risk female'!D67*'Counts female'!D67</f>
        <v>572.514345764631</v>
      </c>
      <c r="E67" s="7">
        <f ca="1">'Risk female'!E67*'Counts female'!E67</f>
        <v>580.70036671214643</v>
      </c>
      <c r="F67" s="7">
        <f ca="1">'Risk female'!F67*'Counts female'!F67</f>
        <v>594.82115405051991</v>
      </c>
      <c r="G67" s="7">
        <f ca="1">'Risk female'!G67*'Counts female'!G67</f>
        <v>570.881920805498</v>
      </c>
      <c r="H67" s="7">
        <f ca="1">'Risk female'!H67*'Counts female'!H67</f>
        <v>592.49360575288256</v>
      </c>
      <c r="I67" s="7">
        <f ca="1">'Risk female'!I67*'Counts female'!I67</f>
        <v>635.30796017949615</v>
      </c>
      <c r="J67" s="7">
        <f ca="1">'Risk female'!J67*'Counts female'!J67</f>
        <v>665.41821123447335</v>
      </c>
      <c r="K67" s="7">
        <f ca="1">'Risk female'!K67*'Counts female'!K67</f>
        <v>630.57566633916736</v>
      </c>
      <c r="L67" s="7">
        <f ca="1">'Risk female'!L67*'Counts female'!L67</f>
        <v>866.58562389198471</v>
      </c>
      <c r="M67" s="7">
        <f ca="1">'Risk female'!M67*'Counts female'!M67</f>
        <v>837.09943070419615</v>
      </c>
      <c r="N67" s="7">
        <f ca="1">'Risk female'!N67*'Counts female'!N67</f>
        <v>784.29523155686047</v>
      </c>
      <c r="O67" s="7">
        <f ca="1">'Risk female'!O67*'Counts female'!O67</f>
        <v>755.98469610448285</v>
      </c>
      <c r="P67" s="7">
        <f ca="1">'Risk female'!P67*'Counts female'!P67</f>
        <v>740.65787282565418</v>
      </c>
      <c r="Q67" s="7">
        <f ca="1">'Risk female'!Q67*'Counts female'!Q67</f>
        <v>728.80169840999861</v>
      </c>
      <c r="R67" s="7">
        <f ca="1">'Risk female'!R67*'Counts female'!R67</f>
        <v>750.17560340096782</v>
      </c>
      <c r="S67" s="7">
        <f ca="1">'Risk female'!S67*'Counts female'!S67</f>
        <v>742.24288343154183</v>
      </c>
      <c r="T67" s="7">
        <f ca="1">'Risk female'!T67*'Counts female'!T67</f>
        <v>746.91699624449427</v>
      </c>
      <c r="U67" s="7">
        <f ca="1">'Risk female'!U67*'Counts female'!U67</f>
        <v>756.8961574923261</v>
      </c>
      <c r="V67" s="7">
        <f ca="1">'Risk female'!V67*'Counts female'!V67</f>
        <v>764.97093059469773</v>
      </c>
      <c r="W67" s="7">
        <f ca="1">'Risk female'!W67*'Counts female'!W67</f>
        <v>774.4777068871507</v>
      </c>
      <c r="X67" s="7">
        <f ca="1">'Risk female'!X67*'Counts female'!X67</f>
        <v>784.93539319842841</v>
      </c>
      <c r="Y67" s="7">
        <f ca="1">'Risk female'!Y67*'Counts female'!Y67</f>
        <v>802.36158868524456</v>
      </c>
      <c r="Z67" s="7">
        <f ca="1">'Risk female'!Z67*'Counts female'!Z67</f>
        <v>804.83472909681188</v>
      </c>
      <c r="AA67" s="7">
        <f ca="1">'Risk female'!AA67*'Counts female'!AA67</f>
        <v>821.55677734727317</v>
      </c>
    </row>
    <row r="68" spans="1:27" x14ac:dyDescent="0.2">
      <c r="A68" s="1">
        <v>65</v>
      </c>
      <c r="B68" s="7">
        <f ca="1">'Risk female'!B68*'Counts female'!B68</f>
        <v>602.43387068364029</v>
      </c>
      <c r="C68" s="7">
        <f ca="1">'Risk female'!C68*'Counts female'!C68</f>
        <v>606.54468544916654</v>
      </c>
      <c r="D68" s="7">
        <f ca="1">'Risk female'!D68*'Counts female'!D68</f>
        <v>605.30510174645144</v>
      </c>
      <c r="E68" s="7">
        <f ca="1">'Risk female'!E68*'Counts female'!E68</f>
        <v>632.37698882699749</v>
      </c>
      <c r="F68" s="7">
        <f ca="1">'Risk female'!F68*'Counts female'!F68</f>
        <v>641.53277279352244</v>
      </c>
      <c r="G68" s="7">
        <f ca="1">'Risk female'!G68*'Counts female'!G68</f>
        <v>656.48743702326999</v>
      </c>
      <c r="H68" s="7">
        <f ca="1">'Risk female'!H68*'Counts female'!H68</f>
        <v>630.36750717248958</v>
      </c>
      <c r="I68" s="7">
        <f ca="1">'Risk female'!I68*'Counts female'!I68</f>
        <v>654.21889051900439</v>
      </c>
      <c r="J68" s="7">
        <f ca="1">'Risk female'!J68*'Counts female'!J68</f>
        <v>701.00263290998021</v>
      </c>
      <c r="K68" s="7">
        <f ca="1">'Risk female'!K68*'Counts female'!K68</f>
        <v>734.29596278044926</v>
      </c>
      <c r="L68" s="7">
        <f ca="1">'Risk female'!L68*'Counts female'!L68</f>
        <v>696.14489272553396</v>
      </c>
      <c r="M68" s="7">
        <f ca="1">'Risk female'!M68*'Counts female'!M68</f>
        <v>956.62005461128706</v>
      </c>
      <c r="N68" s="7">
        <f ca="1">'Risk female'!N68*'Counts female'!N68</f>
        <v>923.19380346160108</v>
      </c>
      <c r="O68" s="7">
        <f ca="1">'Risk female'!O68*'Counts female'!O68</f>
        <v>865.01689247548984</v>
      </c>
      <c r="P68" s="7">
        <f ca="1">'Risk female'!P68*'Counts female'!P68</f>
        <v>833.70749349092807</v>
      </c>
      <c r="Q68" s="7">
        <f ca="1">'Risk female'!Q68*'Counts female'!Q68</f>
        <v>816.68576865053012</v>
      </c>
      <c r="R68" s="7">
        <f ca="1">'Risk female'!R68*'Counts female'!R68</f>
        <v>803.19842813008324</v>
      </c>
      <c r="S68" s="7">
        <f ca="1">'Risk female'!S68*'Counts female'!S68</f>
        <v>827.43191568346583</v>
      </c>
      <c r="T68" s="7">
        <f ca="1">'Risk female'!T68*'Counts female'!T68</f>
        <v>818.06645911510043</v>
      </c>
      <c r="U68" s="7">
        <f ca="1">'Risk female'!U68*'Counts female'!U68</f>
        <v>823.49195036067556</v>
      </c>
      <c r="V68" s="7">
        <f ca="1">'Risk female'!V68*'Counts female'!V68</f>
        <v>833.94530698344681</v>
      </c>
      <c r="W68" s="7">
        <f ca="1">'Risk female'!W68*'Counts female'!W68</f>
        <v>842.43258379146005</v>
      </c>
      <c r="X68" s="7">
        <f ca="1">'Risk female'!X68*'Counts female'!X68</f>
        <v>854.40372228633225</v>
      </c>
      <c r="Y68" s="7">
        <f ca="1">'Risk female'!Y68*'Counts female'!Y68</f>
        <v>865.80520406820779</v>
      </c>
      <c r="Z68" s="7">
        <f ca="1">'Risk female'!Z68*'Counts female'!Z68</f>
        <v>883.16988889888205</v>
      </c>
      <c r="AA68" s="7">
        <f ca="1">'Risk female'!AA68*'Counts female'!AA68</f>
        <v>886.03377932485762</v>
      </c>
    </row>
    <row r="69" spans="1:27" x14ac:dyDescent="0.2">
      <c r="A69" s="1">
        <v>66</v>
      </c>
      <c r="B69" s="7">
        <f ca="1">'Risk female'!B69*'Counts female'!B69</f>
        <v>655.99456759473912</v>
      </c>
      <c r="C69" s="7">
        <f ca="1">'Risk female'!C69*'Counts female'!C69</f>
        <v>652.01785061767271</v>
      </c>
      <c r="D69" s="7">
        <f ca="1">'Risk female'!D69*'Counts female'!D69</f>
        <v>655.84746310767684</v>
      </c>
      <c r="E69" s="7">
        <f ca="1">'Risk female'!E69*'Counts female'!E69</f>
        <v>653.24414645104025</v>
      </c>
      <c r="F69" s="7">
        <f ca="1">'Risk female'!F69*'Counts female'!F69</f>
        <v>682.59775074583638</v>
      </c>
      <c r="G69" s="7">
        <f ca="1">'Risk female'!G69*'Counts female'!G69</f>
        <v>691.9830414607128</v>
      </c>
      <c r="H69" s="7">
        <f ca="1">'Risk female'!H69*'Counts female'!H69</f>
        <v>707.23720723244423</v>
      </c>
      <c r="I69" s="7">
        <f ca="1">'Risk female'!I69*'Counts female'!I69</f>
        <v>678.86704849847752</v>
      </c>
      <c r="J69" s="7">
        <f ca="1">'Risk female'!J69*'Counts female'!J69</f>
        <v>704.07505137979354</v>
      </c>
      <c r="K69" s="7">
        <f ca="1">'Risk female'!K69*'Counts female'!K69</f>
        <v>753.56988091255369</v>
      </c>
      <c r="L69" s="7">
        <f ca="1">'Risk female'!L69*'Counts female'!L69</f>
        <v>789.1732519077226</v>
      </c>
      <c r="M69" s="7">
        <f ca="1">'Risk female'!M69*'Counts female'!M69</f>
        <v>747.3945040335966</v>
      </c>
      <c r="N69" s="7">
        <f ca="1">'Risk female'!N69*'Counts female'!N69</f>
        <v>1026.6058902535835</v>
      </c>
      <c r="O69" s="7">
        <f ca="1">'Risk female'!O69*'Counts female'!O69</f>
        <v>989.45011098129089</v>
      </c>
      <c r="P69" s="7">
        <f ca="1">'Risk female'!P69*'Counts female'!P69</f>
        <v>926.68368709728668</v>
      </c>
      <c r="Q69" s="7">
        <f ca="1">'Risk female'!Q69*'Counts female'!Q69</f>
        <v>892.33651212692553</v>
      </c>
      <c r="R69" s="7">
        <f ca="1">'Risk female'!R69*'Counts female'!R69</f>
        <v>873.53889736950441</v>
      </c>
      <c r="S69" s="7">
        <f ca="1">'Risk female'!S69*'Counts female'!S69</f>
        <v>858.27745149607006</v>
      </c>
      <c r="T69" s="7">
        <f ca="1">'Risk female'!T69*'Counts female'!T69</f>
        <v>884.20348965171934</v>
      </c>
      <c r="U69" s="7">
        <f ca="1">'Risk female'!U69*'Counts female'!U69</f>
        <v>873.63910495738548</v>
      </c>
      <c r="V69" s="7">
        <f ca="1">'Risk female'!V69*'Counts female'!V69</f>
        <v>878.964938658807</v>
      </c>
      <c r="W69" s="7">
        <f ca="1">'Risk female'!W69*'Counts female'!W69</f>
        <v>888.54793807822352</v>
      </c>
      <c r="X69" s="7">
        <f ca="1">'Risk female'!X69*'Counts female'!X69</f>
        <v>898.17035441503458</v>
      </c>
      <c r="Y69" s="7">
        <f ca="1">'Risk female'!Y69*'Counts female'!Y69</f>
        <v>911.35645579319464</v>
      </c>
      <c r="Z69" s="7">
        <f ca="1">'Risk female'!Z69*'Counts female'!Z69</f>
        <v>921.0007982987953</v>
      </c>
      <c r="AA69" s="7">
        <f ca="1">'Risk female'!AA69*'Counts female'!AA69</f>
        <v>938.88588644029232</v>
      </c>
    </row>
    <row r="70" spans="1:27" x14ac:dyDescent="0.2">
      <c r="A70" s="1">
        <v>67</v>
      </c>
      <c r="B70" s="7">
        <f ca="1">'Risk female'!B70*'Counts female'!B70</f>
        <v>691.44442286002447</v>
      </c>
      <c r="C70" s="7">
        <f ca="1">'Risk female'!C70*'Counts female'!C70</f>
        <v>694.53192235364395</v>
      </c>
      <c r="D70" s="7">
        <f ca="1">'Risk female'!D70*'Counts female'!D70</f>
        <v>690.35300362980729</v>
      </c>
      <c r="E70" s="7">
        <f ca="1">'Risk female'!E70*'Counts female'!E70</f>
        <v>694.31032632269091</v>
      </c>
      <c r="F70" s="7">
        <f ca="1">'Risk female'!F70*'Counts female'!F70</f>
        <v>690.78198155210873</v>
      </c>
      <c r="G70" s="7">
        <f ca="1">'Risk female'!G70*'Counts female'!G70</f>
        <v>722.23024564747243</v>
      </c>
      <c r="H70" s="7">
        <f ca="1">'Risk female'!H70*'Counts female'!H70</f>
        <v>731.95958032027374</v>
      </c>
      <c r="I70" s="7">
        <f ca="1">'Risk female'!I70*'Counts female'!I70</f>
        <v>748.12958057535798</v>
      </c>
      <c r="J70" s="7">
        <f ca="1">'Risk female'!J70*'Counts female'!J70</f>
        <v>717.89173856133925</v>
      </c>
      <c r="K70" s="7">
        <f ca="1">'Risk female'!K70*'Counts female'!K70</f>
        <v>744.42357733191466</v>
      </c>
      <c r="L70" s="7">
        <f ca="1">'Risk female'!L70*'Counts female'!L70</f>
        <v>796.4196150792942</v>
      </c>
      <c r="M70" s="7">
        <f ca="1">'Risk female'!M70*'Counts female'!M70</f>
        <v>833.85768583634831</v>
      </c>
      <c r="N70" s="7">
        <f ca="1">'Risk female'!N70*'Counts female'!N70</f>
        <v>789.27363841648753</v>
      </c>
      <c r="O70" s="7">
        <f ca="1">'Risk female'!O70*'Counts female'!O70</f>
        <v>1084.4292276958497</v>
      </c>
      <c r="P70" s="7">
        <f ca="1">'Risk female'!P70*'Counts female'!P70</f>
        <v>1044.5941985845918</v>
      </c>
      <c r="Q70" s="7">
        <f ca="1">'Risk female'!Q70*'Counts female'!Q70</f>
        <v>977.8587681203195</v>
      </c>
      <c r="R70" s="7">
        <f ca="1">'Risk female'!R70*'Counts female'!R70</f>
        <v>941.34270370725994</v>
      </c>
      <c r="S70" s="7">
        <f ca="1">'Risk female'!S70*'Counts female'!S70</f>
        <v>921.40903267046724</v>
      </c>
      <c r="T70" s="7">
        <f ca="1">'Risk female'!T70*'Counts female'!T70</f>
        <v>904.8068224578808</v>
      </c>
      <c r="U70" s="7">
        <f ca="1">'Risk female'!U70*'Counts female'!U70</f>
        <v>932.08686134334073</v>
      </c>
      <c r="V70" s="7">
        <f ca="1">'Risk female'!V70*'Counts female'!V70</f>
        <v>920.95055098863543</v>
      </c>
      <c r="W70" s="7">
        <f ca="1">'Risk female'!W70*'Counts female'!W70</f>
        <v>925.53979947982634</v>
      </c>
      <c r="X70" s="7">
        <f ca="1">'Risk female'!X70*'Counts female'!X70</f>
        <v>936.04522229571819</v>
      </c>
      <c r="Y70" s="7">
        <f ca="1">'Risk female'!Y70*'Counts female'!Y70</f>
        <v>946.90184193216589</v>
      </c>
      <c r="Z70" s="7">
        <f ca="1">'Risk female'!Z70*'Counts female'!Z70</f>
        <v>959.40239917675797</v>
      </c>
      <c r="AA70" s="7">
        <f ca="1">'Risk female'!AA70*'Counts female'!AA70</f>
        <v>969.69611078447031</v>
      </c>
    </row>
    <row r="71" spans="1:27" x14ac:dyDescent="0.2">
      <c r="A71" s="1">
        <v>68</v>
      </c>
      <c r="B71" s="7">
        <f ca="1">'Risk female'!B71*'Counts female'!B71</f>
        <v>769.69890925327798</v>
      </c>
      <c r="C71" s="7">
        <f ca="1">'Risk female'!C71*'Counts female'!C71</f>
        <v>740.74678402533652</v>
      </c>
      <c r="D71" s="7">
        <f ca="1">'Risk female'!D71*'Counts female'!D71</f>
        <v>743.69204088364359</v>
      </c>
      <c r="E71" s="7">
        <f ca="1">'Risk female'!E71*'Counts female'!E71</f>
        <v>739.32135662864869</v>
      </c>
      <c r="F71" s="7">
        <f ca="1">'Risk female'!F71*'Counts female'!F71</f>
        <v>744.52612582231836</v>
      </c>
      <c r="G71" s="7">
        <f ca="1">'Risk female'!G71*'Counts female'!G71</f>
        <v>740.62472800706007</v>
      </c>
      <c r="H71" s="7">
        <f ca="1">'Risk female'!H71*'Counts female'!H71</f>
        <v>774.6483274987695</v>
      </c>
      <c r="I71" s="7">
        <f ca="1">'Risk female'!I71*'Counts female'!I71</f>
        <v>785.09863466981449</v>
      </c>
      <c r="J71" s="7">
        <f ca="1">'Risk female'!J71*'Counts female'!J71</f>
        <v>802.95647607283911</v>
      </c>
      <c r="K71" s="7">
        <f ca="1">'Risk female'!K71*'Counts female'!K71</f>
        <v>771.16042306852898</v>
      </c>
      <c r="L71" s="7">
        <f ca="1">'Risk female'!L71*'Counts female'!L71</f>
        <v>799.98738015335584</v>
      </c>
      <c r="M71" s="7">
        <f ca="1">'Risk female'!M71*'Counts female'!M71</f>
        <v>855.35696789029589</v>
      </c>
      <c r="N71" s="7">
        <f ca="1">'Risk female'!N71*'Counts female'!N71</f>
        <v>895.34489186598944</v>
      </c>
      <c r="O71" s="7">
        <f ca="1">'Risk female'!O71*'Counts female'!O71</f>
        <v>847.81630516949235</v>
      </c>
      <c r="P71" s="7">
        <f ca="1">'Risk female'!P71*'Counts female'!P71</f>
        <v>1165.6989518257342</v>
      </c>
      <c r="Q71" s="7">
        <f ca="1">'Risk female'!Q71*'Counts female'!Q71</f>
        <v>1122.5103064270888</v>
      </c>
      <c r="R71" s="7">
        <f ca="1">'Risk female'!R71*'Counts female'!R71</f>
        <v>1050.8835161403911</v>
      </c>
      <c r="S71" s="7">
        <f ca="1">'Risk female'!S71*'Counts female'!S71</f>
        <v>1012.4736341715271</v>
      </c>
      <c r="T71" s="7">
        <f ca="1">'Risk female'!T71*'Counts female'!T71</f>
        <v>991.22332266341584</v>
      </c>
      <c r="U71" s="7">
        <f ca="1">'Risk female'!U71*'Counts female'!U71</f>
        <v>973.11414702723846</v>
      </c>
      <c r="V71" s="7">
        <f ca="1">'Risk female'!V71*'Counts female'!V71</f>
        <v>1002.523957655127</v>
      </c>
      <c r="W71" s="7">
        <f ca="1">'Risk female'!W71*'Counts female'!W71</f>
        <v>990.44421263971822</v>
      </c>
      <c r="X71" s="7">
        <f ca="1">'Risk female'!X71*'Counts female'!X71</f>
        <v>996.19900004606848</v>
      </c>
      <c r="Y71" s="7">
        <f ca="1">'Risk female'!Y71*'Counts female'!Y71</f>
        <v>1008.1804635428119</v>
      </c>
      <c r="Z71" s="7">
        <f ca="1">'Risk female'!Z71*'Counts female'!Z71</f>
        <v>1018.6159203458257</v>
      </c>
      <c r="AA71" s="7">
        <f ca="1">'Risk female'!AA71*'Counts female'!AA71</f>
        <v>1033.3968076308868</v>
      </c>
    </row>
    <row r="72" spans="1:27" x14ac:dyDescent="0.2">
      <c r="A72" s="1">
        <v>69</v>
      </c>
      <c r="B72" s="7">
        <f ca="1">'Risk female'!B72*'Counts female'!B72</f>
        <v>807.7767338105208</v>
      </c>
      <c r="C72" s="7">
        <f ca="1">'Risk female'!C72*'Counts female'!C72</f>
        <v>814.03031414809698</v>
      </c>
      <c r="D72" s="7">
        <f ca="1">'Risk female'!D72*'Counts female'!D72</f>
        <v>784.64810348876745</v>
      </c>
      <c r="E72" s="7">
        <f ca="1">'Risk female'!E72*'Counts female'!E72</f>
        <v>788.36944349052931</v>
      </c>
      <c r="F72" s="7">
        <f ca="1">'Risk female'!F72*'Counts female'!F72</f>
        <v>784.7598173914289</v>
      </c>
      <c r="G72" s="7">
        <f ca="1">'Risk female'!G72*'Counts female'!G72</f>
        <v>792.14371828964954</v>
      </c>
      <c r="H72" s="7">
        <f ca="1">'Risk female'!H72*'Counts female'!H72</f>
        <v>788.64949776675769</v>
      </c>
      <c r="I72" s="7">
        <f ca="1">'Risk female'!I72*'Counts female'!I72</f>
        <v>826.04562405916556</v>
      </c>
      <c r="J72" s="7">
        <f ca="1">'Risk female'!J72*'Counts female'!J72</f>
        <v>838.56672355806313</v>
      </c>
      <c r="K72" s="7">
        <f ca="1">'Risk female'!K72*'Counts female'!K72</f>
        <v>858.81143052885966</v>
      </c>
      <c r="L72" s="7">
        <f ca="1">'Risk female'!L72*'Counts female'!L72</f>
        <v>826.19264372233044</v>
      </c>
      <c r="M72" s="7">
        <f ca="1">'Risk female'!M72*'Counts female'!M72</f>
        <v>858.49201025031732</v>
      </c>
      <c r="N72" s="7">
        <f ca="1">'Risk female'!N72*'Counts female'!N72</f>
        <v>918.49714083320919</v>
      </c>
      <c r="O72" s="7">
        <f ca="1">'Risk female'!O72*'Counts female'!O72</f>
        <v>962.07843228875106</v>
      </c>
      <c r="P72" s="7">
        <f ca="1">'Risk female'!P72*'Counts female'!P72</f>
        <v>912.23004103704841</v>
      </c>
      <c r="Q72" s="7">
        <f ca="1">'Risk female'!Q72*'Counts female'!Q72</f>
        <v>1256.1351175081074</v>
      </c>
      <c r="R72" s="7">
        <f ca="1">'Risk female'!R72*'Counts female'!R72</f>
        <v>1210.7706996793095</v>
      </c>
      <c r="S72" s="7">
        <f ca="1">'Risk female'!S72*'Counts female'!S72</f>
        <v>1135.1965562981238</v>
      </c>
      <c r="T72" s="7">
        <f ca="1">'Risk female'!T72*'Counts female'!T72</f>
        <v>1095.9406269789004</v>
      </c>
      <c r="U72" s="7">
        <f ca="1">'Risk female'!U72*'Counts female'!U72</f>
        <v>1074.1418197959927</v>
      </c>
      <c r="V72" s="7">
        <f ca="1">'Risk female'!V72*'Counts female'!V72</f>
        <v>1054.922003114274</v>
      </c>
      <c r="W72" s="7">
        <f ca="1">'Risk female'!W72*'Counts female'!W72</f>
        <v>1087.5378863554445</v>
      </c>
      <c r="X72" s="7">
        <f ca="1">'Risk female'!X72*'Counts female'!X72</f>
        <v>1076.9227026769286</v>
      </c>
      <c r="Y72" s="7">
        <f ca="1">'Risk female'!Y72*'Counts female'!Y72</f>
        <v>1084.4336536333603</v>
      </c>
      <c r="Z72" s="7">
        <f ca="1">'Risk female'!Z72*'Counts female'!Z72</f>
        <v>1097.8844939545281</v>
      </c>
      <c r="AA72" s="7">
        <f ca="1">'Risk female'!AA72*'Counts female'!AA72</f>
        <v>1111.4491822887062</v>
      </c>
    </row>
    <row r="73" spans="1:27" x14ac:dyDescent="0.2">
      <c r="A73" s="1">
        <v>70</v>
      </c>
      <c r="B73" s="7">
        <f ca="1">'Risk female'!B73*'Counts female'!B73</f>
        <v>889.3082767932035</v>
      </c>
      <c r="C73" s="7">
        <f ca="1">'Risk female'!C73*'Counts female'!C73</f>
        <v>868.07500490490349</v>
      </c>
      <c r="D73" s="7">
        <f ca="1">'Risk female'!D73*'Counts female'!D73</f>
        <v>875.28054607773527</v>
      </c>
      <c r="E73" s="7">
        <f ca="1">'Risk female'!E73*'Counts female'!E73</f>
        <v>845.04857489347796</v>
      </c>
      <c r="F73" s="7">
        <f ca="1">'Risk female'!F73*'Counts female'!F73</f>
        <v>849.85620371679795</v>
      </c>
      <c r="G73" s="7">
        <f ca="1">'Risk female'!G73*'Counts female'!G73</f>
        <v>847.06703341705509</v>
      </c>
      <c r="H73" s="7">
        <f ca="1">'Risk female'!H73*'Counts female'!H73</f>
        <v>856.53467296574365</v>
      </c>
      <c r="I73" s="7">
        <f ca="1">'Risk female'!I73*'Counts female'!I73</f>
        <v>852.90750734574215</v>
      </c>
      <c r="J73" s="7">
        <f ca="1">'Risk female'!J73*'Counts female'!J73</f>
        <v>894.51688459670379</v>
      </c>
      <c r="K73" s="7">
        <f ca="1">'Risk female'!K73*'Counts female'!K73</f>
        <v>909.38351735759659</v>
      </c>
      <c r="L73" s="7">
        <f ca="1">'Risk female'!L73*'Counts female'!L73</f>
        <v>932.13795848508596</v>
      </c>
      <c r="M73" s="7">
        <f ca="1">'Risk female'!M73*'Counts female'!M73</f>
        <v>896.9699806943097</v>
      </c>
      <c r="N73" s="7">
        <f ca="1">'Risk female'!N73*'Counts female'!N73</f>
        <v>933.29647418024933</v>
      </c>
      <c r="O73" s="7">
        <f ca="1">'Risk female'!O73*'Counts female'!O73</f>
        <v>998.98656119051964</v>
      </c>
      <c r="P73" s="7">
        <f ca="1">'Risk female'!P73*'Counts female'!P73</f>
        <v>1046.9866864742971</v>
      </c>
      <c r="Q73" s="7">
        <f ca="1">'Risk female'!Q73*'Counts female'!Q73</f>
        <v>993.58904561943143</v>
      </c>
      <c r="R73" s="7">
        <f ca="1">'Risk female'!R73*'Counts female'!R73</f>
        <v>1369.7595248671157</v>
      </c>
      <c r="S73" s="7">
        <f ca="1">'Risk female'!S73*'Counts female'!S73</f>
        <v>1321.5069610290334</v>
      </c>
      <c r="T73" s="7">
        <f ca="1">'Risk female'!T73*'Counts female'!T73</f>
        <v>1240.1219938817605</v>
      </c>
      <c r="U73" s="7">
        <f ca="1">'Risk female'!U73*'Counts female'!U73</f>
        <v>1198.4077990086407</v>
      </c>
      <c r="V73" s="7">
        <f ca="1">'Risk female'!V73*'Counts female'!V73</f>
        <v>1175.5946292905935</v>
      </c>
      <c r="W73" s="7">
        <f ca="1">'Risk female'!W73*'Counts female'!W73</f>
        <v>1154.0266697570999</v>
      </c>
      <c r="X73" s="7">
        <f ca="1">'Risk female'!X73*'Counts female'!X73</f>
        <v>1191.8897279492176</v>
      </c>
      <c r="Y73" s="7">
        <f ca="1">'Risk female'!Y73*'Counts female'!Y73</f>
        <v>1181.3345022358667</v>
      </c>
      <c r="Z73" s="7">
        <f ca="1">'Risk female'!Z73*'Counts female'!Z73</f>
        <v>1189.078385119923</v>
      </c>
      <c r="AA73" s="7">
        <f ca="1">'Risk female'!AA73*'Counts female'!AA73</f>
        <v>1206.1108697131795</v>
      </c>
    </row>
    <row r="74" spans="1:27" x14ac:dyDescent="0.2">
      <c r="A74" s="1">
        <v>71</v>
      </c>
      <c r="B74" s="7">
        <f ca="1">'Risk female'!B74*'Counts female'!B74</f>
        <v>921.23194677991864</v>
      </c>
      <c r="C74" s="7">
        <f ca="1">'Risk female'!C74*'Counts female'!C74</f>
        <v>947.69287603521354</v>
      </c>
      <c r="D74" s="7">
        <f ca="1">'Risk female'!D74*'Counts female'!D74</f>
        <v>925.34002119477771</v>
      </c>
      <c r="E74" s="7">
        <f ca="1">'Risk female'!E74*'Counts female'!E74</f>
        <v>933.08638923195974</v>
      </c>
      <c r="F74" s="7">
        <f ca="1">'Risk female'!F74*'Counts female'!F74</f>
        <v>902.3371910581493</v>
      </c>
      <c r="G74" s="7">
        <f ca="1">'Risk female'!G74*'Counts female'!G74</f>
        <v>908.48395549337238</v>
      </c>
      <c r="H74" s="7">
        <f ca="1">'Risk female'!H74*'Counts female'!H74</f>
        <v>906.64001091432124</v>
      </c>
      <c r="I74" s="7">
        <f ca="1">'Risk female'!I74*'Counts female'!I74</f>
        <v>918.46641207912558</v>
      </c>
      <c r="J74" s="7">
        <f ca="1">'Risk female'!J74*'Counts female'!J74</f>
        <v>914.41355081131746</v>
      </c>
      <c r="K74" s="7">
        <f ca="1">'Risk female'!K74*'Counts female'!K74</f>
        <v>960.20544932743633</v>
      </c>
      <c r="L74" s="7">
        <f ca="1">'Risk female'!L74*'Counts female'!L74</f>
        <v>977.38161474270362</v>
      </c>
      <c r="M74" s="7">
        <f ca="1">'Risk female'!M74*'Counts female'!M74</f>
        <v>1001.9549962356633</v>
      </c>
      <c r="N74" s="7">
        <f ca="1">'Risk female'!N74*'Counts female'!N74</f>
        <v>964.17935334858396</v>
      </c>
      <c r="O74" s="7">
        <f ca="1">'Risk female'!O74*'Counts female'!O74</f>
        <v>1004.4765491453217</v>
      </c>
      <c r="P74" s="7">
        <f ca="1">'Risk female'!P74*'Counts female'!P74</f>
        <v>1075.545683836235</v>
      </c>
      <c r="Q74" s="7">
        <f ca="1">'Risk female'!Q74*'Counts female'!Q74</f>
        <v>1127.3218362011796</v>
      </c>
      <c r="R74" s="7">
        <f ca="1">'Risk female'!R74*'Counts female'!R74</f>
        <v>1070.7156066821897</v>
      </c>
      <c r="S74" s="7">
        <f ca="1">'Risk female'!S74*'Counts female'!S74</f>
        <v>1477.9075066193857</v>
      </c>
      <c r="T74" s="7">
        <f ca="1">'Risk female'!T74*'Counts female'!T74</f>
        <v>1426.5840630089224</v>
      </c>
      <c r="U74" s="7">
        <f ca="1">'Risk female'!U74*'Counts female'!U74</f>
        <v>1339.6219887057173</v>
      </c>
      <c r="V74" s="7">
        <f ca="1">'Risk female'!V74*'Counts female'!V74</f>
        <v>1294.559986387854</v>
      </c>
      <c r="W74" s="7">
        <f ca="1">'Risk female'!W74*'Counts female'!W74</f>
        <v>1270.720563707225</v>
      </c>
      <c r="X74" s="7">
        <f ca="1">'Risk female'!X74*'Counts female'!X74</f>
        <v>1248.9825569601567</v>
      </c>
      <c r="Y74" s="7">
        <f ca="1">'Risk female'!Y74*'Counts female'!Y74</f>
        <v>1291.338896868695</v>
      </c>
      <c r="Z74" s="7">
        <f ca="1">'Risk female'!Z74*'Counts female'!Z74</f>
        <v>1277.6654820252002</v>
      </c>
      <c r="AA74" s="7">
        <f ca="1">'Risk female'!AA74*'Counts female'!AA74</f>
        <v>1288.5621390346093</v>
      </c>
    </row>
    <row r="75" spans="1:27" x14ac:dyDescent="0.2">
      <c r="A75" s="1">
        <v>72</v>
      </c>
      <c r="B75" s="7">
        <f ca="1">'Risk female'!B75*'Counts female'!B75</f>
        <v>992.00331846314759</v>
      </c>
      <c r="C75" s="7">
        <f ca="1">'Risk female'!C75*'Counts female'!C75</f>
        <v>978.17349599276827</v>
      </c>
      <c r="D75" s="7">
        <f ca="1">'Risk female'!D75*'Counts female'!D75</f>
        <v>1006.4774130035745</v>
      </c>
      <c r="E75" s="7">
        <f ca="1">'Risk female'!E75*'Counts female'!E75</f>
        <v>982.5856978519264</v>
      </c>
      <c r="F75" s="7">
        <f ca="1">'Risk female'!F75*'Counts female'!F75</f>
        <v>990.38437265514483</v>
      </c>
      <c r="G75" s="7">
        <f ca="1">'Risk female'!G75*'Counts female'!G75</f>
        <v>958.30488430442563</v>
      </c>
      <c r="H75" s="7">
        <f ca="1">'Risk female'!H75*'Counts female'!H75</f>
        <v>965.7695593553259</v>
      </c>
      <c r="I75" s="7">
        <f ca="1">'Risk female'!I75*'Counts female'!I75</f>
        <v>964.03161183077827</v>
      </c>
      <c r="J75" s="7">
        <f ca="1">'Risk female'!J75*'Counts female'!J75</f>
        <v>977.18843417375876</v>
      </c>
      <c r="K75" s="7">
        <f ca="1">'Risk female'!K75*'Counts female'!K75</f>
        <v>973.36030879661428</v>
      </c>
      <c r="L75" s="7">
        <f ca="1">'Risk female'!L75*'Counts female'!L75</f>
        <v>1022.2791606262963</v>
      </c>
      <c r="M75" s="7">
        <f ca="1">'Risk female'!M75*'Counts female'!M75</f>
        <v>1040.8566590335301</v>
      </c>
      <c r="N75" s="7">
        <f ca="1">'Risk female'!N75*'Counts female'!N75</f>
        <v>1065.917709854278</v>
      </c>
      <c r="O75" s="7">
        <f ca="1">'Risk female'!O75*'Counts female'!O75</f>
        <v>1026.161748730043</v>
      </c>
      <c r="P75" s="7">
        <f ca="1">'Risk female'!P75*'Counts female'!P75</f>
        <v>1068.650372170574</v>
      </c>
      <c r="Q75" s="7">
        <f ca="1">'Risk female'!Q75*'Counts female'!Q75</f>
        <v>1144.2217757194014</v>
      </c>
      <c r="R75" s="7">
        <f ca="1">'Risk female'!R75*'Counts female'!R75</f>
        <v>1198.5897678886815</v>
      </c>
      <c r="S75" s="7">
        <f ca="1">'Risk female'!S75*'Counts female'!S75</f>
        <v>1139.0193613374704</v>
      </c>
      <c r="T75" s="7">
        <f ca="1">'Risk female'!T75*'Counts female'!T75</f>
        <v>1572.5433418014145</v>
      </c>
      <c r="U75" s="7">
        <f ca="1">'Risk female'!U75*'Counts female'!U75</f>
        <v>1517.8202884033794</v>
      </c>
      <c r="V75" s="7">
        <f ca="1">'Risk female'!V75*'Counts female'!V75</f>
        <v>1424.6079239387273</v>
      </c>
      <c r="W75" s="7">
        <f ca="1">'Risk female'!W75*'Counts female'!W75</f>
        <v>1375.8535437916021</v>
      </c>
      <c r="X75" s="7">
        <f ca="1">'Risk female'!X75*'Counts female'!X75</f>
        <v>1351.5417776706704</v>
      </c>
      <c r="Y75" s="7">
        <f ca="1">'Risk female'!Y75*'Counts female'!Y75</f>
        <v>1329.1396129817676</v>
      </c>
      <c r="Z75" s="7">
        <f ca="1">'Risk female'!Z75*'Counts female'!Z75</f>
        <v>1372.5469458156408</v>
      </c>
      <c r="AA75" s="7">
        <f ca="1">'Risk female'!AA75*'Counts female'!AA75</f>
        <v>1358.0270217775792</v>
      </c>
    </row>
    <row r="76" spans="1:27" x14ac:dyDescent="0.2">
      <c r="A76" s="1">
        <v>73</v>
      </c>
      <c r="B76" s="7">
        <f ca="1">'Risk female'!B76*'Counts female'!B76</f>
        <v>1062.7325198538013</v>
      </c>
      <c r="C76" s="7">
        <f ca="1">'Risk female'!C76*'Counts female'!C76</f>
        <v>1093.3745649972097</v>
      </c>
      <c r="D76" s="7">
        <f ca="1">'Risk female'!D76*'Counts female'!D76</f>
        <v>1077.6790244216395</v>
      </c>
      <c r="E76" s="7">
        <f ca="1">'Risk female'!E76*'Counts female'!E76</f>
        <v>1109.2877285068537</v>
      </c>
      <c r="F76" s="7">
        <f ca="1">'Risk female'!F76*'Counts female'!F76</f>
        <v>1083.4025759370886</v>
      </c>
      <c r="G76" s="7">
        <f ca="1">'Risk female'!G76*'Counts female'!G76</f>
        <v>1092.0098299266176</v>
      </c>
      <c r="H76" s="7">
        <f ca="1">'Risk female'!H76*'Counts female'!H76</f>
        <v>1056.65519157989</v>
      </c>
      <c r="I76" s="7">
        <f ca="1">'Risk female'!I76*'Counts female'!I76</f>
        <v>1064.8486635686859</v>
      </c>
      <c r="J76" s="7">
        <f ca="1">'Risk female'!J76*'Counts female'!J76</f>
        <v>1063.2245945556501</v>
      </c>
      <c r="K76" s="7">
        <f ca="1">'Risk female'!K76*'Counts female'!K76</f>
        <v>1077.4899944788035</v>
      </c>
      <c r="L76" s="7">
        <f ca="1">'Risk female'!L76*'Counts female'!L76</f>
        <v>1073.8139519503625</v>
      </c>
      <c r="M76" s="7">
        <f ca="1">'Risk female'!M76*'Counts female'!M76</f>
        <v>1127.6933607600554</v>
      </c>
      <c r="N76" s="7">
        <f ca="1">'Risk female'!N76*'Counts female'!N76</f>
        <v>1147.8685371791662</v>
      </c>
      <c r="O76" s="7">
        <f ca="1">'Risk female'!O76*'Counts female'!O76</f>
        <v>1174.1420827117904</v>
      </c>
      <c r="P76" s="7">
        <f ca="1">'Risk female'!P76*'Counts female'!P76</f>
        <v>1130.7386825680662</v>
      </c>
      <c r="Q76" s="7">
        <f ca="1">'Risk female'!Q76*'Counts female'!Q76</f>
        <v>1176.4123206968377</v>
      </c>
      <c r="R76" s="7">
        <f ca="1">'Risk female'!R76*'Counts female'!R76</f>
        <v>1259.0037344514394</v>
      </c>
      <c r="S76" s="7">
        <f ca="1">'Risk female'!S76*'Counts female'!S76</f>
        <v>1318.3608017818983</v>
      </c>
      <c r="T76" s="7">
        <f ca="1">'Risk female'!T76*'Counts female'!T76</f>
        <v>1252.042516188897</v>
      </c>
      <c r="U76" s="7">
        <f ca="1">'Risk female'!U76*'Counts female'!U76</f>
        <v>1728.7765969417728</v>
      </c>
      <c r="V76" s="7">
        <f ca="1">'Risk female'!V76*'Counts female'!V76</f>
        <v>1667.4670867958673</v>
      </c>
      <c r="W76" s="7">
        <f ca="1">'Risk female'!W76*'Counts female'!W76</f>
        <v>1563.7936199151657</v>
      </c>
      <c r="X76" s="7">
        <f ca="1">'Risk female'!X76*'Counts female'!X76</f>
        <v>1509.9816007633669</v>
      </c>
      <c r="Y76" s="7">
        <f ca="1">'Risk female'!Y76*'Counts female'!Y76</f>
        <v>1482.7506933083728</v>
      </c>
      <c r="Z76" s="7">
        <f ca="1">'Risk female'!Z76*'Counts female'!Z76</f>
        <v>1456.3577998390597</v>
      </c>
      <c r="AA76" s="7">
        <f ca="1">'Risk female'!AA76*'Counts female'!AA76</f>
        <v>1504.6715665946149</v>
      </c>
    </row>
    <row r="77" spans="1:27" x14ac:dyDescent="0.2">
      <c r="A77" s="1">
        <v>74</v>
      </c>
      <c r="B77" s="7">
        <f ca="1">'Risk female'!B77*'Counts female'!B77</f>
        <v>1198.0726035820603</v>
      </c>
      <c r="C77" s="7">
        <f ca="1">'Risk female'!C77*'Counts female'!C77</f>
        <v>1173.5825001348426</v>
      </c>
      <c r="D77" s="7">
        <f ca="1">'Risk female'!D77*'Counts female'!D77</f>
        <v>1205.1676232920911</v>
      </c>
      <c r="E77" s="7">
        <f ca="1">'Risk female'!E77*'Counts female'!E77</f>
        <v>1186.7171411955669</v>
      </c>
      <c r="F77" s="7">
        <f ca="1">'Risk female'!F77*'Counts female'!F77</f>
        <v>1221.4635022116249</v>
      </c>
      <c r="G77" s="7">
        <f ca="1">'Risk female'!G77*'Counts female'!G77</f>
        <v>1192.0437420365793</v>
      </c>
      <c r="H77" s="7">
        <f ca="1">'Risk female'!H77*'Counts female'!H77</f>
        <v>1201.1745094415355</v>
      </c>
      <c r="I77" s="7">
        <f ca="1">'Risk female'!I77*'Counts female'!I77</f>
        <v>1161.4947277591357</v>
      </c>
      <c r="J77" s="7">
        <f ca="1">'Risk female'!J77*'Counts female'!J77</f>
        <v>1169.5970302238036</v>
      </c>
      <c r="K77" s="7">
        <f ca="1">'Risk female'!K77*'Counts female'!K77</f>
        <v>1167.21616015022</v>
      </c>
      <c r="L77" s="7">
        <f ca="1">'Risk female'!L77*'Counts female'!L77</f>
        <v>1181.2537951780153</v>
      </c>
      <c r="M77" s="7">
        <f ca="1">'Risk female'!M77*'Counts female'!M77</f>
        <v>1176.0142915950307</v>
      </c>
      <c r="N77" s="7">
        <f ca="1">'Risk female'!N77*'Counts female'!N77</f>
        <v>1234.8041367524738</v>
      </c>
      <c r="O77" s="7">
        <f ca="1">'Risk female'!O77*'Counts female'!O77</f>
        <v>1254.9813911812396</v>
      </c>
      <c r="P77" s="7">
        <f ca="1">'Risk female'!P77*'Counts female'!P77</f>
        <v>1282.2481893912168</v>
      </c>
      <c r="Q77" s="7">
        <f ca="1">'Risk female'!Q77*'Counts female'!Q77</f>
        <v>1233.1978831561289</v>
      </c>
      <c r="R77" s="7">
        <f ca="1">'Risk female'!R77*'Counts female'!R77</f>
        <v>1281.344339124229</v>
      </c>
      <c r="S77" s="7">
        <f ca="1">'Risk female'!S77*'Counts female'!S77</f>
        <v>1369.4361985128839</v>
      </c>
      <c r="T77" s="7">
        <f ca="1">'Risk female'!T77*'Counts female'!T77</f>
        <v>1431.8145362647806</v>
      </c>
      <c r="U77" s="7">
        <f ca="1">'Risk female'!U77*'Counts female'!U77</f>
        <v>1357.5513155374831</v>
      </c>
      <c r="V77" s="7">
        <f ca="1">'Risk female'!V77*'Counts female'!V77</f>
        <v>1873.4434912353393</v>
      </c>
      <c r="W77" s="7">
        <f ca="1">'Risk female'!W77*'Counts female'!W77</f>
        <v>1802.7866159942002</v>
      </c>
      <c r="X77" s="7">
        <f ca="1">'Risk female'!X77*'Counts female'!X77</f>
        <v>1690.6738815724457</v>
      </c>
      <c r="Y77" s="7">
        <f ca="1">'Risk female'!Y77*'Counts female'!Y77</f>
        <v>1629.8436396815014</v>
      </c>
      <c r="Z77" s="7">
        <f ca="1">'Risk female'!Z77*'Counts female'!Z77</f>
        <v>1597.0260375817757</v>
      </c>
      <c r="AA77" s="7">
        <f ca="1">'Risk female'!AA77*'Counts female'!AA77</f>
        <v>1567.6839771765701</v>
      </c>
    </row>
    <row r="78" spans="1:27" x14ac:dyDescent="0.2">
      <c r="A78" s="1">
        <v>75</v>
      </c>
      <c r="B78" s="7">
        <f ca="1">'Risk female'!B78*'Counts female'!B78</f>
        <v>1331.2990841069886</v>
      </c>
      <c r="C78" s="7">
        <f ca="1">'Risk female'!C78*'Counts female'!C78</f>
        <v>1316.8023562758863</v>
      </c>
      <c r="D78" s="7">
        <f ca="1">'Risk female'!D78*'Counts female'!D78</f>
        <v>1288.1194041032204</v>
      </c>
      <c r="E78" s="7">
        <f ca="1">'Risk female'!E78*'Counts female'!E78</f>
        <v>1320.7857809787201</v>
      </c>
      <c r="F78" s="7">
        <f ca="1">'Risk female'!F78*'Counts female'!F78</f>
        <v>1300.5640134702026</v>
      </c>
      <c r="G78" s="7">
        <f ca="1">'Risk female'!G78*'Counts female'!G78</f>
        <v>1337.4860623843761</v>
      </c>
      <c r="H78" s="7">
        <f ca="1">'Risk female'!H78*'Counts female'!H78</f>
        <v>1304.603249144099</v>
      </c>
      <c r="I78" s="7">
        <f ca="1">'Risk female'!I78*'Counts female'!I78</f>
        <v>1314.6525729555349</v>
      </c>
      <c r="J78" s="7">
        <f ca="1">'Risk female'!J78*'Counts female'!J78</f>
        <v>1270.2664719091501</v>
      </c>
      <c r="K78" s="7">
        <f ca="1">'Risk female'!K78*'Counts female'!K78</f>
        <v>1280.2643805085447</v>
      </c>
      <c r="L78" s="7">
        <f ca="1">'Risk female'!L78*'Counts female'!L78</f>
        <v>1275.3352461246407</v>
      </c>
      <c r="M78" s="7">
        <f ca="1">'Risk female'!M78*'Counts female'!M78</f>
        <v>1289.4830668612417</v>
      </c>
      <c r="N78" s="7">
        <f ca="1">'Risk female'!N78*'Counts female'!N78</f>
        <v>1282.4785736170629</v>
      </c>
      <c r="O78" s="7">
        <f ca="1">'Risk female'!O78*'Counts female'!O78</f>
        <v>1346.7771778551898</v>
      </c>
      <c r="P78" s="7">
        <f ca="1">'Risk female'!P78*'Counts female'!P78</f>
        <v>1366.2902004156533</v>
      </c>
      <c r="Q78" s="7">
        <f ca="1">'Risk female'!Q78*'Counts female'!Q78</f>
        <v>1395.2473088046338</v>
      </c>
      <c r="R78" s="7">
        <f ca="1">'Risk female'!R78*'Counts female'!R78</f>
        <v>1340.4344852753907</v>
      </c>
      <c r="S78" s="7">
        <f ca="1">'Risk female'!S78*'Counts female'!S78</f>
        <v>1390.9597773642392</v>
      </c>
      <c r="T78" s="7">
        <f ca="1">'Risk female'!T78*'Counts female'!T78</f>
        <v>1485.1552688293457</v>
      </c>
      <c r="U78" s="7">
        <f ca="1">'Risk female'!U78*'Counts female'!U78</f>
        <v>1550.4720510967948</v>
      </c>
      <c r="V78" s="7">
        <f ca="1">'Risk female'!V78*'Counts female'!V78</f>
        <v>1467.4191623920788</v>
      </c>
      <c r="W78" s="7">
        <f ca="1">'Risk female'!W78*'Counts female'!W78</f>
        <v>2022.1463772221693</v>
      </c>
      <c r="X78" s="7">
        <f ca="1">'Risk female'!X78*'Counts female'!X78</f>
        <v>1944.330819854842</v>
      </c>
      <c r="Y78" s="7">
        <f ca="1">'Risk female'!Y78*'Counts female'!Y78</f>
        <v>1822.3854114862106</v>
      </c>
      <c r="Z78" s="7">
        <f ca="1">'Risk female'!Z78*'Counts female'!Z78</f>
        <v>1753.7926803468315</v>
      </c>
      <c r="AA78" s="7">
        <f ca="1">'Risk female'!AA78*'Counts female'!AA78</f>
        <v>1718.0629633174804</v>
      </c>
    </row>
    <row r="79" spans="1:27" x14ac:dyDescent="0.2">
      <c r="A79" s="1">
        <v>76</v>
      </c>
      <c r="B79" s="7">
        <f ca="1">'Risk female'!B79*'Counts female'!B79</f>
        <v>1520.9554464242667</v>
      </c>
      <c r="C79" s="7">
        <f ca="1">'Risk female'!C79*'Counts female'!C79</f>
        <v>1472.1089628806835</v>
      </c>
      <c r="D79" s="7">
        <f ca="1">'Risk female'!D79*'Counts female'!D79</f>
        <v>1453.968492573099</v>
      </c>
      <c r="E79" s="7">
        <f ca="1">'Risk female'!E79*'Counts female'!E79</f>
        <v>1422.0524621303</v>
      </c>
      <c r="F79" s="7">
        <f ca="1">'Risk female'!F79*'Counts female'!F79</f>
        <v>1457.4269689910036</v>
      </c>
      <c r="G79" s="7">
        <f ca="1">'Risk female'!G79*'Counts female'!G79</f>
        <v>1435.4588519592276</v>
      </c>
      <c r="H79" s="7">
        <f ca="1">'Risk female'!H79*'Counts female'!H79</f>
        <v>1473.8192490011756</v>
      </c>
      <c r="I79" s="7">
        <f ca="1">'Risk female'!I79*'Counts female'!I79</f>
        <v>1438.2599622830844</v>
      </c>
      <c r="J79" s="7">
        <f ca="1">'Risk female'!J79*'Counts female'!J79</f>
        <v>1449.6687717597251</v>
      </c>
      <c r="K79" s="7">
        <f ca="1">'Risk female'!K79*'Counts female'!K79</f>
        <v>1399.0553093596602</v>
      </c>
      <c r="L79" s="7">
        <f ca="1">'Risk female'!L79*'Counts female'!L79</f>
        <v>1410.6962369118203</v>
      </c>
      <c r="M79" s="7">
        <f ca="1">'Risk female'!M79*'Counts female'!M79</f>
        <v>1402.2472712830161</v>
      </c>
      <c r="N79" s="7">
        <f ca="1">'Risk female'!N79*'Counts female'!N79</f>
        <v>1417.6365802206456</v>
      </c>
      <c r="O79" s="7">
        <f ca="1">'Risk female'!O79*'Counts female'!O79</f>
        <v>1408.9388287166089</v>
      </c>
      <c r="P79" s="7">
        <f ca="1">'Risk female'!P79*'Counts female'!P79</f>
        <v>1479.3047961053594</v>
      </c>
      <c r="Q79" s="7">
        <f ca="1">'Risk female'!Q79*'Counts female'!Q79</f>
        <v>1499.0085389520693</v>
      </c>
      <c r="R79" s="7">
        <f ca="1">'Risk female'!R79*'Counts female'!R79</f>
        <v>1528.8265960724975</v>
      </c>
      <c r="S79" s="7">
        <f ca="1">'Risk female'!S79*'Counts female'!S79</f>
        <v>1467.7603995630784</v>
      </c>
      <c r="T79" s="7">
        <f ca="1">'Risk female'!T79*'Counts female'!T79</f>
        <v>1521.3088010700819</v>
      </c>
      <c r="U79" s="7">
        <f ca="1">'Risk female'!U79*'Counts female'!U79</f>
        <v>1622.9725790863517</v>
      </c>
      <c r="V79" s="7">
        <f ca="1">'Risk female'!V79*'Counts female'!V79</f>
        <v>1690.9937427573332</v>
      </c>
      <c r="W79" s="7">
        <f ca="1">'Risk female'!W79*'Counts female'!W79</f>
        <v>1597.4333196852835</v>
      </c>
      <c r="X79" s="7">
        <f ca="1">'Risk female'!X79*'Counts female'!X79</f>
        <v>2200.4194337938502</v>
      </c>
      <c r="Y79" s="7">
        <f ca="1">'Risk female'!Y79*'Counts female'!Y79</f>
        <v>2113.965180472695</v>
      </c>
      <c r="Z79" s="7">
        <f ca="1">'Risk female'!Z79*'Counts female'!Z79</f>
        <v>1979.3457167349134</v>
      </c>
      <c r="AA79" s="7">
        <f ca="1">'Risk female'!AA79*'Counts female'!AA79</f>
        <v>1905.1288095616524</v>
      </c>
    </row>
    <row r="80" spans="1:27" x14ac:dyDescent="0.2">
      <c r="A80" s="1">
        <v>77</v>
      </c>
      <c r="B80" s="7">
        <f ca="1">'Risk female'!B80*'Counts female'!B80</f>
        <v>1692.2116163073088</v>
      </c>
      <c r="C80" s="7">
        <f ca="1">'Risk female'!C80*'Counts female'!C80</f>
        <v>1649.8077567031114</v>
      </c>
      <c r="D80" s="7">
        <f ca="1">'Risk female'!D80*'Counts female'!D80</f>
        <v>1596.0470146094251</v>
      </c>
      <c r="E80" s="7">
        <f ca="1">'Risk female'!E80*'Counts female'!E80</f>
        <v>1574.5761100871237</v>
      </c>
      <c r="F80" s="7">
        <f ca="1">'Risk female'!F80*'Counts female'!F80</f>
        <v>1541.104588516311</v>
      </c>
      <c r="G80" s="7">
        <f ca="1">'Risk female'!G80*'Counts female'!G80</f>
        <v>1578.1536910748307</v>
      </c>
      <c r="H80" s="7">
        <f ca="1">'Risk female'!H80*'Counts female'!H80</f>
        <v>1554.4854466810316</v>
      </c>
      <c r="I80" s="7">
        <f ca="1">'Risk female'!I80*'Counts female'!I80</f>
        <v>1595.809634969901</v>
      </c>
      <c r="J80" s="7">
        <f ca="1">'Risk female'!J80*'Counts female'!J80</f>
        <v>1557.6120699294668</v>
      </c>
      <c r="K80" s="7">
        <f ca="1">'Risk female'!K80*'Counts female'!K80</f>
        <v>1569.6256269791063</v>
      </c>
      <c r="L80" s="7">
        <f ca="1">'Risk female'!L80*'Counts female'!L80</f>
        <v>1512.449722490664</v>
      </c>
      <c r="M80" s="7">
        <f ca="1">'Risk female'!M80*'Counts female'!M80</f>
        <v>1524.0987173720384</v>
      </c>
      <c r="N80" s="7">
        <f ca="1">'Risk female'!N80*'Counts female'!N80</f>
        <v>1514.1249759216878</v>
      </c>
      <c r="O80" s="7">
        <f ca="1">'Risk female'!O80*'Counts female'!O80</f>
        <v>1529.7647579122829</v>
      </c>
      <c r="P80" s="7">
        <f ca="1">'Risk female'!P80*'Counts female'!P80</f>
        <v>1519.4266228103857</v>
      </c>
      <c r="Q80" s="7">
        <f ca="1">'Risk female'!Q80*'Counts female'!Q80</f>
        <v>1594.1335526537923</v>
      </c>
      <c r="R80" s="7">
        <f ca="1">'Risk female'!R80*'Counts female'!R80</f>
        <v>1614.0185436557554</v>
      </c>
      <c r="S80" s="7">
        <f ca="1">'Risk female'!S80*'Counts female'!S80</f>
        <v>1643.0674141400345</v>
      </c>
      <c r="T80" s="7">
        <f ca="1">'Risk female'!T80*'Counts female'!T80</f>
        <v>1576.7673861552332</v>
      </c>
      <c r="U80" s="7">
        <f ca="1">'Risk female'!U80*'Counts female'!U80</f>
        <v>1632.5609402728371</v>
      </c>
      <c r="V80" s="7">
        <f ca="1">'Risk female'!V80*'Counts female'!V80</f>
        <v>1738.3517597885357</v>
      </c>
      <c r="W80" s="7">
        <f ca="1">'Risk female'!W80*'Counts female'!W80</f>
        <v>1806.443250494865</v>
      </c>
      <c r="X80" s="7">
        <f ca="1">'Risk female'!X80*'Counts female'!X80</f>
        <v>1705.8637573260417</v>
      </c>
      <c r="Y80" s="7">
        <f ca="1">'Risk female'!Y80*'Counts female'!Y80</f>
        <v>2351.442894557958</v>
      </c>
      <c r="Z80" s="7">
        <f ca="1">'Risk female'!Z80*'Counts female'!Z80</f>
        <v>2252.9026411902487</v>
      </c>
      <c r="AA80" s="7">
        <f ca="1">'Risk female'!AA80*'Counts female'!AA80</f>
        <v>2111.6484165580741</v>
      </c>
    </row>
    <row r="81" spans="1:27" x14ac:dyDescent="0.2">
      <c r="A81" s="1">
        <v>78</v>
      </c>
      <c r="B81" s="7">
        <f ca="1">'Risk female'!B81*'Counts female'!B81</f>
        <v>1824.4699438517102</v>
      </c>
      <c r="C81" s="7">
        <f ca="1">'Risk female'!C81*'Counts female'!C81</f>
        <v>1854.7825949659969</v>
      </c>
      <c r="D81" s="7">
        <f ca="1">'Risk female'!D81*'Counts female'!D81</f>
        <v>1806.3624593095153</v>
      </c>
      <c r="E81" s="7">
        <f ca="1">'Risk female'!E81*'Counts female'!E81</f>
        <v>1745.1813904385649</v>
      </c>
      <c r="F81" s="7">
        <f ca="1">'Risk female'!F81*'Counts female'!F81</f>
        <v>1723.8077467765902</v>
      </c>
      <c r="G81" s="7">
        <f ca="1">'Risk female'!G81*'Counts female'!G81</f>
        <v>1685.9824711792794</v>
      </c>
      <c r="H81" s="7">
        <f ca="1">'Risk female'!H81*'Counts female'!H81</f>
        <v>1725.5523344349322</v>
      </c>
      <c r="I81" s="7">
        <f ca="1">'Risk female'!I81*'Counts female'!I81</f>
        <v>1700.0273944088008</v>
      </c>
      <c r="J81" s="7">
        <f ca="1">'Risk female'!J81*'Counts female'!J81</f>
        <v>1745.0081807795862</v>
      </c>
      <c r="K81" s="7">
        <f ca="1">'Risk female'!K81*'Counts female'!K81</f>
        <v>1704.12714138873</v>
      </c>
      <c r="L81" s="7">
        <f ca="1">'Risk female'!L81*'Counts female'!L81</f>
        <v>1716.4523269114193</v>
      </c>
      <c r="M81" s="7">
        <f ca="1">'Risk female'!M81*'Counts female'!M81</f>
        <v>1652.2080561435805</v>
      </c>
      <c r="N81" s="7">
        <f ca="1">'Risk female'!N81*'Counts female'!N81</f>
        <v>1663.3996055127022</v>
      </c>
      <c r="O81" s="7">
        <f ca="1">'Risk female'!O81*'Counts female'!O81</f>
        <v>1652.6205076285544</v>
      </c>
      <c r="P81" s="7">
        <f ca="1">'Risk female'!P81*'Counts female'!P81</f>
        <v>1668.5536710989436</v>
      </c>
      <c r="Q81" s="7">
        <f ca="1">'Risk female'!Q81*'Counts female'!Q81</f>
        <v>1654.3597184832236</v>
      </c>
      <c r="R81" s="7">
        <f ca="1">'Risk female'!R81*'Counts female'!R81</f>
        <v>1734.1326462193861</v>
      </c>
      <c r="S81" s="7">
        <f ca="1">'Risk female'!S81*'Counts female'!S81</f>
        <v>1755.31374182641</v>
      </c>
      <c r="T81" s="7">
        <f ca="1">'Risk female'!T81*'Counts female'!T81</f>
        <v>1783.06197882427</v>
      </c>
      <c r="U81" s="7">
        <f ca="1">'Risk female'!U81*'Counts female'!U81</f>
        <v>1711.2804007763909</v>
      </c>
      <c r="V81" s="7">
        <f ca="1">'Risk female'!V81*'Counts female'!V81</f>
        <v>1767.2006450492986</v>
      </c>
      <c r="W81" s="7">
        <f ca="1">'Risk female'!W81*'Counts female'!W81</f>
        <v>1878.1238834050005</v>
      </c>
      <c r="X81" s="7">
        <f ca="1">'Risk female'!X81*'Counts female'!X81</f>
        <v>1948.9082996024431</v>
      </c>
      <c r="Y81" s="7">
        <f ca="1">'Risk female'!Y81*'Counts female'!Y81</f>
        <v>1838.2707248573765</v>
      </c>
      <c r="Z81" s="7">
        <f ca="1">'Risk female'!Z81*'Counts female'!Z81</f>
        <v>2535.5987519036748</v>
      </c>
      <c r="AA81" s="7">
        <f ca="1">'Risk female'!AA81*'Counts female'!AA81</f>
        <v>2429.9495427141874</v>
      </c>
    </row>
    <row r="82" spans="1:27" x14ac:dyDescent="0.2">
      <c r="A82" s="1">
        <v>79</v>
      </c>
      <c r="B82" s="7">
        <f ca="1">'Risk female'!B82*'Counts female'!B82</f>
        <v>2046.5007505058097</v>
      </c>
      <c r="C82" s="7">
        <f ca="1">'Risk female'!C82*'Counts female'!C82</f>
        <v>1995.9569007093464</v>
      </c>
      <c r="D82" s="7">
        <f ca="1">'Risk female'!D82*'Counts female'!D82</f>
        <v>2023.3055613477795</v>
      </c>
      <c r="E82" s="7">
        <f ca="1">'Risk female'!E82*'Counts female'!E82</f>
        <v>1972.775766875948</v>
      </c>
      <c r="F82" s="7">
        <f ca="1">'Risk female'!F82*'Counts female'!F82</f>
        <v>1905.1151887403437</v>
      </c>
      <c r="G82" s="7">
        <f ca="1">'Risk female'!G82*'Counts female'!G82</f>
        <v>1883.8483591031584</v>
      </c>
      <c r="H82" s="7">
        <f ca="1">'Risk female'!H82*'Counts female'!H82</f>
        <v>1841.003376738453</v>
      </c>
      <c r="I82" s="7">
        <f ca="1">'Risk female'!I82*'Counts female'!I82</f>
        <v>1885.875326173621</v>
      </c>
      <c r="J82" s="7">
        <f ca="1">'Risk female'!J82*'Counts female'!J82</f>
        <v>1858.7737984035336</v>
      </c>
      <c r="K82" s="7">
        <f ca="1">'Risk female'!K82*'Counts female'!K82</f>
        <v>1907.1210103165211</v>
      </c>
      <c r="L82" s="7">
        <f ca="1">'Risk female'!L82*'Counts female'!L82</f>
        <v>1862.2796491994186</v>
      </c>
      <c r="M82" s="7">
        <f ca="1">'Risk female'!M82*'Counts female'!M82</f>
        <v>1876.8492345317857</v>
      </c>
      <c r="N82" s="7">
        <f ca="1">'Risk female'!N82*'Counts female'!N82</f>
        <v>1804.1732609666992</v>
      </c>
      <c r="O82" s="7">
        <f ca="1">'Risk female'!O82*'Counts female'!O82</f>
        <v>1815.6228385589077</v>
      </c>
      <c r="P82" s="7">
        <f ca="1">'Risk female'!P82*'Counts female'!P82</f>
        <v>1803.3511045489265</v>
      </c>
      <c r="Q82" s="7">
        <f ca="1">'Risk female'!Q82*'Counts female'!Q82</f>
        <v>1819.2118409416444</v>
      </c>
      <c r="R82" s="7">
        <f ca="1">'Risk female'!R82*'Counts female'!R82</f>
        <v>1801.2661456776343</v>
      </c>
      <c r="S82" s="7">
        <f ca="1">'Risk female'!S82*'Counts female'!S82</f>
        <v>1887.0752032042165</v>
      </c>
      <c r="T82" s="7">
        <f ca="1">'Risk female'!T82*'Counts female'!T82</f>
        <v>1909.6013174977688</v>
      </c>
      <c r="U82" s="7">
        <f ca="1">'Risk female'!U82*'Counts female'!U82</f>
        <v>1936.579948232941</v>
      </c>
      <c r="V82" s="7">
        <f ca="1">'Risk female'!V82*'Counts female'!V82</f>
        <v>1855.1123933531114</v>
      </c>
      <c r="W82" s="7">
        <f ca="1">'Risk female'!W82*'Counts female'!W82</f>
        <v>1911.709142970569</v>
      </c>
      <c r="X82" s="7">
        <f ca="1">'Risk female'!X82*'Counts female'!X82</f>
        <v>2030.2057668440266</v>
      </c>
      <c r="Y82" s="7">
        <f ca="1">'Risk female'!Y82*'Counts female'!Y82</f>
        <v>2105.7964426968733</v>
      </c>
      <c r="Z82" s="7">
        <f ca="1">'Risk female'!Z82*'Counts female'!Z82</f>
        <v>1983.2442394370455</v>
      </c>
      <c r="AA82" s="7">
        <f ca="1">'Risk female'!AA82*'Counts female'!AA82</f>
        <v>2742.4782314438457</v>
      </c>
    </row>
    <row r="83" spans="1:27" x14ac:dyDescent="0.2">
      <c r="A83" s="1">
        <v>80</v>
      </c>
      <c r="B83" s="7">
        <f ca="1">'Risk female'!B83*'Counts female'!B83</f>
        <v>2299.7482210854341</v>
      </c>
      <c r="C83" s="7">
        <f ca="1">'Risk female'!C83*'Counts female'!C83</f>
        <v>2255.3326836559522</v>
      </c>
      <c r="D83" s="7">
        <f ca="1">'Risk female'!D83*'Counts female'!D83</f>
        <v>2200.220524358348</v>
      </c>
      <c r="E83" s="7">
        <f ca="1">'Risk female'!E83*'Counts female'!E83</f>
        <v>2228.3994448048479</v>
      </c>
      <c r="F83" s="7">
        <f ca="1">'Risk female'!F83*'Counts female'!F83</f>
        <v>2175.7197954160761</v>
      </c>
      <c r="G83" s="7">
        <f ca="1">'Risk female'!G83*'Counts female'!G83</f>
        <v>2102.6262047365544</v>
      </c>
      <c r="H83" s="7">
        <f ca="1">'Risk female'!H83*'Counts female'!H83</f>
        <v>2081.6940681234528</v>
      </c>
      <c r="I83" s="7">
        <f ca="1">'Risk female'!I83*'Counts female'!I83</f>
        <v>2035.699184144964</v>
      </c>
      <c r="J83" s="7">
        <f ca="1">'Risk female'!J83*'Counts female'!J83</f>
        <v>2085.0242612077759</v>
      </c>
      <c r="K83" s="7">
        <f ca="1">'Risk female'!K83*'Counts female'!K83</f>
        <v>2058.4847468970002</v>
      </c>
      <c r="L83" s="7">
        <f ca="1">'Risk female'!L83*'Counts female'!L83</f>
        <v>2113.4242433289219</v>
      </c>
      <c r="M83" s="7">
        <f ca="1">'Risk female'!M83*'Counts female'!M83</f>
        <v>2062.3103739888879</v>
      </c>
      <c r="N83" s="7">
        <f ca="1">'Risk female'!N83*'Counts female'!N83</f>
        <v>2079.6885057129507</v>
      </c>
      <c r="O83" s="7">
        <f ca="1">'Risk female'!O83*'Counts female'!O83</f>
        <v>1995.829176715097</v>
      </c>
      <c r="P83" s="7">
        <f ca="1">'Risk female'!P83*'Counts female'!P83</f>
        <v>2013.2278428032687</v>
      </c>
      <c r="Q83" s="7">
        <f ca="1">'Risk female'!Q83*'Counts female'!Q83</f>
        <v>1996.0439706311172</v>
      </c>
      <c r="R83" s="7">
        <f ca="1">'Risk female'!R83*'Counts female'!R83</f>
        <v>2013.2372883115718</v>
      </c>
      <c r="S83" s="7">
        <f ca="1">'Risk female'!S83*'Counts female'!S83</f>
        <v>1993.6493865402831</v>
      </c>
      <c r="T83" s="7">
        <f ca="1">'Risk female'!T83*'Counts female'!T83</f>
        <v>2088.704823079333</v>
      </c>
      <c r="U83" s="7">
        <f ca="1">'Risk female'!U83*'Counts female'!U83</f>
        <v>2112.9352173659536</v>
      </c>
      <c r="V83" s="7">
        <f ca="1">'Risk female'!V83*'Counts female'!V83</f>
        <v>2138.7903926882759</v>
      </c>
      <c r="W83" s="7">
        <f ca="1">'Risk female'!W83*'Counts female'!W83</f>
        <v>2043.482679550656</v>
      </c>
      <c r="X83" s="7">
        <f ca="1">'Risk female'!X83*'Counts female'!X83</f>
        <v>2108.0131215133406</v>
      </c>
      <c r="Y83" s="7">
        <f ca="1">'Risk female'!Y83*'Counts female'!Y83</f>
        <v>2235.4918221436383</v>
      </c>
      <c r="Z83" s="7">
        <f ca="1">'Risk female'!Z83*'Counts female'!Z83</f>
        <v>2317.114178954977</v>
      </c>
      <c r="AA83" s="7">
        <f ca="1">'Risk female'!AA83*'Counts female'!AA83</f>
        <v>2190.843631627286</v>
      </c>
    </row>
    <row r="84" spans="1:27" x14ac:dyDescent="0.2">
      <c r="A84" s="1">
        <v>81</v>
      </c>
      <c r="B84" s="7">
        <f ca="1">'Risk female'!B84*'Counts female'!B84</f>
        <v>2102.8246455857629</v>
      </c>
      <c r="C84" s="7">
        <f ca="1">'Risk female'!C84*'Counts female'!C84</f>
        <v>2452.1520642418232</v>
      </c>
      <c r="D84" s="7">
        <f ca="1">'Risk female'!D84*'Counts female'!D84</f>
        <v>2402.6148125398508</v>
      </c>
      <c r="E84" s="7">
        <f ca="1">'Risk female'!E84*'Counts female'!E84</f>
        <v>2351.1545199703764</v>
      </c>
      <c r="F84" s="7">
        <f ca="1">'Risk female'!F84*'Counts female'!F84</f>
        <v>2384.4329297829045</v>
      </c>
      <c r="G84" s="7">
        <f ca="1">'Risk female'!G84*'Counts female'!G84</f>
        <v>2332.3102194598255</v>
      </c>
      <c r="H84" s="7">
        <f ca="1">'Risk female'!H84*'Counts female'!H84</f>
        <v>2253.9456261720597</v>
      </c>
      <c r="I84" s="7">
        <f ca="1">'Risk female'!I84*'Counts female'!I84</f>
        <v>2238.4770029959541</v>
      </c>
      <c r="J84" s="7">
        <f ca="1">'Risk female'!J84*'Counts female'!J84</f>
        <v>2188.9943080273943</v>
      </c>
      <c r="K84" s="7">
        <f ca="1">'Risk female'!K84*'Counts female'!K84</f>
        <v>2243.6148714342639</v>
      </c>
      <c r="L84" s="7">
        <f ca="1">'Risk female'!L84*'Counts female'!L84</f>
        <v>2218.2174882012032</v>
      </c>
      <c r="M84" s="7">
        <f ca="1">'Risk female'!M84*'Counts female'!M84</f>
        <v>2279.9323712995415</v>
      </c>
      <c r="N84" s="7">
        <f ca="1">'Risk female'!N84*'Counts female'!N84</f>
        <v>2225.0755431691582</v>
      </c>
      <c r="O84" s="7">
        <f ca="1">'Risk female'!O84*'Counts female'!O84</f>
        <v>2244.129659214102</v>
      </c>
      <c r="P84" s="7">
        <f ca="1">'Risk female'!P84*'Counts female'!P84</f>
        <v>2158.1163652566706</v>
      </c>
      <c r="Q84" s="7">
        <f ca="1">'Risk female'!Q84*'Counts female'!Q84</f>
        <v>2178.2248440361645</v>
      </c>
      <c r="R84" s="7">
        <f ca="1">'Risk female'!R84*'Counts female'!R84</f>
        <v>2159.5901255904123</v>
      </c>
      <c r="S84" s="7">
        <f ca="1">'Risk female'!S84*'Counts female'!S84</f>
        <v>2178.5354042842591</v>
      </c>
      <c r="T84" s="7">
        <f ca="1">'Risk female'!T84*'Counts female'!T84</f>
        <v>2159.5479073794909</v>
      </c>
      <c r="U84" s="7">
        <f ca="1">'Risk female'!U84*'Counts female'!U84</f>
        <v>2264.0400690212837</v>
      </c>
      <c r="V84" s="7">
        <f ca="1">'Risk female'!V84*'Counts female'!V84</f>
        <v>2285.9246252827757</v>
      </c>
      <c r="W84" s="7">
        <f ca="1">'Risk female'!W84*'Counts female'!W84</f>
        <v>2310.9494762766953</v>
      </c>
      <c r="X84" s="7">
        <f ca="1">'Risk female'!X84*'Counts female'!X84</f>
        <v>2210.8005384673593</v>
      </c>
      <c r="Y84" s="7">
        <f ca="1">'Risk female'!Y84*'Counts female'!Y84</f>
        <v>2281.777034895103</v>
      </c>
      <c r="Z84" s="7">
        <f ca="1">'Risk female'!Z84*'Counts female'!Z84</f>
        <v>2418.6737792754088</v>
      </c>
      <c r="AA84" s="7">
        <f ca="1">'Risk female'!AA84*'Counts female'!AA84</f>
        <v>2515.970310750401</v>
      </c>
    </row>
    <row r="85" spans="1:27" x14ac:dyDescent="0.2">
      <c r="A85" s="1">
        <v>82</v>
      </c>
      <c r="B85" s="7">
        <f ca="1">'Risk female'!B85*'Counts female'!B85</f>
        <v>2182.800270403025</v>
      </c>
      <c r="C85" s="7">
        <f ca="1">'Risk female'!C85*'Counts female'!C85</f>
        <v>2228.2217918604842</v>
      </c>
      <c r="D85" s="7">
        <f ca="1">'Risk female'!D85*'Counts female'!D85</f>
        <v>2601.362330345677</v>
      </c>
      <c r="E85" s="7">
        <f ca="1">'Risk female'!E85*'Counts female'!E85</f>
        <v>2549.5931129197911</v>
      </c>
      <c r="F85" s="7">
        <f ca="1">'Risk female'!F85*'Counts female'!F85</f>
        <v>2506.4097730767694</v>
      </c>
      <c r="G85" s="7">
        <f ca="1">'Risk female'!G85*'Counts female'!G85</f>
        <v>2548.8368153915299</v>
      </c>
      <c r="H85" s="7">
        <f ca="1">'Risk female'!H85*'Counts female'!H85</f>
        <v>2498.520341668599</v>
      </c>
      <c r="I85" s="7">
        <f ca="1">'Risk female'!I85*'Counts female'!I85</f>
        <v>2419.4317679719916</v>
      </c>
      <c r="J85" s="7">
        <f ca="1">'Risk female'!J85*'Counts female'!J85</f>
        <v>2406.1440647699183</v>
      </c>
      <c r="K85" s="7">
        <f ca="1">'Risk female'!K85*'Counts female'!K85</f>
        <v>2355.4297523251116</v>
      </c>
      <c r="L85" s="7">
        <f ca="1">'Risk female'!L85*'Counts female'!L85</f>
        <v>2422.0429513233958</v>
      </c>
      <c r="M85" s="7">
        <f ca="1">'Risk female'!M85*'Counts female'!M85</f>
        <v>2396.6585225900417</v>
      </c>
      <c r="N85" s="7">
        <f ca="1">'Risk female'!N85*'Counts female'!N85</f>
        <v>2467.698195923489</v>
      </c>
      <c r="O85" s="7">
        <f ca="1">'Risk female'!O85*'Counts female'!O85</f>
        <v>2412.5346634840935</v>
      </c>
      <c r="P85" s="7">
        <f ca="1">'Risk female'!P85*'Counts female'!P85</f>
        <v>2437.0518471428882</v>
      </c>
      <c r="Q85" s="7">
        <f ca="1">'Risk female'!Q85*'Counts female'!Q85</f>
        <v>2349.2830516223385</v>
      </c>
      <c r="R85" s="7">
        <f ca="1">'Risk female'!R85*'Counts female'!R85</f>
        <v>2368.3676618931813</v>
      </c>
      <c r="S85" s="7">
        <f ca="1">'Risk female'!S85*'Counts female'!S85</f>
        <v>2356.1101825399851</v>
      </c>
      <c r="T85" s="7">
        <f ca="1">'Risk female'!T85*'Counts female'!T85</f>
        <v>2379.2160094134001</v>
      </c>
      <c r="U85" s="7">
        <f ca="1">'Risk female'!U85*'Counts female'!U85</f>
        <v>2361.6927845838022</v>
      </c>
      <c r="V85" s="7">
        <f ca="1">'Risk female'!V85*'Counts female'!V85</f>
        <v>2474.0536397322016</v>
      </c>
      <c r="W85" s="7">
        <f ca="1">'Risk female'!W85*'Counts female'!W85</f>
        <v>2495.5277486917253</v>
      </c>
      <c r="X85" s="7">
        <f ca="1">'Risk female'!X85*'Counts female'!X85</f>
        <v>2525.7558469799978</v>
      </c>
      <c r="Y85" s="7">
        <f ca="1">'Risk female'!Y85*'Counts female'!Y85</f>
        <v>2422.0027860957657</v>
      </c>
      <c r="Z85" s="7">
        <f ca="1">'Risk female'!Z85*'Counts female'!Z85</f>
        <v>2503.1750169508978</v>
      </c>
      <c r="AA85" s="7">
        <f ca="1">'Risk female'!AA85*'Counts female'!AA85</f>
        <v>2663.9332914325573</v>
      </c>
    </row>
    <row r="86" spans="1:27" x14ac:dyDescent="0.2">
      <c r="A86" s="1">
        <v>83</v>
      </c>
      <c r="B86" s="7">
        <f ca="1">'Risk female'!B86*'Counts female'!B86</f>
        <v>2352.3011120371834</v>
      </c>
      <c r="C86" s="7">
        <f ca="1">'Risk female'!C86*'Counts female'!C86</f>
        <v>2264.9068256155279</v>
      </c>
      <c r="D86" s="7">
        <f ca="1">'Risk female'!D86*'Counts female'!D86</f>
        <v>2319.5161063316236</v>
      </c>
      <c r="E86" s="7">
        <f ca="1">'Risk female'!E86*'Counts female'!E86</f>
        <v>2715.9663931825339</v>
      </c>
      <c r="F86" s="7">
        <f ca="1">'Risk female'!F86*'Counts female'!F86</f>
        <v>2667.0374284864229</v>
      </c>
      <c r="G86" s="7">
        <f ca="1">'Risk female'!G86*'Counts female'!G86</f>
        <v>2634.5005580311795</v>
      </c>
      <c r="H86" s="7">
        <f ca="1">'Risk female'!H86*'Counts female'!H86</f>
        <v>2690.3448484265964</v>
      </c>
      <c r="I86" s="7">
        <f ca="1">'Risk female'!I86*'Counts female'!I86</f>
        <v>2641.8191344880297</v>
      </c>
      <c r="J86" s="7">
        <f ca="1">'Risk female'!J86*'Counts female'!J86</f>
        <v>2569.4587897014935</v>
      </c>
      <c r="K86" s="7">
        <f ca="1">'Risk female'!K86*'Counts female'!K86</f>
        <v>2558.4533623596444</v>
      </c>
      <c r="L86" s="7">
        <f ca="1">'Risk female'!L86*'Counts female'!L86</f>
        <v>2511.3146964569746</v>
      </c>
      <c r="M86" s="7">
        <f ca="1">'Risk female'!M86*'Counts female'!M86</f>
        <v>2589.2397574468641</v>
      </c>
      <c r="N86" s="7">
        <f ca="1">'Risk female'!N86*'Counts female'!N86</f>
        <v>2569.9532425551474</v>
      </c>
      <c r="O86" s="7">
        <f ca="1">'Risk female'!O86*'Counts female'!O86</f>
        <v>2652.5829388087491</v>
      </c>
      <c r="P86" s="7">
        <f ca="1">'Risk female'!P86*'Counts female'!P86</f>
        <v>2599.6432368833239</v>
      </c>
      <c r="Q86" s="7">
        <f ca="1">'Risk female'!Q86*'Counts female'!Q86</f>
        <v>2631.6277421105269</v>
      </c>
      <c r="R86" s="7">
        <f ca="1">'Risk female'!R86*'Counts female'!R86</f>
        <v>2541.9603535636597</v>
      </c>
      <c r="S86" s="7">
        <f ca="1">'Risk female'!S86*'Counts female'!S86</f>
        <v>2564.6161087423607</v>
      </c>
      <c r="T86" s="7">
        <f ca="1">'Risk female'!T86*'Counts female'!T86</f>
        <v>2557.829238929728</v>
      </c>
      <c r="U86" s="7">
        <f ca="1">'Risk female'!U86*'Counts female'!U86</f>
        <v>2592.5492615774883</v>
      </c>
      <c r="V86" s="7">
        <f ca="1">'Risk female'!V86*'Counts female'!V86</f>
        <v>2572.0751925152117</v>
      </c>
      <c r="W86" s="7">
        <f ca="1">'Risk female'!W86*'Counts female'!W86</f>
        <v>2696.6515472104611</v>
      </c>
      <c r="X86" s="7">
        <f ca="1">'Risk female'!X86*'Counts female'!X86</f>
        <v>2725.7779716608197</v>
      </c>
      <c r="Y86" s="7">
        <f ca="1">'Risk female'!Y86*'Counts female'!Y86</f>
        <v>2763.1054690942815</v>
      </c>
      <c r="Z86" s="7">
        <f ca="1">'Risk female'!Z86*'Counts female'!Z86</f>
        <v>2654.1671542750883</v>
      </c>
      <c r="AA86" s="7">
        <f ca="1">'Risk female'!AA86*'Counts female'!AA86</f>
        <v>2758.1948376227383</v>
      </c>
    </row>
    <row r="87" spans="1:27" x14ac:dyDescent="0.2">
      <c r="A87" s="1">
        <v>84</v>
      </c>
      <c r="B87" s="7">
        <f ca="1">'Risk female'!B87*'Counts female'!B87</f>
        <v>2400.7678989374263</v>
      </c>
      <c r="C87" s="7">
        <f ca="1">'Risk female'!C87*'Counts female'!C87</f>
        <v>2376.7828684919009</v>
      </c>
      <c r="D87" s="7">
        <f ca="1">'Risk female'!D87*'Counts female'!D87</f>
        <v>2287.9470834052768</v>
      </c>
      <c r="E87" s="7">
        <f ca="1">'Risk female'!E87*'Counts female'!E87</f>
        <v>2357.2108909556482</v>
      </c>
      <c r="F87" s="7">
        <f ca="1">'Risk female'!F87*'Counts female'!F87</f>
        <v>2770.7056405949879</v>
      </c>
      <c r="G87" s="7">
        <f ca="1">'Risk female'!G87*'Counts female'!G87</f>
        <v>2727.352651558976</v>
      </c>
      <c r="H87" s="7">
        <f ca="1">'Risk female'!H87*'Counts female'!H87</f>
        <v>2702.6388059509691</v>
      </c>
      <c r="I87" s="7">
        <f ca="1">'Risk female'!I87*'Counts female'!I87</f>
        <v>2776.5716499532928</v>
      </c>
      <c r="J87" s="7">
        <f ca="1">'Risk female'!J87*'Counts female'!J87</f>
        <v>2731.1383430851056</v>
      </c>
      <c r="K87" s="7">
        <f ca="1">'Risk female'!K87*'Counts female'!K87</f>
        <v>2667.831242331165</v>
      </c>
      <c r="L87" s="7">
        <f ca="1">'Risk female'!L87*'Counts female'!L87</f>
        <v>2664.4576161756959</v>
      </c>
      <c r="M87" s="7">
        <f ca="1">'Risk female'!M87*'Counts female'!M87</f>
        <v>2619.3499288317721</v>
      </c>
      <c r="N87" s="7">
        <f ca="1">'Risk female'!N87*'Counts female'!N87</f>
        <v>2705.0618162527089</v>
      </c>
      <c r="O87" s="7">
        <f ca="1">'Risk female'!O87*'Counts female'!O87</f>
        <v>2696.1396683174726</v>
      </c>
      <c r="P87" s="7">
        <f ca="1">'Risk female'!P87*'Counts female'!P87</f>
        <v>2791.0546659199772</v>
      </c>
      <c r="Q87" s="7">
        <f ca="1">'Risk female'!Q87*'Counts female'!Q87</f>
        <v>2737.0600169385857</v>
      </c>
      <c r="R87" s="7">
        <f ca="1">'Risk female'!R87*'Counts female'!R87</f>
        <v>2776.5715623256656</v>
      </c>
      <c r="S87" s="7">
        <f ca="1">'Risk female'!S87*'Counts female'!S87</f>
        <v>2691.9197574595678</v>
      </c>
      <c r="T87" s="7">
        <f ca="1">'Risk female'!T87*'Counts female'!T87</f>
        <v>2719.2355599748571</v>
      </c>
      <c r="U87" s="7">
        <f ca="1">'Risk female'!U87*'Counts female'!U87</f>
        <v>2717.4114267036707</v>
      </c>
      <c r="V87" s="7">
        <f ca="1">'Risk female'!V87*'Counts female'!V87</f>
        <v>2755.1028085052649</v>
      </c>
      <c r="W87" s="7">
        <f ca="1">'Risk female'!W87*'Counts female'!W87</f>
        <v>2736.7503706162356</v>
      </c>
      <c r="X87" s="7">
        <f ca="1">'Risk female'!X87*'Counts female'!X87</f>
        <v>2881.5823964256001</v>
      </c>
      <c r="Y87" s="7">
        <f ca="1">'Risk female'!Y87*'Counts female'!Y87</f>
        <v>2915.4366847643155</v>
      </c>
      <c r="Z87" s="7">
        <f ca="1">'Risk female'!Z87*'Counts female'!Z87</f>
        <v>2957.758706016145</v>
      </c>
      <c r="AA87" s="7">
        <f ca="1">'Risk female'!AA87*'Counts female'!AA87</f>
        <v>2855.6108562556346</v>
      </c>
    </row>
    <row r="88" spans="1:27" x14ac:dyDescent="0.2">
      <c r="A88" s="1">
        <v>85</v>
      </c>
      <c r="B88" s="7">
        <f ca="1">'Risk female'!B88*'Counts female'!B88</f>
        <v>2446.7784824069226</v>
      </c>
      <c r="C88" s="7">
        <f ca="1">'Risk female'!C88*'Counts female'!C88</f>
        <v>2457.7644599373152</v>
      </c>
      <c r="D88" s="7">
        <f ca="1">'Risk female'!D88*'Counts female'!D88</f>
        <v>2443.0688213353469</v>
      </c>
      <c r="E88" s="7">
        <f ca="1">'Risk female'!E88*'Counts female'!E88</f>
        <v>2355.5532408024897</v>
      </c>
      <c r="F88" s="7">
        <f ca="1">'Risk female'!F88*'Counts female'!F88</f>
        <v>2446.3749433496782</v>
      </c>
      <c r="G88" s="7">
        <f ca="1">'Risk female'!G88*'Counts female'!G88</f>
        <v>2883.3070701204224</v>
      </c>
      <c r="H88" s="7">
        <f ca="1">'Risk female'!H88*'Counts female'!H88</f>
        <v>2849.79088196255</v>
      </c>
      <c r="I88" s="7">
        <f ca="1">'Risk female'!I88*'Counts female'!I88</f>
        <v>2831.9802540299861</v>
      </c>
      <c r="J88" s="7">
        <f ca="1">'Risk female'!J88*'Counts female'!J88</f>
        <v>2925.1830417600172</v>
      </c>
      <c r="K88" s="7">
        <f ca="1">'Risk female'!K88*'Counts female'!K88</f>
        <v>2887.397970891916</v>
      </c>
      <c r="L88" s="7">
        <f ca="1">'Risk female'!L88*'Counts female'!L88</f>
        <v>2831.8611721250591</v>
      </c>
      <c r="M88" s="7">
        <f ca="1">'Risk female'!M88*'Counts female'!M88</f>
        <v>2835.6910082772415</v>
      </c>
      <c r="N88" s="7">
        <f ca="1">'Risk female'!N88*'Counts female'!N88</f>
        <v>2791.2033543958551</v>
      </c>
      <c r="O88" s="7">
        <f ca="1">'Risk female'!O88*'Counts female'!O88</f>
        <v>2888.9455879485249</v>
      </c>
      <c r="P88" s="7">
        <f ca="1">'Risk female'!P88*'Counts female'!P88</f>
        <v>2893.0398172826008</v>
      </c>
      <c r="Q88" s="7">
        <f ca="1">'Risk female'!Q88*'Counts female'!Q88</f>
        <v>2996.8849816987677</v>
      </c>
      <c r="R88" s="7">
        <f ca="1">'Risk female'!R88*'Counts female'!R88</f>
        <v>2942.5690700177292</v>
      </c>
      <c r="S88" s="7">
        <f ca="1">'Risk female'!S88*'Counts female'!S88</f>
        <v>2990.0587076679053</v>
      </c>
      <c r="T88" s="7">
        <f ca="1">'Risk female'!T88*'Counts female'!T88</f>
        <v>2907.0483330383026</v>
      </c>
      <c r="U88" s="7">
        <f ca="1">'Risk female'!U88*'Counts female'!U88</f>
        <v>2948.3615932075763</v>
      </c>
      <c r="V88" s="7">
        <f ca="1">'Risk female'!V88*'Counts female'!V88</f>
        <v>2945.3302196674108</v>
      </c>
      <c r="W88" s="7">
        <f ca="1">'Risk female'!W88*'Counts female'!W88</f>
        <v>2979.5682604405274</v>
      </c>
      <c r="X88" s="7">
        <f ca="1">'Risk female'!X88*'Counts female'!X88</f>
        <v>2976.4172698841558</v>
      </c>
      <c r="Y88" s="7">
        <f ca="1">'Risk female'!Y88*'Counts female'!Y88</f>
        <v>3146.1585383004631</v>
      </c>
      <c r="Z88" s="7">
        <f ca="1">'Risk female'!Z88*'Counts female'!Z88</f>
        <v>3181.7580529230968</v>
      </c>
      <c r="AA88" s="7">
        <f ca="1">'Risk female'!AA88*'Counts female'!AA88</f>
        <v>3245.9466842552265</v>
      </c>
    </row>
    <row r="89" spans="1:27" x14ac:dyDescent="0.2">
      <c r="A89" s="1">
        <v>86</v>
      </c>
      <c r="B89" s="7">
        <f ca="1">'Risk female'!B89*'Counts female'!B89</f>
        <v>2628.907431532552</v>
      </c>
      <c r="C89" s="7">
        <f ca="1">'Risk female'!C89*'Counts female'!C89</f>
        <v>2490.156961029968</v>
      </c>
      <c r="D89" s="7">
        <f ca="1">'Risk female'!D89*'Counts female'!D89</f>
        <v>2507.9124848894062</v>
      </c>
      <c r="E89" s="7">
        <f ca="1">'Risk female'!E89*'Counts female'!E89</f>
        <v>2493.9732319387135</v>
      </c>
      <c r="F89" s="7">
        <f ca="1">'Risk female'!F89*'Counts female'!F89</f>
        <v>2415.5669469377012</v>
      </c>
      <c r="G89" s="7">
        <f ca="1">'Risk female'!G89*'Counts female'!G89</f>
        <v>2526.8172883846719</v>
      </c>
      <c r="H89" s="7">
        <f ca="1">'Risk female'!H89*'Counts female'!H89</f>
        <v>2985.3462696772672</v>
      </c>
      <c r="I89" s="7">
        <f ca="1">'Risk female'!I89*'Counts female'!I89</f>
        <v>2962.3532304417067</v>
      </c>
      <c r="J89" s="7">
        <f ca="1">'Risk female'!J89*'Counts female'!J89</f>
        <v>2955.1355264924737</v>
      </c>
      <c r="K89" s="7">
        <f ca="1">'Risk female'!K89*'Counts female'!K89</f>
        <v>3065.5881145167132</v>
      </c>
      <c r="L89" s="7">
        <f ca="1">'Risk female'!L89*'Counts female'!L89</f>
        <v>3041.0833101944322</v>
      </c>
      <c r="M89" s="7">
        <f ca="1">'Risk female'!M89*'Counts female'!M89</f>
        <v>2986.306997594992</v>
      </c>
      <c r="N89" s="7">
        <f ca="1">'Risk female'!N89*'Counts female'!N89</f>
        <v>2995.56378476177</v>
      </c>
      <c r="O89" s="7">
        <f ca="1">'Risk female'!O89*'Counts female'!O89</f>
        <v>2954.890478827268</v>
      </c>
      <c r="P89" s="7">
        <f ca="1">'Risk female'!P89*'Counts female'!P89</f>
        <v>3070.7978866804601</v>
      </c>
      <c r="Q89" s="7">
        <f ca="1">'Risk female'!Q89*'Counts female'!Q89</f>
        <v>3080.4269788608062</v>
      </c>
      <c r="R89" s="7">
        <f ca="1">'Risk female'!R89*'Counts female'!R89</f>
        <v>3193.8562264297734</v>
      </c>
      <c r="S89" s="7">
        <f ca="1">'Risk female'!S89*'Counts female'!S89</f>
        <v>3144.3017904865151</v>
      </c>
      <c r="T89" s="7">
        <f ca="1">'Risk female'!T89*'Counts female'!T89</f>
        <v>3192.9808709526278</v>
      </c>
      <c r="U89" s="7">
        <f ca="1">'Risk female'!U89*'Counts female'!U89</f>
        <v>3119.3377100173398</v>
      </c>
      <c r="V89" s="7">
        <f ca="1">'Risk female'!V89*'Counts female'!V89</f>
        <v>3161.8439580036215</v>
      </c>
      <c r="W89" s="7">
        <f ca="1">'Risk female'!W89*'Counts female'!W89</f>
        <v>3163.1597299147343</v>
      </c>
      <c r="X89" s="7">
        <f ca="1">'Risk female'!X89*'Counts female'!X89</f>
        <v>3202.1261693433216</v>
      </c>
      <c r="Y89" s="7">
        <f ca="1">'Risk female'!Y89*'Counts female'!Y89</f>
        <v>3210.8038761846487</v>
      </c>
      <c r="Z89" s="7">
        <f ca="1">'Risk female'!Z89*'Counts female'!Z89</f>
        <v>3405.185793739442</v>
      </c>
      <c r="AA89" s="7">
        <f ca="1">'Risk female'!AA89*'Counts female'!AA89</f>
        <v>3455.0997552818494</v>
      </c>
    </row>
    <row r="90" spans="1:27" x14ac:dyDescent="0.2">
      <c r="A90" s="1">
        <v>87</v>
      </c>
      <c r="B90" s="7">
        <f ca="1">'Risk female'!B90*'Counts female'!B90</f>
        <v>2570.2072167058136</v>
      </c>
      <c r="C90" s="7">
        <f ca="1">'Risk female'!C90*'Counts female'!C90</f>
        <v>2613.1459553456975</v>
      </c>
      <c r="D90" s="7">
        <f ca="1">'Risk female'!D90*'Counts female'!D90</f>
        <v>2483.3184711426165</v>
      </c>
      <c r="E90" s="7">
        <f ca="1">'Risk female'!E90*'Counts female'!E90</f>
        <v>2500.5873634676182</v>
      </c>
      <c r="F90" s="7">
        <f ca="1">'Risk female'!F90*'Counts female'!F90</f>
        <v>2504.6401991122802</v>
      </c>
      <c r="G90" s="7">
        <f ca="1">'Risk female'!G90*'Counts female'!G90</f>
        <v>2435.0582814498121</v>
      </c>
      <c r="H90" s="7">
        <f ca="1">'Risk female'!H90*'Counts female'!H90</f>
        <v>2558.8196493700825</v>
      </c>
      <c r="I90" s="7">
        <f ca="1">'Risk female'!I90*'Counts female'!I90</f>
        <v>3033.375350559033</v>
      </c>
      <c r="J90" s="7">
        <f ca="1">'Risk female'!J90*'Counts female'!J90</f>
        <v>3024.5465235856141</v>
      </c>
      <c r="K90" s="7">
        <f ca="1">'Risk female'!K90*'Counts female'!K90</f>
        <v>3028.6061002339102</v>
      </c>
      <c r="L90" s="7">
        <f ca="1">'Risk female'!L90*'Counts female'!L90</f>
        <v>3150.5187977168648</v>
      </c>
      <c r="M90" s="7">
        <f ca="1">'Risk female'!M90*'Counts female'!M90</f>
        <v>3140.7917841311073</v>
      </c>
      <c r="N90" s="7">
        <f ca="1">'Risk female'!N90*'Counts female'!N90</f>
        <v>3082.2528185653123</v>
      </c>
      <c r="O90" s="7">
        <f ca="1">'Risk female'!O90*'Counts female'!O90</f>
        <v>3098.5360120941459</v>
      </c>
      <c r="P90" s="7">
        <f ca="1">'Risk female'!P90*'Counts female'!P90</f>
        <v>3070.7403898913649</v>
      </c>
      <c r="Q90" s="7">
        <f ca="1">'Risk female'!Q90*'Counts female'!Q90</f>
        <v>3194.5383735707223</v>
      </c>
      <c r="R90" s="7">
        <f ca="1">'Risk female'!R90*'Counts female'!R90</f>
        <v>3205.5424531988742</v>
      </c>
      <c r="S90" s="7">
        <f ca="1">'Risk female'!S90*'Counts female'!S90</f>
        <v>3336.9997907935381</v>
      </c>
      <c r="T90" s="7">
        <f ca="1">'Risk female'!T90*'Counts female'!T90</f>
        <v>3289.7722301632466</v>
      </c>
      <c r="U90" s="7">
        <f ca="1">'Risk female'!U90*'Counts female'!U90</f>
        <v>3351.1215556518523</v>
      </c>
      <c r="V90" s="7">
        <f ca="1">'Risk female'!V90*'Counts female'!V90</f>
        <v>3269.0144028952518</v>
      </c>
      <c r="W90" s="7">
        <f ca="1">'Risk female'!W90*'Counts female'!W90</f>
        <v>3313.406574877089</v>
      </c>
      <c r="X90" s="7">
        <f ca="1">'Risk female'!X90*'Counts female'!X90</f>
        <v>3328.9395328654064</v>
      </c>
      <c r="Y90" s="7">
        <f ca="1">'Risk female'!Y90*'Counts female'!Y90</f>
        <v>3384.9143086631871</v>
      </c>
      <c r="Z90" s="7">
        <f ca="1">'Risk female'!Z90*'Counts female'!Z90</f>
        <v>3389.0968073074091</v>
      </c>
      <c r="AA90" s="7">
        <f ca="1">'Risk female'!AA90*'Counts female'!AA90</f>
        <v>3613.0245970438136</v>
      </c>
    </row>
    <row r="91" spans="1:27" x14ac:dyDescent="0.2">
      <c r="A91" s="1">
        <v>88</v>
      </c>
      <c r="B91" s="7">
        <f ca="1">'Risk female'!B91*'Counts female'!B91</f>
        <v>2454.4188130737934</v>
      </c>
      <c r="C91" s="7">
        <f ca="1">'Risk female'!C91*'Counts female'!C91</f>
        <v>2501.7004149919785</v>
      </c>
      <c r="D91" s="7">
        <f ca="1">'Risk female'!D91*'Counts female'!D91</f>
        <v>2541.1823038660159</v>
      </c>
      <c r="E91" s="7">
        <f ca="1">'Risk female'!E91*'Counts female'!E91</f>
        <v>2425.0507554514948</v>
      </c>
      <c r="F91" s="7">
        <f ca="1">'Risk female'!F91*'Counts female'!F91</f>
        <v>2448.5705534532253</v>
      </c>
      <c r="G91" s="7">
        <f ca="1">'Risk female'!G91*'Counts female'!G91</f>
        <v>2471.7562155809192</v>
      </c>
      <c r="H91" s="7">
        <f ca="1">'Risk female'!H91*'Counts female'!H91</f>
        <v>2411.021889999342</v>
      </c>
      <c r="I91" s="7">
        <f ca="1">'Risk female'!I91*'Counts female'!I91</f>
        <v>2546.6474585794845</v>
      </c>
      <c r="J91" s="7">
        <f ca="1">'Risk female'!J91*'Counts female'!J91</f>
        <v>3019.8276529496807</v>
      </c>
      <c r="K91" s="7">
        <f ca="1">'Risk female'!K91*'Counts female'!K91</f>
        <v>3030.7323244472882</v>
      </c>
      <c r="L91" s="7">
        <f ca="1">'Risk female'!L91*'Counts female'!L91</f>
        <v>3045.091696144882</v>
      </c>
      <c r="M91" s="7">
        <f ca="1">'Risk female'!M91*'Counts female'!M91</f>
        <v>3172.3056371177045</v>
      </c>
      <c r="N91" s="7">
        <f ca="1">'Risk female'!N91*'Counts female'!N91</f>
        <v>3170.0505619558303</v>
      </c>
      <c r="O91" s="7">
        <f ca="1">'Risk female'!O91*'Counts female'!O91</f>
        <v>3107.2232605416666</v>
      </c>
      <c r="P91" s="7">
        <f ca="1">'Risk female'!P91*'Counts female'!P91</f>
        <v>3146.9906248929215</v>
      </c>
      <c r="Q91" s="7">
        <f ca="1">'Risk female'!Q91*'Counts female'!Q91</f>
        <v>3116.0576040811175</v>
      </c>
      <c r="R91" s="7">
        <f ca="1">'Risk female'!R91*'Counts female'!R91</f>
        <v>3240.3269293587796</v>
      </c>
      <c r="S91" s="7">
        <f ca="1">'Risk female'!S91*'Counts female'!S91</f>
        <v>3252.0740568424649</v>
      </c>
      <c r="T91" s="7">
        <f ca="1">'Risk female'!T91*'Counts female'!T91</f>
        <v>3400.2796340245627</v>
      </c>
      <c r="U91" s="7">
        <f ca="1">'Risk female'!U91*'Counts female'!U91</f>
        <v>3359.1332983226816</v>
      </c>
      <c r="V91" s="7">
        <f ca="1">'Risk female'!V91*'Counts female'!V91</f>
        <v>3419.1435249530255</v>
      </c>
      <c r="W91" s="7">
        <f ca="1">'Risk female'!W91*'Counts female'!W91</f>
        <v>3327.9196702914783</v>
      </c>
      <c r="X91" s="7">
        <f ca="1">'Risk female'!X91*'Counts female'!X91</f>
        <v>3382.3059601719315</v>
      </c>
      <c r="Y91" s="7">
        <f ca="1">'Risk female'!Y91*'Counts female'!Y91</f>
        <v>3418.3657145468719</v>
      </c>
      <c r="Z91" s="7">
        <f ca="1">'Risk female'!Z91*'Counts female'!Z91</f>
        <v>3480.7985817573626</v>
      </c>
      <c r="AA91" s="7">
        <f ca="1">'Risk female'!AA91*'Counts female'!AA91</f>
        <v>3489.7751931342787</v>
      </c>
    </row>
    <row r="92" spans="1:27" x14ac:dyDescent="0.2">
      <c r="A92" s="1">
        <v>89</v>
      </c>
      <c r="B92" s="7">
        <f ca="1">'Risk female'!B92*'Counts female'!B92</f>
        <v>2222.3702198900301</v>
      </c>
      <c r="C92" s="7">
        <f ca="1">'Risk female'!C92*'Counts female'!C92</f>
        <v>2360.5386368604181</v>
      </c>
      <c r="D92" s="7">
        <f ca="1">'Risk female'!D92*'Counts female'!D92</f>
        <v>2415.6983191621553</v>
      </c>
      <c r="E92" s="7">
        <f ca="1">'Risk female'!E92*'Counts female'!E92</f>
        <v>2446.1071782783915</v>
      </c>
      <c r="F92" s="7">
        <f ca="1">'Risk female'!F92*'Counts female'!F92</f>
        <v>2358.0520618522651</v>
      </c>
      <c r="G92" s="7">
        <f ca="1">'Risk female'!G92*'Counts female'!G92</f>
        <v>2394.4894910778589</v>
      </c>
      <c r="H92" s="7">
        <f ca="1">'Risk female'!H92*'Counts female'!H92</f>
        <v>2423.6945857120668</v>
      </c>
      <c r="I92" s="7">
        <f ca="1">'Risk female'!I92*'Counts female'!I92</f>
        <v>2380.8189444679147</v>
      </c>
      <c r="J92" s="7">
        <f ca="1">'Risk female'!J92*'Counts female'!J92</f>
        <v>2524.3879811314182</v>
      </c>
      <c r="K92" s="7">
        <f ca="1">'Risk female'!K92*'Counts female'!K92</f>
        <v>2993.3161989650662</v>
      </c>
      <c r="L92" s="7">
        <f ca="1">'Risk female'!L92*'Counts female'!L92</f>
        <v>3029.2092231159004</v>
      </c>
      <c r="M92" s="7">
        <f ca="1">'Risk female'!M92*'Counts female'!M92</f>
        <v>3052.0129671533286</v>
      </c>
      <c r="N92" s="7">
        <f ca="1">'Risk female'!N92*'Counts female'!N92</f>
        <v>3187.7292914198233</v>
      </c>
      <c r="O92" s="7">
        <f ca="1">'Risk female'!O92*'Counts female'!O92</f>
        <v>3187.1578734067157</v>
      </c>
      <c r="P92" s="7">
        <f ca="1">'Risk female'!P92*'Counts female'!P92</f>
        <v>3124.9568892380189</v>
      </c>
      <c r="Q92" s="7">
        <f ca="1">'Risk female'!Q92*'Counts female'!Q92</f>
        <v>3176.4497415652381</v>
      </c>
      <c r="R92" s="7">
        <f ca="1">'Risk female'!R92*'Counts female'!R92</f>
        <v>3138.4189663205748</v>
      </c>
      <c r="S92" s="7">
        <f ca="1">'Risk female'!S92*'Counts female'!S92</f>
        <v>3271.5869301733314</v>
      </c>
      <c r="T92" s="7">
        <f ca="1">'Risk female'!T92*'Counts female'!T92</f>
        <v>3274.1366173737233</v>
      </c>
      <c r="U92" s="7">
        <f ca="1">'Risk female'!U92*'Counts female'!U92</f>
        <v>3453.8372435327374</v>
      </c>
      <c r="V92" s="7">
        <f ca="1">'Risk female'!V92*'Counts female'!V92</f>
        <v>3406.313389142485</v>
      </c>
      <c r="W92" s="7">
        <f ca="1">'Risk female'!W92*'Counts female'!W92</f>
        <v>3451.6935228848529</v>
      </c>
      <c r="X92" s="7">
        <f ca="1">'Risk female'!X92*'Counts female'!X92</f>
        <v>3375.165162792181</v>
      </c>
      <c r="Y92" s="7">
        <f ca="1">'Risk female'!Y92*'Counts female'!Y92</f>
        <v>3436.0409522740188</v>
      </c>
      <c r="Z92" s="7">
        <f ca="1">'Risk female'!Z92*'Counts female'!Z92</f>
        <v>3498.1024943264733</v>
      </c>
      <c r="AA92" s="7">
        <f ca="1">'Risk female'!AA92*'Counts female'!AA92</f>
        <v>3563.9696712562259</v>
      </c>
    </row>
    <row r="93" spans="1:27" x14ac:dyDescent="0.2">
      <c r="A93" s="1">
        <v>90</v>
      </c>
      <c r="B93" s="7">
        <f ca="1">'Risk female'!B93*'Counts female'!B93</f>
        <v>2172.7804680242361</v>
      </c>
      <c r="C93" s="7">
        <f ca="1">'Risk female'!C93*'Counts female'!C93</f>
        <v>2148.3032977982048</v>
      </c>
      <c r="D93" s="7">
        <f ca="1">'Risk female'!D93*'Counts female'!D93</f>
        <v>2283.4533049987681</v>
      </c>
      <c r="E93" s="7">
        <f ca="1">'Risk female'!E93*'Counts female'!E93</f>
        <v>2335.7522621141966</v>
      </c>
      <c r="F93" s="7">
        <f ca="1">'Risk female'!F93*'Counts female'!F93</f>
        <v>2374.6974467548862</v>
      </c>
      <c r="G93" s="7">
        <f ca="1">'Risk female'!G93*'Counts female'!G93</f>
        <v>2307.132649629345</v>
      </c>
      <c r="H93" s="7">
        <f ca="1">'Risk female'!H93*'Counts female'!H93</f>
        <v>2342.2599585176372</v>
      </c>
      <c r="I93" s="7">
        <f ca="1">'Risk female'!I93*'Counts female'!I93</f>
        <v>2384.6944288637574</v>
      </c>
      <c r="J93" s="7">
        <f ca="1">'Risk female'!J93*'Counts female'!J93</f>
        <v>2359.7693269190263</v>
      </c>
      <c r="K93" s="7">
        <f ca="1">'Risk female'!K93*'Counts female'!K93</f>
        <v>2499.078414220714</v>
      </c>
      <c r="L93" s="7">
        <f ca="1">'Risk female'!L93*'Counts female'!L93</f>
        <v>2969.9340919334818</v>
      </c>
      <c r="M93" s="7">
        <f ca="1">'Risk female'!M93*'Counts female'!M93</f>
        <v>3025.5228622712248</v>
      </c>
      <c r="N93" s="7">
        <f ca="1">'Risk female'!N93*'Counts female'!N93</f>
        <v>3047.1523928190754</v>
      </c>
      <c r="O93" s="7">
        <f ca="1">'Risk female'!O93*'Counts female'!O93</f>
        <v>3187.236015266637</v>
      </c>
      <c r="P93" s="7">
        <f ca="1">'Risk female'!P93*'Counts female'!P93</f>
        <v>3198.2963918356213</v>
      </c>
      <c r="Q93" s="7">
        <f ca="1">'Risk female'!Q93*'Counts female'!Q93</f>
        <v>3131.8704760074143</v>
      </c>
      <c r="R93" s="7">
        <f ca="1">'Risk female'!R93*'Counts female'!R93</f>
        <v>3162.2307265392092</v>
      </c>
      <c r="S93" s="7">
        <f ca="1">'Risk female'!S93*'Counts female'!S93</f>
        <v>3132.5178391220065</v>
      </c>
      <c r="T93" s="7">
        <f ca="1">'Risk female'!T93*'Counts female'!T93</f>
        <v>3276.0963904733862</v>
      </c>
      <c r="U93" s="7">
        <f ca="1">'Risk female'!U93*'Counts female'!U93</f>
        <v>3267.4071733442952</v>
      </c>
      <c r="V93" s="7">
        <f ca="1">'Risk female'!V93*'Counts female'!V93</f>
        <v>3446.6823235373208</v>
      </c>
      <c r="W93" s="7">
        <f ca="1">'Risk female'!W93*'Counts female'!W93</f>
        <v>3395.0333113278302</v>
      </c>
      <c r="X93" s="7">
        <f ca="1">'Risk female'!X93*'Counts female'!X93</f>
        <v>3441.654377590939</v>
      </c>
      <c r="Y93" s="7">
        <f ca="1">'Risk female'!Y93*'Counts female'!Y93</f>
        <v>3372.9496311447783</v>
      </c>
      <c r="Z93" s="7">
        <f ca="1">'Risk female'!Z93*'Counts female'!Z93</f>
        <v>3435.9002562421356</v>
      </c>
      <c r="AA93" s="7">
        <f ca="1">'Risk female'!AA93*'Counts female'!AA93</f>
        <v>3516.0268058894749</v>
      </c>
    </row>
    <row r="94" spans="1:27" x14ac:dyDescent="0.2">
      <c r="A94" s="1">
        <v>91</v>
      </c>
      <c r="B94" s="7">
        <f ca="1">'Risk female'!B94*'Counts female'!B94</f>
        <v>2030.278908757072</v>
      </c>
      <c r="C94" s="7">
        <f ca="1">'Risk female'!C94*'Counts female'!C94</f>
        <v>2023.0729498972421</v>
      </c>
      <c r="D94" s="7">
        <f ca="1">'Risk female'!D94*'Counts female'!D94</f>
        <v>1991.6287657816208</v>
      </c>
      <c r="E94" s="7">
        <f ca="1">'Risk female'!E94*'Counts female'!E94</f>
        <v>2120.8447098817524</v>
      </c>
      <c r="F94" s="7">
        <f ca="1">'Risk female'!F94*'Counts female'!F94</f>
        <v>2183.2417627361883</v>
      </c>
      <c r="G94" s="7">
        <f ca="1">'Risk female'!G94*'Counts female'!G94</f>
        <v>2237.6139977694502</v>
      </c>
      <c r="H94" s="7">
        <f ca="1">'Risk female'!H94*'Counts female'!H94</f>
        <v>2170.1400193546797</v>
      </c>
      <c r="I94" s="7">
        <f ca="1">'Risk female'!I94*'Counts female'!I94</f>
        <v>2214.8497186440786</v>
      </c>
      <c r="J94" s="7">
        <f ca="1">'Risk female'!J94*'Counts female'!J94</f>
        <v>2262.6710819865862</v>
      </c>
      <c r="K94" s="7">
        <f ca="1">'Risk female'!K94*'Counts female'!K94</f>
        <v>2245.6388155906247</v>
      </c>
      <c r="L94" s="7">
        <f ca="1">'Risk female'!L94*'Counts female'!L94</f>
        <v>2385.9912415650388</v>
      </c>
      <c r="M94" s="7">
        <f ca="1">'Risk female'!M94*'Counts female'!M94</f>
        <v>2846.6812932173452</v>
      </c>
      <c r="N94" s="7">
        <f ca="1">'Risk female'!N94*'Counts female'!N94</f>
        <v>2897.4505488206919</v>
      </c>
      <c r="O94" s="7">
        <f ca="1">'Risk female'!O94*'Counts female'!O94</f>
        <v>2919.7235125692573</v>
      </c>
      <c r="P94" s="7">
        <f ca="1">'Risk female'!P94*'Counts female'!P94</f>
        <v>3049.2670002539262</v>
      </c>
      <c r="Q94" s="7">
        <f ca="1">'Risk female'!Q94*'Counts female'!Q94</f>
        <v>3074.9791716401378</v>
      </c>
      <c r="R94" s="7">
        <f ca="1">'Risk female'!R94*'Counts female'!R94</f>
        <v>2998.8252882351171</v>
      </c>
      <c r="S94" s="7">
        <f ca="1">'Risk female'!S94*'Counts female'!S94</f>
        <v>3030.597015935276</v>
      </c>
      <c r="T94" s="7">
        <f ca="1">'Risk female'!T94*'Counts female'!T94</f>
        <v>2993.257047297976</v>
      </c>
      <c r="U94" s="7">
        <f ca="1">'Risk female'!U94*'Counts female'!U94</f>
        <v>3146.7112166538986</v>
      </c>
      <c r="V94" s="7">
        <f ca="1">'Risk female'!V94*'Counts female'!V94</f>
        <v>3116.7409786686972</v>
      </c>
      <c r="W94" s="7">
        <f ca="1">'Risk female'!W94*'Counts female'!W94</f>
        <v>3273.634355662266</v>
      </c>
      <c r="X94" s="7">
        <f ca="1">'Risk female'!X94*'Counts female'!X94</f>
        <v>3228.760884580598</v>
      </c>
      <c r="Y94" s="7">
        <f ca="1">'Risk female'!Y94*'Counts female'!Y94</f>
        <v>3280.6765427298274</v>
      </c>
      <c r="Z94" s="7">
        <f ca="1">'Risk female'!Z94*'Counts female'!Z94</f>
        <v>3226.1405359042965</v>
      </c>
      <c r="AA94" s="7">
        <f ca="1">'Risk female'!AA94*'Counts female'!AA94</f>
        <v>3293.3033059485224</v>
      </c>
    </row>
    <row r="95" spans="1:27" x14ac:dyDescent="0.2">
      <c r="A95" s="1">
        <v>92</v>
      </c>
      <c r="B95" s="7">
        <f ca="1">'Risk female'!B95*'Counts female'!B95</f>
        <v>1799.5137225747333</v>
      </c>
      <c r="C95" s="7">
        <f ca="1">'Risk female'!C95*'Counts female'!C95</f>
        <v>1877.1812390311416</v>
      </c>
      <c r="D95" s="7">
        <f ca="1">'Risk female'!D95*'Counts female'!D95</f>
        <v>1853.0839188895352</v>
      </c>
      <c r="E95" s="7">
        <f ca="1">'Risk female'!E95*'Counts female'!E95</f>
        <v>1831.9524227653574</v>
      </c>
      <c r="F95" s="7">
        <f ca="1">'Risk female'!F95*'Counts female'!F95</f>
        <v>1960.5950395213179</v>
      </c>
      <c r="G95" s="7">
        <f ca="1">'Risk female'!G95*'Counts female'!G95</f>
        <v>2031.2187239363336</v>
      </c>
      <c r="H95" s="7">
        <f ca="1">'Risk female'!H95*'Counts female'!H95</f>
        <v>2102.3985003546172</v>
      </c>
      <c r="I95" s="7">
        <f ca="1">'Risk female'!I95*'Counts female'!I95</f>
        <v>2032.7016359450479</v>
      </c>
      <c r="J95" s="7">
        <f ca="1">'Risk female'!J95*'Counts female'!J95</f>
        <v>2083.3060082424213</v>
      </c>
      <c r="K95" s="7">
        <f ca="1">'Risk female'!K95*'Counts female'!K95</f>
        <v>2140.7688485800982</v>
      </c>
      <c r="L95" s="7">
        <f ca="1">'Risk female'!L95*'Counts female'!L95</f>
        <v>2123.5299964787951</v>
      </c>
      <c r="M95" s="7">
        <f ca="1">'Risk female'!M95*'Counts female'!M95</f>
        <v>2261.8115412913985</v>
      </c>
      <c r="N95" s="7">
        <f ca="1">'Risk female'!N95*'Counts female'!N95</f>
        <v>2696.4901238457605</v>
      </c>
      <c r="O95" s="7">
        <f ca="1">'Risk female'!O95*'Counts female'!O95</f>
        <v>2743.2018521202594</v>
      </c>
      <c r="P95" s="7">
        <f ca="1">'Risk female'!P95*'Counts female'!P95</f>
        <v>2782.3136563500975</v>
      </c>
      <c r="Q95" s="7">
        <f ca="1">'Risk female'!Q95*'Counts female'!Q95</f>
        <v>2880.7419409285053</v>
      </c>
      <c r="R95" s="7">
        <f ca="1">'Risk female'!R95*'Counts female'!R95</f>
        <v>2913.7367331223973</v>
      </c>
      <c r="S95" s="7">
        <f ca="1">'Risk female'!S95*'Counts female'!S95</f>
        <v>2824.5766485984532</v>
      </c>
      <c r="T95" s="7">
        <f ca="1">'Risk female'!T95*'Counts female'!T95</f>
        <v>2870.732284869684</v>
      </c>
      <c r="U95" s="7">
        <f ca="1">'Risk female'!U95*'Counts female'!U95</f>
        <v>2837.3667646736135</v>
      </c>
      <c r="V95" s="7">
        <f ca="1">'Risk female'!V95*'Counts female'!V95</f>
        <v>2967.306929437199</v>
      </c>
      <c r="W95" s="7">
        <f ca="1">'Risk female'!W95*'Counts female'!W95</f>
        <v>2921.1512931659681</v>
      </c>
      <c r="X95" s="7">
        <f ca="1">'Risk female'!X95*'Counts female'!X95</f>
        <v>3079.4521500962137</v>
      </c>
      <c r="Y95" s="7">
        <f ca="1">'Risk female'!Y95*'Counts female'!Y95</f>
        <v>3022.0819917590816</v>
      </c>
      <c r="Z95" s="7">
        <f ca="1">'Risk female'!Z95*'Counts female'!Z95</f>
        <v>3086.310618136517</v>
      </c>
      <c r="AA95" s="7">
        <f ca="1">'Risk female'!AA95*'Counts female'!AA95</f>
        <v>3053.475139646197</v>
      </c>
    </row>
    <row r="96" spans="1:27" x14ac:dyDescent="0.2">
      <c r="A96" s="1">
        <v>93</v>
      </c>
      <c r="B96" s="7">
        <f ca="1">'Risk female'!B96*'Counts female'!B96</f>
        <v>1541.5825797177231</v>
      </c>
      <c r="C96" s="7">
        <f ca="1">'Risk female'!C96*'Counts female'!C96</f>
        <v>1567.4077990323453</v>
      </c>
      <c r="D96" s="7">
        <f ca="1">'Risk female'!D96*'Counts female'!D96</f>
        <v>1632.2758695942705</v>
      </c>
      <c r="E96" s="7">
        <f ca="1">'Risk female'!E96*'Counts female'!E96</f>
        <v>1599.1301156707789</v>
      </c>
      <c r="F96" s="7">
        <f ca="1">'Risk female'!F96*'Counts female'!F96</f>
        <v>1609.2975248497639</v>
      </c>
      <c r="G96" s="7">
        <f ca="1">'Risk female'!G96*'Counts female'!G96</f>
        <v>1731.3064349975855</v>
      </c>
      <c r="H96" s="7">
        <f ca="1">'Risk female'!H96*'Counts female'!H96</f>
        <v>1789.057319134221</v>
      </c>
      <c r="I96" s="7">
        <f ca="1">'Risk female'!I96*'Counts female'!I96</f>
        <v>1889.5113218225938</v>
      </c>
      <c r="J96" s="7">
        <f ca="1">'Risk female'!J96*'Counts female'!J96</f>
        <v>1815.2892348160024</v>
      </c>
      <c r="K96" s="7">
        <f ca="1">'Risk female'!K96*'Counts female'!K96</f>
        <v>1861.4492724885949</v>
      </c>
      <c r="L96" s="7">
        <f ca="1">'Risk female'!L96*'Counts female'!L96</f>
        <v>1924.6905575818823</v>
      </c>
      <c r="M96" s="7">
        <f ca="1">'Risk female'!M96*'Counts female'!M96</f>
        <v>1913.7097556685783</v>
      </c>
      <c r="N96" s="7">
        <f ca="1">'Risk female'!N96*'Counts female'!N96</f>
        <v>2034.0918803477621</v>
      </c>
      <c r="O96" s="7">
        <f ca="1">'Risk female'!O96*'Counts female'!O96</f>
        <v>2406.4224044821972</v>
      </c>
      <c r="P96" s="7">
        <f ca="1">'Risk female'!P96*'Counts female'!P96</f>
        <v>2477.1875723679336</v>
      </c>
      <c r="Q96" s="7">
        <f ca="1">'Risk female'!Q96*'Counts female'!Q96</f>
        <v>2499.96256892886</v>
      </c>
      <c r="R96" s="7">
        <f ca="1">'Risk female'!R96*'Counts female'!R96</f>
        <v>2576.8281823219877</v>
      </c>
      <c r="S96" s="7">
        <f ca="1">'Risk female'!S96*'Counts female'!S96</f>
        <v>2601.026616167972</v>
      </c>
      <c r="T96" s="7">
        <f ca="1">'Risk female'!T96*'Counts female'!T96</f>
        <v>2510.1299781078451</v>
      </c>
      <c r="U96" s="7">
        <f ca="1">'Risk female'!U96*'Counts female'!U96</f>
        <v>2566.457424959423</v>
      </c>
      <c r="V96" s="7">
        <f ca="1">'Risk female'!V96*'Counts female'!V96</f>
        <v>2534.1250637702501</v>
      </c>
      <c r="W96" s="7">
        <f ca="1">'Risk female'!W96*'Counts female'!W96</f>
        <v>2633.1556291735651</v>
      </c>
      <c r="X96" s="7">
        <f ca="1">'Risk female'!X96*'Counts female'!X96</f>
        <v>2589.2324215203494</v>
      </c>
      <c r="Y96" s="7">
        <f ca="1">'Risk female'!Y96*'Counts female'!Y96</f>
        <v>2724.9673340598006</v>
      </c>
      <c r="Z96" s="7">
        <f ca="1">'Risk female'!Z96*'Counts female'!Z96</f>
        <v>2673.2152213387662</v>
      </c>
      <c r="AA96" s="7">
        <f ca="1">'Risk female'!AA96*'Counts female'!AA96</f>
        <v>2758.1515984412345</v>
      </c>
    </row>
    <row r="97" spans="1:27" x14ac:dyDescent="0.2">
      <c r="A97" s="1">
        <v>94</v>
      </c>
      <c r="B97" s="7">
        <f ca="1">'Risk female'!B97*'Counts female'!B97</f>
        <v>1287.9117142132395</v>
      </c>
      <c r="C97" s="7">
        <f ca="1">'Risk female'!C97*'Counts female'!C97</f>
        <v>1312.7740099137038</v>
      </c>
      <c r="D97" s="7">
        <f ca="1">'Risk female'!D97*'Counts female'!D97</f>
        <v>1336.2923977384673</v>
      </c>
      <c r="E97" s="7">
        <f ca="1">'Risk female'!E97*'Counts female'!E97</f>
        <v>1384.6730812636952</v>
      </c>
      <c r="F97" s="7">
        <f ca="1">'Risk female'!F97*'Counts female'!F97</f>
        <v>1372.353925736438</v>
      </c>
      <c r="G97" s="7">
        <f ca="1">'Risk female'!G97*'Counts female'!G97</f>
        <v>1395.2003596233512</v>
      </c>
      <c r="H97" s="7">
        <f ca="1">'Risk female'!H97*'Counts female'!H97</f>
        <v>1494.8735270711584</v>
      </c>
      <c r="I97" s="7">
        <f ca="1">'Risk female'!I97*'Counts female'!I97</f>
        <v>1562.5168901480972</v>
      </c>
      <c r="J97" s="7">
        <f ca="1">'Risk female'!J97*'Counts female'!J97</f>
        <v>1659.7262264904532</v>
      </c>
      <c r="K97" s="7">
        <f ca="1">'Risk female'!K97*'Counts female'!K97</f>
        <v>1591.4109094756639</v>
      </c>
      <c r="L97" s="7">
        <f ca="1">'Risk female'!L97*'Counts female'!L97</f>
        <v>1637.1037772494901</v>
      </c>
      <c r="M97" s="7">
        <f ca="1">'Risk female'!M97*'Counts female'!M97</f>
        <v>1694.2198619667729</v>
      </c>
      <c r="N97" s="7">
        <f ca="1">'Risk female'!N97*'Counts female'!N97</f>
        <v>1685.7084454206681</v>
      </c>
      <c r="O97" s="7">
        <f ca="1">'Risk female'!O97*'Counts female'!O97</f>
        <v>1792.3251368929293</v>
      </c>
      <c r="P97" s="7">
        <f ca="1">'Risk female'!P97*'Counts female'!P97</f>
        <v>2126.7342132964714</v>
      </c>
      <c r="Q97" s="7">
        <f ca="1">'Risk female'!Q97*'Counts female'!Q97</f>
        <v>2181.3864669083027</v>
      </c>
      <c r="R97" s="7">
        <f ca="1">'Risk female'!R97*'Counts female'!R97</f>
        <v>2188.1060062868064</v>
      </c>
      <c r="S97" s="7">
        <f ca="1">'Risk female'!S97*'Counts female'!S97</f>
        <v>2242.5342752526876</v>
      </c>
      <c r="T97" s="7">
        <f ca="1">'Risk female'!T97*'Counts female'!T97</f>
        <v>2261.5729701584487</v>
      </c>
      <c r="U97" s="7">
        <f ca="1">'Risk female'!U97*'Counts female'!U97</f>
        <v>2192.3617145598591</v>
      </c>
      <c r="V97" s="7">
        <f ca="1">'Risk female'!V97*'Counts female'!V97</f>
        <v>2238.2785669796353</v>
      </c>
      <c r="W97" s="7">
        <f ca="1">'Risk female'!W97*'Counts female'!W97</f>
        <v>2193.0336684977092</v>
      </c>
      <c r="X97" s="7">
        <f ca="1">'Risk female'!X97*'Counts female'!X97</f>
        <v>2282.4035422318107</v>
      </c>
      <c r="Y97" s="7">
        <f ca="1">'Risk female'!Y97*'Counts female'!Y97</f>
        <v>2245.6700602959895</v>
      </c>
      <c r="Z97" s="7">
        <f ca="1">'Risk female'!Z97*'Counts female'!Z97</f>
        <v>2351.8387824763504</v>
      </c>
      <c r="AA97" s="7">
        <f ca="1">'Risk female'!AA97*'Counts female'!AA97</f>
        <v>2345.7429907603323</v>
      </c>
    </row>
    <row r="98" spans="1:27" x14ac:dyDescent="0.2">
      <c r="A98" s="1">
        <v>95</v>
      </c>
      <c r="B98" s="7">
        <f ca="1">'Risk female'!B98*'Counts female'!B98</f>
        <v>1012.6239281558785</v>
      </c>
      <c r="C98" s="7">
        <f ca="1">'Risk female'!C98*'Counts female'!C98</f>
        <v>1017.0750223455747</v>
      </c>
      <c r="D98" s="7">
        <f ca="1">'Risk female'!D98*'Counts female'!D98</f>
        <v>1049.2218137156026</v>
      </c>
      <c r="E98" s="7">
        <f ca="1">'Risk female'!E98*'Counts female'!E98</f>
        <v>1070.7354356324674</v>
      </c>
      <c r="F98" s="7">
        <f ca="1">'Risk female'!F98*'Counts female'!F98</f>
        <v>1109.3115852765009</v>
      </c>
      <c r="G98" s="7">
        <f ca="1">'Risk female'!G98*'Counts female'!G98</f>
        <v>1141.7056596570674</v>
      </c>
      <c r="H98" s="7">
        <f ca="1">'Risk female'!H98*'Counts female'!H98</f>
        <v>1142.2002256781448</v>
      </c>
      <c r="I98" s="7">
        <f ca="1">'Risk female'!I98*'Counts female'!I98</f>
        <v>1215.8905628186703</v>
      </c>
      <c r="J98" s="7">
        <f ca="1">'Risk female'!J98*'Counts female'!J98</f>
        <v>1292.5482960856598</v>
      </c>
      <c r="K98" s="7">
        <f ca="1">'Risk female'!K98*'Counts female'!K98</f>
        <v>1355.1108977519448</v>
      </c>
      <c r="L98" s="7">
        <f ca="1">'Risk female'!L98*'Counts female'!L98</f>
        <v>1373.4098405318068</v>
      </c>
      <c r="M98" s="7">
        <f ca="1">'Risk female'!M98*'Counts female'!M98</f>
        <v>1395.6653114802878</v>
      </c>
      <c r="N98" s="7">
        <f ca="1">'Risk female'!N98*'Counts female'!N98</f>
        <v>1453.529535946338</v>
      </c>
      <c r="O98" s="7">
        <f ca="1">'Risk female'!O98*'Counts female'!O98</f>
        <v>1439.4344043456333</v>
      </c>
      <c r="P98" s="7">
        <f ca="1">'Risk female'!P98*'Counts female'!P98</f>
        <v>1513.6193075072363</v>
      </c>
      <c r="Q98" s="7">
        <f ca="1">'Risk female'!Q98*'Counts female'!Q98</f>
        <v>1836.3236362602086</v>
      </c>
      <c r="R98" s="7">
        <f ca="1">'Risk female'!R98*'Counts female'!R98</f>
        <v>1852.8915979662997</v>
      </c>
      <c r="S98" s="7">
        <f ca="1">'Risk female'!S98*'Counts female'!S98</f>
        <v>1873.41608784101</v>
      </c>
      <c r="T98" s="7">
        <f ca="1">'Risk female'!T98*'Counts female'!T98</f>
        <v>1885.2856723468665</v>
      </c>
      <c r="U98" s="7">
        <f ca="1">'Risk female'!U98*'Counts female'!U98</f>
        <v>1927.5710671489801</v>
      </c>
      <c r="V98" s="7">
        <f ca="1">'Risk female'!V98*'Counts female'!V98</f>
        <v>1872.9215218199327</v>
      </c>
      <c r="W98" s="7">
        <f ca="1">'Risk female'!W98*'Counts female'!W98</f>
        <v>1892.4568796524879</v>
      </c>
      <c r="X98" s="7">
        <f ca="1">'Risk female'!X98*'Counts female'!X98</f>
        <v>1844.2366925974461</v>
      </c>
      <c r="Y98" s="7">
        <f ca="1">'Risk female'!Y98*'Counts female'!Y98</f>
        <v>1910.75582243235</v>
      </c>
      <c r="Z98" s="7">
        <f ca="1">'Risk female'!Z98*'Counts female'!Z98</f>
        <v>1893.198728684104</v>
      </c>
      <c r="AA98" s="7">
        <f ca="1">'Risk female'!AA98*'Counts female'!AA98</f>
        <v>2014.9018362237323</v>
      </c>
    </row>
    <row r="99" spans="1:27" x14ac:dyDescent="0.2">
      <c r="A99" s="1">
        <v>96</v>
      </c>
      <c r="B99" s="7">
        <f ca="1">'Risk female'!B99*'Counts female'!B99</f>
        <v>740.99657706613118</v>
      </c>
      <c r="C99" s="7">
        <f ca="1">'Risk female'!C99*'Counts female'!C99</f>
        <v>809.36715839280191</v>
      </c>
      <c r="D99" s="7">
        <f ca="1">'Risk female'!D99*'Counts female'!D99</f>
        <v>803.42189045135228</v>
      </c>
      <c r="E99" s="7">
        <f ca="1">'Risk female'!E99*'Counts female'!E99</f>
        <v>835.31014577367307</v>
      </c>
      <c r="F99" s="7">
        <f ca="1">'Risk female'!F99*'Counts female'!F99</f>
        <v>844.7685265896157</v>
      </c>
      <c r="G99" s="7">
        <f ca="1">'Risk female'!G99*'Counts female'!G99</f>
        <v>892.60090957309683</v>
      </c>
      <c r="H99" s="7">
        <f ca="1">'Risk female'!H99*'Counts female'!H99</f>
        <v>934.75826406701231</v>
      </c>
      <c r="I99" s="7">
        <f ca="1">'Risk female'!I99*'Counts female'!I99</f>
        <v>915.57126298324306</v>
      </c>
      <c r="J99" s="7">
        <f ca="1">'Risk female'!J99*'Counts female'!J99</f>
        <v>992.31926731832016</v>
      </c>
      <c r="K99" s="7">
        <f ca="1">'Risk female'!K99*'Counts female'!K99</f>
        <v>1053.1231439922369</v>
      </c>
      <c r="L99" s="7">
        <f ca="1">'Risk female'!L99*'Counts female'!L99</f>
        <v>1124.1961198377483</v>
      </c>
      <c r="M99" s="7">
        <f ca="1">'Risk female'!M99*'Counts female'!M99</f>
        <v>1135.8164162687635</v>
      </c>
      <c r="N99" s="7">
        <f ca="1">'Risk female'!N99*'Counts female'!N99</f>
        <v>1161.7594036496346</v>
      </c>
      <c r="O99" s="7">
        <f ca="1">'Risk female'!O99*'Counts female'!O99</f>
        <v>1196.079814038912</v>
      </c>
      <c r="P99" s="7">
        <f ca="1">'Risk female'!P99*'Counts female'!P99</f>
        <v>1173.6499395325338</v>
      </c>
      <c r="Q99" s="7">
        <f ca="1">'Risk female'!Q99*'Counts female'!Q99</f>
        <v>1279.583804671091</v>
      </c>
      <c r="R99" s="7">
        <f ca="1">'Risk female'!R99*'Counts female'!R99</f>
        <v>1507.3956626093654</v>
      </c>
      <c r="S99" s="7">
        <f ca="1">'Risk female'!S99*'Counts female'!S99</f>
        <v>1512.8004516470469</v>
      </c>
      <c r="T99" s="7">
        <f ca="1">'Risk female'!T99*'Counts female'!T99</f>
        <v>1534.9600867015411</v>
      </c>
      <c r="U99" s="7">
        <f ca="1">'Risk female'!U99*'Counts female'!U99</f>
        <v>1538.4731995760339</v>
      </c>
      <c r="V99" s="7">
        <f ca="1">'Risk female'!V99*'Counts female'!V99</f>
        <v>1575.4960044841521</v>
      </c>
      <c r="W99" s="7">
        <f ca="1">'Risk female'!W99*'Counts female'!W99</f>
        <v>1522.5290719148736</v>
      </c>
      <c r="X99" s="7">
        <f ca="1">'Risk female'!X99*'Counts female'!X99</f>
        <v>1533.8791288940047</v>
      </c>
      <c r="Y99" s="7">
        <f ca="1">'Risk female'!Y99*'Counts female'!Y99</f>
        <v>1479.9663582431319</v>
      </c>
      <c r="Z99" s="7">
        <f ca="1">'Risk female'!Z99*'Counts female'!Z99</f>
        <v>1531.176734375164</v>
      </c>
      <c r="AA99" s="7">
        <f ca="1">'Risk female'!AA99*'Counts female'!AA99</f>
        <v>1557.3362568772532</v>
      </c>
    </row>
    <row r="100" spans="1:27" x14ac:dyDescent="0.2">
      <c r="A100" s="1">
        <v>97</v>
      </c>
      <c r="B100" s="7">
        <f ca="1">'Risk female'!B100*'Counts female'!B100</f>
        <v>565.01192758979016</v>
      </c>
      <c r="C100" s="7">
        <f ca="1">'Risk female'!C100*'Counts female'!C100</f>
        <v>584.51579126123806</v>
      </c>
      <c r="D100" s="7">
        <f ca="1">'Risk female'!D100*'Counts female'!D100</f>
        <v>610.32090319576912</v>
      </c>
      <c r="E100" s="7">
        <f ca="1">'Risk female'!E100*'Counts female'!E100</f>
        <v>628.62452910282025</v>
      </c>
      <c r="F100" s="7">
        <f ca="1">'Risk female'!F100*'Counts female'!F100</f>
        <v>631.0250046316138</v>
      </c>
      <c r="G100" s="7">
        <f ca="1">'Risk female'!G100*'Counts female'!G100</f>
        <v>675.13374247319587</v>
      </c>
      <c r="H100" s="7">
        <f ca="1">'Risk female'!H100*'Counts female'!H100</f>
        <v>706.33992434751258</v>
      </c>
      <c r="I100" s="7">
        <f ca="1">'Risk female'!I100*'Counts female'!I100</f>
        <v>754.04937548228509</v>
      </c>
      <c r="J100" s="7">
        <f ca="1">'Risk female'!J100*'Counts female'!J100</f>
        <v>748.34824610140026</v>
      </c>
      <c r="K100" s="7">
        <f ca="1">'Risk female'!K100*'Counts female'!K100</f>
        <v>794.857459471776</v>
      </c>
      <c r="L100" s="7">
        <f ca="1">'Risk female'!L100*'Counts female'!L100</f>
        <v>856.06958545601242</v>
      </c>
      <c r="M100" s="7">
        <f ca="1">'Risk female'!M100*'Counts female'!M100</f>
        <v>912.48076038266174</v>
      </c>
      <c r="N100" s="7">
        <f ca="1">'Risk female'!N100*'Counts female'!N100</f>
        <v>936.78557511169674</v>
      </c>
      <c r="O100" s="7">
        <f ca="1">'Risk female'!O100*'Counts female'!O100</f>
        <v>947.88777443236711</v>
      </c>
      <c r="P100" s="7">
        <f ca="1">'Risk female'!P100*'Counts female'!P100</f>
        <v>980.89431295327893</v>
      </c>
      <c r="Q100" s="7">
        <f ca="1">'Risk female'!Q100*'Counts female'!Q100</f>
        <v>970.39223251480689</v>
      </c>
      <c r="R100" s="7">
        <f ca="1">'Risk female'!R100*'Counts female'!R100</f>
        <v>1026.2032885592578</v>
      </c>
      <c r="S100" s="7">
        <f ca="1">'Risk female'!S100*'Counts female'!S100</f>
        <v>1203.2383588077848</v>
      </c>
      <c r="T100" s="7">
        <f ca="1">'Risk female'!T100*'Counts female'!T100</f>
        <v>1207.4391909831736</v>
      </c>
      <c r="U100" s="7">
        <f ca="1">'Risk female'!U100*'Counts female'!U100</f>
        <v>1238.0452539752916</v>
      </c>
      <c r="V100" s="7">
        <f ca="1">'Risk female'!V100*'Counts female'!V100</f>
        <v>1232.9442434766054</v>
      </c>
      <c r="W100" s="7">
        <f ca="1">'Risk female'!W100*'Counts female'!W100</f>
        <v>1248.5473344137636</v>
      </c>
      <c r="X100" s="7">
        <f ca="1">'Risk female'!X100*'Counts female'!X100</f>
        <v>1196.3369916625031</v>
      </c>
      <c r="Y100" s="7">
        <f ca="1">'Risk female'!Y100*'Counts female'!Y100</f>
        <v>1216.1409147750503</v>
      </c>
      <c r="Z100" s="7">
        <f ca="1">'Risk female'!Z100*'Counts female'!Z100</f>
        <v>1170.5318797279722</v>
      </c>
      <c r="AA100" s="7">
        <f ca="1">'Risk female'!AA100*'Counts female'!AA100</f>
        <v>1240.6927581273499</v>
      </c>
    </row>
    <row r="101" spans="1:27" x14ac:dyDescent="0.2">
      <c r="A101" s="1">
        <v>98</v>
      </c>
      <c r="B101" s="7">
        <f ca="1">'Risk female'!B101*'Counts female'!B101</f>
        <v>402.9388100860599</v>
      </c>
      <c r="C101" s="7">
        <f ca="1">'Risk female'!C101*'Counts female'!C101</f>
        <v>405.76755368260791</v>
      </c>
      <c r="D101" s="7">
        <f ca="1">'Risk female'!D101*'Counts female'!D101</f>
        <v>428.08319761093105</v>
      </c>
      <c r="E101" s="7">
        <f ca="1">'Risk female'!E101*'Counts female'!E101</f>
        <v>433.42637995996614</v>
      </c>
      <c r="F101" s="7">
        <f ca="1">'Risk female'!F101*'Counts female'!F101</f>
        <v>436.88373324463595</v>
      </c>
      <c r="G101" s="7">
        <f ca="1">'Risk female'!G101*'Counts female'!G101</f>
        <v>460.7709013932635</v>
      </c>
      <c r="H101" s="7">
        <f ca="1">'Risk female'!H101*'Counts female'!H101</f>
        <v>496.28734877214396</v>
      </c>
      <c r="I101" s="7">
        <f ca="1">'Risk female'!I101*'Counts female'!I101</f>
        <v>516.71716363610176</v>
      </c>
      <c r="J101" s="7">
        <f ca="1">'Risk female'!J101*'Counts female'!J101</f>
        <v>561.97706118086978</v>
      </c>
      <c r="K101" s="7">
        <f ca="1">'Risk female'!K101*'Counts female'!K101</f>
        <v>554.11944007934756</v>
      </c>
      <c r="L101" s="7">
        <f ca="1">'Risk female'!L101*'Counts female'!L101</f>
        <v>597.49350855975024</v>
      </c>
      <c r="M101" s="7">
        <f ca="1">'Risk female'!M101*'Counts female'!M101</f>
        <v>644.95354001294459</v>
      </c>
      <c r="N101" s="7">
        <f ca="1">'Risk female'!N101*'Counts female'!N101</f>
        <v>691.47065693395609</v>
      </c>
      <c r="O101" s="7">
        <f ca="1">'Risk female'!O101*'Counts female'!O101</f>
        <v>684.87025520867746</v>
      </c>
      <c r="P101" s="7">
        <f ca="1">'Risk female'!P101*'Counts female'!P101</f>
        <v>705.30007007263521</v>
      </c>
      <c r="Q101" s="7">
        <f ca="1">'Risk female'!Q101*'Counts female'!Q101</f>
        <v>731.70167697374995</v>
      </c>
      <c r="R101" s="7">
        <f ca="1">'Risk female'!R101*'Counts female'!R101</f>
        <v>715.35782508258376</v>
      </c>
      <c r="S101" s="7">
        <f ca="1">'Risk female'!S101*'Counts female'!S101</f>
        <v>752.44579668176868</v>
      </c>
      <c r="T101" s="7">
        <f ca="1">'Risk female'!T101*'Counts female'!T101</f>
        <v>873.45316164521091</v>
      </c>
      <c r="U101" s="7">
        <f ca="1">'Risk female'!U101*'Counts female'!U101</f>
        <v>876.91051492988072</v>
      </c>
      <c r="V101" s="7">
        <f ca="1">'Risk female'!V101*'Counts female'!V101</f>
        <v>911.79835262063943</v>
      </c>
      <c r="W101" s="7">
        <f ca="1">'Risk female'!W101*'Counts female'!W101</f>
        <v>888.22548931607275</v>
      </c>
      <c r="X101" s="7">
        <f ca="1">'Risk female'!X101*'Counts female'!X101</f>
        <v>897.96893948196032</v>
      </c>
      <c r="Y101" s="7">
        <f ca="1">'Risk female'!Y101*'Counts female'!Y101</f>
        <v>848.93738380846162</v>
      </c>
      <c r="Z101" s="7">
        <f ca="1">'Risk female'!Z101*'Counts female'!Z101</f>
        <v>885.3967457195248</v>
      </c>
      <c r="AA101" s="7">
        <f ca="1">'Risk female'!AA101*'Counts female'!AA101</f>
        <v>858.19935675532872</v>
      </c>
    </row>
    <row r="102" spans="1:27" x14ac:dyDescent="0.2">
      <c r="A102" s="1">
        <v>99</v>
      </c>
      <c r="B102" s="7">
        <f ca="1">'Risk female'!B102*'Counts female'!B102</f>
        <v>258.06596828744927</v>
      </c>
      <c r="C102" s="7">
        <f ca="1">'Risk female'!C102*'Counts female'!C102</f>
        <v>285.512673085855</v>
      </c>
      <c r="D102" s="7">
        <f ca="1">'Risk female'!D102*'Counts female'!D102</f>
        <v>279.82250257886847</v>
      </c>
      <c r="E102" s="7">
        <f ca="1">'Risk female'!E102*'Counts female'!E102</f>
        <v>297.56244592417949</v>
      </c>
      <c r="F102" s="7">
        <f ca="1">'Risk female'!F102*'Counts female'!F102</f>
        <v>301.57903687028767</v>
      </c>
      <c r="G102" s="7">
        <f ca="1">'Risk female'!G102*'Counts female'!G102</f>
        <v>301.24432095811198</v>
      </c>
      <c r="H102" s="7">
        <f ca="1">'Risk female'!H102*'Counts female'!H102</f>
        <v>327.35216210781499</v>
      </c>
      <c r="I102" s="7">
        <f ca="1">'Risk female'!I102*'Counts female'!I102</f>
        <v>348.43926457488283</v>
      </c>
      <c r="J102" s="7">
        <f ca="1">'Risk female'!J102*'Counts female'!J102</f>
        <v>383.24971944115356</v>
      </c>
      <c r="K102" s="7">
        <f ca="1">'Risk female'!K102*'Counts female'!K102</f>
        <v>395.63420819165373</v>
      </c>
      <c r="L102" s="7">
        <f ca="1">'Risk female'!L102*'Counts female'!L102</f>
        <v>398.64665140123486</v>
      </c>
      <c r="M102" s="7">
        <f ca="1">'Risk female'!M102*'Counts female'!M102</f>
        <v>440.82085633537054</v>
      </c>
      <c r="N102" s="7">
        <f ca="1">'Risk female'!N102*'Counts female'!N102</f>
        <v>483.99920900603325</v>
      </c>
      <c r="O102" s="7">
        <f ca="1">'Risk female'!O102*'Counts female'!O102</f>
        <v>513.45420927749308</v>
      </c>
      <c r="P102" s="7">
        <f ca="1">'Risk female'!P102*'Counts female'!P102</f>
        <v>477.30489076251962</v>
      </c>
      <c r="Q102" s="7">
        <f ca="1">'Risk female'!Q102*'Counts female'!Q102</f>
        <v>510.44176606791194</v>
      </c>
      <c r="R102" s="7">
        <f ca="1">'Risk female'!R102*'Counts female'!R102</f>
        <v>527.5122775888716</v>
      </c>
      <c r="S102" s="7">
        <f ca="1">'Risk female'!S102*'Counts female'!S102</f>
        <v>520.48324343318234</v>
      </c>
      <c r="T102" s="7">
        <f ca="1">'Risk female'!T102*'Counts female'!T102</f>
        <v>551.94653917769631</v>
      </c>
      <c r="U102" s="7">
        <f ca="1">'Risk female'!U102*'Counts female'!U102</f>
        <v>637.63381269467038</v>
      </c>
      <c r="V102" s="7">
        <f ca="1">'Risk female'!V102*'Counts female'!V102</f>
        <v>628.59648306592703</v>
      </c>
      <c r="W102" s="7">
        <f ca="1">'Risk female'!W102*'Counts female'!W102</f>
        <v>655.70847195215708</v>
      </c>
      <c r="X102" s="7">
        <f ca="1">'Risk female'!X102*'Counts female'!X102</f>
        <v>621.56744891023766</v>
      </c>
      <c r="Y102" s="7">
        <f ca="1">'Risk female'!Y102*'Counts female'!Y102</f>
        <v>636.46230700205547</v>
      </c>
      <c r="Z102" s="7">
        <f ca="1">'Risk female'!Z102*'Counts female'!Z102</f>
        <v>601.48449417969687</v>
      </c>
      <c r="AA102" s="7">
        <f ca="1">'Risk female'!AA102*'Counts female'!AA102</f>
        <v>646.53834521800115</v>
      </c>
    </row>
    <row r="103" spans="1:27" x14ac:dyDescent="0.2">
      <c r="A103" s="1">
        <v>100</v>
      </c>
      <c r="B103" s="7">
        <f ca="1">'Risk female'!B103*'Counts female'!B103</f>
        <v>169.66651314930181</v>
      </c>
      <c r="C103" s="7">
        <f ca="1">'Risk female'!C103*'Counts female'!C103</f>
        <v>183.31360225044131</v>
      </c>
      <c r="D103" s="7">
        <f ca="1">'Risk female'!D103*'Counts female'!D103</f>
        <v>206.18169750099938</v>
      </c>
      <c r="E103" s="7">
        <f ca="1">'Risk female'!E103*'Counts female'!E103</f>
        <v>203.23097553318544</v>
      </c>
      <c r="F103" s="7">
        <f ca="1">'Risk female'!F103*'Counts female'!F103</f>
        <v>208.39473897685986</v>
      </c>
      <c r="G103" s="7">
        <f ca="1">'Risk female'!G103*'Counts female'!G103</f>
        <v>217.24690488030168</v>
      </c>
      <c r="H103" s="7">
        <f ca="1">'Risk female'!H103*'Counts female'!H103</f>
        <v>201.75561454927848</v>
      </c>
      <c r="I103" s="7">
        <f ca="1">'Risk female'!I103*'Counts female'!I103</f>
        <v>229.04979275155745</v>
      </c>
      <c r="J103" s="7">
        <f ca="1">'Risk female'!J103*'Counts female'!J103</f>
        <v>252.28672824809226</v>
      </c>
      <c r="K103" s="7">
        <f ca="1">'Risk female'!K103*'Counts female'!K103</f>
        <v>270.35990030095269</v>
      </c>
      <c r="L103" s="7">
        <f ca="1">'Risk female'!L103*'Counts female'!L103</f>
        <v>289.17075284576657</v>
      </c>
      <c r="M103" s="7">
        <f ca="1">'Risk female'!M103*'Counts female'!M103</f>
        <v>292.85915530553399</v>
      </c>
      <c r="N103" s="7">
        <f ca="1">'Risk female'!N103*'Counts female'!N103</f>
        <v>322.73521522965018</v>
      </c>
      <c r="O103" s="7">
        <f ca="1">'Risk female'!O103*'Counts female'!O103</f>
        <v>357.40619835146407</v>
      </c>
      <c r="P103" s="7">
        <f ca="1">'Risk female'!P103*'Counts female'!P103</f>
        <v>377.69241188018492</v>
      </c>
      <c r="Q103" s="7">
        <f ca="1">'Risk female'!Q103*'Counts female'!Q103</f>
        <v>354.08663613767334</v>
      </c>
      <c r="R103" s="7">
        <f ca="1">'Risk female'!R103*'Counts female'!R103</f>
        <v>369.57792646869655</v>
      </c>
      <c r="S103" s="7">
        <f ca="1">'Risk female'!S103*'Counts female'!S103</f>
        <v>375.11053015834773</v>
      </c>
      <c r="T103" s="7">
        <f ca="1">'Risk female'!T103*'Counts female'!T103</f>
        <v>374.37284966639425</v>
      </c>
      <c r="U103" s="7">
        <f ca="1">'Risk female'!U103*'Counts female'!U103</f>
        <v>408.67499254223134</v>
      </c>
      <c r="V103" s="7">
        <f ca="1">'Risk female'!V103*'Counts female'!V103</f>
        <v>462.89450870081259</v>
      </c>
      <c r="W103" s="7">
        <f ca="1">'Risk female'!W103*'Counts female'!W103</f>
        <v>444.82133664795214</v>
      </c>
      <c r="X103" s="7">
        <f ca="1">'Risk female'!X103*'Counts female'!X103</f>
        <v>466.21407091460327</v>
      </c>
      <c r="Y103" s="7">
        <f ca="1">'Risk female'!Y103*'Counts female'!Y103</f>
        <v>423.9818627502662</v>
      </c>
      <c r="Z103" s="7">
        <f ca="1">'Risk female'!Z103*'Counts female'!Z103</f>
        <v>453.67350255139399</v>
      </c>
      <c r="AA103" s="7">
        <f ca="1">'Risk female'!AA103*'Counts female'!AA103</f>
        <v>440.95423323577103</v>
      </c>
    </row>
    <row r="104" spans="1:27" x14ac:dyDescent="0.2">
      <c r="A104" s="1">
        <v>101</v>
      </c>
      <c r="B104" s="7">
        <f ca="1">'Risk female'!B104*'Counts female'!B104</f>
        <v>106.4864422382913</v>
      </c>
      <c r="C104" s="7">
        <f ca="1">'Risk female'!C104*'Counts female'!C104</f>
        <v>102.25773875590428</v>
      </c>
      <c r="D104" s="7">
        <f ca="1">'Risk female'!D104*'Counts female'!D104</f>
        <v>121.86354581060773</v>
      </c>
      <c r="E104" s="7">
        <f ca="1">'Risk female'!E104*'Counts female'!E104</f>
        <v>126.09224929299475</v>
      </c>
      <c r="F104" s="7">
        <f ca="1">'Risk female'!F104*'Counts female'!F104</f>
        <v>123.40125616783938</v>
      </c>
      <c r="G104" s="7">
        <f ca="1">'Risk female'!G104*'Counts female'!G104</f>
        <v>129.55209759676595</v>
      </c>
      <c r="H104" s="7">
        <f ca="1">'Risk female'!H104*'Counts female'!H104</f>
        <v>137.62507697223208</v>
      </c>
      <c r="I104" s="7">
        <f ca="1">'Risk female'!I104*'Counts female'!I104</f>
        <v>122.24797339991564</v>
      </c>
      <c r="J104" s="7">
        <f ca="1">'Risk female'!J104*'Counts female'!J104</f>
        <v>144.92920116908238</v>
      </c>
      <c r="K104" s="7">
        <f ca="1">'Risk female'!K104*'Counts female'!K104</f>
        <v>162.99729786655419</v>
      </c>
      <c r="L104" s="7">
        <f ca="1">'Risk female'!L104*'Counts female'!L104</f>
        <v>173.37684277786778</v>
      </c>
      <c r="M104" s="7">
        <f ca="1">'Risk female'!M104*'Counts female'!M104</f>
        <v>180.68096697471807</v>
      </c>
      <c r="N104" s="7">
        <f ca="1">'Risk female'!N104*'Counts female'!N104</f>
        <v>206.43761545834812</v>
      </c>
      <c r="O104" s="7">
        <f ca="1">'Risk female'!O104*'Counts female'!O104</f>
        <v>208.35975340488767</v>
      </c>
      <c r="P104" s="7">
        <f ca="1">'Risk female'!P104*'Counts female'!P104</f>
        <v>248.3402226929104</v>
      </c>
      <c r="Q104" s="7">
        <f ca="1">'Risk female'!Q104*'Counts female'!Q104</f>
        <v>250.64678822875786</v>
      </c>
      <c r="R104" s="7">
        <f ca="1">'Risk female'!R104*'Counts female'!R104</f>
        <v>232.57869153128604</v>
      </c>
      <c r="S104" s="7">
        <f ca="1">'Risk female'!S104*'Counts female'!S104</f>
        <v>240.65167090675217</v>
      </c>
      <c r="T104" s="7">
        <f ca="1">'Risk female'!T104*'Counts female'!T104</f>
        <v>239.88281572813636</v>
      </c>
      <c r="U104" s="7">
        <f ca="1">'Risk female'!U104*'Counts female'!U104</f>
        <v>246.80251233567876</v>
      </c>
      <c r="V104" s="7">
        <f ca="1">'Risk female'!V104*'Counts female'!V104</f>
        <v>271.02145046207715</v>
      </c>
      <c r="W104" s="7">
        <f ca="1">'Risk female'!W104*'Counts female'!W104</f>
        <v>297.54695412432295</v>
      </c>
      <c r="X104" s="7">
        <f ca="1">'Risk female'!X104*'Counts female'!X104</f>
        <v>282.55427814131446</v>
      </c>
      <c r="Y104" s="7">
        <f ca="1">'Risk female'!Y104*'Counts female'!Y104</f>
        <v>293.31825064193595</v>
      </c>
      <c r="Z104" s="7">
        <f ca="1">'Risk female'!Z104*'Counts female'!Z104</f>
        <v>262.94847108661099</v>
      </c>
      <c r="AA104" s="7">
        <f ca="1">'Risk female'!AA104*'Counts female'!AA104</f>
        <v>298.44132393002161</v>
      </c>
    </row>
    <row r="105" spans="1:27" x14ac:dyDescent="0.2">
      <c r="A105" s="1">
        <v>102</v>
      </c>
      <c r="B105" s="7">
        <f ca="1">'Risk female'!B105*'Counts female'!B105</f>
        <v>67.749702564693465</v>
      </c>
      <c r="C105" s="7">
        <f ca="1">'Risk female'!C105*'Counts female'!C105</f>
        <v>65.535659997219824</v>
      </c>
      <c r="D105" s="7">
        <f ca="1">'Risk female'!D105*'Counts female'!D105</f>
        <v>67.749702564693465</v>
      </c>
      <c r="E105" s="7">
        <f ca="1">'Risk female'!E105*'Counts female'!E105</f>
        <v>77.491489861577492</v>
      </c>
      <c r="F105" s="7">
        <f ca="1">'Risk female'!F105*'Counts female'!F105</f>
        <v>85.019234590987878</v>
      </c>
      <c r="G105" s="7">
        <f ca="1">'Risk female'!G105*'Counts female'!G105</f>
        <v>87.233277158461519</v>
      </c>
      <c r="H105" s="7">
        <f ca="1">'Risk female'!H105*'Counts female'!H105</f>
        <v>83.690809050503702</v>
      </c>
      <c r="I105" s="7">
        <f ca="1">'Risk female'!I105*'Counts female'!I105</f>
        <v>85.019234590987878</v>
      </c>
      <c r="J105" s="7">
        <f ca="1">'Risk female'!J105*'Counts female'!J105</f>
        <v>72.17778769964076</v>
      </c>
      <c r="K105" s="7">
        <f ca="1">'Risk female'!K105*'Counts female'!K105</f>
        <v>97.860681482335011</v>
      </c>
      <c r="L105" s="7">
        <f ca="1">'Risk female'!L105*'Counts female'!L105</f>
        <v>105.3884262117454</v>
      </c>
      <c r="M105" s="7">
        <f ca="1">'Risk female'!M105*'Counts female'!M105</f>
        <v>113.35897945465051</v>
      </c>
      <c r="N105" s="7">
        <f ca="1">'Risk female'!N105*'Counts female'!N105</f>
        <v>120.8867241840609</v>
      </c>
      <c r="O105" s="7">
        <f ca="1">'Risk female'!O105*'Counts female'!O105</f>
        <v>145.24119242627097</v>
      </c>
      <c r="P105" s="7">
        <f ca="1">'Risk female'!P105*'Counts female'!P105</f>
        <v>146.56961796675515</v>
      </c>
      <c r="Q105" s="7">
        <f ca="1">'Risk female'!Q105*'Counts female'!Q105</f>
        <v>176.23778837090197</v>
      </c>
      <c r="R105" s="7">
        <f ca="1">'Risk female'!R105*'Counts female'!R105</f>
        <v>174.02374580342831</v>
      </c>
      <c r="S105" s="7">
        <f ca="1">'Risk female'!S105*'Counts female'!S105</f>
        <v>159.85387337159702</v>
      </c>
      <c r="T105" s="7">
        <f ca="1">'Risk female'!T105*'Counts female'!T105</f>
        <v>164.72476702003902</v>
      </c>
      <c r="U105" s="7">
        <f ca="1">'Risk female'!U105*'Counts female'!U105</f>
        <v>170.48127769547048</v>
      </c>
      <c r="V105" s="7">
        <f ca="1">'Risk female'!V105*'Counts female'!V105</f>
        <v>175.35217134391252</v>
      </c>
      <c r="W105" s="7">
        <f ca="1">'Risk female'!W105*'Counts female'!W105</f>
        <v>181.5514905328387</v>
      </c>
      <c r="X105" s="7">
        <f ca="1">'Risk female'!X105*'Counts female'!X105</f>
        <v>207.67719282902769</v>
      </c>
      <c r="Y105" s="7">
        <f ca="1">'Risk female'!Y105*'Counts female'!Y105</f>
        <v>189.74344803249119</v>
      </c>
      <c r="Z105" s="7">
        <f ca="1">'Risk female'!Z105*'Counts female'!Z105</f>
        <v>193.06451188370164</v>
      </c>
      <c r="AA105" s="7">
        <f ca="1">'Risk female'!AA105*'Counts female'!AA105</f>
        <v>186.44520162282049</v>
      </c>
    </row>
    <row r="106" spans="1:27" x14ac:dyDescent="0.2">
      <c r="A106" s="1">
        <v>103</v>
      </c>
      <c r="B106" s="7">
        <f ca="1">'Risk female'!B106*'Counts female'!B106</f>
        <v>35.556168762047136</v>
      </c>
      <c r="C106" s="7">
        <f ca="1">'Risk female'!C106*'Counts female'!C106</f>
        <v>34.632631911084879</v>
      </c>
      <c r="D106" s="7">
        <f ca="1">'Risk female'!D106*'Counts female'!D106</f>
        <v>32.785558209160349</v>
      </c>
      <c r="E106" s="7">
        <f ca="1">'Risk female'!E106*'Counts female'!E106</f>
        <v>29.091410805311295</v>
      </c>
      <c r="F106" s="7">
        <f ca="1">'Risk female'!F106*'Counts female'!F106</f>
        <v>41.097389867820716</v>
      </c>
      <c r="G106" s="7">
        <f ca="1">'Risk female'!G106*'Counts female'!G106</f>
        <v>47.100379399075429</v>
      </c>
      <c r="H106" s="7">
        <f ca="1">'Risk female'!H106*'Counts female'!H106</f>
        <v>43.86800042070751</v>
      </c>
      <c r="I106" s="7">
        <f ca="1">'Risk female'!I106*'Counts female'!I106</f>
        <v>47.562147824556561</v>
      </c>
      <c r="J106" s="7">
        <f ca="1">'Risk female'!J106*'Counts female'!J106</f>
        <v>46.176842548113164</v>
      </c>
      <c r="K106" s="7">
        <f ca="1">'Risk female'!K106*'Counts female'!K106</f>
        <v>36.017937187528268</v>
      </c>
      <c r="L106" s="7">
        <f ca="1">'Risk female'!L106*'Counts female'!L106</f>
        <v>47.562147824556561</v>
      </c>
      <c r="M106" s="7">
        <f ca="1">'Risk female'!M106*'Counts female'!M106</f>
        <v>53.565137355811274</v>
      </c>
      <c r="N106" s="7">
        <f ca="1">'Risk female'!N106*'Counts female'!N106</f>
        <v>59.568126887065986</v>
      </c>
      <c r="O106" s="7">
        <f ca="1">'Risk female'!O106*'Counts female'!O106</f>
        <v>60.491663738028251</v>
      </c>
      <c r="P106" s="7">
        <f ca="1">'Risk female'!P106*'Counts female'!P106</f>
        <v>90.968379819782939</v>
      </c>
      <c r="Q106" s="7">
        <f ca="1">'Risk female'!Q106*'Counts female'!Q106</f>
        <v>84.041853437565962</v>
      </c>
      <c r="R106" s="7">
        <f ca="1">'Risk female'!R106*'Counts female'!R106</f>
        <v>112.209727391915</v>
      </c>
      <c r="S106" s="7">
        <f ca="1">'Risk female'!S106*'Counts female'!S106</f>
        <v>108.51557998806594</v>
      </c>
      <c r="T106" s="7">
        <f ca="1">'Risk female'!T106*'Counts female'!T106</f>
        <v>91.430148245264064</v>
      </c>
      <c r="U106" s="7">
        <f ca="1">'Risk female'!U106*'Counts female'!U106</f>
        <v>99.280211478443306</v>
      </c>
      <c r="V106" s="7">
        <f ca="1">'Risk female'!V106*'Counts female'!V106</f>
        <v>108.97734841354708</v>
      </c>
      <c r="W106" s="7">
        <f ca="1">'Risk female'!W106*'Counts female'!W106</f>
        <v>109.4391168390282</v>
      </c>
      <c r="X106" s="7">
        <f ca="1">'Risk female'!X106*'Counts female'!X106</f>
        <v>100.66551675488671</v>
      </c>
      <c r="Y106" s="7">
        <f ca="1">'Risk female'!Y106*'Counts female'!Y106</f>
        <v>123.29216960346216</v>
      </c>
      <c r="Z106" s="7">
        <f ca="1">'Risk female'!Z106*'Counts female'!Z106</f>
        <v>112.67149581739613</v>
      </c>
      <c r="AA106" s="7">
        <f ca="1">'Risk female'!AA106*'Counts female'!AA106</f>
        <v>112.17993784095327</v>
      </c>
    </row>
    <row r="108" spans="1:27" x14ac:dyDescent="0.2">
      <c r="A108" t="s">
        <v>3</v>
      </c>
      <c r="B108" s="7">
        <f ca="1">SUM(B3:B106)</f>
        <v>62656.500126941661</v>
      </c>
      <c r="C108" s="7">
        <f t="shared" ref="C108:AA108" ca="1" si="1">SUM(C3:C106)</f>
        <v>63149.742729416837</v>
      </c>
      <c r="D108" s="7">
        <f t="shared" ca="1" si="1"/>
        <v>63592.806656722511</v>
      </c>
      <c r="E108" s="7">
        <f t="shared" ca="1" si="1"/>
        <v>64012.580545216246</v>
      </c>
      <c r="F108" s="7">
        <f t="shared" ca="1" si="1"/>
        <v>64541.995772926297</v>
      </c>
      <c r="G108" s="7">
        <f t="shared" ca="1" si="1"/>
        <v>65333.240048082262</v>
      </c>
      <c r="H108" s="7">
        <f t="shared" ca="1" si="1"/>
        <v>66118.396543251976</v>
      </c>
      <c r="I108" s="7">
        <f t="shared" ca="1" si="1"/>
        <v>67004.039941440846</v>
      </c>
      <c r="J108" s="7">
        <f t="shared" ca="1" si="1"/>
        <v>68037.470174776536</v>
      </c>
      <c r="K108" s="7">
        <f t="shared" ca="1" si="1"/>
        <v>69046.834194477124</v>
      </c>
      <c r="L108" s="7">
        <f t="shared" ca="1" si="1"/>
        <v>70253.834278615832</v>
      </c>
      <c r="M108" s="7">
        <f t="shared" ca="1" si="1"/>
        <v>71442.937402173629</v>
      </c>
      <c r="N108" s="7">
        <f t="shared" ca="1" si="1"/>
        <v>72644.680486467376</v>
      </c>
      <c r="O108" s="7">
        <f t="shared" ca="1" si="1"/>
        <v>73677.942049843448</v>
      </c>
      <c r="P108" s="7">
        <f t="shared" ca="1" si="1"/>
        <v>74786.432982003316</v>
      </c>
      <c r="Q108" s="7">
        <f t="shared" ca="1" si="1"/>
        <v>75866.907124699312</v>
      </c>
      <c r="R108" s="7">
        <f t="shared" ca="1" si="1"/>
        <v>76724.521822170907</v>
      </c>
      <c r="S108" s="7">
        <f t="shared" ca="1" si="1"/>
        <v>77533.342618295414</v>
      </c>
      <c r="T108" s="7">
        <f t="shared" ca="1" si="1"/>
        <v>78304.360572437872</v>
      </c>
      <c r="U108" s="7">
        <f t="shared" ca="1" si="1"/>
        <v>79273.482747219823</v>
      </c>
      <c r="V108" s="7">
        <f t="shared" ca="1" si="1"/>
        <v>80131.735496862049</v>
      </c>
      <c r="W108" s="7">
        <f t="shared" ca="1" si="1"/>
        <v>80764.559013116217</v>
      </c>
      <c r="X108" s="7">
        <f t="shared" ca="1" si="1"/>
        <v>81484.186992248389</v>
      </c>
      <c r="Y108" s="7">
        <f t="shared" ca="1" si="1"/>
        <v>82301.756427432265</v>
      </c>
      <c r="Z108" s="7">
        <f t="shared" ca="1" si="1"/>
        <v>83228.120475065312</v>
      </c>
      <c r="AA108" s="7">
        <f t="shared" ca="1" si="1"/>
        <v>84597.58617056947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EA1FB-0AFE-B94E-B183-82097B183906}">
  <dimension ref="A1:BI106"/>
  <sheetViews>
    <sheetView zoomScaleNormal="100" workbookViewId="0">
      <pane xSplit="1" ySplit="2" topLeftCell="U109" activePane="bottomRight" state="frozen"/>
      <selection pane="topRight" activeCell="B1" sqref="B1"/>
      <selection pane="bottomLeft" activeCell="A3" sqref="A3"/>
      <selection pane="bottomRight" activeCell="R110" sqref="R110"/>
    </sheetView>
  </sheetViews>
  <sheetFormatPr baseColWidth="10" defaultRowHeight="16" x14ac:dyDescent="0.2"/>
  <cols>
    <col min="2" max="2" width="12.83203125" bestFit="1" customWidth="1"/>
  </cols>
  <sheetData>
    <row r="1" spans="1:61" s="6" customFormat="1" x14ac:dyDescent="0.2">
      <c r="A1" s="5"/>
      <c r="B1" s="6">
        <v>2000</v>
      </c>
      <c r="C1" s="6">
        <f>B1+1</f>
        <v>2001</v>
      </c>
      <c r="D1" s="6">
        <f t="shared" ref="D1:AF1" si="0">C1+1</f>
        <v>2002</v>
      </c>
      <c r="E1" s="6">
        <f t="shared" si="0"/>
        <v>2003</v>
      </c>
      <c r="F1" s="6">
        <f t="shared" si="0"/>
        <v>2004</v>
      </c>
      <c r="G1" s="6">
        <f t="shared" si="0"/>
        <v>2005</v>
      </c>
      <c r="H1" s="6">
        <f t="shared" si="0"/>
        <v>2006</v>
      </c>
      <c r="I1" s="6">
        <f t="shared" si="0"/>
        <v>2007</v>
      </c>
      <c r="J1" s="6">
        <f t="shared" si="0"/>
        <v>2008</v>
      </c>
      <c r="K1" s="6">
        <f t="shared" si="0"/>
        <v>2009</v>
      </c>
      <c r="L1" s="6">
        <f t="shared" si="0"/>
        <v>2010</v>
      </c>
      <c r="M1" s="6">
        <f t="shared" si="0"/>
        <v>2011</v>
      </c>
      <c r="N1" s="6">
        <f t="shared" si="0"/>
        <v>2012</v>
      </c>
      <c r="O1" s="6">
        <f t="shared" si="0"/>
        <v>2013</v>
      </c>
      <c r="P1" s="6">
        <f t="shared" si="0"/>
        <v>2014</v>
      </c>
      <c r="Q1" s="6">
        <f t="shared" si="0"/>
        <v>2015</v>
      </c>
      <c r="R1" s="6">
        <f t="shared" si="0"/>
        <v>2016</v>
      </c>
      <c r="S1" s="6">
        <f t="shared" si="0"/>
        <v>2017</v>
      </c>
      <c r="T1" s="6">
        <f t="shared" si="0"/>
        <v>2018</v>
      </c>
      <c r="U1" s="6">
        <f t="shared" si="0"/>
        <v>2019</v>
      </c>
      <c r="V1" s="6">
        <f t="shared" si="0"/>
        <v>2020</v>
      </c>
      <c r="W1" s="6">
        <f t="shared" si="0"/>
        <v>2021</v>
      </c>
      <c r="X1" s="6">
        <f t="shared" si="0"/>
        <v>2022</v>
      </c>
      <c r="Y1" s="6">
        <f t="shared" si="0"/>
        <v>2023</v>
      </c>
      <c r="Z1" s="6">
        <f t="shared" si="0"/>
        <v>2024</v>
      </c>
      <c r="AA1" s="6">
        <f t="shared" si="0"/>
        <v>2025</v>
      </c>
      <c r="AB1" s="6">
        <f>AA1+1</f>
        <v>2026</v>
      </c>
      <c r="AC1" s="6">
        <f t="shared" si="0"/>
        <v>2027</v>
      </c>
      <c r="AD1" s="6">
        <f t="shared" si="0"/>
        <v>2028</v>
      </c>
      <c r="AE1" s="6">
        <f t="shared" si="0"/>
        <v>2029</v>
      </c>
      <c r="AF1" s="6">
        <f t="shared" si="0"/>
        <v>2030</v>
      </c>
      <c r="AI1" s="6">
        <v>2010</v>
      </c>
      <c r="AJ1" s="6">
        <f t="shared" ref="AJ1" si="1">AI1+1</f>
        <v>2011</v>
      </c>
      <c r="AK1" s="6">
        <f t="shared" ref="AK1" si="2">AJ1+1</f>
        <v>2012</v>
      </c>
      <c r="AL1" s="6">
        <f t="shared" ref="AL1" si="3">AK1+1</f>
        <v>2013</v>
      </c>
      <c r="AM1" s="6">
        <f t="shared" ref="AM1" si="4">AL1+1</f>
        <v>2014</v>
      </c>
      <c r="AN1" s="6">
        <f t="shared" ref="AN1" si="5">AM1+1</f>
        <v>2015</v>
      </c>
      <c r="AO1" s="6">
        <f t="shared" ref="AO1" si="6">AN1+1</f>
        <v>2016</v>
      </c>
      <c r="AP1" s="6">
        <f t="shared" ref="AP1" si="7">AO1+1</f>
        <v>2017</v>
      </c>
      <c r="AQ1" s="6">
        <f t="shared" ref="AQ1" si="8">AP1+1</f>
        <v>2018</v>
      </c>
      <c r="AR1" s="6">
        <f t="shared" ref="AR1" si="9">AQ1+1</f>
        <v>2019</v>
      </c>
      <c r="AS1" s="6">
        <f t="shared" ref="AS1" si="10">AR1+1</f>
        <v>2020</v>
      </c>
      <c r="AT1" s="6">
        <f t="shared" ref="AT1" si="11">AS1+1</f>
        <v>2021</v>
      </c>
      <c r="AU1" s="6">
        <f t="shared" ref="AU1" si="12">AT1+1</f>
        <v>2022</v>
      </c>
      <c r="AV1" s="6">
        <f t="shared" ref="AV1" si="13">AU1+1</f>
        <v>2023</v>
      </c>
      <c r="AW1" s="6">
        <f t="shared" ref="AW1" si="14">AV1+1</f>
        <v>2024</v>
      </c>
      <c r="AX1" s="6">
        <f t="shared" ref="AX1" si="15">AW1+1</f>
        <v>2025</v>
      </c>
      <c r="AY1" s="6">
        <f>AX1+1</f>
        <v>2026</v>
      </c>
      <c r="AZ1" s="6">
        <f t="shared" ref="AZ1" si="16">AY1+1</f>
        <v>2027</v>
      </c>
      <c r="BA1" s="6">
        <f t="shared" ref="BA1" si="17">AZ1+1</f>
        <v>2028</v>
      </c>
      <c r="BB1" s="6">
        <f t="shared" ref="BB1" si="18">BA1+1</f>
        <v>2029</v>
      </c>
      <c r="BC1" s="6">
        <f t="shared" ref="BC1" si="19">BB1+1</f>
        <v>2030</v>
      </c>
      <c r="BE1" s="6" t="s">
        <v>13</v>
      </c>
      <c r="BG1" s="6" t="s">
        <v>28</v>
      </c>
      <c r="BH1" s="18" t="s">
        <v>29</v>
      </c>
      <c r="BI1" s="18" t="s">
        <v>30</v>
      </c>
    </row>
    <row r="2" spans="1:61" s="6" customFormat="1" x14ac:dyDescent="0.2">
      <c r="A2" s="5" t="s">
        <v>0</v>
      </c>
      <c r="AH2" s="6" t="s">
        <v>14</v>
      </c>
    </row>
    <row r="3" spans="1:61" x14ac:dyDescent="0.2">
      <c r="A3" s="1">
        <v>0</v>
      </c>
      <c r="B3" s="4">
        <f ca="1">('Deaths male'!B3-'Baseline male'!B3)/'Baseline male'!B3</f>
        <v>0.13277961048057382</v>
      </c>
      <c r="C3" s="4">
        <f ca="1">('Deaths male'!C3-'Baseline male'!C3)/'Baseline male'!C3</f>
        <v>0.2307299956033198</v>
      </c>
      <c r="D3" s="4">
        <f ca="1">('Deaths male'!D3-'Baseline male'!D3)/'Baseline male'!D3</f>
        <v>0.16334790099567228</v>
      </c>
      <c r="E3" s="4">
        <f ca="1">('Deaths male'!E3-'Baseline male'!E3)/'Baseline male'!E3</f>
        <v>0.1742797543718978</v>
      </c>
      <c r="F3" s="4">
        <f ca="1">('Deaths male'!F3-'Baseline male'!F3)/'Baseline male'!F3</f>
        <v>8.1573415237490982E-2</v>
      </c>
      <c r="G3" s="4">
        <f ca="1">('Deaths male'!G3-'Baseline male'!G3)/'Baseline male'!G3</f>
        <v>0.17106748996389473</v>
      </c>
      <c r="H3" s="4">
        <f ca="1">('Deaths male'!H3-'Baseline male'!H3)/'Baseline male'!H3</f>
        <v>0.1141928398705408</v>
      </c>
      <c r="I3" s="4">
        <f ca="1">('Deaths male'!I3-'Baseline male'!I3)/'Baseline male'!I3</f>
        <v>7.8703353695107683E-2</v>
      </c>
      <c r="J3" s="4">
        <f ca="1">('Deaths male'!J3-'Baseline male'!J3)/'Baseline male'!J3</f>
        <v>-7.3481833349634137E-2</v>
      </c>
      <c r="K3" s="4">
        <f ca="1">('Deaths male'!K3-'Baseline male'!K3)/'Baseline male'!K3</f>
        <v>-1.6766820252072615E-2</v>
      </c>
      <c r="L3" s="4">
        <f ca="1">('Deaths male'!L3-'Baseline male'!L3)/'Baseline male'!L3</f>
        <v>-3.7365216873675819E-2</v>
      </c>
      <c r="M3" s="4">
        <f ca="1">('Deaths male'!M3-'Baseline male'!M3)/'Baseline male'!M3</f>
        <v>-1.1755709647205207E-2</v>
      </c>
      <c r="N3" s="4">
        <f ca="1">('Deaths male'!N3-'Baseline male'!N3)/'Baseline male'!N3</f>
        <v>-1.1429854010404158E-2</v>
      </c>
      <c r="O3" s="4">
        <f ca="1">('Deaths male'!O3-'Baseline male'!O3)/'Baseline male'!O3</f>
        <v>5.691224856392737E-3</v>
      </c>
      <c r="P3" s="4">
        <f ca="1">('Deaths male'!P3-'Baseline male'!P3)/'Baseline male'!P3</f>
        <v>7.1656767344760851E-3</v>
      </c>
      <c r="Q3" s="4">
        <f ca="1">('Deaths male'!Q3-'Baseline male'!Q3)/'Baseline male'!Q3</f>
        <v>-7.6855584939690386E-2</v>
      </c>
      <c r="R3" s="4">
        <f ca="1">('Deaths male'!R3-'Baseline male'!R3)/'Baseline male'!R3</f>
        <v>-4.4969731387489442E-2</v>
      </c>
      <c r="S3" s="4">
        <f ca="1">('Deaths male'!S3-'Baseline male'!S3)/'Baseline male'!S3</f>
        <v>5.8451245443907097E-2</v>
      </c>
      <c r="T3" s="4">
        <f ca="1">('Deaths male'!T3-'Baseline male'!T3)/'Baseline male'!T3</f>
        <v>3.7763972089425953E-2</v>
      </c>
      <c r="U3" s="4">
        <f ca="1">('Deaths male'!U3-'Baseline male'!U3)/'Baseline male'!U3</f>
        <v>7.7455099226586277E-2</v>
      </c>
      <c r="V3" s="4">
        <f ca="1">('Deaths male'!V3-'Baseline male'!V3)/'Baseline male'!V3</f>
        <v>0.15776636099466518</v>
      </c>
      <c r="W3" s="4">
        <f ca="1">('Deaths male'!W3-'Baseline male'!W3)/'Baseline male'!W3</f>
        <v>2.331216859284314E-2</v>
      </c>
      <c r="X3" s="4">
        <f ca="1">('Deaths male'!X3-'Baseline male'!X3)/'Baseline male'!X3</f>
        <v>2.0254535593718745E-2</v>
      </c>
      <c r="Y3" s="4">
        <f ca="1">('Deaths male'!Y3-'Baseline male'!Y3)/'Baseline male'!Y3</f>
        <v>0.18155318093983733</v>
      </c>
      <c r="Z3" s="4">
        <f ca="1">('Deaths male'!Z3-'Baseline male'!Z3)/'Baseline male'!Z3</f>
        <v>3.5622581127451605E-2</v>
      </c>
      <c r="AA3" s="4">
        <f ca="1">('Deaths male'!AA3-'Baseline male'!AA3)/'Baseline male'!AA3</f>
        <v>0.11242262733663609</v>
      </c>
      <c r="BE3">
        <v>0</v>
      </c>
    </row>
    <row r="4" spans="1:61" x14ac:dyDescent="0.2">
      <c r="A4" s="1">
        <v>1</v>
      </c>
      <c r="B4" s="4">
        <f ca="1">('Deaths male'!B4-'Baseline male'!B4)/'Baseline male'!B4</f>
        <v>0.69653861294905539</v>
      </c>
      <c r="C4" s="4">
        <f ca="1">('Deaths male'!C4-'Baseline male'!C4)/'Baseline male'!C4</f>
        <v>0.55460189973113827</v>
      </c>
      <c r="D4" s="4">
        <f ca="1">('Deaths male'!D4-'Baseline male'!D4)/'Baseline male'!D4</f>
        <v>0.59987374598417487</v>
      </c>
      <c r="E4" s="4">
        <f ca="1">('Deaths male'!E4-'Baseline male'!E4)/'Baseline male'!E4</f>
        <v>0.53386266731778098</v>
      </c>
      <c r="F4" s="4">
        <f ca="1">('Deaths male'!F4-'Baseline male'!F4)/'Baseline male'!F4</f>
        <v>0.35958197577685297</v>
      </c>
      <c r="G4" s="4">
        <f ca="1">('Deaths male'!G4-'Baseline male'!G4)/'Baseline male'!G4</f>
        <v>0.40013282609159273</v>
      </c>
      <c r="H4" s="4">
        <f ca="1">('Deaths male'!H4-'Baseline male'!H4)/'Baseline male'!H4</f>
        <v>0.27496790250099679</v>
      </c>
      <c r="I4" s="4">
        <f ca="1">('Deaths male'!I4-'Baseline male'!I4)/'Baseline male'!I4</f>
        <v>0.39004808187378642</v>
      </c>
      <c r="J4" s="4">
        <f ca="1">('Deaths male'!J4-'Baseline male'!J4)/'Baseline male'!J4</f>
        <v>-9.1335305789183724E-2</v>
      </c>
      <c r="K4" s="4">
        <f ca="1">('Deaths male'!K4-'Baseline male'!K4)/'Baseline male'!K4</f>
        <v>0.18437681899830036</v>
      </c>
      <c r="L4" s="4">
        <f ca="1">('Deaths male'!L4-'Baseline male'!L4)/'Baseline male'!L4</f>
        <v>-4.390564006072379E-2</v>
      </c>
      <c r="M4" s="4">
        <f ca="1">('Deaths male'!M4-'Baseline male'!M4)/'Baseline male'!M4</f>
        <v>-6.6745101538428067E-2</v>
      </c>
      <c r="N4" s="4">
        <f ca="1">('Deaths male'!N4-'Baseline male'!N4)/'Baseline male'!N4</f>
        <v>0.44942729410168031</v>
      </c>
      <c r="O4" s="4">
        <f ca="1">('Deaths male'!O4-'Baseline male'!O4)/'Baseline male'!O4</f>
        <v>-0.13264099196221035</v>
      </c>
      <c r="P4" s="4">
        <f ca="1">('Deaths male'!P4-'Baseline male'!P4)/'Baseline male'!P4</f>
        <v>-3.1086868732440468E-3</v>
      </c>
      <c r="Q4" s="4">
        <f ca="1">('Deaths male'!Q4-'Baseline male'!Q4)/'Baseline male'!Q4</f>
        <v>-5.300228252866257E-2</v>
      </c>
      <c r="R4" s="4">
        <f ca="1">('Deaths male'!R4-'Baseline male'!R4)/'Baseline male'!R4</f>
        <v>-6.8256321854832311E-2</v>
      </c>
      <c r="S4" s="4">
        <f ca="1">('Deaths male'!S4-'Baseline male'!S4)/'Baseline male'!S4</f>
        <v>-0.11421840906018546</v>
      </c>
      <c r="T4" s="4">
        <f ca="1">('Deaths male'!T4-'Baseline male'!T4)/'Baseline male'!T4</f>
        <v>-8.6939565825263881E-2</v>
      </c>
      <c r="U4" s="4">
        <f ca="1">('Deaths male'!U4-'Baseline male'!U4)/'Baseline male'!U4</f>
        <v>0.29859753477344386</v>
      </c>
      <c r="V4" s="4">
        <f ca="1">('Deaths male'!V4-'Baseline male'!V4)/'Baseline male'!V4</f>
        <v>-0.26582143915138839</v>
      </c>
      <c r="W4" s="4">
        <f ca="1">('Deaths male'!W4-'Baseline male'!W4)/'Baseline male'!W4</f>
        <v>-0.14365878236783328</v>
      </c>
      <c r="X4" s="4">
        <f ca="1">('Deaths male'!X4-'Baseline male'!X4)/'Baseline male'!X4</f>
        <v>1.8902980553734711E-2</v>
      </c>
      <c r="Y4" s="4">
        <f ca="1">('Deaths male'!Y4-'Baseline male'!Y4)/'Baseline male'!Y4</f>
        <v>-5.795067109971512E-2</v>
      </c>
      <c r="Z4" s="4">
        <f ca="1">('Deaths male'!Z4-'Baseline male'!Z4)/'Baseline male'!Z4</f>
        <v>0.14657457463567622</v>
      </c>
      <c r="AA4" s="4">
        <f ca="1">('Deaths male'!AA4-'Baseline male'!AA4)/'Baseline male'!AA4</f>
        <v>-5.9628336048197027E-2</v>
      </c>
      <c r="BE4">
        <v>0</v>
      </c>
    </row>
    <row r="5" spans="1:61" x14ac:dyDescent="0.2">
      <c r="A5" s="1">
        <v>2</v>
      </c>
      <c r="B5" s="4">
        <f ca="1">('Deaths male'!B5-'Baseline male'!B5)/'Baseline male'!B5</f>
        <v>0.76472915615727721</v>
      </c>
      <c r="C5" s="4">
        <f ca="1">('Deaths male'!C5-'Baseline male'!C5)/'Baseline male'!C5</f>
        <v>0.4051732622850675</v>
      </c>
      <c r="D5" s="4">
        <f ca="1">('Deaths male'!D5-'Baseline male'!D5)/'Baseline male'!D5</f>
        <v>1.0172459293867802</v>
      </c>
      <c r="E5" s="4">
        <f ca="1">('Deaths male'!E5-'Baseline male'!E5)/'Baseline male'!E5</f>
        <v>0.65310872315482948</v>
      </c>
      <c r="F5" s="4">
        <f ca="1">('Deaths male'!F5-'Baseline male'!F5)/'Baseline male'!F5</f>
        <v>0.58322471271491838</v>
      </c>
      <c r="G5" s="4">
        <f ca="1">('Deaths male'!G5-'Baseline male'!G5)/'Baseline male'!G5</f>
        <v>0.56582124210284612</v>
      </c>
      <c r="H5" s="4">
        <f ca="1">('Deaths male'!H5-'Baseline male'!H5)/'Baseline male'!H5</f>
        <v>0.65532490569362511</v>
      </c>
      <c r="I5" s="4">
        <f ca="1">('Deaths male'!I5-'Baseline male'!I5)/'Baseline male'!I5</f>
        <v>0.23879390692916816</v>
      </c>
      <c r="J5" s="4">
        <f ca="1">('Deaths male'!J5-'Baseline male'!J5)/'Baseline male'!J5</f>
        <v>8.0449613916964507E-2</v>
      </c>
      <c r="K5" s="4">
        <f ca="1">('Deaths male'!K5-'Baseline male'!K5)/'Baseline male'!K5</f>
        <v>0.5164571770848938</v>
      </c>
      <c r="L5" s="4">
        <f ca="1">('Deaths male'!L5-'Baseline male'!L5)/'Baseline male'!L5</f>
        <v>0.30444535918546156</v>
      </c>
      <c r="M5" s="4">
        <f ca="1">('Deaths male'!M5-'Baseline male'!M5)/'Baseline male'!M5</f>
        <v>0.46020310942976739</v>
      </c>
      <c r="N5" s="4">
        <f ca="1">('Deaths male'!N5-'Baseline male'!N5)/'Baseline male'!N5</f>
        <v>0.28821155911347024</v>
      </c>
      <c r="O5" s="4">
        <f ca="1">('Deaths male'!O5-'Baseline male'!O5)/'Baseline male'!O5</f>
        <v>-8.68593365077584E-2</v>
      </c>
      <c r="P5" s="4">
        <f ca="1">('Deaths male'!P5-'Baseline male'!P5)/'Baseline male'!P5</f>
        <v>-0.12439692553471594</v>
      </c>
      <c r="Q5" s="4">
        <f ca="1">('Deaths male'!Q5-'Baseline male'!Q5)/'Baseline male'!Q5</f>
        <v>-0.16688780245919374</v>
      </c>
      <c r="R5" s="4">
        <f ca="1">('Deaths male'!R5-'Baseline male'!R5)/'Baseline male'!R5</f>
        <v>0.35687445100111437</v>
      </c>
      <c r="S5" s="4">
        <f ca="1">('Deaths male'!S5-'Baseline male'!S5)/'Baseline male'!S5</f>
        <v>-6.3860603862947757E-2</v>
      </c>
      <c r="T5" s="4">
        <f ca="1">('Deaths male'!T5-'Baseline male'!T5)/'Baseline male'!T5</f>
        <v>1.9366433420776048E-2</v>
      </c>
      <c r="U5" s="4">
        <f ca="1">('Deaths male'!U5-'Baseline male'!U5)/'Baseline male'!U5</f>
        <v>-0.35433852383564818</v>
      </c>
      <c r="V5" s="4">
        <f ca="1">('Deaths male'!V5-'Baseline male'!V5)/'Baseline male'!V5</f>
        <v>0.15824968056095598</v>
      </c>
      <c r="W5" s="4">
        <f ca="1">('Deaths male'!W5-'Baseline male'!W5)/'Baseline male'!W5</f>
        <v>3.092053404729856E-3</v>
      </c>
      <c r="X5" s="4">
        <f ca="1">('Deaths male'!X5-'Baseline male'!X5)/'Baseline male'!X5</f>
        <v>-6.5242336441963575E-2</v>
      </c>
      <c r="Y5" s="4">
        <f ca="1">('Deaths male'!Y5-'Baseline male'!Y5)/'Baseline male'!Y5</f>
        <v>0.29310337600471564</v>
      </c>
      <c r="Z5" s="4">
        <f ca="1">('Deaths male'!Z5-'Baseline male'!Z5)/'Baseline male'!Z5</f>
        <v>0.23496908011205328</v>
      </c>
      <c r="AA5" s="4">
        <f ca="1">('Deaths male'!AA5-'Baseline male'!AA5)/'Baseline male'!AA5</f>
        <v>4.2504966143564082E-2</v>
      </c>
      <c r="BE5">
        <v>0</v>
      </c>
    </row>
    <row r="6" spans="1:61" x14ac:dyDescent="0.2">
      <c r="A6" s="1">
        <v>3</v>
      </c>
      <c r="B6" s="4">
        <f ca="1">('Deaths male'!B6-'Baseline male'!B6)/'Baseline male'!B6</f>
        <v>0.23172989333129002</v>
      </c>
      <c r="C6" s="4">
        <f ca="1">('Deaths male'!C6-'Baseline male'!C6)/'Baseline male'!C6</f>
        <v>1.0240921107470451</v>
      </c>
      <c r="D6" s="4">
        <f ca="1">('Deaths male'!D6-'Baseline male'!D6)/'Baseline male'!D6</f>
        <v>0.46103477939795678</v>
      </c>
      <c r="E6" s="4">
        <f ca="1">('Deaths male'!E6-'Baseline male'!E6)/'Baseline male'!E6</f>
        <v>0.32860260910722783</v>
      </c>
      <c r="F6" s="4">
        <f ca="1">('Deaths male'!F6-'Baseline male'!F6)/'Baseline male'!F6</f>
        <v>0.43684944919083113</v>
      </c>
      <c r="G6" s="4">
        <f ca="1">('Deaths male'!G6-'Baseline male'!G6)/'Baseline male'!G6</f>
        <v>0.47211267897400605</v>
      </c>
      <c r="H6" s="4">
        <f ca="1">('Deaths male'!H6-'Baseline male'!H6)/'Baseline male'!H6</f>
        <v>0.44056934922295982</v>
      </c>
      <c r="I6" s="4">
        <f ca="1">('Deaths male'!I6-'Baseline male'!I6)/'Baseline male'!I6</f>
        <v>-0.2755461614935853</v>
      </c>
      <c r="J6" s="4">
        <f ca="1">('Deaths male'!J6-'Baseline male'!J6)/'Baseline male'!J6</f>
        <v>0.59010960586519334</v>
      </c>
      <c r="K6" s="4">
        <f ca="1">('Deaths male'!K6-'Baseline male'!K6)/'Baseline male'!K6</f>
        <v>0.1635252819171685</v>
      </c>
      <c r="L6" s="4">
        <f ca="1">('Deaths male'!L6-'Baseline male'!L6)/'Baseline male'!L6</f>
        <v>0.36693012340903031</v>
      </c>
      <c r="M6" s="4">
        <f ca="1">('Deaths male'!M6-'Baseline male'!M6)/'Baseline male'!M6</f>
        <v>0.27270837052628688</v>
      </c>
      <c r="N6" s="4">
        <f ca="1">('Deaths male'!N6-'Baseline male'!N6)/'Baseline male'!N6</f>
        <v>-2.7756967705104336E-2</v>
      </c>
      <c r="O6" s="4">
        <f ca="1">('Deaths male'!O6-'Baseline male'!O6)/'Baseline male'!O6</f>
        <v>-8.8582644193600374E-2</v>
      </c>
      <c r="P6" s="4">
        <f ca="1">('Deaths male'!P6-'Baseline male'!P6)/'Baseline male'!P6</f>
        <v>-0.14245976424243986</v>
      </c>
      <c r="Q6" s="4">
        <f ca="1">('Deaths male'!Q6-'Baseline male'!Q6)/'Baseline male'!Q6</f>
        <v>0.42237454022903237</v>
      </c>
      <c r="R6" s="4">
        <f ca="1">('Deaths male'!R6-'Baseline male'!R6)/'Baseline male'!R6</f>
        <v>0.1973994387364548</v>
      </c>
      <c r="S6" s="4">
        <f ca="1">('Deaths male'!S6-'Baseline male'!S6)/'Baseline male'!S6</f>
        <v>-0.54210350942896746</v>
      </c>
      <c r="T6" s="4">
        <f ca="1">('Deaths male'!T6-'Baseline male'!T6)/'Baseline male'!T6</f>
        <v>-5.2119941220826922E-2</v>
      </c>
      <c r="U6" s="4">
        <f ca="1">('Deaths male'!U6-'Baseline male'!U6)/'Baseline male'!U6</f>
        <v>0.23967725431878412</v>
      </c>
      <c r="V6" s="4">
        <f ca="1">('Deaths male'!V6-'Baseline male'!V6)/'Baseline male'!V6</f>
        <v>0.17805417918122063</v>
      </c>
      <c r="W6" s="4">
        <f ca="1">('Deaths male'!W6-'Baseline male'!W6)/'Baseline male'!W6</f>
        <v>-0.69783098263419763</v>
      </c>
      <c r="X6" s="4">
        <f ca="1">('Deaths male'!X6-'Baseline male'!X6)/'Baseline male'!X6</f>
        <v>0.51888059194417213</v>
      </c>
      <c r="Y6" s="4">
        <f ca="1">('Deaths male'!Y6-'Baseline male'!Y6)/'Baseline male'!Y6</f>
        <v>-7.3831878151299421E-2</v>
      </c>
      <c r="Z6" s="4">
        <f ca="1">('Deaths male'!Z6-'Baseline male'!Z6)/'Baseline male'!Z6</f>
        <v>0.37591190777035266</v>
      </c>
      <c r="AA6" s="4">
        <f ca="1">('Deaths male'!AA6-'Baseline male'!AA6)/'Baseline male'!AA6</f>
        <v>0.22388714026837317</v>
      </c>
      <c r="BE6">
        <v>0</v>
      </c>
    </row>
    <row r="7" spans="1:61" x14ac:dyDescent="0.2">
      <c r="A7" s="1">
        <v>4</v>
      </c>
      <c r="B7" s="4">
        <f ca="1">('Deaths male'!B7-'Baseline male'!B7)/'Baseline male'!B7</f>
        <v>0.12215997713317021</v>
      </c>
      <c r="C7" s="4">
        <f ca="1">('Deaths male'!C7-'Baseline male'!C7)/'Baseline male'!C7</f>
        <v>0.34788656960808889</v>
      </c>
      <c r="D7" s="4">
        <f ca="1">('Deaths male'!D7-'Baseline male'!D7)/'Baseline male'!D7</f>
        <v>4.0376550069784564E-2</v>
      </c>
      <c r="E7" s="4">
        <f ca="1">('Deaths male'!E7-'Baseline male'!E7)/'Baseline male'!E7</f>
        <v>0.25568971342614844</v>
      </c>
      <c r="F7" s="4">
        <f ca="1">('Deaths male'!F7-'Baseline male'!F7)/'Baseline male'!F7</f>
        <v>0.25292131298408099</v>
      </c>
      <c r="G7" s="4">
        <f ca="1">('Deaths male'!G7-'Baseline male'!G7)/'Baseline male'!G7</f>
        <v>6.7064645433193692E-3</v>
      </c>
      <c r="H7" s="4">
        <f ca="1">('Deaths male'!H7-'Baseline male'!H7)/'Baseline male'!H7</f>
        <v>3.2398656440756818E-2</v>
      </c>
      <c r="I7" s="4">
        <f ca="1">('Deaths male'!I7-'Baseline male'!I7)/'Baseline male'!I7</f>
        <v>0.43491972898637205</v>
      </c>
      <c r="J7" s="4">
        <f ca="1">('Deaths male'!J7-'Baseline male'!J7)/'Baseline male'!J7</f>
        <v>0.43290583208964173</v>
      </c>
      <c r="K7" s="4">
        <f ca="1">('Deaths male'!K7-'Baseline male'!K7)/'Baseline male'!K7</f>
        <v>-0.25261608889540327</v>
      </c>
      <c r="L7" s="4">
        <f ca="1">('Deaths male'!L7-'Baseline male'!L7)/'Baseline male'!L7</f>
        <v>0.27475441549589358</v>
      </c>
      <c r="M7" s="4">
        <f ca="1">('Deaths male'!M7-'Baseline male'!M7)/'Baseline male'!M7</f>
        <v>-0.55944872553509595</v>
      </c>
      <c r="N7" s="4">
        <f ca="1">('Deaths male'!N7-'Baseline male'!N7)/'Baseline male'!N7</f>
        <v>0.22157232285458558</v>
      </c>
      <c r="O7" s="4">
        <f ca="1">('Deaths male'!O7-'Baseline male'!O7)/'Baseline male'!O7</f>
        <v>-0.11047523079123643</v>
      </c>
      <c r="P7" s="4">
        <f ca="1">('Deaths male'!P7-'Baseline male'!P7)/'Baseline male'!P7</f>
        <v>-0.18168623565034372</v>
      </c>
      <c r="Q7" s="4">
        <f ca="1">('Deaths male'!Q7-'Baseline male'!Q7)/'Baseline male'!Q7</f>
        <v>0.40847023526003884</v>
      </c>
      <c r="R7" s="4">
        <f ca="1">('Deaths male'!R7-'Baseline male'!R7)/'Baseline male'!R7</f>
        <v>0.45616867888763252</v>
      </c>
      <c r="S7" s="4">
        <f ca="1">('Deaths male'!S7-'Baseline male'!S7)/'Baseline male'!S7</f>
        <v>0.10544073228611839</v>
      </c>
      <c r="T7" s="4">
        <f ca="1">('Deaths male'!T7-'Baseline male'!T7)/'Baseline male'!T7</f>
        <v>2.210931804535024E-5</v>
      </c>
      <c r="U7" s="4">
        <f ca="1">('Deaths male'!U7-'Baseline male'!U7)/'Baseline male'!U7</f>
        <v>-0.17248475863972978</v>
      </c>
      <c r="V7" s="4">
        <f ca="1">('Deaths male'!V7-'Baseline male'!V7)/'Baseline male'!V7</f>
        <v>-0.27047387558436797</v>
      </c>
      <c r="W7" s="4">
        <f ca="1">('Deaths male'!W7-'Baseline male'!W7)/'Baseline male'!W7</f>
        <v>7.2883985661365211E-2</v>
      </c>
      <c r="X7" s="4">
        <f ca="1">('Deaths male'!X7-'Baseline male'!X7)/'Baseline male'!X7</f>
        <v>0.42368776242853218</v>
      </c>
      <c r="Y7" s="4">
        <f ca="1">('Deaths male'!Y7-'Baseline male'!Y7)/'Baseline male'!Y7</f>
        <v>-0.11992840812949238</v>
      </c>
      <c r="Z7" s="4">
        <f ca="1">('Deaths male'!Z7-'Baseline male'!Z7)/'Baseline male'!Z7</f>
        <v>-0.32624280312129422</v>
      </c>
      <c r="AA7" s="4">
        <f ca="1">('Deaths male'!AA7-'Baseline male'!AA7)/'Baseline male'!AA7</f>
        <v>-0.4751959860383681</v>
      </c>
      <c r="AI7" s="4">
        <f ca="1">AVERAGE(L2:L12)</f>
        <v>9.3462000404971407E-2</v>
      </c>
      <c r="AJ7" s="4">
        <f t="shared" ref="AJ7:AX22" ca="1" si="20">AVERAGE(M2:M12)</f>
        <v>0.16690506608975683</v>
      </c>
      <c r="AK7" s="4">
        <f t="shared" ca="1" si="20"/>
        <v>0.41718703916004907</v>
      </c>
      <c r="AL7" s="4">
        <f t="shared" ca="1" si="20"/>
        <v>7.9416467209447145E-2</v>
      </c>
      <c r="AM7" s="4">
        <f t="shared" ca="1" si="20"/>
        <v>7.8371334266790924E-2</v>
      </c>
      <c r="AN7" s="4">
        <f t="shared" ca="1" si="20"/>
        <v>1.2564235343730874E-2</v>
      </c>
      <c r="AO7" s="4">
        <f t="shared" ca="1" si="20"/>
        <v>-4.2683045368067454E-2</v>
      </c>
      <c r="AP7" s="4">
        <f t="shared" ca="1" si="20"/>
        <v>0.15301453894320749</v>
      </c>
      <c r="AQ7" s="4">
        <f t="shared" ca="1" si="20"/>
        <v>9.8734526688270385E-3</v>
      </c>
      <c r="AR7" s="4">
        <f t="shared" ca="1" si="20"/>
        <v>-9.1154979806950795E-2</v>
      </c>
      <c r="AS7" s="4">
        <f t="shared" ca="1" si="20"/>
        <v>-5.2310420838555305E-2</v>
      </c>
      <c r="AT7" s="4">
        <f t="shared" ca="1" si="20"/>
        <v>-0.15899238303507474</v>
      </c>
      <c r="AU7" s="4">
        <f t="shared" ca="1" si="20"/>
        <v>0.15592049249330772</v>
      </c>
      <c r="AV7" s="4">
        <f t="shared" ca="1" si="20"/>
        <v>0.22084976188813776</v>
      </c>
      <c r="AW7" s="4">
        <f t="shared" ca="1" si="20"/>
        <v>0.28348722524124054</v>
      </c>
      <c r="AX7" s="4">
        <f t="shared" ca="1" si="20"/>
        <v>9.529369976881566E-2</v>
      </c>
      <c r="BE7">
        <v>0</v>
      </c>
      <c r="BG7" s="10">
        <f ca="1">2*POWER(1/'Baseline male'!V6,0.5)</f>
        <v>0.62664561467686042</v>
      </c>
      <c r="BH7" s="10">
        <f ca="1">-BG7</f>
        <v>-0.62664561467686042</v>
      </c>
      <c r="BI7">
        <f ca="1">2*BG7</f>
        <v>1.2532912293537208</v>
      </c>
    </row>
    <row r="8" spans="1:61" x14ac:dyDescent="0.2">
      <c r="A8" s="1">
        <v>5</v>
      </c>
      <c r="B8" s="4">
        <f ca="1">('Deaths male'!B8-'Baseline male'!B8)/'Baseline male'!B8</f>
        <v>1.1084569310421539</v>
      </c>
      <c r="C8" s="4">
        <f ca="1">('Deaths male'!C8-'Baseline male'!C8)/'Baseline male'!C8</f>
        <v>1.7962774111939221</v>
      </c>
      <c r="D8" s="4">
        <f ca="1">('Deaths male'!D8-'Baseline male'!D8)/'Baseline male'!D8</f>
        <v>0.58750994316763805</v>
      </c>
      <c r="E8" s="4">
        <f ca="1">('Deaths male'!E8-'Baseline male'!E8)/'Baseline male'!E8</f>
        <v>1.2224333361736188</v>
      </c>
      <c r="F8" s="4">
        <f ca="1">('Deaths male'!F8-'Baseline male'!F8)/'Baseline male'!F8</f>
        <v>0.23089055244625314</v>
      </c>
      <c r="G8" s="4">
        <f ca="1">('Deaths male'!G8-'Baseline male'!G8)/'Baseline male'!G8</f>
        <v>0.78892728020867597</v>
      </c>
      <c r="H8" s="4">
        <f ca="1">('Deaths male'!H8-'Baseline male'!H8)/'Baseline male'!H8</f>
        <v>0.61777120039181999</v>
      </c>
      <c r="I8" s="4">
        <f ca="1">('Deaths male'!I8-'Baseline male'!I8)/'Baseline male'!I8</f>
        <v>0.6582213712031898</v>
      </c>
      <c r="J8" s="4">
        <f ca="1">('Deaths male'!J8-'Baseline male'!J8)/'Baseline male'!J8</f>
        <v>-0.1527265549958407</v>
      </c>
      <c r="K8" s="4">
        <f ca="1">('Deaths male'!K8-'Baseline male'!K8)/'Baseline male'!K8</f>
        <v>-0.23577390006338325</v>
      </c>
      <c r="L8" s="4">
        <f ca="1">('Deaths male'!L8-'Baseline male'!L8)/'Baseline male'!L8</f>
        <v>-0.46863382140830778</v>
      </c>
      <c r="M8" s="4">
        <f ca="1">('Deaths male'!M8-'Baseline male'!M8)/'Baseline male'!M8</f>
        <v>0.3586000152702023</v>
      </c>
      <c r="N8" s="4">
        <f ca="1">('Deaths male'!N8-'Baseline male'!N8)/'Baseline male'!N8</f>
        <v>1.114602645374684</v>
      </c>
      <c r="O8" s="4">
        <f ca="1">('Deaths male'!O8-'Baseline male'!O8)/'Baseline male'!O8</f>
        <v>0.39769827233204519</v>
      </c>
      <c r="P8" s="4">
        <f ca="1">('Deaths male'!P8-'Baseline male'!P8)/'Baseline male'!P8</f>
        <v>0.2809855732156204</v>
      </c>
      <c r="Q8" s="4">
        <f ca="1">('Deaths male'!Q8-'Baseline male'!Q8)/'Baseline male'!Q8</f>
        <v>-0.41924512284492066</v>
      </c>
      <c r="R8" s="4">
        <f ca="1">('Deaths male'!R8-'Baseline male'!R8)/'Baseline male'!R8</f>
        <v>-0.25160629789162536</v>
      </c>
      <c r="S8" s="4">
        <f ca="1">('Deaths male'!S8-'Baseline male'!S8)/'Baseline male'!S8</f>
        <v>0.39061154424094752</v>
      </c>
      <c r="T8" s="4">
        <f ca="1">('Deaths male'!T8-'Baseline male'!T8)/'Baseline male'!T8</f>
        <v>-0.52000617761487467</v>
      </c>
      <c r="U8" s="4">
        <f ca="1">('Deaths male'!U8-'Baseline male'!U8)/'Baseline male'!U8</f>
        <v>0.43414550105172306</v>
      </c>
      <c r="V8" s="4">
        <f ca="1">('Deaths male'!V8-'Baseline male'!V8)/'Baseline male'!V8</f>
        <v>0.64767828315391995</v>
      </c>
      <c r="W8" s="4">
        <f ca="1">('Deaths male'!W8-'Baseline male'!W8)/'Baseline male'!W8</f>
        <v>-3.2098588696346897E-3</v>
      </c>
      <c r="X8" s="4">
        <f ca="1">('Deaths male'!X8-'Baseline male'!X8)/'Baseline male'!X8</f>
        <v>0.19071396904583884</v>
      </c>
      <c r="Y8" s="4">
        <f ca="1">('Deaths male'!Y8-'Baseline male'!Y8)/'Baseline male'!Y8</f>
        <v>0.21475318094069554</v>
      </c>
      <c r="Z8" s="4">
        <f ca="1">('Deaths male'!Z8-'Baseline male'!Z8)/'Baseline male'!Z8</f>
        <v>-0.12467182774168568</v>
      </c>
      <c r="AA8" s="4">
        <f ca="1">('Deaths male'!AA8-'Baseline male'!AA8)/'Baseline male'!AA8</f>
        <v>-0.27137354477040637</v>
      </c>
      <c r="AI8" s="4">
        <f t="shared" ref="AI8:AI48" ca="1" si="21">AVERAGE(L3:L13)</f>
        <v>0.12482217819323886</v>
      </c>
      <c r="AJ8" s="4">
        <f t="shared" ca="1" si="20"/>
        <v>0.19560629034990218</v>
      </c>
      <c r="AK8" s="4">
        <f t="shared" ca="1" si="20"/>
        <v>0.43767970734593542</v>
      </c>
      <c r="AL8" s="4">
        <f t="shared" ca="1" si="20"/>
        <v>5.1505841840669191E-2</v>
      </c>
      <c r="AM8" s="4">
        <f t="shared" ca="1" si="20"/>
        <v>0.10344272882594835</v>
      </c>
      <c r="AN8" s="4">
        <f t="shared" ca="1" si="20"/>
        <v>1.0246317808825733E-2</v>
      </c>
      <c r="AO8" s="4">
        <f t="shared" ca="1" si="20"/>
        <v>-6.4482840991778798E-2</v>
      </c>
      <c r="AP8" s="4">
        <f t="shared" ca="1" si="20"/>
        <v>0.11560189443270517</v>
      </c>
      <c r="AQ8" s="4">
        <f t="shared" ca="1" si="20"/>
        <v>-2.1273204145107962E-3</v>
      </c>
      <c r="AR8" s="4">
        <f t="shared" ca="1" si="20"/>
        <v>-9.2895652784030544E-2</v>
      </c>
      <c r="AS8" s="4">
        <f t="shared" ca="1" si="20"/>
        <v>-9.7323281054360333E-2</v>
      </c>
      <c r="AT8" s="4">
        <f t="shared" ca="1" si="20"/>
        <v>-0.12209101879261675</v>
      </c>
      <c r="AU8" s="4">
        <f t="shared" ca="1" si="20"/>
        <v>0.1526245438851962</v>
      </c>
      <c r="AV8" s="4">
        <f t="shared" ca="1" si="20"/>
        <v>0.18467505419035729</v>
      </c>
      <c r="AW8" s="4">
        <f t="shared" ca="1" si="20"/>
        <v>0.31582843777845659</v>
      </c>
      <c r="AX8" s="4">
        <f t="shared" ca="1" si="20"/>
        <v>0.16554277762404179</v>
      </c>
      <c r="BE8">
        <v>0</v>
      </c>
      <c r="BG8" s="10">
        <f ca="1">2*POWER(1/'Baseline male'!V7,0.5)</f>
        <v>0.64565631034990034</v>
      </c>
      <c r="BH8" s="10">
        <f t="shared" ref="BH8:BH71" ca="1" si="22">-BG8</f>
        <v>-0.64565631034990034</v>
      </c>
      <c r="BI8">
        <f t="shared" ref="BI8:BI71" ca="1" si="23">2*BG8</f>
        <v>1.2913126206998007</v>
      </c>
    </row>
    <row r="9" spans="1:61" x14ac:dyDescent="0.2">
      <c r="A9" s="1">
        <v>6</v>
      </c>
      <c r="B9" s="4">
        <f ca="1">('Deaths male'!B9-'Baseline male'!B9)/'Baseline male'!B9</f>
        <v>0.68228221400252531</v>
      </c>
      <c r="C9" s="4">
        <f ca="1">('Deaths male'!C9-'Baseline male'!C9)/'Baseline male'!C9</f>
        <v>0.45760699564632712</v>
      </c>
      <c r="D9" s="4">
        <f ca="1">('Deaths male'!D9-'Baseline male'!D9)/'Baseline male'!D9</f>
        <v>0.17730779703119778</v>
      </c>
      <c r="E9" s="4">
        <f ca="1">('Deaths male'!E9-'Baseline male'!E9)/'Baseline male'!E9</f>
        <v>0.99268977744868647</v>
      </c>
      <c r="F9" s="4">
        <f ca="1">('Deaths male'!F9-'Baseline male'!F9)/'Baseline male'!F9</f>
        <v>-0.12009214018401811</v>
      </c>
      <c r="G9" s="4">
        <f ca="1">('Deaths male'!G9-'Baseline male'!G9)/'Baseline male'!G9</f>
        <v>0.28205861539943672</v>
      </c>
      <c r="H9" s="4">
        <f ca="1">('Deaths male'!H9-'Baseline male'!H9)/'Baseline male'!H9</f>
        <v>-1.4180519778317717E-2</v>
      </c>
      <c r="I9" s="4">
        <f ca="1">('Deaths male'!I9-'Baseline male'!I9)/'Baseline male'!I9</f>
        <v>-8.3635801189442013E-2</v>
      </c>
      <c r="J9" s="4">
        <f ca="1">('Deaths male'!J9-'Baseline male'!J9)/'Baseline male'!J9</f>
        <v>0.25053193215219483</v>
      </c>
      <c r="K9" s="4">
        <f ca="1">('Deaths male'!K9-'Baseline male'!K9)/'Baseline male'!K9</f>
        <v>6.3025130772619758E-2</v>
      </c>
      <c r="L9" s="4">
        <f ca="1">('Deaths male'!L9-'Baseline male'!L9)/'Baseline male'!L9</f>
        <v>-0.21735484072762482</v>
      </c>
      <c r="M9" s="4">
        <f ca="1">('Deaths male'!M9-'Baseline male'!M9)/'Baseline male'!M9</f>
        <v>-0.30021530610149383</v>
      </c>
      <c r="N9" s="4">
        <f ca="1">('Deaths male'!N9-'Baseline male'!N9)/'Baseline male'!N9</f>
        <v>0.55066285780411672</v>
      </c>
      <c r="O9" s="4">
        <f ca="1">('Deaths male'!O9-'Baseline male'!O9)/'Baseline male'!O9</f>
        <v>-9.3502548055600758E-3</v>
      </c>
      <c r="P9" s="4">
        <f ca="1">('Deaths male'!P9-'Baseline male'!P9)/'Baseline male'!P9</f>
        <v>0.35052506732102845</v>
      </c>
      <c r="Q9" s="4">
        <f ca="1">('Deaths male'!Q9-'Baseline male'!Q9)/'Baseline male'!Q9</f>
        <v>-0.25165711781835082</v>
      </c>
      <c r="R9" s="4">
        <f ca="1">('Deaths male'!R9-'Baseline male'!R9)/'Baseline male'!R9</f>
        <v>-0.36559597917997777</v>
      </c>
      <c r="S9" s="4">
        <f ca="1">('Deaths male'!S9-'Baseline male'!S9)/'Baseline male'!S9</f>
        <v>0.56912914240401113</v>
      </c>
      <c r="T9" s="4">
        <f ca="1">('Deaths male'!T9-'Baseline male'!T9)/'Baseline male'!T9</f>
        <v>0.35045852803130462</v>
      </c>
      <c r="U9" s="4">
        <f ca="1">('Deaths male'!U9-'Baseline male'!U9)/'Baseline male'!U9</f>
        <v>-0.16106968886886397</v>
      </c>
      <c r="V9" s="4">
        <f ca="1">('Deaths male'!V9-'Baseline male'!V9)/'Baseline male'!V9</f>
        <v>-0.44224771295432302</v>
      </c>
      <c r="W9" s="4">
        <f ca="1">('Deaths male'!W9-'Baseline male'!W9)/'Baseline male'!W9</f>
        <v>-0.2795054179193876</v>
      </c>
      <c r="X9" s="4">
        <f ca="1">('Deaths male'!X9-'Baseline male'!X9)/'Baseline male'!X9</f>
        <v>-0.27745059258619786</v>
      </c>
      <c r="Y9" s="4">
        <f ca="1">('Deaths male'!Y9-'Baseline male'!Y9)/'Baseline male'!Y9</f>
        <v>-0.11308799276634583</v>
      </c>
      <c r="Z9" s="4">
        <f ca="1">('Deaths male'!Z9-'Baseline male'!Z9)/'Baseline male'!Z9</f>
        <v>0.51547779899777368</v>
      </c>
      <c r="AA9" s="4">
        <f ca="1">('Deaths male'!AA9-'Baseline male'!AA9)/'Baseline male'!AA9</f>
        <v>0.24640832914067987</v>
      </c>
      <c r="AI9" s="4">
        <f t="shared" ca="1" si="21"/>
        <v>0.17252704093660409</v>
      </c>
      <c r="AJ9" s="4">
        <f t="shared" ca="1" si="20"/>
        <v>0.18263778653940388</v>
      </c>
      <c r="AK9" s="4">
        <f t="shared" ca="1" si="20"/>
        <v>0.38743310165796319</v>
      </c>
      <c r="AL9" s="4">
        <f t="shared" ca="1" si="20"/>
        <v>0.11206330251511706</v>
      </c>
      <c r="AM9" s="4">
        <f t="shared" ca="1" si="20"/>
        <v>0.12531919902568206</v>
      </c>
      <c r="AN9" s="4">
        <f t="shared" ca="1" si="20"/>
        <v>-8.6500245215614391E-3</v>
      </c>
      <c r="AO9" s="4">
        <f t="shared" ca="1" si="20"/>
        <v>-8.3734776639665665E-2</v>
      </c>
      <c r="AP9" s="4">
        <f t="shared" ca="1" si="20"/>
        <v>0.14536827887493176</v>
      </c>
      <c r="AQ9" s="4">
        <f t="shared" ca="1" si="20"/>
        <v>2.1912083679398665E-2</v>
      </c>
      <c r="AR9" s="4">
        <f t="shared" ca="1" si="20"/>
        <v>-0.1091124693547295</v>
      </c>
      <c r="AS9" s="4">
        <f t="shared" ca="1" si="20"/>
        <v>-0.11972098553390617</v>
      </c>
      <c r="AT9" s="4">
        <f t="shared" ca="1" si="20"/>
        <v>-0.16690916470022757</v>
      </c>
      <c r="AU9" s="4">
        <f t="shared" ca="1" si="20"/>
        <v>0.13419064676060846</v>
      </c>
      <c r="AV9" s="4">
        <f t="shared" ca="1" si="20"/>
        <v>0.17875815722530625</v>
      </c>
      <c r="AW9" s="4">
        <f t="shared" ca="1" si="20"/>
        <v>0.35282268810383388</v>
      </c>
      <c r="AX9" s="4">
        <f t="shared" ca="1" si="20"/>
        <v>0.20877812726973496</v>
      </c>
      <c r="BE9">
        <v>0</v>
      </c>
      <c r="BG9" s="10">
        <f ca="1">2*POWER(1/'Baseline male'!V8,0.5)</f>
        <v>0.8118320720823784</v>
      </c>
      <c r="BH9" s="10">
        <f t="shared" ca="1" si="22"/>
        <v>-0.8118320720823784</v>
      </c>
      <c r="BI9">
        <f t="shared" ca="1" si="23"/>
        <v>1.6236641441647568</v>
      </c>
    </row>
    <row r="10" spans="1:61" x14ac:dyDescent="0.2">
      <c r="A10" s="1">
        <v>7</v>
      </c>
      <c r="B10" s="4">
        <f ca="1">('Deaths male'!B10-'Baseline male'!B10)/'Baseline male'!B10</f>
        <v>0.28136538765789026</v>
      </c>
      <c r="C10" s="4">
        <f ca="1">('Deaths male'!C10-'Baseline male'!C10)/'Baseline male'!C10</f>
        <v>0.64243375128387037</v>
      </c>
      <c r="D10" s="4">
        <f ca="1">('Deaths male'!D10-'Baseline male'!D10)/'Baseline male'!D10</f>
        <v>0.58814346113091143</v>
      </c>
      <c r="E10" s="4">
        <f ca="1">('Deaths male'!E10-'Baseline male'!E10)/'Baseline male'!E10</f>
        <v>1.4717255642993363</v>
      </c>
      <c r="F10" s="4">
        <f ca="1">('Deaths male'!F10-'Baseline male'!F10)/'Baseline male'!F10</f>
        <v>0.50833249133840697</v>
      </c>
      <c r="G10" s="4">
        <f ca="1">('Deaths male'!G10-'Baseline male'!G10)/'Baseline male'!G10</f>
        <v>0.23443171923344264</v>
      </c>
      <c r="H10" s="4">
        <f ca="1">('Deaths male'!H10-'Baseline male'!H10)/'Baseline male'!H10</f>
        <v>0.61972582450938896</v>
      </c>
      <c r="I10" s="4">
        <f ca="1">('Deaths male'!I10-'Baseline male'!I10)/'Baseline male'!I10</f>
        <v>-0.25321301134623819</v>
      </c>
      <c r="J10" s="4">
        <f ca="1">('Deaths male'!J10-'Baseline male'!J10)/'Baseline male'!J10</f>
        <v>0.15552036279765122</v>
      </c>
      <c r="K10" s="4">
        <f ca="1">('Deaths male'!K10-'Baseline male'!K10)/'Baseline male'!K10</f>
        <v>0.96867408417022327</v>
      </c>
      <c r="L10" s="4">
        <f ca="1">('Deaths male'!L10-'Baseline male'!L10)/'Baseline male'!L10</f>
        <v>0.20375853479698183</v>
      </c>
      <c r="M10" s="4">
        <f ca="1">('Deaths male'!M10-'Baseline male'!M10)/'Baseline male'!M10</f>
        <v>0.54779520961674588</v>
      </c>
      <c r="N10" s="4">
        <f ca="1">('Deaths male'!N10-'Baseline male'!N10)/'Baseline male'!N10</f>
        <v>-0.26557006627701651</v>
      </c>
      <c r="O10" s="4">
        <f ca="1">('Deaths male'!O10-'Baseline male'!O10)/'Baseline male'!O10</f>
        <v>0.50098779953852879</v>
      </c>
      <c r="P10" s="4">
        <f ca="1">('Deaths male'!P10-'Baseline male'!P10)/'Baseline male'!P10</f>
        <v>-0.37690997811487453</v>
      </c>
      <c r="Q10" s="4">
        <f ca="1">('Deaths male'!Q10-'Baseline male'!Q10)/'Baseline male'!Q10</f>
        <v>7.9247236288830514E-2</v>
      </c>
      <c r="R10" s="4">
        <f ca="1">('Deaths male'!R10-'Baseline male'!R10)/'Baseline male'!R10</f>
        <v>-0.53090983070701037</v>
      </c>
      <c r="S10" s="4">
        <f ca="1">('Deaths male'!S10-'Baseline male'!S10)/'Baseline male'!S10</f>
        <v>0.42902121192817128</v>
      </c>
      <c r="T10" s="4">
        <f ca="1">('Deaths male'!T10-'Baseline male'!T10)/'Baseline male'!T10</f>
        <v>0.47461154937540595</v>
      </c>
      <c r="U10" s="4">
        <f ca="1">('Deaths male'!U10-'Baseline male'!U10)/'Baseline male'!U10</f>
        <v>-0.15376104338834468</v>
      </c>
      <c r="V10" s="4">
        <f ca="1">('Deaths male'!V10-'Baseline male'!V10)/'Baseline male'!V10</f>
        <v>-0.47440316226375051</v>
      </c>
      <c r="W10" s="4">
        <f ca="1">('Deaths male'!W10-'Baseline male'!W10)/'Baseline male'!W10</f>
        <v>-0.47554391291048026</v>
      </c>
      <c r="X10" s="4">
        <f ca="1">('Deaths male'!X10-'Baseline male'!X10)/'Baseline male'!X10</f>
        <v>-0.28129472769940295</v>
      </c>
      <c r="Y10" s="4">
        <f ca="1">('Deaths male'!Y10-'Baseline male'!Y10)/'Baseline male'!Y10</f>
        <v>7.9872427266044224E-2</v>
      </c>
      <c r="Z10" s="4">
        <f ca="1">('Deaths male'!Z10-'Baseline male'!Z10)/'Baseline male'!Z10</f>
        <v>0.47900606003808011</v>
      </c>
      <c r="AA10" s="4">
        <f ca="1">('Deaths male'!AA10-'Baseline male'!AA10)/'Baseline male'!AA10</f>
        <v>0.23756960770232821</v>
      </c>
      <c r="AI10" s="4">
        <f t="shared" ca="1" si="21"/>
        <v>0.18846717359991397</v>
      </c>
      <c r="AJ10" s="4">
        <f t="shared" ca="1" si="20"/>
        <v>0.23579589116575431</v>
      </c>
      <c r="AK10" s="4">
        <f t="shared" ca="1" si="20"/>
        <v>0.3844604621558913</v>
      </c>
      <c r="AL10" s="4">
        <f t="shared" ca="1" si="20"/>
        <v>7.7451984128947243E-2</v>
      </c>
      <c r="AM10" s="4">
        <f t="shared" ca="1" si="20"/>
        <v>0.12516336645047874</v>
      </c>
      <c r="AN10" s="4">
        <f t="shared" ca="1" si="20"/>
        <v>-2.1146706071406892E-2</v>
      </c>
      <c r="AO10" s="4">
        <f t="shared" ca="1" si="20"/>
        <v>-5.2685928933962026E-2</v>
      </c>
      <c r="AP10" s="4">
        <f t="shared" ca="1" si="20"/>
        <v>0.18499436151713541</v>
      </c>
      <c r="AQ10" s="4">
        <f t="shared" ca="1" si="20"/>
        <v>1.0246752630580135E-2</v>
      </c>
      <c r="AR10" s="4">
        <f t="shared" ca="1" si="20"/>
        <v>-0.14289108268810399</v>
      </c>
      <c r="AS10" s="4">
        <f t="shared" ca="1" si="20"/>
        <v>-0.15530171199406331</v>
      </c>
      <c r="AT10" s="4">
        <f t="shared" ca="1" si="20"/>
        <v>-0.10786947320851575</v>
      </c>
      <c r="AU10" s="4">
        <f t="shared" ca="1" si="20"/>
        <v>0.19102015246976478</v>
      </c>
      <c r="AV10" s="4">
        <f t="shared" ca="1" si="20"/>
        <v>0.18076263139759793</v>
      </c>
      <c r="AW10" s="4">
        <f t="shared" ca="1" si="20"/>
        <v>0.34999897477186087</v>
      </c>
      <c r="AX10" s="4">
        <f t="shared" ca="1" si="20"/>
        <v>0.2391180863029537</v>
      </c>
      <c r="BE10">
        <v>0</v>
      </c>
      <c r="BG10" s="10">
        <f ca="1">2*POWER(1/'Baseline male'!V9,0.5)</f>
        <v>0.74682815094617117</v>
      </c>
      <c r="BH10" s="10">
        <f t="shared" ca="1" si="22"/>
        <v>-0.74682815094617117</v>
      </c>
      <c r="BI10">
        <f t="shared" ca="1" si="23"/>
        <v>1.4936563018923423</v>
      </c>
    </row>
    <row r="11" spans="1:61" x14ac:dyDescent="0.2">
      <c r="A11" s="1">
        <v>8</v>
      </c>
      <c r="B11" s="4">
        <f ca="1">('Deaths male'!B11-'Baseline male'!B11)/'Baseline male'!B11</f>
        <v>0.43186103521630348</v>
      </c>
      <c r="C11" s="4">
        <f ca="1">('Deaths male'!C11-'Baseline male'!C11)/'Baseline male'!C11</f>
        <v>0.1277952397792502</v>
      </c>
      <c r="D11" s="4">
        <f ca="1">('Deaths male'!D11-'Baseline male'!D11)/'Baseline male'!D11</f>
        <v>0.25157502639048995</v>
      </c>
      <c r="E11" s="4">
        <f ca="1">('Deaths male'!E11-'Baseline male'!E11)/'Baseline male'!E11</f>
        <v>1.373495142327622</v>
      </c>
      <c r="F11" s="4">
        <f ca="1">('Deaths male'!F11-'Baseline male'!F11)/'Baseline male'!F11</f>
        <v>0.20200061251115731</v>
      </c>
      <c r="G11" s="4">
        <f ca="1">('Deaths male'!G11-'Baseline male'!G11)/'Baseline male'!G11</f>
        <v>0.83695232224205429</v>
      </c>
      <c r="H11" s="4">
        <f ca="1">('Deaths male'!H11-'Baseline male'!H11)/'Baseline male'!H11</f>
        <v>0.44375942353625214</v>
      </c>
      <c r="I11" s="4">
        <f ca="1">('Deaths male'!I11-'Baseline male'!I11)/'Baseline male'!I11</f>
        <v>-0.15070864834997458</v>
      </c>
      <c r="J11" s="4">
        <f ca="1">('Deaths male'!J11-'Baseline male'!J11)/'Baseline male'!J11</f>
        <v>-0.27396783235758027</v>
      </c>
      <c r="K11" s="4">
        <f ca="1">('Deaths male'!K11-'Baseline male'!K11)/'Baseline male'!K11</f>
        <v>0.87075271210652094</v>
      </c>
      <c r="L11" s="4">
        <f ca="1">('Deaths male'!L11-'Baseline male'!L11)/'Baseline male'!L11</f>
        <v>1.9473732161560172E-2</v>
      </c>
      <c r="M11" s="4">
        <f ca="1">('Deaths male'!M11-'Baseline male'!M11)/'Baseline male'!M11</f>
        <v>0.55804038566347836</v>
      </c>
      <c r="N11" s="4">
        <f ca="1">('Deaths male'!N11-'Baseline male'!N11)/'Baseline male'!N11</f>
        <v>0.77669956851502442</v>
      </c>
      <c r="O11" s="4">
        <f ca="1">('Deaths male'!O11-'Baseline male'!O11)/'Baseline male'!O11</f>
        <v>0.1415921748852475</v>
      </c>
      <c r="P11" s="4">
        <f ca="1">('Deaths male'!P11-'Baseline male'!P11)/'Baseline male'!P11</f>
        <v>0.74680237017735684</v>
      </c>
      <c r="Q11" s="4">
        <f ca="1">('Deaths male'!Q11-'Baseline male'!Q11)/'Baseline male'!Q11</f>
        <v>-0.24527451139691009</v>
      </c>
      <c r="R11" s="4">
        <f ca="1">('Deaths male'!R11-'Baseline male'!R11)/'Baseline male'!R11</f>
        <v>0.63925704476341583</v>
      </c>
      <c r="S11" s="4">
        <f ca="1">('Deaths male'!S11-'Baseline male'!S11)/'Baseline male'!S11</f>
        <v>5.728316170884086E-2</v>
      </c>
      <c r="T11" s="4">
        <f ca="1">('Deaths male'!T11-'Baseline male'!T11)/'Baseline male'!T11</f>
        <v>-0.2328963330684386</v>
      </c>
      <c r="U11" s="4">
        <f ca="1">('Deaths male'!U11-'Baseline male'!U11)/'Baseline male'!U11</f>
        <v>-0.68314747849150259</v>
      </c>
      <c r="V11" s="4">
        <f ca="1">('Deaths male'!V11-'Baseline male'!V11)/'Baseline male'!V11</f>
        <v>-0.18179535751910844</v>
      </c>
      <c r="W11" s="4">
        <f ca="1">('Deaths male'!W11-'Baseline male'!W11)/'Baseline male'!W11</f>
        <v>-0.49158566244142948</v>
      </c>
      <c r="X11" s="4">
        <f ca="1">('Deaths male'!X11-'Baseline male'!X11)/'Baseline male'!X11</f>
        <v>1.1855187240534149</v>
      </c>
      <c r="Y11" s="4">
        <f ca="1">('Deaths male'!Y11-'Baseline male'!Y11)/'Baseline male'!Y11</f>
        <v>0.55391461784899498</v>
      </c>
      <c r="Z11" s="4">
        <f ca="1">('Deaths male'!Z11-'Baseline male'!Z11)/'Baseline male'!Z11</f>
        <v>0.38920611505687819</v>
      </c>
      <c r="AA11" s="4">
        <f ca="1">('Deaths male'!AA11-'Baseline male'!AA11)/'Baseline male'!AA11</f>
        <v>0.16481701469170684</v>
      </c>
      <c r="AI11" s="4">
        <f t="shared" ca="1" si="21"/>
        <v>0.17144350199914735</v>
      </c>
      <c r="AJ11" s="4">
        <f t="shared" ca="1" si="20"/>
        <v>0.21094476713844337</v>
      </c>
      <c r="AK11" s="4">
        <f t="shared" ca="1" si="20"/>
        <v>0.38432420219250091</v>
      </c>
      <c r="AL11" s="4">
        <f t="shared" ca="1" si="20"/>
        <v>9.4247948521883493E-2</v>
      </c>
      <c r="AM11" s="4">
        <f t="shared" ca="1" si="20"/>
        <v>0.14840171223180823</v>
      </c>
      <c r="AN11" s="4">
        <f t="shared" ca="1" si="20"/>
        <v>-2.6887473519349891E-2</v>
      </c>
      <c r="AO11" s="4">
        <f t="shared" ca="1" si="20"/>
        <v>-0.131599661966049</v>
      </c>
      <c r="AP11" s="4">
        <f t="shared" ca="1" si="20"/>
        <v>0.23949352167967006</v>
      </c>
      <c r="AQ11" s="4">
        <f t="shared" ca="1" si="20"/>
        <v>3.3535822921345319E-2</v>
      </c>
      <c r="AR11" s="4">
        <f t="shared" ca="1" si="20"/>
        <v>-0.13271539502071758</v>
      </c>
      <c r="AS11" s="4">
        <f t="shared" ca="1" si="20"/>
        <v>-0.14875266122325795</v>
      </c>
      <c r="AT11" s="4">
        <f t="shared" ca="1" si="20"/>
        <v>-8.8788226426576036E-2</v>
      </c>
      <c r="AU11" s="4">
        <f t="shared" ca="1" si="20"/>
        <v>0.2071125671760502</v>
      </c>
      <c r="AV11" s="4">
        <f t="shared" ca="1" si="20"/>
        <v>0.17593107031353214</v>
      </c>
      <c r="AW11" s="4">
        <f t="shared" ca="1" si="20"/>
        <v>0.36430906210806474</v>
      </c>
      <c r="AX11" s="4">
        <f t="shared" ca="1" si="20"/>
        <v>0.28826086369840542</v>
      </c>
      <c r="BE11">
        <v>0</v>
      </c>
      <c r="BG11" s="10">
        <f ca="1">2*POWER(1/'Baseline male'!V10,0.5)</f>
        <v>0.83713546314102161</v>
      </c>
      <c r="BH11" s="10">
        <f t="shared" ca="1" si="22"/>
        <v>-0.83713546314102161</v>
      </c>
      <c r="BI11">
        <f t="shared" ca="1" si="23"/>
        <v>1.6742709262820432</v>
      </c>
    </row>
    <row r="12" spans="1:61" x14ac:dyDescent="0.2">
      <c r="A12" s="1">
        <v>9</v>
      </c>
      <c r="B12" s="4">
        <f ca="1">('Deaths male'!B12-'Baseline male'!B12)/'Baseline male'!B12</f>
        <v>1.2459888544962958</v>
      </c>
      <c r="C12" s="4">
        <f ca="1">('Deaths male'!C12-'Baseline male'!C12)/'Baseline male'!C12</f>
        <v>0.35021282725396286</v>
      </c>
      <c r="D12" s="4">
        <f ca="1">('Deaths male'!D12-'Baseline male'!D12)/'Baseline male'!D12</f>
        <v>1.0761347771009291</v>
      </c>
      <c r="E12" s="4">
        <f ca="1">('Deaths male'!E12-'Baseline male'!E12)/'Baseline male'!E12</f>
        <v>0.8195213642888175</v>
      </c>
      <c r="F12" s="4">
        <f ca="1">('Deaths male'!F12-'Baseline male'!F12)/'Baseline male'!F12</f>
        <v>0.60783617172729731</v>
      </c>
      <c r="G12" s="4">
        <f ca="1">('Deaths male'!G12-'Baseline male'!G12)/'Baseline male'!G12</f>
        <v>3.6826355516230223E-2</v>
      </c>
      <c r="H12" s="4">
        <f ca="1">('Deaths male'!H12-'Baseline male'!H12)/'Baseline male'!H12</f>
        <v>5.6921866402904524E-2</v>
      </c>
      <c r="I12" s="4">
        <f ca="1">('Deaths male'!I12-'Baseline male'!I12)/'Baseline male'!I12</f>
        <v>0.18650049135064758</v>
      </c>
      <c r="J12" s="4">
        <f ca="1">('Deaths male'!J12-'Baseline male'!J12)/'Baseline male'!J12</f>
        <v>-0.1039400127562916</v>
      </c>
      <c r="K12" s="4">
        <f ca="1">('Deaths male'!K12-'Baseline male'!K12)/'Baseline male'!K12</f>
        <v>4.1062576935510429E-2</v>
      </c>
      <c r="L12" s="4">
        <f ca="1">('Deaths male'!L12-'Baseline male'!L12)/'Baseline male'!L12</f>
        <v>0.53251735807111888</v>
      </c>
      <c r="M12" s="4">
        <f ca="1">('Deaths male'!M12-'Baseline male'!M12)/'Baseline male'!M12</f>
        <v>0.40986841321331052</v>
      </c>
      <c r="N12" s="4">
        <f ca="1">('Deaths male'!N12-'Baseline male'!N12)/'Baseline male'!N12</f>
        <v>1.075451031829455</v>
      </c>
      <c r="O12" s="4">
        <f ca="1">('Deaths male'!O12-'Baseline male'!O12)/'Baseline male'!O12</f>
        <v>0.17610365874262282</v>
      </c>
      <c r="P12" s="4">
        <f ca="1">('Deaths male'!P12-'Baseline male'!P12)/'Baseline male'!P12</f>
        <v>0.22679624563504558</v>
      </c>
      <c r="Q12" s="4">
        <f ca="1">('Deaths male'!Q12-'Baseline male'!Q12)/'Baseline male'!Q12</f>
        <v>0.42847276364713527</v>
      </c>
      <c r="R12" s="4">
        <f ca="1">('Deaths male'!R12-'Baseline male'!R12)/'Baseline male'!R12</f>
        <v>-0.81519190604835678</v>
      </c>
      <c r="S12" s="4">
        <f ca="1">('Deaths male'!S12-'Baseline male'!S12)/'Baseline male'!S12</f>
        <v>0.64039087377217929</v>
      </c>
      <c r="T12" s="4">
        <f ca="1">('Deaths male'!T12-'Baseline male'!T12)/'Baseline male'!T12</f>
        <v>0.10847395218271656</v>
      </c>
      <c r="U12" s="4">
        <f ca="1">('Deaths male'!U12-'Baseline male'!U12)/'Baseline male'!U12</f>
        <v>-0.43662369421595604</v>
      </c>
      <c r="V12" s="4">
        <f ca="1">('Deaths male'!V12-'Baseline male'!V12)/'Baseline male'!V12</f>
        <v>-3.0111164803376406E-2</v>
      </c>
      <c r="W12" s="4">
        <f ca="1">('Deaths male'!W12-'Baseline male'!W12)/'Baseline male'!W12</f>
        <v>0.40212257913327748</v>
      </c>
      <c r="X12" s="4">
        <f ca="1">('Deaths male'!X12-'Baseline male'!X12)/'Baseline male'!X12</f>
        <v>-0.17476598195876988</v>
      </c>
      <c r="Y12" s="4">
        <f ca="1">('Deaths male'!Y12-'Baseline male'!Y12)/'Baseline male'!Y12</f>
        <v>1.2500997860279426</v>
      </c>
      <c r="Z12" s="4">
        <f ca="1">('Deaths male'!Z12-'Baseline male'!Z12)/'Baseline male'!Z12</f>
        <v>1.1090187655371198</v>
      </c>
      <c r="AA12" s="4">
        <f ca="1">('Deaths male'!AA12-'Baseline male'!AA12)/'Baseline male'!AA12</f>
        <v>0.73152517926183991</v>
      </c>
      <c r="AI12" s="4">
        <f t="shared" ca="1" si="21"/>
        <v>0.12375556714539124</v>
      </c>
      <c r="AJ12" s="4">
        <f t="shared" ca="1" si="20"/>
        <v>0.20136116417591532</v>
      </c>
      <c r="AK12" s="4">
        <f t="shared" ca="1" si="20"/>
        <v>0.39311562118536503</v>
      </c>
      <c r="AL12" s="4">
        <f t="shared" ca="1" si="20"/>
        <v>8.1277260715200014E-2</v>
      </c>
      <c r="AM12" s="4">
        <f t="shared" ca="1" si="20"/>
        <v>0.12604965147762906</v>
      </c>
      <c r="AN12" s="4">
        <f t="shared" ca="1" si="20"/>
        <v>-4.8795589378684626E-2</v>
      </c>
      <c r="AO12" s="4">
        <f t="shared" ca="1" si="20"/>
        <v>-0.13832737519256541</v>
      </c>
      <c r="AP12" s="4">
        <f t="shared" ca="1" si="20"/>
        <v>0.33861116502190369</v>
      </c>
      <c r="AQ12" s="4">
        <f t="shared" ca="1" si="20"/>
        <v>4.0453253409563433E-2</v>
      </c>
      <c r="AR12" s="4">
        <f t="shared" ca="1" si="20"/>
        <v>-0.16486298190168791</v>
      </c>
      <c r="AS12" s="4">
        <f t="shared" ca="1" si="20"/>
        <v>-5.0823331907898846E-2</v>
      </c>
      <c r="AT12" s="4">
        <f t="shared" ca="1" si="20"/>
        <v>3.6229891508691429E-2</v>
      </c>
      <c r="AU12" s="4">
        <f t="shared" ca="1" si="20"/>
        <v>0.17705385331856929</v>
      </c>
      <c r="AV12" s="4">
        <f t="shared" ca="1" si="20"/>
        <v>0.20895368391830041</v>
      </c>
      <c r="AW12" s="4">
        <f t="shared" ca="1" si="20"/>
        <v>0.36702538196533097</v>
      </c>
      <c r="AX12" s="4">
        <f t="shared" ca="1" si="20"/>
        <v>0.32239038874513243</v>
      </c>
      <c r="BE12">
        <v>0</v>
      </c>
      <c r="BG12" s="10">
        <f ca="1">2*POWER(1/'Baseline male'!V11,0.5)</f>
        <v>0.80905111951267528</v>
      </c>
      <c r="BH12" s="10">
        <f t="shared" ca="1" si="22"/>
        <v>-0.80905111951267528</v>
      </c>
      <c r="BI12">
        <f t="shared" ca="1" si="23"/>
        <v>1.6181022390253506</v>
      </c>
    </row>
    <row r="13" spans="1:61" x14ac:dyDescent="0.2">
      <c r="A13" s="1">
        <v>10</v>
      </c>
      <c r="B13" s="4">
        <f ca="1">('Deaths male'!B13-'Baseline male'!B13)/'Baseline male'!B13</f>
        <v>0.35778845838660156</v>
      </c>
      <c r="C13" s="4">
        <f ca="1">('Deaths male'!C13-'Baseline male'!C13)/'Baseline male'!C13</f>
        <v>1.0181573621039679</v>
      </c>
      <c r="D13" s="4">
        <f ca="1">('Deaths male'!D13-'Baseline male'!D13)/'Baseline male'!D13</f>
        <v>1.0653844898603961</v>
      </c>
      <c r="E13" s="4">
        <f ca="1">('Deaths male'!E13-'Baseline male'!E13)/'Baseline male'!E13</f>
        <v>0.45120512206061875</v>
      </c>
      <c r="F13" s="4">
        <f ca="1">('Deaths male'!F13-'Baseline male'!F13)/'Baseline male'!F13</f>
        <v>1.7565474753721024E-2</v>
      </c>
      <c r="G13" s="4">
        <f ca="1">('Deaths male'!G13-'Baseline male'!G13)/'Baseline male'!G13</f>
        <v>0.18235294880818112</v>
      </c>
      <c r="H13" s="4">
        <f ca="1">('Deaths male'!H13-'Baseline male'!H13)/'Baseline male'!H13</f>
        <v>7.7971162133516084E-2</v>
      </c>
      <c r="I13" s="4">
        <f ca="1">('Deaths male'!I13-'Baseline male'!I13)/'Baseline male'!I13</f>
        <v>-0.63396056728043992</v>
      </c>
      <c r="J13" s="4">
        <f ca="1">('Deaths male'!J13-'Baseline male'!J13)/'Baseline male'!J13</f>
        <v>7.7950130989204849E-2</v>
      </c>
      <c r="K13" s="4">
        <f ca="1">('Deaths male'!K13-'Baseline male'!K13)/'Baseline male'!K13</f>
        <v>-0.27720135552611669</v>
      </c>
      <c r="L13" s="4">
        <f ca="1">('Deaths male'!L13-'Baseline male'!L13)/'Baseline male'!L13</f>
        <v>0.43842395607591345</v>
      </c>
      <c r="M13" s="4">
        <f ca="1">('Deaths male'!M13-'Baseline male'!M13)/'Baseline male'!M13</f>
        <v>0.48261853295135576</v>
      </c>
      <c r="N13" s="4">
        <f ca="1">('Deaths male'!N13-'Baseline male'!N13)/'Baseline male'!N13</f>
        <v>0.64260638920479851</v>
      </c>
      <c r="O13" s="4">
        <f ca="1">('Deaths male'!O13-'Baseline male'!O13)/'Baseline male'!O13</f>
        <v>-0.2276004118471103</v>
      </c>
      <c r="P13" s="4">
        <f ca="1">('Deaths male'!P13-'Baseline male'!P13)/'Baseline male'!P13</f>
        <v>0.35415667441752263</v>
      </c>
      <c r="Q13" s="4">
        <f ca="1">('Deaths male'!Q13-'Baseline male'!Q13)/'Baseline male'!Q13</f>
        <v>-1.2932857540225664E-2</v>
      </c>
      <c r="R13" s="4">
        <f ca="1">('Deaths male'!R13-'Baseline male'!R13)/'Baseline male'!R13</f>
        <v>-0.28248079722889224</v>
      </c>
      <c r="S13" s="4">
        <f ca="1">('Deaths male'!S13-'Baseline male'!S13)/'Baseline male'!S13</f>
        <v>-0.25852455067231794</v>
      </c>
      <c r="T13" s="4">
        <f ca="1">('Deaths male'!T13-'Baseline male'!T13)/'Baseline male'!T13</f>
        <v>-0.12213505124788915</v>
      </c>
      <c r="U13" s="4">
        <f ca="1">('Deaths male'!U13-'Baseline male'!U13)/'Baseline male'!U13</f>
        <v>-0.11030238255482801</v>
      </c>
      <c r="V13" s="4">
        <f ca="1">('Deaths male'!V13-'Baseline male'!V13)/'Baseline male'!V13</f>
        <v>-0.54745188321241056</v>
      </c>
      <c r="W13" s="4">
        <f ca="1">('Deaths male'!W13-'Baseline male'!W13)/'Baseline male'!W13</f>
        <v>0.24692262363196305</v>
      </c>
      <c r="X13" s="4">
        <f ca="1">('Deaths male'!X13-'Baseline male'!X13)/'Baseline male'!X13</f>
        <v>0.1196650578040807</v>
      </c>
      <c r="Y13" s="4">
        <f ca="1">('Deaths male'!Y13-'Baseline male'!Y13)/'Baseline male'!Y13</f>
        <v>-0.1770720227874473</v>
      </c>
      <c r="Z13" s="4">
        <f ca="1">('Deaths male'!Z13-'Baseline male'!Z13)/'Baseline male'!Z13</f>
        <v>0.63924056315061739</v>
      </c>
      <c r="AA13" s="4">
        <f ca="1">('Deaths male'!AA13-'Baseline male'!AA13)/'Baseline male'!AA13</f>
        <v>0.86803355617630307</v>
      </c>
      <c r="AI13" s="4">
        <f t="shared" ca="1" si="21"/>
        <v>7.9607625263705295E-2</v>
      </c>
      <c r="AJ13" s="4">
        <f t="shared" ca="1" si="20"/>
        <v>0.27001167507406781</v>
      </c>
      <c r="AK13" s="4">
        <f t="shared" ca="1" si="20"/>
        <v>0.35575790090548237</v>
      </c>
      <c r="AL13" s="4">
        <f t="shared" ca="1" si="20"/>
        <v>6.7539895695218774E-2</v>
      </c>
      <c r="AM13" s="4">
        <f t="shared" ca="1" si="20"/>
        <v>0.15560832673590197</v>
      </c>
      <c r="AN13" s="4">
        <f t="shared" ca="1" si="20"/>
        <v>-0.12522241204316439</v>
      </c>
      <c r="AO13" s="4">
        <f t="shared" ca="1" si="20"/>
        <v>-0.1804620082291741</v>
      </c>
      <c r="AP13" s="4">
        <f t="shared" ca="1" si="20"/>
        <v>0.35705654398679526</v>
      </c>
      <c r="AQ13" s="4">
        <f t="shared" ca="1" si="20"/>
        <v>7.0402663964675025E-2</v>
      </c>
      <c r="AR13" s="4">
        <f t="shared" ca="1" si="20"/>
        <v>-0.12503796668767281</v>
      </c>
      <c r="AS13" s="4">
        <f t="shared" ca="1" si="20"/>
        <v>-4.5450624357362329E-2</v>
      </c>
      <c r="AT13" s="4">
        <f t="shared" ca="1" si="20"/>
        <v>2.9878882548521425E-2</v>
      </c>
      <c r="AU13" s="4">
        <f t="shared" ca="1" si="20"/>
        <v>0.18507075185612665</v>
      </c>
      <c r="AV13" s="4">
        <f t="shared" ca="1" si="20"/>
        <v>0.2207583682855602</v>
      </c>
      <c r="AW13" s="4">
        <f t="shared" ca="1" si="20"/>
        <v>0.42332318331332403</v>
      </c>
      <c r="AX13" s="4">
        <f t="shared" ca="1" si="20"/>
        <v>0.40701970416941502</v>
      </c>
      <c r="BE13">
        <v>0</v>
      </c>
      <c r="BG13" s="10">
        <f ca="1">2*POWER(1/'Baseline male'!V12,0.5)</f>
        <v>0.88085814303853649</v>
      </c>
      <c r="BH13" s="10">
        <f t="shared" ca="1" si="22"/>
        <v>-0.88085814303853649</v>
      </c>
      <c r="BI13">
        <f t="shared" ca="1" si="23"/>
        <v>1.761716286077073</v>
      </c>
    </row>
    <row r="14" spans="1:61" x14ac:dyDescent="0.2">
      <c r="A14" s="1">
        <v>11</v>
      </c>
      <c r="B14" s="4">
        <f ca="1">('Deaths male'!B14-'Baseline male'!B14)/'Baseline male'!B14</f>
        <v>0.23744077028771807</v>
      </c>
      <c r="C14" s="4">
        <f ca="1">('Deaths male'!C14-'Baseline male'!C14)/'Baseline male'!C14</f>
        <v>0.74528652555205821</v>
      </c>
      <c r="D14" s="4">
        <f ca="1">('Deaths male'!D14-'Baseline male'!D14)/'Baseline male'!D14</f>
        <v>2.8505020165232538E-2</v>
      </c>
      <c r="E14" s="4">
        <f ca="1">('Deaths male'!E14-'Baseline male'!E14)/'Baseline male'!E14</f>
        <v>0.53364702652093932</v>
      </c>
      <c r="F14" s="4">
        <f ca="1">('Deaths male'!F14-'Baseline male'!F14)/'Baseline male'!F14</f>
        <v>0.38051328245542959</v>
      </c>
      <c r="G14" s="4">
        <f ca="1">('Deaths male'!G14-'Baseline male'!G14)/'Baseline male'!G14</f>
        <v>-0.30050138230620332</v>
      </c>
      <c r="H14" s="4">
        <f ca="1">('Deaths male'!H14-'Baseline male'!H14)/'Baseline male'!H14</f>
        <v>0.25472801200043638</v>
      </c>
      <c r="I14" s="4">
        <f ca="1">('Deaths male'!I14-'Baseline male'!I14)/'Baseline male'!I14</f>
        <v>5.8266242917362696E-2</v>
      </c>
      <c r="J14" s="4">
        <f ca="1">('Deaths male'!J14-'Baseline male'!J14)/'Baseline male'!J14</f>
        <v>7.6873003919488009E-2</v>
      </c>
      <c r="K14" s="4">
        <f ca="1">('Deaths male'!K14-'Baseline male'!K14)/'Baseline male'!K14</f>
        <v>5.6247103706318323E-2</v>
      </c>
      <c r="L14" s="4">
        <f ca="1">('Deaths male'!L14-'Baseline male'!L14)/'Baseline male'!L14</f>
        <v>0.48738827330334117</v>
      </c>
      <c r="M14" s="4">
        <f ca="1">('Deaths male'!M14-'Baseline male'!M14)/'Baseline male'!M14</f>
        <v>-0.15440925156268709</v>
      </c>
      <c r="N14" s="4">
        <f ca="1">('Deaths male'!N14-'Baseline male'!N14)/'Baseline male'!N14</f>
        <v>-0.56414251657809922</v>
      </c>
      <c r="O14" s="4">
        <f ca="1">('Deaths male'!O14-'Baseline male'!O14)/'Baseline male'!O14</f>
        <v>0.67182329227531945</v>
      </c>
      <c r="P14" s="4">
        <f ca="1">('Deaths male'!P14-'Baseline male'!P14)/'Baseline male'!P14</f>
        <v>0.24780684893154675</v>
      </c>
      <c r="Q14" s="4">
        <f ca="1">('Deaths male'!Q14-'Baseline male'!Q14)/'Baseline male'!Q14</f>
        <v>-0.28471535057394926</v>
      </c>
      <c r="R14" s="4">
        <f ca="1">('Deaths male'!R14-'Baseline male'!R14)/'Baseline male'!R14</f>
        <v>-0.25674102351424505</v>
      </c>
      <c r="S14" s="4">
        <f ca="1">('Deaths male'!S14-'Baseline male'!S14)/'Baseline male'!S14</f>
        <v>0.38588147430839936</v>
      </c>
      <c r="T14" s="4">
        <f ca="1">('Deaths male'!T14-'Baseline male'!T14)/'Baseline male'!T14</f>
        <v>0.30219741712243003</v>
      </c>
      <c r="U14" s="4">
        <f ca="1">('Deaths male'!U14-'Baseline male'!U14)/'Baseline male'!U14</f>
        <v>-0.10092988305110231</v>
      </c>
      <c r="V14" s="4">
        <f ca="1">('Deaths male'!V14-'Baseline male'!V14)/'Baseline male'!V14</f>
        <v>-8.8608388280339179E-2</v>
      </c>
      <c r="W14" s="4">
        <f ca="1">('Deaths male'!W14-'Baseline male'!W14)/'Baseline male'!W14</f>
        <v>-0.46968743639087596</v>
      </c>
      <c r="X14" s="4">
        <f ca="1">('Deaths male'!X14-'Baseline male'!X14)/'Baseline male'!X14</f>
        <v>-0.18251833277674623</v>
      </c>
      <c r="Y14" s="4">
        <f ca="1">('Deaths male'!Y14-'Baseline male'!Y14)/'Baseline male'!Y14</f>
        <v>0.11646731432427587</v>
      </c>
      <c r="Z14" s="4">
        <f ca="1">('Deaths male'!Z14-'Baseline male'!Z14)/'Baseline male'!Z14</f>
        <v>0.44255933470660114</v>
      </c>
      <c r="AA14" s="4">
        <f ca="1">('Deaths male'!AA14-'Baseline male'!AA14)/'Baseline male'!AA14</f>
        <v>0.58801147343926119</v>
      </c>
      <c r="AI14" s="4">
        <f t="shared" ca="1" si="21"/>
        <v>0.13691103778792268</v>
      </c>
      <c r="AJ14" s="4">
        <f t="shared" ca="1" si="20"/>
        <v>0.27046906463450049</v>
      </c>
      <c r="AK14" s="4">
        <f t="shared" ca="1" si="20"/>
        <v>0.26557578643441365</v>
      </c>
      <c r="AL14" s="4">
        <f t="shared" ca="1" si="20"/>
        <v>3.9572205721673089E-2</v>
      </c>
      <c r="AM14" s="4">
        <f t="shared" ca="1" si="20"/>
        <v>0.14555197730685243</v>
      </c>
      <c r="AN14" s="4">
        <f t="shared" ca="1" si="20"/>
        <v>-9.9050193702683392E-2</v>
      </c>
      <c r="AO14" s="4">
        <f t="shared" ca="1" si="20"/>
        <v>-0.17487468407507875</v>
      </c>
      <c r="AP14" s="4">
        <f t="shared" ca="1" si="20"/>
        <v>0.33953309567436363</v>
      </c>
      <c r="AQ14" s="4">
        <f t="shared" ca="1" si="20"/>
        <v>0.12820743761639986</v>
      </c>
      <c r="AR14" s="4">
        <f t="shared" ca="1" si="20"/>
        <v>-0.20145400647711084</v>
      </c>
      <c r="AS14" s="4">
        <f t="shared" ca="1" si="20"/>
        <v>-0.10271548443448969</v>
      </c>
      <c r="AT14" s="4">
        <f t="shared" ca="1" si="20"/>
        <v>5.1308700873317209E-2</v>
      </c>
      <c r="AU14" s="4">
        <f t="shared" ca="1" si="20"/>
        <v>0.25504277197096864</v>
      </c>
      <c r="AV14" s="4">
        <f t="shared" ca="1" si="20"/>
        <v>0.2431688462341606</v>
      </c>
      <c r="AW14" s="4">
        <f t="shared" ca="1" si="20"/>
        <v>0.43069546619481508</v>
      </c>
      <c r="AX14" s="4">
        <f t="shared" ca="1" si="20"/>
        <v>0.43831929118808594</v>
      </c>
      <c r="BE14">
        <v>0</v>
      </c>
      <c r="BG14" s="10">
        <f ca="1">2*POWER(1/'Baseline male'!V13,0.5)</f>
        <v>0.77678664319755086</v>
      </c>
      <c r="BH14" s="10">
        <f t="shared" ca="1" si="22"/>
        <v>-0.77678664319755086</v>
      </c>
      <c r="BI14">
        <f t="shared" ca="1" si="23"/>
        <v>1.5535732863951017</v>
      </c>
    </row>
    <row r="15" spans="1:61" x14ac:dyDescent="0.2">
      <c r="A15" s="1">
        <v>12</v>
      </c>
      <c r="B15" s="4">
        <f ca="1">('Deaths male'!B15-'Baseline male'!B15)/'Baseline male'!B15</f>
        <v>0.68870890824734321</v>
      </c>
      <c r="C15" s="4">
        <f ca="1">('Deaths male'!C15-'Baseline male'!C15)/'Baseline male'!C15</f>
        <v>0.6101187222945762</v>
      </c>
      <c r="D15" s="4">
        <f ca="1">('Deaths male'!D15-'Baseline male'!D15)/'Baseline male'!D15</f>
        <v>0.4746302699379395</v>
      </c>
      <c r="E15" s="4">
        <f ca="1">('Deaths male'!E15-'Baseline male'!E15)/'Baseline male'!E15</f>
        <v>0.58654130403473503</v>
      </c>
      <c r="F15" s="4">
        <f ca="1">('Deaths male'!F15-'Baseline male'!F15)/'Baseline male'!F15</f>
        <v>-0.14278731277426096</v>
      </c>
      <c r="G15" s="4">
        <f ca="1">('Deaths male'!G15-'Baseline male'!G15)/'Baseline male'!G15</f>
        <v>0.32454589789967636</v>
      </c>
      <c r="H15" s="4">
        <f ca="1">('Deaths male'!H15-'Baseline male'!H15)/'Baseline male'!H15</f>
        <v>-0.28406242638352058</v>
      </c>
      <c r="I15" s="4">
        <f ca="1">('Deaths male'!I15-'Baseline male'!I15)/'Baseline male'!I15</f>
        <v>0.21625139644380914</v>
      </c>
      <c r="J15" s="4">
        <f ca="1">('Deaths male'!J15-'Baseline male'!J15)/'Baseline male'!J15</f>
        <v>4.0493539105400669E-2</v>
      </c>
      <c r="K15" s="4">
        <f ca="1">('Deaths male'!K15-'Baseline male'!K15)/'Baseline male'!K15</f>
        <v>0.34635084378702941</v>
      </c>
      <c r="L15" s="4">
        <f ca="1">('Deaths male'!L15-'Baseline male'!L15)/'Baseline male'!L15</f>
        <v>0.13143581923568509</v>
      </c>
      <c r="M15" s="4">
        <f ca="1">('Deaths male'!M15-'Baseline male'!M15)/'Baseline male'!M15</f>
        <v>0.5179940493514269</v>
      </c>
      <c r="N15" s="4">
        <f ca="1">('Deaths male'!N15-'Baseline male'!N15)/'Baseline male'!N15</f>
        <v>0.41672825957889037</v>
      </c>
      <c r="O15" s="4">
        <f ca="1">('Deaths male'!O15-'Baseline male'!O15)/'Baseline male'!O15</f>
        <v>-0.51336549421007849</v>
      </c>
      <c r="P15" s="4">
        <f ca="1">('Deaths male'!P15-'Baseline male'!P15)/'Baseline male'!P15</f>
        <v>-4.8228452004809227E-3</v>
      </c>
      <c r="Q15" s="4">
        <f ca="1">('Deaths male'!Q15-'Baseline male'!Q15)/'Baseline male'!Q15</f>
        <v>-0.19046577957696265</v>
      </c>
      <c r="R15" s="4">
        <f ca="1">('Deaths male'!R15-'Baseline male'!R15)/'Baseline male'!R15</f>
        <v>0.27328100290790774</v>
      </c>
      <c r="S15" s="4">
        <f ca="1">('Deaths male'!S15-'Baseline male'!S15)/'Baseline male'!S15</f>
        <v>0.32166850000405456</v>
      </c>
      <c r="T15" s="4">
        <f ca="1">('Deaths male'!T15-'Baseline male'!T15)/'Baseline male'!T15</f>
        <v>-0.2152582073622677</v>
      </c>
      <c r="U15" s="4">
        <f ca="1">('Deaths male'!U15-'Baseline male'!U15)/'Baseline male'!U15</f>
        <v>-7.296721189367554E-2</v>
      </c>
      <c r="V15" s="4">
        <f ca="1">('Deaths male'!V15-'Baseline male'!V15)/'Baseline male'!V15</f>
        <v>-0.65720943021311695</v>
      </c>
      <c r="W15" s="4">
        <f ca="1">('Deaths male'!W15-'Baseline male'!W15)/'Baseline male'!W15</f>
        <v>0.50577782404099692</v>
      </c>
      <c r="X15" s="4">
        <f ca="1">('Deaths male'!X15-'Baseline male'!X15)/'Baseline male'!X15</f>
        <v>0.64402754335445445</v>
      </c>
      <c r="Y15" s="4">
        <f ca="1">('Deaths male'!Y15-'Baseline male'!Y15)/'Baseline male'!Y15</f>
        <v>-3.5901455204506903E-2</v>
      </c>
      <c r="Z15" s="4">
        <f ca="1">('Deaths male'!Z15-'Baseline male'!Z15)/'Baseline male'!Z15</f>
        <v>0.11551372798397325</v>
      </c>
      <c r="AA15" s="4">
        <f ca="1">('Deaths male'!AA15-'Baseline male'!AA15)/'Baseline male'!AA15</f>
        <v>0.27411121331720856</v>
      </c>
      <c r="AI15" s="4">
        <f t="shared" ca="1" si="21"/>
        <v>0.16079360993643269</v>
      </c>
      <c r="AJ15" s="4">
        <f t="shared" ca="1" si="20"/>
        <v>0.27728819217662648</v>
      </c>
      <c r="AK15" s="4">
        <f t="shared" ca="1" si="20"/>
        <v>0.22488533665817972</v>
      </c>
      <c r="AL15" s="4">
        <f t="shared" ca="1" si="20"/>
        <v>3.0599259080787755E-2</v>
      </c>
      <c r="AM15" s="4">
        <f t="shared" ca="1" si="20"/>
        <v>0.10513278508802668</v>
      </c>
      <c r="AN15" s="4">
        <f t="shared" ca="1" si="20"/>
        <v>-8.6562933173913226E-2</v>
      </c>
      <c r="AO15" s="4">
        <f t="shared" ca="1" si="20"/>
        <v>-0.14864656857700162</v>
      </c>
      <c r="AP15" s="4">
        <f t="shared" ca="1" si="20"/>
        <v>0.31002403012101892</v>
      </c>
      <c r="AQ15" s="4">
        <f t="shared" ca="1" si="20"/>
        <v>0.11528687463615889</v>
      </c>
      <c r="AR15" s="4">
        <f t="shared" ca="1" si="20"/>
        <v>-0.18661722930143226</v>
      </c>
      <c r="AS15" s="4">
        <f t="shared" ca="1" si="20"/>
        <v>-6.8023984507430316E-2</v>
      </c>
      <c r="AT15" s="4">
        <f t="shared" ca="1" si="20"/>
        <v>4.9140738509372589E-2</v>
      </c>
      <c r="AU15" s="4">
        <f t="shared" ca="1" si="20"/>
        <v>0.29696456986609898</v>
      </c>
      <c r="AV15" s="4">
        <f t="shared" ca="1" si="20"/>
        <v>0.25161255524848958</v>
      </c>
      <c r="AW15" s="4">
        <f t="shared" ca="1" si="20"/>
        <v>0.39606631134588322</v>
      </c>
      <c r="AX15" s="4">
        <f t="shared" ca="1" si="20"/>
        <v>0.43817114737253143</v>
      </c>
      <c r="BE15">
        <v>0</v>
      </c>
      <c r="BG15" s="10">
        <f ca="1">2*POWER(1/'Baseline male'!V14,0.5)</f>
        <v>0.72166142109506515</v>
      </c>
      <c r="BH15" s="10">
        <f t="shared" ca="1" si="22"/>
        <v>-0.72166142109506515</v>
      </c>
      <c r="BI15">
        <f t="shared" ca="1" si="23"/>
        <v>1.4433228421901303</v>
      </c>
    </row>
    <row r="16" spans="1:61" x14ac:dyDescent="0.2">
      <c r="A16" s="1">
        <v>13</v>
      </c>
      <c r="B16" s="4">
        <f ca="1">('Deaths male'!B16-'Baseline male'!B16)/'Baseline male'!B16</f>
        <v>0.60135723344230152</v>
      </c>
      <c r="C16" s="4">
        <f ca="1">('Deaths male'!C16-'Baseline male'!C16)/'Baseline male'!C16</f>
        <v>0.3049022915467412</v>
      </c>
      <c r="D16" s="4">
        <f ca="1">('Deaths male'!D16-'Baseline male'!D16)/'Baseline male'!D16</f>
        <v>0.80143568110796648</v>
      </c>
      <c r="E16" s="4">
        <f ca="1">('Deaths male'!E16-'Baseline male'!E16)/'Baseline male'!E16</f>
        <v>0.42805333536615103</v>
      </c>
      <c r="F16" s="4">
        <f ca="1">('Deaths male'!F16-'Baseline male'!F16)/'Baseline male'!F16</f>
        <v>0.94348966468913209</v>
      </c>
      <c r="G16" s="4">
        <f ca="1">('Deaths male'!G16-'Baseline male'!G16)/'Baseline male'!G16</f>
        <v>0.74763836673533235</v>
      </c>
      <c r="H16" s="4">
        <f ca="1">('Deaths male'!H16-'Baseline male'!H16)/'Baseline male'!H16</f>
        <v>0.28629560405577914</v>
      </c>
      <c r="I16" s="4">
        <f ca="1">('Deaths male'!I16-'Baseline male'!I16)/'Baseline male'!I16</f>
        <v>0.12923403533072653</v>
      </c>
      <c r="J16" s="4">
        <f ca="1">('Deaths male'!J16-'Baseline male'!J16)/'Baseline male'!J16</f>
        <v>0.36010956137985628</v>
      </c>
      <c r="K16" s="4">
        <f ca="1">('Deaths male'!K16-'Baseline male'!K16)/'Baseline male'!K16</f>
        <v>7.8059731614653471E-3</v>
      </c>
      <c r="L16" s="4">
        <f ca="1">('Deaths male'!L16-'Baseline male'!L16)/'Baseline male'!L16</f>
        <v>0.11718497157702901</v>
      </c>
      <c r="M16" s="4">
        <f ca="1">('Deaths male'!M16-'Baseline male'!M16)/'Baseline male'!M16</f>
        <v>0.18684074512934787</v>
      </c>
      <c r="N16" s="4">
        <f ca="1">('Deaths male'!N16-'Baseline male'!N16)/'Baseline male'!N16</f>
        <v>0.28671269951617567</v>
      </c>
      <c r="O16" s="4">
        <f ca="1">('Deaths male'!O16-'Baseline male'!O16)/'Baseline male'!O16</f>
        <v>9.7896271814540442E-2</v>
      </c>
      <c r="P16" s="4">
        <f ca="1">('Deaths male'!P16-'Baseline male'!P16)/'Baseline male'!P16</f>
        <v>0.13122487805990887</v>
      </c>
      <c r="Q16" s="4">
        <f ca="1">('Deaths male'!Q16-'Baseline male'!Q16)/'Baseline male'!Q16</f>
        <v>-0.23003624438656667</v>
      </c>
      <c r="R16" s="4">
        <f ca="1">('Deaths male'!R16-'Baseline male'!R16)/'Baseline male'!R16</f>
        <v>-0.51117661235184209</v>
      </c>
      <c r="S16" s="4">
        <f ca="1">('Deaths male'!S16-'Baseline male'!S16)/'Baseline male'!S16</f>
        <v>0.53563015792493329</v>
      </c>
      <c r="T16" s="4">
        <f ca="1">('Deaths male'!T16-'Baseline male'!T16)/'Baseline male'!T16</f>
        <v>0.2755462066191931</v>
      </c>
      <c r="U16" s="4">
        <f ca="1">('Deaths male'!U16-'Baseline male'!U16)/'Baseline male'!U16</f>
        <v>-0.24240595949439758</v>
      </c>
      <c r="V16" s="4">
        <f ca="1">('Deaths male'!V16-'Baseline male'!V16)/'Baseline male'!V16</f>
        <v>0.2302892390398151</v>
      </c>
      <c r="W16" s="4">
        <f ca="1">('Deaths male'!W16-'Baseline male'!W16)/'Baseline male'!W16</f>
        <v>0.21298576800606647</v>
      </c>
      <c r="X16" s="4">
        <f ca="1">('Deaths male'!X16-'Baseline male'!X16)/'Baseline male'!X16</f>
        <v>0.11177422532717626</v>
      </c>
      <c r="Y16" s="4">
        <f ca="1">('Deaths male'!Y16-'Baseline male'!Y16)/'Baseline male'!Y16</f>
        <v>0.23995620407999196</v>
      </c>
      <c r="Z16" s="4">
        <f ca="1">('Deaths male'!Z16-'Baseline male'!Z16)/'Baseline male'!Z16</f>
        <v>0.39238004081029632</v>
      </c>
      <c r="AA16" s="4">
        <f ca="1">('Deaths male'!AA16-'Baseline male'!AA16)/'Baseline male'!AA16</f>
        <v>0.58307551749353326</v>
      </c>
      <c r="AI16" s="4">
        <f t="shared" ca="1" si="21"/>
        <v>0.15710373627231025</v>
      </c>
      <c r="AJ16" s="4">
        <f t="shared" ca="1" si="20"/>
        <v>0.24515589815765246</v>
      </c>
      <c r="AK16" s="4">
        <f t="shared" ca="1" si="20"/>
        <v>0.23217529661224756</v>
      </c>
      <c r="AL16" s="4">
        <f t="shared" ca="1" si="20"/>
        <v>-2.7951834352044802E-3</v>
      </c>
      <c r="AM16" s="4">
        <f t="shared" ca="1" si="20"/>
        <v>0.16114165658311763</v>
      </c>
      <c r="AN16" s="4">
        <f t="shared" ca="1" si="20"/>
        <v>-7.9372636097411714E-2</v>
      </c>
      <c r="AO16" s="4">
        <f t="shared" ca="1" si="20"/>
        <v>-0.11442322448920317</v>
      </c>
      <c r="AP16" s="4">
        <f t="shared" ca="1" si="20"/>
        <v>0.28256055405754449</v>
      </c>
      <c r="AQ16" s="4">
        <f t="shared" ca="1" si="20"/>
        <v>4.0617195717470307E-2</v>
      </c>
      <c r="AR16" s="4">
        <f t="shared" ca="1" si="20"/>
        <v>-0.17322391354994299</v>
      </c>
      <c r="AS16" s="4">
        <f t="shared" ca="1" si="20"/>
        <v>-2.6583620512319227E-2</v>
      </c>
      <c r="AT16" s="4">
        <f t="shared" ca="1" si="20"/>
        <v>8.8692263098598068E-2</v>
      </c>
      <c r="AU16" s="4">
        <f t="shared" ca="1" si="20"/>
        <v>0.33157272399012538</v>
      </c>
      <c r="AV16" s="4">
        <f t="shared" ca="1" si="20"/>
        <v>0.31666822858813609</v>
      </c>
      <c r="AW16" s="4">
        <f t="shared" ca="1" si="20"/>
        <v>0.36459564005808959</v>
      </c>
      <c r="AX16" s="4">
        <f t="shared" ca="1" si="20"/>
        <v>0.44571343044532913</v>
      </c>
      <c r="BE16">
        <v>0</v>
      </c>
      <c r="BG16" s="10">
        <f ca="1">2*POWER(1/'Baseline male'!V15,0.5)</f>
        <v>0.67605775866354589</v>
      </c>
      <c r="BH16" s="10">
        <f t="shared" ca="1" si="22"/>
        <v>-0.67605775866354589</v>
      </c>
      <c r="BI16">
        <f t="shared" ca="1" si="23"/>
        <v>1.3521155173270918</v>
      </c>
    </row>
    <row r="17" spans="1:61" x14ac:dyDescent="0.2">
      <c r="A17" s="1">
        <v>14</v>
      </c>
      <c r="B17" s="4">
        <f ca="1">('Deaths male'!B17-'Baseline male'!B17)/'Baseline male'!B17</f>
        <v>-0.12841128434464774</v>
      </c>
      <c r="C17" s="4">
        <f ca="1">('Deaths male'!C17-'Baseline male'!C17)/'Baseline male'!C17</f>
        <v>0.26862834453081635</v>
      </c>
      <c r="D17" s="4">
        <f ca="1">('Deaths male'!D17-'Baseline male'!D17)/'Baseline male'!D17</f>
        <v>0.49693149115039581</v>
      </c>
      <c r="E17" s="4">
        <f ca="1">('Deaths male'!E17-'Baseline male'!E17)/'Baseline male'!E17</f>
        <v>0.36824703993779512</v>
      </c>
      <c r="F17" s="4">
        <f ca="1">('Deaths male'!F17-'Baseline male'!F17)/'Baseline male'!F17</f>
        <v>0.26175655571231921</v>
      </c>
      <c r="G17" s="4">
        <f ca="1">('Deaths male'!G17-'Baseline male'!G17)/'Baseline male'!G17</f>
        <v>8.5741836127471507E-2</v>
      </c>
      <c r="H17" s="4">
        <f ca="1">('Deaths male'!H17-'Baseline male'!H17)/'Baseline male'!H17</f>
        <v>0.11624754137593281</v>
      </c>
      <c r="I17" s="4">
        <f ca="1">('Deaths male'!I17-'Baseline male'!I17)/'Baseline male'!I17</f>
        <v>5.5517577879546486E-3</v>
      </c>
      <c r="J17" s="4">
        <f ca="1">('Deaths male'!J17-'Baseline male'!J17)/'Baseline male'!J17</f>
        <v>-0.20026026366911479</v>
      </c>
      <c r="K17" s="4">
        <f ca="1">('Deaths male'!K17-'Baseline male'!K17)/'Baseline male'!K17</f>
        <v>-1.4594997449411586E-2</v>
      </c>
      <c r="L17" s="4">
        <f ca="1">('Deaths male'!L17-'Baseline male'!L17)/'Baseline male'!L17</f>
        <v>-0.15763715998228703</v>
      </c>
      <c r="M17" s="4">
        <f ca="1">('Deaths male'!M17-'Baseline male'!M17)/'Baseline male'!M17</f>
        <v>0.16728873793847809</v>
      </c>
      <c r="N17" s="4">
        <f ca="1">('Deaths male'!N17-'Baseline male'!N17)/'Baseline male'!N17</f>
        <v>6.8948641216400902E-2</v>
      </c>
      <c r="O17" s="4">
        <f ca="1">('Deaths male'!O17-'Baseline male'!O17)/'Baseline male'!O17</f>
        <v>-0.23126021006711867</v>
      </c>
      <c r="P17" s="4">
        <f ca="1">('Deaths male'!P17-'Baseline male'!P17)/'Baseline male'!P17</f>
        <v>-0.38833243253841093</v>
      </c>
      <c r="Q17" s="4">
        <f ca="1">('Deaths male'!Q17-'Baseline male'!Q17)/'Baseline male'!Q17</f>
        <v>0.18138526577635025</v>
      </c>
      <c r="R17" s="4">
        <f ca="1">('Deaths male'!R17-'Baseline male'!R17)/'Baseline male'!R17</f>
        <v>0.12339459324477388</v>
      </c>
      <c r="S17" s="4">
        <f ca="1">('Deaths male'!S17-'Baseline male'!S17)/'Baseline male'!S17</f>
        <v>0.54819056733560279</v>
      </c>
      <c r="T17" s="4">
        <f ca="1">('Deaths male'!T17-'Baseline male'!T17)/'Baseline male'!T17</f>
        <v>2.3971794149572265E-2</v>
      </c>
      <c r="U17" s="4">
        <f ca="1">('Deaths male'!U17-'Baseline male'!U17)/'Baseline male'!U17</f>
        <v>-0.11394620137188946</v>
      </c>
      <c r="V17" s="4">
        <f ca="1">('Deaths male'!V17-'Baseline male'!V17)/'Baseline male'!V17</f>
        <v>1.2552768016501707</v>
      </c>
      <c r="W17" s="4">
        <f ca="1">('Deaths male'!W17-'Baseline male'!W17)/'Baseline male'!W17</f>
        <v>0.67736831465374459</v>
      </c>
      <c r="X17" s="4">
        <f ca="1">('Deaths male'!X17-'Baseline male'!X17)/'Baseline male'!X17</f>
        <v>0.18823473951188158</v>
      </c>
      <c r="Y17" s="4">
        <f ca="1">('Deaths male'!Y17-'Baseline male'!Y17)/'Baseline male'!Y17</f>
        <v>0.28941687150115181</v>
      </c>
      <c r="Z17" s="4">
        <f ca="1">('Deaths male'!Z17-'Baseline male'!Z17)/'Baseline male'!Z17</f>
        <v>0.40579142620028069</v>
      </c>
      <c r="AA17" s="4">
        <f ca="1">('Deaths male'!AA17-'Baseline male'!AA17)/'Baseline male'!AA17</f>
        <v>0.59931191578237031</v>
      </c>
      <c r="AI17" s="4">
        <f t="shared" ca="1" si="21"/>
        <v>0.15188834081228433</v>
      </c>
      <c r="AJ17" s="4">
        <f t="shared" ca="1" si="20"/>
        <v>0.18370999325359641</v>
      </c>
      <c r="AK17" s="4">
        <f t="shared" ca="1" si="20"/>
        <v>0.14590885296580788</v>
      </c>
      <c r="AL17" s="4">
        <f t="shared" ca="1" si="20"/>
        <v>-4.5664882473573278E-3</v>
      </c>
      <c r="AM17" s="4">
        <f t="shared" ca="1" si="20"/>
        <v>9.1245171487216975E-2</v>
      </c>
      <c r="AN17" s="4">
        <f t="shared" ca="1" si="20"/>
        <v>-6.6036416429884656E-2</v>
      </c>
      <c r="AO17" s="4">
        <f t="shared" ca="1" si="20"/>
        <v>-0.18579686591091796</v>
      </c>
      <c r="AP17" s="4">
        <f t="shared" ca="1" si="20"/>
        <v>0.28620203200752525</v>
      </c>
      <c r="AQ17" s="4">
        <f t="shared" ca="1" si="20"/>
        <v>7.2969295228454412E-2</v>
      </c>
      <c r="AR17" s="4">
        <f t="shared" ca="1" si="20"/>
        <v>-9.6018987679176201E-2</v>
      </c>
      <c r="AS17" s="4">
        <f t="shared" ca="1" si="20"/>
        <v>-9.0809113837738015E-3</v>
      </c>
      <c r="AT17" s="4">
        <f t="shared" ca="1" si="20"/>
        <v>0.14563297722293603</v>
      </c>
      <c r="AU17" s="4">
        <f t="shared" ca="1" si="20"/>
        <v>0.25918565299559954</v>
      </c>
      <c r="AV17" s="4">
        <f t="shared" ca="1" si="20"/>
        <v>0.28226521672316546</v>
      </c>
      <c r="AW17" s="4">
        <f t="shared" ca="1" si="20"/>
        <v>0.33437519172515001</v>
      </c>
      <c r="AX17" s="4">
        <f t="shared" ca="1" si="20"/>
        <v>0.45096850957122148</v>
      </c>
      <c r="BE17">
        <v>0</v>
      </c>
      <c r="BG17" s="10">
        <f ca="1">2*POWER(1/'Baseline male'!V16,0.5)</f>
        <v>0.66886314377859646</v>
      </c>
      <c r="BH17" s="10">
        <f t="shared" ca="1" si="22"/>
        <v>-0.66886314377859646</v>
      </c>
      <c r="BI17">
        <f t="shared" ca="1" si="23"/>
        <v>1.3377262875571929</v>
      </c>
    </row>
    <row r="18" spans="1:61" x14ac:dyDescent="0.2">
      <c r="A18" s="1">
        <v>15</v>
      </c>
      <c r="B18" s="4">
        <f ca="1">('Deaths male'!B18-'Baseline male'!B18)/'Baseline male'!B18</f>
        <v>5.9145390269736156E-2</v>
      </c>
      <c r="C18" s="4">
        <f ca="1">('Deaths male'!C18-'Baseline male'!C18)/'Baseline male'!C18</f>
        <v>0.44016144083821568</v>
      </c>
      <c r="D18" s="4">
        <f ca="1">('Deaths male'!D18-'Baseline male'!D18)/'Baseline male'!D18</f>
        <v>0.13859033619859337</v>
      </c>
      <c r="E18" s="4">
        <f ca="1">('Deaths male'!E18-'Baseline male'!E18)/'Baseline male'!E18</f>
        <v>6.1623043472839596E-2</v>
      </c>
      <c r="F18" s="4">
        <f ca="1">('Deaths male'!F18-'Baseline male'!F18)/'Baseline male'!F18</f>
        <v>0.73169619716996492</v>
      </c>
      <c r="G18" s="4">
        <f ca="1">('Deaths male'!G18-'Baseline male'!G18)/'Baseline male'!G18</f>
        <v>-5.9457265253754894E-2</v>
      </c>
      <c r="H18" s="4">
        <f ca="1">('Deaths male'!H18-'Baseline male'!H18)/'Baseline male'!H18</f>
        <v>-0.24094478314233911</v>
      </c>
      <c r="I18" s="4">
        <f ca="1">('Deaths male'!I18-'Baseline male'!I18)/'Baseline male'!I18</f>
        <v>-0.11625031322319852</v>
      </c>
      <c r="J18" s="4">
        <f ca="1">('Deaths male'!J18-'Baseline male'!J18)/'Baseline male'!J18</f>
        <v>-0.46527156070359993</v>
      </c>
      <c r="K18" s="4">
        <f ca="1">('Deaths male'!K18-'Baseline male'!K18)/'Baseline male'!K18</f>
        <v>-0.1350714463071552</v>
      </c>
      <c r="L18" s="4">
        <f ca="1">('Deaths male'!L18-'Baseline male'!L18)/'Baseline male'!L18</f>
        <v>-0.21087294520265165</v>
      </c>
      <c r="M18" s="4">
        <f ca="1">('Deaths male'!M18-'Baseline male'!M18)/'Baseline male'!M18</f>
        <v>0.19570689434458166</v>
      </c>
      <c r="N18" s="4">
        <f ca="1">('Deaths male'!N18-'Baseline male'!N18)/'Baseline male'!N18</f>
        <v>-0.1893626002241231</v>
      </c>
      <c r="O18" s="4">
        <f ca="1">('Deaths male'!O18-'Baseline male'!O18)/'Baseline male'!O18</f>
        <v>-0.26158624601103009</v>
      </c>
      <c r="P18" s="4">
        <f ca="1">('Deaths male'!P18-'Baseline male'!P18)/'Baseline male'!P18</f>
        <v>0.14345919219065836</v>
      </c>
      <c r="Q18" s="4">
        <f ca="1">('Deaths male'!Q18-'Baseline male'!Q18)/'Baseline male'!Q18</f>
        <v>-0.43222481404923868</v>
      </c>
      <c r="R18" s="4">
        <f ca="1">('Deaths male'!R18-'Baseline male'!R18)/'Baseline male'!R18</f>
        <v>-7.3122845150629988E-3</v>
      </c>
      <c r="S18" s="4">
        <f ca="1">('Deaths male'!S18-'Baseline male'!S18)/'Baseline male'!S18</f>
        <v>0.30833990089992597</v>
      </c>
      <c r="T18" s="4">
        <f ca="1">('Deaths male'!T18-'Baseline male'!T18)/'Baseline male'!T18</f>
        <v>0.32946562542427282</v>
      </c>
      <c r="U18" s="4">
        <f ca="1">('Deaths male'!U18-'Baseline male'!U18)/'Baseline male'!U18</f>
        <v>0.26559040871443607</v>
      </c>
      <c r="V18" s="4">
        <f ca="1">('Deaths male'!V18-'Baseline male'!V18)/'Baseline male'!V18</f>
        <v>-0.21137409252846601</v>
      </c>
      <c r="W18" s="4">
        <f ca="1">('Deaths male'!W18-'Baseline male'!W18)/'Baseline male'!W18</f>
        <v>3.0228870994952885E-3</v>
      </c>
      <c r="X18" s="4">
        <f ca="1">('Deaths male'!X18-'Baseline male'!X18)/'Baseline male'!X18</f>
        <v>0.51187364634166344</v>
      </c>
      <c r="Y18" s="4">
        <f ca="1">('Deaths male'!Y18-'Baseline male'!Y18)/'Baseline male'!Y18</f>
        <v>9.923119910365338E-3</v>
      </c>
      <c r="Z18" s="4">
        <f ca="1">('Deaths male'!Z18-'Baseline male'!Z18)/'Baseline male'!Z18</f>
        <v>0.29303301170662965</v>
      </c>
      <c r="AA18" s="4">
        <f ca="1">('Deaths male'!AA18-'Baseline male'!AA18)/'Baseline male'!AA18</f>
        <v>0.45572648362874035</v>
      </c>
      <c r="AI18" s="4">
        <f t="shared" ca="1" si="21"/>
        <v>0.12636855181407156</v>
      </c>
      <c r="AJ18" s="4">
        <f t="shared" ca="1" si="20"/>
        <v>0.18651743220408948</v>
      </c>
      <c r="AK18" s="4">
        <f t="shared" ca="1" si="20"/>
        <v>3.7523957241768761E-2</v>
      </c>
      <c r="AL18" s="4">
        <f t="shared" ca="1" si="20"/>
        <v>-2.9173502710529063E-2</v>
      </c>
      <c r="AM18" s="4">
        <f t="shared" ca="1" si="20"/>
        <v>2.802819980115865E-2</v>
      </c>
      <c r="AN18" s="4">
        <f t="shared" ca="1" si="20"/>
        <v>-0.11465231635051544</v>
      </c>
      <c r="AO18" s="4">
        <f t="shared" ca="1" si="20"/>
        <v>-0.11647367249804946</v>
      </c>
      <c r="AP18" s="4">
        <f t="shared" ca="1" si="20"/>
        <v>0.24321711549008815</v>
      </c>
      <c r="AQ18" s="4">
        <f t="shared" ca="1" si="20"/>
        <v>6.5898254248365512E-2</v>
      </c>
      <c r="AR18" s="4">
        <f t="shared" ca="1" si="20"/>
        <v>-3.5081860279066894E-2</v>
      </c>
      <c r="AS18" s="4">
        <f t="shared" ca="1" si="20"/>
        <v>4.77017291817999E-3</v>
      </c>
      <c r="AT18" s="4">
        <f t="shared" ca="1" si="20"/>
        <v>0.13242591837768233</v>
      </c>
      <c r="AU18" s="4">
        <f t="shared" ca="1" si="20"/>
        <v>0.32022300876568549</v>
      </c>
      <c r="AV18" s="4">
        <f t="shared" ca="1" si="20"/>
        <v>0.19743158130576138</v>
      </c>
      <c r="AW18" s="4">
        <f t="shared" ca="1" si="20"/>
        <v>0.22915687336120422</v>
      </c>
      <c r="AX18" s="4">
        <f t="shared" ca="1" si="20"/>
        <v>0.39312459610942246</v>
      </c>
      <c r="BE18">
        <v>0</v>
      </c>
      <c r="BG18" s="10">
        <f ca="1">2*POWER(1/'Baseline male'!V17,0.5)</f>
        <v>0.60070316152324965</v>
      </c>
      <c r="BH18" s="10">
        <f t="shared" ca="1" si="22"/>
        <v>-0.60070316152324965</v>
      </c>
      <c r="BI18">
        <f t="shared" ca="1" si="23"/>
        <v>1.2014063230464993</v>
      </c>
    </row>
    <row r="19" spans="1:61" x14ac:dyDescent="0.2">
      <c r="A19" s="1">
        <v>16</v>
      </c>
      <c r="B19" s="4">
        <f ca="1">('Deaths male'!B19-'Baseline male'!B19)/'Baseline male'!B19</f>
        <v>0.62234149733523259</v>
      </c>
      <c r="C19" s="4">
        <f ca="1">('Deaths male'!C19-'Baseline male'!C19)/'Baseline male'!C19</f>
        <v>0.97412079919563965</v>
      </c>
      <c r="D19" s="4">
        <f ca="1">('Deaths male'!D19-'Baseline male'!D19)/'Baseline male'!D19</f>
        <v>0.76988556680378761</v>
      </c>
      <c r="E19" s="4">
        <f ca="1">('Deaths male'!E19-'Baseline male'!E19)/'Baseline male'!E19</f>
        <v>0.63846280830687441</v>
      </c>
      <c r="F19" s="4">
        <f ca="1">('Deaths male'!F19-'Baseline male'!F19)/'Baseline male'!F19</f>
        <v>0.27002977120762506</v>
      </c>
      <c r="G19" s="4">
        <f ca="1">('Deaths male'!G19-'Baseline male'!G19)/'Baseline male'!G19</f>
        <v>0.50976811784948628</v>
      </c>
      <c r="H19" s="4">
        <f ca="1">('Deaths male'!H19-'Baseline male'!H19)/'Baseline male'!H19</f>
        <v>0.68999863092495817</v>
      </c>
      <c r="I19" s="4">
        <f ca="1">('Deaths male'!I19-'Baseline male'!I19)/'Baseline male'!I19</f>
        <v>0.27235256845064726</v>
      </c>
      <c r="J19" s="4">
        <f ca="1">('Deaths male'!J19-'Baseline male'!J19)/'Baseline male'!J19</f>
        <v>0.25877396197662428</v>
      </c>
      <c r="K19" s="4">
        <f ca="1">('Deaths male'!K19-'Baseline male'!K19)/'Baseline male'!K19</f>
        <v>0.15006293950747607</v>
      </c>
      <c r="L19" s="4">
        <f ca="1">('Deaths male'!L19-'Baseline male'!L19)/'Baseline male'!L19</f>
        <v>0.16170371635808348</v>
      </c>
      <c r="M19" s="4">
        <f ca="1">('Deaths male'!M19-'Baseline male'!M19)/'Baseline male'!M19</f>
        <v>0.36363130043496117</v>
      </c>
      <c r="N19" s="4">
        <f ca="1">('Deaths male'!N19-'Baseline male'!N19)/'Baseline male'!N19</f>
        <v>0.12259938619292768</v>
      </c>
      <c r="O19" s="4">
        <f ca="1">('Deaths male'!O19-'Baseline male'!O19)/'Baseline male'!O19</f>
        <v>9.0053682623042669E-2</v>
      </c>
      <c r="P19" s="4">
        <f ca="1">('Deaths male'!P19-'Baseline male'!P19)/'Baseline male'!P19</f>
        <v>0.17036572949607584</v>
      </c>
      <c r="Q19" s="4">
        <f ca="1">('Deaths male'!Q19-'Baseline male'!Q19)/'Baseline male'!Q19</f>
        <v>-0.13135072109962936</v>
      </c>
      <c r="R19" s="4">
        <f ca="1">('Deaths male'!R19-'Baseline male'!R19)/'Baseline male'!R19</f>
        <v>-0.19014573219657621</v>
      </c>
      <c r="S19" s="4">
        <f ca="1">('Deaths male'!S19-'Baseline male'!S19)/'Baseline male'!S19</f>
        <v>0.19785361280419869</v>
      </c>
      <c r="T19" s="4">
        <f ca="1">('Deaths male'!T19-'Baseline male'!T19)/'Baseline male'!T19</f>
        <v>0.11584633255409822</v>
      </c>
      <c r="U19" s="4">
        <f ca="1">('Deaths male'!U19-'Baseline male'!U19)/'Baseline male'!U19</f>
        <v>-0.40643093663209545</v>
      </c>
      <c r="V19" s="4">
        <f ca="1">('Deaths male'!V19-'Baseline male'!V19)/'Baseline male'!V19</f>
        <v>1.7764822305518978E-2</v>
      </c>
      <c r="W19" s="4">
        <f ca="1">('Deaths male'!W19-'Baseline male'!W19)/'Baseline male'!W19</f>
        <v>0.23251814270311866</v>
      </c>
      <c r="X19" s="4">
        <f ca="1">('Deaths male'!X19-'Baseline male'!X19)/'Baseline male'!X19</f>
        <v>0.96040619030910068</v>
      </c>
      <c r="Y19" s="4">
        <f ca="1">('Deaths male'!Y19-'Baseline male'!Y19)/'Baseline male'!Y19</f>
        <v>0.46126843837530018</v>
      </c>
      <c r="Z19" s="4">
        <f ca="1">('Deaths male'!Z19-'Baseline male'!Z19)/'Baseline male'!Z19</f>
        <v>-4.3576716045285291E-2</v>
      </c>
      <c r="AA19" s="4">
        <f ca="1">('Deaths male'!AA19-'Baseline male'!AA19)/'Baseline male'!AA19</f>
        <v>7.2921912434974145E-2</v>
      </c>
      <c r="AI19" s="4">
        <f t="shared" ca="1" si="21"/>
        <v>8.8759523400787521E-2</v>
      </c>
      <c r="AJ19" s="4">
        <f t="shared" ca="1" si="20"/>
        <v>0.14406859716161022</v>
      </c>
      <c r="AK19" s="4">
        <f t="shared" ca="1" si="20"/>
        <v>1.8728962255344422E-3</v>
      </c>
      <c r="AL19" s="4">
        <f t="shared" ca="1" si="20"/>
        <v>-1.0037415146688815E-2</v>
      </c>
      <c r="AM19" s="4">
        <f t="shared" ca="1" si="20"/>
        <v>-1.5055701532841359E-2</v>
      </c>
      <c r="AN19" s="4">
        <f t="shared" ca="1" si="20"/>
        <v>-0.12408409889566614</v>
      </c>
      <c r="AO19" s="4">
        <f t="shared" ca="1" si="20"/>
        <v>-7.2280226274044707E-2</v>
      </c>
      <c r="AP19" s="4">
        <f t="shared" ca="1" si="20"/>
        <v>0.24957150189791963</v>
      </c>
      <c r="AQ19" s="4">
        <f t="shared" ca="1" si="20"/>
        <v>7.502620768596667E-2</v>
      </c>
      <c r="AR19" s="4">
        <f t="shared" ca="1" si="20"/>
        <v>-2.0349384120314198E-2</v>
      </c>
      <c r="AS19" s="4">
        <f t="shared" ca="1" si="20"/>
        <v>4.7704458508948312E-2</v>
      </c>
      <c r="AT19" s="4">
        <f t="shared" ca="1" si="20"/>
        <v>0.12074977259368401</v>
      </c>
      <c r="AU19" s="4">
        <f t="shared" ca="1" si="20"/>
        <v>0.34535201476172372</v>
      </c>
      <c r="AV19" s="4">
        <f t="shared" ca="1" si="20"/>
        <v>0.21222045627945815</v>
      </c>
      <c r="AW19" s="4">
        <f t="shared" ca="1" si="20"/>
        <v>0.21304976704804793</v>
      </c>
      <c r="AX19" s="4">
        <f t="shared" ca="1" si="20"/>
        <v>0.37505198379670973</v>
      </c>
      <c r="BE19">
        <v>0</v>
      </c>
      <c r="BG19" s="10">
        <f ca="1">2*POWER(1/'Baseline male'!V18,0.5)</f>
        <v>0.51271366520750283</v>
      </c>
      <c r="BH19" s="10">
        <f t="shared" ca="1" si="22"/>
        <v>-0.51271366520750283</v>
      </c>
      <c r="BI19">
        <f t="shared" ca="1" si="23"/>
        <v>1.0254273304150057</v>
      </c>
    </row>
    <row r="20" spans="1:61" x14ac:dyDescent="0.2">
      <c r="A20" s="1">
        <v>17</v>
      </c>
      <c r="B20" s="4">
        <f ca="1">('Deaths male'!B20-'Baseline male'!B20)/'Baseline male'!B20</f>
        <v>0.62189978765568898</v>
      </c>
      <c r="C20" s="4">
        <f ca="1">('Deaths male'!C20-'Baseline male'!C20)/'Baseline male'!C20</f>
        <v>0.3955804686537327</v>
      </c>
      <c r="D20" s="4">
        <f ca="1">('Deaths male'!D20-'Baseline male'!D20)/'Baseline male'!D20</f>
        <v>0.23066573853359926</v>
      </c>
      <c r="E20" s="4">
        <f ca="1">('Deaths male'!E20-'Baseline male'!E20)/'Baseline male'!E20</f>
        <v>0.28430581693043083</v>
      </c>
      <c r="F20" s="4">
        <f ca="1">('Deaths male'!F20-'Baseline male'!F20)/'Baseline male'!F20</f>
        <v>0.38854723419076076</v>
      </c>
      <c r="G20" s="4">
        <f ca="1">('Deaths male'!G20-'Baseline male'!G20)/'Baseline male'!G20</f>
        <v>2.6488820437535133E-2</v>
      </c>
      <c r="H20" s="4">
        <f ca="1">('Deaths male'!H20-'Baseline male'!H20)/'Baseline male'!H20</f>
        <v>0.16903104308033368</v>
      </c>
      <c r="I20" s="4">
        <f ca="1">('Deaths male'!I20-'Baseline male'!I20)/'Baseline male'!I20</f>
        <v>0.20038293731796217</v>
      </c>
      <c r="J20" s="4">
        <f ca="1">('Deaths male'!J20-'Baseline male'!J20)/'Baseline male'!J20</f>
        <v>9.3051107296976035E-2</v>
      </c>
      <c r="K20" s="4">
        <f ca="1">('Deaths male'!K20-'Baseline male'!K20)/'Baseline male'!K20</f>
        <v>-1.6040786445693199E-2</v>
      </c>
      <c r="L20" s="4">
        <f ca="1">('Deaths male'!L20-'Baseline male'!L20)/'Baseline male'!L20</f>
        <v>4.5353452905985144E-2</v>
      </c>
      <c r="M20" s="4">
        <f ca="1">('Deaths male'!M20-'Baseline male'!M20)/'Baseline male'!M20</f>
        <v>-0.22520490313810723</v>
      </c>
      <c r="N20" s="4">
        <f ca="1">('Deaths male'!N20-'Baseline male'!N20)/'Baseline male'!N20</f>
        <v>0.10306791026554372</v>
      </c>
      <c r="O20" s="4">
        <f ca="1">('Deaths male'!O20-'Baseline male'!O20)/'Baseline male'!O20</f>
        <v>-0.10805266785529886</v>
      </c>
      <c r="P20" s="4">
        <f ca="1">('Deaths male'!P20-'Baseline male'!P20)/'Baseline male'!P20</f>
        <v>-9.408604708605503E-2</v>
      </c>
      <c r="Q20" s="4">
        <f ca="1">('Deaths male'!Q20-'Baseline male'!Q20)/'Baseline male'!Q20</f>
        <v>-0.11429725200187907</v>
      </c>
      <c r="R20" s="4">
        <f ca="1">('Deaths male'!R20-'Baseline male'!R20)/'Baseline male'!R20</f>
        <v>-7.7086708701129519E-2</v>
      </c>
      <c r="S20" s="4">
        <f ca="1">('Deaths male'!S20-'Baseline male'!S20)/'Baseline male'!S20</f>
        <v>0.24452942131722005</v>
      </c>
      <c r="T20" s="4">
        <f ca="1">('Deaths male'!T20-'Baseline male'!T20)/'Baseline male'!T20</f>
        <v>0.2083323352486543</v>
      </c>
      <c r="U20" s="4">
        <f ca="1">('Deaths male'!U20-'Baseline male'!U20)/'Baseline male'!U20</f>
        <v>2.134860063600454E-3</v>
      </c>
      <c r="V20" s="4">
        <f ca="1">('Deaths male'!V20-'Baseline male'!V20)/'Baseline male'!V20</f>
        <v>-6.0641213756670337E-2</v>
      </c>
      <c r="W20" s="4">
        <f ca="1">('Deaths male'!W20-'Baseline male'!W20)/'Baseline male'!W20</f>
        <v>-0.3033530039227782</v>
      </c>
      <c r="X20" s="4">
        <f ca="1">('Deaths male'!X20-'Baseline male'!X20)/'Baseline male'!X20</f>
        <v>0.18368918426023628</v>
      </c>
      <c r="Y20" s="4">
        <f ca="1">('Deaths male'!Y20-'Baseline male'!Y20)/'Baseline male'!Y20</f>
        <v>-2.0207193608727289E-2</v>
      </c>
      <c r="Z20" s="4">
        <f ca="1">('Deaths male'!Z20-'Baseline male'!Z20)/'Baseline male'!Z20</f>
        <v>0.13455709565952462</v>
      </c>
      <c r="AA20" s="4">
        <f ca="1">('Deaths male'!AA20-'Baseline male'!AA20)/'Baseline male'!AA20</f>
        <v>0.24477874716958065</v>
      </c>
      <c r="AI20" s="4">
        <f t="shared" ca="1" si="21"/>
        <v>6.3481974053313003E-2</v>
      </c>
      <c r="AJ20" s="4">
        <f t="shared" ca="1" si="20"/>
        <v>0.15619027506240082</v>
      </c>
      <c r="AK20" s="4">
        <f t="shared" ca="1" si="20"/>
        <v>4.6530427391949875E-2</v>
      </c>
      <c r="AL20" s="4">
        <f t="shared" ca="1" si="20"/>
        <v>-8.0291996342681471E-2</v>
      </c>
      <c r="AM20" s="4">
        <f t="shared" ca="1" si="20"/>
        <v>-6.6464827894114148E-2</v>
      </c>
      <c r="AN20" s="4">
        <f t="shared" ca="1" si="20"/>
        <v>-0.10177052460125185</v>
      </c>
      <c r="AO20" s="4">
        <f t="shared" ca="1" si="20"/>
        <v>-3.4859041465845425E-2</v>
      </c>
      <c r="AP20" s="4">
        <f t="shared" ca="1" si="20"/>
        <v>0.2006373542691188</v>
      </c>
      <c r="AQ20" s="4">
        <f t="shared" ca="1" si="20"/>
        <v>5.8874933580173698E-2</v>
      </c>
      <c r="AR20" s="4">
        <f t="shared" ca="1" si="20"/>
        <v>1.4759191888788664E-2</v>
      </c>
      <c r="AS20" s="4">
        <f t="shared" ca="1" si="20"/>
        <v>3.6326988397356076E-2</v>
      </c>
      <c r="AT20" s="4">
        <f t="shared" ca="1" si="20"/>
        <v>0.17973246723640773</v>
      </c>
      <c r="AU20" s="4">
        <f t="shared" ca="1" si="20"/>
        <v>0.36730662025014738</v>
      </c>
      <c r="AV20" s="4">
        <f t="shared" ca="1" si="20"/>
        <v>0.21320897050403681</v>
      </c>
      <c r="AW20" s="4">
        <f t="shared" ca="1" si="20"/>
        <v>0.18298136714858798</v>
      </c>
      <c r="AX20" s="4">
        <f t="shared" ca="1" si="20"/>
        <v>0.34266053797944124</v>
      </c>
      <c r="BE20">
        <v>0</v>
      </c>
      <c r="BG20" s="10">
        <f ca="1">2*POWER(1/'Baseline male'!V19,0.5)</f>
        <v>0.47557329667711323</v>
      </c>
      <c r="BH20" s="10">
        <f t="shared" ca="1" si="22"/>
        <v>-0.47557329667711323</v>
      </c>
      <c r="BI20">
        <f t="shared" ca="1" si="23"/>
        <v>0.95114659335422647</v>
      </c>
    </row>
    <row r="21" spans="1:61" x14ac:dyDescent="0.2">
      <c r="A21" s="1">
        <v>18</v>
      </c>
      <c r="B21" s="4">
        <f ca="1">('Deaths male'!B21-'Baseline male'!B21)/'Baseline male'!B21</f>
        <v>0.93443101208469137</v>
      </c>
      <c r="C21" s="4">
        <f ca="1">('Deaths male'!C21-'Baseline male'!C21)/'Baseline male'!C21</f>
        <v>0.12646130711724018</v>
      </c>
      <c r="D21" s="4">
        <f ca="1">('Deaths male'!D21-'Baseline male'!D21)/'Baseline male'!D21</f>
        <v>0.85035245016818883</v>
      </c>
      <c r="E21" s="4">
        <f ca="1">('Deaths male'!E21-'Baseline male'!E21)/'Baseline male'!E21</f>
        <v>0.27290985450102923</v>
      </c>
      <c r="F21" s="4">
        <f ca="1">('Deaths male'!F21-'Baseline male'!F21)/'Baseline male'!F21</f>
        <v>0.159301466428692</v>
      </c>
      <c r="G21" s="4">
        <f ca="1">('Deaths male'!G21-'Baseline male'!G21)/'Baseline male'!G21</f>
        <v>0.33560647356758044</v>
      </c>
      <c r="H21" s="4">
        <f ca="1">('Deaths male'!H21-'Baseline male'!H21)/'Baseline male'!H21</f>
        <v>-8.6909347465594561E-2</v>
      </c>
      <c r="I21" s="4">
        <f ca="1">('Deaths male'!I21-'Baseline male'!I21)/'Baseline male'!I21</f>
        <v>0.35078986025013598</v>
      </c>
      <c r="J21" s="4">
        <f ca="1">('Deaths male'!J21-'Baseline male'!J21)/'Baseline male'!J21</f>
        <v>-0.21905454489456938</v>
      </c>
      <c r="K21" s="4">
        <f ca="1">('Deaths male'!K21-'Baseline male'!K21)/'Baseline male'!K21</f>
        <v>8.0381529878675598E-2</v>
      </c>
      <c r="L21" s="4">
        <f ca="1">('Deaths male'!L21-'Baseline male'!L21)/'Baseline male'!L21</f>
        <v>0.16316992449163512</v>
      </c>
      <c r="M21" s="4">
        <f ca="1">('Deaths male'!M21-'Baseline male'!M21)/'Baseline male'!M21</f>
        <v>0.19433997540803122</v>
      </c>
      <c r="N21" s="4">
        <f ca="1">('Deaths male'!N21-'Baseline male'!N21)/'Baseline male'!N21</f>
        <v>-0.18538050678227086</v>
      </c>
      <c r="O21" s="4">
        <f ca="1">('Deaths male'!O21-'Baseline male'!O21)/'Baseline male'!O21</f>
        <v>0.13364893186261426</v>
      </c>
      <c r="P21" s="4">
        <f ca="1">('Deaths male'!P21-'Baseline male'!P21)/'Baseline male'!P21</f>
        <v>0.23918760833112593</v>
      </c>
      <c r="Q21" s="4">
        <f ca="1">('Deaths male'!Q21-'Baseline male'!Q21)/'Baseline male'!Q21</f>
        <v>0.15834050413034712</v>
      </c>
      <c r="R21" s="4">
        <f ca="1">('Deaths male'!R21-'Baseline male'!R21)/'Baseline male'!R21</f>
        <v>-0.15445304574122734</v>
      </c>
      <c r="S21" s="4">
        <f ca="1">('Deaths male'!S21-'Baseline male'!S21)/'Baseline male'!S21</f>
        <v>0.1269229752299523</v>
      </c>
      <c r="T21" s="4">
        <f ca="1">('Deaths male'!T21-'Baseline male'!T21)/'Baseline male'!T21</f>
        <v>-0.34675491873016845</v>
      </c>
      <c r="U21" s="4">
        <f ca="1">('Deaths male'!U21-'Baseline male'!U21)/'Baseline male'!U21</f>
        <v>-6.4345701219625006E-3</v>
      </c>
      <c r="V21" s="4">
        <f ca="1">('Deaths male'!V21-'Baseline male'!V21)/'Baseline male'!V21</f>
        <v>-1.8559158317528392E-2</v>
      </c>
      <c r="W21" s="4">
        <f ca="1">('Deaths male'!W21-'Baseline male'!W21)/'Baseline male'!W21</f>
        <v>-4.0477142429000183E-2</v>
      </c>
      <c r="X21" s="4">
        <f ca="1">('Deaths male'!X21-'Baseline male'!X21)/'Baseline male'!X21</f>
        <v>9.9394967664886466E-2</v>
      </c>
      <c r="Y21" s="4">
        <f ca="1">('Deaths male'!Y21-'Baseline male'!Y21)/'Baseline male'!Y21</f>
        <v>0.79548483400215608</v>
      </c>
      <c r="Z21" s="4">
        <f ca="1">('Deaths male'!Z21-'Baseline male'!Z21)/'Baseline male'!Z21</f>
        <v>0.13282867587234956</v>
      </c>
      <c r="AA21" s="4">
        <f ca="1">('Deaths male'!AA21-'Baseline male'!AA21)/'Baseline male'!AA21</f>
        <v>0.3205347215031033</v>
      </c>
      <c r="AI21" s="4">
        <f t="shared" ca="1" si="21"/>
        <v>5.3957553768624364E-2</v>
      </c>
      <c r="AJ21" s="4">
        <f t="shared" ca="1" si="20"/>
        <v>0.11293786234193667</v>
      </c>
      <c r="AK21" s="4">
        <f t="shared" ca="1" si="20"/>
        <v>4.7577011661119162E-2</v>
      </c>
      <c r="AL21" s="4">
        <f t="shared" ca="1" si="20"/>
        <v>-5.0913785581035965E-2</v>
      </c>
      <c r="AM21" s="4">
        <f t="shared" ca="1" si="20"/>
        <v>-8.6333349633739273E-2</v>
      </c>
      <c r="AN21" s="4">
        <f t="shared" ca="1" si="20"/>
        <v>-9.2604424204944802E-2</v>
      </c>
      <c r="AO21" s="4">
        <f t="shared" ca="1" si="20"/>
        <v>-5.0926281754442311E-2</v>
      </c>
      <c r="AP21" s="4">
        <f t="shared" ca="1" si="20"/>
        <v>0.1938138449328316</v>
      </c>
      <c r="AQ21" s="4">
        <f t="shared" ca="1" si="20"/>
        <v>6.1244419442626083E-2</v>
      </c>
      <c r="AR21" s="4">
        <f t="shared" ca="1" si="20"/>
        <v>2.5079854909333111E-2</v>
      </c>
      <c r="AS21" s="4">
        <f t="shared" ca="1" si="20"/>
        <v>0.11949073604357857</v>
      </c>
      <c r="AT21" s="4">
        <f t="shared" ca="1" si="20"/>
        <v>0.14971935735869807</v>
      </c>
      <c r="AU21" s="4">
        <f t="shared" ca="1" si="20"/>
        <v>0.32588115165634163</v>
      </c>
      <c r="AV21" s="4">
        <f t="shared" ca="1" si="20"/>
        <v>0.21608819423184478</v>
      </c>
      <c r="AW21" s="4">
        <f t="shared" ca="1" si="20"/>
        <v>0.1787634483110746</v>
      </c>
      <c r="AX21" s="4">
        <f t="shared" ca="1" si="20"/>
        <v>0.33477300213771471</v>
      </c>
      <c r="BE21">
        <v>0</v>
      </c>
      <c r="BG21" s="10">
        <f ca="1">2*POWER(1/'Baseline male'!V20,0.5)</f>
        <v>0.39567638002188305</v>
      </c>
      <c r="BH21" s="10">
        <f t="shared" ca="1" si="22"/>
        <v>-0.39567638002188305</v>
      </c>
      <c r="BI21">
        <f t="shared" ca="1" si="23"/>
        <v>0.79135276004376609</v>
      </c>
    </row>
    <row r="22" spans="1:61" x14ac:dyDescent="0.2">
      <c r="A22" s="1">
        <v>19</v>
      </c>
      <c r="B22" s="4">
        <f ca="1">('Deaths male'!B22-'Baseline male'!B22)/'Baseline male'!B22</f>
        <v>0.60012353753486092</v>
      </c>
      <c r="C22" s="4">
        <f ca="1">('Deaths male'!C22-'Baseline male'!C22)/'Baseline male'!C22</f>
        <v>0.55429009567472076</v>
      </c>
      <c r="D22" s="4">
        <f ca="1">('Deaths male'!D22-'Baseline male'!D22)/'Baseline male'!D22</f>
        <v>0.65706204710110172</v>
      </c>
      <c r="E22" s="4">
        <f ca="1">('Deaths male'!E22-'Baseline male'!E22)/'Baseline male'!E22</f>
        <v>0.34257160835595463</v>
      </c>
      <c r="F22" s="4">
        <f ca="1">('Deaths male'!F22-'Baseline male'!F22)/'Baseline male'!F22</f>
        <v>0.23107851217199579</v>
      </c>
      <c r="G22" s="4">
        <f ca="1">('Deaths male'!G22-'Baseline male'!G22)/'Baseline male'!G22</f>
        <v>-3.5006001185640186E-2</v>
      </c>
      <c r="H22" s="4">
        <f ca="1">('Deaths male'!H22-'Baseline male'!H22)/'Baseline male'!H22</f>
        <v>-0.14860600140487251</v>
      </c>
      <c r="I22" s="4">
        <f ca="1">('Deaths male'!I22-'Baseline male'!I22)/'Baseline male'!I22</f>
        <v>7.0325104333770511E-2</v>
      </c>
      <c r="J22" s="4">
        <f ca="1">('Deaths male'!J22-'Baseline male'!J22)/'Baseline male'!J22</f>
        <v>0.1757820528578988</v>
      </c>
      <c r="K22" s="4">
        <f ca="1">('Deaths male'!K22-'Baseline male'!K22)/'Baseline male'!K22</f>
        <v>4.2252098971536985E-2</v>
      </c>
      <c r="L22" s="4">
        <f ca="1">('Deaths male'!L22-'Baseline male'!L22)/'Baseline male'!L22</f>
        <v>-3.7895617898724934E-2</v>
      </c>
      <c r="M22" s="4">
        <f ca="1">('Deaths male'!M22-'Baseline male'!M22)/'Baseline male'!M22</f>
        <v>-0.11786456828113837</v>
      </c>
      <c r="N22" s="4">
        <f ca="1">('Deaths male'!N22-'Baseline male'!N22)/'Baseline male'!N22</f>
        <v>-0.17223131159581179</v>
      </c>
      <c r="O22" s="4">
        <f ca="1">('Deaths male'!O22-'Baseline male'!O22)/'Baseline male'!O22</f>
        <v>0.12210782195156618</v>
      </c>
      <c r="P22" s="4">
        <f ca="1">('Deaths male'!P22-'Baseline male'!P22)/'Baseline male'!P22</f>
        <v>-2.2058965877550508E-2</v>
      </c>
      <c r="Q22" s="4">
        <f ca="1">('Deaths male'!Q22-'Baseline male'!Q22)/'Baseline male'!Q22</f>
        <v>-9.8576095054112606E-2</v>
      </c>
      <c r="R22" s="4">
        <f ca="1">('Deaths male'!R22-'Baseline male'!R22)/'Baseline male'!R22</f>
        <v>-0.1458530108754468</v>
      </c>
      <c r="S22" s="4">
        <f ca="1">('Deaths male'!S22-'Baseline male'!S22)/'Baseline male'!S22</f>
        <v>9.733941915862887E-2</v>
      </c>
      <c r="T22" s="4">
        <f ca="1">('Deaths male'!T22-'Baseline male'!T22)/'Baseline male'!T22</f>
        <v>0.12297676155238643</v>
      </c>
      <c r="U22" s="4">
        <f ca="1">('Deaths male'!U22-'Baseline male'!U22)/'Baseline male'!U22</f>
        <v>0.16610670608693232</v>
      </c>
      <c r="V22" s="4">
        <f ca="1">('Deaths male'!V22-'Baseline male'!V22)/'Baseline male'!V22</f>
        <v>1.0734442894891406E-2</v>
      </c>
      <c r="W22" s="4">
        <f ca="1">('Deaths male'!W22-'Baseline male'!W22)/'Baseline male'!W22</f>
        <v>0.13476219292628838</v>
      </c>
      <c r="X22" s="4">
        <f ca="1">('Deaths male'!X22-'Baseline male'!X22)/'Baseline male'!X22</f>
        <v>0.38926094311363107</v>
      </c>
      <c r="Y22" s="4">
        <f ca="1">('Deaths male'!Y22-'Baseline male'!Y22)/'Baseline male'!Y22</f>
        <v>0.17548148733431787</v>
      </c>
      <c r="Z22" s="4">
        <f ca="1">('Deaths male'!Z22-'Baseline male'!Z22)/'Baseline male'!Z22</f>
        <v>5.6781183394542814E-2</v>
      </c>
      <c r="AA22" s="4">
        <f ca="1">('Deaths male'!AA22-'Baseline male'!AA22)/'Baseline male'!AA22</f>
        <v>0.22262288507652278</v>
      </c>
      <c r="AI22" s="4">
        <f t="shared" ca="1" si="21"/>
        <v>3.384465885764236E-2</v>
      </c>
      <c r="AJ22" s="4">
        <f t="shared" ca="1" si="20"/>
        <v>8.8286506913686419E-2</v>
      </c>
      <c r="AK22" s="4">
        <f t="shared" ca="1" si="20"/>
        <v>2.5133709683609121E-2</v>
      </c>
      <c r="AL22" s="4">
        <f t="shared" ca="1" si="20"/>
        <v>-6.3436354073374085E-2</v>
      </c>
      <c r="AM22" s="4">
        <f t="shared" ca="1" si="20"/>
        <v>-9.8656580122305701E-2</v>
      </c>
      <c r="AN22" s="4">
        <f t="shared" ca="1" si="20"/>
        <v>-5.3255024644503018E-2</v>
      </c>
      <c r="AO22" s="4">
        <f t="shared" ca="1" si="20"/>
        <v>-2.406993631513853E-2</v>
      </c>
      <c r="AP22" s="4">
        <f t="shared" ca="1" si="20"/>
        <v>0.16286448053991912</v>
      </c>
      <c r="AQ22" s="4">
        <f t="shared" ca="1" si="20"/>
        <v>4.6423876177963459E-2</v>
      </c>
      <c r="AR22" s="4">
        <f t="shared" ca="1" si="20"/>
        <v>3.7872556173071559E-2</v>
      </c>
      <c r="AS22" s="4">
        <f t="shared" ca="1" si="20"/>
        <v>8.9708548045749265E-2</v>
      </c>
      <c r="AT22" s="4">
        <f t="shared" ca="1" si="20"/>
        <v>0.12030488826889928</v>
      </c>
      <c r="AU22" s="4">
        <f t="shared" ca="1" si="20"/>
        <v>0.29867706526066384</v>
      </c>
      <c r="AV22" s="4">
        <f t="shared" ca="1" si="20"/>
        <v>0.22931966602732343</v>
      </c>
      <c r="AW22" s="4">
        <f t="shared" ca="1" si="20"/>
        <v>0.15242431848508506</v>
      </c>
      <c r="AX22" s="4">
        <f t="shared" ca="1" si="20"/>
        <v>0.30392877822131276</v>
      </c>
      <c r="BE22">
        <v>0</v>
      </c>
      <c r="BG22" s="10">
        <f ca="1">2*POWER(1/'Baseline male'!V21,0.5)</f>
        <v>0.36174407927566166</v>
      </c>
      <c r="BH22" s="10">
        <f t="shared" ca="1" si="22"/>
        <v>-0.36174407927566166</v>
      </c>
      <c r="BI22">
        <f t="shared" ca="1" si="23"/>
        <v>0.72348815855132331</v>
      </c>
    </row>
    <row r="23" spans="1:61" x14ac:dyDescent="0.2">
      <c r="A23" s="1">
        <v>20</v>
      </c>
      <c r="B23" s="4">
        <f ca="1">('Deaths male'!B23-'Baseline male'!B23)/'Baseline male'!B23</f>
        <v>0.52107072036396274</v>
      </c>
      <c r="C23" s="4">
        <f ca="1">('Deaths male'!C23-'Baseline male'!C23)/'Baseline male'!C23</f>
        <v>0.3125276029456952</v>
      </c>
      <c r="D23" s="4">
        <f ca="1">('Deaths male'!D23-'Baseline male'!D23)/'Baseline male'!D23</f>
        <v>0.53913770187854737</v>
      </c>
      <c r="E23" s="4">
        <f ca="1">('Deaths male'!E23-'Baseline male'!E23)/'Baseline male'!E23</f>
        <v>4.9321111776135074E-2</v>
      </c>
      <c r="F23" s="4">
        <f ca="1">('Deaths male'!F23-'Baseline male'!F23)/'Baseline male'!F23</f>
        <v>0.29484812004861066</v>
      </c>
      <c r="G23" s="4">
        <f ca="1">('Deaths male'!G23-'Baseline male'!G23)/'Baseline male'!G23</f>
        <v>0.18802424047132441</v>
      </c>
      <c r="H23" s="4">
        <f ca="1">('Deaths male'!H23-'Baseline male'!H23)/'Baseline male'!H23</f>
        <v>0.18670363992231084</v>
      </c>
      <c r="I23" s="4">
        <f ca="1">('Deaths male'!I23-'Baseline male'!I23)/'Baseline male'!I23</f>
        <v>0.241141341157802</v>
      </c>
      <c r="J23" s="4">
        <f ca="1">('Deaths male'!J23-'Baseline male'!J23)/'Baseline male'!J23</f>
        <v>9.453053060132266E-2</v>
      </c>
      <c r="K23" s="4">
        <f ca="1">('Deaths male'!K23-'Baseline male'!K23)/'Baseline male'!K23</f>
        <v>2.4908151204772931E-2</v>
      </c>
      <c r="L23" s="4">
        <f ca="1">('Deaths male'!L23-'Baseline male'!L23)/'Baseline male'!L23</f>
        <v>0.25179967909077816</v>
      </c>
      <c r="M23" s="4">
        <f ca="1">('Deaths male'!M23-'Baseline male'!M23)/'Baseline male'!M23</f>
        <v>0.44075024166873417</v>
      </c>
      <c r="N23" s="4">
        <f ca="1">('Deaths male'!N23-'Baseline male'!N23)/'Baseline male'!N23</f>
        <v>-0.11678282113497547</v>
      </c>
      <c r="O23" s="4">
        <f ca="1">('Deaths male'!O23-'Baseline male'!O23)/'Baseline male'!O23</f>
        <v>-9.4573500352266304E-2</v>
      </c>
      <c r="P23" s="4">
        <f ca="1">('Deaths male'!P23-'Baseline male'!P23)/'Baseline male'!P23</f>
        <v>-0.46859044291159591</v>
      </c>
      <c r="Q23" s="4">
        <f ca="1">('Deaths male'!Q23-'Baseline male'!Q23)/'Baseline male'!Q23</f>
        <v>-0.10630213547980329</v>
      </c>
      <c r="R23" s="4">
        <f ca="1">('Deaths male'!R23-'Baseline male'!R23)/'Baseline male'!R23</f>
        <v>-5.2636778506803296E-2</v>
      </c>
      <c r="S23" s="4">
        <f ca="1">('Deaths male'!S23-'Baseline male'!S23)/'Baseline male'!S23</f>
        <v>0.16755679208037116</v>
      </c>
      <c r="T23" s="4">
        <f ca="1">('Deaths male'!T23-'Baseline male'!T23)/'Baseline male'!T23</f>
        <v>3.0692501401738671E-2</v>
      </c>
      <c r="U23" s="4">
        <f ca="1">('Deaths male'!U23-'Baseline male'!U23)/'Baseline male'!U23</f>
        <v>0.23368470718524628</v>
      </c>
      <c r="V23" s="4">
        <f ca="1">('Deaths male'!V23-'Baseline male'!V23)/'Baseline male'!V23</f>
        <v>0.12225076251811522</v>
      </c>
      <c r="W23" s="4">
        <f ca="1">('Deaths male'!W23-'Baseline male'!W23)/'Baseline male'!W23</f>
        <v>0.25684493183548673</v>
      </c>
      <c r="X23" s="4">
        <f ca="1">('Deaths male'!X23-'Baseline male'!X23)/'Baseline male'!X23</f>
        <v>0.49664493151217559</v>
      </c>
      <c r="Y23" s="4">
        <f ca="1">('Deaths male'!Y23-'Baseline male'!Y23)/'Baseline male'!Y23</f>
        <v>0.31692979643649755</v>
      </c>
      <c r="Z23" s="4">
        <f ca="1">('Deaths male'!Z23-'Baseline male'!Z23)/'Baseline male'!Z23</f>
        <v>-4.8382736466284042E-2</v>
      </c>
      <c r="AA23" s="4">
        <f ca="1">('Deaths male'!AA23-'Baseline male'!AA23)/'Baseline male'!AA23</f>
        <v>9.5242131182050146E-2</v>
      </c>
      <c r="AI23" s="4">
        <f t="shared" ca="1" si="21"/>
        <v>3.7353149718322348E-2</v>
      </c>
      <c r="AJ23" s="4">
        <f t="shared" ref="AJ23:AJ48" ca="1" si="24">AVERAGE(M18:M28)</f>
        <v>4.9495890482664222E-2</v>
      </c>
      <c r="AK23" s="4">
        <f t="shared" ref="AK23:AK48" ca="1" si="25">AVERAGE(N18:N28)</f>
        <v>2.1195817558529024E-2</v>
      </c>
      <c r="AL23" s="4">
        <f t="shared" ref="AL23:AL48" ca="1" si="26">AVERAGE(O18:O28)</f>
        <v>-4.8373376171634043E-2</v>
      </c>
      <c r="AM23" s="4">
        <f t="shared" ref="AM23:AM48" ca="1" si="27">AVERAGE(P18:P28)</f>
        <v>-4.8625871364018393E-2</v>
      </c>
      <c r="AN23" s="4">
        <f t="shared" ref="AN23:AN48" ca="1" si="28">AVERAGE(Q18:Q28)</f>
        <v>-7.0131384980235731E-2</v>
      </c>
      <c r="AO23" s="4">
        <f t="shared" ref="AO23:AO48" ca="1" si="29">AVERAGE(R18:R28)</f>
        <v>-3.4766127158927546E-2</v>
      </c>
      <c r="AP23" s="4">
        <f t="shared" ref="AP23:AP48" ca="1" si="30">AVERAGE(S18:S28)</f>
        <v>0.1289419332179908</v>
      </c>
      <c r="AQ23" s="4">
        <f t="shared" ref="AQ23:AQ48" ca="1" si="31">AVERAGE(T18:T28)</f>
        <v>4.7603677054131273E-2</v>
      </c>
      <c r="AR23" s="4">
        <f t="shared" ref="AR23:AR48" ca="1" si="32">AVERAGE(U18:U28)</f>
        <v>4.3703176085080231E-2</v>
      </c>
      <c r="AS23" s="4">
        <f t="shared" ref="AS23:AS48" ca="1" si="33">AVERAGE(V18:V28)</f>
        <v>-4.0551804293000468E-2</v>
      </c>
      <c r="AT23" s="4">
        <f t="shared" ref="AT23:AT48" ca="1" si="34">AVERAGE(W18:W28)</f>
        <v>8.1565238362063044E-2</v>
      </c>
      <c r="AU23" s="4">
        <f t="shared" ref="AU23:AU48" ca="1" si="35">AVERAGE(X18:X28)</f>
        <v>0.28935650623583714</v>
      </c>
      <c r="AV23" s="4">
        <f t="shared" ref="AV23:AV48" ca="1" si="36">AVERAGE(Y18:Y28)</f>
        <v>0.19911360553964766</v>
      </c>
      <c r="AW23" s="4">
        <f t="shared" ref="AW23:AW48" ca="1" si="37">AVERAGE(Z18:Z28)</f>
        <v>0.11539298694796375</v>
      </c>
      <c r="AX23" s="4">
        <f t="shared" ref="AX23:AX48" ca="1" si="38">AVERAGE(AA18:AA28)</f>
        <v>0.25716971689804119</v>
      </c>
      <c r="BE23">
        <v>0</v>
      </c>
      <c r="BG23" s="10">
        <f ca="1">2*POWER(1/'Baseline male'!V22,0.5)</f>
        <v>0.33055799554854115</v>
      </c>
      <c r="BH23" s="10">
        <f t="shared" ca="1" si="22"/>
        <v>-0.33055799554854115</v>
      </c>
      <c r="BI23">
        <f t="shared" ca="1" si="23"/>
        <v>0.6611159910970823</v>
      </c>
    </row>
    <row r="24" spans="1:61" x14ac:dyDescent="0.2">
      <c r="A24" s="1">
        <v>21</v>
      </c>
      <c r="B24" s="4">
        <f ca="1">('Deaths male'!B24-'Baseline male'!B24)/'Baseline male'!B24</f>
        <v>0.70153004638060634</v>
      </c>
      <c r="C24" s="4">
        <f ca="1">('Deaths male'!C24-'Baseline male'!C24)/'Baseline male'!C24</f>
        <v>0.21646472909787157</v>
      </c>
      <c r="D24" s="4">
        <f ca="1">('Deaths male'!D24-'Baseline male'!D24)/'Baseline male'!D24</f>
        <v>0.31729039556503635</v>
      </c>
      <c r="E24" s="4">
        <f ca="1">('Deaths male'!E24-'Baseline male'!E24)/'Baseline male'!E24</f>
        <v>0.26754496012818713</v>
      </c>
      <c r="F24" s="4">
        <f ca="1">('Deaths male'!F24-'Baseline male'!F24)/'Baseline male'!F24</f>
        <v>1.1783711711069983E-2</v>
      </c>
      <c r="G24" s="4">
        <f ca="1">('Deaths male'!G24-'Baseline male'!G24)/'Baseline male'!G24</f>
        <v>9.6290258373580698E-2</v>
      </c>
      <c r="H24" s="4">
        <f ca="1">('Deaths male'!H24-'Baseline male'!H24)/'Baseline male'!H24</f>
        <v>0.15475019884417779</v>
      </c>
      <c r="I24" s="4">
        <f ca="1">('Deaths male'!I24-'Baseline male'!I24)/'Baseline male'!I24</f>
        <v>0.38903393941998976</v>
      </c>
      <c r="J24" s="4">
        <f ca="1">('Deaths male'!J24-'Baseline male'!J24)/'Baseline male'!J24</f>
        <v>0.1740938181923678</v>
      </c>
      <c r="K24" s="4">
        <f ca="1">('Deaths male'!K24-'Baseline male'!K24)/'Baseline male'!K24</f>
        <v>9.5435493941334382E-2</v>
      </c>
      <c r="L24" s="4">
        <f ca="1">('Deaths male'!L24-'Baseline male'!L24)/'Baseline male'!L24</f>
        <v>2.472464352978922E-2</v>
      </c>
      <c r="M24" s="4">
        <f ca="1">('Deaths male'!M24-'Baseline male'!M24)/'Baseline male'!M24</f>
        <v>1.5681347484083927E-2</v>
      </c>
      <c r="N24" s="4">
        <f ca="1">('Deaths male'!N24-'Baseline male'!N24)/'Baseline male'!N24</f>
        <v>0.25044471802622092</v>
      </c>
      <c r="O24" s="4">
        <f ca="1">('Deaths male'!O24-'Baseline male'!O24)/'Baseline male'!O24</f>
        <v>-1.7103448644867538E-2</v>
      </c>
      <c r="P24" s="4">
        <f ca="1">('Deaths male'!P24-'Baseline male'!P24)/'Baseline male'!P24</f>
        <v>-0.11976624025647735</v>
      </c>
      <c r="Q24" s="4">
        <f ca="1">('Deaths male'!Q24-'Baseline male'!Q24)/'Baseline male'!Q24</f>
        <v>-0.1166824655368834</v>
      </c>
      <c r="R24" s="4">
        <f ca="1">('Deaths male'!R24-'Baseline male'!R24)/'Baseline male'!R24</f>
        <v>0.20364711123515986</v>
      </c>
      <c r="S24" s="4">
        <f ca="1">('Deaths male'!S24-'Baseline male'!S24)/'Baseline male'!S24</f>
        <v>-0.18862630018617166</v>
      </c>
      <c r="T24" s="4">
        <f ca="1">('Deaths male'!T24-'Baseline male'!T24)/'Baseline male'!T24</f>
        <v>-2.1727563434276558E-2</v>
      </c>
      <c r="U24" s="4">
        <f ca="1">('Deaths male'!U24-'Baseline male'!U24)/'Baseline male'!U24</f>
        <v>5.175485519145144E-2</v>
      </c>
      <c r="V24" s="4">
        <f ca="1">('Deaths male'!V24-'Baseline male'!V24)/'Baseline male'!V24</f>
        <v>-7.5174741713959228E-2</v>
      </c>
      <c r="W24" s="4">
        <f ca="1">('Deaths male'!W24-'Baseline male'!W24)/'Baseline male'!W24</f>
        <v>0.11848502000798117</v>
      </c>
      <c r="X24" s="4">
        <f ca="1">('Deaths male'!X24-'Baseline male'!X24)/'Baseline male'!X24</f>
        <v>0.39608412376050095</v>
      </c>
      <c r="Y24" s="4">
        <f ca="1">('Deaths male'!Y24-'Baseline male'!Y24)/'Baseline male'!Y24</f>
        <v>-1.4394398076782807E-2</v>
      </c>
      <c r="Z24" s="4">
        <f ca="1">('Deaths male'!Z24-'Baseline male'!Z24)/'Baseline male'!Z24</f>
        <v>0.46206239370589886</v>
      </c>
      <c r="AA24" s="4">
        <f ca="1">('Deaths male'!AA24-'Baseline male'!AA24)/'Baseline male'!AA24</f>
        <v>0.66923482073646268</v>
      </c>
      <c r="AI24" s="4">
        <f t="shared" ca="1" si="21"/>
        <v>5.210009902664578E-2</v>
      </c>
      <c r="AJ24" s="4">
        <f t="shared" ca="1" si="24"/>
        <v>1.9980719110542819E-2</v>
      </c>
      <c r="AK24" s="4">
        <f t="shared" ca="1" si="25"/>
        <v>3.7125030414574038E-2</v>
      </c>
      <c r="AL24" s="4">
        <f t="shared" ca="1" si="26"/>
        <v>-1.0789209668376603E-2</v>
      </c>
      <c r="AM24" s="4">
        <f t="shared" ca="1" si="27"/>
        <v>-7.0305993955894486E-2</v>
      </c>
      <c r="AN24" s="4">
        <f t="shared" ca="1" si="28"/>
        <v>-1.3275643632246615E-2</v>
      </c>
      <c r="AO24" s="4">
        <f t="shared" ca="1" si="29"/>
        <v>-3.4677077370493511E-2</v>
      </c>
      <c r="AP24" s="4">
        <f t="shared" ca="1" si="30"/>
        <v>0.10305762281515246</v>
      </c>
      <c r="AQ24" s="4">
        <f t="shared" ca="1" si="31"/>
        <v>1.1869348404148687E-2</v>
      </c>
      <c r="AR24" s="4">
        <f t="shared" ca="1" si="32"/>
        <v>1.5060962932896277E-2</v>
      </c>
      <c r="AS24" s="4">
        <f t="shared" ca="1" si="33"/>
        <v>-1.9691864819481247E-2</v>
      </c>
      <c r="AT24" s="4">
        <f t="shared" ca="1" si="34"/>
        <v>8.6523433434081115E-2</v>
      </c>
      <c r="AU24" s="4">
        <f t="shared" ca="1" si="35"/>
        <v>0.24747871828800239</v>
      </c>
      <c r="AV24" s="4">
        <f t="shared" ca="1" si="36"/>
        <v>0.20064468143964717</v>
      </c>
      <c r="AW24" s="4">
        <f t="shared" ca="1" si="37"/>
        <v>8.1235985477164832E-2</v>
      </c>
      <c r="AX24" s="4">
        <f t="shared" ca="1" si="38"/>
        <v>0.21624604014382312</v>
      </c>
      <c r="BE24">
        <v>0</v>
      </c>
      <c r="BG24" s="10">
        <f ca="1">2*POWER(1/'Baseline male'!V23,0.5)</f>
        <v>0.31941007590956794</v>
      </c>
      <c r="BH24" s="10">
        <f t="shared" ca="1" si="22"/>
        <v>-0.31941007590956794</v>
      </c>
      <c r="BI24">
        <f t="shared" ca="1" si="23"/>
        <v>0.63882015181913587</v>
      </c>
    </row>
    <row r="25" spans="1:61" x14ac:dyDescent="0.2">
      <c r="A25" s="1">
        <v>22</v>
      </c>
      <c r="B25" s="4">
        <f ca="1">('Deaths male'!B25-'Baseline male'!B25)/'Baseline male'!B25</f>
        <v>0.36689260834127796</v>
      </c>
      <c r="C25" s="4">
        <f ca="1">('Deaths male'!C25-'Baseline male'!C25)/'Baseline male'!C25</f>
        <v>0.54242047195642429</v>
      </c>
      <c r="D25" s="4">
        <f ca="1">('Deaths male'!D25-'Baseline male'!D25)/'Baseline male'!D25</f>
        <v>0.14485345048582771</v>
      </c>
      <c r="E25" s="4">
        <f ca="1">('Deaths male'!E25-'Baseline male'!E25)/'Baseline male'!E25</f>
        <v>0.33276208030698351</v>
      </c>
      <c r="F25" s="4">
        <f ca="1">('Deaths male'!F25-'Baseline male'!F25)/'Baseline male'!F25</f>
        <v>8.7220873277676539E-2</v>
      </c>
      <c r="G25" s="4">
        <f ca="1">('Deaths male'!G25-'Baseline male'!G25)/'Baseline male'!G25</f>
        <v>-0.13897189231089643</v>
      </c>
      <c r="H25" s="4">
        <f ca="1">('Deaths male'!H25-'Baseline male'!H25)/'Baseline male'!H25</f>
        <v>0.1524031313733083</v>
      </c>
      <c r="I25" s="4">
        <f ca="1">('Deaths male'!I25-'Baseline male'!I25)/'Baseline male'!I25</f>
        <v>-0.11719634897644889</v>
      </c>
      <c r="J25" s="4">
        <f ca="1">('Deaths male'!J25-'Baseline male'!J25)/'Baseline male'!J25</f>
        <v>0.26446756500010926</v>
      </c>
      <c r="K25" s="4">
        <f ca="1">('Deaths male'!K25-'Baseline male'!K25)/'Baseline male'!K25</f>
        <v>3.1013820422756518E-2</v>
      </c>
      <c r="L25" s="4">
        <f ca="1">('Deaths male'!L25-'Baseline male'!L25)/'Baseline male'!L25</f>
        <v>0.20933523048112149</v>
      </c>
      <c r="M25" s="4">
        <f ca="1">('Deaths male'!M25-'Baseline male'!M25)/'Baseline male'!M25</f>
        <v>-2.1070794653990425E-2</v>
      </c>
      <c r="N25" s="4">
        <f ca="1">('Deaths male'!N25-'Baseline male'!N25)/'Baseline male'!N25</f>
        <v>-7.290967374752938E-2</v>
      </c>
      <c r="O25" s="4">
        <f ca="1">('Deaths male'!O25-'Baseline male'!O25)/'Baseline male'!O25</f>
        <v>-0.10097710088059987</v>
      </c>
      <c r="P25" s="4">
        <f ca="1">('Deaths male'!P25-'Baseline male'!P25)/'Baseline male'!P25</f>
        <v>-0.31769354104245401</v>
      </c>
      <c r="Q25" s="4">
        <f ca="1">('Deaths male'!Q25-'Baseline male'!Q25)/'Baseline male'!Q25</f>
        <v>-3.9266033335392012E-2</v>
      </c>
      <c r="R25" s="4">
        <f ca="1">('Deaths male'!R25-'Baseline male'!R25)/'Baseline male'!R25</f>
        <v>0.15489200937594699</v>
      </c>
      <c r="S25" s="4">
        <f ca="1">('Deaths male'!S25-'Baseline male'!S25)/'Baseline male'!S25</f>
        <v>-0.15239414960840986</v>
      </c>
      <c r="T25" s="4">
        <f ca="1">('Deaths male'!T25-'Baseline male'!T25)/'Baseline male'!T25</f>
        <v>0.12453340195870741</v>
      </c>
      <c r="U25" s="4">
        <f ca="1">('Deaths male'!U25-'Baseline male'!U25)/'Baseline male'!U25</f>
        <v>0.2852644530490292</v>
      </c>
      <c r="V25" s="4">
        <f ca="1">('Deaths male'!V25-'Baseline male'!V25)/'Baseline male'!V25</f>
        <v>-0.21376055950785383</v>
      </c>
      <c r="W25" s="4">
        <f ca="1">('Deaths male'!W25-'Baseline male'!W25)/'Baseline male'!W25</f>
        <v>0.17912220467908507</v>
      </c>
      <c r="X25" s="4">
        <f ca="1">('Deaths male'!X25-'Baseline male'!X25)/'Baseline male'!X25</f>
        <v>5.8982327595913979E-2</v>
      </c>
      <c r="Y25" s="4">
        <f ca="1">('Deaths male'!Y25-'Baseline male'!Y25)/'Baseline male'!Y25</f>
        <v>0.12734097079464143</v>
      </c>
      <c r="Z25" s="4">
        <f ca="1">('Deaths male'!Z25-'Baseline male'!Z25)/'Baseline male'!Z25</f>
        <v>0.11180693581254181</v>
      </c>
      <c r="AA25" s="4">
        <f ca="1">('Deaths male'!AA25-'Baseline male'!AA25)/'Baseline male'!AA25</f>
        <v>0.23170556944930734</v>
      </c>
      <c r="AI25" s="4">
        <f t="shared" ca="1" si="21"/>
        <v>7.4479243083452225E-3</v>
      </c>
      <c r="AJ25" s="4">
        <f t="shared" ca="1" si="24"/>
        <v>-1.1280951529609855E-2</v>
      </c>
      <c r="AK25" s="4">
        <f t="shared" ca="1" si="25"/>
        <v>2.032747528454857E-2</v>
      </c>
      <c r="AL25" s="4">
        <f t="shared" ca="1" si="26"/>
        <v>-3.7866643662195294E-3</v>
      </c>
      <c r="AM25" s="4">
        <f t="shared" ca="1" si="27"/>
        <v>-9.7439935883854259E-2</v>
      </c>
      <c r="AN25" s="4">
        <f t="shared" ca="1" si="28"/>
        <v>3.945808910969897E-3</v>
      </c>
      <c r="AO25" s="4">
        <f t="shared" ca="1" si="29"/>
        <v>-1.8341789872332891E-2</v>
      </c>
      <c r="AP25" s="4">
        <f t="shared" ca="1" si="30"/>
        <v>8.1028887413836639E-2</v>
      </c>
      <c r="AQ25" s="4">
        <f t="shared" ca="1" si="31"/>
        <v>1.348695738387779E-2</v>
      </c>
      <c r="AR25" s="4">
        <f t="shared" ca="1" si="32"/>
        <v>5.9507706447623862E-2</v>
      </c>
      <c r="AS25" s="4">
        <f t="shared" ca="1" si="33"/>
        <v>-1.4078967412613748E-2</v>
      </c>
      <c r="AT25" s="4">
        <f t="shared" ca="1" si="34"/>
        <v>8.9003032004329366E-2</v>
      </c>
      <c r="AU25" s="4">
        <f t="shared" ca="1" si="35"/>
        <v>0.16867312894157396</v>
      </c>
      <c r="AV25" s="4">
        <f t="shared" ca="1" si="36"/>
        <v>0.16242441238929167</v>
      </c>
      <c r="AW25" s="4">
        <f t="shared" ca="1" si="37"/>
        <v>8.9299448065890727E-2</v>
      </c>
      <c r="AX25" s="4">
        <f t="shared" ca="1" si="38"/>
        <v>0.22084355921817717</v>
      </c>
      <c r="BE25">
        <v>0</v>
      </c>
      <c r="BG25" s="10">
        <f ca="1">2*POWER(1/'Baseline male'!V24,0.5)</f>
        <v>0.32055945163383082</v>
      </c>
      <c r="BH25" s="10">
        <f t="shared" ca="1" si="22"/>
        <v>-0.32055945163383082</v>
      </c>
      <c r="BI25">
        <f t="shared" ca="1" si="23"/>
        <v>0.64111890326766163</v>
      </c>
    </row>
    <row r="26" spans="1:61" x14ac:dyDescent="0.2">
      <c r="A26" s="1">
        <v>23</v>
      </c>
      <c r="B26" s="4">
        <f ca="1">('Deaths male'!B26-'Baseline male'!B26)/'Baseline male'!B26</f>
        <v>0.37518836789478965</v>
      </c>
      <c r="C26" s="4">
        <f ca="1">('Deaths male'!C26-'Baseline male'!C26)/'Baseline male'!C26</f>
        <v>0.34900399933240356</v>
      </c>
      <c r="D26" s="4">
        <f ca="1">('Deaths male'!D26-'Baseline male'!D26)/'Baseline male'!D26</f>
        <v>0.37375948735503811</v>
      </c>
      <c r="E26" s="4">
        <f ca="1">('Deaths male'!E26-'Baseline male'!E26)/'Baseline male'!E26</f>
        <v>6.3782705701272119E-2</v>
      </c>
      <c r="F26" s="4">
        <f ca="1">('Deaths male'!F26-'Baseline male'!F26)/'Baseline male'!F26</f>
        <v>9.5178865270526616E-3</v>
      </c>
      <c r="G26" s="4">
        <f ca="1">('Deaths male'!G26-'Baseline male'!G26)/'Baseline male'!G26</f>
        <v>0.21185731864349125</v>
      </c>
      <c r="H26" s="4">
        <f ca="1">('Deaths male'!H26-'Baseline male'!H26)/'Baseline male'!H26</f>
        <v>0.31725560965279698</v>
      </c>
      <c r="I26" s="4">
        <f ca="1">('Deaths male'!I26-'Baseline male'!I26)/'Baseline male'!I26</f>
        <v>0.1362855502287976</v>
      </c>
      <c r="J26" s="4">
        <f ca="1">('Deaths male'!J26-'Baseline male'!J26)/'Baseline male'!J26</f>
        <v>-2.6746722865383859E-2</v>
      </c>
      <c r="K26" s="4">
        <f ca="1">('Deaths male'!K26-'Baseline male'!K26)/'Baseline male'!K26</f>
        <v>2.983194164307151E-2</v>
      </c>
      <c r="L26" s="4">
        <f ca="1">('Deaths male'!L26-'Baseline male'!L26)/'Baseline male'!L26</f>
        <v>2.6667196104109964E-2</v>
      </c>
      <c r="M26" s="4">
        <f ca="1">('Deaths male'!M26-'Baseline male'!M26)/'Baseline male'!M26</f>
        <v>4.2217509426321374E-2</v>
      </c>
      <c r="N26" s="4">
        <f ca="1">('Deaths male'!N26-'Baseline male'!N26)/'Baseline male'!N26</f>
        <v>0.42824068653975239</v>
      </c>
      <c r="O26" s="4">
        <f ca="1">('Deaths male'!O26-'Baseline male'!O26)/'Baseline male'!O26</f>
        <v>-0.19020517583197796</v>
      </c>
      <c r="P26" s="4">
        <f ca="1">('Deaths male'!P26-'Baseline male'!P26)/'Baseline male'!P26</f>
        <v>-0.22337658433635715</v>
      </c>
      <c r="Q26" s="4">
        <f ca="1">('Deaths male'!Q26-'Baseline male'!Q26)/'Baseline male'!Q26</f>
        <v>-8.9638675217585131E-2</v>
      </c>
      <c r="R26" s="4">
        <f ca="1">('Deaths male'!R26-'Baseline male'!R26)/'Baseline male'!R26</f>
        <v>9.65413597333422E-2</v>
      </c>
      <c r="S26" s="4">
        <f ca="1">('Deaths male'!S26-'Baseline male'!S26)/'Baseline male'!S26</f>
        <v>0.24660989730489558</v>
      </c>
      <c r="T26" s="4">
        <f ca="1">('Deaths male'!T26-'Baseline male'!T26)/'Baseline male'!T26</f>
        <v>-0.18919386287529139</v>
      </c>
      <c r="U26" s="4">
        <f ca="1">('Deaths male'!U26-'Baseline male'!U26)/'Baseline male'!U26</f>
        <v>4.0560081332313445E-2</v>
      </c>
      <c r="V26" s="4">
        <f ca="1">('Deaths male'!V26-'Baseline male'!V26)/'Baseline male'!V26</f>
        <v>0.25759179389533049</v>
      </c>
      <c r="W26" s="4">
        <f ca="1">('Deaths male'!W26-'Baseline male'!W26)/'Baseline male'!W26</f>
        <v>0.17563361538619066</v>
      </c>
      <c r="X26" s="4">
        <f ca="1">('Deaths male'!X26-'Baseline male'!X26)/'Baseline male'!X26</f>
        <v>0.18834738882259108</v>
      </c>
      <c r="Y26" s="4">
        <f ca="1">('Deaths male'!Y26-'Baseline male'!Y26)/'Baseline male'!Y26</f>
        <v>-4.2299941986193657E-3</v>
      </c>
      <c r="Z26" s="4">
        <f ca="1">('Deaths male'!Z26-'Baseline male'!Z26)/'Baseline male'!Z26</f>
        <v>6.9116620771325937E-2</v>
      </c>
      <c r="AA26" s="4">
        <f ca="1">('Deaths male'!AA26-'Baseline male'!AA26)/'Baseline male'!AA26</f>
        <v>0.18734831905821661</v>
      </c>
      <c r="AI26" s="4">
        <f t="shared" ca="1" si="21"/>
        <v>-1.6794765925558397E-2</v>
      </c>
      <c r="AJ26" s="4">
        <f t="shared" ca="1" si="24"/>
        <v>1.1843459784611026E-2</v>
      </c>
      <c r="AK26" s="4">
        <f t="shared" ca="1" si="25"/>
        <v>2.545021105810528E-3</v>
      </c>
      <c r="AL26" s="4">
        <f t="shared" ca="1" si="26"/>
        <v>-1.9796442246381076E-3</v>
      </c>
      <c r="AM26" s="4">
        <f t="shared" ca="1" si="27"/>
        <v>-8.6007864346145879E-2</v>
      </c>
      <c r="AN26" s="4">
        <f t="shared" ca="1" si="28"/>
        <v>7.6605433374081775E-3</v>
      </c>
      <c r="AO26" s="4">
        <f t="shared" ca="1" si="29"/>
        <v>-1.8963042657561668E-2</v>
      </c>
      <c r="AP26" s="4">
        <f t="shared" ca="1" si="30"/>
        <v>8.3547908906462617E-2</v>
      </c>
      <c r="AQ26" s="4">
        <f t="shared" ca="1" si="31"/>
        <v>4.4865310073260875E-4</v>
      </c>
      <c r="AR26" s="4">
        <f t="shared" ca="1" si="32"/>
        <v>6.2232653603613651E-2</v>
      </c>
      <c r="AS26" s="4">
        <f t="shared" ca="1" si="33"/>
        <v>-2.5630301187257441E-3</v>
      </c>
      <c r="AT26" s="4">
        <f t="shared" ca="1" si="34"/>
        <v>0.12234055766615969</v>
      </c>
      <c r="AU26" s="4">
        <f t="shared" ca="1" si="35"/>
        <v>0.15541213316042946</v>
      </c>
      <c r="AV26" s="4">
        <f t="shared" ca="1" si="36"/>
        <v>0.20166517180337482</v>
      </c>
      <c r="AW26" s="4">
        <f t="shared" ca="1" si="37"/>
        <v>9.6744571918678315E-2</v>
      </c>
      <c r="AX26" s="4">
        <f t="shared" ca="1" si="38"/>
        <v>0.23006209071400938</v>
      </c>
      <c r="BE26">
        <v>0</v>
      </c>
      <c r="BG26" s="10">
        <f ca="1">2*POWER(1/'Baseline male'!V25,0.5)</f>
        <v>0.31349629991679051</v>
      </c>
      <c r="BH26" s="10">
        <f t="shared" ca="1" si="22"/>
        <v>-0.31349629991679051</v>
      </c>
      <c r="BI26">
        <f t="shared" ca="1" si="23"/>
        <v>0.62699259983358102</v>
      </c>
    </row>
    <row r="27" spans="1:61" x14ac:dyDescent="0.2">
      <c r="A27" s="1">
        <v>24</v>
      </c>
      <c r="B27" s="4">
        <f ca="1">('Deaths male'!B27-'Baseline male'!B27)/'Baseline male'!B27</f>
        <v>0.33230437245404781</v>
      </c>
      <c r="C27" s="4">
        <f ca="1">('Deaths male'!C27-'Baseline male'!C27)/'Baseline male'!C27</f>
        <v>0.23369049121422739</v>
      </c>
      <c r="D27" s="4">
        <f ca="1">('Deaths male'!D27-'Baseline male'!D27)/'Baseline male'!D27</f>
        <v>0.23122493730960847</v>
      </c>
      <c r="E27" s="4">
        <f ca="1">('Deaths male'!E27-'Baseline male'!E27)/'Baseline male'!E27</f>
        <v>0.15747083966085695</v>
      </c>
      <c r="F27" s="4">
        <f ca="1">('Deaths male'!F27-'Baseline male'!F27)/'Baseline male'!F27</f>
        <v>0.19726869023879409</v>
      </c>
      <c r="G27" s="4">
        <f ca="1">('Deaths male'!G27-'Baseline male'!G27)/'Baseline male'!G27</f>
        <v>-4.9891769153546255E-2</v>
      </c>
      <c r="H27" s="4">
        <f ca="1">('Deaths male'!H27-'Baseline male'!H27)/'Baseline male'!H27</f>
        <v>-5.5186068766715439E-2</v>
      </c>
      <c r="I27" s="4">
        <f ca="1">('Deaths male'!I27-'Baseline male'!I27)/'Baseline male'!I27</f>
        <v>7.8989801718843733E-2</v>
      </c>
      <c r="J27" s="4">
        <f ca="1">('Deaths male'!J27-'Baseline male'!J27)/'Baseline male'!J27</f>
        <v>1.5884604750640567E-2</v>
      </c>
      <c r="K27" s="4">
        <f ca="1">('Deaths male'!K27-'Baseline male'!K27)/'Baseline male'!K27</f>
        <v>-2.7203672903040269E-2</v>
      </c>
      <c r="L27" s="4">
        <f ca="1">('Deaths male'!L27-'Baseline male'!L27)/'Baseline male'!L27</f>
        <v>-0.10405687244377307</v>
      </c>
      <c r="M27" s="4">
        <f ca="1">('Deaths male'!M27-'Baseline male'!M27)/'Baseline male'!M27</f>
        <v>-8.4324164581404903E-2</v>
      </c>
      <c r="N27" s="4">
        <f ca="1">('Deaths male'!N27-'Baseline male'!N27)/'Baseline male'!N27</f>
        <v>3.9836377763565287E-2</v>
      </c>
      <c r="O27" s="4">
        <f ca="1">('Deaths male'!O27-'Baseline male'!O27)/'Baseline male'!O27</f>
        <v>-3.9851981601178747E-2</v>
      </c>
      <c r="P27" s="4">
        <f ca="1">('Deaths male'!P27-'Baseline male'!P27)/'Baseline male'!P27</f>
        <v>-4.3306573143221238E-3</v>
      </c>
      <c r="Q27" s="4">
        <f ca="1">('Deaths male'!Q27-'Baseline male'!Q27)/'Baseline male'!Q27</f>
        <v>0.20280715077829314</v>
      </c>
      <c r="R27" s="4">
        <f ca="1">('Deaths male'!R27-'Baseline male'!R27)/'Baseline male'!R27</f>
        <v>-0.21575681251950068</v>
      </c>
      <c r="S27" s="4">
        <f ca="1">('Deaths male'!S27-'Baseline male'!S27)/'Baseline male'!S27</f>
        <v>0.1951871496028966</v>
      </c>
      <c r="T27" s="4">
        <f ca="1">('Deaths male'!T27-'Baseline male'!T27)/'Baseline male'!T27</f>
        <v>0.11252023070790426</v>
      </c>
      <c r="U27" s="4">
        <f ca="1">('Deaths male'!U27-'Baseline male'!U27)/'Baseline male'!U27</f>
        <v>-0.1016862455932747</v>
      </c>
      <c r="V27" s="4">
        <f ca="1">('Deaths male'!V27-'Baseline male'!V27)/'Baseline male'!V27</f>
        <v>-9.7314828936307315E-2</v>
      </c>
      <c r="W27" s="4">
        <f ca="1">('Deaths male'!W27-'Baseline male'!W27)/'Baseline male'!W27</f>
        <v>-0.11057339198171992</v>
      </c>
      <c r="X27" s="4">
        <f ca="1">('Deaths male'!X27-'Baseline male'!X27)/'Baseline male'!X27</f>
        <v>-0.18747072502527909</v>
      </c>
      <c r="Y27" s="4">
        <f ca="1">('Deaths male'!Y27-'Baseline male'!Y27)/'Baseline male'!Y27</f>
        <v>0.38550239383025692</v>
      </c>
      <c r="Z27" s="4">
        <f ca="1">('Deaths male'!Z27-'Baseline male'!Z27)/'Baseline male'!Z27</f>
        <v>0.102649612724411</v>
      </c>
      <c r="AA27" s="4">
        <f ca="1">('Deaths male'!AA27-'Baseline male'!AA27)/'Baseline male'!AA27</f>
        <v>0.24378905441311188</v>
      </c>
      <c r="AI27" s="4">
        <f t="shared" ca="1" si="21"/>
        <v>-2.9325127029564288E-2</v>
      </c>
      <c r="AJ27" s="4">
        <f t="shared" ca="1" si="24"/>
        <v>1.3265649707057037E-3</v>
      </c>
      <c r="AK27" s="4">
        <f t="shared" ca="1" si="25"/>
        <v>2.8394546366643583E-2</v>
      </c>
      <c r="AL27" s="4">
        <f t="shared" ca="1" si="26"/>
        <v>1.8605409176632313E-2</v>
      </c>
      <c r="AM27" s="4">
        <f t="shared" ca="1" si="27"/>
        <v>-0.11252430587450206</v>
      </c>
      <c r="AN27" s="4">
        <f t="shared" ca="1" si="28"/>
        <v>-1.9484384123916867E-2</v>
      </c>
      <c r="AO27" s="4">
        <f t="shared" ca="1" si="29"/>
        <v>-1.6008050173510979E-2</v>
      </c>
      <c r="AP27" s="4">
        <f t="shared" ca="1" si="30"/>
        <v>7.0596006179984419E-2</v>
      </c>
      <c r="AQ27" s="4">
        <f t="shared" ca="1" si="31"/>
        <v>3.9042567771925211E-2</v>
      </c>
      <c r="AR27" s="4">
        <f t="shared" ca="1" si="32"/>
        <v>4.738987726342183E-2</v>
      </c>
      <c r="AS27" s="4">
        <f t="shared" ca="1" si="33"/>
        <v>8.7247221233395528E-3</v>
      </c>
      <c r="AT27" s="4">
        <f t="shared" ca="1" si="34"/>
        <v>0.14752876798993328</v>
      </c>
      <c r="AU27" s="4">
        <f t="shared" ca="1" si="35"/>
        <v>0.14397592911555795</v>
      </c>
      <c r="AV27" s="4">
        <f t="shared" ca="1" si="36"/>
        <v>0.15446135996300722</v>
      </c>
      <c r="AW27" s="4">
        <f t="shared" ca="1" si="37"/>
        <v>9.1822981875341755E-2</v>
      </c>
      <c r="AX27" s="4">
        <f t="shared" ca="1" si="38"/>
        <v>0.21809586986686511</v>
      </c>
      <c r="BE27">
        <v>0</v>
      </c>
      <c r="BG27" s="10">
        <f ca="1">2*POWER(1/'Baseline male'!V26,0.5)</f>
        <v>0.32040685792239287</v>
      </c>
      <c r="BH27" s="10">
        <f t="shared" ca="1" si="22"/>
        <v>-0.32040685792239287</v>
      </c>
      <c r="BI27">
        <f t="shared" ca="1" si="23"/>
        <v>0.64081371584478575</v>
      </c>
    </row>
    <row r="28" spans="1:61" x14ac:dyDescent="0.2">
      <c r="A28" s="1">
        <v>25</v>
      </c>
      <c r="B28" s="4">
        <f ca="1">('Deaths male'!B28-'Baseline male'!B28)/'Baseline male'!B28</f>
        <v>0.25990137511916006</v>
      </c>
      <c r="C28" s="4">
        <f ca="1">('Deaths male'!C28-'Baseline male'!C28)/'Baseline male'!C28</f>
        <v>0.14117468318188009</v>
      </c>
      <c r="D28" s="4">
        <f ca="1">('Deaths male'!D28-'Baseline male'!D28)/'Baseline male'!D28</f>
        <v>5.6025181437132532E-2</v>
      </c>
      <c r="E28" s="4">
        <f ca="1">('Deaths male'!E28-'Baseline male'!E28)/'Baseline male'!E28</f>
        <v>0.1597536582378945</v>
      </c>
      <c r="F28" s="4">
        <f ca="1">('Deaths male'!F28-'Baseline male'!F28)/'Baseline male'!F28</f>
        <v>-8.179601549557744E-2</v>
      </c>
      <c r="G28" s="4">
        <f ca="1">('Deaths male'!G28-'Baseline male'!G28)/'Baseline male'!G28</f>
        <v>-1.4320263749192095E-2</v>
      </c>
      <c r="H28" s="4">
        <f ca="1">('Deaths male'!H28-'Baseline male'!H28)/'Baseline male'!H28</f>
        <v>8.6234577860440934E-2</v>
      </c>
      <c r="I28" s="4">
        <f ca="1">('Deaths male'!I28-'Baseline male'!I28)/'Baseline male'!I28</f>
        <v>-0.22738355041647171</v>
      </c>
      <c r="J28" s="4">
        <f ca="1">('Deaths male'!J28-'Baseline male'!J28)/'Baseline male'!J28</f>
        <v>-0.3029823702552274</v>
      </c>
      <c r="K28" s="4">
        <f ca="1">('Deaths male'!K28-'Baseline male'!K28)/'Baseline male'!K28</f>
        <v>0.16597791382420216</v>
      </c>
      <c r="L28" s="4">
        <f ca="1">('Deaths male'!L28-'Baseline male'!L28)/'Baseline male'!L28</f>
        <v>-0.11904376051480717</v>
      </c>
      <c r="M28" s="4">
        <f ca="1">('Deaths male'!M28-'Baseline male'!M28)/'Baseline male'!M28</f>
        <v>-0.25940804280276608</v>
      </c>
      <c r="N28" s="4">
        <f ca="1">('Deaths male'!N28-'Baseline male'!N28)/'Baseline male'!N28</f>
        <v>2.5631827840519834E-2</v>
      </c>
      <c r="O28" s="4">
        <f ca="1">('Deaths male'!O28-'Baseline male'!O28)/'Baseline male'!O28</f>
        <v>-6.5567453147978239E-2</v>
      </c>
      <c r="P28" s="4">
        <f ca="1">('Deaths male'!P28-'Baseline male'!P28)/'Baseline male'!P28</f>
        <v>0.16200536380274969</v>
      </c>
      <c r="Q28" s="4">
        <f ca="1">('Deaths male'!Q28-'Baseline male'!Q28)/'Baseline male'!Q28</f>
        <v>-4.2546979167098859E-3</v>
      </c>
      <c r="R28" s="4">
        <f ca="1">('Deaths male'!R28-'Baseline male'!R28)/'Baseline male'!R28</f>
        <v>5.7364939630947026E-3</v>
      </c>
      <c r="S28" s="4">
        <f ca="1">('Deaths male'!S28-'Baseline male'!S28)/'Baseline male'!S28</f>
        <v>0.17504254679439091</v>
      </c>
      <c r="T28" s="4">
        <f ca="1">('Deaths male'!T28-'Baseline male'!T28)/'Baseline male'!T28</f>
        <v>3.6949603787418295E-2</v>
      </c>
      <c r="U28" s="4">
        <f ca="1">('Deaths male'!U28-'Baseline male'!U28)/'Baseline male'!U28</f>
        <v>-4.9809382339794067E-2</v>
      </c>
      <c r="V28" s="4">
        <f ca="1">('Deaths male'!V28-'Baseline male'!V28)/'Baseline male'!V28</f>
        <v>-0.1775870740760761</v>
      </c>
      <c r="W28" s="4">
        <f ca="1">('Deaths male'!W28-'Baseline male'!W28)/'Baseline male'!W28</f>
        <v>0.25123216567854584</v>
      </c>
      <c r="X28" s="4">
        <f ca="1">('Deaths male'!X28-'Baseline male'!X28)/'Baseline male'!X28</f>
        <v>8.5708590238787852E-2</v>
      </c>
      <c r="Y28" s="4">
        <f ca="1">('Deaths male'!Y28-'Baseline male'!Y28)/'Baseline male'!Y28</f>
        <v>-4.2849793863281666E-2</v>
      </c>
      <c r="Z28" s="4">
        <f ca="1">('Deaths male'!Z28-'Baseline male'!Z28)/'Baseline male'!Z28</f>
        <v>-1.5532207080535454E-3</v>
      </c>
      <c r="AA28" s="4">
        <f ca="1">('Deaths male'!AA28-'Baseline male'!AA28)/'Baseline male'!AA28</f>
        <v>8.496224122638267E-2</v>
      </c>
      <c r="AI28" s="4">
        <f t="shared" ca="1" si="21"/>
        <v>-4.9301341473356651E-2</v>
      </c>
      <c r="AJ28" s="4">
        <f t="shared" ca="1" si="24"/>
        <v>-5.7897904482980492E-3</v>
      </c>
      <c r="AK28" s="4">
        <f t="shared" ca="1" si="25"/>
        <v>3.7939472139847115E-2</v>
      </c>
      <c r="AL28" s="4">
        <f t="shared" ca="1" si="26"/>
        <v>6.7764417730798582E-3</v>
      </c>
      <c r="AM28" s="4">
        <f t="shared" ca="1" si="27"/>
        <v>-0.10707958977012945</v>
      </c>
      <c r="AN28" s="4">
        <f t="shared" ca="1" si="28"/>
        <v>1.1645924146048223E-4</v>
      </c>
      <c r="AO28" s="4">
        <f t="shared" ca="1" si="29"/>
        <v>4.8708769843954303E-3</v>
      </c>
      <c r="AP28" s="4">
        <f t="shared" ca="1" si="30"/>
        <v>5.9956344149420311E-2</v>
      </c>
      <c r="AQ28" s="4">
        <f t="shared" ca="1" si="31"/>
        <v>5.4300009851925631E-2</v>
      </c>
      <c r="AR28" s="4">
        <f t="shared" ca="1" si="32"/>
        <v>2.3294824972674665E-2</v>
      </c>
      <c r="AS28" s="4">
        <f t="shared" ca="1" si="33"/>
        <v>2.7331482488883677E-2</v>
      </c>
      <c r="AT28" s="4">
        <f t="shared" ca="1" si="34"/>
        <v>0.15260047262770732</v>
      </c>
      <c r="AU28" s="4">
        <f t="shared" ca="1" si="35"/>
        <v>0.12659406031172443</v>
      </c>
      <c r="AV28" s="4">
        <f t="shared" ca="1" si="36"/>
        <v>0.14814465335035071</v>
      </c>
      <c r="AW28" s="4">
        <f t="shared" ca="1" si="37"/>
        <v>0.1016146010338138</v>
      </c>
      <c r="AX28" s="4">
        <f t="shared" ca="1" si="38"/>
        <v>0.2172194541700285</v>
      </c>
      <c r="BE28">
        <v>0</v>
      </c>
      <c r="BG28" s="10">
        <f ca="1">2*POWER(1/'Baseline male'!V27,0.5)</f>
        <v>0.3042747023136676</v>
      </c>
      <c r="BH28" s="10">
        <f t="shared" ca="1" si="22"/>
        <v>-0.3042747023136676</v>
      </c>
      <c r="BI28">
        <f t="shared" ca="1" si="23"/>
        <v>0.6085494046273352</v>
      </c>
    </row>
    <row r="29" spans="1:61" x14ac:dyDescent="0.2">
      <c r="A29" s="1">
        <v>26</v>
      </c>
      <c r="B29" s="4">
        <f ca="1">('Deaths male'!B29-'Baseline male'!B29)/'Baseline male'!B29</f>
        <v>0.22595981530889642</v>
      </c>
      <c r="C29" s="4">
        <f ca="1">('Deaths male'!C29-'Baseline male'!C29)/'Baseline male'!C29</f>
        <v>0.10348037538509441</v>
      </c>
      <c r="D29" s="4">
        <f ca="1">('Deaths male'!D29-'Baseline male'!D29)/'Baseline male'!D29</f>
        <v>0.30345401704438074</v>
      </c>
      <c r="E29" s="4">
        <f ca="1">('Deaths male'!E29-'Baseline male'!E29)/'Baseline male'!E29</f>
        <v>8.8135076985807179E-2</v>
      </c>
      <c r="F29" s="4">
        <f ca="1">('Deaths male'!F29-'Baseline male'!F29)/'Baseline male'!F29</f>
        <v>1.8002391385777885E-2</v>
      </c>
      <c r="G29" s="4">
        <f ca="1">('Deaths male'!G29-'Baseline male'!G29)/'Baseline male'!G29</f>
        <v>8.4351874328843737E-2</v>
      </c>
      <c r="H29" s="4">
        <f ca="1">('Deaths male'!H29-'Baseline male'!H29)/'Baseline male'!H29</f>
        <v>-0.19921238315031148</v>
      </c>
      <c r="I29" s="4">
        <f ca="1">('Deaths male'!I29-'Baseline male'!I29)/'Baseline male'!I29</f>
        <v>6.3158930878402407E-3</v>
      </c>
      <c r="J29" s="4">
        <f ca="1">('Deaths male'!J29-'Baseline male'!J29)/'Baseline male'!J29</f>
        <v>-8.5771611659633012E-2</v>
      </c>
      <c r="K29" s="4">
        <f ca="1">('Deaths male'!K29-'Baseline male'!K29)/'Baseline male'!K29</f>
        <v>0.21709493471869454</v>
      </c>
      <c r="L29" s="4">
        <f ca="1">('Deaths male'!L29-'Baseline male'!L29)/'Baseline male'!L29</f>
        <v>-4.8656502811093891E-2</v>
      </c>
      <c r="M29" s="4">
        <f ca="1">('Deaths male'!M29-'Baseline male'!M29)/'Baseline male'!M29</f>
        <v>-0.12895999074875383</v>
      </c>
      <c r="N29" s="4">
        <f ca="1">('Deaths male'!N29-'Baseline male'!N29)/'Baseline male'!N29</f>
        <v>-1.4141258807627932E-2</v>
      </c>
      <c r="O29" s="4">
        <f ca="1">('Deaths male'!O29-'Baseline male'!O29)/'Baseline male'!O29</f>
        <v>0.15183958552480181</v>
      </c>
      <c r="P29" s="4">
        <f ca="1">('Deaths male'!P29-'Baseline male'!P29)/'Baseline male'!P29</f>
        <v>-9.5022156319978721E-2</v>
      </c>
      <c r="Q29" s="4">
        <f ca="1">('Deaths male'!Q29-'Baseline male'!Q29)/'Baseline male'!Q29</f>
        <v>0.19318834077864175</v>
      </c>
      <c r="R29" s="4">
        <f ca="1">('Deaths male'!R29-'Baseline male'!R29)/'Baseline male'!R29</f>
        <v>-6.3327368422886722E-3</v>
      </c>
      <c r="S29" s="4">
        <f ca="1">('Deaths male'!S29-'Baseline male'!S29)/'Baseline male'!S29</f>
        <v>2.3612486468704102E-2</v>
      </c>
      <c r="T29" s="4">
        <f ca="1">('Deaths male'!T29-'Baseline male'!T29)/'Baseline male'!T29</f>
        <v>-6.3611989725535653E-2</v>
      </c>
      <c r="U29" s="4">
        <f ca="1">('Deaths male'!U29-'Baseline male'!U29)/'Baseline male'!U29</f>
        <v>-4.9473935959587358E-2</v>
      </c>
      <c r="V29" s="4">
        <f ca="1">('Deaths male'!V29-'Baseline male'!V29)/'Baseline male'!V29</f>
        <v>1.8085241680245414E-2</v>
      </c>
      <c r="W29" s="4">
        <f ca="1">('Deaths male'!W29-'Baseline male'!W29)/'Baseline male'!W29</f>
        <v>5.7563032891694024E-2</v>
      </c>
      <c r="X29" s="4">
        <f ca="1">('Deaths male'!X29-'Baseline male'!X29)/'Baseline male'!X29</f>
        <v>5.1217978915480966E-2</v>
      </c>
      <c r="Y29" s="4">
        <f ca="1">('Deaths male'!Y29-'Baseline male'!Y29)/'Baseline male'!Y29</f>
        <v>2.6764954810360075E-2</v>
      </c>
      <c r="Z29" s="4">
        <f ca="1">('Deaths male'!Z29-'Baseline male'!Z29)/'Baseline male'!Z29</f>
        <v>-8.2694004472158536E-2</v>
      </c>
      <c r="AA29" s="4">
        <f ca="1">('Deaths male'!AA29-'Baseline male'!AA29)/'Baseline male'!AA29</f>
        <v>5.5660393323419075E-3</v>
      </c>
      <c r="AI29" s="4">
        <f t="shared" ca="1" si="21"/>
        <v>-6.5260272820873155E-2</v>
      </c>
      <c r="AJ29" s="4">
        <f t="shared" ca="1" si="24"/>
        <v>-5.0411607869385831E-2</v>
      </c>
      <c r="AK29" s="4">
        <f t="shared" ca="1" si="25"/>
        <v>5.3499454084042004E-2</v>
      </c>
      <c r="AL29" s="4">
        <f t="shared" ca="1" si="26"/>
        <v>-8.9622208500258257E-3</v>
      </c>
      <c r="AM29" s="4">
        <f t="shared" ca="1" si="27"/>
        <v>-5.8074832713437156E-2</v>
      </c>
      <c r="AN29" s="4">
        <f t="shared" ca="1" si="28"/>
        <v>1.6136898197798257E-2</v>
      </c>
      <c r="AO29" s="4">
        <f t="shared" ca="1" si="29"/>
        <v>7.0588756027422069E-3</v>
      </c>
      <c r="AP29" s="4">
        <f t="shared" ca="1" si="30"/>
        <v>3.440139490285065E-2</v>
      </c>
      <c r="AQ29" s="4">
        <f t="shared" ca="1" si="31"/>
        <v>6.2455157235405491E-2</v>
      </c>
      <c r="AR29" s="4">
        <f t="shared" ca="1" si="32"/>
        <v>6.7042234813534532E-3</v>
      </c>
      <c r="AS29" s="4">
        <f t="shared" ca="1" si="33"/>
        <v>1.3690789938714372E-2</v>
      </c>
      <c r="AT29" s="4">
        <f t="shared" ca="1" si="34"/>
        <v>0.15100750529807322</v>
      </c>
      <c r="AU29" s="4">
        <f t="shared" ca="1" si="35"/>
        <v>0.10528645799886162</v>
      </c>
      <c r="AV29" s="4">
        <f t="shared" ca="1" si="36"/>
        <v>0.14702232385127478</v>
      </c>
      <c r="AW29" s="4">
        <f t="shared" ca="1" si="37"/>
        <v>0.12027852063250632</v>
      </c>
      <c r="AX29" s="4">
        <f t="shared" ca="1" si="38"/>
        <v>0.22347901717894522</v>
      </c>
      <c r="BE29">
        <v>0</v>
      </c>
      <c r="BG29" s="10">
        <f ca="1">2*POWER(1/'Baseline male'!V28,0.5)</f>
        <v>0.30657796508721868</v>
      </c>
      <c r="BH29" s="10">
        <f t="shared" ca="1" si="22"/>
        <v>-0.30657796508721868</v>
      </c>
      <c r="BI29">
        <f t="shared" ca="1" si="23"/>
        <v>0.61315593017443737</v>
      </c>
    </row>
    <row r="30" spans="1:61" x14ac:dyDescent="0.2">
      <c r="A30" s="1">
        <v>27</v>
      </c>
      <c r="B30" s="4">
        <f ca="1">('Deaths male'!B30-'Baseline male'!B30)/'Baseline male'!B30</f>
        <v>0.10580594576988946</v>
      </c>
      <c r="C30" s="4">
        <f ca="1">('Deaths male'!C30-'Baseline male'!C30)/'Baseline male'!C30</f>
        <v>0.35424365726244944</v>
      </c>
      <c r="D30" s="4">
        <f ca="1">('Deaths male'!D30-'Baseline male'!D30)/'Baseline male'!D30</f>
        <v>-0.10415888964575615</v>
      </c>
      <c r="E30" s="4">
        <f ca="1">('Deaths male'!E30-'Baseline male'!E30)/'Baseline male'!E30</f>
        <v>-2.7681578178035047E-2</v>
      </c>
      <c r="F30" s="4">
        <f ca="1">('Deaths male'!F30-'Baseline male'!F30)/'Baseline male'!F30</f>
        <v>4.9272858423082586E-2</v>
      </c>
      <c r="G30" s="4">
        <f ca="1">('Deaths male'!G30-'Baseline male'!G30)/'Baseline male'!G30</f>
        <v>-2.2478908224145236E-2</v>
      </c>
      <c r="H30" s="4">
        <f ca="1">('Deaths male'!H30-'Baseline male'!H30)/'Baseline male'!H30</f>
        <v>2.4279186371400176E-2</v>
      </c>
      <c r="I30" s="4">
        <f ca="1">('Deaths male'!I30-'Baseline male'!I30)/'Baseline male'!I30</f>
        <v>-0.37568848321730253</v>
      </c>
      <c r="J30" s="4">
        <f ca="1">('Deaths male'!J30-'Baseline male'!J30)/'Baseline male'!J30</f>
        <v>-2.8145337796122525E-2</v>
      </c>
      <c r="K30" s="4">
        <f ca="1">('Deaths male'!K30-'Baseline male'!K30)/'Baseline male'!K30</f>
        <v>-0.15006849811215531</v>
      </c>
      <c r="L30" s="4">
        <f ca="1">('Deaths male'!L30-'Baseline male'!L30)/'Baseline male'!L30</f>
        <v>-0.32947020554322254</v>
      </c>
      <c r="M30" s="4">
        <f ca="1">('Deaths male'!M30-'Baseline male'!M30)/'Baseline male'!M30</f>
        <v>1.9752923393281743E-2</v>
      </c>
      <c r="N30" s="4">
        <f ca="1">('Deaths male'!N30-'Baseline male'!N30)/'Baseline male'!N30</f>
        <v>-6.2173720237352466E-2</v>
      </c>
      <c r="O30" s="4">
        <f ca="1">('Deaths male'!O30-'Baseline male'!O30)/'Baseline male'!O30</f>
        <v>0.16708168094677045</v>
      </c>
      <c r="P30" s="4">
        <f ca="1">('Deaths male'!P30-'Baseline male'!P30)/'Baseline male'!P30</f>
        <v>-0.12810763171148185</v>
      </c>
      <c r="Q30" s="4">
        <f ca="1">('Deaths male'!Q30-'Baseline male'!Q30)/'Baseline male'!Q30</f>
        <v>5.8085256875752236E-2</v>
      </c>
      <c r="R30" s="4">
        <f ca="1">('Deaths male'!R30-'Baseline male'!R30)/'Baseline male'!R30</f>
        <v>-1.0457569716809228E-2</v>
      </c>
      <c r="S30" s="4">
        <f ca="1">('Deaths male'!S30-'Baseline male'!S30)/'Baseline male'!S30</f>
        <v>-4.446247661027513E-2</v>
      </c>
      <c r="T30" s="4">
        <f ca="1">('Deaths male'!T30-'Baseline male'!T30)/'Baseline male'!T30</f>
        <v>0.13364003133111838</v>
      </c>
      <c r="U30" s="4">
        <f ca="1">('Deaths male'!U30-'Baseline male'!U30)/'Baseline male'!U30</f>
        <v>8.248324202990788E-2</v>
      </c>
      <c r="V30" s="4">
        <f ca="1">('Deaths male'!V30-'Baseline male'!V30)/'Baseline male'!V30</f>
        <v>7.9506693781061427E-2</v>
      </c>
      <c r="W30" s="4">
        <f ca="1">('Deaths male'!W30-'Baseline male'!W30)/'Baseline male'!W30</f>
        <v>0.25979372697584946</v>
      </c>
      <c r="X30" s="4">
        <f ca="1">('Deaths male'!X30-'Baseline male'!X30)/'Baseline male'!X30</f>
        <v>9.3544707498388446E-2</v>
      </c>
      <c r="Y30" s="4">
        <f ca="1">('Deaths male'!Y30-'Baseline male'!Y30)/'Baseline male'!Y30</f>
        <v>4.0845478821389739E-2</v>
      </c>
      <c r="Z30" s="4">
        <f ca="1">('Deaths male'!Z30-'Baseline male'!Z30)/'Baseline male'!Z30</f>
        <v>4.5121372430699448E-2</v>
      </c>
      <c r="AA30" s="4">
        <f ca="1">('Deaths male'!AA30-'Baseline male'!AA30)/'Baseline male'!AA30</f>
        <v>0.12349462225286868</v>
      </c>
      <c r="AI30" s="4">
        <f t="shared" ca="1" si="21"/>
        <v>-7.5079983463549507E-2</v>
      </c>
      <c r="AJ30" s="4">
        <f t="shared" ca="1" si="24"/>
        <v>-5.031593725343679E-2</v>
      </c>
      <c r="AK30" s="4">
        <f t="shared" ca="1" si="25"/>
        <v>3.9774422255951139E-2</v>
      </c>
      <c r="AL30" s="4">
        <f t="shared" ca="1" si="26"/>
        <v>-2.8285739019302768E-2</v>
      </c>
      <c r="AM30" s="4">
        <f t="shared" ca="1" si="27"/>
        <v>-4.962749757925819E-2</v>
      </c>
      <c r="AN30" s="4">
        <f t="shared" ca="1" si="28"/>
        <v>2.0752428026397637E-2</v>
      </c>
      <c r="AO30" s="4">
        <f t="shared" ca="1" si="29"/>
        <v>3.6346316680623725E-3</v>
      </c>
      <c r="AP30" s="4">
        <f t="shared" ca="1" si="30"/>
        <v>6.1111384678614163E-2</v>
      </c>
      <c r="AQ30" s="4">
        <f t="shared" ca="1" si="31"/>
        <v>6.3204641662265817E-2</v>
      </c>
      <c r="AR30" s="4">
        <f t="shared" ca="1" si="32"/>
        <v>1.0365242746414695E-5</v>
      </c>
      <c r="AS30" s="4">
        <f t="shared" ca="1" si="33"/>
        <v>1.4137114675937786E-2</v>
      </c>
      <c r="AT30" s="4">
        <f t="shared" ca="1" si="34"/>
        <v>0.13825950733054224</v>
      </c>
      <c r="AU30" s="4">
        <f t="shared" ca="1" si="35"/>
        <v>5.4579800963475901E-2</v>
      </c>
      <c r="AV30" s="4">
        <f t="shared" ca="1" si="36"/>
        <v>0.16441969299607836</v>
      </c>
      <c r="AW30" s="4">
        <f t="shared" ca="1" si="37"/>
        <v>0.10018237562894304</v>
      </c>
      <c r="AX30" s="4">
        <f t="shared" ca="1" si="38"/>
        <v>0.18648089095371684</v>
      </c>
      <c r="BE30">
        <v>0</v>
      </c>
      <c r="BG30" s="10">
        <f ca="1">2*POWER(1/'Baseline male'!V29,0.5)</f>
        <v>0.28828631483446515</v>
      </c>
      <c r="BH30" s="10">
        <f t="shared" ca="1" si="22"/>
        <v>-0.28828631483446515</v>
      </c>
      <c r="BI30">
        <f t="shared" ca="1" si="23"/>
        <v>0.5765726296689303</v>
      </c>
    </row>
    <row r="31" spans="1:61" x14ac:dyDescent="0.2">
      <c r="A31" s="1">
        <v>28</v>
      </c>
      <c r="B31" s="4">
        <f ca="1">('Deaths male'!B31-'Baseline male'!B31)/'Baseline male'!B31</f>
        <v>3.6239573691725147E-2</v>
      </c>
      <c r="C31" s="4">
        <f ca="1">('Deaths male'!C31-'Baseline male'!C31)/'Baseline male'!C31</f>
        <v>0.15907363322388177</v>
      </c>
      <c r="D31" s="4">
        <f ca="1">('Deaths male'!D31-'Baseline male'!D31)/'Baseline male'!D31</f>
        <v>0.16691540713363642</v>
      </c>
      <c r="E31" s="4">
        <f ca="1">('Deaths male'!E31-'Baseline male'!E31)/'Baseline male'!E31</f>
        <v>0.41084491262028527</v>
      </c>
      <c r="F31" s="4">
        <f ca="1">('Deaths male'!F31-'Baseline male'!F31)/'Baseline male'!F31</f>
        <v>0.21705944912013556</v>
      </c>
      <c r="G31" s="4">
        <f ca="1">('Deaths male'!G31-'Baseline male'!G31)/'Baseline male'!G31</f>
        <v>-0.11140132408424902</v>
      </c>
      <c r="H31" s="4">
        <f ca="1">('Deaths male'!H31-'Baseline male'!H31)/'Baseline male'!H31</f>
        <v>-3.7373380994543902E-3</v>
      </c>
      <c r="I31" s="4">
        <f ca="1">('Deaths male'!I31-'Baseline male'!I31)/'Baseline male'!I31</f>
        <v>0.18313036493713808</v>
      </c>
      <c r="J31" s="4">
        <f ca="1">('Deaths male'!J31-'Baseline male'!J31)/'Baseline male'!J31</f>
        <v>0.13677933084051172</v>
      </c>
      <c r="K31" s="4">
        <f ca="1">('Deaths male'!K31-'Baseline male'!K31)/'Baseline male'!K31</f>
        <v>-0.12184718328508262</v>
      </c>
      <c r="L31" s="4">
        <f ca="1">('Deaths male'!L31-'Baseline male'!L31)/'Baseline male'!L31</f>
        <v>-0.22131613966695468</v>
      </c>
      <c r="M31" s="4">
        <f ca="1">('Deaths male'!M31-'Baseline male'!M31)/'Baseline male'!M31</f>
        <v>2.9163621318322428E-2</v>
      </c>
      <c r="N31" s="4">
        <f ca="1">('Deaths male'!N31-'Baseline male'!N31)/'Baseline male'!N31</f>
        <v>-9.2539085700574786E-2</v>
      </c>
      <c r="O31" s="4">
        <f ca="1">('Deaths male'!O31-'Baseline male'!O31)/'Baseline male'!O31</f>
        <v>-8.8175446297903234E-2</v>
      </c>
      <c r="P31" s="4">
        <f ca="1">('Deaths male'!P31-'Baseline male'!P31)/'Baseline male'!P31</f>
        <v>3.1666739828737286E-2</v>
      </c>
      <c r="Q31" s="4">
        <f ca="1">('Deaths male'!Q31-'Baseline male'!Q31)/'Baseline male'!Q31</f>
        <v>-7.3435173311057964E-2</v>
      </c>
      <c r="R31" s="4">
        <f ca="1">('Deaths male'!R31-'Baseline male'!R31)/'Baseline male'!R31</f>
        <v>-8.3920489338646029E-2</v>
      </c>
      <c r="S31" s="4">
        <f ca="1">('Deaths male'!S31-'Baseline male'!S31)/'Baseline male'!S31</f>
        <v>0.27223865773610606</v>
      </c>
      <c r="T31" s="4">
        <f ca="1">('Deaths male'!T31-'Baseline male'!T31)/'Baseline male'!T31</f>
        <v>6.4910988134057282E-2</v>
      </c>
      <c r="U31" s="4">
        <f ca="1">('Deaths male'!U31-'Baseline male'!U31)/'Baseline male'!U31</f>
        <v>3.2109278779488153E-2</v>
      </c>
      <c r="V31" s="4">
        <f ca="1">('Deaths male'!V31-'Baseline male'!V31)/'Baseline male'!V31</f>
        <v>6.6034096476097745E-2</v>
      </c>
      <c r="W31" s="4">
        <f ca="1">('Deaths male'!W31-'Baseline male'!W31)/'Baseline male'!W31</f>
        <v>6.335977835735547E-2</v>
      </c>
      <c r="X31" s="4">
        <f ca="1">('Deaths male'!X31-'Baseline male'!X31)/'Baseline male'!X31</f>
        <v>3.7818230667646863E-2</v>
      </c>
      <c r="Y31" s="4">
        <f ca="1">('Deaths male'!Y31-'Baseline male'!Y31)/'Baseline male'!Y31</f>
        <v>0.41144115994618724</v>
      </c>
      <c r="Z31" s="4">
        <f ca="1">('Deaths male'!Z31-'Baseline male'!Z31)/'Baseline male'!Z31</f>
        <v>0.21645345804018815</v>
      </c>
      <c r="AA31" s="4">
        <f ca="1">('Deaths male'!AA31-'Baseline male'!AA31)/'Baseline male'!AA31</f>
        <v>0.34618259362373482</v>
      </c>
      <c r="AI31" s="4">
        <f t="shared" ca="1" si="21"/>
        <v>-8.7405743308963349E-2</v>
      </c>
      <c r="AJ31" s="4">
        <f t="shared" ca="1" si="24"/>
        <v>-6.2304940054539459E-2</v>
      </c>
      <c r="AK31" s="4">
        <f t="shared" ca="1" si="25"/>
        <v>6.5354494621124429E-2</v>
      </c>
      <c r="AL31" s="4">
        <f t="shared" ca="1" si="26"/>
        <v>-5.0879496897013453E-2</v>
      </c>
      <c r="AM31" s="4">
        <f t="shared" ca="1" si="27"/>
        <v>-1.0906818188270386E-2</v>
      </c>
      <c r="AN31" s="4">
        <f t="shared" ca="1" si="28"/>
        <v>3.0566592047649953E-2</v>
      </c>
      <c r="AO31" s="4">
        <f t="shared" ca="1" si="29"/>
        <v>-6.0222857334617111E-3</v>
      </c>
      <c r="AP31" s="4">
        <f t="shared" ca="1" si="30"/>
        <v>9.4488941480490751E-2</v>
      </c>
      <c r="AQ31" s="4">
        <f t="shared" ca="1" si="31"/>
        <v>4.279716140165446E-2</v>
      </c>
      <c r="AR31" s="4">
        <f t="shared" ca="1" si="32"/>
        <v>-3.021581065177005E-2</v>
      </c>
      <c r="AS31" s="4">
        <f t="shared" ca="1" si="33"/>
        <v>4.9822825420973278E-2</v>
      </c>
      <c r="AT31" s="4">
        <f t="shared" ca="1" si="34"/>
        <v>0.11453457699701854</v>
      </c>
      <c r="AU31" s="4">
        <f t="shared" ca="1" si="35"/>
        <v>7.6804074204014569E-2</v>
      </c>
      <c r="AV31" s="4">
        <f t="shared" ca="1" si="36"/>
        <v>0.1713244704686871</v>
      </c>
      <c r="AW31" s="4">
        <f t="shared" ca="1" si="37"/>
        <v>0.10810678818059927</v>
      </c>
      <c r="AX31" s="4">
        <f t="shared" ca="1" si="38"/>
        <v>0.18517078669133202</v>
      </c>
      <c r="BE31">
        <v>0</v>
      </c>
      <c r="BG31" s="10">
        <f ca="1">2*POWER(1/'Baseline male'!V30,0.5)</f>
        <v>0.29387163099299823</v>
      </c>
      <c r="BH31" s="10">
        <f t="shared" ca="1" si="22"/>
        <v>-0.29387163099299823</v>
      </c>
      <c r="BI31">
        <f t="shared" ca="1" si="23"/>
        <v>0.58774326198599647</v>
      </c>
    </row>
    <row r="32" spans="1:61" x14ac:dyDescent="0.2">
      <c r="A32" s="1">
        <v>29</v>
      </c>
      <c r="B32" s="4">
        <f ca="1">('Deaths male'!B32-'Baseline male'!B32)/'Baseline male'!B32</f>
        <v>0.13248959569994875</v>
      </c>
      <c r="C32" s="4">
        <f ca="1">('Deaths male'!C32-'Baseline male'!C32)/'Baseline male'!C32</f>
        <v>0.17152970081765068</v>
      </c>
      <c r="D32" s="4">
        <f ca="1">('Deaths male'!D32-'Baseline male'!D32)/'Baseline male'!D32</f>
        <v>3.093640680008038E-2</v>
      </c>
      <c r="E32" s="4">
        <f ca="1">('Deaths male'!E32-'Baseline male'!E32)/'Baseline male'!E32</f>
        <v>0.13765618146983133</v>
      </c>
      <c r="F32" s="4">
        <f ca="1">('Deaths male'!F32-'Baseline male'!F32)/'Baseline male'!F32</f>
        <v>0.21654835564657365</v>
      </c>
      <c r="G32" s="4">
        <f ca="1">('Deaths male'!G32-'Baseline male'!G32)/'Baseline male'!G32</f>
        <v>5.1233078496150018E-2</v>
      </c>
      <c r="H32" s="4">
        <f ca="1">('Deaths male'!H32-'Baseline male'!H32)/'Baseline male'!H32</f>
        <v>-5.6349579306219824E-2</v>
      </c>
      <c r="I32" s="4">
        <f ca="1">('Deaths male'!I32-'Baseline male'!I32)/'Baseline male'!I32</f>
        <v>0.11684096393550146</v>
      </c>
      <c r="J32" s="4">
        <f ca="1">('Deaths male'!J32-'Baseline male'!J32)/'Baseline male'!J32</f>
        <v>0.21160074325159145</v>
      </c>
      <c r="K32" s="4">
        <f ca="1">('Deaths male'!K32-'Baseline male'!K32)/'Baseline male'!K32</f>
        <v>-0.11305727507426319</v>
      </c>
      <c r="L32" s="4">
        <f ca="1">('Deaths male'!L32-'Baseline male'!L32)/'Baseline male'!L32</f>
        <v>2.5335952347570235E-2</v>
      </c>
      <c r="M32" s="4">
        <f ca="1">('Deaths male'!M32-'Baseline male'!M32)/'Baseline male'!M32</f>
        <v>7.8654132455072731E-2</v>
      </c>
      <c r="N32" s="4">
        <f ca="1">('Deaths male'!N32-'Baseline male'!N32)/'Baseline male'!N32</f>
        <v>9.8964271086892805E-2</v>
      </c>
      <c r="O32" s="4">
        <f ca="1">('Deaths male'!O32-'Baseline male'!O32)/'Baseline male'!O32</f>
        <v>0.36008451927658891</v>
      </c>
      <c r="P32" s="4">
        <f ca="1">('Deaths male'!P32-'Baseline male'!P32)/'Baseline male'!P32</f>
        <v>-5.2493248480792266E-2</v>
      </c>
      <c r="Q32" s="4">
        <f ca="1">('Deaths male'!Q32-'Baseline male'!Q32)/'Baseline male'!Q32</f>
        <v>-0.14025369794422834</v>
      </c>
      <c r="R32" s="4">
        <f ca="1">('Deaths male'!R32-'Baseline male'!R32)/'Baseline male'!R32</f>
        <v>-0.12194812841666978</v>
      </c>
      <c r="S32" s="4">
        <f ca="1">('Deaths male'!S32-'Baseline male'!S32)/'Baseline male'!S32</f>
        <v>-1.5547954761307985E-2</v>
      </c>
      <c r="T32" s="4">
        <f ca="1">('Deaths male'!T32-'Baseline male'!T32)/'Baseline male'!T32</f>
        <v>7.7778142652950175E-2</v>
      </c>
      <c r="U32" s="4">
        <f ca="1">('Deaths male'!U32-'Baseline male'!U32)/'Baseline male'!U32</f>
        <v>-0.16970510986407245</v>
      </c>
      <c r="V32" s="4">
        <f ca="1">('Deaths male'!V32-'Baseline male'!V32)/'Baseline male'!V32</f>
        <v>0.10560611634518985</v>
      </c>
      <c r="W32" s="4">
        <f ca="1">('Deaths male'!W32-'Baseline male'!W32)/'Baseline male'!W32</f>
        <v>0.23659317113250911</v>
      </c>
      <c r="X32" s="4">
        <f ca="1">('Deaths male'!X32-'Baseline male'!X32)/'Baseline male'!X32</f>
        <v>-2.6403276828700431E-2</v>
      </c>
      <c r="Y32" s="4">
        <f ca="1">('Deaths male'!Y32-'Baseline male'!Y32)/'Baseline male'!Y32</f>
        <v>0.27624290375811239</v>
      </c>
      <c r="Z32" s="4">
        <f ca="1">('Deaths male'!Z32-'Baseline male'!Z32)/'Baseline male'!Z32</f>
        <v>7.8691185395647262E-2</v>
      </c>
      <c r="AA32" s="4">
        <f ca="1">('Deaths male'!AA32-'Baseline male'!AA32)/'Baseline male'!AA32</f>
        <v>0.18890629218451641</v>
      </c>
      <c r="AI32" s="4">
        <f t="shared" ca="1" si="21"/>
        <v>-8.5966406911533622E-2</v>
      </c>
      <c r="AJ32" s="4">
        <f t="shared" ca="1" si="24"/>
        <v>-5.7910382322570932E-2</v>
      </c>
      <c r="AK32" s="4">
        <f t="shared" ca="1" si="25"/>
        <v>3.9361660782206716E-2</v>
      </c>
      <c r="AL32" s="4">
        <f t="shared" ca="1" si="26"/>
        <v>-2.5022148810660748E-2</v>
      </c>
      <c r="AM32" s="4">
        <f t="shared" ca="1" si="27"/>
        <v>5.55849655763149E-3</v>
      </c>
      <c r="AN32" s="4">
        <f t="shared" ca="1" si="28"/>
        <v>2.9779618396067246E-2</v>
      </c>
      <c r="AO32" s="4">
        <f t="shared" ca="1" si="29"/>
        <v>-5.9184285194375111E-3</v>
      </c>
      <c r="AP32" s="4">
        <f t="shared" ca="1" si="30"/>
        <v>4.6925053962206503E-2</v>
      </c>
      <c r="AQ32" s="4">
        <f t="shared" ca="1" si="31"/>
        <v>5.378748288528417E-2</v>
      </c>
      <c r="AR32" s="4">
        <f t="shared" ca="1" si="32"/>
        <v>-2.0744726287984499E-2</v>
      </c>
      <c r="AS32" s="4">
        <f t="shared" ca="1" si="33"/>
        <v>4.85985961700445E-2</v>
      </c>
      <c r="AT32" s="4">
        <f t="shared" ca="1" si="34"/>
        <v>0.12483403264584134</v>
      </c>
      <c r="AU32" s="4">
        <f t="shared" ca="1" si="35"/>
        <v>8.1209398223305043E-2</v>
      </c>
      <c r="AV32" s="4">
        <f t="shared" ca="1" si="36"/>
        <v>0.19009247957264463</v>
      </c>
      <c r="AW32" s="4">
        <f t="shared" ca="1" si="37"/>
        <v>0.11081434980097536</v>
      </c>
      <c r="AX32" s="4">
        <f t="shared" ca="1" si="38"/>
        <v>0.17854338298479122</v>
      </c>
      <c r="BE32">
        <v>0</v>
      </c>
      <c r="BG32" s="10">
        <f ca="1">2*POWER(1/'Baseline male'!V31,0.5)</f>
        <v>0.28915483286757343</v>
      </c>
      <c r="BH32" s="10">
        <f t="shared" ca="1" si="22"/>
        <v>-0.28915483286757343</v>
      </c>
      <c r="BI32">
        <f t="shared" ca="1" si="23"/>
        <v>0.57830966573514686</v>
      </c>
    </row>
    <row r="33" spans="1:61" x14ac:dyDescent="0.2">
      <c r="A33" s="1">
        <v>30</v>
      </c>
      <c r="B33" s="4">
        <f ca="1">('Deaths male'!B33-'Baseline male'!B33)/'Baseline male'!B33</f>
        <v>8.6125066954149523E-2</v>
      </c>
      <c r="C33" s="4">
        <f ca="1">('Deaths male'!C33-'Baseline male'!C33)/'Baseline male'!C33</f>
        <v>0.48829189986417854</v>
      </c>
      <c r="D33" s="4">
        <f ca="1">('Deaths male'!D33-'Baseline male'!D33)/'Baseline male'!D33</f>
        <v>0.23820346812106577</v>
      </c>
      <c r="E33" s="4">
        <f ca="1">('Deaths male'!E33-'Baseline male'!E33)/'Baseline male'!E33</f>
        <v>0.11484181701199114</v>
      </c>
      <c r="F33" s="4">
        <f ca="1">('Deaths male'!F33-'Baseline male'!F33)/'Baseline male'!F33</f>
        <v>0.1296434760076986</v>
      </c>
      <c r="G33" s="4">
        <f ca="1">('Deaths male'!G33-'Baseline male'!G33)/'Baseline male'!G33</f>
        <v>0.20998932212833965</v>
      </c>
      <c r="H33" s="4">
        <f ca="1">('Deaths male'!H33-'Baseline male'!H33)/'Baseline male'!H33</f>
        <v>0.11078480634203194</v>
      </c>
      <c r="I33" s="4">
        <f ca="1">('Deaths male'!I33-'Baseline male'!I33)/'Baseline male'!I33</f>
        <v>0.13293128356055608</v>
      </c>
      <c r="J33" s="4">
        <f ca="1">('Deaths male'!J33-'Baseline male'!J33)/'Baseline male'!J33</f>
        <v>-2.0945209013097519E-2</v>
      </c>
      <c r="K33" s="4">
        <f ca="1">('Deaths male'!K33-'Baseline male'!K33)/'Baseline male'!K33</f>
        <v>-6.736034388678247E-2</v>
      </c>
      <c r="L33" s="4">
        <f ca="1">('Deaths male'!L33-'Baseline male'!L33)/'Baseline male'!L33</f>
        <v>-0.25763397678044087</v>
      </c>
      <c r="M33" s="4">
        <f ca="1">('Deaths male'!M33-'Baseline male'!M33)/'Baseline male'!M33</f>
        <v>-0.19614447789017966</v>
      </c>
      <c r="N33" s="4">
        <f ca="1">('Deaths male'!N33-'Baseline male'!N33)/'Baseline male'!N33</f>
        <v>-6.7237128090572904E-2</v>
      </c>
      <c r="O33" s="4">
        <f ca="1">('Deaths male'!O33-'Baseline male'!O33)/'Baseline male'!O33</f>
        <v>-8.0108194875107737E-3</v>
      </c>
      <c r="P33" s="4">
        <f ca="1">('Deaths male'!P33-'Baseline male'!P33)/'Baseline male'!P33</f>
        <v>3.7832911270548275E-2</v>
      </c>
      <c r="Q33" s="4">
        <f ca="1">('Deaths male'!Q33-'Baseline male'!Q33)/'Baseline male'!Q33</f>
        <v>0.11703318196503816</v>
      </c>
      <c r="R33" s="4">
        <f ca="1">('Deaths male'!R33-'Baseline male'!R33)/'Baseline male'!R33</f>
        <v>8.3815187861523643E-2</v>
      </c>
      <c r="S33" s="4">
        <f ca="1">('Deaths male'!S33-'Baseline male'!S33)/'Baseline male'!S33</f>
        <v>-1.9696863177576334E-2</v>
      </c>
      <c r="T33" s="4">
        <f ca="1">('Deaths male'!T33-'Baseline male'!T33)/'Baseline male'!T33</f>
        <v>0.29080862443239103</v>
      </c>
      <c r="U33" s="4">
        <f ca="1">('Deaths male'!U33-'Baseline male'!U33)/'Baseline male'!U33</f>
        <v>-9.8938869111286548E-2</v>
      </c>
      <c r="V33" s="4">
        <f ca="1">('Deaths male'!V33-'Baseline male'!V33)/'Baseline male'!V33</f>
        <v>0.2154088069158768</v>
      </c>
      <c r="W33" s="4">
        <f ca="1">('Deaths male'!W33-'Baseline male'!W33)/'Baseline male'!W33</f>
        <v>0.19055094394180302</v>
      </c>
      <c r="X33" s="4">
        <f ca="1">('Deaths male'!X33-'Baseline male'!X33)/'Baseline male'!X33</f>
        <v>0.19806038627146247</v>
      </c>
      <c r="Y33" s="4">
        <f ca="1">('Deaths male'!Y33-'Baseline male'!Y33)/'Baseline male'!Y33</f>
        <v>0.10599771459509606</v>
      </c>
      <c r="Z33" s="4">
        <f ca="1">('Deaths male'!Z33-'Baseline male'!Z33)/'Baseline male'!Z33</f>
        <v>0.16448899413773552</v>
      </c>
      <c r="AA33" s="4">
        <f ca="1">('Deaths male'!AA33-'Baseline male'!AA33)/'Baseline male'!AA33</f>
        <v>0.21298231241132015</v>
      </c>
      <c r="AI33" s="4">
        <f t="shared" ca="1" si="21"/>
        <v>-8.6831395284754656E-2</v>
      </c>
      <c r="AJ33" s="4">
        <f t="shared" ca="1" si="24"/>
        <v>-7.4829272157535931E-2</v>
      </c>
      <c r="AK33" s="4">
        <f t="shared" ca="1" si="25"/>
        <v>3.0978682950195627E-2</v>
      </c>
      <c r="AL33" s="4">
        <f t="shared" ca="1" si="26"/>
        <v>-8.2491109814219685E-3</v>
      </c>
      <c r="AM33" s="4">
        <f t="shared" ca="1" si="27"/>
        <v>1.683970328839832E-2</v>
      </c>
      <c r="AN33" s="4">
        <f t="shared" ca="1" si="28"/>
        <v>8.682463084432197E-3</v>
      </c>
      <c r="AO33" s="4">
        <f t="shared" ca="1" si="29"/>
        <v>2.1352913180814038E-2</v>
      </c>
      <c r="AP33" s="4">
        <f t="shared" ca="1" si="30"/>
        <v>2.4521076395281796E-2</v>
      </c>
      <c r="AQ33" s="4">
        <f t="shared" ca="1" si="31"/>
        <v>4.6611441076430227E-2</v>
      </c>
      <c r="AR33" s="4">
        <f t="shared" ca="1" si="32"/>
        <v>-4.2849211752280106E-3</v>
      </c>
      <c r="AS33" s="4">
        <f t="shared" ca="1" si="33"/>
        <v>6.7678090400193291E-2</v>
      </c>
      <c r="AT33" s="4">
        <f t="shared" ca="1" si="34"/>
        <v>0.13854616416612589</v>
      </c>
      <c r="AU33" s="4">
        <f t="shared" ca="1" si="35"/>
        <v>9.2114719958784716E-2</v>
      </c>
      <c r="AV33" s="4">
        <f t="shared" ca="1" si="36"/>
        <v>0.15993097281818655</v>
      </c>
      <c r="AW33" s="4">
        <f t="shared" ca="1" si="37"/>
        <v>0.12295116945927917</v>
      </c>
      <c r="AX33" s="4">
        <f t="shared" ca="1" si="38"/>
        <v>0.17463210149562636</v>
      </c>
      <c r="BE33">
        <v>0</v>
      </c>
      <c r="BG33" s="10">
        <f ca="1">2*POWER(1/'Baseline male'!V32,0.5)</f>
        <v>0.27613166728750727</v>
      </c>
      <c r="BH33" s="10">
        <f t="shared" ca="1" si="22"/>
        <v>-0.27613166728750727</v>
      </c>
      <c r="BI33">
        <f t="shared" ca="1" si="23"/>
        <v>0.55226333457501453</v>
      </c>
    </row>
    <row r="34" spans="1:61" x14ac:dyDescent="0.2">
      <c r="A34" s="1">
        <v>31</v>
      </c>
      <c r="B34" s="4">
        <f ca="1">('Deaths male'!B34-'Baseline male'!B34)/'Baseline male'!B34</f>
        <v>5.0387661209762263E-2</v>
      </c>
      <c r="C34" s="4">
        <f ca="1">('Deaths male'!C34-'Baseline male'!C34)/'Baseline male'!C34</f>
        <v>0.27022041155635657</v>
      </c>
      <c r="D34" s="4">
        <f ca="1">('Deaths male'!D34-'Baseline male'!D34)/'Baseline male'!D34</f>
        <v>0.28973647867623759</v>
      </c>
      <c r="E34" s="4">
        <f ca="1">('Deaths male'!E34-'Baseline male'!E34)/'Baseline male'!E34</f>
        <v>0.25663237933613781</v>
      </c>
      <c r="F34" s="4">
        <f ca="1">('Deaths male'!F34-'Baseline male'!F34)/'Baseline male'!F34</f>
        <v>0.13991648097124493</v>
      </c>
      <c r="G34" s="4">
        <f ca="1">('Deaths male'!G34-'Baseline male'!G34)/'Baseline male'!G34</f>
        <v>-0.1369487063327284</v>
      </c>
      <c r="H34" s="4">
        <f ca="1">('Deaths male'!H34-'Baseline male'!H34)/'Baseline male'!H34</f>
        <v>2.5222228349837124E-2</v>
      </c>
      <c r="I34" s="4">
        <f ca="1">('Deaths male'!I34-'Baseline male'!I34)/'Baseline male'!I34</f>
        <v>0.10138564073543051</v>
      </c>
      <c r="J34" s="4">
        <f ca="1">('Deaths male'!J34-'Baseline male'!J34)/'Baseline male'!J34</f>
        <v>0.11808982528760717</v>
      </c>
      <c r="K34" s="4">
        <f ca="1">('Deaths male'!K34-'Baseline male'!K34)/'Baseline male'!K34</f>
        <v>-0.18569294067911102</v>
      </c>
      <c r="L34" s="4">
        <f ca="1">('Deaths male'!L34-'Baseline male'!L34)/'Baseline male'!L34</f>
        <v>7.6251434268096538E-2</v>
      </c>
      <c r="M34" s="4">
        <f ca="1">('Deaths male'!M34-'Baseline male'!M34)/'Baseline male'!M34</f>
        <v>-5.0089749963231477E-2</v>
      </c>
      <c r="N34" s="4">
        <f ca="1">('Deaths male'!N34-'Baseline male'!N34)/'Baseline male'!N34</f>
        <v>5.4376980251168355E-2</v>
      </c>
      <c r="O34" s="4">
        <f ca="1">('Deaths male'!O34-'Baseline male'!O34)/'Baseline male'!O34</f>
        <v>-0.26769878920642887</v>
      </c>
      <c r="P34" s="4">
        <f ca="1">('Deaths male'!P34-'Baseline male'!P34)/'Baseline male'!P34</f>
        <v>7.0461884712019474E-2</v>
      </c>
      <c r="Q34" s="4">
        <f ca="1">('Deaths male'!Q34-'Baseline male'!Q34)/'Baseline male'!Q34</f>
        <v>6.992269303991229E-2</v>
      </c>
      <c r="R34" s="4">
        <f ca="1">('Deaths male'!R34-'Baseline male'!R34)/'Baseline male'!R34</f>
        <v>-2.8568793704988705E-2</v>
      </c>
      <c r="S34" s="4">
        <f ca="1">('Deaths male'!S34-'Baseline male'!S34)/'Baseline male'!S34</f>
        <v>-0.11354764963189505</v>
      </c>
      <c r="T34" s="4">
        <f ca="1">('Deaths male'!T34-'Baseline male'!T34)/'Baseline male'!T34</f>
        <v>0.12039912262001717</v>
      </c>
      <c r="U34" s="4">
        <f ca="1">('Deaths male'!U34-'Baseline male'!U34)/'Baseline male'!U34</f>
        <v>5.1188090780713007E-2</v>
      </c>
      <c r="V34" s="4">
        <f ca="1">('Deaths male'!V34-'Baseline male'!V34)/'Baseline male'!V34</f>
        <v>-2.7796855533747118E-2</v>
      </c>
      <c r="W34" s="4">
        <f ca="1">('Deaths male'!W34-'Baseline male'!W34)/'Baseline male'!W34</f>
        <v>0.23932229120951154</v>
      </c>
      <c r="X34" s="4">
        <f ca="1">('Deaths male'!X34-'Baseline male'!X34)/'Baseline male'!X34</f>
        <v>0.26226130607068449</v>
      </c>
      <c r="Y34" s="4">
        <f ca="1">('Deaths male'!Y34-'Baseline male'!Y34)/'Baseline male'!Y34</f>
        <v>0.30458417194666237</v>
      </c>
      <c r="Z34" s="4">
        <f ca="1">('Deaths male'!Z34-'Baseline male'!Z34)/'Baseline male'!Z34</f>
        <v>0.15692037911933376</v>
      </c>
      <c r="AA34" s="4">
        <f ca="1">('Deaths male'!AA34-'Baseline male'!AA34)/'Baseline male'!AA34</f>
        <v>0.16409732428013415</v>
      </c>
      <c r="AI34" s="4">
        <f t="shared" ca="1" si="21"/>
        <v>-9.6214143248217615E-2</v>
      </c>
      <c r="AJ34" s="4">
        <f t="shared" ca="1" si="24"/>
        <v>-4.0800664639828711E-2</v>
      </c>
      <c r="AK34" s="4">
        <f t="shared" ca="1" si="25"/>
        <v>1.4364187517639628E-2</v>
      </c>
      <c r="AL34" s="4">
        <f t="shared" ca="1" si="26"/>
        <v>-8.4936419414587978E-3</v>
      </c>
      <c r="AM34" s="4">
        <f t="shared" ca="1" si="27"/>
        <v>-1.3954063116839311E-3</v>
      </c>
      <c r="AN34" s="4">
        <f t="shared" ca="1" si="28"/>
        <v>9.5897942846624798E-3</v>
      </c>
      <c r="AO34" s="4">
        <f t="shared" ca="1" si="29"/>
        <v>8.1696214753109106E-3</v>
      </c>
      <c r="AP34" s="4">
        <f t="shared" ca="1" si="30"/>
        <v>1.6477185869456342E-2</v>
      </c>
      <c r="AQ34" s="4">
        <f t="shared" ca="1" si="31"/>
        <v>5.7555402144973546E-2</v>
      </c>
      <c r="AR34" s="4">
        <f t="shared" ca="1" si="32"/>
        <v>1.996644482049675E-2</v>
      </c>
      <c r="AS34" s="4">
        <f t="shared" ca="1" si="33"/>
        <v>9.0828643277319585E-2</v>
      </c>
      <c r="AT34" s="4">
        <f t="shared" ca="1" si="34"/>
        <v>0.1332702410345106</v>
      </c>
      <c r="AU34" s="4">
        <f t="shared" ca="1" si="35"/>
        <v>9.8354948230223269E-2</v>
      </c>
      <c r="AV34" s="4">
        <f t="shared" ca="1" si="36"/>
        <v>0.17797192054221606</v>
      </c>
      <c r="AW34" s="4">
        <f t="shared" ca="1" si="37"/>
        <v>0.1674630392879749</v>
      </c>
      <c r="AX34" s="4">
        <f t="shared" ca="1" si="38"/>
        <v>0.21046967329808519</v>
      </c>
      <c r="BE34">
        <v>0</v>
      </c>
      <c r="BG34" s="10">
        <f ca="1">2*POWER(1/'Baseline male'!V33,0.5)</f>
        <v>0.2777927521328013</v>
      </c>
      <c r="BH34" s="10">
        <f t="shared" ca="1" si="22"/>
        <v>-0.2777927521328013</v>
      </c>
      <c r="BI34">
        <f t="shared" ca="1" si="23"/>
        <v>0.5555855042656026</v>
      </c>
    </row>
    <row r="35" spans="1:61" x14ac:dyDescent="0.2">
      <c r="A35" s="1">
        <v>32</v>
      </c>
      <c r="B35" s="4">
        <f ca="1">('Deaths male'!B35-'Baseline male'!B35)/'Baseline male'!B35</f>
        <v>0.16108131400138723</v>
      </c>
      <c r="C35" s="4">
        <f ca="1">('Deaths male'!C35-'Baseline male'!C35)/'Baseline male'!C35</f>
        <v>-0.12090745748204344</v>
      </c>
      <c r="D35" s="4">
        <f ca="1">('Deaths male'!D35-'Baseline male'!D35)/'Baseline male'!D35</f>
        <v>0.16405556264044513</v>
      </c>
      <c r="E35" s="4">
        <f ca="1">('Deaths male'!E35-'Baseline male'!E35)/'Baseline male'!E35</f>
        <v>3.9975820577093375E-2</v>
      </c>
      <c r="F35" s="4">
        <f ca="1">('Deaths male'!F35-'Baseline male'!F35)/'Baseline male'!F35</f>
        <v>-1.8538702396076048E-2</v>
      </c>
      <c r="G35" s="4">
        <f ca="1">('Deaths male'!G35-'Baseline male'!G35)/'Baseline male'!G35</f>
        <v>-7.026129110458193E-2</v>
      </c>
      <c r="H35" s="4">
        <f ca="1">('Deaths male'!H35-'Baseline male'!H35)/'Baseline male'!H35</f>
        <v>0.1226380620111871</v>
      </c>
      <c r="I35" s="4">
        <f ca="1">('Deaths male'!I35-'Baseline male'!I35)/'Baseline male'!I35</f>
        <v>-0.1089689817954466</v>
      </c>
      <c r="J35" s="4">
        <f ca="1">('Deaths male'!J35-'Baseline male'!J35)/'Baseline male'!J35</f>
        <v>7.4813738917805683E-2</v>
      </c>
      <c r="K35" s="4">
        <f ca="1">('Deaths male'!K35-'Baseline male'!K35)/'Baseline male'!K35</f>
        <v>1.8942710830122847E-2</v>
      </c>
      <c r="L35" s="4">
        <f ca="1">('Deaths male'!L35-'Baseline male'!L35)/'Baseline male'!L35</f>
        <v>-8.3292173539650696E-2</v>
      </c>
      <c r="M35" s="4">
        <f ca="1">('Deaths male'!M35-'Baseline male'!M35)/'Baseline male'!M35</f>
        <v>1.6733724259523391E-2</v>
      </c>
      <c r="N35" s="4">
        <f ca="1">('Deaths male'!N35-'Baseline male'!N35)/'Baseline male'!N35</f>
        <v>9.9469367917221385E-2</v>
      </c>
      <c r="O35" s="4">
        <f ca="1">('Deaths male'!O35-'Baseline male'!O35)/'Baseline male'!O35</f>
        <v>-0.22966214850691388</v>
      </c>
      <c r="P35" s="4">
        <f ca="1">('Deaths male'!P35-'Baseline male'!P35)/'Baseline male'!P35</f>
        <v>-2.6845553780508614E-2</v>
      </c>
      <c r="Q35" s="4">
        <f ca="1">('Deaths male'!Q35-'Baseline male'!Q35)/'Baseline male'!Q35</f>
        <v>-6.591163742229024E-2</v>
      </c>
      <c r="R35" s="4">
        <f ca="1">('Deaths male'!R35-'Baseline male'!R35)/'Baseline male'!R35</f>
        <v>0.16598042795368168</v>
      </c>
      <c r="S35" s="4">
        <f ca="1">('Deaths male'!S35-'Baseline male'!S35)/'Baseline male'!S35</f>
        <v>0.1051835873472269</v>
      </c>
      <c r="T35" s="4">
        <f ca="1">('Deaths male'!T35-'Baseline male'!T35)/'Baseline male'!T35</f>
        <v>-1.3483234738813009E-2</v>
      </c>
      <c r="U35" s="4">
        <f ca="1">('Deaths male'!U35-'Baseline male'!U35)/'Baseline male'!U35</f>
        <v>-2.1877585433225967E-2</v>
      </c>
      <c r="V35" s="4">
        <f ca="1">('Deaths male'!V35-'Baseline male'!V35)/'Baseline male'!V35</f>
        <v>-7.0265169604501673E-2</v>
      </c>
      <c r="W35" s="4">
        <f ca="1">('Deaths male'!W35-'Baseline male'!W35)/'Baseline male'!W35</f>
        <v>-2.1742957634859592E-2</v>
      </c>
      <c r="X35" s="4">
        <f ca="1">('Deaths male'!X35-'Baseline male'!X35)/'Baseline male'!X35</f>
        <v>-0.16168910362874173</v>
      </c>
      <c r="Y35" s="4">
        <f ca="1">('Deaths male'!Y35-'Baseline male'!Y35)/'Baseline male'!Y35</f>
        <v>0.17697666251605698</v>
      </c>
      <c r="Z35" s="4">
        <f ca="1">('Deaths male'!Z35-'Baseline male'!Z35)/'Baseline male'!Z35</f>
        <v>0.24100479866670249</v>
      </c>
      <c r="AA35" s="4">
        <f ca="1">('Deaths male'!AA35-'Baseline male'!AA35)/'Baseline male'!AA35</f>
        <v>0.2622554322589507</v>
      </c>
      <c r="AI35" s="4">
        <f t="shared" ca="1" si="21"/>
        <v>-9.3980019161449657E-2</v>
      </c>
      <c r="AJ35" s="4">
        <f t="shared" ca="1" si="24"/>
        <v>-2.5354488438169009E-2</v>
      </c>
      <c r="AK35" s="4">
        <f t="shared" ca="1" si="25"/>
        <v>1.5967200547427618E-3</v>
      </c>
      <c r="AL35" s="4">
        <f t="shared" ca="1" si="26"/>
        <v>-2.3885226455040955E-2</v>
      </c>
      <c r="AM35" s="4">
        <f t="shared" ca="1" si="27"/>
        <v>1.6004462323116978E-2</v>
      </c>
      <c r="AN35" s="4">
        <f t="shared" ca="1" si="28"/>
        <v>-3.2525208731968556E-3</v>
      </c>
      <c r="AO35" s="4">
        <f t="shared" ca="1" si="29"/>
        <v>5.773908100950651E-3</v>
      </c>
      <c r="AP35" s="4">
        <f t="shared" ca="1" si="30"/>
        <v>2.022834108622611E-2</v>
      </c>
      <c r="AQ35" s="4">
        <f t="shared" ca="1" si="31"/>
        <v>7.6890800124083392E-2</v>
      </c>
      <c r="AR35" s="4">
        <f t="shared" ca="1" si="32"/>
        <v>1.4308795787237099E-2</v>
      </c>
      <c r="AS35" s="4">
        <f t="shared" ca="1" si="33"/>
        <v>0.11098401233346605</v>
      </c>
      <c r="AT35" s="4">
        <f t="shared" ca="1" si="34"/>
        <v>0.13824221443888116</v>
      </c>
      <c r="AU35" s="4">
        <f t="shared" ca="1" si="35"/>
        <v>0.1051992599288115</v>
      </c>
      <c r="AV35" s="4">
        <f t="shared" ca="1" si="36"/>
        <v>0.20807389450771679</v>
      </c>
      <c r="AW35" s="4">
        <f t="shared" ca="1" si="37"/>
        <v>0.19930793084907503</v>
      </c>
      <c r="AX35" s="4">
        <f t="shared" ca="1" si="38"/>
        <v>0.23481091895892431</v>
      </c>
      <c r="BE35">
        <v>0</v>
      </c>
      <c r="BG35" s="10">
        <f ca="1">2*POWER(1/'Baseline male'!V34,0.5)</f>
        <v>0.27087602740712979</v>
      </c>
      <c r="BH35" s="10">
        <f t="shared" ca="1" si="22"/>
        <v>-0.27087602740712979</v>
      </c>
      <c r="BI35">
        <f t="shared" ca="1" si="23"/>
        <v>0.54175205481425959</v>
      </c>
    </row>
    <row r="36" spans="1:61" x14ac:dyDescent="0.2">
      <c r="A36" s="1">
        <v>33</v>
      </c>
      <c r="B36" s="4">
        <f ca="1">('Deaths male'!B36-'Baseline male'!B36)/'Baseline male'!B36</f>
        <v>0.12413308771813289</v>
      </c>
      <c r="C36" s="4">
        <f ca="1">('Deaths male'!C36-'Baseline male'!C36)/'Baseline male'!C36</f>
        <v>4.7742980112011509E-2</v>
      </c>
      <c r="D36" s="4">
        <f ca="1">('Deaths male'!D36-'Baseline male'!D36)/'Baseline male'!D36</f>
        <v>0.11133067624285205</v>
      </c>
      <c r="E36" s="4">
        <f ca="1">('Deaths male'!E36-'Baseline male'!E36)/'Baseline male'!E36</f>
        <v>0.11984271238692663</v>
      </c>
      <c r="F36" s="4">
        <f ca="1">('Deaths male'!F36-'Baseline male'!F36)/'Baseline male'!F36</f>
        <v>-3.2027972618643971E-2</v>
      </c>
      <c r="G36" s="4">
        <f ca="1">('Deaths male'!G36-'Baseline male'!G36)/'Baseline male'!G36</f>
        <v>8.4166673805620151E-2</v>
      </c>
      <c r="H36" s="4">
        <f ca="1">('Deaths male'!H36-'Baseline male'!H36)/'Baseline male'!H36</f>
        <v>-1.9067034312830848E-2</v>
      </c>
      <c r="I36" s="4">
        <f ca="1">('Deaths male'!I36-'Baseline male'!I36)/'Baseline male'!I36</f>
        <v>8.6741786407533925E-3</v>
      </c>
      <c r="J36" s="4">
        <f ca="1">('Deaths male'!J36-'Baseline male'!J36)/'Baseline male'!J36</f>
        <v>2.4542846880074101E-2</v>
      </c>
      <c r="K36" s="4">
        <f ca="1">('Deaths male'!K36-'Baseline male'!K36)/'Baseline male'!K36</f>
        <v>-8.2767049410801513E-2</v>
      </c>
      <c r="L36" s="4">
        <f ca="1">('Deaths male'!L36-'Baseline male'!L36)/'Baseline male'!L36</f>
        <v>7.3751872181569214E-2</v>
      </c>
      <c r="M36" s="4">
        <f ca="1">('Deaths male'!M36-'Baseline male'!M36)/'Baseline male'!M36</f>
        <v>-0.15294982546611974</v>
      </c>
      <c r="N36" s="4">
        <f ca="1">('Deaths male'!N36-'Baseline male'!N36)/'Baseline male'!N36</f>
        <v>0.20847112226937686</v>
      </c>
      <c r="O36" s="4">
        <f ca="1">('Deaths male'!O36-'Baseline male'!O36)/'Baseline male'!O36</f>
        <v>-0.34950843753541738</v>
      </c>
      <c r="P36" s="4">
        <f ca="1">('Deaths male'!P36-'Baseline male'!P36)/'Baseline male'!P36</f>
        <v>0.10823393225841176</v>
      </c>
      <c r="Q36" s="4">
        <f ca="1">('Deaths male'!Q36-'Baseline male'!Q36)/'Baseline male'!Q36</f>
        <v>6.8689770898383476E-2</v>
      </c>
      <c r="R36" s="4">
        <f ca="1">('Deaths male'!R36-'Baseline male'!R36)/'Baseline male'!R36</f>
        <v>4.8665917959182063E-2</v>
      </c>
      <c r="S36" s="4">
        <f ca="1">('Deaths male'!S36-'Baseline male'!S36)/'Baseline male'!S36</f>
        <v>0.21475897521223264</v>
      </c>
      <c r="T36" s="4">
        <f ca="1">('Deaths male'!T36-'Baseline male'!T36)/'Baseline male'!T36</f>
        <v>-9.9948880908017582E-2</v>
      </c>
      <c r="U36" s="4">
        <f ca="1">('Deaths male'!U36-'Baseline male'!U36)/'Baseline male'!U36</f>
        <v>-4.7223481790651965E-2</v>
      </c>
      <c r="V36" s="4">
        <f ca="1">('Deaths male'!V36-'Baseline male'!V36)/'Baseline male'!V36</f>
        <v>0.17878225868753664</v>
      </c>
      <c r="W36" s="4">
        <f ca="1">('Deaths male'!W36-'Baseline male'!W36)/'Baseline male'!W36</f>
        <v>-8.1852028989675862E-2</v>
      </c>
      <c r="X36" s="4">
        <f ca="1">('Deaths male'!X36-'Baseline male'!X36)/'Baseline male'!X36</f>
        <v>0.30344933324183926</v>
      </c>
      <c r="Y36" s="4">
        <f ca="1">('Deaths male'!Y36-'Baseline male'!Y36)/'Baseline male'!Y36</f>
        <v>0.20329352299333736</v>
      </c>
      <c r="Z36" s="4">
        <f ca="1">('Deaths male'!Z36-'Baseline male'!Z36)/'Baseline male'!Z36</f>
        <v>0.19897547388076062</v>
      </c>
      <c r="AA36" s="4">
        <f ca="1">('Deaths male'!AA36-'Baseline male'!AA36)/'Baseline male'!AA36</f>
        <v>0.21729442256307438</v>
      </c>
      <c r="AI36" s="4">
        <f t="shared" ca="1" si="21"/>
        <v>-5.7611028951772593E-2</v>
      </c>
      <c r="AJ36" s="4">
        <f t="shared" ca="1" si="24"/>
        <v>-1.3922116292966146E-2</v>
      </c>
      <c r="AK36" s="4">
        <f t="shared" ca="1" si="25"/>
        <v>3.4309849314035756E-3</v>
      </c>
      <c r="AL36" s="4">
        <f t="shared" ca="1" si="26"/>
        <v>-4.6323490117633252E-2</v>
      </c>
      <c r="AM36" s="4">
        <f t="shared" ca="1" si="27"/>
        <v>2.6492018491900846E-2</v>
      </c>
      <c r="AN36" s="4">
        <f t="shared" ca="1" si="28"/>
        <v>-4.5972987209936429E-3</v>
      </c>
      <c r="AO36" s="4">
        <f t="shared" ca="1" si="29"/>
        <v>-5.920875920046218E-3</v>
      </c>
      <c r="AP36" s="4">
        <f t="shared" ca="1" si="30"/>
        <v>2.1718949855863215E-2</v>
      </c>
      <c r="AQ36" s="4">
        <f t="shared" ca="1" si="31"/>
        <v>6.5640808097017014E-2</v>
      </c>
      <c r="AR36" s="4">
        <f t="shared" ca="1" si="32"/>
        <v>2.0394591112340633E-2</v>
      </c>
      <c r="AS36" s="4">
        <f t="shared" ca="1" si="33"/>
        <v>0.12645080896485189</v>
      </c>
      <c r="AT36" s="4">
        <f t="shared" ca="1" si="34"/>
        <v>0.13629513417626943</v>
      </c>
      <c r="AU36" s="4">
        <f t="shared" ca="1" si="35"/>
        <v>0.1138898810616444</v>
      </c>
      <c r="AV36" s="4">
        <f t="shared" ca="1" si="36"/>
        <v>0.21319388309596113</v>
      </c>
      <c r="AW36" s="4">
        <f t="shared" ca="1" si="37"/>
        <v>0.20684197865066017</v>
      </c>
      <c r="AX36" s="4">
        <f t="shared" ca="1" si="38"/>
        <v>0.23470979667298922</v>
      </c>
      <c r="BE36">
        <v>0</v>
      </c>
      <c r="BG36" s="10">
        <f ca="1">2*POWER(1/'Baseline male'!V35,0.5)</f>
        <v>0.26489368894887488</v>
      </c>
      <c r="BH36" s="10">
        <f t="shared" ca="1" si="22"/>
        <v>-0.26489368894887488</v>
      </c>
      <c r="BI36">
        <f t="shared" ca="1" si="23"/>
        <v>0.52978737789774977</v>
      </c>
    </row>
    <row r="37" spans="1:61" x14ac:dyDescent="0.2">
      <c r="A37" s="1">
        <v>34</v>
      </c>
      <c r="B37" s="4">
        <f ca="1">('Deaths male'!B37-'Baseline male'!B37)/'Baseline male'!B37</f>
        <v>6.2346953230008925E-2</v>
      </c>
      <c r="C37" s="4">
        <f ca="1">('Deaths male'!C37-'Baseline male'!C37)/'Baseline male'!C37</f>
        <v>0.29895704590801697</v>
      </c>
      <c r="D37" s="4">
        <f ca="1">('Deaths male'!D37-'Baseline male'!D37)/'Baseline male'!D37</f>
        <v>0.23583710569081406</v>
      </c>
      <c r="E37" s="4">
        <f ca="1">('Deaths male'!E37-'Baseline male'!E37)/'Baseline male'!E37</f>
        <v>0.21589029316457731</v>
      </c>
      <c r="F37" s="4">
        <f ca="1">('Deaths male'!F37-'Baseline male'!F37)/'Baseline male'!F37</f>
        <v>0.12000015786164245</v>
      </c>
      <c r="G37" s="4">
        <f ca="1">('Deaths male'!G37-'Baseline male'!G37)/'Baseline male'!G37</f>
        <v>0.17691339859331792</v>
      </c>
      <c r="H37" s="4">
        <f ca="1">('Deaths male'!H37-'Baseline male'!H37)/'Baseline male'!H37</f>
        <v>5.6400869612473863E-2</v>
      </c>
      <c r="I37" s="4">
        <f ca="1">('Deaths male'!I37-'Baseline male'!I37)/'Baseline male'!I37</f>
        <v>5.7288025287734329E-2</v>
      </c>
      <c r="J37" s="4">
        <f ca="1">('Deaths male'!J37-'Baseline male'!J37)/'Baseline male'!J37</f>
        <v>-0.13888761698182994</v>
      </c>
      <c r="K37" s="4">
        <f ca="1">('Deaths male'!K37-'Baseline male'!K37)/'Baseline male'!K37</f>
        <v>-7.2451342684054884E-2</v>
      </c>
      <c r="L37" s="4">
        <f ca="1">('Deaths male'!L37-'Baseline male'!L37)/'Baseline male'!L37</f>
        <v>4.2499896475837087E-2</v>
      </c>
      <c r="M37" s="4">
        <f ca="1">('Deaths male'!M37-'Baseline male'!M37)/'Baseline male'!M37</f>
        <v>9.0557644477975097E-2</v>
      </c>
      <c r="N37" s="4">
        <f ca="1">('Deaths male'!N37-'Baseline male'!N37)/'Baseline male'!N37</f>
        <v>0.14231951431165746</v>
      </c>
      <c r="O37" s="4">
        <f ca="1">('Deaths male'!O37-'Baseline male'!O37)/'Baseline male'!O37</f>
        <v>9.4225653117901723E-2</v>
      </c>
      <c r="P37" s="4">
        <f ca="1">('Deaths male'!P37-'Baseline male'!P37)/'Baseline male'!P37</f>
        <v>-4.2258122131436537E-2</v>
      </c>
      <c r="Q37" s="4">
        <f ca="1">('Deaths male'!Q37-'Baseline male'!Q37)/'Baseline male'!Q37</f>
        <v>-9.8295385384994896E-2</v>
      </c>
      <c r="R37" s="4">
        <f ca="1">('Deaths male'!R37-'Baseline male'!R37)/'Baseline male'!R37</f>
        <v>9.7683789087608414E-2</v>
      </c>
      <c r="S37" s="4">
        <f ca="1">('Deaths male'!S37-'Baseline male'!S37)/'Baseline male'!S37</f>
        <v>-0.27659286539623112</v>
      </c>
      <c r="T37" s="4">
        <f ca="1">('Deaths male'!T37-'Baseline male'!T37)/'Baseline male'!T37</f>
        <v>-6.830032655536461E-2</v>
      </c>
      <c r="U37" s="4">
        <f ca="1">('Deaths male'!U37-'Baseline male'!U37)/'Baseline male'!U37</f>
        <v>0.14474200933395451</v>
      </c>
      <c r="V37" s="4">
        <f ca="1">('Deaths male'!V37-'Baseline male'!V37)/'Baseline male'!V37</f>
        <v>0.24412527213511384</v>
      </c>
      <c r="W37" s="4">
        <f ca="1">('Deaths male'!W37-'Baseline male'!W37)/'Baseline male'!W37</f>
        <v>0.28892762752324158</v>
      </c>
      <c r="X37" s="4">
        <f ca="1">('Deaths male'!X37-'Baseline male'!X37)/'Baseline male'!X37</f>
        <v>0.23680595303478641</v>
      </c>
      <c r="Y37" s="4">
        <f ca="1">('Deaths male'!Y37-'Baseline male'!Y37)/'Baseline male'!Y37</f>
        <v>0.20221810594491335</v>
      </c>
      <c r="Z37" s="4">
        <f ca="1">('Deaths male'!Z37-'Baseline male'!Z37)/'Baseline male'!Z37</f>
        <v>9.8899798595462954E-2</v>
      </c>
      <c r="AA37" s="4">
        <f ca="1">('Deaths male'!AA37-'Baseline male'!AA37)/'Baseline male'!AA37</f>
        <v>0.1144468782862675</v>
      </c>
      <c r="AI37" s="4">
        <f t="shared" ca="1" si="21"/>
        <v>-1.6353062767451965E-2</v>
      </c>
      <c r="AJ37" s="4">
        <f t="shared" ca="1" si="24"/>
        <v>-1.0461941775934604E-2</v>
      </c>
      <c r="AK37" s="4">
        <f t="shared" ca="1" si="25"/>
        <v>1.43498194540168E-2</v>
      </c>
      <c r="AL37" s="4">
        <f t="shared" ca="1" si="26"/>
        <v>-3.6604309978275212E-2</v>
      </c>
      <c r="AM37" s="4">
        <f t="shared" ca="1" si="27"/>
        <v>1.2719705482733207E-2</v>
      </c>
      <c r="AN37" s="4">
        <f t="shared" ca="1" si="28"/>
        <v>1.0000033513705363E-2</v>
      </c>
      <c r="AO37" s="4">
        <f t="shared" ca="1" si="29"/>
        <v>-1.8830716049303167E-2</v>
      </c>
      <c r="AP37" s="4">
        <f t="shared" ca="1" si="30"/>
        <v>1.6148755602083222E-3</v>
      </c>
      <c r="AQ37" s="4">
        <f t="shared" ca="1" si="31"/>
        <v>6.192079238629751E-2</v>
      </c>
      <c r="AR37" s="4">
        <f t="shared" ca="1" si="32"/>
        <v>2.2573116028961435E-2</v>
      </c>
      <c r="AS37" s="4">
        <f t="shared" ca="1" si="33"/>
        <v>0.13454141217264445</v>
      </c>
      <c r="AT37" s="4">
        <f t="shared" ca="1" si="34"/>
        <v>0.12737996186188141</v>
      </c>
      <c r="AU37" s="4">
        <f t="shared" ca="1" si="35"/>
        <v>0.11030769341760092</v>
      </c>
      <c r="AV37" s="4">
        <f t="shared" ca="1" si="36"/>
        <v>0.20839879535380942</v>
      </c>
      <c r="AW37" s="4">
        <f t="shared" ca="1" si="37"/>
        <v>0.20756673175499485</v>
      </c>
      <c r="AX37" s="4">
        <f t="shared" ca="1" si="38"/>
        <v>0.22199682280073182</v>
      </c>
      <c r="BE37">
        <v>0</v>
      </c>
      <c r="BG37" s="10">
        <f ca="1">2*POWER(1/'Baseline male'!V36,0.5)</f>
        <v>0.2577018977327728</v>
      </c>
      <c r="BH37" s="10">
        <f t="shared" ca="1" si="22"/>
        <v>-0.2577018977327728</v>
      </c>
      <c r="BI37">
        <f t="shared" ca="1" si="23"/>
        <v>0.5154037954655456</v>
      </c>
    </row>
    <row r="38" spans="1:61" x14ac:dyDescent="0.2">
      <c r="A38" s="1">
        <v>35</v>
      </c>
      <c r="B38" s="4">
        <f ca="1">('Deaths male'!B38-'Baseline male'!B38)/'Baseline male'!B38</f>
        <v>2.4454688916147455E-2</v>
      </c>
      <c r="C38" s="4">
        <f ca="1">('Deaths male'!C38-'Baseline male'!C38)/'Baseline male'!C38</f>
        <v>6.9007344216731659E-2</v>
      </c>
      <c r="D38" s="4">
        <f ca="1">('Deaths male'!D38-'Baseline male'!D38)/'Baseline male'!D38</f>
        <v>-1.3181971217201062E-2</v>
      </c>
      <c r="E38" s="4">
        <f ca="1">('Deaths male'!E38-'Baseline male'!E38)/'Baseline male'!E38</f>
        <v>-2.8500770138914801E-2</v>
      </c>
      <c r="F38" s="4">
        <f ca="1">('Deaths male'!F38-'Baseline male'!F38)/'Baseline male'!F38</f>
        <v>3.7426843678964851E-2</v>
      </c>
      <c r="G38" s="4">
        <f ca="1">('Deaths male'!G38-'Baseline male'!G38)/'Baseline male'!G38</f>
        <v>0.10692918034468241</v>
      </c>
      <c r="H38" s="4">
        <f ca="1">('Deaths male'!H38-'Baseline male'!H38)/'Baseline male'!H38</f>
        <v>-0.13260698902225518</v>
      </c>
      <c r="I38" s="4">
        <f ca="1">('Deaths male'!I38-'Baseline male'!I38)/'Baseline male'!I38</f>
        <v>4.4330128540384026E-2</v>
      </c>
      <c r="J38" s="4">
        <f ca="1">('Deaths male'!J38-'Baseline male'!J38)/'Baseline male'!J38</f>
        <v>8.0545284114193816E-2</v>
      </c>
      <c r="K38" s="4">
        <f ca="1">('Deaths male'!K38-'Baseline male'!K38)/'Baseline male'!K38</f>
        <v>-1.4905475323647944E-3</v>
      </c>
      <c r="L38" s="4">
        <f ca="1">('Deaths male'!L38-'Baseline male'!L38)/'Baseline male'!L38</f>
        <v>-0.11357174454920448</v>
      </c>
      <c r="M38" s="4">
        <f ca="1">('Deaths male'!M38-'Baseline male'!M38)/'Baseline male'!M38</f>
        <v>-0.27043195276602</v>
      </c>
      <c r="N38" s="4">
        <f ca="1">('Deaths male'!N38-'Baseline male'!N38)/'Baseline male'!N38</f>
        <v>-5.2376378388556716E-2</v>
      </c>
      <c r="O38" s="4">
        <f ca="1">('Deaths male'!O38-'Baseline male'!O38)/'Baseline male'!O38</f>
        <v>0.14465143452044793</v>
      </c>
      <c r="P38" s="4">
        <f ca="1">('Deaths male'!P38-'Baseline male'!P38)/'Baseline male'!P38</f>
        <v>0.11976261672411299</v>
      </c>
      <c r="Q38" s="4">
        <f ca="1">('Deaths male'!Q38-'Baseline male'!Q38)/'Baseline male'!Q38</f>
        <v>-2.9261557649692408E-2</v>
      </c>
      <c r="R38" s="4">
        <f ca="1">('Deaths male'!R38-'Baseline male'!R38)/'Baseline male'!R38</f>
        <v>8.4227946183266358E-2</v>
      </c>
      <c r="S38" s="4">
        <f ca="1">('Deaths male'!S38-'Baseline male'!S38)/'Baseline male'!S38</f>
        <v>-5.1256603633275208E-2</v>
      </c>
      <c r="T38" s="4">
        <f ca="1">('Deaths male'!T38-'Baseline male'!T38)/'Baseline male'!T38</f>
        <v>3.3583770810510893E-2</v>
      </c>
      <c r="U38" s="4">
        <f ca="1">('Deaths male'!U38-'Baseline male'!U38)/'Baseline male'!U38</f>
        <v>7.9371610647046703E-2</v>
      </c>
      <c r="V38" s="4">
        <f ca="1">('Deaths male'!V38-'Baseline male'!V38)/'Baseline male'!V38</f>
        <v>0.1125596075953295</v>
      </c>
      <c r="W38" s="4">
        <f ca="1">('Deaths male'!W38-'Baseline male'!W38)/'Baseline male'!W38</f>
        <v>4.0260054741410138E-2</v>
      </c>
      <c r="X38" s="4">
        <f ca="1">('Deaths male'!X38-'Baseline male'!X38)/'Baseline male'!X38</f>
        <v>-6.7512185935002536E-2</v>
      </c>
      <c r="Y38" s="4">
        <f ca="1">('Deaths male'!Y38-'Baseline male'!Y38)/'Baseline male'!Y38</f>
        <v>5.372581953121848E-2</v>
      </c>
      <c r="Z38" s="4">
        <f ca="1">('Deaths male'!Z38-'Baseline male'!Z38)/'Baseline male'!Z38</f>
        <v>0.23615462896575268</v>
      </c>
      <c r="AA38" s="4">
        <f ca="1">('Deaths male'!AA38-'Baseline male'!AA38)/'Baseline male'!AA38</f>
        <v>0.20076495803229852</v>
      </c>
      <c r="AI38" s="4">
        <f t="shared" ca="1" si="21"/>
        <v>-9.2432522501521737E-3</v>
      </c>
      <c r="AJ38" s="4">
        <f t="shared" ca="1" si="24"/>
        <v>-1.5876483020084986E-2</v>
      </c>
      <c r="AK38" s="4">
        <f t="shared" ca="1" si="25"/>
        <v>1.975829413367472E-2</v>
      </c>
      <c r="AL38" s="4">
        <f t="shared" ca="1" si="26"/>
        <v>-6.3830551731426502E-2</v>
      </c>
      <c r="AM38" s="4">
        <f t="shared" ca="1" si="27"/>
        <v>1.7970994356270264E-2</v>
      </c>
      <c r="AN38" s="4">
        <f t="shared" ca="1" si="28"/>
        <v>2.3692872075223945E-2</v>
      </c>
      <c r="AO38" s="4">
        <f t="shared" ca="1" si="29"/>
        <v>-4.29338083810577E-3</v>
      </c>
      <c r="AP38" s="4">
        <f t="shared" ca="1" si="30"/>
        <v>-1.315100006828873E-3</v>
      </c>
      <c r="AQ38" s="4">
        <f t="shared" ca="1" si="31"/>
        <v>4.3885290529588665E-2</v>
      </c>
      <c r="AR38" s="4">
        <f t="shared" ca="1" si="32"/>
        <v>3.8960470665689501E-2</v>
      </c>
      <c r="AS38" s="4">
        <f t="shared" ca="1" si="33"/>
        <v>0.13643487829491904</v>
      </c>
      <c r="AT38" s="4">
        <f t="shared" ca="1" si="34"/>
        <v>0.11272595010347232</v>
      </c>
      <c r="AU38" s="4">
        <f t="shared" ca="1" si="35"/>
        <v>0.13154375919671427</v>
      </c>
      <c r="AV38" s="4">
        <f t="shared" ca="1" si="36"/>
        <v>0.2112655262333489</v>
      </c>
      <c r="AW38" s="4">
        <f t="shared" ca="1" si="37"/>
        <v>0.21993513807436435</v>
      </c>
      <c r="AX38" s="4">
        <f t="shared" ca="1" si="38"/>
        <v>0.22251624000017386</v>
      </c>
      <c r="BE38">
        <v>0</v>
      </c>
      <c r="BG38" s="10">
        <f ca="1">2*POWER(1/'Baseline male'!V37,0.5)</f>
        <v>0.25932607795978818</v>
      </c>
      <c r="BH38" s="10">
        <f t="shared" ca="1" si="22"/>
        <v>-0.25932607795978818</v>
      </c>
      <c r="BI38">
        <f t="shared" ca="1" si="23"/>
        <v>0.51865215591957636</v>
      </c>
    </row>
    <row r="39" spans="1:61" x14ac:dyDescent="0.2">
      <c r="A39" s="1">
        <v>36</v>
      </c>
      <c r="B39" s="4">
        <f ca="1">('Deaths male'!B39-'Baseline male'!B39)/'Baseline male'!B39</f>
        <v>0.12126582015803782</v>
      </c>
      <c r="C39" s="4">
        <f ca="1">('Deaths male'!C39-'Baseline male'!C39)/'Baseline male'!C39</f>
        <v>8.1700705648896407E-2</v>
      </c>
      <c r="D39" s="4">
        <f ca="1">('Deaths male'!D39-'Baseline male'!D39)/'Baseline male'!D39</f>
        <v>0.24668027071340687</v>
      </c>
      <c r="E39" s="4">
        <f ca="1">('Deaths male'!E39-'Baseline male'!E39)/'Baseline male'!E39</f>
        <v>0.12169708406817008</v>
      </c>
      <c r="F39" s="4">
        <f ca="1">('Deaths male'!F39-'Baseline male'!F39)/'Baseline male'!F39</f>
        <v>6.7812335541559743E-2</v>
      </c>
      <c r="G39" s="4">
        <f ca="1">('Deaths male'!G39-'Baseline male'!G39)/'Baseline male'!G39</f>
        <v>7.2921077085809027E-2</v>
      </c>
      <c r="H39" s="4">
        <f ca="1">('Deaths male'!H39-'Baseline male'!H39)/'Baseline male'!H39</f>
        <v>0.14680454866311915</v>
      </c>
      <c r="I39" s="4">
        <f ca="1">('Deaths male'!I39-'Baseline male'!I39)/'Baseline male'!I39</f>
        <v>0.16066791195814015</v>
      </c>
      <c r="J39" s="4">
        <f ca="1">('Deaths male'!J39-'Baseline male'!J39)/'Baseline male'!J39</f>
        <v>7.2796089340909212E-2</v>
      </c>
      <c r="K39" s="4">
        <f ca="1">('Deaths male'!K39-'Baseline male'!K39)/'Baseline male'!K39</f>
        <v>4.9913652494763497E-2</v>
      </c>
      <c r="L39" s="4">
        <f ca="1">('Deaths male'!L39-'Baseline male'!L39)/'Baseline male'!L39</f>
        <v>-0.22225398811289968</v>
      </c>
      <c r="M39" s="4">
        <f ca="1">('Deaths male'!M39-'Baseline male'!M39)/'Baseline male'!M39</f>
        <v>0.11490663989201348</v>
      </c>
      <c r="N39" s="4">
        <f ca="1">('Deaths male'!N39-'Baseline male'!N39)/'Baseline male'!N39</f>
        <v>-0.15712762191759613</v>
      </c>
      <c r="O39" s="4">
        <f ca="1">('Deaths male'!O39-'Baseline male'!O39)/'Baseline male'!O39</f>
        <v>-6.8257293708383307E-2</v>
      </c>
      <c r="P39" s="4">
        <f ca="1">('Deaths male'!P39-'Baseline male'!P39)/'Baseline male'!P39</f>
        <v>-3.8580841798155067E-2</v>
      </c>
      <c r="Q39" s="4">
        <f ca="1">('Deaths male'!Q39-'Baseline male'!Q39)/'Baseline male'!Q39</f>
        <v>5.7259452858232154E-3</v>
      </c>
      <c r="R39" s="4">
        <f ca="1">('Deaths male'!R39-'Baseline male'!R39)/'Baseline male'!R39</f>
        <v>-0.13927971479743975</v>
      </c>
      <c r="S39" s="4">
        <f ca="1">('Deaths male'!S39-'Baseline male'!S39)/'Baseline male'!S39</f>
        <v>8.6559751010310854E-2</v>
      </c>
      <c r="T39" s="4">
        <f ca="1">('Deaths male'!T39-'Baseline male'!T39)/'Baseline male'!T39</f>
        <v>0.15733317554139489</v>
      </c>
      <c r="U39" s="4">
        <f ca="1">('Deaths male'!U39-'Baseline male'!U39)/'Baseline male'!U39</f>
        <v>0.21695564361317829</v>
      </c>
      <c r="V39" s="4">
        <f ca="1">('Deaths male'!V39-'Baseline male'!V39)/'Baseline male'!V39</f>
        <v>7.7069007572313109E-2</v>
      </c>
      <c r="W39" s="4">
        <f ca="1">('Deaths male'!W39-'Baseline male'!W39)/'Baseline male'!W39</f>
        <v>0.19319701123077784</v>
      </c>
      <c r="X39" s="4">
        <f ca="1">('Deaths male'!X39-'Baseline male'!X39)/'Baseline male'!X39</f>
        <v>0.15435110122461165</v>
      </c>
      <c r="Y39" s="4">
        <f ca="1">('Deaths male'!Y39-'Baseline male'!Y39)/'Baseline male'!Y39</f>
        <v>0.15560063110104264</v>
      </c>
      <c r="Z39" s="4">
        <f ca="1">('Deaths male'!Z39-'Baseline male'!Z39)/'Baseline male'!Z39</f>
        <v>0.4880773474075995</v>
      </c>
      <c r="AA39" s="4">
        <f ca="1">('Deaths male'!AA39-'Baseline male'!AA39)/'Baseline male'!AA39</f>
        <v>0.47917553105342975</v>
      </c>
      <c r="AI39" s="4">
        <f t="shared" ca="1" si="21"/>
        <v>1.2007918240495373E-2</v>
      </c>
      <c r="AJ39" s="4">
        <f t="shared" ca="1" si="24"/>
        <v>1.1400196704664221E-3</v>
      </c>
      <c r="AK39" s="4">
        <f t="shared" ca="1" si="25"/>
        <v>3.2970694730787342E-2</v>
      </c>
      <c r="AL39" s="4">
        <f t="shared" ca="1" si="26"/>
        <v>-4.8469323475564825E-2</v>
      </c>
      <c r="AM39" s="4">
        <f t="shared" ca="1" si="27"/>
        <v>1.4148482147398528E-2</v>
      </c>
      <c r="AN39" s="4">
        <f t="shared" ca="1" si="28"/>
        <v>1.3185778675506937E-2</v>
      </c>
      <c r="AO39" s="4">
        <f t="shared" ca="1" si="29"/>
        <v>-1.4419785955920276E-2</v>
      </c>
      <c r="AP39" s="4">
        <f t="shared" ca="1" si="30"/>
        <v>-1.2350607698925559E-2</v>
      </c>
      <c r="AQ39" s="4">
        <f t="shared" ca="1" si="31"/>
        <v>1.4941417063373362E-2</v>
      </c>
      <c r="AR39" s="4">
        <f t="shared" ca="1" si="32"/>
        <v>6.2140385663044466E-2</v>
      </c>
      <c r="AS39" s="4">
        <f t="shared" ca="1" si="33"/>
        <v>0.12809584536698862</v>
      </c>
      <c r="AT39" s="4">
        <f t="shared" ca="1" si="34"/>
        <v>0.10927572739791076</v>
      </c>
      <c r="AU39" s="4">
        <f t="shared" ca="1" si="35"/>
        <v>0.13427498905799726</v>
      </c>
      <c r="AV39" s="4">
        <f t="shared" ca="1" si="36"/>
        <v>0.21461568425881608</v>
      </c>
      <c r="AW39" s="4">
        <f t="shared" ca="1" si="37"/>
        <v>0.22465321241250172</v>
      </c>
      <c r="AX39" s="4">
        <f t="shared" ca="1" si="38"/>
        <v>0.21886506600921879</v>
      </c>
      <c r="BE39">
        <v>0</v>
      </c>
      <c r="BG39" s="10">
        <f ca="1">2*POWER(1/'Baseline male'!V38,0.5)</f>
        <v>0.23886050081803509</v>
      </c>
      <c r="BH39" s="10">
        <f t="shared" ca="1" si="22"/>
        <v>-0.23886050081803509</v>
      </c>
      <c r="BI39">
        <f t="shared" ca="1" si="23"/>
        <v>0.47772100163607017</v>
      </c>
    </row>
    <row r="40" spans="1:61" x14ac:dyDescent="0.2">
      <c r="A40" s="1">
        <v>37</v>
      </c>
      <c r="B40" s="4">
        <f ca="1">('Deaths male'!B40-'Baseline male'!B40)/'Baseline male'!B40</f>
        <v>7.7413384347340519E-2</v>
      </c>
      <c r="C40" s="4">
        <f ca="1">('Deaths male'!C40-'Baseline male'!C40)/'Baseline male'!C40</f>
        <v>0.19809673353421994</v>
      </c>
      <c r="D40" s="4">
        <f ca="1">('Deaths male'!D40-'Baseline male'!D40)/'Baseline male'!D40</f>
        <v>0.17823139595354553</v>
      </c>
      <c r="E40" s="4">
        <f ca="1">('Deaths male'!E40-'Baseline male'!E40)/'Baseline male'!E40</f>
        <v>7.7990967013487608E-2</v>
      </c>
      <c r="F40" s="4">
        <f ca="1">('Deaths male'!F40-'Baseline male'!F40)/'Baseline male'!F40</f>
        <v>0.16074479181162249</v>
      </c>
      <c r="G40" s="4">
        <f ca="1">('Deaths male'!G40-'Baseline male'!G40)/'Baseline male'!G40</f>
        <v>-2.7934045351697696E-2</v>
      </c>
      <c r="H40" s="4">
        <f ca="1">('Deaths male'!H40-'Baseline male'!H40)/'Baseline male'!H40</f>
        <v>0.10916278516987732</v>
      </c>
      <c r="I40" s="4">
        <f ca="1">('Deaths male'!I40-'Baseline male'!I40)/'Baseline male'!I40</f>
        <v>-7.730149510911187E-2</v>
      </c>
      <c r="J40" s="4">
        <f ca="1">('Deaths male'!J40-'Baseline male'!J40)/'Baseline male'!J40</f>
        <v>0.10136483626377409</v>
      </c>
      <c r="K40" s="4">
        <f ca="1">('Deaths male'!K40-'Baseline male'!K40)/'Baseline male'!K40</f>
        <v>-7.036177264951804E-2</v>
      </c>
      <c r="L40" s="4">
        <f ca="1">('Deaths male'!L40-'Baseline male'!L40)/'Baseline male'!L40</f>
        <v>-2.4081137856646301E-2</v>
      </c>
      <c r="M40" s="4">
        <f ca="1">('Deaths male'!M40-'Baseline male'!M40)/'Baseline male'!M40</f>
        <v>4.0947947469502866E-2</v>
      </c>
      <c r="N40" s="4">
        <f ca="1">('Deaths male'!N40-'Baseline male'!N40)/'Baseline male'!N40</f>
        <v>-0.15458340089949349</v>
      </c>
      <c r="O40" s="4">
        <f ca="1">('Deaths male'!O40-'Baseline male'!O40)/'Baseline male'!O40</f>
        <v>-1.7467844124602068E-2</v>
      </c>
      <c r="P40" s="4">
        <f ca="1">('Deaths male'!P40-'Baseline male'!P40)/'Baseline male'!P40</f>
        <v>9.6376398662831333E-2</v>
      </c>
      <c r="Q40" s="4">
        <f ca="1">('Deaths male'!Q40-'Baseline male'!Q40)/'Baseline male'!Q40</f>
        <v>5.1922874042189052E-2</v>
      </c>
      <c r="R40" s="4">
        <f ca="1">('Deaths male'!R40-'Baseline male'!R40)/'Baseline male'!R40</f>
        <v>-3.268558396025148E-2</v>
      </c>
      <c r="S40" s="4">
        <f ca="1">('Deaths male'!S40-'Baseline male'!S40)/'Baseline male'!S40</f>
        <v>6.4875193853171573E-2</v>
      </c>
      <c r="T40" s="4">
        <f ca="1">('Deaths male'!T40-'Baseline male'!T40)/'Baseline male'!T40</f>
        <v>0.14907738804467241</v>
      </c>
      <c r="U40" s="4">
        <f ca="1">('Deaths male'!U40-'Baseline male'!U40)/'Baseline male'!U40</f>
        <v>-0.11170807532544351</v>
      </c>
      <c r="V40" s="4">
        <f ca="1">('Deaths male'!V40-'Baseline male'!V40)/'Baseline male'!V40</f>
        <v>0.23979430129785675</v>
      </c>
      <c r="W40" s="4">
        <f ca="1">('Deaths male'!W40-'Baseline male'!W40)/'Baseline male'!W40</f>
        <v>0.11225474033977009</v>
      </c>
      <c r="X40" s="4">
        <f ca="1">('Deaths male'!X40-'Baseline male'!X40)/'Baseline male'!X40</f>
        <v>0.12650540759995177</v>
      </c>
      <c r="Y40" s="4">
        <f ca="1">('Deaths male'!Y40-'Baseline male'!Y40)/'Baseline male'!Y40</f>
        <v>0.35788666843086853</v>
      </c>
      <c r="Z40" s="4">
        <f ca="1">('Deaths male'!Z40-'Baseline male'!Z40)/'Baseline male'!Z40</f>
        <v>0.26759980269994327</v>
      </c>
      <c r="AA40" s="4">
        <f ca="1">('Deaths male'!AA40-'Baseline male'!AA40)/'Baseline male'!AA40</f>
        <v>0.27331974160157235</v>
      </c>
      <c r="AI40" s="4">
        <f t="shared" ca="1" si="21"/>
        <v>3.0149809475075993E-3</v>
      </c>
      <c r="AJ40" s="4">
        <f t="shared" ca="1" si="24"/>
        <v>4.1580184293449193E-3</v>
      </c>
      <c r="AK40" s="4">
        <f t="shared" ca="1" si="25"/>
        <v>2.1591237638559586E-2</v>
      </c>
      <c r="AL40" s="4">
        <f t="shared" ca="1" si="26"/>
        <v>-2.6955644657201069E-2</v>
      </c>
      <c r="AM40" s="4">
        <f t="shared" ca="1" si="27"/>
        <v>2.1210194911205254E-3</v>
      </c>
      <c r="AN40" s="4">
        <f t="shared" ca="1" si="28"/>
        <v>1.4683424488473507E-2</v>
      </c>
      <c r="AO40" s="4">
        <f t="shared" ca="1" si="29"/>
        <v>-9.9656667276375802E-3</v>
      </c>
      <c r="AP40" s="4">
        <f t="shared" ca="1" si="30"/>
        <v>-1.397927857155397E-3</v>
      </c>
      <c r="AQ40" s="4">
        <f t="shared" ca="1" si="31"/>
        <v>1.1769819832073465E-2</v>
      </c>
      <c r="AR40" s="4">
        <f t="shared" ca="1" si="32"/>
        <v>6.5094882861736536E-2</v>
      </c>
      <c r="AS40" s="4">
        <f t="shared" ca="1" si="33"/>
        <v>0.15534963230619031</v>
      </c>
      <c r="AT40" s="4">
        <f t="shared" ca="1" si="34"/>
        <v>9.349149256008657E-2</v>
      </c>
      <c r="AU40" s="4">
        <f t="shared" ca="1" si="35"/>
        <v>0.1358753610351853</v>
      </c>
      <c r="AV40" s="4">
        <f t="shared" ca="1" si="36"/>
        <v>0.19104483030070332</v>
      </c>
      <c r="AW40" s="4">
        <f t="shared" ca="1" si="37"/>
        <v>0.21428525156300141</v>
      </c>
      <c r="AX40" s="4">
        <f t="shared" ca="1" si="38"/>
        <v>0.20804960006281289</v>
      </c>
      <c r="BE40">
        <v>0</v>
      </c>
      <c r="BG40" s="10">
        <f ca="1">2*POWER(1/'Baseline male'!V39,0.5)</f>
        <v>0.24987753610052729</v>
      </c>
      <c r="BH40" s="10">
        <f t="shared" ca="1" si="22"/>
        <v>-0.24987753610052729</v>
      </c>
      <c r="BI40">
        <f t="shared" ca="1" si="23"/>
        <v>0.49975507220105458</v>
      </c>
    </row>
    <row r="41" spans="1:61" x14ac:dyDescent="0.2">
      <c r="A41" s="1">
        <v>38</v>
      </c>
      <c r="B41" s="4">
        <f ca="1">('Deaths male'!B41-'Baseline male'!B41)/'Baseline male'!B41</f>
        <v>7.6543338464060043E-2</v>
      </c>
      <c r="C41" s="4">
        <f ca="1">('Deaths male'!C41-'Baseline male'!C41)/'Baseline male'!C41</f>
        <v>6.0248867481770503E-2</v>
      </c>
      <c r="D41" s="4">
        <f ca="1">('Deaths male'!D41-'Baseline male'!D41)/'Baseline male'!D41</f>
        <v>0.23514918399955897</v>
      </c>
      <c r="E41" s="4">
        <f ca="1">('Deaths male'!E41-'Baseline male'!E41)/'Baseline male'!E41</f>
        <v>-1.865054325988732E-3</v>
      </c>
      <c r="F41" s="4">
        <f ca="1">('Deaths male'!F41-'Baseline male'!F41)/'Baseline male'!F41</f>
        <v>0.15949901878135442</v>
      </c>
      <c r="G41" s="4">
        <f ca="1">('Deaths male'!G41-'Baseline male'!G41)/'Baseline male'!G41</f>
        <v>7.6336216216089534E-2</v>
      </c>
      <c r="H41" s="4">
        <f ca="1">('Deaths male'!H41-'Baseline male'!H41)/'Baseline male'!H41</f>
        <v>-9.0919041630351721E-2</v>
      </c>
      <c r="I41" s="4">
        <f ca="1">('Deaths male'!I41-'Baseline male'!I41)/'Baseline male'!I41</f>
        <v>7.7101571778650999E-2</v>
      </c>
      <c r="J41" s="4">
        <f ca="1">('Deaths male'!J41-'Baseline male'!J41)/'Baseline male'!J41</f>
        <v>3.1476357277471834E-2</v>
      </c>
      <c r="K41" s="4">
        <f ca="1">('Deaths male'!K41-'Baseline male'!K41)/'Baseline male'!K41</f>
        <v>-6.7370907840093641E-2</v>
      </c>
      <c r="L41" s="4">
        <f ca="1">('Deaths male'!L41-'Baseline male'!L41)/'Baseline male'!L41</f>
        <v>7.058868676322512E-2</v>
      </c>
      <c r="M41" s="4">
        <f ca="1">('Deaths male'!M41-'Baseline male'!M41)/'Baseline male'!M41</f>
        <v>0.14550901699051327</v>
      </c>
      <c r="N41" s="4">
        <f ca="1">('Deaths male'!N41-'Baseline male'!N41)/'Baseline male'!N41</f>
        <v>-4.1996806594083509E-2</v>
      </c>
      <c r="O41" s="4">
        <f ca="1">('Deaths male'!O41-'Baseline male'!O41)/'Baseline male'!O41</f>
        <v>-7.9739219341744744E-2</v>
      </c>
      <c r="P41" s="4">
        <f ca="1">('Deaths male'!P41-'Baseline male'!P41)/'Baseline male'!P41</f>
        <v>-1.2744513854859302E-2</v>
      </c>
      <c r="Q41" s="4">
        <f ca="1">('Deaths male'!Q41-'Baseline male'!Q41)/'Baseline male'!Q41</f>
        <v>4.3292700549987587E-2</v>
      </c>
      <c r="R41" s="4">
        <f ca="1">('Deaths male'!R41-'Baseline male'!R41)/'Baseline male'!R41</f>
        <v>-0.13910019394777479</v>
      </c>
      <c r="S41" s="4">
        <f ca="1">('Deaths male'!S41-'Baseline male'!S41)/'Baseline male'!S41</f>
        <v>-2.8065780144267007E-2</v>
      </c>
      <c r="T41" s="4">
        <f ca="1">('Deaths male'!T41-'Baseline male'!T41)/'Baseline male'!T41</f>
        <v>9.8901190333884736E-3</v>
      </c>
      <c r="U41" s="4">
        <f ca="1">('Deaths male'!U41-'Baseline male'!U41)/'Baseline male'!U41</f>
        <v>0.14942699060604672</v>
      </c>
      <c r="V41" s="4">
        <f ca="1">('Deaths male'!V41-'Baseline male'!V41)/'Baseline male'!V41</f>
        <v>0.2496414567263055</v>
      </c>
      <c r="W41" s="4">
        <f ca="1">('Deaths male'!W41-'Baseline male'!W41)/'Baseline male'!W41</f>
        <v>0.23837584408712031</v>
      </c>
      <c r="X41" s="4">
        <f ca="1">('Deaths male'!X41-'Baseline male'!X41)/'Baseline male'!X41</f>
        <v>0.1891415399595503</v>
      </c>
      <c r="Y41" s="4">
        <f ca="1">('Deaths male'!Y41-'Baseline male'!Y41)/'Baseline male'!Y41</f>
        <v>9.7165353292077442E-2</v>
      </c>
      <c r="Z41" s="4">
        <f ca="1">('Deaths male'!Z41-'Baseline male'!Z41)/'Baseline male'!Z41</f>
        <v>0.12799589824813556</v>
      </c>
      <c r="AA41" s="4">
        <f ca="1">('Deaths male'!AA41-'Baseline male'!AA41)/'Baseline male'!AA41</f>
        <v>0.1223822771075828</v>
      </c>
      <c r="AI41" s="4">
        <f t="shared" ca="1" si="21"/>
        <v>-1.883366833608537E-3</v>
      </c>
      <c r="AJ41" s="4">
        <f t="shared" ca="1" si="24"/>
        <v>-8.4539095257369183E-3</v>
      </c>
      <c r="AK41" s="4">
        <f t="shared" ca="1" si="25"/>
        <v>1.4385335707229675E-2</v>
      </c>
      <c r="AL41" s="4">
        <f t="shared" ca="1" si="26"/>
        <v>-2.805750803112397E-3</v>
      </c>
      <c r="AM41" s="4">
        <f t="shared" ca="1" si="27"/>
        <v>1.1525145188205138E-2</v>
      </c>
      <c r="AN41" s="4">
        <f t="shared" ca="1" si="28"/>
        <v>1.6439886405744522E-2</v>
      </c>
      <c r="AO41" s="4">
        <f t="shared" ca="1" si="29"/>
        <v>-6.087716684673828E-3</v>
      </c>
      <c r="AP41" s="4">
        <f t="shared" ca="1" si="30"/>
        <v>-2.1931432081595914E-3</v>
      </c>
      <c r="AQ41" s="4">
        <f t="shared" ca="1" si="31"/>
        <v>6.5638295593966577E-3</v>
      </c>
      <c r="AR41" s="4">
        <f t="shared" ca="1" si="32"/>
        <v>7.073554495126487E-2</v>
      </c>
      <c r="AS41" s="4">
        <f t="shared" ca="1" si="33"/>
        <v>0.15212747193214671</v>
      </c>
      <c r="AT41" s="4">
        <f t="shared" ca="1" si="34"/>
        <v>0.10155325539082138</v>
      </c>
      <c r="AU41" s="4">
        <f t="shared" ca="1" si="35"/>
        <v>0.14943054180267645</v>
      </c>
      <c r="AV41" s="4">
        <f t="shared" ca="1" si="36"/>
        <v>0.19192033486008239</v>
      </c>
      <c r="AW41" s="4">
        <f t="shared" ca="1" si="37"/>
        <v>0.20882616291722511</v>
      </c>
      <c r="AX41" s="4">
        <f t="shared" ca="1" si="38"/>
        <v>0.20136583816837303</v>
      </c>
      <c r="BE41">
        <v>0</v>
      </c>
      <c r="BG41" s="10">
        <f ca="1">2*POWER(1/'Baseline male'!V40,0.5)</f>
        <v>0.23875099338281458</v>
      </c>
      <c r="BH41" s="10">
        <f t="shared" ca="1" si="22"/>
        <v>-0.23875099338281458</v>
      </c>
      <c r="BI41">
        <f t="shared" ca="1" si="23"/>
        <v>0.47750198676562916</v>
      </c>
    </row>
    <row r="42" spans="1:61" x14ac:dyDescent="0.2">
      <c r="A42" s="1">
        <v>39</v>
      </c>
      <c r="B42" s="4">
        <f ca="1">('Deaths male'!B42-'Baseline male'!B42)/'Baseline male'!B42</f>
        <v>0.15310884340292935</v>
      </c>
      <c r="C42" s="4">
        <f ca="1">('Deaths male'!C42-'Baseline male'!C42)/'Baseline male'!C42</f>
        <v>0.21758220823251617</v>
      </c>
      <c r="D42" s="4">
        <f ca="1">('Deaths male'!D42-'Baseline male'!D42)/'Baseline male'!D42</f>
        <v>0.22422076654050146</v>
      </c>
      <c r="E42" s="4">
        <f ca="1">('Deaths male'!E42-'Baseline male'!E42)/'Baseline male'!E42</f>
        <v>0.29524409782006883</v>
      </c>
      <c r="F42" s="4">
        <f ca="1">('Deaths male'!F42-'Baseline male'!F42)/'Baseline male'!F42</f>
        <v>0.16691514861960005</v>
      </c>
      <c r="G42" s="4">
        <f ca="1">('Deaths male'!G42-'Baseline male'!G42)/'Baseline male'!G42</f>
        <v>5.1064025832351721E-2</v>
      </c>
      <c r="H42" s="4">
        <f ca="1">('Deaths male'!H42-'Baseline male'!H42)/'Baseline male'!H42</f>
        <v>0.22606177169484093</v>
      </c>
      <c r="I42" s="4">
        <f ca="1">('Deaths male'!I42-'Baseline male'!I42)/'Baseline male'!I42</f>
        <v>0.11436625859017879</v>
      </c>
      <c r="J42" s="4">
        <f ca="1">('Deaths male'!J42-'Baseline male'!J42)/'Baseline male'!J42</f>
        <v>7.8082105809301611E-2</v>
      </c>
      <c r="K42" s="4">
        <f ca="1">('Deaths male'!K42-'Baseline male'!K42)/'Baseline male'!K42</f>
        <v>9.1165681999804501E-2</v>
      </c>
      <c r="L42" s="4">
        <f ca="1">('Deaths male'!L42-'Baseline male'!L42)/'Baseline male'!L42</f>
        <v>0.23252148836057218</v>
      </c>
      <c r="M42" s="4">
        <f ca="1">('Deaths male'!M42-'Baseline male'!M42)/'Baseline male'!M42</f>
        <v>6.7225541005669368E-2</v>
      </c>
      <c r="N42" s="4">
        <f ca="1">('Deaths male'!N42-'Baseline male'!N42)/'Baseline male'!N42</f>
        <v>2.756809404817066E-2</v>
      </c>
      <c r="O42" s="4">
        <f ca="1">('Deaths male'!O42-'Baseline male'!O42)/'Baseline male'!O42</f>
        <v>1.8735535235035097E-2</v>
      </c>
      <c r="P42" s="4">
        <f ca="1">('Deaths male'!P42-'Baseline male'!P42)/'Baseline male'!P42</f>
        <v>-0.11982870327210676</v>
      </c>
      <c r="Q42" s="4">
        <f ca="1">('Deaths male'!Q42-'Baseline male'!Q42)/'Baseline male'!Q42</f>
        <v>8.7135481270631088E-2</v>
      </c>
      <c r="R42" s="4">
        <f ca="1">('Deaths male'!R42-'Baseline male'!R42)/'Baseline male'!R42</f>
        <v>-0.22592873076047248</v>
      </c>
      <c r="S42" s="4">
        <f ca="1">('Deaths male'!S42-'Baseline male'!S42)/'Baseline male'!S42</f>
        <v>5.1093840483902302E-2</v>
      </c>
      <c r="T42" s="4">
        <f ca="1">('Deaths male'!T42-'Baseline male'!T42)/'Baseline male'!T42</f>
        <v>2.3990815316142756E-2</v>
      </c>
      <c r="U42" s="4">
        <f ca="1">('Deaths male'!U42-'Baseline male'!U42)/'Baseline male'!U42</f>
        <v>5.607305286231698E-2</v>
      </c>
      <c r="V42" s="4">
        <f ca="1">('Deaths male'!V42-'Baseline male'!V42)/'Baseline male'!V42</f>
        <v>0.15503073176181573</v>
      </c>
      <c r="W42" s="4">
        <f ca="1">('Deaths male'!W42-'Baseline male'!W42)/'Baseline male'!W42</f>
        <v>-3.4707117100912524E-2</v>
      </c>
      <c r="X42" s="4">
        <f ca="1">('Deaths male'!X42-'Baseline male'!X42)/'Baseline male'!X42</f>
        <v>-1.5858334168312271E-3</v>
      </c>
      <c r="Y42" s="4">
        <f ca="1">('Deaths male'!Y42-'Baseline male'!Y42)/'Baseline male'!Y42</f>
        <v>0.35869519478251816</v>
      </c>
      <c r="Z42" s="4">
        <f ca="1">('Deaths male'!Z42-'Baseline male'!Z42)/'Baseline male'!Z42</f>
        <v>0.22442574218786998</v>
      </c>
      <c r="AA42" s="4">
        <f ca="1">('Deaths male'!AA42-'Baseline male'!AA42)/'Baseline male'!AA42</f>
        <v>0.20633988102890341</v>
      </c>
      <c r="AI42" s="4">
        <f t="shared" ca="1" si="21"/>
        <v>-4.5109385692794924E-3</v>
      </c>
      <c r="AJ42" s="4">
        <f t="shared" ca="1" si="24"/>
        <v>2.1801974218940592E-3</v>
      </c>
      <c r="AK42" s="4">
        <f t="shared" ca="1" si="25"/>
        <v>-1.7799096342151644E-2</v>
      </c>
      <c r="AL42" s="4">
        <f t="shared" ca="1" si="26"/>
        <v>2.1514695999505458E-2</v>
      </c>
      <c r="AM42" s="4">
        <f t="shared" ca="1" si="27"/>
        <v>6.9615459821630718E-3</v>
      </c>
      <c r="AN42" s="4">
        <f t="shared" ca="1" si="28"/>
        <v>-3.6956422175430052E-3</v>
      </c>
      <c r="AO42" s="4">
        <f t="shared" ca="1" si="29"/>
        <v>2.4029473081098925E-3</v>
      </c>
      <c r="AP42" s="4">
        <f t="shared" ca="1" si="30"/>
        <v>-6.3537902354832247E-3</v>
      </c>
      <c r="AQ42" s="4">
        <f t="shared" ca="1" si="31"/>
        <v>2.4912173819241105E-2</v>
      </c>
      <c r="AR42" s="4">
        <f t="shared" ca="1" si="32"/>
        <v>7.7342000699603342E-2</v>
      </c>
      <c r="AS42" s="4">
        <f t="shared" ca="1" si="33"/>
        <v>0.12799930560351194</v>
      </c>
      <c r="AT42" s="4">
        <f t="shared" ca="1" si="34"/>
        <v>0.11534699194721877</v>
      </c>
      <c r="AU42" s="4">
        <f t="shared" ca="1" si="35"/>
        <v>0.1381010635878466</v>
      </c>
      <c r="AV42" s="4">
        <f t="shared" ca="1" si="36"/>
        <v>0.17213036033059248</v>
      </c>
      <c r="AW42" s="4">
        <f t="shared" ca="1" si="37"/>
        <v>0.21541028981379426</v>
      </c>
      <c r="AX42" s="4">
        <f t="shared" ca="1" si="38"/>
        <v>0.20790713489338949</v>
      </c>
      <c r="BE42">
        <v>0</v>
      </c>
      <c r="BG42" s="10">
        <f ca="1">2*POWER(1/'Baseline male'!V41,0.5)</f>
        <v>0.2281849995732908</v>
      </c>
      <c r="BH42" s="10">
        <f t="shared" ca="1" si="22"/>
        <v>-0.2281849995732908</v>
      </c>
      <c r="BI42">
        <f t="shared" ca="1" si="23"/>
        <v>0.45636999914658161</v>
      </c>
    </row>
    <row r="43" spans="1:61" x14ac:dyDescent="0.2">
      <c r="A43" s="1">
        <v>40</v>
      </c>
      <c r="B43" s="4">
        <f ca="1">('Deaths male'!B43-'Baseline male'!B43)/'Baseline male'!B43</f>
        <v>0.22401923696528753</v>
      </c>
      <c r="C43" s="4">
        <f ca="1">('Deaths male'!C43-'Baseline male'!C43)/'Baseline male'!C43</f>
        <v>2.6969419712250274E-2</v>
      </c>
      <c r="D43" s="4">
        <f ca="1">('Deaths male'!D43-'Baseline male'!D43)/'Baseline male'!D43</f>
        <v>9.5278738335454208E-2</v>
      </c>
      <c r="E43" s="4">
        <f ca="1">('Deaths male'!E43-'Baseline male'!E43)/'Baseline male'!E43</f>
        <v>0.29913458738020721</v>
      </c>
      <c r="F43" s="4">
        <f ca="1">('Deaths male'!F43-'Baseline male'!F43)/'Baseline male'!F43</f>
        <v>-5.756517235642104E-3</v>
      </c>
      <c r="G43" s="4">
        <f ca="1">('Deaths male'!G43-'Baseline male'!G43)/'Baseline male'!G43</f>
        <v>6.5175030797080286E-2</v>
      </c>
      <c r="H43" s="4">
        <f ca="1">('Deaths male'!H43-'Baseline male'!H43)/'Baseline male'!H43</f>
        <v>1.5528309671500566E-2</v>
      </c>
      <c r="I43" s="4">
        <f ca="1">('Deaths male'!I43-'Baseline male'!I43)/'Baseline male'!I43</f>
        <v>0.18570143044656923</v>
      </c>
      <c r="J43" s="4">
        <f ca="1">('Deaths male'!J43-'Baseline male'!J43)/'Baseline male'!J43</f>
        <v>0.18621767932313579</v>
      </c>
      <c r="K43" s="4">
        <f ca="1">('Deaths male'!K43-'Baseline male'!K43)/'Baseline male'!K43</f>
        <v>1.3808254071034086E-2</v>
      </c>
      <c r="L43" s="4">
        <f ca="1">('Deaths male'!L43-'Baseline male'!L43)/'Baseline male'!L43</f>
        <v>0.103543868037868</v>
      </c>
      <c r="M43" s="4">
        <f ca="1">('Deaths male'!M43-'Baseline male'!M43)/'Baseline male'!M43</f>
        <v>1.9094178769418532E-2</v>
      </c>
      <c r="N43" s="4">
        <f ca="1">('Deaths male'!N43-'Baseline male'!N43)/'Baseline male'!N43</f>
        <v>0.15845749256312991</v>
      </c>
      <c r="O43" s="4">
        <f ca="1">('Deaths male'!O43-'Baseline male'!O43)/'Baseline male'!O43</f>
        <v>6.0595859991924676E-2</v>
      </c>
      <c r="P43" s="4">
        <f ca="1">('Deaths male'!P43-'Baseline male'!P43)/'Baseline male'!P43</f>
        <v>5.2709291281153904E-3</v>
      </c>
      <c r="Q43" s="4">
        <f ca="1">('Deaths male'!Q43-'Baseline male'!Q43)/'Baseline male'!Q43</f>
        <v>1.0367526232476051E-2</v>
      </c>
      <c r="R43" s="4">
        <f ca="1">('Deaths male'!R43-'Baseline male'!R43)/'Baseline male'!R43</f>
        <v>3.796255890650152E-2</v>
      </c>
      <c r="S43" s="4">
        <f ca="1">('Deaths male'!S43-'Baseline male'!S43)/'Baseline male'!S43</f>
        <v>-4.7777685998717137E-2</v>
      </c>
      <c r="T43" s="4">
        <f ca="1">('Deaths male'!T43-'Baseline male'!T43)/'Baseline male'!T43</f>
        <v>-0.12061237777084706</v>
      </c>
      <c r="U43" s="4">
        <f ca="1">('Deaths male'!U43-'Baseline male'!U43)/'Baseline male'!U43</f>
        <v>1.0555791139936235E-2</v>
      </c>
      <c r="V43" s="4">
        <f ca="1">('Deaths male'!V43-'Baseline male'!V43)/'Baseline male'!V43</f>
        <v>0.12643424369021045</v>
      </c>
      <c r="W43" s="4">
        <f ca="1">('Deaths male'!W43-'Baseline male'!W43)/'Baseline male'!W43</f>
        <v>7.53990417900091E-2</v>
      </c>
      <c r="X43" s="4">
        <f ca="1">('Deaths male'!X43-'Baseline male'!X43)/'Baseline male'!X43</f>
        <v>0.20719344674154608</v>
      </c>
      <c r="Y43" s="4">
        <f ca="1">('Deaths male'!Y43-'Baseline male'!Y43)/'Baseline male'!Y43</f>
        <v>0.30777694343304574</v>
      </c>
      <c r="Z43" s="4">
        <f ca="1">('Deaths male'!Z43-'Baseline male'!Z43)/'Baseline male'!Z43</f>
        <v>0.21474365490871125</v>
      </c>
      <c r="AA43" s="4">
        <f ca="1">('Deaths male'!AA43-'Baseline male'!AA43)/'Baseline male'!AA43</f>
        <v>0.19461988137837888</v>
      </c>
      <c r="AI43" s="4">
        <f t="shared" ca="1" si="21"/>
        <v>-1.3499711781104519E-2</v>
      </c>
      <c r="AJ43" s="4">
        <f t="shared" ca="1" si="24"/>
        <v>-4.7319238258481016E-3</v>
      </c>
      <c r="AK43" s="4">
        <f t="shared" ca="1" si="25"/>
        <v>-2.1823059473004031E-2</v>
      </c>
      <c r="AL43" s="4">
        <f t="shared" ca="1" si="26"/>
        <v>-4.7756318803070163E-3</v>
      </c>
      <c r="AM43" s="4">
        <f t="shared" ca="1" si="27"/>
        <v>7.5218436687484545E-3</v>
      </c>
      <c r="AN43" s="4">
        <f t="shared" ca="1" si="28"/>
        <v>8.6428194086233135E-3</v>
      </c>
      <c r="AO43" s="4">
        <f t="shared" ca="1" si="29"/>
        <v>1.1904983353448794E-2</v>
      </c>
      <c r="AP43" s="4">
        <f t="shared" ca="1" si="30"/>
        <v>1.9601007711876919E-2</v>
      </c>
      <c r="AQ43" s="4">
        <f t="shared" ca="1" si="31"/>
        <v>3.2199142585351746E-2</v>
      </c>
      <c r="AR43" s="4">
        <f t="shared" ca="1" si="32"/>
        <v>6.827351347710961E-2</v>
      </c>
      <c r="AS43" s="4">
        <f t="shared" ca="1" si="33"/>
        <v>0.12782845062614148</v>
      </c>
      <c r="AT43" s="4">
        <f t="shared" ca="1" si="34"/>
        <v>0.10770710454571425</v>
      </c>
      <c r="AU43" s="4">
        <f t="shared" ca="1" si="35"/>
        <v>0.12855781897607149</v>
      </c>
      <c r="AV43" s="4">
        <f t="shared" ca="1" si="36"/>
        <v>0.16950710941635053</v>
      </c>
      <c r="AW43" s="4">
        <f t="shared" ca="1" si="37"/>
        <v>0.22957147266419453</v>
      </c>
      <c r="AX43" s="4">
        <f t="shared" ca="1" si="38"/>
        <v>0.2164444232021091</v>
      </c>
      <c r="BE43">
        <v>0</v>
      </c>
      <c r="BG43" s="10">
        <f ca="1">2*POWER(1/'Baseline male'!V42,0.5)</f>
        <v>0.22169854285664153</v>
      </c>
      <c r="BH43" s="10">
        <f t="shared" ca="1" si="22"/>
        <v>-0.22169854285664153</v>
      </c>
      <c r="BI43">
        <f t="shared" ca="1" si="23"/>
        <v>0.44339708571328307</v>
      </c>
    </row>
    <row r="44" spans="1:61" x14ac:dyDescent="0.2">
      <c r="A44" s="1">
        <v>41</v>
      </c>
      <c r="B44" s="4">
        <f ca="1">('Deaths male'!B44-'Baseline male'!B44)/'Baseline male'!B44</f>
        <v>0.25005173747597509</v>
      </c>
      <c r="C44" s="4">
        <f ca="1">('Deaths male'!C44-'Baseline male'!C44)/'Baseline male'!C44</f>
        <v>0.18227026445515365</v>
      </c>
      <c r="D44" s="4">
        <f ca="1">('Deaths male'!D44-'Baseline male'!D44)/'Baseline male'!D44</f>
        <v>6.6166888299597324E-4</v>
      </c>
      <c r="E44" s="4">
        <f ca="1">('Deaths male'!E44-'Baseline male'!E44)/'Baseline male'!E44</f>
        <v>0.10664759548923555</v>
      </c>
      <c r="F44" s="4">
        <f ca="1">('Deaths male'!F44-'Baseline male'!F44)/'Baseline male'!F44</f>
        <v>0.22479638735647445</v>
      </c>
      <c r="G44" s="4">
        <f ca="1">('Deaths male'!G44-'Baseline male'!G44)/'Baseline male'!G44</f>
        <v>4.2148000098910114E-2</v>
      </c>
      <c r="H44" s="4">
        <f ca="1">('Deaths male'!H44-'Baseline male'!H44)/'Baseline male'!H44</f>
        <v>-3.9475017188364013E-2</v>
      </c>
      <c r="I44" s="4">
        <f ca="1">('Deaths male'!I44-'Baseline male'!I44)/'Baseline male'!I44</f>
        <v>5.1063103429277554E-4</v>
      </c>
      <c r="J44" s="4">
        <f ca="1">('Deaths male'!J44-'Baseline male'!J44)/'Baseline male'!J44</f>
        <v>5.9558104550850421E-2</v>
      </c>
      <c r="K44" s="4">
        <f ca="1">('Deaths male'!K44-'Baseline male'!K44)/'Baseline male'!K44</f>
        <v>9.7159442332032959E-3</v>
      </c>
      <c r="L44" s="4">
        <f ca="1">('Deaths male'!L44-'Baseline male'!L44)/'Baseline male'!L44</f>
        <v>-2.3871101383317911E-2</v>
      </c>
      <c r="M44" s="4">
        <f ca="1">('Deaths male'!M44-'Baseline male'!M44)/'Baseline male'!M44</f>
        <v>-8.9629482941141463E-3</v>
      </c>
      <c r="N44" s="4">
        <f ca="1">('Deaths male'!N44-'Baseline male'!N44)/'Baseline male'!N44</f>
        <v>7.8099278477665915E-2</v>
      </c>
      <c r="O44" s="4">
        <f ca="1">('Deaths male'!O44-'Baseline male'!O44)/'Baseline male'!O44</f>
        <v>0.16096269132696783</v>
      </c>
      <c r="P44" s="4">
        <f ca="1">('Deaths male'!P44-'Baseline male'!P44)/'Baseline male'!P44</f>
        <v>-4.214723027040808E-3</v>
      </c>
      <c r="Q44" s="4">
        <f ca="1">('Deaths male'!Q44-'Baseline male'!Q44)/'Baseline male'!Q44</f>
        <v>1.4551545681511047E-3</v>
      </c>
      <c r="R44" s="4">
        <f ca="1">('Deaths male'!R44-'Baseline male'!R44)/'Baseline male'!R44</f>
        <v>-2.7575268434435852E-2</v>
      </c>
      <c r="S44" s="4">
        <f ca="1">('Deaths male'!S44-'Baseline male'!S44)/'Baseline male'!S44</f>
        <v>-0.14108744779063989</v>
      </c>
      <c r="T44" s="4">
        <f ca="1">('Deaths male'!T44-'Baseline male'!T44)/'Baseline male'!T44</f>
        <v>-2.7573983695977446E-2</v>
      </c>
      <c r="U44" s="4">
        <f ca="1">('Deaths male'!U44-'Baseline male'!U44)/'Baseline male'!U44</f>
        <v>0.15604019585961806</v>
      </c>
      <c r="V44" s="4">
        <f ca="1">('Deaths male'!V44-'Baseline male'!V44)/'Baseline male'!V44</f>
        <v>0.12367944470864217</v>
      </c>
      <c r="W44" s="4">
        <f ca="1">('Deaths male'!W44-'Baseline male'!W44)/'Baseline male'!W44</f>
        <v>0.15259849418062599</v>
      </c>
      <c r="X44" s="4">
        <f ca="1">('Deaths male'!X44-'Baseline male'!X44)/'Baseline male'!X44</f>
        <v>0.22810391474557537</v>
      </c>
      <c r="Y44" s="4">
        <f ca="1">('Deaths male'!Y44-'Baseline male'!Y44)/'Baseline male'!Y44</f>
        <v>0.14284945287523554</v>
      </c>
      <c r="Z44" s="4">
        <f ca="1">('Deaths male'!Z44-'Baseline male'!Z44)/'Baseline male'!Z44</f>
        <v>0.21638781185724693</v>
      </c>
      <c r="AA44" s="4">
        <f ca="1">('Deaths male'!AA44-'Baseline male'!AA44)/'Baseline male'!AA44</f>
        <v>0.17281939851081407</v>
      </c>
      <c r="AI44" s="4">
        <f t="shared" ca="1" si="21"/>
        <v>9.3686042390038228E-3</v>
      </c>
      <c r="AJ44" s="4">
        <f t="shared" ca="1" si="24"/>
        <v>2.1742176812857544E-2</v>
      </c>
      <c r="AK44" s="4">
        <f t="shared" ca="1" si="25"/>
        <v>-2.8949417213516963E-2</v>
      </c>
      <c r="AL44" s="4">
        <f t="shared" ca="1" si="26"/>
        <v>-2.0649025851303213E-2</v>
      </c>
      <c r="AM44" s="4">
        <f t="shared" ca="1" si="27"/>
        <v>-8.0509173715027343E-3</v>
      </c>
      <c r="AN44" s="4">
        <f t="shared" ca="1" si="28"/>
        <v>2.0844353927880442E-2</v>
      </c>
      <c r="AO44" s="4">
        <f t="shared" ca="1" si="29"/>
        <v>5.0523387738867385E-3</v>
      </c>
      <c r="AP44" s="4">
        <f t="shared" ca="1" si="30"/>
        <v>2.6431509492402829E-2</v>
      </c>
      <c r="AQ44" s="4">
        <f t="shared" ca="1" si="31"/>
        <v>3.6434507855500863E-2</v>
      </c>
      <c r="AR44" s="4">
        <f t="shared" ca="1" si="32"/>
        <v>5.8844947253143848E-2</v>
      </c>
      <c r="AS44" s="4">
        <f t="shared" ca="1" si="33"/>
        <v>0.1378788625849712</v>
      </c>
      <c r="AT44" s="4">
        <f t="shared" ca="1" si="34"/>
        <v>0.11584359173588275</v>
      </c>
      <c r="AU44" s="4">
        <f t="shared" ca="1" si="35"/>
        <v>0.15218446656685861</v>
      </c>
      <c r="AV44" s="4">
        <f t="shared" ca="1" si="36"/>
        <v>0.17513221607386845</v>
      </c>
      <c r="AW44" s="4">
        <f t="shared" ca="1" si="37"/>
        <v>0.21908818549728129</v>
      </c>
      <c r="AX44" s="4">
        <f t="shared" ca="1" si="38"/>
        <v>0.20865961703870442</v>
      </c>
      <c r="BE44">
        <v>0</v>
      </c>
      <c r="BG44" s="10">
        <f ca="1">2*POWER(1/'Baseline male'!V43,0.5)</f>
        <v>0.21017585948300538</v>
      </c>
      <c r="BH44" s="10">
        <f t="shared" ca="1" si="22"/>
        <v>-0.21017585948300538</v>
      </c>
      <c r="BI44">
        <f t="shared" ca="1" si="23"/>
        <v>0.42035171896601076</v>
      </c>
    </row>
    <row r="45" spans="1:61" x14ac:dyDescent="0.2">
      <c r="A45" s="1">
        <v>42</v>
      </c>
      <c r="B45" s="4">
        <f ca="1">('Deaths male'!B45-'Baseline male'!B45)/'Baseline male'!B45</f>
        <v>0.2093119857549203</v>
      </c>
      <c r="C45" s="4">
        <f ca="1">('Deaths male'!C45-'Baseline male'!C45)/'Baseline male'!C45</f>
        <v>0.20266410129739237</v>
      </c>
      <c r="D45" s="4">
        <f ca="1">('Deaths male'!D45-'Baseline male'!D45)/'Baseline male'!D45</f>
        <v>0.22667604826164689</v>
      </c>
      <c r="E45" s="4">
        <f ca="1">('Deaths male'!E45-'Baseline male'!E45)/'Baseline male'!E45</f>
        <v>0.23865700847315163</v>
      </c>
      <c r="F45" s="4">
        <f ca="1">('Deaths male'!F45-'Baseline male'!F45)/'Baseline male'!F45</f>
        <v>0.19307758715044962</v>
      </c>
      <c r="G45" s="4">
        <f ca="1">('Deaths male'!G45-'Baseline male'!G45)/'Baseline male'!G45</f>
        <v>9.9728673897623785E-2</v>
      </c>
      <c r="H45" s="4">
        <f ca="1">('Deaths male'!H45-'Baseline male'!H45)/'Baseline male'!H45</f>
        <v>5.4748150558040359E-2</v>
      </c>
      <c r="I45" s="4">
        <f ca="1">('Deaths male'!I45-'Baseline male'!I45)/'Baseline male'!I45</f>
        <v>-0.12123524406387162</v>
      </c>
      <c r="J45" s="4">
        <f ca="1">('Deaths male'!J45-'Baseline male'!J45)/'Baseline male'!J45</f>
        <v>7.9698062714807047E-2</v>
      </c>
      <c r="K45" s="4">
        <f ca="1">('Deaths male'!K45-'Baseline male'!K45)/'Baseline male'!K45</f>
        <v>4.7932577345098761E-3</v>
      </c>
      <c r="L45" s="4">
        <f ca="1">('Deaths male'!L45-'Baseline male'!L45)/'Baseline male'!L45</f>
        <v>-2.2670875954768951E-2</v>
      </c>
      <c r="M45" s="4">
        <f ca="1">('Deaths male'!M45-'Baseline male'!M45)/'Baseline male'!M45</f>
        <v>-1.689176361556799E-2</v>
      </c>
      <c r="N45" s="4">
        <f ca="1">('Deaths male'!N45-'Baseline male'!N45)/'Baseline male'!N45</f>
        <v>-7.0797047763336868E-2</v>
      </c>
      <c r="O45" s="4">
        <f ca="1">('Deaths male'!O45-'Baseline male'!O45)/'Baseline male'!O45</f>
        <v>-3.104832220442752E-2</v>
      </c>
      <c r="P45" s="4">
        <f ca="1">('Deaths male'!P45-'Baseline male'!P45)/'Baseline male'!P45</f>
        <v>-6.1840204507038567E-2</v>
      </c>
      <c r="Q45" s="4">
        <f ca="1">('Deaths male'!Q45-'Baseline male'!Q45)/'Baseline male'!Q45</f>
        <v>8.639679698254453E-2</v>
      </c>
      <c r="R45" s="4">
        <f ca="1">('Deaths male'!R45-'Baseline male'!R45)/'Baseline male'!R45</f>
        <v>2.042651780612097E-2</v>
      </c>
      <c r="S45" s="4">
        <f ca="1">('Deaths male'!S45-'Baseline male'!S45)/'Baseline male'!S45</f>
        <v>6.9318286275767381E-3</v>
      </c>
      <c r="T45" s="4">
        <f ca="1">('Deaths male'!T45-'Baseline male'!T45)/'Baseline male'!T45</f>
        <v>8.5511553075718408E-2</v>
      </c>
      <c r="U45" s="4">
        <f ca="1">('Deaths male'!U45-'Baseline male'!U45)/'Baseline male'!U45</f>
        <v>8.3687559966325792E-2</v>
      </c>
      <c r="V45" s="4">
        <f ca="1">('Deaths male'!V45-'Baseline male'!V45)/'Baseline male'!V45</f>
        <v>0.27199480079747151</v>
      </c>
      <c r="W45" s="4">
        <f ca="1">('Deaths male'!W45-'Baseline male'!W45)/'Baseline male'!W45</f>
        <v>6.5695707993445152E-2</v>
      </c>
      <c r="X45" s="4">
        <f ca="1">('Deaths male'!X45-'Baseline male'!X45)/'Baseline male'!X45</f>
        <v>0.27986539781975328</v>
      </c>
      <c r="Y45" s="4">
        <f ca="1">('Deaths male'!Y45-'Baseline male'!Y45)/'Baseline male'!Y45</f>
        <v>4.530477840742235E-2</v>
      </c>
      <c r="Z45" s="4">
        <f ca="1">('Deaths male'!Z45-'Baseline male'!Z45)/'Baseline male'!Z45</f>
        <v>4.2872809774830441E-2</v>
      </c>
      <c r="AA45" s="4">
        <f ca="1">('Deaths male'!AA45-'Baseline male'!AA45)/'Baseline male'!AA45</f>
        <v>4.5127198869669455E-2</v>
      </c>
      <c r="AI45" s="4">
        <f t="shared" ca="1" si="21"/>
        <v>2.9142256046203404E-2</v>
      </c>
      <c r="AJ45" s="4">
        <f t="shared" ca="1" si="24"/>
        <v>1.3461765428117733E-2</v>
      </c>
      <c r="AK45" s="4">
        <f t="shared" ca="1" si="25"/>
        <v>-1.0277870399829497E-2</v>
      </c>
      <c r="AL45" s="4">
        <f t="shared" ca="1" si="26"/>
        <v>-1.6245802832699111E-2</v>
      </c>
      <c r="AM45" s="4">
        <f t="shared" ca="1" si="27"/>
        <v>-5.2511017391641771E-3</v>
      </c>
      <c r="AN45" s="4">
        <f t="shared" ca="1" si="28"/>
        <v>1.4826026220758896E-2</v>
      </c>
      <c r="AO45" s="4">
        <f t="shared" ca="1" si="29"/>
        <v>1.2813279557612502E-2</v>
      </c>
      <c r="AP45" s="4">
        <f t="shared" ca="1" si="30"/>
        <v>2.5375004860765039E-2</v>
      </c>
      <c r="AQ45" s="4">
        <f t="shared" ca="1" si="31"/>
        <v>2.6832328595973506E-2</v>
      </c>
      <c r="AR45" s="4">
        <f t="shared" ca="1" si="32"/>
        <v>3.9890618635326287E-2</v>
      </c>
      <c r="AS45" s="4">
        <f t="shared" ca="1" si="33"/>
        <v>0.12960014499827691</v>
      </c>
      <c r="AT45" s="4">
        <f t="shared" ca="1" si="34"/>
        <v>0.11373727628476021</v>
      </c>
      <c r="AU45" s="4">
        <f t="shared" ca="1" si="35"/>
        <v>0.14607665965670866</v>
      </c>
      <c r="AV45" s="4">
        <f t="shared" ca="1" si="36"/>
        <v>0.16217996910279983</v>
      </c>
      <c r="AW45" s="4">
        <f t="shared" ca="1" si="37"/>
        <v>0.1865916965323885</v>
      </c>
      <c r="AX45" s="4">
        <f t="shared" ca="1" si="38"/>
        <v>0.17524186180018872</v>
      </c>
      <c r="BE45">
        <v>0</v>
      </c>
      <c r="BG45" s="10">
        <f ca="1">2*POWER(1/'Baseline male'!V44,0.5)</f>
        <v>0.20122860870779183</v>
      </c>
      <c r="BH45" s="10">
        <f t="shared" ca="1" si="22"/>
        <v>-0.20122860870779183</v>
      </c>
      <c r="BI45">
        <f t="shared" ca="1" si="23"/>
        <v>0.40245721741558366</v>
      </c>
    </row>
    <row r="46" spans="1:61" x14ac:dyDescent="0.2">
      <c r="A46" s="1">
        <v>43</v>
      </c>
      <c r="B46" s="4">
        <f ca="1">('Deaths male'!B46-'Baseline male'!B46)/'Baseline male'!B46</f>
        <v>0.36810397241097892</v>
      </c>
      <c r="C46" s="4">
        <f ca="1">('Deaths male'!C46-'Baseline male'!C46)/'Baseline male'!C46</f>
        <v>0.19316258655235194</v>
      </c>
      <c r="D46" s="4">
        <f ca="1">('Deaths male'!D46-'Baseline male'!D46)/'Baseline male'!D46</f>
        <v>9.4536679778594007E-2</v>
      </c>
      <c r="E46" s="4">
        <f ca="1">('Deaths male'!E46-'Baseline male'!E46)/'Baseline male'!E46</f>
        <v>0.41375627087002836</v>
      </c>
      <c r="F46" s="4">
        <f ca="1">('Deaths male'!F46-'Baseline male'!F46)/'Baseline male'!F46</f>
        <v>3.2005525134874369E-2</v>
      </c>
      <c r="G46" s="4">
        <f ca="1">('Deaths male'!G46-'Baseline male'!G46)/'Baseline male'!G46</f>
        <v>0.13641204194092416</v>
      </c>
      <c r="H46" s="4">
        <f ca="1">('Deaths male'!H46-'Baseline male'!H46)/'Baseline male'!H46</f>
        <v>0.12406245519162221</v>
      </c>
      <c r="I46" s="4">
        <f ca="1">('Deaths male'!I46-'Baseline male'!I46)/'Baseline male'!I46</f>
        <v>-0.12608516905457137</v>
      </c>
      <c r="J46" s="4">
        <f ca="1">('Deaths male'!J46-'Baseline male'!J46)/'Baseline male'!J46</f>
        <v>6.3268095789140617E-3</v>
      </c>
      <c r="K46" s="4">
        <f ca="1">('Deaths male'!K46-'Baseline male'!K46)/'Baseline male'!K46</f>
        <v>-0.11330862667995491</v>
      </c>
      <c r="L46" s="4">
        <f ca="1">('Deaths male'!L46-'Baseline male'!L46)/'Baseline male'!L46</f>
        <v>-0.13717399913192818</v>
      </c>
      <c r="M46" s="4">
        <f ca="1">('Deaths male'!M46-'Baseline male'!M46)/'Baseline male'!M46</f>
        <v>-0.12199748324637685</v>
      </c>
      <c r="N46" s="4">
        <f ca="1">('Deaths male'!N46-'Baseline male'!N46)/'Baseline male'!N46</f>
        <v>2.0204446672592347E-2</v>
      </c>
      <c r="O46" s="4">
        <f ca="1">('Deaths male'!O46-'Baseline male'!O46)/'Baseline male'!O46</f>
        <v>3.5986683888061435E-2</v>
      </c>
      <c r="P46" s="4">
        <f ca="1">('Deaths male'!P46-'Baseline male'!P46)/'Baseline male'!P46</f>
        <v>7.6599828887422103E-2</v>
      </c>
      <c r="Q46" s="4">
        <f ca="1">('Deaths male'!Q46-'Baseline male'!Q46)/'Baseline male'!Q46</f>
        <v>-4.6590556332309012E-2</v>
      </c>
      <c r="R46" s="4">
        <f ca="1">('Deaths male'!R46-'Baseline male'!R46)/'Baseline male'!R46</f>
        <v>0.2086378784262829</v>
      </c>
      <c r="S46" s="4">
        <f ca="1">('Deaths male'!S46-'Baseline male'!S46)/'Baseline male'!S46</f>
        <v>9.6436218486180753E-2</v>
      </c>
      <c r="T46" s="4">
        <f ca="1">('Deaths male'!T46-'Baseline male'!T46)/'Baseline male'!T46</f>
        <v>-7.0749127738257908E-2</v>
      </c>
      <c r="U46" s="4">
        <f ca="1">('Deaths male'!U46-'Baseline male'!U46)/'Baseline male'!U46</f>
        <v>4.0169697551585885E-2</v>
      </c>
      <c r="V46" s="4">
        <f ca="1">('Deaths male'!V46-'Baseline male'!V46)/'Baseline male'!V46</f>
        <v>-0.1057089337189817</v>
      </c>
      <c r="W46" s="4">
        <f ca="1">('Deaths male'!W46-'Baseline male'!W46)/'Baseline male'!W46</f>
        <v>6.6936433503223411E-2</v>
      </c>
      <c r="X46" s="4">
        <f ca="1">('Deaths male'!X46-'Baseline male'!X46)/'Baseline male'!X46</f>
        <v>-1.2582115186339437E-2</v>
      </c>
      <c r="Y46" s="4">
        <f ca="1">('Deaths male'!Y46-'Baseline male'!Y46)/'Baseline male'!Y46</f>
        <v>0.18660721266922653</v>
      </c>
      <c r="Z46" s="4">
        <f ca="1">('Deaths male'!Z46-'Baseline male'!Z46)/'Baseline male'!Z46</f>
        <v>0.18095482356316347</v>
      </c>
      <c r="AA46" s="4">
        <f ca="1">('Deaths male'!AA46-'Baseline male'!AA46)/'Baseline male'!AA46</f>
        <v>0.1887340514201121</v>
      </c>
      <c r="AI46" s="4">
        <f t="shared" ca="1" si="21"/>
        <v>3.3290952479360404E-2</v>
      </c>
      <c r="AJ46" s="4">
        <f t="shared" ca="1" si="24"/>
        <v>1.3890092098866907E-2</v>
      </c>
      <c r="AK46" s="4">
        <f t="shared" ca="1" si="25"/>
        <v>5.8766337176276049E-3</v>
      </c>
      <c r="AL46" s="4">
        <f t="shared" ca="1" si="26"/>
        <v>-1.2892601911523714E-2</v>
      </c>
      <c r="AM46" s="4">
        <f t="shared" ca="1" si="27"/>
        <v>-4.437889213622411E-3</v>
      </c>
      <c r="AN46" s="4">
        <f t="shared" ca="1" si="28"/>
        <v>8.8460669105221001E-3</v>
      </c>
      <c r="AO46" s="4">
        <f t="shared" ca="1" si="29"/>
        <v>1.0783025145186519E-2</v>
      </c>
      <c r="AP46" s="4">
        <f t="shared" ca="1" si="30"/>
        <v>1.8222096838815385E-2</v>
      </c>
      <c r="AQ46" s="4">
        <f t="shared" ca="1" si="31"/>
        <v>1.3884094686678851E-2</v>
      </c>
      <c r="AR46" s="4">
        <f t="shared" ca="1" si="32"/>
        <v>4.4589381729866318E-2</v>
      </c>
      <c r="AS46" s="4">
        <f t="shared" ca="1" si="33"/>
        <v>0.12554600633149937</v>
      </c>
      <c r="AT46" s="4">
        <f t="shared" ca="1" si="34"/>
        <v>0.10679040353077424</v>
      </c>
      <c r="AU46" s="4">
        <f t="shared" ca="1" si="35"/>
        <v>0.15397272876761747</v>
      </c>
      <c r="AV46" s="4">
        <f t="shared" ca="1" si="36"/>
        <v>0.13642069268415252</v>
      </c>
      <c r="AW46" s="4">
        <f t="shared" ca="1" si="37"/>
        <v>0.16699616887019719</v>
      </c>
      <c r="AX46" s="4">
        <f t="shared" ca="1" si="38"/>
        <v>0.15615182302570171</v>
      </c>
      <c r="BE46">
        <v>0</v>
      </c>
      <c r="BG46" s="10">
        <f ca="1">2*POWER(1/'Baseline male'!V45,0.5)</f>
        <v>0.19342081529184219</v>
      </c>
      <c r="BH46" s="10">
        <f t="shared" ca="1" si="22"/>
        <v>-0.19342081529184219</v>
      </c>
      <c r="BI46">
        <f t="shared" ca="1" si="23"/>
        <v>0.38684163058368437</v>
      </c>
    </row>
    <row r="47" spans="1:61" x14ac:dyDescent="0.2">
      <c r="A47" s="1">
        <v>44</v>
      </c>
      <c r="B47" s="4">
        <f ca="1">('Deaths male'!B47-'Baseline male'!B47)/'Baseline male'!B47</f>
        <v>0.28374620759026664</v>
      </c>
      <c r="C47" s="4">
        <f ca="1">('Deaths male'!C47-'Baseline male'!C47)/'Baseline male'!C47</f>
        <v>0.2350952200372261</v>
      </c>
      <c r="D47" s="4">
        <f ca="1">('Deaths male'!D47-'Baseline male'!D47)/'Baseline male'!D47</f>
        <v>0.23816195987415403</v>
      </c>
      <c r="E47" s="4">
        <f ca="1">('Deaths male'!E47-'Baseline male'!E47)/'Baseline male'!E47</f>
        <v>0.17040860149104833</v>
      </c>
      <c r="F47" s="4">
        <f ca="1">('Deaths male'!F47-'Baseline male'!F47)/'Baseline male'!F47</f>
        <v>0.17567247283931803</v>
      </c>
      <c r="G47" s="4">
        <f ca="1">('Deaths male'!G47-'Baseline male'!G47)/'Baseline male'!G47</f>
        <v>1.2026675935603736E-2</v>
      </c>
      <c r="H47" s="4">
        <f ca="1">('Deaths male'!H47-'Baseline male'!H47)/'Baseline male'!H47</f>
        <v>-0.15337386941580164</v>
      </c>
      <c r="I47" s="4">
        <f ca="1">('Deaths male'!I47-'Baseline male'!I47)/'Baseline male'!I47</f>
        <v>-0.13100125505925911</v>
      </c>
      <c r="J47" s="4">
        <f ca="1">('Deaths male'!J47-'Baseline male'!J47)/'Baseline male'!J47</f>
        <v>9.2801784839949164E-2</v>
      </c>
      <c r="K47" s="4">
        <f ca="1">('Deaths male'!K47-'Baseline male'!K47)/'Baseline male'!K47</f>
        <v>0.18432698998732433</v>
      </c>
      <c r="L47" s="4">
        <f ca="1">('Deaths male'!L47-'Baseline male'!L47)/'Baseline male'!L47</f>
        <v>4.4848583089188689E-2</v>
      </c>
      <c r="M47" s="4">
        <f ca="1">('Deaths male'!M47-'Baseline male'!M47)/'Baseline male'!M47</f>
        <v>-3.5974649042178987E-2</v>
      </c>
      <c r="N47" s="4">
        <f ca="1">('Deaths male'!N47-'Baseline male'!N47)/'Baseline male'!N47</f>
        <v>-0.14555763027381763</v>
      </c>
      <c r="O47" s="4">
        <f ca="1">('Deaths male'!O47-'Baseline male'!O47)/'Baseline male'!O47</f>
        <v>-8.1983522706621043E-2</v>
      </c>
      <c r="P47" s="4">
        <f ca="1">('Deaths male'!P47-'Baseline male'!P47)/'Baseline male'!P47</f>
        <v>5.803434099194902E-2</v>
      </c>
      <c r="Q47" s="4">
        <f ca="1">('Deaths male'!Q47-'Baseline male'!Q47)/'Baseline male'!Q47</f>
        <v>-0.15280104395777935</v>
      </c>
      <c r="R47" s="4">
        <f ca="1">('Deaths male'!R47-'Baseline male'!R47)/'Baseline male'!R47</f>
        <v>0.142063221879803</v>
      </c>
      <c r="S47" s="4">
        <f ca="1">('Deaths male'!S47-'Baseline male'!S47)/'Baseline male'!S47</f>
        <v>0.16899185791167268</v>
      </c>
      <c r="T47" s="4">
        <f ca="1">('Deaths male'!T47-'Baseline male'!T47)/'Baseline male'!T47</f>
        <v>0.1018829059502713</v>
      </c>
      <c r="U47" s="4">
        <f ca="1">('Deaths male'!U47-'Baseline male'!U47)/'Baseline male'!U47</f>
        <v>2.5447531441070984E-2</v>
      </c>
      <c r="V47" s="4">
        <f ca="1">('Deaths male'!V47-'Baseline male'!V47)/'Baseline male'!V47</f>
        <v>-8.6627570927445455E-2</v>
      </c>
      <c r="W47" s="4">
        <f ca="1">('Deaths male'!W47-'Baseline male'!W47)/'Baseline male'!W47</f>
        <v>6.9879073130695482E-2</v>
      </c>
      <c r="X47" s="4">
        <f ca="1">('Deaths male'!X47-'Baseline male'!X47)/'Baseline male'!X47</f>
        <v>0.17882507287871138</v>
      </c>
      <c r="Y47" s="4">
        <f ca="1">('Deaths male'!Y47-'Baseline male'!Y47)/'Baseline male'!Y47</f>
        <v>-1.4396196831051216E-2</v>
      </c>
      <c r="Z47" s="4">
        <f ca="1">('Deaths male'!Z47-'Baseline male'!Z47)/'Baseline male'!Z47</f>
        <v>0.27140086974302119</v>
      </c>
      <c r="AA47" s="4">
        <f ca="1">('Deaths male'!AA47-'Baseline male'!AA47)/'Baseline male'!AA47</f>
        <v>0.28924868653825531</v>
      </c>
      <c r="AI47" s="4">
        <f t="shared" ca="1" si="21"/>
        <v>3.3343805116818108E-2</v>
      </c>
      <c r="AJ47" s="4">
        <f t="shared" ca="1" si="24"/>
        <v>2.865521954279901E-3</v>
      </c>
      <c r="AK47" s="4">
        <f t="shared" ca="1" si="25"/>
        <v>1.1861884605366246E-2</v>
      </c>
      <c r="AL47" s="4">
        <f t="shared" ca="1" si="26"/>
        <v>-8.0883193271256426E-3</v>
      </c>
      <c r="AM47" s="4">
        <f t="shared" ca="1" si="27"/>
        <v>-4.7917522714346523E-3</v>
      </c>
      <c r="AN47" s="4">
        <f t="shared" ca="1" si="28"/>
        <v>1.0478609317195719E-2</v>
      </c>
      <c r="AO47" s="4">
        <f t="shared" ca="1" si="29"/>
        <v>1.5562696493237792E-2</v>
      </c>
      <c r="AP47" s="4">
        <f t="shared" ca="1" si="30"/>
        <v>2.2165911721676024E-2</v>
      </c>
      <c r="AQ47" s="4">
        <f t="shared" ca="1" si="31"/>
        <v>6.3440021265254174E-3</v>
      </c>
      <c r="AR47" s="4">
        <f t="shared" ca="1" si="32"/>
        <v>3.4609414079094861E-2</v>
      </c>
      <c r="AS47" s="4">
        <f t="shared" ca="1" si="33"/>
        <v>0.11741981774853119</v>
      </c>
      <c r="AT47" s="4">
        <f t="shared" ca="1" si="34"/>
        <v>0.10590707392129976</v>
      </c>
      <c r="AU47" s="4">
        <f t="shared" ca="1" si="35"/>
        <v>0.15060073822882233</v>
      </c>
      <c r="AV47" s="4">
        <f t="shared" ca="1" si="36"/>
        <v>0.12981482305078143</v>
      </c>
      <c r="AW47" s="4">
        <f t="shared" ca="1" si="37"/>
        <v>0.15713709961126512</v>
      </c>
      <c r="AX47" s="4">
        <f t="shared" ca="1" si="38"/>
        <v>0.14668224434102789</v>
      </c>
      <c r="BE47">
        <v>0</v>
      </c>
      <c r="BG47" s="10">
        <f ca="1">2*POWER(1/'Baseline male'!V46,0.5)</f>
        <v>0.1845758139530197</v>
      </c>
      <c r="BH47" s="10">
        <f t="shared" ca="1" si="22"/>
        <v>-0.1845758139530197</v>
      </c>
      <c r="BI47">
        <f t="shared" ca="1" si="23"/>
        <v>0.36915162790603939</v>
      </c>
    </row>
    <row r="48" spans="1:61" x14ac:dyDescent="0.2">
      <c r="A48" s="1">
        <v>45</v>
      </c>
      <c r="B48" s="4">
        <f ca="1">('Deaths male'!B48-'Baseline male'!B48)/'Baseline male'!B48</f>
        <v>0.27310172531842558</v>
      </c>
      <c r="C48" s="4">
        <f ca="1">('Deaths male'!C48-'Baseline male'!C48)/'Baseline male'!C48</f>
        <v>0.30495288273226551</v>
      </c>
      <c r="D48" s="4">
        <f ca="1">('Deaths male'!D48-'Baseline male'!D48)/'Baseline male'!D48</f>
        <v>0.30637127971192313</v>
      </c>
      <c r="E48" s="4">
        <f ca="1">('Deaths male'!E48-'Baseline male'!E48)/'Baseline male'!E48</f>
        <v>0.3528529319666045</v>
      </c>
      <c r="F48" s="4">
        <f ca="1">('Deaths male'!F48-'Baseline male'!F48)/'Baseline male'!F48</f>
        <v>0.17521789577492708</v>
      </c>
      <c r="G48" s="4">
        <f ca="1">('Deaths male'!G48-'Baseline male'!G48)/'Baseline male'!G48</f>
        <v>0.17207365366071239</v>
      </c>
      <c r="H48" s="4">
        <f ca="1">('Deaths male'!H48-'Baseline male'!H48)/'Baseline male'!H48</f>
        <v>6.9610209660940406E-2</v>
      </c>
      <c r="I48" s="4">
        <f ca="1">('Deaths male'!I48-'Baseline male'!I48)/'Baseline male'!I48</f>
        <v>3.3058161389306062E-2</v>
      </c>
      <c r="J48" s="4">
        <f ca="1">('Deaths male'!J48-'Baseline male'!J48)/'Baseline male'!J48</f>
        <v>2.9105988987980124E-2</v>
      </c>
      <c r="K48" s="4">
        <f ca="1">('Deaths male'!K48-'Baseline male'!K48)/'Baseline male'!K48</f>
        <v>9.8005176597638716E-2</v>
      </c>
      <c r="L48" s="4">
        <f ca="1">('Deaths male'!L48-'Baseline male'!L48)/'Baseline male'!L48</f>
        <v>-5.637660885423821E-2</v>
      </c>
      <c r="M48" s="4">
        <f ca="1">('Deaths male'!M48-'Baseline male'!M48)/'Baseline male'!M48</f>
        <v>1.4524310752811319E-2</v>
      </c>
      <c r="N48" s="4">
        <f ca="1">('Deaths male'!N48-'Baseline male'!N48)/'Baseline male'!N48</f>
        <v>9.8055919872281155E-2</v>
      </c>
      <c r="O48" s="4">
        <f ca="1">('Deaths male'!O48-'Baseline male'!O48)/'Baseline male'!O48</f>
        <v>-0.19496795356003546</v>
      </c>
      <c r="P48" s="4">
        <f ca="1">('Deaths male'!P48-'Baseline male'!P48)/'Baseline male'!P48</f>
        <v>-3.6094847578997349E-2</v>
      </c>
      <c r="Q48" s="4">
        <f ca="1">('Deaths male'!Q48-'Baseline male'!Q48)/'Baseline male'!Q48</f>
        <v>3.742769250283462E-2</v>
      </c>
      <c r="R48" s="4">
        <f ca="1">('Deaths male'!R48-'Baseline male'!R48)/'Baseline male'!R48</f>
        <v>0.20220618558633635</v>
      </c>
      <c r="S48" s="4">
        <f ca="1">('Deaths male'!S48-'Baseline male'!S48)/'Baseline male'!S48</f>
        <v>8.9099120247304684E-3</v>
      </c>
      <c r="T48" s="4">
        <f ca="1">('Deaths male'!T48-'Baseline male'!T48)/'Baseline male'!T48</f>
        <v>1.1856329871852379E-2</v>
      </c>
      <c r="U48" s="4">
        <f ca="1">('Deaths male'!U48-'Baseline male'!U48)/'Baseline male'!U48</f>
        <v>4.4988649886523527E-2</v>
      </c>
      <c r="V48" s="4">
        <f ca="1">('Deaths male'!V48-'Baseline male'!V48)/'Baseline male'!V48</f>
        <v>0.24224586738403861</v>
      </c>
      <c r="W48" s="4">
        <f ca="1">('Deaths male'!W48-'Baseline male'!W48)/'Baseline male'!W48</f>
        <v>0.20488886610669163</v>
      </c>
      <c r="X48" s="4">
        <f ca="1">('Deaths male'!X48-'Baseline male'!X48)/'Baseline male'!X48</f>
        <v>0.13183026230525996</v>
      </c>
      <c r="Y48" s="4">
        <f ca="1">('Deaths male'!Y48-'Baseline male'!Y48)/'Baseline male'!Y48</f>
        <v>0.17336234588825181</v>
      </c>
      <c r="Z48" s="4">
        <f ca="1">('Deaths male'!Z48-'Baseline male'!Z48)/'Baseline male'!Z48</f>
        <v>0.25467280994986552</v>
      </c>
      <c r="AA48" s="4">
        <f ca="1">('Deaths male'!AA48-'Baseline male'!AA48)/'Baseline male'!AA48</f>
        <v>0.20835704968218366</v>
      </c>
      <c r="AI48" s="4">
        <f t="shared" ca="1" si="21"/>
        <v>1.9886929785489282E-2</v>
      </c>
      <c r="AJ48" s="4">
        <f t="shared" ca="1" si="24"/>
        <v>-3.0723186734532494E-3</v>
      </c>
      <c r="AK48" s="4">
        <f t="shared" ca="1" si="25"/>
        <v>1.8343862489884403E-2</v>
      </c>
      <c r="AL48" s="4">
        <f t="shared" ca="1" si="26"/>
        <v>-4.5873652338347323E-3</v>
      </c>
      <c r="AM48" s="4">
        <f t="shared" ca="1" si="27"/>
        <v>1.4266581087782792E-2</v>
      </c>
      <c r="AN48" s="4">
        <f t="shared" ca="1" si="28"/>
        <v>1.67334209807994E-3</v>
      </c>
      <c r="AO48" s="4">
        <f t="shared" ca="1" si="29"/>
        <v>2.9486743850391926E-2</v>
      </c>
      <c r="AP48" s="4">
        <f t="shared" ca="1" si="30"/>
        <v>1.2092129294101622E-2</v>
      </c>
      <c r="AQ48" s="4">
        <f t="shared" ca="1" si="31"/>
        <v>-3.2010520698813115E-3</v>
      </c>
      <c r="AR48" s="4">
        <f t="shared" ca="1" si="32"/>
        <v>2.6317784584367291E-2</v>
      </c>
      <c r="AS48" s="4">
        <f t="shared" ca="1" si="33"/>
        <v>0.11459464093189328</v>
      </c>
      <c r="AT48" s="4">
        <f t="shared" ca="1" si="34"/>
        <v>0.12839603121416338</v>
      </c>
      <c r="AU48" s="4">
        <f t="shared" ca="1" si="35"/>
        <v>0.16243052823240639</v>
      </c>
      <c r="AV48" s="4">
        <f t="shared" ca="1" si="36"/>
        <v>0.11475873116040379</v>
      </c>
      <c r="AW48" s="4">
        <f t="shared" ca="1" si="37"/>
        <v>0.13724589874943119</v>
      </c>
      <c r="AX48" s="4">
        <f t="shared" ca="1" si="38"/>
        <v>0.13154694040919798</v>
      </c>
      <c r="BE48">
        <v>0</v>
      </c>
      <c r="BG48" s="10">
        <f ca="1">2*POWER(1/'Baseline male'!V47,0.5)</f>
        <v>0.17595958984010154</v>
      </c>
      <c r="BH48" s="10">
        <f t="shared" ca="1" si="22"/>
        <v>-0.17595958984010154</v>
      </c>
      <c r="BI48">
        <f t="shared" ca="1" si="23"/>
        <v>0.35191917968020309</v>
      </c>
    </row>
    <row r="49" spans="1:61" x14ac:dyDescent="0.2">
      <c r="A49" s="1">
        <v>46</v>
      </c>
      <c r="B49" s="4">
        <f ca="1">('Deaths male'!B49-'Baseline male'!B49)/'Baseline male'!B49</f>
        <v>0.21322178334484596</v>
      </c>
      <c r="C49" s="4">
        <f ca="1">('Deaths male'!C49-'Baseline male'!C49)/'Baseline male'!C49</f>
        <v>0.2090736389492141</v>
      </c>
      <c r="D49" s="4">
        <f ca="1">('Deaths male'!D49-'Baseline male'!D49)/'Baseline male'!D49</f>
        <v>0.22515647903780889</v>
      </c>
      <c r="E49" s="4">
        <f ca="1">('Deaths male'!E49-'Baseline male'!E49)/'Baseline male'!E49</f>
        <v>0.22890204658543306</v>
      </c>
      <c r="F49" s="4">
        <f ca="1">('Deaths male'!F49-'Baseline male'!F49)/'Baseline male'!F49</f>
        <v>2.7531704030464173E-2</v>
      </c>
      <c r="G49" s="4">
        <f ca="1">('Deaths male'!G49-'Baseline male'!G49)/'Baseline male'!G49</f>
        <v>-6.2003851623025873E-2</v>
      </c>
      <c r="H49" s="4">
        <f ca="1">('Deaths male'!H49-'Baseline male'!H49)/'Baseline male'!H49</f>
        <v>6.4637278495176351E-2</v>
      </c>
      <c r="I49" s="4">
        <f ca="1">('Deaths male'!I49-'Baseline male'!I49)/'Baseline male'!I49</f>
        <v>1.4180987579136143E-2</v>
      </c>
      <c r="J49" s="4">
        <f ca="1">('Deaths male'!J49-'Baseline male'!J49)/'Baseline male'!J49</f>
        <v>2.7050562593513343E-2</v>
      </c>
      <c r="K49" s="4">
        <f ca="1">('Deaths male'!K49-'Baseline male'!K49)/'Baseline male'!K49</f>
        <v>-1.5201687269068842E-2</v>
      </c>
      <c r="L49" s="4">
        <f ca="1">('Deaths male'!L49-'Baseline male'!L49)/'Baseline male'!L49</f>
        <v>0.13797973167198732</v>
      </c>
      <c r="M49" s="4">
        <f ca="1">('Deaths male'!M49-'Baseline male'!M49)/'Baseline male'!M49</f>
        <v>2.078315425974208E-2</v>
      </c>
      <c r="N49" s="4">
        <f ca="1">('Deaths male'!N49-'Baseline male'!N49)/'Baseline male'!N49</f>
        <v>-0.13076631353419901</v>
      </c>
      <c r="O49" s="4">
        <f ca="1">('Deaths male'!O49-'Baseline male'!O49)/'Baseline male'!O49</f>
        <v>-2.9955899160510235E-2</v>
      </c>
      <c r="P49" s="4">
        <f ca="1">('Deaths male'!P49-'Baseline male'!P49)/'Baseline male'!P49</f>
        <v>-5.1537754718650047E-2</v>
      </c>
      <c r="Q49" s="4">
        <f ca="1">('Deaths male'!Q49-'Baseline male'!Q49)/'Baseline male'!Q49</f>
        <v>0.10495532206213602</v>
      </c>
      <c r="R49" s="4">
        <f ca="1">('Deaths male'!R49-'Baseline male'!R49)/'Baseline male'!R49</f>
        <v>8.8488558080837987E-3</v>
      </c>
      <c r="S49" s="4">
        <f ca="1">('Deaths male'!S49-'Baseline male'!S49)/'Baseline male'!S49</f>
        <v>2.3878915952509825E-2</v>
      </c>
      <c r="T49" s="4">
        <f ca="1">('Deaths male'!T49-'Baseline male'!T49)/'Baseline male'!T49</f>
        <v>8.01727887821512E-2</v>
      </c>
      <c r="U49" s="4">
        <f ca="1">('Deaths male'!U49-'Baseline male'!U49)/'Baseline male'!U49</f>
        <v>-2.434261781657656E-2</v>
      </c>
      <c r="V49" s="4">
        <f ca="1">('Deaths male'!V49-'Baseline male'!V49)/'Baseline male'!V49</f>
        <v>0.22311413914245648</v>
      </c>
      <c r="W49" s="4">
        <f ca="1">('Deaths male'!W49-'Baseline male'!W49)/'Baseline male'!W49</f>
        <v>0.12976141383326389</v>
      </c>
      <c r="X49" s="4">
        <f ca="1">('Deaths male'!X49-'Baseline male'!X49)/'Baseline male'!X49</f>
        <v>0.19238093756365579</v>
      </c>
      <c r="Y49" s="4">
        <f ca="1">('Deaths male'!Y49-'Baseline male'!Y49)/'Baseline male'!Y49</f>
        <v>0.11560199276391583</v>
      </c>
      <c r="Z49" s="4">
        <f ca="1">('Deaths male'!Z49-'Baseline male'!Z49)/'Baseline male'!Z49</f>
        <v>0.12083847012970708</v>
      </c>
      <c r="AA49" s="4">
        <f ca="1">('Deaths male'!AA49-'Baseline male'!AA49)/'Baseline male'!AA49</f>
        <v>0.11513209023484655</v>
      </c>
      <c r="AI49" s="4">
        <f t="shared" ref="AI49:AI71" ca="1" si="39">AVERAGE(L48:L52)</f>
        <v>3.3916778653477066E-2</v>
      </c>
      <c r="AJ49" s="4">
        <f t="shared" ref="AJ49:AJ86" ca="1" si="40">AVERAGE(M48:M52)</f>
        <v>2.5805573184045794E-2</v>
      </c>
      <c r="AK49" s="4">
        <f t="shared" ref="AK49:AK86" ca="1" si="41">AVERAGE(N48:N52)</f>
        <v>1.2501219386924866E-2</v>
      </c>
      <c r="AL49" s="4">
        <f t="shared" ref="AL49:AL86" ca="1" si="42">AVERAGE(O48:O52)</f>
        <v>-5.0444087625864512E-2</v>
      </c>
      <c r="AM49" s="4">
        <f t="shared" ref="AM49:AM86" ca="1" si="43">AVERAGE(P48:P52)</f>
        <v>-1.3461486374163098E-3</v>
      </c>
      <c r="AN49" s="4">
        <f t="shared" ref="AN49:AN86" ca="1" si="44">AVERAGE(Q48:Q52)</f>
        <v>2.5860268745087713E-2</v>
      </c>
      <c r="AO49" s="4">
        <f t="shared" ref="AO49:AO86" ca="1" si="45">AVERAGE(R48:R52)</f>
        <v>3.1206967203631251E-3</v>
      </c>
      <c r="AP49" s="4">
        <f t="shared" ref="AP49:AP86" ca="1" si="46">AVERAGE(S48:S52)</f>
        <v>2.1847283443692168E-2</v>
      </c>
      <c r="AQ49" s="4">
        <f t="shared" ref="AQ49:AQ86" ca="1" si="47">AVERAGE(T48:T52)</f>
        <v>1.5466847650945905E-2</v>
      </c>
      <c r="AR49" s="4">
        <f t="shared" ref="AR49:AR86" ca="1" si="48">AVERAGE(U48:U52)</f>
        <v>1.7459452098379034E-3</v>
      </c>
      <c r="AS49" s="4">
        <f t="shared" ref="AS49:AS86" ca="1" si="49">AVERAGE(V48:V52)</f>
        <v>0.16136305578442603</v>
      </c>
      <c r="AT49" s="4">
        <f t="shared" ref="AT49:AT86" ca="1" si="50">AVERAGE(W48:W52)</f>
        <v>0.15383523592744214</v>
      </c>
      <c r="AU49" s="4">
        <f t="shared" ref="AU49:AU86" ca="1" si="51">AVERAGE(X48:X52)</f>
        <v>0.15535764738692609</v>
      </c>
      <c r="AV49" s="4">
        <f t="shared" ref="AV49:AV86" ca="1" si="52">AVERAGE(Y48:Y52)</f>
        <v>8.0225133644439811E-2</v>
      </c>
      <c r="AW49" s="4">
        <f t="shared" ref="AW49:AX86" ca="1" si="53">AVERAGE(Z48:Z52)</f>
        <v>0.11554447673781468</v>
      </c>
      <c r="AX49" s="4">
        <f t="shared" ca="1" si="53"/>
        <v>0.10332311800103475</v>
      </c>
      <c r="BE49">
        <v>0</v>
      </c>
      <c r="BG49" s="10">
        <f ca="1">2*POWER(1/'Baseline male'!V48,0.5)</f>
        <v>0.17147089855281505</v>
      </c>
      <c r="BH49" s="10">
        <f t="shared" ca="1" si="22"/>
        <v>-0.17147089855281505</v>
      </c>
      <c r="BI49">
        <f t="shared" ca="1" si="23"/>
        <v>0.34294179710563011</v>
      </c>
    </row>
    <row r="50" spans="1:61" x14ac:dyDescent="0.2">
      <c r="A50" s="1">
        <v>47</v>
      </c>
      <c r="B50" s="4">
        <f ca="1">('Deaths male'!B50-'Baseline male'!B50)/'Baseline male'!B50</f>
        <v>0.3600599904525778</v>
      </c>
      <c r="C50" s="4">
        <f ca="1">('Deaths male'!C50-'Baseline male'!C50)/'Baseline male'!C50</f>
        <v>0.46094348461611401</v>
      </c>
      <c r="D50" s="4">
        <f ca="1">('Deaths male'!D50-'Baseline male'!D50)/'Baseline male'!D50</f>
        <v>0.19882266364031095</v>
      </c>
      <c r="E50" s="4">
        <f ca="1">('Deaths male'!E50-'Baseline male'!E50)/'Baseline male'!E50</f>
        <v>0.17228519977831386</v>
      </c>
      <c r="F50" s="4">
        <f ca="1">('Deaths male'!F50-'Baseline male'!F50)/'Baseline male'!F50</f>
        <v>0.21146928371859366</v>
      </c>
      <c r="G50" s="4">
        <f ca="1">('Deaths male'!G50-'Baseline male'!G50)/'Baseline male'!G50</f>
        <v>0.15734868265737079</v>
      </c>
      <c r="H50" s="4">
        <f ca="1">('Deaths male'!H50-'Baseline male'!H50)/'Baseline male'!H50</f>
        <v>4.8989165572705329E-2</v>
      </c>
      <c r="I50" s="4">
        <f ca="1">('Deaths male'!I50-'Baseline male'!I50)/'Baseline male'!I50</f>
        <v>-3.2730417787581234E-2</v>
      </c>
      <c r="J50" s="4">
        <f ca="1">('Deaths male'!J50-'Baseline male'!J50)/'Baseline male'!J50</f>
        <v>7.9569790398106327E-2</v>
      </c>
      <c r="K50" s="4">
        <f ca="1">('Deaths male'!K50-'Baseline male'!K50)/'Baseline male'!K50</f>
        <v>3.3459922382952263E-2</v>
      </c>
      <c r="L50" s="4">
        <f ca="1">('Deaths male'!L50-'Baseline male'!L50)/'Baseline male'!L50</f>
        <v>-4.7438182337042889E-3</v>
      </c>
      <c r="M50" s="4">
        <f ca="1">('Deaths male'!M50-'Baseline male'!M50)/'Baseline male'!M50</f>
        <v>2.3822114659875562E-2</v>
      </c>
      <c r="N50" s="4">
        <f ca="1">('Deaths male'!N50-'Baseline male'!N50)/'Baseline male'!N50</f>
        <v>4.8259393032966051E-2</v>
      </c>
      <c r="O50" s="4">
        <f ca="1">('Deaths male'!O50-'Baseline male'!O50)/'Baseline male'!O50</f>
        <v>-1.9821840503738246E-2</v>
      </c>
      <c r="P50" s="4">
        <f ca="1">('Deaths male'!P50-'Baseline male'!P50)/'Baseline male'!P50</f>
        <v>-7.7828698424309657E-3</v>
      </c>
      <c r="Q50" s="4">
        <f ca="1">('Deaths male'!Q50-'Baseline male'!Q50)/'Baseline male'!Q50</f>
        <v>-6.0475659492513788E-2</v>
      </c>
      <c r="R50" s="4">
        <f ca="1">('Deaths male'!R50-'Baseline male'!R50)/'Baseline male'!R50</f>
        <v>-5.3909366176456398E-2</v>
      </c>
      <c r="S50" s="4">
        <f ca="1">('Deaths male'!S50-'Baseline male'!S50)/'Baseline male'!S50</f>
        <v>7.4938200062295138E-2</v>
      </c>
      <c r="T50" s="4">
        <f ca="1">('Deaths male'!T50-'Baseline male'!T50)/'Baseline male'!T50</f>
        <v>5.1709203686594055E-2</v>
      </c>
      <c r="U50" s="4">
        <f ca="1">('Deaths male'!U50-'Baseline male'!U50)/'Baseline male'!U50</f>
        <v>8.4580288171849753E-3</v>
      </c>
      <c r="V50" s="4">
        <f ca="1">('Deaths male'!V50-'Baseline male'!V50)/'Baseline male'!V50</f>
        <v>-1.3996885881323971E-2</v>
      </c>
      <c r="W50" s="4">
        <f ca="1">('Deaths male'!W50-'Baseline male'!W50)/'Baseline male'!W50</f>
        <v>0.17002754126842989</v>
      </c>
      <c r="X50" s="4">
        <f ca="1">('Deaths male'!X50-'Baseline male'!X50)/'Baseline male'!X50</f>
        <v>8.7165225212962286E-2</v>
      </c>
      <c r="Y50" s="4">
        <f ca="1">('Deaths male'!Y50-'Baseline male'!Y50)/'Baseline male'!Y50</f>
        <v>1.3125914419287277E-2</v>
      </c>
      <c r="Z50" s="4">
        <f ca="1">('Deaths male'!Z50-'Baseline male'!Z50)/'Baseline male'!Z50</f>
        <v>0.13061596879377832</v>
      </c>
      <c r="AA50" s="4">
        <f ca="1">('Deaths male'!AA50-'Baseline male'!AA50)/'Baseline male'!AA50</f>
        <v>0.11158022342975744</v>
      </c>
      <c r="AI50" s="4">
        <f t="shared" ca="1" si="39"/>
        <v>6.2091272367515736E-2</v>
      </c>
      <c r="AJ50" s="4">
        <f t="shared" ca="1" si="40"/>
        <v>2.3282569853604468E-2</v>
      </c>
      <c r="AK50" s="4">
        <f t="shared" ca="1" si="41"/>
        <v>1.266400556804273E-2</v>
      </c>
      <c r="AL50" s="4">
        <f t="shared" ca="1" si="42"/>
        <v>-1.2908616103993187E-6</v>
      </c>
      <c r="AM50" s="4">
        <f t="shared" ca="1" si="43"/>
        <v>2.3835413614240183E-2</v>
      </c>
      <c r="AN50" s="4">
        <f t="shared" ca="1" si="44"/>
        <v>1.643023861659228E-2</v>
      </c>
      <c r="AO50" s="4">
        <f t="shared" ca="1" si="45"/>
        <v>-5.1873382363259536E-2</v>
      </c>
      <c r="AP50" s="4">
        <f t="shared" ca="1" si="46"/>
        <v>8.1217477948628478E-3</v>
      </c>
      <c r="AQ50" s="4">
        <f t="shared" ca="1" si="47"/>
        <v>-3.1053744922908159E-3</v>
      </c>
      <c r="AR50" s="4">
        <f t="shared" ca="1" si="48"/>
        <v>-1.4278759083404058E-2</v>
      </c>
      <c r="AS50" s="4">
        <f t="shared" ca="1" si="49"/>
        <v>0.13770463966337809</v>
      </c>
      <c r="AT50" s="4">
        <f t="shared" ca="1" si="50"/>
        <v>0.15539174533022124</v>
      </c>
      <c r="AU50" s="4">
        <f t="shared" ca="1" si="51"/>
        <v>0.15469996625039276</v>
      </c>
      <c r="AV50" s="4">
        <f t="shared" ca="1" si="52"/>
        <v>8.4168301264462175E-2</v>
      </c>
      <c r="AW50" s="4">
        <f t="shared" ca="1" si="53"/>
        <v>6.5734421289380882E-2</v>
      </c>
      <c r="AX50" s="4">
        <f t="shared" ca="1" si="53"/>
        <v>6.9622015620352889E-2</v>
      </c>
      <c r="BE50">
        <v>0</v>
      </c>
      <c r="BG50" s="10">
        <f ca="1">2*POWER(1/'Baseline male'!V49,0.5)</f>
        <v>0.15679671178626181</v>
      </c>
      <c r="BH50" s="10">
        <f t="shared" ca="1" si="22"/>
        <v>-0.15679671178626181</v>
      </c>
      <c r="BI50">
        <f t="shared" ca="1" si="23"/>
        <v>0.31359342357252362</v>
      </c>
    </row>
    <row r="51" spans="1:61" x14ac:dyDescent="0.2">
      <c r="A51" s="1">
        <v>48</v>
      </c>
      <c r="B51" s="4">
        <f ca="1">('Deaths male'!B51-'Baseline male'!B51)/'Baseline male'!B51</f>
        <v>0.15939262481218983</v>
      </c>
      <c r="C51" s="4">
        <f ca="1">('Deaths male'!C51-'Baseline male'!C51)/'Baseline male'!C51</f>
        <v>0.18872413204204594</v>
      </c>
      <c r="D51" s="4">
        <f ca="1">('Deaths male'!D51-'Baseline male'!D51)/'Baseline male'!D51</f>
        <v>0.21604096421698979</v>
      </c>
      <c r="E51" s="4">
        <f ca="1">('Deaths male'!E51-'Baseline male'!E51)/'Baseline male'!E51</f>
        <v>0.15672809069964896</v>
      </c>
      <c r="F51" s="4">
        <f ca="1">('Deaths male'!F51-'Baseline male'!F51)/'Baseline male'!F51</f>
        <v>0.24351668143669247</v>
      </c>
      <c r="G51" s="4">
        <f ca="1">('Deaths male'!G51-'Baseline male'!G51)/'Baseline male'!G51</f>
        <v>0.16592568362339252</v>
      </c>
      <c r="H51" s="4">
        <f ca="1">('Deaths male'!H51-'Baseline male'!H51)/'Baseline male'!H51</f>
        <v>0.17226397851706504</v>
      </c>
      <c r="I51" s="4">
        <f ca="1">('Deaths male'!I51-'Baseline male'!I51)/'Baseline male'!I51</f>
        <v>0.12388640681154214</v>
      </c>
      <c r="J51" s="4">
        <f ca="1">('Deaths male'!J51-'Baseline male'!J51)/'Baseline male'!J51</f>
        <v>4.1410942214438445E-2</v>
      </c>
      <c r="K51" s="4">
        <f ca="1">('Deaths male'!K51-'Baseline male'!K51)/'Baseline male'!K51</f>
        <v>5.6011391919197448E-2</v>
      </c>
      <c r="L51" s="4">
        <f ca="1">('Deaths male'!L51-'Baseline male'!L51)/'Baseline male'!L51</f>
        <v>2.1554522908080666E-2</v>
      </c>
      <c r="M51" s="4">
        <f ca="1">('Deaths male'!M51-'Baseline male'!M51)/'Baseline male'!M51</f>
        <v>4.5659540847743825E-2</v>
      </c>
      <c r="N51" s="4">
        <f ca="1">('Deaths male'!N51-'Baseline male'!N51)/'Baseline male'!N51</f>
        <v>2.3116144392534614E-2</v>
      </c>
      <c r="O51" s="4">
        <f ca="1">('Deaths male'!O51-'Baseline male'!O51)/'Baseline male'!O51</f>
        <v>1.9417366008327323E-2</v>
      </c>
      <c r="P51" s="4">
        <f ca="1">('Deaths male'!P51-'Baseline male'!P51)/'Baseline male'!P51</f>
        <v>0.10532173644379078</v>
      </c>
      <c r="Q51" s="4">
        <f ca="1">('Deaths male'!Q51-'Baseline male'!Q51)/'Baseline male'!Q51</f>
        <v>-1.3856678370415714E-2</v>
      </c>
      <c r="R51" s="4">
        <f ca="1">('Deaths male'!R51-'Baseline male'!R51)/'Baseline male'!R51</f>
        <v>-5.5018382496937315E-2</v>
      </c>
      <c r="S51" s="4">
        <f ca="1">('Deaths male'!S51-'Baseline male'!S51)/'Baseline male'!S51</f>
        <v>-1.3806794388274644E-2</v>
      </c>
      <c r="T51" s="4">
        <f ca="1">('Deaths male'!T51-'Baseline male'!T51)/'Baseline male'!T51</f>
        <v>6.6468150424311926E-3</v>
      </c>
      <c r="U51" s="4">
        <f ca="1">('Deaths male'!U51-'Baseline male'!U51)/'Baseline male'!U51</f>
        <v>-6.0021681285503066E-2</v>
      </c>
      <c r="V51" s="4">
        <f ca="1">('Deaths male'!V51-'Baseline male'!V51)/'Baseline male'!V51</f>
        <v>0.19519877596330393</v>
      </c>
      <c r="W51" s="4">
        <f ca="1">('Deaths male'!W51-'Baseline male'!W51)/'Baseline male'!W51</f>
        <v>3.5839140045924117E-2</v>
      </c>
      <c r="X51" s="4">
        <f ca="1">('Deaths male'!X51-'Baseline male'!X51)/'Baseline male'!X51</f>
        <v>0.21336216781994821</v>
      </c>
      <c r="Y51" s="4">
        <f ca="1">('Deaths male'!Y51-'Baseline male'!Y51)/'Baseline male'!Y51</f>
        <v>7.4534627825748392E-2</v>
      </c>
      <c r="Z51" s="4">
        <f ca="1">('Deaths male'!Z51-'Baseline male'!Z51)/'Baseline male'!Z51</f>
        <v>5.2048998415839272E-2</v>
      </c>
      <c r="AA51" s="4">
        <f ca="1">('Deaths male'!AA51-'Baseline male'!AA51)/'Baseline male'!AA51</f>
        <v>6.3329315082215107E-2</v>
      </c>
      <c r="AI51" s="4">
        <f t="shared" ca="1" si="39"/>
        <v>3.570070070637258E-2</v>
      </c>
      <c r="AJ51" s="4">
        <f t="shared" ca="1" si="40"/>
        <v>3.0988390245668896E-2</v>
      </c>
      <c r="AK51" s="4">
        <f t="shared" ca="1" si="41"/>
        <v>3.4883626131832025E-2</v>
      </c>
      <c r="AL51" s="4">
        <f t="shared" ca="1" si="42"/>
        <v>1.3432340233553743E-2</v>
      </c>
      <c r="AM51" s="4">
        <f t="shared" ca="1" si="43"/>
        <v>1.4316438737368403E-2</v>
      </c>
      <c r="AN51" s="4">
        <f t="shared" ca="1" si="44"/>
        <v>4.2234379792778203E-3</v>
      </c>
      <c r="AO51" s="4">
        <f t="shared" ca="1" si="45"/>
        <v>-5.1690549143394639E-2</v>
      </c>
      <c r="AP51" s="4">
        <f t="shared" ca="1" si="46"/>
        <v>-9.2361559611145103E-3</v>
      </c>
      <c r="AQ51" s="4">
        <f t="shared" ca="1" si="47"/>
        <v>-1.2468007369618356E-2</v>
      </c>
      <c r="AR51" s="4">
        <f t="shared" ca="1" si="48"/>
        <v>-1.0191304138801609E-2</v>
      </c>
      <c r="AS51" s="4">
        <f t="shared" ca="1" si="49"/>
        <v>0.12297506205425093</v>
      </c>
      <c r="AT51" s="4">
        <f t="shared" ca="1" si="50"/>
        <v>0.15338793607730836</v>
      </c>
      <c r="AU51" s="4">
        <f t="shared" ca="1" si="51"/>
        <v>0.15655797948871503</v>
      </c>
      <c r="AV51" s="4">
        <f t="shared" ca="1" si="52"/>
        <v>8.838044013781185E-2</v>
      </c>
      <c r="AW51" s="4">
        <f t="shared" ca="1" si="53"/>
        <v>7.5384755052725252E-2</v>
      </c>
      <c r="AX51" s="4">
        <f t="shared" ca="1" si="53"/>
        <v>8.6330419393946728E-2</v>
      </c>
      <c r="BE51">
        <v>0</v>
      </c>
      <c r="BG51" s="10">
        <f ca="1">2*POWER(1/'Baseline male'!V50,0.5)</f>
        <v>0.14561719694309092</v>
      </c>
      <c r="BH51" s="10">
        <f t="shared" ca="1" si="22"/>
        <v>-0.14561719694309092</v>
      </c>
      <c r="BI51">
        <f t="shared" ca="1" si="23"/>
        <v>0.29123439388618183</v>
      </c>
    </row>
    <row r="52" spans="1:61" x14ac:dyDescent="0.2">
      <c r="A52" s="1">
        <v>49</v>
      </c>
      <c r="B52" s="4">
        <f ca="1">('Deaths male'!B52-'Baseline male'!B52)/'Baseline male'!B52</f>
        <v>0.26834232047461365</v>
      </c>
      <c r="C52" s="4">
        <f ca="1">('Deaths male'!C52-'Baseline male'!C52)/'Baseline male'!C52</f>
        <v>0.15542967008660974</v>
      </c>
      <c r="D52" s="4">
        <f ca="1">('Deaths male'!D52-'Baseline male'!D52)/'Baseline male'!D52</f>
        <v>0.2397590261643297</v>
      </c>
      <c r="E52" s="4">
        <f ca="1">('Deaths male'!E52-'Baseline male'!E52)/'Baseline male'!E52</f>
        <v>0.24427884875420475</v>
      </c>
      <c r="F52" s="4">
        <f ca="1">('Deaths male'!F52-'Baseline male'!F52)/'Baseline male'!F52</f>
        <v>0.10584256855403708</v>
      </c>
      <c r="G52" s="4">
        <f ca="1">('Deaths male'!G52-'Baseline male'!G52)/'Baseline male'!G52</f>
        <v>0.19081528629485178</v>
      </c>
      <c r="H52" s="4">
        <f ca="1">('Deaths male'!H52-'Baseline male'!H52)/'Baseline male'!H52</f>
        <v>9.8946103162662419E-2</v>
      </c>
      <c r="I52" s="4">
        <f ca="1">('Deaths male'!I52-'Baseline male'!I52)/'Baseline male'!I52</f>
        <v>7.4862794106180672E-2</v>
      </c>
      <c r="J52" s="4">
        <f ca="1">('Deaths male'!J52-'Baseline male'!J52)/'Baseline male'!J52</f>
        <v>8.0359093960542236E-2</v>
      </c>
      <c r="K52" s="4">
        <f ca="1">('Deaths male'!K52-'Baseline male'!K52)/'Baseline male'!K52</f>
        <v>-1.0349320427414132E-2</v>
      </c>
      <c r="L52" s="4">
        <f ca="1">('Deaths male'!L52-'Baseline male'!L52)/'Baseline male'!L52</f>
        <v>7.1170065775259847E-2</v>
      </c>
      <c r="M52" s="4">
        <f ca="1">('Deaths male'!M52-'Baseline male'!M52)/'Baseline male'!M52</f>
        <v>2.4238745400056192E-2</v>
      </c>
      <c r="N52" s="4">
        <f ca="1">('Deaths male'!N52-'Baseline male'!N52)/'Baseline male'!N52</f>
        <v>2.3840953171041526E-2</v>
      </c>
      <c r="O52" s="4">
        <f ca="1">('Deaths male'!O52-'Baseline male'!O52)/'Baseline male'!O52</f>
        <v>-2.6892110913365932E-2</v>
      </c>
      <c r="P52" s="4">
        <f ca="1">('Deaths male'!P52-'Baseline male'!P52)/'Baseline male'!P52</f>
        <v>-1.6637007490793963E-2</v>
      </c>
      <c r="Q52" s="4">
        <f ca="1">('Deaths male'!Q52-'Baseline male'!Q52)/'Baseline male'!Q52</f>
        <v>6.125066702339739E-2</v>
      </c>
      <c r="R52" s="4">
        <f ca="1">('Deaths male'!R52-'Baseline male'!R52)/'Baseline male'!R52</f>
        <v>-8.6523809119210829E-2</v>
      </c>
      <c r="S52" s="4">
        <f ca="1">('Deaths male'!S52-'Baseline male'!S52)/'Baseline male'!S52</f>
        <v>1.5316183567200062E-2</v>
      </c>
      <c r="T52" s="4">
        <f ca="1">('Deaths male'!T52-'Baseline male'!T52)/'Baseline male'!T52</f>
        <v>-7.3050899128299304E-2</v>
      </c>
      <c r="U52" s="4">
        <f ca="1">('Deaths male'!U52-'Baseline male'!U52)/'Baseline male'!U52</f>
        <v>3.9647346447560641E-2</v>
      </c>
      <c r="V52" s="4">
        <f ca="1">('Deaths male'!V52-'Baseline male'!V52)/'Baseline male'!V52</f>
        <v>0.1602533823136551</v>
      </c>
      <c r="W52" s="4">
        <f ca="1">('Deaths male'!W52-'Baseline male'!W52)/'Baseline male'!W52</f>
        <v>0.22865921838290118</v>
      </c>
      <c r="X52" s="4">
        <f ca="1">('Deaths male'!X52-'Baseline male'!X52)/'Baseline male'!X52</f>
        <v>0.15204964403280413</v>
      </c>
      <c r="Y52" s="4">
        <f ca="1">('Deaths male'!Y52-'Baseline male'!Y52)/'Baseline male'!Y52</f>
        <v>2.4500787324995787E-2</v>
      </c>
      <c r="Z52" s="4">
        <f ca="1">('Deaths male'!Z52-'Baseline male'!Z52)/'Baseline male'!Z52</f>
        <v>1.9546136399883073E-2</v>
      </c>
      <c r="AA52" s="4">
        <f ca="1">('Deaths male'!AA52-'Baseline male'!AA52)/'Baseline male'!AA52</f>
        <v>1.821691157617104E-2</v>
      </c>
      <c r="AI52" s="4">
        <f t="shared" ca="1" si="39"/>
        <v>5.7845570543393732E-2</v>
      </c>
      <c r="AJ52" s="4">
        <f t="shared" ca="1" si="40"/>
        <v>2.1160288145537491E-2</v>
      </c>
      <c r="AK52" s="4">
        <f t="shared" ca="1" si="41"/>
        <v>3.9801256150902631E-2</v>
      </c>
      <c r="AL52" s="4">
        <f t="shared" ca="1" si="42"/>
        <v>2.6228309208033512E-2</v>
      </c>
      <c r="AM52" s="4">
        <f t="shared" ca="1" si="43"/>
        <v>6.647668784156807E-3</v>
      </c>
      <c r="AN52" s="4">
        <f t="shared" ca="1" si="44"/>
        <v>1.1299204119304804E-2</v>
      </c>
      <c r="AO52" s="4">
        <f t="shared" ca="1" si="45"/>
        <v>-4.5634464958967016E-2</v>
      </c>
      <c r="AP52" s="4">
        <f t="shared" ca="1" si="46"/>
        <v>-2.1371334018509217E-2</v>
      </c>
      <c r="AQ52" s="4">
        <f t="shared" ca="1" si="47"/>
        <v>-2.7566070057346896E-2</v>
      </c>
      <c r="AR52" s="4">
        <f t="shared" ca="1" si="48"/>
        <v>-2.2056149623456985E-2</v>
      </c>
      <c r="AS52" s="4">
        <f t="shared" ca="1" si="49"/>
        <v>0.15765172290537283</v>
      </c>
      <c r="AT52" s="4">
        <f t="shared" ca="1" si="50"/>
        <v>0.12913394592914154</v>
      </c>
      <c r="AU52" s="4">
        <f t="shared" ca="1" si="51"/>
        <v>0.17924788003034625</v>
      </c>
      <c r="AV52" s="4">
        <f t="shared" ca="1" si="52"/>
        <v>9.7006798247422713E-2</v>
      </c>
      <c r="AW52" s="4">
        <f t="shared" ca="1" si="53"/>
        <v>7.1082961544981144E-2</v>
      </c>
      <c r="AX52" s="4">
        <f t="shared" ca="1" si="53"/>
        <v>0.10125202810853998</v>
      </c>
      <c r="BE52">
        <v>0</v>
      </c>
      <c r="BG52" s="10">
        <f ca="1">2*POWER(1/'Baseline male'!V51,0.5)</f>
        <v>0.13306633132686002</v>
      </c>
      <c r="BH52" s="10">
        <f t="shared" ca="1" si="22"/>
        <v>-0.13306633132686002</v>
      </c>
      <c r="BI52">
        <f t="shared" ca="1" si="23"/>
        <v>0.26613266265372004</v>
      </c>
    </row>
    <row r="53" spans="1:61" x14ac:dyDescent="0.2">
      <c r="A53" s="2">
        <v>50</v>
      </c>
      <c r="B53" s="4">
        <f ca="1">('Deaths male'!B53-'Baseline male'!B53)/'Baseline male'!B53</f>
        <v>0.16207692094893511</v>
      </c>
      <c r="C53" s="4">
        <f ca="1">('Deaths male'!C53-'Baseline male'!C53)/'Baseline male'!C53</f>
        <v>0.2984345717979498</v>
      </c>
      <c r="D53" s="4">
        <f ca="1">('Deaths male'!D53-'Baseline male'!D53)/'Baseline male'!D53</f>
        <v>0.20276632111424261</v>
      </c>
      <c r="E53" s="4">
        <f ca="1">('Deaths male'!E53-'Baseline male'!E53)/'Baseline male'!E53</f>
        <v>0.22905867425046697</v>
      </c>
      <c r="F53" s="4">
        <f ca="1">('Deaths male'!F53-'Baseline male'!F53)/'Baseline male'!F53</f>
        <v>0.25800510406047134</v>
      </c>
      <c r="G53" s="4">
        <f ca="1">('Deaths male'!G53-'Baseline male'!G53)/'Baseline male'!G53</f>
        <v>0.16968574964268557</v>
      </c>
      <c r="H53" s="4">
        <f ca="1">('Deaths male'!H53-'Baseline male'!H53)/'Baseline male'!H53</f>
        <v>0.12802847351903271</v>
      </c>
      <c r="I53" s="4">
        <f ca="1">('Deaths male'!I53-'Baseline male'!I53)/'Baseline male'!I53</f>
        <v>-6.5801955252313858E-3</v>
      </c>
      <c r="J53" s="4">
        <f ca="1">('Deaths male'!J53-'Baseline male'!J53)/'Baseline male'!J53</f>
        <v>0.12740439530968814</v>
      </c>
      <c r="K53" s="4">
        <f ca="1">('Deaths male'!K53-'Baseline male'!K53)/'Baseline male'!K53</f>
        <v>4.5214898498315802E-2</v>
      </c>
      <c r="L53" s="4">
        <f ca="1">('Deaths male'!L53-'Baseline male'!L53)/'Baseline male'!L53</f>
        <v>8.4495859715955135E-2</v>
      </c>
      <c r="M53" s="4">
        <f ca="1">('Deaths male'!M53-'Baseline male'!M53)/'Baseline male'!M53</f>
        <v>1.9092941006046806E-3</v>
      </c>
      <c r="N53" s="4">
        <f ca="1">('Deaths male'!N53-'Baseline male'!N53)/'Baseline male'!N53</f>
        <v>9.8869850777870458E-2</v>
      </c>
      <c r="O53" s="4">
        <f ca="1">('Deaths male'!O53-'Baseline male'!O53)/'Baseline male'!O53</f>
        <v>5.7246030261235085E-2</v>
      </c>
      <c r="P53" s="4">
        <f ca="1">('Deaths male'!P53-'Baseline male'!P53)/'Baseline male'!P53</f>
        <v>8.981296367928511E-2</v>
      </c>
      <c r="Q53" s="4">
        <f ca="1">('Deaths male'!Q53-'Baseline male'!Q53)/'Baseline male'!Q53</f>
        <v>-9.7224581396425092E-3</v>
      </c>
      <c r="R53" s="4">
        <f ca="1">('Deaths male'!R53-'Baseline male'!R53)/'Baseline male'!R53</f>
        <v>-7.2764209831776935E-2</v>
      </c>
      <c r="S53" s="4">
        <f ca="1">('Deaths male'!S53-'Baseline male'!S53)/'Baseline male'!S53</f>
        <v>-5.9717766219416137E-2</v>
      </c>
      <c r="T53" s="4">
        <f ca="1">('Deaths male'!T53-'Baseline male'!T53)/'Baseline male'!T53</f>
        <v>-8.1004780844331242E-2</v>
      </c>
      <c r="U53" s="4">
        <f ca="1">('Deaths male'!U53-'Baseline male'!U53)/'Baseline male'!U53</f>
        <v>-3.5134871579686276E-2</v>
      </c>
      <c r="V53" s="4">
        <f ca="1">('Deaths male'!V53-'Baseline male'!V53)/'Baseline male'!V53</f>
        <v>0.12395378677879901</v>
      </c>
      <c r="W53" s="4">
        <f ca="1">('Deaths male'!W53-'Baseline male'!W53)/'Baseline male'!W53</f>
        <v>0.2126714131205871</v>
      </c>
      <c r="X53" s="4">
        <f ca="1">('Deaths male'!X53-'Baseline male'!X53)/'Baseline male'!X53</f>
        <v>0.12854185662259329</v>
      </c>
      <c r="Y53" s="4">
        <f ca="1">('Deaths male'!Y53-'Baseline male'!Y53)/'Baseline male'!Y53</f>
        <v>0.19307818398836357</v>
      </c>
      <c r="Z53" s="4">
        <f ca="1">('Deaths male'!Z53-'Baseline male'!Z53)/'Baseline male'!Z53</f>
        <v>5.6225327076967141E-3</v>
      </c>
      <c r="AA53" s="4">
        <f ca="1">('Deaths male'!AA53-'Baseline male'!AA53)/'Baseline male'!AA53</f>
        <v>3.9851537778774301E-2</v>
      </c>
      <c r="AI53" s="4">
        <f t="shared" ca="1" si="39"/>
        <v>4.2035168429656398E-2</v>
      </c>
      <c r="AJ53" s="4">
        <f t="shared" ca="1" si="40"/>
        <v>1.1740504406815899E-2</v>
      </c>
      <c r="AK53" s="4">
        <f t="shared" ca="1" si="41"/>
        <v>4.2233206012330868E-2</v>
      </c>
      <c r="AL53" s="4">
        <f t="shared" ca="1" si="42"/>
        <v>3.6229787312739639E-2</v>
      </c>
      <c r="AM53" s="4">
        <f t="shared" ca="1" si="43"/>
        <v>-4.2012866844095987E-3</v>
      </c>
      <c r="AN53" s="4">
        <f t="shared" ca="1" si="44"/>
        <v>8.1344796195750683E-3</v>
      </c>
      <c r="AO53" s="4">
        <f t="shared" ca="1" si="45"/>
        <v>-3.3532831436861907E-2</v>
      </c>
      <c r="AP53" s="4">
        <f t="shared" ca="1" si="46"/>
        <v>-2.4476788004716914E-2</v>
      </c>
      <c r="AQ53" s="4">
        <f t="shared" ca="1" si="47"/>
        <v>-3.6795334927523481E-2</v>
      </c>
      <c r="AR53" s="4">
        <f t="shared" ca="1" si="48"/>
        <v>-1.3499930288160444E-2</v>
      </c>
      <c r="AS53" s="4">
        <f t="shared" ca="1" si="49"/>
        <v>0.14103444724865963</v>
      </c>
      <c r="AT53" s="4">
        <f t="shared" ca="1" si="50"/>
        <v>0.14717391576179181</v>
      </c>
      <c r="AU53" s="4">
        <f t="shared" ca="1" si="51"/>
        <v>0.15142635037840199</v>
      </c>
      <c r="AV53" s="4">
        <f t="shared" ca="1" si="52"/>
        <v>0.1091378069407801</v>
      </c>
      <c r="AW53" s="4">
        <f t="shared" ca="1" si="53"/>
        <v>7.5626574265752408E-2</v>
      </c>
      <c r="AX53" s="4">
        <f t="shared" ca="1" si="53"/>
        <v>0.11352724067857858</v>
      </c>
      <c r="BE53">
        <v>0</v>
      </c>
      <c r="BG53" s="10">
        <f ca="1">2*POWER(1/'Baseline male'!V52,0.5)</f>
        <v>0.12396610209138033</v>
      </c>
      <c r="BH53" s="10">
        <f t="shared" ca="1" si="22"/>
        <v>-0.12396610209138033</v>
      </c>
      <c r="BI53">
        <f t="shared" ca="1" si="23"/>
        <v>0.24793220418276066</v>
      </c>
    </row>
    <row r="54" spans="1:61" x14ac:dyDescent="0.2">
      <c r="A54" s="1">
        <v>51</v>
      </c>
      <c r="B54" s="4">
        <f ca="1">('Deaths male'!B54-'Baseline male'!B54)/'Baseline male'!B54</f>
        <v>0.18170362216810024</v>
      </c>
      <c r="C54" s="4">
        <f ca="1">('Deaths male'!C54-'Baseline male'!C54)/'Baseline male'!C54</f>
        <v>0.26114018634111685</v>
      </c>
      <c r="D54" s="4">
        <f ca="1">('Deaths male'!D54-'Baseline male'!D54)/'Baseline male'!D54</f>
        <v>0.19165688346275112</v>
      </c>
      <c r="E54" s="4">
        <f ca="1">('Deaths male'!E54-'Baseline male'!E54)/'Baseline male'!E54</f>
        <v>0.20090597355757775</v>
      </c>
      <c r="F54" s="4">
        <f ca="1">('Deaths male'!F54-'Baseline male'!F54)/'Baseline male'!F54</f>
        <v>8.6205220316587811E-2</v>
      </c>
      <c r="G54" s="4">
        <f ca="1">('Deaths male'!G54-'Baseline male'!G54)/'Baseline male'!G54</f>
        <v>0.23932039438364686</v>
      </c>
      <c r="H54" s="4">
        <f ca="1">('Deaths male'!H54-'Baseline male'!H54)/'Baseline male'!H54</f>
        <v>0.11024779112834522</v>
      </c>
      <c r="I54" s="4">
        <f ca="1">('Deaths male'!I54-'Baseline male'!I54)/'Baseline male'!I54</f>
        <v>-2.5795645947123192E-3</v>
      </c>
      <c r="J54" s="4">
        <f ca="1">('Deaths male'!J54-'Baseline male'!J54)/'Baseline male'!J54</f>
        <v>0.15884989355253717</v>
      </c>
      <c r="K54" s="4">
        <f ca="1">('Deaths male'!K54-'Baseline male'!K54)/'Baseline male'!K54</f>
        <v>0.14746766261707636</v>
      </c>
      <c r="L54" s="4">
        <f ca="1">('Deaths male'!L54-'Baseline male'!L54)/'Baseline male'!L54</f>
        <v>6.0268733662715264E-3</v>
      </c>
      <c r="M54" s="4">
        <f ca="1">('Deaths male'!M54-'Baseline male'!M54)/'Baseline male'!M54</f>
        <v>5.9312256220064218E-2</v>
      </c>
      <c r="N54" s="4">
        <f ca="1">('Deaths male'!N54-'Baseline male'!N54)/'Baseline male'!N54</f>
        <v>-1.9668210715252543E-2</v>
      </c>
      <c r="O54" s="4">
        <f ca="1">('Deaths male'!O54-'Baseline male'!O54)/'Baseline male'!O54</f>
        <v>3.7212256315310485E-2</v>
      </c>
      <c r="P54" s="4">
        <f ca="1">('Deaths male'!P54-'Baseline male'!P54)/'Baseline male'!P54</f>
        <v>-9.9132629103008935E-2</v>
      </c>
      <c r="Q54" s="4">
        <f ca="1">('Deaths male'!Q54-'Baseline male'!Q54)/'Baseline male'!Q54</f>
        <v>4.3921318875563727E-2</v>
      </c>
      <c r="R54" s="4">
        <f ca="1">('Deaths male'!R54-'Baseline male'!R54)/'Baseline male'!R54</f>
        <v>9.7630219074083171E-3</v>
      </c>
      <c r="S54" s="4">
        <f ca="1">('Deaths male'!S54-'Baseline male'!S54)/'Baseline male'!S54</f>
        <v>-6.2910602827376969E-2</v>
      </c>
      <c r="T54" s="4">
        <f ca="1">('Deaths male'!T54-'Baseline male'!T54)/'Baseline male'!T54</f>
        <v>3.3359624395513515E-2</v>
      </c>
      <c r="U54" s="4">
        <f ca="1">('Deaths male'!U54-'Baseline male'!U54)/'Baseline male'!U54</f>
        <v>-3.9053430935643151E-3</v>
      </c>
      <c r="V54" s="4">
        <f ca="1">('Deaths male'!V54-'Baseline male'!V54)/'Baseline male'!V54</f>
        <v>0.14946625109682057</v>
      </c>
      <c r="W54" s="4">
        <f ca="1">('Deaths male'!W54-'Baseline male'!W54)/'Baseline male'!W54</f>
        <v>0.11974236756869951</v>
      </c>
      <c r="X54" s="4">
        <f ca="1">('Deaths male'!X54-'Baseline male'!X54)/'Baseline male'!X54</f>
        <v>0.20167100375526723</v>
      </c>
      <c r="Y54" s="4">
        <f ca="1">('Deaths male'!Y54-'Baseline male'!Y54)/'Baseline male'!Y54</f>
        <v>0.13666268713066426</v>
      </c>
      <c r="Z54" s="4">
        <f ca="1">('Deaths male'!Z54-'Baseline male'!Z54)/'Baseline male'!Z54</f>
        <v>0.16909013894642888</v>
      </c>
      <c r="AA54" s="4">
        <f ca="1">('Deaths male'!AA54-'Baseline male'!AA54)/'Baseline male'!AA54</f>
        <v>0.19867410910281574</v>
      </c>
      <c r="AI54" s="4">
        <f t="shared" ca="1" si="39"/>
        <v>4.2988830402411748E-2</v>
      </c>
      <c r="AJ54" s="4">
        <f t="shared" ca="1" si="40"/>
        <v>-6.6431705589046488E-4</v>
      </c>
      <c r="AK54" s="4">
        <f t="shared" ca="1" si="41"/>
        <v>4.0334432813015228E-2</v>
      </c>
      <c r="AL54" s="4">
        <f t="shared" ca="1" si="42"/>
        <v>4.5605749115144978E-2</v>
      </c>
      <c r="AM54" s="4">
        <f t="shared" ca="1" si="43"/>
        <v>1.4834451754633843E-2</v>
      </c>
      <c r="AN54" s="4">
        <f t="shared" ca="1" si="44"/>
        <v>-1.0788385838868986E-2</v>
      </c>
      <c r="AO54" s="4">
        <f t="shared" ca="1" si="45"/>
        <v>-2.0690561050732477E-2</v>
      </c>
      <c r="AP54" s="4">
        <f t="shared" ca="1" si="46"/>
        <v>-2.2336091038080059E-2</v>
      </c>
      <c r="AQ54" s="4">
        <f t="shared" ca="1" si="47"/>
        <v>-2.5208944050815946E-2</v>
      </c>
      <c r="AR54" s="4">
        <f t="shared" ca="1" si="48"/>
        <v>-4.2124220985201202E-2</v>
      </c>
      <c r="AS54" s="4">
        <f t="shared" ca="1" si="49"/>
        <v>0.10113989193556235</v>
      </c>
      <c r="AT54" s="4">
        <f t="shared" ca="1" si="50"/>
        <v>0.11195035999099534</v>
      </c>
      <c r="AU54" s="4">
        <f t="shared" ca="1" si="51"/>
        <v>0.13672379367317936</v>
      </c>
      <c r="AV54" s="4">
        <f t="shared" ca="1" si="52"/>
        <v>8.7262558645680777E-2</v>
      </c>
      <c r="AW54" s="4">
        <f t="shared" ca="1" si="53"/>
        <v>8.2890205404896139E-2</v>
      </c>
      <c r="AX54" s="4">
        <f t="shared" ca="1" si="53"/>
        <v>0.12831122634003797</v>
      </c>
      <c r="BE54">
        <v>0</v>
      </c>
      <c r="BG54" s="10">
        <f ca="1">2*POWER(1/'Baseline male'!V53,0.5)</f>
        <v>0.11465451724593426</v>
      </c>
      <c r="BH54" s="10">
        <f t="shared" ca="1" si="22"/>
        <v>-0.11465451724593426</v>
      </c>
      <c r="BI54">
        <f t="shared" ca="1" si="23"/>
        <v>0.22930903449186851</v>
      </c>
    </row>
    <row r="55" spans="1:61" x14ac:dyDescent="0.2">
      <c r="A55" s="1">
        <v>52</v>
      </c>
      <c r="B55" s="4">
        <f ca="1">('Deaths male'!B55-'Baseline male'!B55)/'Baseline male'!B55</f>
        <v>0.22260294970084163</v>
      </c>
      <c r="C55" s="4">
        <f ca="1">('Deaths male'!C55-'Baseline male'!C55)/'Baseline male'!C55</f>
        <v>0.2169070665425146</v>
      </c>
      <c r="D55" s="4">
        <f ca="1">('Deaths male'!D55-'Baseline male'!D55)/'Baseline male'!D55</f>
        <v>0.13353271212425144</v>
      </c>
      <c r="E55" s="4">
        <f ca="1">('Deaths male'!E55-'Baseline male'!E55)/'Baseline male'!E55</f>
        <v>0.29960331952983749</v>
      </c>
      <c r="F55" s="4">
        <f ca="1">('Deaths male'!F55-'Baseline male'!F55)/'Baseline male'!F55</f>
        <v>0.3060868801952909</v>
      </c>
      <c r="G55" s="4">
        <f ca="1">('Deaths male'!G55-'Baseline male'!G55)/'Baseline male'!G55</f>
        <v>2.645153172223956E-2</v>
      </c>
      <c r="H55" s="4">
        <f ca="1">('Deaths male'!H55-'Baseline male'!H55)/'Baseline male'!H55</f>
        <v>0.18111009288344027</v>
      </c>
      <c r="I55" s="4">
        <f ca="1">('Deaths male'!I55-'Baseline male'!I55)/'Baseline male'!I55</f>
        <v>0.12673490136233484</v>
      </c>
      <c r="J55" s="4">
        <f ca="1">('Deaths male'!J55-'Baseline male'!J55)/'Baseline male'!J55</f>
        <v>0.1183820327404515</v>
      </c>
      <c r="K55" s="4">
        <f ca="1">('Deaths male'!K55-'Baseline male'!K55)/'Baseline male'!K55</f>
        <v>5.6316158404639029E-2</v>
      </c>
      <c r="L55" s="4">
        <f ca="1">('Deaths male'!L55-'Baseline male'!L55)/'Baseline male'!L55</f>
        <v>0.10598053095140146</v>
      </c>
      <c r="M55" s="4">
        <f ca="1">('Deaths male'!M55-'Baseline male'!M55)/'Baseline male'!M55</f>
        <v>-2.5318395840781476E-2</v>
      </c>
      <c r="N55" s="4">
        <f ca="1">('Deaths male'!N55-'Baseline male'!N55)/'Baseline male'!N55</f>
        <v>7.2847543128319106E-2</v>
      </c>
      <c r="O55" s="4">
        <f ca="1">('Deaths male'!O55-'Baseline male'!O55)/'Baseline male'!O55</f>
        <v>4.4158004368660596E-2</v>
      </c>
      <c r="P55" s="4">
        <f ca="1">('Deaths male'!P55-'Baseline male'!P55)/'Baseline male'!P55</f>
        <v>-4.6126719608488964E-2</v>
      </c>
      <c r="Q55" s="4">
        <f ca="1">('Deaths male'!Q55-'Baseline male'!Q55)/'Baseline male'!Q55</f>
        <v>-2.5096828792378876E-2</v>
      </c>
      <c r="R55" s="4">
        <f ca="1">('Deaths male'!R55-'Baseline male'!R55)/'Baseline male'!R55</f>
        <v>-2.3628945254318325E-2</v>
      </c>
      <c r="S55" s="4">
        <f ca="1">('Deaths male'!S55-'Baseline male'!S55)/'Baseline male'!S55</f>
        <v>1.4262309775321596E-2</v>
      </c>
      <c r="T55" s="4">
        <f ca="1">('Deaths male'!T55-'Baseline male'!T55)/'Baseline male'!T55</f>
        <v>-2.3781109752048678E-2</v>
      </c>
      <c r="U55" s="4">
        <f ca="1">('Deaths male'!U55-'Baseline male'!U55)/'Baseline male'!U55</f>
        <v>-5.0866198606091907E-2</v>
      </c>
      <c r="V55" s="4">
        <f ca="1">('Deaths male'!V55-'Baseline male'!V55)/'Baseline male'!V55</f>
        <v>0.15938641837428558</v>
      </c>
      <c r="W55" s="4">
        <f ca="1">('Deaths male'!W55-'Baseline male'!W55)/'Baseline male'!W55</f>
        <v>4.8757590527595727E-2</v>
      </c>
      <c r="X55" s="4">
        <f ca="1">('Deaths male'!X55-'Baseline male'!X55)/'Baseline male'!X55</f>
        <v>0.2006147279211184</v>
      </c>
      <c r="Y55" s="4">
        <f ca="1">('Deaths male'!Y55-'Baseline male'!Y55)/'Baseline male'!Y55</f>
        <v>5.625770496734158E-2</v>
      </c>
      <c r="Z55" s="4">
        <f ca="1">('Deaths male'!Z55-'Baseline male'!Z55)/'Baseline male'!Z55</f>
        <v>0.10910700125505782</v>
      </c>
      <c r="AA55" s="4">
        <f ca="1">('Deaths male'!AA55-'Baseline male'!AA55)/'Baseline male'!AA55</f>
        <v>0.18618826700272367</v>
      </c>
      <c r="AI55" s="4">
        <f t="shared" ca="1" si="39"/>
        <v>4.2390467403551291E-2</v>
      </c>
      <c r="AJ55" s="4">
        <f t="shared" ca="1" si="40"/>
        <v>6.4202750665168023E-4</v>
      </c>
      <c r="AK55" s="4">
        <f t="shared" ca="1" si="41"/>
        <v>2.1846658971400496E-2</v>
      </c>
      <c r="AL55" s="4">
        <f t="shared" ca="1" si="42"/>
        <v>4.1689574908155266E-2</v>
      </c>
      <c r="AM55" s="4">
        <f t="shared" ca="1" si="43"/>
        <v>-1.1076193233518619E-2</v>
      </c>
      <c r="AN55" s="4">
        <f t="shared" ca="1" si="44"/>
        <v>-5.9221637879458338E-3</v>
      </c>
      <c r="AO55" s="4">
        <f t="shared" ca="1" si="45"/>
        <v>-7.6408505307806766E-3</v>
      </c>
      <c r="AP55" s="4">
        <f t="shared" ca="1" si="46"/>
        <v>-1.4696719566769925E-2</v>
      </c>
      <c r="AQ55" s="4">
        <f t="shared" ca="1" si="47"/>
        <v>-1.963616240821367E-2</v>
      </c>
      <c r="AR55" s="4">
        <f t="shared" ca="1" si="48"/>
        <v>-4.3941235119632341E-2</v>
      </c>
      <c r="AS55" s="4">
        <f t="shared" ca="1" si="49"/>
        <v>6.8263625656607138E-2</v>
      </c>
      <c r="AT55" s="4">
        <f t="shared" ca="1" si="50"/>
        <v>8.4722883426245482E-2</v>
      </c>
      <c r="AU55" s="4">
        <f t="shared" ca="1" si="51"/>
        <v>0.12800660918916301</v>
      </c>
      <c r="AV55" s="4">
        <f t="shared" ca="1" si="52"/>
        <v>4.6987005091547275E-2</v>
      </c>
      <c r="AW55" s="4">
        <f t="shared" ca="1" si="53"/>
        <v>9.6902211576891897E-2</v>
      </c>
      <c r="AX55" s="4">
        <f t="shared" ca="1" si="53"/>
        <v>0.13920436233574279</v>
      </c>
      <c r="BE55">
        <v>0</v>
      </c>
      <c r="BG55" s="10">
        <f ca="1">2*POWER(1/'Baseline male'!V54,0.5)</f>
        <v>0.10761748900862779</v>
      </c>
      <c r="BH55" s="10">
        <f t="shared" ca="1" si="22"/>
        <v>-0.10761748900862779</v>
      </c>
      <c r="BI55">
        <f t="shared" ca="1" si="23"/>
        <v>0.21523497801725558</v>
      </c>
    </row>
    <row r="56" spans="1:61" x14ac:dyDescent="0.2">
      <c r="A56" s="1">
        <v>53</v>
      </c>
      <c r="B56" s="4">
        <f ca="1">('Deaths male'!B56-'Baseline male'!B56)/'Baseline male'!B56</f>
        <v>0.29528265258364367</v>
      </c>
      <c r="C56" s="4">
        <f ca="1">('Deaths male'!C56-'Baseline male'!C56)/'Baseline male'!C56</f>
        <v>0.24674489735272334</v>
      </c>
      <c r="D56" s="4">
        <f ca="1">('Deaths male'!D56-'Baseline male'!D56)/'Baseline male'!D56</f>
        <v>0.14143951233086657</v>
      </c>
      <c r="E56" s="4">
        <f ca="1">('Deaths male'!E56-'Baseline male'!E56)/'Baseline male'!E56</f>
        <v>0.18341607784094466</v>
      </c>
      <c r="F56" s="4">
        <f ca="1">('Deaths male'!F56-'Baseline male'!F56)/'Baseline male'!F56</f>
        <v>0.2071034521532916</v>
      </c>
      <c r="G56" s="4">
        <f ca="1">('Deaths male'!G56-'Baseline male'!G56)/'Baseline male'!G56</f>
        <v>7.8629205837454752E-2</v>
      </c>
      <c r="H56" s="4">
        <f ca="1">('Deaths male'!H56-'Baseline male'!H56)/'Baseline male'!H56</f>
        <v>5.0247005274544107E-2</v>
      </c>
      <c r="I56" s="4">
        <f ca="1">('Deaths male'!I56-'Baseline male'!I56)/'Baseline male'!I56</f>
        <v>4.3902559116847456E-2</v>
      </c>
      <c r="J56" s="4">
        <f ca="1">('Deaths male'!J56-'Baseline male'!J56)/'Baseline male'!J56</f>
        <v>0.11697581302951474</v>
      </c>
      <c r="K56" s="4">
        <f ca="1">('Deaths male'!K56-'Baseline male'!K56)/'Baseline male'!K56</f>
        <v>5.1239338532173065E-2</v>
      </c>
      <c r="L56" s="4">
        <f ca="1">('Deaths male'!L56-'Baseline male'!L56)/'Baseline male'!L56</f>
        <v>-5.7497487660605966E-2</v>
      </c>
      <c r="M56" s="4">
        <f ca="1">('Deaths male'!M56-'Baseline male'!M56)/'Baseline male'!M56</f>
        <v>-1.4393778458641083E-3</v>
      </c>
      <c r="N56" s="4">
        <f ca="1">('Deaths male'!N56-'Baseline male'!N56)/'Baseline male'!N56</f>
        <v>3.527589369967582E-2</v>
      </c>
      <c r="O56" s="4">
        <f ca="1">('Deaths male'!O56-'Baseline male'!O56)/'Baseline male'!O56</f>
        <v>6.9424756531857978E-2</v>
      </c>
      <c r="P56" s="4">
        <f ca="1">('Deaths male'!P56-'Baseline male'!P56)/'Baseline male'!P56</f>
        <v>5.1076959100958753E-2</v>
      </c>
      <c r="Q56" s="4">
        <f ca="1">('Deaths male'!Q56-'Baseline male'!Q56)/'Baseline male'!Q56</f>
        <v>-2.9680300869064397E-2</v>
      </c>
      <c r="R56" s="4">
        <f ca="1">('Deaths male'!R56-'Baseline male'!R56)/'Baseline male'!R56</f>
        <v>5.4897851135882053E-3</v>
      </c>
      <c r="S56" s="4">
        <f ca="1">('Deaths male'!S56-'Baseline male'!S56)/'Baseline male'!S56</f>
        <v>-2.9334064319313128E-2</v>
      </c>
      <c r="T56" s="4">
        <f ca="1">('Deaths male'!T56-'Baseline male'!T56)/'Baseline male'!T56</f>
        <v>-3.9499509308451711E-2</v>
      </c>
      <c r="U56" s="4">
        <f ca="1">('Deaths male'!U56-'Baseline male'!U56)/'Baseline male'!U56</f>
        <v>-1.7240584609020358E-2</v>
      </c>
      <c r="V56" s="4">
        <f ca="1">('Deaths male'!V56-'Baseline male'!V56)/'Baseline male'!V56</f>
        <v>0.11211239767973785</v>
      </c>
      <c r="W56" s="4">
        <f ca="1">('Deaths male'!W56-'Baseline male'!W56)/'Baseline male'!W56</f>
        <v>0.1260389892091755</v>
      </c>
      <c r="X56" s="4">
        <f ca="1">('Deaths male'!X56-'Baseline male'!X56)/'Baseline male'!X56</f>
        <v>7.4254519560226925E-2</v>
      </c>
      <c r="Y56" s="4">
        <f ca="1">('Deaths male'!Y56-'Baseline male'!Y56)/'Baseline male'!Y56</f>
        <v>0.13518967129253531</v>
      </c>
      <c r="Z56" s="4">
        <f ca="1">('Deaths male'!Z56-'Baseline male'!Z56)/'Baseline male'!Z56</f>
        <v>7.476706201969556E-2</v>
      </c>
      <c r="AA56" s="4">
        <f ca="1">('Deaths male'!AA56-'Baseline male'!AA56)/'Baseline male'!AA56</f>
        <v>0.12470537793240812</v>
      </c>
      <c r="AI56" s="4">
        <f t="shared" ca="1" si="39"/>
        <v>5.495205096264584E-2</v>
      </c>
      <c r="AJ56" s="4">
        <f t="shared" ca="1" si="40"/>
        <v>8.1629134683122301E-3</v>
      </c>
      <c r="AK56" s="4">
        <f t="shared" ca="1" si="41"/>
        <v>3.1656818002297839E-2</v>
      </c>
      <c r="AL56" s="4">
        <f t="shared" ca="1" si="42"/>
        <v>4.3515038971596948E-2</v>
      </c>
      <c r="AM56" s="4">
        <f t="shared" ca="1" si="43"/>
        <v>-8.0270228129778745E-4</v>
      </c>
      <c r="AN56" s="4">
        <f t="shared" ca="1" si="44"/>
        <v>-2.7034957942246741E-2</v>
      </c>
      <c r="AO56" s="4">
        <f t="shared" ca="1" si="45"/>
        <v>3.3382436163244419E-3</v>
      </c>
      <c r="AP56" s="4">
        <f t="shared" ca="1" si="46"/>
        <v>-1.8915908706251448E-2</v>
      </c>
      <c r="AQ56" s="4">
        <f t="shared" ca="1" si="47"/>
        <v>-3.3720060807541939E-2</v>
      </c>
      <c r="AR56" s="4">
        <f t="shared" ca="1" si="48"/>
        <v>-5.4433536232067523E-2</v>
      </c>
      <c r="AS56" s="4">
        <f t="shared" ca="1" si="49"/>
        <v>1.5678535123616916E-2</v>
      </c>
      <c r="AT56" s="4">
        <f t="shared" ca="1" si="50"/>
        <v>8.9768960158242136E-2</v>
      </c>
      <c r="AU56" s="4">
        <f t="shared" ca="1" si="51"/>
        <v>9.0019358799599228E-2</v>
      </c>
      <c r="AV56" s="4">
        <f t="shared" ca="1" si="52"/>
        <v>2.5813375295949847E-2</v>
      </c>
      <c r="AW56" s="4">
        <f t="shared" ca="1" si="53"/>
        <v>5.0574416653518375E-2</v>
      </c>
      <c r="AX56" s="4">
        <f t="shared" ca="1" si="53"/>
        <v>7.7795932369855728E-2</v>
      </c>
      <c r="BE56">
        <v>0</v>
      </c>
      <c r="BG56" s="10">
        <f ca="1">2*POWER(1/'Baseline male'!V55,0.5)</f>
        <v>0.10483055243547502</v>
      </c>
      <c r="BH56" s="10">
        <f t="shared" ca="1" si="22"/>
        <v>-0.10483055243547502</v>
      </c>
      <c r="BI56">
        <f t="shared" ca="1" si="23"/>
        <v>0.20966110487095005</v>
      </c>
    </row>
    <row r="57" spans="1:61" x14ac:dyDescent="0.2">
      <c r="A57" s="1">
        <v>54</v>
      </c>
      <c r="B57" s="4">
        <f ca="1">('Deaths male'!B57-'Baseline male'!B57)/'Baseline male'!B57</f>
        <v>-5.3286868687011518E-2</v>
      </c>
      <c r="C57" s="4">
        <f ca="1">('Deaths male'!C57-'Baseline male'!C57)/'Baseline male'!C57</f>
        <v>0.13290426816795156</v>
      </c>
      <c r="D57" s="4">
        <f ca="1">('Deaths male'!D57-'Baseline male'!D57)/'Baseline male'!D57</f>
        <v>0.20842807936087357</v>
      </c>
      <c r="E57" s="4">
        <f ca="1">('Deaths male'!E57-'Baseline male'!E57)/'Baseline male'!E57</f>
        <v>9.9684589302472468E-2</v>
      </c>
      <c r="F57" s="4">
        <f ca="1">('Deaths male'!F57-'Baseline male'!F57)/'Baseline male'!F57</f>
        <v>0.10962157429628842</v>
      </c>
      <c r="G57" s="4">
        <f ca="1">('Deaths male'!G57-'Baseline male'!G57)/'Baseline male'!G57</f>
        <v>0.10007148446363738</v>
      </c>
      <c r="H57" s="4">
        <f ca="1">('Deaths male'!H57-'Baseline male'!H57)/'Baseline male'!H57</f>
        <v>6.2581513283377521E-2</v>
      </c>
      <c r="I57" s="4">
        <f ca="1">('Deaths male'!I57-'Baseline male'!I57)/'Baseline male'!I57</f>
        <v>-5.4120609701622552E-2</v>
      </c>
      <c r="J57" s="4">
        <f ca="1">('Deaths male'!J57-'Baseline male'!J57)/'Baseline male'!J57</f>
        <v>-1.601578042843179E-2</v>
      </c>
      <c r="K57" s="4">
        <f ca="1">('Deaths male'!K57-'Baseline male'!K57)/'Baseline male'!K57</f>
        <v>1.5097907329059735E-2</v>
      </c>
      <c r="L57" s="4">
        <f ca="1">('Deaths male'!L57-'Baseline male'!L57)/'Baseline male'!L57</f>
        <v>7.5938375639036604E-2</v>
      </c>
      <c r="M57" s="4">
        <f ca="1">('Deaths male'!M57-'Baseline male'!M57)/'Baseline male'!M57</f>
        <v>-3.7785361913475646E-2</v>
      </c>
      <c r="N57" s="4">
        <f ca="1">('Deaths male'!N57-'Baseline male'!N57)/'Baseline male'!N57</f>
        <v>1.4347087174463301E-2</v>
      </c>
      <c r="O57" s="4">
        <f ca="1">('Deaths male'!O57-'Baseline male'!O57)/'Baseline male'!O57</f>
        <v>1.9987698098660744E-2</v>
      </c>
      <c r="P57" s="4">
        <f ca="1">('Deaths male'!P57-'Baseline male'!P57)/'Baseline male'!P57</f>
        <v>7.8541684704423256E-2</v>
      </c>
      <c r="Q57" s="4">
        <f ca="1">('Deaths male'!Q57-'Baseline male'!Q57)/'Baseline male'!Q57</f>
        <v>-3.336366026882287E-2</v>
      </c>
      <c r="R57" s="4">
        <f ca="1">('Deaths male'!R57-'Baseline male'!R57)/'Baseline male'!R57</f>
        <v>-2.2312457188563648E-2</v>
      </c>
      <c r="S57" s="4">
        <f ca="1">('Deaths male'!S57-'Baseline male'!S57)/'Baseline male'!S57</f>
        <v>2.601966840038436E-2</v>
      </c>
      <c r="T57" s="4">
        <f ca="1">('Deaths male'!T57-'Baseline male'!T57)/'Baseline male'!T57</f>
        <v>-1.5118944744761604E-2</v>
      </c>
      <c r="U57" s="4">
        <f ca="1">('Deaths male'!U57-'Baseline male'!U57)/'Baseline male'!U57</f>
        <v>-0.10347410703764313</v>
      </c>
      <c r="V57" s="4">
        <f ca="1">('Deaths male'!V57-'Baseline male'!V57)/'Baseline male'!V57</f>
        <v>-3.9219394251831262E-2</v>
      </c>
      <c r="W57" s="4">
        <f ca="1">('Deaths male'!W57-'Baseline male'!W57)/'Baseline male'!W57</f>
        <v>5.2541439528918835E-2</v>
      </c>
      <c r="X57" s="4">
        <f ca="1">('Deaths male'!X57-'Baseline male'!X57)/'Baseline male'!X57</f>
        <v>7.8536860506690911E-2</v>
      </c>
      <c r="Y57" s="4">
        <f ca="1">('Deaths male'!Y57-'Baseline male'!Y57)/'Baseline male'!Y57</f>
        <v>-8.4875454150500795E-2</v>
      </c>
      <c r="Z57" s="4">
        <f ca="1">('Deaths male'!Z57-'Baseline male'!Z57)/'Baseline male'!Z57</f>
        <v>5.5864292095601661E-2</v>
      </c>
      <c r="AA57" s="4">
        <f ca="1">('Deaths male'!AA57-'Baseline male'!AA57)/'Baseline male'!AA57</f>
        <v>9.2136839883468033E-2</v>
      </c>
      <c r="AI57" s="4">
        <f t="shared" ca="1" si="39"/>
        <v>3.9960431729193127E-2</v>
      </c>
      <c r="AJ57" s="4">
        <f t="shared" ca="1" si="40"/>
        <v>1.7378938322182805E-2</v>
      </c>
      <c r="AK57" s="4">
        <f t="shared" ca="1" si="41"/>
        <v>3.0309128861927503E-2</v>
      </c>
      <c r="AL57" s="4">
        <f t="shared" ca="1" si="42"/>
        <v>4.9561108093877281E-2</v>
      </c>
      <c r="AM57" s="4">
        <f t="shared" ca="1" si="43"/>
        <v>3.7027236570348191E-3</v>
      </c>
      <c r="AN57" s="4">
        <f t="shared" ca="1" si="44"/>
        <v>-2.9549832910441449E-2</v>
      </c>
      <c r="AO57" s="4">
        <f t="shared" ca="1" si="45"/>
        <v>9.5647019386579414E-3</v>
      </c>
      <c r="AP57" s="4">
        <f t="shared" ca="1" si="46"/>
        <v>-4.0948199356786848E-2</v>
      </c>
      <c r="AQ57" s="4">
        <f t="shared" ca="1" si="47"/>
        <v>-3.4179023216711971E-2</v>
      </c>
      <c r="AR57" s="4">
        <f t="shared" ca="1" si="48"/>
        <v>-4.7634159858706296E-2</v>
      </c>
      <c r="AS57" s="4">
        <f t="shared" ca="1" si="49"/>
        <v>-3.9583164351252462E-2</v>
      </c>
      <c r="AT57" s="4">
        <f t="shared" ca="1" si="50"/>
        <v>8.7515244947241361E-2</v>
      </c>
      <c r="AU57" s="4">
        <f t="shared" ca="1" si="51"/>
        <v>5.13183597894281E-2</v>
      </c>
      <c r="AV57" s="4">
        <f t="shared" ca="1" si="52"/>
        <v>2.7575492528493544E-2</v>
      </c>
      <c r="AW57" s="4">
        <f t="shared" ca="1" si="53"/>
        <v>2.7112313682126181E-2</v>
      </c>
      <c r="AX57" s="4">
        <f t="shared" ca="1" si="53"/>
        <v>3.6271821097434549E-2</v>
      </c>
      <c r="BE57">
        <v>0</v>
      </c>
      <c r="BG57" s="10">
        <f ca="1">2*POWER(1/'Baseline male'!V56,0.5)</f>
        <v>9.9095797193698584E-2</v>
      </c>
      <c r="BH57" s="10">
        <f t="shared" ca="1" si="22"/>
        <v>-9.9095797193698584E-2</v>
      </c>
      <c r="BI57">
        <f t="shared" ca="1" si="23"/>
        <v>0.19819159438739717</v>
      </c>
    </row>
    <row r="58" spans="1:61" x14ac:dyDescent="0.2">
      <c r="A58" s="1">
        <v>55</v>
      </c>
      <c r="B58" s="4">
        <f ca="1">('Deaths male'!B58-'Baseline male'!B58)/'Baseline male'!B58</f>
        <v>0.30265085097822197</v>
      </c>
      <c r="C58" s="4">
        <f ca="1">('Deaths male'!C58-'Baseline male'!C58)/'Baseline male'!C58</f>
        <v>-7.9955510001560107E-2</v>
      </c>
      <c r="D58" s="4">
        <f ca="1">('Deaths male'!D58-'Baseline male'!D58)/'Baseline male'!D58</f>
        <v>0.25701422422626535</v>
      </c>
      <c r="E58" s="4">
        <f ca="1">('Deaths male'!E58-'Baseline male'!E58)/'Baseline male'!E58</f>
        <v>0.20574250451209641</v>
      </c>
      <c r="F58" s="4">
        <f ca="1">('Deaths male'!F58-'Baseline male'!F58)/'Baseline male'!F58</f>
        <v>0.17516726622385445</v>
      </c>
      <c r="G58" s="4">
        <f ca="1">('Deaths male'!G58-'Baseline male'!G58)/'Baseline male'!G58</f>
        <v>0.12247596637719012</v>
      </c>
      <c r="H58" s="4">
        <f ca="1">('Deaths male'!H58-'Baseline male'!H58)/'Baseline male'!H58</f>
        <v>5.9358210050830314E-2</v>
      </c>
      <c r="I58" s="4">
        <f ca="1">('Deaths male'!I58-'Baseline male'!I58)/'Baseline male'!I58</f>
        <v>3.4726172287604315E-2</v>
      </c>
      <c r="J58" s="4">
        <f ca="1">('Deaths male'!J58-'Baseline male'!J58)/'Baseline male'!J58</f>
        <v>0.1043424660556484</v>
      </c>
      <c r="K58" s="4">
        <f ca="1">('Deaths male'!K58-'Baseline male'!K58)/'Baseline male'!K58</f>
        <v>6.5734158770433052E-2</v>
      </c>
      <c r="L58" s="4">
        <f ca="1">('Deaths male'!L58-'Baseline male'!L58)/'Baseline male'!L58</f>
        <v>8.1504044721652832E-2</v>
      </c>
      <c r="M58" s="4">
        <f ca="1">('Deaths male'!M58-'Baseline male'!M58)/'Baseline male'!M58</f>
        <v>8.4410169133154085E-3</v>
      </c>
      <c r="N58" s="4">
        <f ca="1">('Deaths male'!N58-'Baseline male'!N58)/'Baseline male'!N58</f>
        <v>6.4309815697968023E-3</v>
      </c>
      <c r="O58" s="4">
        <f ca="1">('Deaths male'!O58-'Baseline male'!O58)/'Baseline male'!O58</f>
        <v>3.7665159226286563E-2</v>
      </c>
      <c r="P58" s="4">
        <f ca="1">('Deaths male'!P58-'Baseline male'!P58)/'Baseline male'!P58</f>
        <v>-3.97402612614772E-2</v>
      </c>
      <c r="Q58" s="4">
        <f ca="1">('Deaths male'!Q58-'Baseline male'!Q58)/'Baseline male'!Q58</f>
        <v>1.4608652114973249E-2</v>
      </c>
      <c r="R58" s="4">
        <f ca="1">('Deaths male'!R58-'Baseline male'!R58)/'Baseline male'!R58</f>
        <v>-7.5156572320179346E-3</v>
      </c>
      <c r="S58" s="4">
        <f ca="1">('Deaths male'!S58-'Baseline male'!S58)/'Baseline male'!S58</f>
        <v>-2.1520908862865496E-2</v>
      </c>
      <c r="T58" s="4">
        <f ca="1">('Deaths male'!T58-'Baseline male'!T58)/'Baseline male'!T58</f>
        <v>-5.3140872631319863E-2</v>
      </c>
      <c r="U58" s="4">
        <f ca="1">('Deaths male'!U58-'Baseline male'!U58)/'Baseline male'!U58</f>
        <v>-4.4219942251841997E-2</v>
      </c>
      <c r="V58" s="4">
        <f ca="1">('Deaths male'!V58-'Baseline male'!V58)/'Baseline male'!V58</f>
        <v>-4.0427544615977022E-2</v>
      </c>
      <c r="W58" s="4">
        <f ca="1">('Deaths male'!W58-'Baseline male'!W58)/'Baseline male'!W58</f>
        <v>7.6534030296837904E-2</v>
      </c>
      <c r="X58" s="4">
        <f ca="1">('Deaths male'!X58-'Baseline male'!X58)/'Baseline male'!X58</f>
        <v>8.4955934202511602E-2</v>
      </c>
      <c r="Y58" s="4">
        <f ca="1">('Deaths male'!Y58-'Baseline male'!Y58)/'Baseline male'!Y58</f>
        <v>-8.299583782304009E-3</v>
      </c>
      <c r="Z58" s="4">
        <f ca="1">('Deaths male'!Z58-'Baseline male'!Z58)/'Baseline male'!Z58</f>
        <v>7.5682563567675581E-2</v>
      </c>
      <c r="AA58" s="4">
        <f ca="1">('Deaths male'!AA58-'Baseline male'!AA58)/'Baseline male'!AA58</f>
        <v>9.4317217757298524E-2</v>
      </c>
      <c r="AI58" s="4">
        <f t="shared" ca="1" si="39"/>
        <v>5.2783847927569537E-2</v>
      </c>
      <c r="AJ58" s="4">
        <f t="shared" ca="1" si="40"/>
        <v>3.3107211726651098E-2</v>
      </c>
      <c r="AK58" s="4">
        <f t="shared" ca="1" si="41"/>
        <v>2.646854092300301E-2</v>
      </c>
      <c r="AL58" s="4">
        <f t="shared" ca="1" si="42"/>
        <v>4.0106030781651501E-2</v>
      </c>
      <c r="AM58" s="4">
        <f t="shared" ca="1" si="43"/>
        <v>-1.705403596085539E-2</v>
      </c>
      <c r="AN58" s="4">
        <f t="shared" ca="1" si="44"/>
        <v>-1.8015370358904707E-2</v>
      </c>
      <c r="AO58" s="4">
        <f t="shared" ca="1" si="45"/>
        <v>-7.0100179363334235E-3</v>
      </c>
      <c r="AP58" s="4">
        <f t="shared" ca="1" si="46"/>
        <v>-3.384898010124434E-2</v>
      </c>
      <c r="AQ58" s="4">
        <f t="shared" ca="1" si="47"/>
        <v>-2.5848440711692743E-2</v>
      </c>
      <c r="AR58" s="4">
        <f t="shared" ca="1" si="48"/>
        <v>-5.4977907323431975E-2</v>
      </c>
      <c r="AS58" s="4">
        <f t="shared" ca="1" si="49"/>
        <v>-6.4869418399106829E-2</v>
      </c>
      <c r="AT58" s="4">
        <f t="shared" ca="1" si="50"/>
        <v>8.2608754144671614E-2</v>
      </c>
      <c r="AU58" s="4">
        <f t="shared" ca="1" si="51"/>
        <v>4.184959841403281E-2</v>
      </c>
      <c r="AV58" s="4">
        <f t="shared" ca="1" si="52"/>
        <v>9.4291191882060997E-3</v>
      </c>
      <c r="AW58" s="4">
        <f t="shared" ca="1" si="53"/>
        <v>1.5740052803027742E-2</v>
      </c>
      <c r="AX58" s="4">
        <f t="shared" ca="1" si="53"/>
        <v>1.442754574892768E-2</v>
      </c>
      <c r="BE58">
        <v>0</v>
      </c>
      <c r="BG58" s="10">
        <f ca="1">2*POWER(1/'Baseline male'!V57,0.5)</f>
        <v>9.303591313501676E-2</v>
      </c>
      <c r="BH58" s="10">
        <f t="shared" ca="1" si="22"/>
        <v>-9.303591313501676E-2</v>
      </c>
      <c r="BI58">
        <f t="shared" ca="1" si="23"/>
        <v>0.18607182627003352</v>
      </c>
    </row>
    <row r="59" spans="1:61" x14ac:dyDescent="0.2">
      <c r="A59" s="1">
        <v>56</v>
      </c>
      <c r="B59" s="4">
        <f ca="1">('Deaths male'!B59-'Baseline male'!B59)/'Baseline male'!B59</f>
        <v>0.30995463507127868</v>
      </c>
      <c r="C59" s="4">
        <f ca="1">('Deaths male'!C59-'Baseline male'!C59)/'Baseline male'!C59</f>
        <v>0.28135864829549034</v>
      </c>
      <c r="D59" s="4">
        <f ca="1">('Deaths male'!D59-'Baseline male'!D59)/'Baseline male'!D59</f>
        <v>-4.9576020040119372E-2</v>
      </c>
      <c r="E59" s="4">
        <f ca="1">('Deaths male'!E59-'Baseline male'!E59)/'Baseline male'!E59</f>
        <v>0.15221782761349634</v>
      </c>
      <c r="F59" s="4">
        <f ca="1">('Deaths male'!F59-'Baseline male'!F59)/'Baseline male'!F59</f>
        <v>8.6950012200649018E-2</v>
      </c>
      <c r="G59" s="4">
        <f ca="1">('Deaths male'!G59-'Baseline male'!G59)/'Baseline male'!G59</f>
        <v>0.10760345538035541</v>
      </c>
      <c r="H59" s="4">
        <f ca="1">('Deaths male'!H59-'Baseline male'!H59)/'Baseline male'!H59</f>
        <v>4.7382068944722286E-2</v>
      </c>
      <c r="I59" s="4">
        <f ca="1">('Deaths male'!I59-'Baseline male'!I59)/'Baseline male'!I59</f>
        <v>6.8081026989063556E-2</v>
      </c>
      <c r="J59" s="4">
        <f ca="1">('Deaths male'!J59-'Baseline male'!J59)/'Baseline male'!J59</f>
        <v>6.2840493337449815E-2</v>
      </c>
      <c r="K59" s="4">
        <f ca="1">('Deaths male'!K59-'Baseline male'!K59)/'Baseline male'!K59</f>
        <v>0.16969260250475307</v>
      </c>
      <c r="L59" s="4">
        <f ca="1">('Deaths male'!L59-'Baseline male'!L59)/'Baseline male'!L59</f>
        <v>6.8834791161744263E-2</v>
      </c>
      <c r="M59" s="4">
        <f ca="1">('Deaths male'!M59-'Baseline male'!M59)/'Baseline male'!M59</f>
        <v>9.6916686028366977E-2</v>
      </c>
      <c r="N59" s="4">
        <f ca="1">('Deaths male'!N59-'Baseline male'!N59)/'Baseline male'!N59</f>
        <v>2.9382584439234156E-2</v>
      </c>
      <c r="O59" s="4">
        <f ca="1">('Deaths male'!O59-'Baseline male'!O59)/'Baseline male'!O59</f>
        <v>4.6339576632518836E-2</v>
      </c>
      <c r="P59" s="4">
        <f ca="1">('Deaths male'!P59-'Baseline male'!P59)/'Baseline male'!P59</f>
        <v>-4.776517434190479E-2</v>
      </c>
      <c r="Q59" s="4">
        <f ca="1">('Deaths male'!Q59-'Baseline male'!Q59)/'Baseline male'!Q59</f>
        <v>-6.1642651895940821E-2</v>
      </c>
      <c r="R59" s="4">
        <f ca="1">('Deaths male'!R59-'Baseline male'!R59)/'Baseline male'!R59</f>
        <v>6.4658492642933912E-2</v>
      </c>
      <c r="S59" s="4">
        <f ca="1">('Deaths male'!S59-'Baseline male'!S59)/'Baseline male'!S59</f>
        <v>-8.4006548524784577E-2</v>
      </c>
      <c r="T59" s="4">
        <f ca="1">('Deaths male'!T59-'Baseline male'!T59)/'Baseline male'!T59</f>
        <v>-3.7059867601127824E-2</v>
      </c>
      <c r="U59" s="4">
        <f ca="1">('Deaths male'!U59-'Baseline male'!U59)/'Baseline male'!U59</f>
        <v>-5.6366848655740182E-2</v>
      </c>
      <c r="V59" s="4">
        <f ca="1">('Deaths male'!V59-'Baseline male'!V59)/'Baseline male'!V59</f>
        <v>-0.11345920156813055</v>
      </c>
      <c r="W59" s="4">
        <f ca="1">('Deaths male'!W59-'Baseline male'!W59)/'Baseline male'!W59</f>
        <v>0.14497275122868269</v>
      </c>
      <c r="X59" s="4">
        <f ca="1">('Deaths male'!X59-'Baseline male'!X59)/'Baseline male'!X59</f>
        <v>1.1734751807448289E-2</v>
      </c>
      <c r="Y59" s="4">
        <f ca="1">('Deaths male'!Y59-'Baseline male'!Y59)/'Baseline male'!Y59</f>
        <v>3.0794538152677155E-2</v>
      </c>
      <c r="Z59" s="4">
        <f ca="1">('Deaths male'!Z59-'Baseline male'!Z59)/'Baseline male'!Z59</f>
        <v>-6.2548835670438716E-2</v>
      </c>
      <c r="AA59" s="4">
        <f ca="1">('Deaths male'!AA59-'Baseline male'!AA59)/'Baseline male'!AA59</f>
        <v>-0.10836804072661972</v>
      </c>
      <c r="AI59" s="4">
        <f t="shared" ca="1" si="39"/>
        <v>4.7292555072021882E-2</v>
      </c>
      <c r="AJ59" s="4">
        <f t="shared" ca="1" si="40"/>
        <v>3.461299000866775E-2</v>
      </c>
      <c r="AK59" s="4">
        <f t="shared" ca="1" si="41"/>
        <v>3.7571747419156983E-2</v>
      </c>
      <c r="AL59" s="4">
        <f t="shared" ca="1" si="42"/>
        <v>4.2876831887201025E-2</v>
      </c>
      <c r="AM59" s="4">
        <f t="shared" ca="1" si="43"/>
        <v>-3.8411915635067143E-2</v>
      </c>
      <c r="AN59" s="4">
        <f t="shared" ca="1" si="44"/>
        <v>-1.587508649809289E-2</v>
      </c>
      <c r="AO59" s="4">
        <f t="shared" ca="1" si="45"/>
        <v>-9.8064146792169894E-3</v>
      </c>
      <c r="AP59" s="4">
        <f t="shared" ca="1" si="46"/>
        <v>-4.3488961092349919E-2</v>
      </c>
      <c r="AQ59" s="4">
        <f t="shared" ca="1" si="47"/>
        <v>-2.2745937540040256E-2</v>
      </c>
      <c r="AR59" s="4">
        <f t="shared" ca="1" si="48"/>
        <v>-4.0736094243190205E-2</v>
      </c>
      <c r="AS59" s="4">
        <f t="shared" ca="1" si="49"/>
        <v>-5.2863264190512071E-2</v>
      </c>
      <c r="AT59" s="4">
        <f t="shared" ca="1" si="50"/>
        <v>8.1017544715909356E-2</v>
      </c>
      <c r="AU59" s="4">
        <f t="shared" ca="1" si="51"/>
        <v>1.3889175771907214E-2</v>
      </c>
      <c r="AV59" s="4">
        <f t="shared" ca="1" si="52"/>
        <v>2.7641178485672484E-2</v>
      </c>
      <c r="AW59" s="4">
        <f t="shared" ca="1" si="53"/>
        <v>7.9105443561969351E-3</v>
      </c>
      <c r="AX59" s="4">
        <f t="shared" ca="1" si="53"/>
        <v>1.4708853974648259E-3</v>
      </c>
      <c r="BE59">
        <v>0</v>
      </c>
      <c r="BG59" s="10">
        <f ca="1">2*POWER(1/'Baseline male'!V58,0.5)</f>
        <v>8.8325546000536381E-2</v>
      </c>
      <c r="BH59" s="10">
        <f t="shared" ca="1" si="22"/>
        <v>-8.8325546000536381E-2</v>
      </c>
      <c r="BI59">
        <f t="shared" ca="1" si="23"/>
        <v>0.17665109200107276</v>
      </c>
    </row>
    <row r="60" spans="1:61" x14ac:dyDescent="0.2">
      <c r="A60" s="1">
        <v>57</v>
      </c>
      <c r="B60" s="4">
        <f ca="1">('Deaths male'!B60-'Baseline male'!B60)/'Baseline male'!B60</f>
        <v>0.10351675737329097</v>
      </c>
      <c r="C60" s="4">
        <f ca="1">('Deaths male'!C60-'Baseline male'!C60)/'Baseline male'!C60</f>
        <v>0.15783101427416305</v>
      </c>
      <c r="D60" s="4">
        <f ca="1">('Deaths male'!D60-'Baseline male'!D60)/'Baseline male'!D60</f>
        <v>0.19864997037924273</v>
      </c>
      <c r="E60" s="4">
        <f ca="1">('Deaths male'!E60-'Baseline male'!E60)/'Baseline male'!E60</f>
        <v>5.8328345050116543E-3</v>
      </c>
      <c r="F60" s="4">
        <f ca="1">('Deaths male'!F60-'Baseline male'!F60)/'Baseline male'!F60</f>
        <v>0.18464369654495308</v>
      </c>
      <c r="G60" s="4">
        <f ca="1">('Deaths male'!G60-'Baseline male'!G60)/'Baseline male'!G60</f>
        <v>-8.9823551830268307E-3</v>
      </c>
      <c r="H60" s="4">
        <f ca="1">('Deaths male'!H60-'Baseline male'!H60)/'Baseline male'!H60</f>
        <v>6.2132546173618866E-2</v>
      </c>
      <c r="I60" s="4">
        <f ca="1">('Deaths male'!I60-'Baseline male'!I60)/'Baseline male'!I60</f>
        <v>6.1804045197367513E-2</v>
      </c>
      <c r="J60" s="4">
        <f ca="1">('Deaths male'!J60-'Baseline male'!J60)/'Baseline male'!J60</f>
        <v>2.1540947826149848E-2</v>
      </c>
      <c r="K60" s="4">
        <f ca="1">('Deaths male'!K60-'Baseline male'!K60)/'Baseline male'!K60</f>
        <v>2.0254040562046043E-2</v>
      </c>
      <c r="L60" s="4">
        <f ca="1">('Deaths male'!L60-'Baseline male'!L60)/'Baseline male'!L60</f>
        <v>3.1022434784137892E-2</v>
      </c>
      <c r="M60" s="4">
        <f ca="1">('Deaths male'!M60-'Baseline male'!M60)/'Baseline male'!M60</f>
        <v>2.0761728428571394E-2</v>
      </c>
      <c r="N60" s="4">
        <f ca="1">('Deaths male'!N60-'Baseline male'!N60)/'Baseline male'!N60</f>
        <v>6.6109097426467422E-2</v>
      </c>
      <c r="O60" s="4">
        <f ca="1">('Deaths male'!O60-'Baseline male'!O60)/'Baseline male'!O60</f>
        <v>7.4388349980062315E-2</v>
      </c>
      <c r="P60" s="4">
        <f ca="1">('Deaths male'!P60-'Baseline male'!P60)/'Baseline male'!P60</f>
        <v>-2.3599589916825932E-2</v>
      </c>
      <c r="Q60" s="4">
        <f ca="1">('Deaths male'!Q60-'Baseline male'!Q60)/'Baseline male'!Q60</f>
        <v>-3.7671203633352419E-2</v>
      </c>
      <c r="R60" s="4">
        <f ca="1">('Deaths male'!R60-'Baseline male'!R60)/'Baseline male'!R60</f>
        <v>7.5033463573491686E-3</v>
      </c>
      <c r="S60" s="4">
        <f ca="1">('Deaths male'!S60-'Baseline male'!S60)/'Baseline male'!S60</f>
        <v>-9.5899143477355397E-2</v>
      </c>
      <c r="T60" s="4">
        <f ca="1">('Deaths male'!T60-'Baseline male'!T60)/'Baseline male'!T60</f>
        <v>-2.6075921797898881E-2</v>
      </c>
      <c r="U60" s="4">
        <f ca="1">('Deaths male'!U60-'Baseline male'!U60)/'Baseline male'!U60</f>
        <v>-1.6869316739285822E-2</v>
      </c>
      <c r="V60" s="4">
        <f ca="1">('Deaths male'!V60-'Baseline male'!V60)/'Baseline male'!V60</f>
        <v>-0.11692207900006131</v>
      </c>
      <c r="W60" s="4">
        <f ca="1">('Deaths male'!W60-'Baseline male'!W60)/'Baseline male'!W60</f>
        <v>3.7489014472591849E-2</v>
      </c>
      <c r="X60" s="4">
        <f ca="1">('Deaths male'!X60-'Baseline male'!X60)/'Baseline male'!X60</f>
        <v>7.1097328702627895E-3</v>
      </c>
      <c r="Y60" s="4">
        <f ca="1">('Deaths male'!Y60-'Baseline male'!Y60)/'Baseline male'!Y60</f>
        <v>6.506829113006006E-2</v>
      </c>
      <c r="Z60" s="4">
        <f ca="1">('Deaths male'!Z60-'Baseline male'!Z60)/'Baseline male'!Z60</f>
        <v>-8.2035136019031601E-3</v>
      </c>
      <c r="AA60" s="4">
        <f ca="1">('Deaths male'!AA60-'Baseline male'!AA60)/'Baseline male'!AA60</f>
        <v>-2.1432289359382205E-2</v>
      </c>
      <c r="AI60" s="4">
        <f t="shared" ca="1" si="39"/>
        <v>4.051990503446571E-2</v>
      </c>
      <c r="AJ60" s="4">
        <f t="shared" ca="1" si="40"/>
        <v>2.2785926702832381E-2</v>
      </c>
      <c r="AK60" s="4">
        <f t="shared" ca="1" si="41"/>
        <v>2.6050429601989184E-2</v>
      </c>
      <c r="AL60" s="4">
        <f t="shared" ca="1" si="42"/>
        <v>3.8131659128669983E-2</v>
      </c>
      <c r="AM60" s="4">
        <f t="shared" ca="1" si="43"/>
        <v>-2.6793651056684471E-2</v>
      </c>
      <c r="AN60" s="4">
        <f t="shared" ca="1" si="44"/>
        <v>-1.546066118462924E-2</v>
      </c>
      <c r="AO60" s="4">
        <f t="shared" ca="1" si="45"/>
        <v>-5.2712263909398026E-3</v>
      </c>
      <c r="AP60" s="4">
        <f t="shared" ca="1" si="46"/>
        <v>-3.5934212417949134E-2</v>
      </c>
      <c r="AQ60" s="4">
        <f t="shared" ca="1" si="47"/>
        <v>-1.8117690841884804E-2</v>
      </c>
      <c r="AR60" s="4">
        <f t="shared" ca="1" si="48"/>
        <v>-3.9200737462234812E-2</v>
      </c>
      <c r="AS60" s="4">
        <f t="shared" ca="1" si="49"/>
        <v>-4.3125141645932986E-2</v>
      </c>
      <c r="AT60" s="4">
        <f t="shared" ca="1" si="50"/>
        <v>7.145565047081108E-2</v>
      </c>
      <c r="AU60" s="4">
        <f t="shared" ca="1" si="51"/>
        <v>-3.780414984733338E-3</v>
      </c>
      <c r="AV60" s="4">
        <f t="shared" ca="1" si="52"/>
        <v>3.4386002859515839E-2</v>
      </c>
      <c r="AW60" s="4">
        <f t="shared" ca="1" si="53"/>
        <v>-1.5161332684449269E-2</v>
      </c>
      <c r="AX60" s="4">
        <f t="shared" ca="1" si="53"/>
        <v>-2.1956925056957607E-2</v>
      </c>
      <c r="BE60">
        <v>0</v>
      </c>
      <c r="BG60" s="10">
        <f ca="1">2*POWER(1/'Baseline male'!V59,0.5)</f>
        <v>8.3632557783174202E-2</v>
      </c>
      <c r="BH60" s="10">
        <f t="shared" ca="1" si="22"/>
        <v>-8.3632557783174202E-2</v>
      </c>
      <c r="BI60">
        <f t="shared" ca="1" si="23"/>
        <v>0.1672651155663484</v>
      </c>
    </row>
    <row r="61" spans="1:61" x14ac:dyDescent="0.2">
      <c r="A61" s="1">
        <v>58</v>
      </c>
      <c r="B61" s="4">
        <f ca="1">('Deaths male'!B61-'Baseline male'!B61)/'Baseline male'!B61</f>
        <v>0.16029615775749481</v>
      </c>
      <c r="C61" s="4">
        <f ca="1">('Deaths male'!C61-'Baseline male'!C61)/'Baseline male'!C61</f>
        <v>0.17636680211328082</v>
      </c>
      <c r="D61" s="4">
        <f ca="1">('Deaths male'!D61-'Baseline male'!D61)/'Baseline male'!D61</f>
        <v>0.14115303774935289</v>
      </c>
      <c r="E61" s="4">
        <f ca="1">('Deaths male'!E61-'Baseline male'!E61)/'Baseline male'!E61</f>
        <v>0.29291732376942275</v>
      </c>
      <c r="F61" s="4">
        <f ca="1">('Deaths male'!F61-'Baseline male'!F61)/'Baseline male'!F61</f>
        <v>-2.2247573883523688E-2</v>
      </c>
      <c r="G61" s="4">
        <f ca="1">('Deaths male'!G61-'Baseline male'!G61)/'Baseline male'!G61</f>
        <v>6.7649958517578504E-2</v>
      </c>
      <c r="H61" s="4">
        <f ca="1">('Deaths male'!H61-'Baseline male'!H61)/'Baseline male'!H61</f>
        <v>5.9382038763263312E-2</v>
      </c>
      <c r="I61" s="4">
        <f ca="1">('Deaths male'!I61-'Baseline male'!I61)/'Baseline male'!I61</f>
        <v>8.7946852639592205E-2</v>
      </c>
      <c r="J61" s="4">
        <f ca="1">('Deaths male'!J61-'Baseline male'!J61)/'Baseline male'!J61</f>
        <v>1.3091101743028632E-2</v>
      </c>
      <c r="K61" s="4">
        <f ca="1">('Deaths male'!K61-'Baseline male'!K61)/'Baseline male'!K61</f>
        <v>3.5397279941405416E-2</v>
      </c>
      <c r="L61" s="4">
        <f ca="1">('Deaths male'!L61-'Baseline male'!L61)/'Baseline male'!L61</f>
        <v>6.6195933312761055E-3</v>
      </c>
      <c r="M61" s="4">
        <f ca="1">('Deaths male'!M61-'Baseline male'!M61)/'Baseline male'!M61</f>
        <v>7.7201989176477373E-2</v>
      </c>
      <c r="N61" s="4">
        <f ca="1">('Deaths male'!N61-'Baseline male'!N61)/'Baseline male'!N61</f>
        <v>1.6072954005053357E-2</v>
      </c>
      <c r="O61" s="4">
        <f ca="1">('Deaths male'!O61-'Baseline male'!O61)/'Baseline male'!O61</f>
        <v>2.2149369970729044E-2</v>
      </c>
      <c r="P61" s="4">
        <f ca="1">('Deaths male'!P61-'Baseline male'!P61)/'Baseline male'!P61</f>
        <v>-5.2706838988492294E-2</v>
      </c>
      <c r="Q61" s="4">
        <f ca="1">('Deaths male'!Q61-'Baseline male'!Q61)/'Baseline male'!Q61</f>
        <v>2.7992011888619321E-2</v>
      </c>
      <c r="R61" s="4">
        <f ca="1">('Deaths male'!R61-'Baseline male'!R61)/'Baseline male'!R61</f>
        <v>-7.7383814261368616E-2</v>
      </c>
      <c r="S61" s="4">
        <f ca="1">('Deaths male'!S61-'Baseline male'!S61)/'Baseline male'!S61</f>
        <v>6.1620319583994033E-3</v>
      </c>
      <c r="T61" s="4">
        <f ca="1">('Deaths male'!T61-'Baseline male'!T61)/'Baseline male'!T61</f>
        <v>2.1534032166444579E-3</v>
      </c>
      <c r="U61" s="4">
        <f ca="1">('Deaths male'!U61-'Baseline male'!U61)/'Baseline male'!U61</f>
        <v>-5.3959321932648754E-2</v>
      </c>
      <c r="V61" s="4">
        <f ca="1">('Deaths male'!V61-'Baseline male'!V61)/'Baseline male'!V61</f>
        <v>-1.4318872559534018E-2</v>
      </c>
      <c r="W61" s="4">
        <f ca="1">('Deaths male'!W61-'Baseline male'!W61)/'Baseline male'!W61</f>
        <v>0.1015065351963268</v>
      </c>
      <c r="X61" s="4">
        <f ca="1">('Deaths male'!X61-'Baseline male'!X61)/'Baseline male'!X61</f>
        <v>2.6910712683250446E-2</v>
      </c>
      <c r="Y61" s="4">
        <f ca="1">('Deaths male'!Y61-'Baseline male'!Y61)/'Baseline male'!Y61</f>
        <v>4.4457804591098091E-2</v>
      </c>
      <c r="Z61" s="4">
        <f ca="1">('Deaths male'!Z61-'Baseline male'!Z61)/'Baseline male'!Z61</f>
        <v>1.7905757624203371E-2</v>
      </c>
      <c r="AA61" s="4">
        <f ca="1">('Deaths male'!AA61-'Baseline male'!AA61)/'Baseline male'!AA61</f>
        <v>1.5484001189873768E-2</v>
      </c>
      <c r="AI61" s="4">
        <f t="shared" ca="1" si="39"/>
        <v>2.1899180514474776E-2</v>
      </c>
      <c r="AJ61" s="4">
        <f t="shared" ca="1" si="40"/>
        <v>-2.6374052030644071E-3</v>
      </c>
      <c r="AK61" s="4">
        <f t="shared" ca="1" si="41"/>
        <v>2.0631829310350121E-2</v>
      </c>
      <c r="AL61" s="4">
        <f t="shared" ca="1" si="42"/>
        <v>2.5142201509234581E-2</v>
      </c>
      <c r="AM61" s="4">
        <f t="shared" ca="1" si="43"/>
        <v>-1.0916700517253481E-2</v>
      </c>
      <c r="AN61" s="4">
        <f t="shared" ca="1" si="44"/>
        <v>-3.1812704586112216E-4</v>
      </c>
      <c r="AO61" s="4">
        <f t="shared" ca="1" si="45"/>
        <v>-1.2389518368339325E-2</v>
      </c>
      <c r="AP61" s="4">
        <f t="shared" ca="1" si="46"/>
        <v>-1.8460150975788767E-2</v>
      </c>
      <c r="AQ61" s="4">
        <f t="shared" ca="1" si="47"/>
        <v>-7.5953972557991451E-3</v>
      </c>
      <c r="AR61" s="4">
        <f t="shared" ca="1" si="48"/>
        <v>-3.8507134864465956E-2</v>
      </c>
      <c r="AS61" s="4">
        <f t="shared" ca="1" si="49"/>
        <v>-1.0074755866629726E-2</v>
      </c>
      <c r="AT61" s="4">
        <f t="shared" ca="1" si="50"/>
        <v>4.1997312968633863E-2</v>
      </c>
      <c r="AU61" s="4">
        <f t="shared" ca="1" si="51"/>
        <v>-3.9277028008466459E-3</v>
      </c>
      <c r="AV61" s="4">
        <f t="shared" ca="1" si="52"/>
        <v>2.15574293493545E-2</v>
      </c>
      <c r="AW61" s="4">
        <f t="shared" ca="1" si="53"/>
        <v>-8.8082160797052743E-3</v>
      </c>
      <c r="AX61" s="4">
        <f t="shared" ca="1" si="53"/>
        <v>-9.1168827948705598E-3</v>
      </c>
      <c r="BE61">
        <v>0</v>
      </c>
      <c r="BG61" s="10">
        <f ca="1">2*POWER(1/'Baseline male'!V60,0.5)</f>
        <v>7.9279581903294177E-2</v>
      </c>
      <c r="BH61" s="10">
        <f t="shared" ca="1" si="22"/>
        <v>-7.9279581903294177E-2</v>
      </c>
      <c r="BI61">
        <f t="shared" ca="1" si="23"/>
        <v>0.15855916380658835</v>
      </c>
    </row>
    <row r="62" spans="1:61" x14ac:dyDescent="0.2">
      <c r="A62" s="1">
        <v>59</v>
      </c>
      <c r="B62" s="4">
        <f ca="1">('Deaths male'!B62-'Baseline male'!B62)/'Baseline male'!B62</f>
        <v>0.17447710882859804</v>
      </c>
      <c r="C62" s="4">
        <f ca="1">('Deaths male'!C62-'Baseline male'!C62)/'Baseline male'!C62</f>
        <v>9.8167134516509769E-2</v>
      </c>
      <c r="D62" s="4">
        <f ca="1">('Deaths male'!D62-'Baseline male'!D62)/'Baseline male'!D62</f>
        <v>3.2041103272053895E-2</v>
      </c>
      <c r="E62" s="4">
        <f ca="1">('Deaths male'!E62-'Baseline male'!E62)/'Baseline male'!E62</f>
        <v>8.1016273576908909E-2</v>
      </c>
      <c r="F62" s="4">
        <f ca="1">('Deaths male'!F62-'Baseline male'!F62)/'Baseline male'!F62</f>
        <v>0.17895943587613833</v>
      </c>
      <c r="G62" s="4">
        <f ca="1">('Deaths male'!G62-'Baseline male'!G62)/'Baseline male'!G62</f>
        <v>-0.16548479235649427</v>
      </c>
      <c r="H62" s="4">
        <f ca="1">('Deaths male'!H62-'Baseline male'!H62)/'Baseline male'!H62</f>
        <v>5.8693374700884038E-2</v>
      </c>
      <c r="I62" s="4">
        <f ca="1">('Deaths male'!I62-'Baseline male'!I62)/'Baseline male'!I62</f>
        <v>0.12024743743724715</v>
      </c>
      <c r="J62" s="4">
        <f ca="1">('Deaths male'!J62-'Baseline male'!J62)/'Baseline male'!J62</f>
        <v>5.8689512878455939E-2</v>
      </c>
      <c r="K62" s="4">
        <f ca="1">('Deaths male'!K62-'Baseline male'!K62)/'Baseline male'!K62</f>
        <v>-6.4022674266765819E-2</v>
      </c>
      <c r="L62" s="4">
        <f ca="1">('Deaths male'!L62-'Baseline male'!L62)/'Baseline male'!L62</f>
        <v>4.8481911361298348E-2</v>
      </c>
      <c r="M62" s="4">
        <f ca="1">('Deaths male'!M62-'Baseline male'!M62)/'Baseline male'!M62</f>
        <v>-3.0256470503392387E-2</v>
      </c>
      <c r="N62" s="4">
        <f ca="1">('Deaths male'!N62-'Baseline male'!N62)/'Baseline male'!N62</f>
        <v>6.9863119655233161E-2</v>
      </c>
      <c r="O62" s="4">
        <f ca="1">('Deaths male'!O62-'Baseline male'!O62)/'Baseline male'!O62</f>
        <v>3.3841703626408377E-2</v>
      </c>
      <c r="P62" s="4">
        <f ca="1">('Deaths male'!P62-'Baseline male'!P62)/'Baseline male'!P62</f>
        <v>-2.824771366663548E-2</v>
      </c>
      <c r="Q62" s="4">
        <f ca="1">('Deaths male'!Q62-'Baseline male'!Q62)/'Baseline male'!Q62</f>
        <v>-2.2662240964763762E-2</v>
      </c>
      <c r="R62" s="4">
        <f ca="1">('Deaths male'!R62-'Baseline male'!R62)/'Baseline male'!R62</f>
        <v>-3.6294440902981472E-2</v>
      </c>
      <c r="S62" s="4">
        <f ca="1">('Deaths male'!S62-'Baseline male'!S62)/'Baseline male'!S62</f>
        <v>-2.2180236555143548E-2</v>
      </c>
      <c r="T62" s="4">
        <f ca="1">('Deaths male'!T62-'Baseline male'!T62)/'Baseline male'!T62</f>
        <v>3.9357111350080891E-4</v>
      </c>
      <c r="U62" s="4">
        <f ca="1">('Deaths male'!U62-'Baseline male'!U62)/'Baseline male'!U62</f>
        <v>-3.2265041636434268E-2</v>
      </c>
      <c r="V62" s="4">
        <f ca="1">('Deaths male'!V62-'Baseline male'!V62)/'Baseline male'!V62</f>
        <v>2.0811376791142536E-2</v>
      </c>
      <c r="W62" s="4">
        <f ca="1">('Deaths male'!W62-'Baseline male'!W62)/'Baseline male'!W62</f>
        <v>4.4585392385107572E-2</v>
      </c>
      <c r="X62" s="4">
        <f ca="1">('Deaths male'!X62-'Baseline male'!X62)/'Baseline male'!X62</f>
        <v>-6.1265252703937075E-2</v>
      </c>
      <c r="Y62" s="4">
        <f ca="1">('Deaths male'!Y62-'Baseline male'!Y62)/'Baseline male'!Y62</f>
        <v>6.1848423368311206E-3</v>
      </c>
      <c r="Z62" s="4">
        <f ca="1">('Deaths male'!Z62-'Baseline male'!Z62)/'Baseline male'!Z62</f>
        <v>1.6716749861447607E-2</v>
      </c>
      <c r="AA62" s="4">
        <f ca="1">('Deaths male'!AA62-'Baseline male'!AA62)/'Baseline male'!AA62</f>
        <v>2.7353538126153765E-2</v>
      </c>
      <c r="AI62" s="4">
        <f t="shared" ca="1" si="39"/>
        <v>2.2210116425356106E-2</v>
      </c>
      <c r="AJ62" s="4">
        <f t="shared" ca="1" si="40"/>
        <v>-1.7245479379985267E-2</v>
      </c>
      <c r="AK62" s="4">
        <f t="shared" ca="1" si="41"/>
        <v>1.2197404153593041E-2</v>
      </c>
      <c r="AL62" s="4">
        <f t="shared" ca="1" si="42"/>
        <v>5.1645358630434028E-3</v>
      </c>
      <c r="AM62" s="4">
        <f t="shared" ca="1" si="43"/>
        <v>-6.9694686760483193E-3</v>
      </c>
      <c r="AN62" s="4">
        <f t="shared" ca="1" si="44"/>
        <v>1.1301170022995641E-2</v>
      </c>
      <c r="AO62" s="4">
        <f t="shared" ca="1" si="45"/>
        <v>-2.7566780523167384E-3</v>
      </c>
      <c r="AP62" s="4">
        <f t="shared" ca="1" si="46"/>
        <v>-3.2248286419826223E-4</v>
      </c>
      <c r="AQ62" s="4">
        <f t="shared" ca="1" si="47"/>
        <v>1.1714276511497455E-3</v>
      </c>
      <c r="AR62" s="4">
        <f t="shared" ca="1" si="48"/>
        <v>-4.5245809077742748E-2</v>
      </c>
      <c r="AS62" s="4">
        <f t="shared" ca="1" si="49"/>
        <v>7.7154820319442815E-3</v>
      </c>
      <c r="AT62" s="4">
        <f t="shared" ca="1" si="50"/>
        <v>5.7183279606001503E-2</v>
      </c>
      <c r="AU62" s="4">
        <f t="shared" ca="1" si="51"/>
        <v>-1.66239201370953E-3</v>
      </c>
      <c r="AV62" s="4">
        <f t="shared" ca="1" si="52"/>
        <v>8.3580313470204923E-3</v>
      </c>
      <c r="AW62" s="4">
        <f t="shared" ca="1" si="53"/>
        <v>-6.5857542721157649E-3</v>
      </c>
      <c r="AX62" s="4">
        <f t="shared" ca="1" si="53"/>
        <v>-8.3033178263075512E-3</v>
      </c>
      <c r="BE62">
        <v>0</v>
      </c>
      <c r="BG62" s="10">
        <f ca="1">2*POWER(1/'Baseline male'!V61,0.5)</f>
        <v>7.6826311900561203E-2</v>
      </c>
      <c r="BH62" s="10">
        <f t="shared" ca="1" si="22"/>
        <v>-7.6826311900561203E-2</v>
      </c>
      <c r="BI62">
        <f t="shared" ca="1" si="23"/>
        <v>0.15365262380112241</v>
      </c>
    </row>
    <row r="63" spans="1:61" x14ac:dyDescent="0.2">
      <c r="A63" s="1">
        <v>60</v>
      </c>
      <c r="B63" s="4">
        <f ca="1">('Deaths male'!B63-'Baseline male'!B63)/'Baseline male'!B63</f>
        <v>0.12698586961407116</v>
      </c>
      <c r="C63" s="4">
        <f ca="1">('Deaths male'!C63-'Baseline male'!C63)/'Baseline male'!C63</f>
        <v>0.1376861117345452</v>
      </c>
      <c r="D63" s="4">
        <f ca="1">('Deaths male'!D63-'Baseline male'!D63)/'Baseline male'!D63</f>
        <v>0.12972716574169799</v>
      </c>
      <c r="E63" s="4">
        <f ca="1">('Deaths male'!E63-'Baseline male'!E63)/'Baseline male'!E63</f>
        <v>0.10472078676369254</v>
      </c>
      <c r="F63" s="4">
        <f ca="1">('Deaths male'!F63-'Baseline male'!F63)/'Baseline male'!F63</f>
        <v>0.13927435648680933</v>
      </c>
      <c r="G63" s="4">
        <f ca="1">('Deaths male'!G63-'Baseline male'!G63)/'Baseline male'!G63</f>
        <v>0.13688460148038831</v>
      </c>
      <c r="H63" s="4">
        <f ca="1">('Deaths male'!H63-'Baseline male'!H63)/'Baseline male'!H63</f>
        <v>-0.13020156724767892</v>
      </c>
      <c r="I63" s="4">
        <f ca="1">('Deaths male'!I63-'Baseline male'!I63)/'Baseline male'!I63</f>
        <v>3.9322390899544354E-2</v>
      </c>
      <c r="J63" s="4">
        <f ca="1">('Deaths male'!J63-'Baseline male'!J63)/'Baseline male'!J63</f>
        <v>7.2522407738760022E-2</v>
      </c>
      <c r="K63" s="4">
        <f ca="1">('Deaths male'!K63-'Baseline male'!K63)/'Baseline male'!K63</f>
        <v>4.0098353037597761E-2</v>
      </c>
      <c r="L63" s="4">
        <f ca="1">('Deaths male'!L63-'Baseline male'!L63)/'Baseline male'!L63</f>
        <v>4.7640794533871919E-2</v>
      </c>
      <c r="M63" s="4">
        <f ca="1">('Deaths male'!M63-'Baseline male'!M63)/'Baseline male'!M63</f>
        <v>-5.0694299615861443E-2</v>
      </c>
      <c r="N63" s="4">
        <f ca="1">('Deaths male'!N63-'Baseline male'!N63)/'Baseline male'!N63</f>
        <v>-5.11756075160422E-2</v>
      </c>
      <c r="O63" s="4">
        <f ca="1">('Deaths male'!O63-'Baseline male'!O63)/'Baseline male'!O63</f>
        <v>1.393929543363133E-2</v>
      </c>
      <c r="P63" s="4">
        <f ca="1">('Deaths male'!P63-'Baseline male'!P63)/'Baseline male'!P63</f>
        <v>1.835106163043615E-2</v>
      </c>
      <c r="Q63" s="4">
        <f ca="1">('Deaths male'!Q63-'Baseline male'!Q63)/'Baseline male'!Q63</f>
        <v>1.6680778682291494E-2</v>
      </c>
      <c r="R63" s="4">
        <f ca="1">('Deaths male'!R63-'Baseline male'!R63)/'Baseline male'!R63</f>
        <v>1.516028420936799E-2</v>
      </c>
      <c r="S63" s="4">
        <f ca="1">('Deaths male'!S63-'Baseline male'!S63)/'Baseline male'!S63</f>
        <v>1.625283450913842E-2</v>
      </c>
      <c r="T63" s="4">
        <f ca="1">('Deaths male'!T63-'Baseline male'!T63)/'Baseline male'!T63</f>
        <v>-2.9999639140542586E-2</v>
      </c>
      <c r="U63" s="4">
        <f ca="1">('Deaths male'!U63-'Baseline male'!U63)/'Baseline male'!U63</f>
        <v>-3.6543158347065043E-2</v>
      </c>
      <c r="V63" s="4">
        <f ca="1">('Deaths male'!V63-'Baseline male'!V63)/'Baseline male'!V63</f>
        <v>8.2630681069184152E-3</v>
      </c>
      <c r="W63" s="4">
        <f ca="1">('Deaths male'!W63-'Baseline male'!W63)/'Baseline male'!W63</f>
        <v>2.8724559071346495E-2</v>
      </c>
      <c r="X63" s="4">
        <f ca="1">('Deaths male'!X63-'Baseline male'!X63)/'Baseline male'!X63</f>
        <v>-3.3920195806911384E-3</v>
      </c>
      <c r="Y63" s="4">
        <f ca="1">('Deaths male'!Y63-'Baseline male'!Y63)/'Baseline male'!Y63</f>
        <v>2.5424538086912776E-2</v>
      </c>
      <c r="Z63" s="4">
        <f ca="1">('Deaths male'!Z63-'Baseline male'!Z63)/'Baseline male'!Z63</f>
        <v>-3.9676821635555436E-2</v>
      </c>
      <c r="AA63" s="4">
        <f ca="1">('Deaths male'!AA63-'Baseline male'!AA63)/'Baseline male'!AA63</f>
        <v>-2.2821834514813653E-2</v>
      </c>
      <c r="AI63" s="4">
        <f t="shared" ca="1" si="39"/>
        <v>4.1895036066723568E-2</v>
      </c>
      <c r="AJ63" s="4">
        <f t="shared" ca="1" si="40"/>
        <v>-2.5959854377477685E-2</v>
      </c>
      <c r="AK63" s="4">
        <f t="shared" ca="1" si="41"/>
        <v>1.0427810269735769E-2</v>
      </c>
      <c r="AL63" s="4">
        <f t="shared" ca="1" si="42"/>
        <v>-1.1997562113679285E-3</v>
      </c>
      <c r="AM63" s="4">
        <f t="shared" ca="1" si="43"/>
        <v>-9.0774856475212828E-3</v>
      </c>
      <c r="AN63" s="4">
        <f t="shared" ca="1" si="44"/>
        <v>4.8022750193751958E-3</v>
      </c>
      <c r="AO63" s="4">
        <f t="shared" ca="1" si="45"/>
        <v>2.5179143818941169E-2</v>
      </c>
      <c r="AP63" s="4">
        <f t="shared" ca="1" si="46"/>
        <v>4.5701143113232727E-4</v>
      </c>
      <c r="AQ63" s="4">
        <f t="shared" ca="1" si="47"/>
        <v>3.7059715714208158E-3</v>
      </c>
      <c r="AR63" s="4">
        <f t="shared" ca="1" si="48"/>
        <v>-4.9127057756764986E-2</v>
      </c>
      <c r="AS63" s="4">
        <f t="shared" ca="1" si="49"/>
        <v>3.1103072936687536E-2</v>
      </c>
      <c r="AT63" s="4">
        <f t="shared" ca="1" si="50"/>
        <v>4.8003910564195493E-2</v>
      </c>
      <c r="AU63" s="4">
        <f t="shared" ca="1" si="51"/>
        <v>1.5862263443042423E-3</v>
      </c>
      <c r="AV63" s="4">
        <f t="shared" ca="1" si="52"/>
        <v>-4.7377130956995301E-3</v>
      </c>
      <c r="AW63" s="4">
        <f t="shared" ca="1" si="53"/>
        <v>-5.0727378982789008E-3</v>
      </c>
      <c r="AX63" s="4">
        <f t="shared" ca="1" si="53"/>
        <v>-7.9551540057609758E-3</v>
      </c>
      <c r="BE63">
        <v>0</v>
      </c>
      <c r="BG63" s="10">
        <f ca="1">2*POWER(1/'Baseline male'!V62,0.5)</f>
        <v>7.301101089358436E-2</v>
      </c>
      <c r="BH63" s="10">
        <f t="shared" ca="1" si="22"/>
        <v>-7.301101089358436E-2</v>
      </c>
      <c r="BI63">
        <f t="shared" ca="1" si="23"/>
        <v>0.14602202178716872</v>
      </c>
    </row>
    <row r="64" spans="1:61" x14ac:dyDescent="0.2">
      <c r="A64" s="1">
        <v>61</v>
      </c>
      <c r="B64" s="4">
        <f ca="1">('Deaths male'!B64-'Baseline male'!B64)/'Baseline male'!B64</f>
        <v>0.12201111187558664</v>
      </c>
      <c r="C64" s="4">
        <f ca="1">('Deaths male'!C64-'Baseline male'!C64)/'Baseline male'!C64</f>
        <v>8.5371093576023793E-2</v>
      </c>
      <c r="D64" s="4">
        <f ca="1">('Deaths male'!D64-'Baseline male'!D64)/'Baseline male'!D64</f>
        <v>0.17150954956176898</v>
      </c>
      <c r="E64" s="4">
        <f ca="1">('Deaths male'!E64-'Baseline male'!E64)/'Baseline male'!E64</f>
        <v>0.14149085266144135</v>
      </c>
      <c r="F64" s="4">
        <f ca="1">('Deaths male'!F64-'Baseline male'!F64)/'Baseline male'!F64</f>
        <v>4.0641716046301658E-2</v>
      </c>
      <c r="G64" s="4">
        <f ca="1">('Deaths male'!G64-'Baseline male'!G64)/'Baseline male'!G64</f>
        <v>0.1249371496149759</v>
      </c>
      <c r="H64" s="4">
        <f ca="1">('Deaths male'!H64-'Baseline male'!H64)/'Baseline male'!H64</f>
        <v>0.16851719897071454</v>
      </c>
      <c r="I64" s="4">
        <f ca="1">('Deaths male'!I64-'Baseline male'!I64)/'Baseline male'!I64</f>
        <v>-0.16487307376771906</v>
      </c>
      <c r="J64" s="4">
        <f ca="1">('Deaths male'!J64-'Baseline male'!J64)/'Baseline male'!J64</f>
        <v>8.3357878587573819E-2</v>
      </c>
      <c r="K64" s="4">
        <f ca="1">('Deaths male'!K64-'Baseline male'!K64)/'Baseline male'!K64</f>
        <v>0.14079777970736088</v>
      </c>
      <c r="L64" s="4">
        <f ca="1">('Deaths male'!L64-'Baseline male'!L64)/'Baseline male'!L64</f>
        <v>-2.4268831438210372E-2</v>
      </c>
      <c r="M64" s="4">
        <f ca="1">('Deaths male'!M64-'Baseline male'!M64)/'Baseline male'!M64</f>
        <v>-3.0199973501116969E-2</v>
      </c>
      <c r="N64" s="4">
        <f ca="1">('Deaths male'!N64-'Baseline male'!N64)/'Baseline male'!N64</f>
        <v>2.2895829810388561E-3</v>
      </c>
      <c r="O64" s="4">
        <f ca="1">('Deaths male'!O64-'Baseline male'!O64)/'Baseline male'!O64</f>
        <v>-1.8607711464658148E-2</v>
      </c>
      <c r="P64" s="4">
        <f ca="1">('Deaths male'!P64-'Baseline male'!P64)/'Baseline male'!P64</f>
        <v>3.1619578355250144E-2</v>
      </c>
      <c r="Q64" s="4">
        <f ca="1">('Deaths male'!Q64-'Baseline male'!Q64)/'Baseline male'!Q64</f>
        <v>1.4070018797899755E-2</v>
      </c>
      <c r="R64" s="4">
        <f ca="1">('Deaths male'!R64-'Baseline male'!R64)/'Baseline male'!R64</f>
        <v>2.9067032755936303E-2</v>
      </c>
      <c r="S64" s="4">
        <f ca="1">('Deaths male'!S64-'Baseline male'!S64)/'Baseline male'!S64</f>
        <v>3.3637586860172939E-3</v>
      </c>
      <c r="T64" s="4">
        <f ca="1">('Deaths male'!T64-'Baseline male'!T64)/'Baseline male'!T64</f>
        <v>1.5551600329300476E-2</v>
      </c>
      <c r="U64" s="4">
        <f ca="1">('Deaths male'!U64-'Baseline male'!U64)/'Baseline male'!U64</f>
        <v>-5.2898835666895884E-2</v>
      </c>
      <c r="V64" s="4">
        <f ca="1">('Deaths male'!V64-'Baseline male'!V64)/'Baseline male'!V64</f>
        <v>5.179272732838576E-2</v>
      </c>
      <c r="W64" s="4">
        <f ca="1">('Deaths male'!W64-'Baseline male'!W64)/'Baseline male'!W64</f>
        <v>-2.3189362822033624E-3</v>
      </c>
      <c r="X64" s="4">
        <f ca="1">('Deaths male'!X64-'Baseline male'!X64)/'Baseline male'!X64</f>
        <v>1.0998312726881752E-2</v>
      </c>
      <c r="Y64" s="4">
        <f ca="1">('Deaths male'!Y64-'Baseline male'!Y64)/'Baseline male'!Y64</f>
        <v>-3.3348329398129546E-2</v>
      </c>
      <c r="Z64" s="4">
        <f ca="1">('Deaths male'!Z64-'Baseline male'!Z64)/'Baseline male'!Z64</f>
        <v>-3.0783252646718755E-2</v>
      </c>
      <c r="AA64" s="4">
        <f ca="1">('Deaths male'!AA64-'Baseline male'!AA64)/'Baseline male'!AA64</f>
        <v>-4.4167829416184475E-2</v>
      </c>
      <c r="AI64" s="4">
        <f t="shared" ca="1" si="39"/>
        <v>3.6505557209561557E-3</v>
      </c>
      <c r="AJ64" s="4">
        <f t="shared" ca="1" si="40"/>
        <v>-1.7957696523789347E-2</v>
      </c>
      <c r="AK64" s="4">
        <f t="shared" ca="1" si="41"/>
        <v>2.1415404766186785E-3</v>
      </c>
      <c r="AL64" s="4">
        <f t="shared" ca="1" si="42"/>
        <v>-5.1522483261731032E-3</v>
      </c>
      <c r="AM64" s="4">
        <f t="shared" ca="1" si="43"/>
        <v>-6.6056744827909016E-3</v>
      </c>
      <c r="AN64" s="4">
        <f t="shared" ca="1" si="44"/>
        <v>6.7465745395053952E-3</v>
      </c>
      <c r="AO64" s="4">
        <f t="shared" ca="1" si="45"/>
        <v>2.6766823905711324E-2</v>
      </c>
      <c r="AP64" s="4">
        <f t="shared" ca="1" si="46"/>
        <v>6.1301961928406879E-3</v>
      </c>
      <c r="AQ64" s="4">
        <f t="shared" ca="1" si="47"/>
        <v>1.0178296807849322E-2</v>
      </c>
      <c r="AR64" s="4">
        <f t="shared" ca="1" si="48"/>
        <v>-3.9758586910673285E-2</v>
      </c>
      <c r="AS64" s="4">
        <f t="shared" ca="1" si="49"/>
        <v>4.3654002162161587E-2</v>
      </c>
      <c r="AT64" s="4">
        <f t="shared" ca="1" si="50"/>
        <v>5.619326764603335E-2</v>
      </c>
      <c r="AU64" s="4">
        <f t="shared" ca="1" si="51"/>
        <v>2.5939384657508297E-2</v>
      </c>
      <c r="AV64" s="4">
        <f t="shared" ca="1" si="52"/>
        <v>7.7029679263889454E-3</v>
      </c>
      <c r="AW64" s="4">
        <f t="shared" ca="1" si="53"/>
        <v>-6.2658540152706844E-3</v>
      </c>
      <c r="AX64" s="4">
        <f t="shared" ca="1" si="53"/>
        <v>-1.5634390557741244E-2</v>
      </c>
      <c r="BE64">
        <v>0</v>
      </c>
      <c r="BG64" s="10">
        <f ca="1">2*POWER(1/'Baseline male'!V63,0.5)</f>
        <v>7.0737450749202666E-2</v>
      </c>
      <c r="BH64" s="10">
        <f t="shared" ca="1" si="22"/>
        <v>-7.0737450749202666E-2</v>
      </c>
      <c r="BI64">
        <f t="shared" ca="1" si="23"/>
        <v>0.14147490149840533</v>
      </c>
    </row>
    <row r="65" spans="1:61" x14ac:dyDescent="0.2">
      <c r="A65" s="1">
        <v>62</v>
      </c>
      <c r="B65" s="4">
        <f ca="1">('Deaths male'!B65-'Baseline male'!B65)/'Baseline male'!B65</f>
        <v>0.11415589089938871</v>
      </c>
      <c r="C65" s="4">
        <f ca="1">('Deaths male'!C65-'Baseline male'!C65)/'Baseline male'!C65</f>
        <v>7.3494433344921714E-2</v>
      </c>
      <c r="D65" s="4">
        <f ca="1">('Deaths male'!D65-'Baseline male'!D65)/'Baseline male'!D65</f>
        <v>0.10722596993943272</v>
      </c>
      <c r="E65" s="4">
        <f ca="1">('Deaths male'!E65-'Baseline male'!E65)/'Baseline male'!E65</f>
        <v>0.14950793193061271</v>
      </c>
      <c r="F65" s="4">
        <f ca="1">('Deaths male'!F65-'Baseline male'!F65)/'Baseline male'!F65</f>
        <v>8.3999898594288649E-2</v>
      </c>
      <c r="G65" s="4">
        <f ca="1">('Deaths male'!G65-'Baseline male'!G65)/'Baseline male'!G65</f>
        <v>8.8483408555944595E-2</v>
      </c>
      <c r="H65" s="4">
        <f ca="1">('Deaths male'!H65-'Baseline male'!H65)/'Baseline male'!H65</f>
        <v>0.10500856202527245</v>
      </c>
      <c r="I65" s="4">
        <f ca="1">('Deaths male'!I65-'Baseline male'!I65)/'Baseline male'!I65</f>
        <v>9.0420379815688373E-2</v>
      </c>
      <c r="J65" s="4">
        <f ca="1">('Deaths male'!J65-'Baseline male'!J65)/'Baseline male'!J65</f>
        <v>-0.13084639797828004</v>
      </c>
      <c r="K65" s="4">
        <f ca="1">('Deaths male'!K65-'Baseline male'!K65)/'Baseline male'!K65</f>
        <v>6.3072123174961595E-2</v>
      </c>
      <c r="L65" s="4">
        <f ca="1">('Deaths male'!L65-'Baseline male'!L65)/'Baseline male'!L65</f>
        <v>3.2577114338544544E-2</v>
      </c>
      <c r="M65" s="4">
        <f ca="1">('Deaths male'!M65-'Baseline male'!M65)/'Baseline male'!M65</f>
        <v>-5.2278642456032892E-2</v>
      </c>
      <c r="N65" s="4">
        <f ca="1">('Deaths male'!N65-'Baseline male'!N65)/'Baseline male'!N65</f>
        <v>2.3936971642682037E-2</v>
      </c>
      <c r="O65" s="4">
        <f ca="1">('Deaths male'!O65-'Baseline male'!O65)/'Baseline male'!O65</f>
        <v>-2.5499978250893597E-2</v>
      </c>
      <c r="P65" s="4">
        <f ca="1">('Deaths male'!P65-'Baseline male'!P65)/'Baseline male'!P65</f>
        <v>-3.8634307108001203E-3</v>
      </c>
      <c r="Q65" s="4">
        <f ca="1">('Deaths male'!Q65-'Baseline male'!Q65)/'Baseline male'!Q65</f>
        <v>2.0425281710931397E-2</v>
      </c>
      <c r="R65" s="4">
        <f ca="1">('Deaths male'!R65-'Baseline male'!R65)/'Baseline male'!R65</f>
        <v>5.5667547937462106E-2</v>
      </c>
      <c r="S65" s="4">
        <f ca="1">('Deaths male'!S65-'Baseline male'!S65)/'Baseline male'!S65</f>
        <v>-5.2108029194028798E-3</v>
      </c>
      <c r="T65" s="4">
        <f ca="1">('Deaths male'!T65-'Baseline male'!T65)/'Baseline male'!T65</f>
        <v>1.7758202736845571E-2</v>
      </c>
      <c r="U65" s="4">
        <f ca="1">('Deaths male'!U65-'Baseline male'!U65)/'Baseline male'!U65</f>
        <v>-5.0562687805669797E-2</v>
      </c>
      <c r="V65" s="4">
        <f ca="1">('Deaths male'!V65-'Baseline male'!V65)/'Baseline male'!V65</f>
        <v>-2.7970889507191288E-2</v>
      </c>
      <c r="W65" s="4">
        <f ca="1">('Deaths male'!W65-'Baseline male'!W65)/'Baseline male'!W65</f>
        <v>0.11341884765943003</v>
      </c>
      <c r="X65" s="4">
        <f ca="1">('Deaths male'!X65-'Baseline male'!X65)/'Baseline male'!X65</f>
        <v>1.8436286805948363E-2</v>
      </c>
      <c r="Y65" s="4">
        <f ca="1">('Deaths male'!Y65-'Baseline male'!Y65)/'Baseline male'!Y65</f>
        <v>-9.2869888160998124E-4</v>
      </c>
      <c r="Z65" s="4">
        <f ca="1">('Deaths male'!Z65-'Baseline male'!Z65)/'Baseline male'!Z65</f>
        <v>2.9087954360443868E-3</v>
      </c>
      <c r="AA65" s="4">
        <f ca="1">('Deaths male'!AA65-'Baseline male'!AA65)/'Baseline male'!AA65</f>
        <v>-1.7364464516567164E-2</v>
      </c>
      <c r="AI65" s="4">
        <f t="shared" ca="1" si="39"/>
        <v>1.9371029237811501E-2</v>
      </c>
      <c r="AJ65" s="4">
        <f t="shared" ca="1" si="40"/>
        <v>-4.6106182329946767E-2</v>
      </c>
      <c r="AK65" s="4">
        <f t="shared" ca="1" si="41"/>
        <v>1.4489884669269402E-2</v>
      </c>
      <c r="AL65" s="4">
        <f t="shared" ca="1" si="42"/>
        <v>-1.3708222320404835E-3</v>
      </c>
      <c r="AM65" s="4">
        <f t="shared" ca="1" si="43"/>
        <v>-2.0497280518621749E-2</v>
      </c>
      <c r="AN65" s="4">
        <f t="shared" ca="1" si="44"/>
        <v>1.2024555719555947E-2</v>
      </c>
      <c r="AO65" s="4">
        <f t="shared" ca="1" si="45"/>
        <v>2.8219972004490439E-2</v>
      </c>
      <c r="AP65" s="4">
        <f t="shared" ca="1" si="46"/>
        <v>-6.664800198014395E-3</v>
      </c>
      <c r="AQ65" s="4">
        <f t="shared" ca="1" si="47"/>
        <v>2.1213285352789886E-2</v>
      </c>
      <c r="AR65" s="4">
        <f t="shared" ca="1" si="48"/>
        <v>-3.2164791917932048E-2</v>
      </c>
      <c r="AS65" s="4">
        <f t="shared" ca="1" si="49"/>
        <v>5.2590131439958311E-2</v>
      </c>
      <c r="AT65" s="4">
        <f t="shared" ca="1" si="50"/>
        <v>7.7266647577892741E-2</v>
      </c>
      <c r="AU65" s="4">
        <f t="shared" ca="1" si="51"/>
        <v>4.0979391518595497E-2</v>
      </c>
      <c r="AV65" s="4">
        <f t="shared" ca="1" si="52"/>
        <v>3.9116240421026589E-3</v>
      </c>
      <c r="AW65" s="4">
        <f t="shared" ca="1" si="53"/>
        <v>1.5062268033298373E-2</v>
      </c>
      <c r="AX65" s="4">
        <f t="shared" ca="1" si="53"/>
        <v>9.6804706806551816E-4</v>
      </c>
      <c r="BE65">
        <v>0</v>
      </c>
      <c r="BG65" s="10">
        <f ca="1">2*POWER(1/'Baseline male'!V64,0.5)</f>
        <v>6.8600347874764003E-2</v>
      </c>
      <c r="BH65" s="10">
        <f t="shared" ca="1" si="22"/>
        <v>-6.8600347874764003E-2</v>
      </c>
      <c r="BI65">
        <f t="shared" ca="1" si="23"/>
        <v>0.13720069574952801</v>
      </c>
    </row>
    <row r="66" spans="1:61" x14ac:dyDescent="0.2">
      <c r="A66" s="1">
        <v>63</v>
      </c>
      <c r="B66" s="4">
        <f ca="1">('Deaths male'!B66-'Baseline male'!B66)/'Baseline male'!B66</f>
        <v>0.24264565137112951</v>
      </c>
      <c r="C66" s="4">
        <f ca="1">('Deaths male'!C66-'Baseline male'!C66)/'Baseline male'!C66</f>
        <v>0.13192156793188933</v>
      </c>
      <c r="D66" s="4">
        <f ca="1">('Deaths male'!D66-'Baseline male'!D66)/'Baseline male'!D66</f>
        <v>0.18767666258418014</v>
      </c>
      <c r="E66" s="4">
        <f ca="1">('Deaths male'!E66-'Baseline male'!E66)/'Baseline male'!E66</f>
        <v>8.2423541106995055E-2</v>
      </c>
      <c r="F66" s="4">
        <f ca="1">('Deaths male'!F66-'Baseline male'!F66)/'Baseline male'!F66</f>
        <v>0.11352016114048022</v>
      </c>
      <c r="G66" s="4">
        <f ca="1">('Deaths male'!G66-'Baseline male'!G66)/'Baseline male'!G66</f>
        <v>1.2316774900778864E-2</v>
      </c>
      <c r="H66" s="4">
        <f ca="1">('Deaths male'!H66-'Baseline male'!H66)/'Baseline male'!H66</f>
        <v>-3.8642004499599598E-3</v>
      </c>
      <c r="I66" s="4">
        <f ca="1">('Deaths male'!I66-'Baseline male'!I66)/'Baseline male'!I66</f>
        <v>8.8287087095067426E-2</v>
      </c>
      <c r="J66" s="4">
        <f ca="1">('Deaths male'!J66-'Baseline male'!J66)/'Baseline male'!J66</f>
        <v>-4.1407082387599665E-3</v>
      </c>
      <c r="K66" s="4">
        <f ca="1">('Deaths male'!K66-'Baseline male'!K66)/'Baseline male'!K66</f>
        <v>-0.15680026569669261</v>
      </c>
      <c r="L66" s="4">
        <f ca="1">('Deaths male'!L66-'Baseline male'!L66)/'Baseline male'!L66</f>
        <v>0.10504419153811341</v>
      </c>
      <c r="M66" s="4">
        <f ca="1">('Deaths male'!M66-'Baseline male'!M66)/'Baseline male'!M66</f>
        <v>3.3630114189015251E-2</v>
      </c>
      <c r="N66" s="4">
        <f ca="1">('Deaths male'!N66-'Baseline male'!N66)/'Baseline male'!N66</f>
        <v>7.2249845857669933E-3</v>
      </c>
      <c r="O66" s="4">
        <f ca="1">('Deaths male'!O66-'Baseline male'!O66)/'Baseline male'!O66</f>
        <v>-9.6720904013276043E-3</v>
      </c>
      <c r="P66" s="4">
        <f ca="1">('Deaths male'!P66-'Baseline male'!P66)/'Baseline male'!P66</f>
        <v>-6.3246923845857103E-2</v>
      </c>
      <c r="Q66" s="4">
        <f ca="1">('Deaths male'!Q66-'Baseline male'!Q66)/'Baseline male'!Q66</f>
        <v>-4.5024631294829035E-3</v>
      </c>
      <c r="R66" s="4">
        <f ca="1">('Deaths male'!R66-'Baseline male'!R66)/'Baseline male'!R66</f>
        <v>6.2295295094920919E-2</v>
      </c>
      <c r="S66" s="4">
        <f ca="1">('Deaths male'!S66-'Baseline male'!S66)/'Baseline male'!S66</f>
        <v>1.0059503435052351E-2</v>
      </c>
      <c r="T66" s="4">
        <f ca="1">('Deaths male'!T66-'Baseline male'!T66)/'Baseline male'!T66</f>
        <v>1.4826122817999809E-2</v>
      </c>
      <c r="U66" s="4">
        <f ca="1">('Deaths male'!U66-'Baseline male'!U66)/'Baseline male'!U66</f>
        <v>-7.3365565327759924E-2</v>
      </c>
      <c r="V66" s="4">
        <f ca="1">('Deaths male'!V66-'Baseline male'!V66)/'Baseline male'!V66</f>
        <v>0.10261908196418225</v>
      </c>
      <c r="W66" s="4">
        <f ca="1">('Deaths male'!W66-'Baseline male'!W66)/'Baseline male'!W66</f>
        <v>5.5609689987296776E-2</v>
      </c>
      <c r="X66" s="4">
        <f ca="1">('Deaths male'!X66-'Baseline male'!X66)/'Baseline male'!X66</f>
        <v>4.3153804473319304E-2</v>
      </c>
      <c r="Y66" s="4">
        <f ca="1">('Deaths male'!Y66-'Baseline male'!Y66)/'Baseline male'!Y66</f>
        <v>-2.1020917622502015E-2</v>
      </c>
      <c r="Z66" s="4">
        <f ca="1">('Deaths male'!Z66-'Baseline male'!Z66)/'Baseline male'!Z66</f>
        <v>2.5470839493387694E-2</v>
      </c>
      <c r="AA66" s="4">
        <f ca="1">('Deaths male'!AA66-'Baseline male'!AA66)/'Baseline male'!AA66</f>
        <v>1.7224820292606646E-2</v>
      </c>
      <c r="AI66" s="4">
        <f t="shared" ca="1" si="39"/>
        <v>3.0361305976731211E-2</v>
      </c>
      <c r="AJ66" s="4">
        <f t="shared" ca="1" si="40"/>
        <v>-2.6068904483425397E-2</v>
      </c>
      <c r="AK66" s="4">
        <f t="shared" ca="1" si="41"/>
        <v>-1.9684391706870343E-2</v>
      </c>
      <c r="AL66" s="4">
        <f t="shared" ca="1" si="42"/>
        <v>7.8995022481985807E-3</v>
      </c>
      <c r="AM66" s="4">
        <f t="shared" ca="1" si="43"/>
        <v>-3.887141676401823E-2</v>
      </c>
      <c r="AN66" s="4">
        <f t="shared" ca="1" si="44"/>
        <v>1.6147434103919729E-2</v>
      </c>
      <c r="AO66" s="4">
        <f t="shared" ca="1" si="45"/>
        <v>2.1320785908969037E-2</v>
      </c>
      <c r="AP66" s="4">
        <f t="shared" ca="1" si="46"/>
        <v>-8.4200371396376573E-3</v>
      </c>
      <c r="AQ66" s="4">
        <f t="shared" ca="1" si="47"/>
        <v>2.497858833625986E-2</v>
      </c>
      <c r="AR66" s="4">
        <f t="shared" ca="1" si="48"/>
        <v>-2.3548410172407226E-2</v>
      </c>
      <c r="AS66" s="4">
        <f t="shared" ca="1" si="49"/>
        <v>5.9529606667878009E-2</v>
      </c>
      <c r="AT66" s="4">
        <f t="shared" ca="1" si="50"/>
        <v>9.4618639768416918E-2</v>
      </c>
      <c r="AU66" s="4">
        <f t="shared" ca="1" si="51"/>
        <v>4.4929367814746081E-2</v>
      </c>
      <c r="AV66" s="4">
        <f t="shared" ca="1" si="52"/>
        <v>2.5415752850576658E-2</v>
      </c>
      <c r="AW66" s="4">
        <f t="shared" ca="1" si="53"/>
        <v>2.5293757477812439E-2</v>
      </c>
      <c r="AX66" s="4">
        <f t="shared" ca="1" si="53"/>
        <v>9.9505314863627108E-3</v>
      </c>
      <c r="BE66">
        <v>0</v>
      </c>
      <c r="BG66" s="10">
        <f ca="1">2*POWER(1/'Baseline male'!V65,0.5)</f>
        <v>6.6021776217739941E-2</v>
      </c>
      <c r="BH66" s="10">
        <f t="shared" ca="1" si="22"/>
        <v>-6.6021776217739941E-2</v>
      </c>
      <c r="BI66">
        <f t="shared" ca="1" si="23"/>
        <v>0.13204355243547988</v>
      </c>
    </row>
    <row r="67" spans="1:61" x14ac:dyDescent="0.2">
      <c r="A67" s="1">
        <v>64</v>
      </c>
      <c r="B67" s="4">
        <f ca="1">('Deaths male'!B67-'Baseline male'!B67)/'Baseline male'!B67</f>
        <v>0.18211281233532947</v>
      </c>
      <c r="C67" s="4">
        <f ca="1">('Deaths male'!C67-'Baseline male'!C67)/'Baseline male'!C67</f>
        <v>0.18769269633267313</v>
      </c>
      <c r="D67" s="4">
        <f ca="1">('Deaths male'!D67-'Baseline male'!D67)/'Baseline male'!D67</f>
        <v>0.14244118965348609</v>
      </c>
      <c r="E67" s="4">
        <f ca="1">('Deaths male'!E67-'Baseline male'!E67)/'Baseline male'!E67</f>
        <v>9.2917879078620327E-2</v>
      </c>
      <c r="F67" s="4">
        <f ca="1">('Deaths male'!F67-'Baseline male'!F67)/'Baseline male'!F67</f>
        <v>4.1431249580199676E-2</v>
      </c>
      <c r="G67" s="4">
        <f ca="1">('Deaths male'!G67-'Baseline male'!G67)/'Baseline male'!G67</f>
        <v>7.6613756991771614E-2</v>
      </c>
      <c r="H67" s="4">
        <f ca="1">('Deaths male'!H67-'Baseline male'!H67)/'Baseline male'!H67</f>
        <v>4.4977926433870472E-3</v>
      </c>
      <c r="I67" s="4">
        <f ca="1">('Deaths male'!I67-'Baseline male'!I67)/'Baseline male'!I67</f>
        <v>-3.6368421488671546E-2</v>
      </c>
      <c r="J67" s="4">
        <f ca="1">('Deaths male'!J67-'Baseline male'!J67)/'Baseline male'!J67</f>
        <v>3.6846041277246055E-2</v>
      </c>
      <c r="K67" s="4">
        <f ca="1">('Deaths male'!K67-'Baseline male'!K67)/'Baseline male'!K67</f>
        <v>0.10577973744574744</v>
      </c>
      <c r="L67" s="4">
        <f ca="1">('Deaths male'!L67-'Baseline male'!L67)/'Baseline male'!L67</f>
        <v>-0.14274049036753872</v>
      </c>
      <c r="M67" s="4">
        <f ca="1">('Deaths male'!M67-'Baseline male'!M67)/'Baseline male'!M67</f>
        <v>9.7543187650493291E-3</v>
      </c>
      <c r="N67" s="4">
        <f ca="1">('Deaths male'!N67-'Baseline male'!N67)/'Baseline male'!N67</f>
        <v>2.8431770689647709E-2</v>
      </c>
      <c r="O67" s="4">
        <f ca="1">('Deaths male'!O67-'Baseline male'!O67)/'Baseline male'!O67</f>
        <v>1.4079243052382508E-2</v>
      </c>
      <c r="P67" s="4">
        <f ca="1">('Deaths male'!P67-'Baseline male'!P67)/'Baseline male'!P67</f>
        <v>-1.5888657842983579E-2</v>
      </c>
      <c r="Q67" s="4">
        <f ca="1">('Deaths male'!Q67-'Baseline male'!Q67)/'Baseline male'!Q67</f>
        <v>-1.2940743364112764E-2</v>
      </c>
      <c r="R67" s="4">
        <f ca="1">('Deaths male'!R67-'Baseline male'!R67)/'Baseline male'!R67</f>
        <v>-2.8356040469130716E-2</v>
      </c>
      <c r="S67" s="4">
        <f ca="1">('Deaths male'!S67-'Baseline male'!S67)/'Baseline male'!S67</f>
        <v>6.1856872533982577E-3</v>
      </c>
      <c r="T67" s="4">
        <f ca="1">('Deaths male'!T67-'Baseline male'!T67)/'Baseline male'!T67</f>
        <v>3.2755197295643336E-2</v>
      </c>
      <c r="U67" s="4">
        <f ca="1">('Deaths male'!U67-'Baseline male'!U67)/'Baseline male'!U67</f>
        <v>1.4577312594024196E-2</v>
      </c>
      <c r="V67" s="4">
        <f ca="1">('Deaths male'!V67-'Baseline male'!V67)/'Baseline male'!V67</f>
        <v>8.356602291851277E-2</v>
      </c>
      <c r="W67" s="4">
        <f ca="1">('Deaths male'!W67-'Baseline male'!W67)/'Baseline male'!W67</f>
        <v>8.5532177794296851E-2</v>
      </c>
      <c r="X67" s="4">
        <f ca="1">('Deaths male'!X67-'Baseline male'!X67)/'Baseline male'!X67</f>
        <v>6.050053886208321E-2</v>
      </c>
      <c r="Y67" s="4">
        <f ca="1">('Deaths male'!Y67-'Baseline male'!Y67)/'Baseline male'!Y67</f>
        <v>6.8388247447273495E-2</v>
      </c>
      <c r="Z67" s="4">
        <f ca="1">('Deaths male'!Z67-'Baseline male'!Z67)/'Baseline male'!Z67</f>
        <v>1.0751169276488684E-2</v>
      </c>
      <c r="AA67" s="4">
        <f ca="1">('Deaths male'!AA67-'Baseline male'!AA67)/'Baseline male'!AA67</f>
        <v>-1.1042644633747576E-2</v>
      </c>
      <c r="AI67" s="4">
        <f t="shared" ca="1" si="39"/>
        <v>2.0343389714187938E-2</v>
      </c>
      <c r="AJ67" s="4">
        <f t="shared" ca="1" si="40"/>
        <v>-2.6582911213365874E-2</v>
      </c>
      <c r="AK67" s="4">
        <f t="shared" ca="1" si="41"/>
        <v>-1.2555449912597091E-2</v>
      </c>
      <c r="AL67" s="4">
        <f t="shared" ca="1" si="42"/>
        <v>-1.9424870061599032E-2</v>
      </c>
      <c r="AM67" s="4">
        <f t="shared" ca="1" si="43"/>
        <v>-3.8032342558495517E-2</v>
      </c>
      <c r="AN67" s="4">
        <f t="shared" ca="1" si="44"/>
        <v>1.6920857258880644E-2</v>
      </c>
      <c r="AO67" s="4">
        <f t="shared" ca="1" si="45"/>
        <v>2.3913609910300344E-2</v>
      </c>
      <c r="AP67" s="4">
        <f t="shared" ca="1" si="46"/>
        <v>-8.7734361407651833E-3</v>
      </c>
      <c r="AQ67" s="4">
        <f t="shared" ca="1" si="47"/>
        <v>2.4290662403189237E-2</v>
      </c>
      <c r="AR67" s="4">
        <f t="shared" ca="1" si="48"/>
        <v>-1.9788991368683652E-2</v>
      </c>
      <c r="AS67" s="4">
        <f t="shared" ca="1" si="49"/>
        <v>8.8898649039364855E-2</v>
      </c>
      <c r="AT67" s="4">
        <f t="shared" ca="1" si="50"/>
        <v>0.10025460437654261</v>
      </c>
      <c r="AU67" s="4">
        <f t="shared" ca="1" si="51"/>
        <v>6.5478348342077108E-2</v>
      </c>
      <c r="AV67" s="4">
        <f t="shared" ca="1" si="52"/>
        <v>5.3558131282355495E-2</v>
      </c>
      <c r="AW67" s="4">
        <f t="shared" ca="1" si="53"/>
        <v>4.2381739531553622E-2</v>
      </c>
      <c r="AX67" s="4">
        <f t="shared" ca="1" si="53"/>
        <v>2.7455834905367672E-2</v>
      </c>
      <c r="BE67">
        <v>0</v>
      </c>
      <c r="BG67" s="10">
        <f ca="1">2*POWER(1/'Baseline male'!V66,0.5)</f>
        <v>6.3727639908173789E-2</v>
      </c>
      <c r="BH67" s="10">
        <f t="shared" ca="1" si="22"/>
        <v>-6.3727639908173789E-2</v>
      </c>
      <c r="BI67">
        <f t="shared" ca="1" si="23"/>
        <v>0.12745527981634758</v>
      </c>
    </row>
    <row r="68" spans="1:61" x14ac:dyDescent="0.2">
      <c r="A68" s="1">
        <v>65</v>
      </c>
      <c r="B68" s="4">
        <f ca="1">('Deaths male'!B68-'Baseline male'!B68)/'Baseline male'!B68</f>
        <v>0.16899871508425593</v>
      </c>
      <c r="C68" s="4">
        <f ca="1">('Deaths male'!C68-'Baseline male'!C68)/'Baseline male'!C68</f>
        <v>0.10186870295785555</v>
      </c>
      <c r="D68" s="4">
        <f ca="1">('Deaths male'!D68-'Baseline male'!D68)/'Baseline male'!D68</f>
        <v>9.9287388610753383E-2</v>
      </c>
      <c r="E68" s="4">
        <f ca="1">('Deaths male'!E68-'Baseline male'!E68)/'Baseline male'!E68</f>
        <v>0.1055623000857274</v>
      </c>
      <c r="F68" s="4">
        <f ca="1">('Deaths male'!F68-'Baseline male'!F68)/'Baseline male'!F68</f>
        <v>6.7610252944454913E-2</v>
      </c>
      <c r="G68" s="4">
        <f ca="1">('Deaths male'!G68-'Baseline male'!G68)/'Baseline male'!G68</f>
        <v>8.6706195160443589E-2</v>
      </c>
      <c r="H68" s="4">
        <f ca="1">('Deaths male'!H68-'Baseline male'!H68)/'Baseline male'!H68</f>
        <v>2.0735836527738159E-2</v>
      </c>
      <c r="I68" s="4">
        <f ca="1">('Deaths male'!I68-'Baseline male'!I68)/'Baseline male'!I68</f>
        <v>1.4857036647248254E-2</v>
      </c>
      <c r="J68" s="4">
        <f ca="1">('Deaths male'!J68-'Baseline male'!J68)/'Baseline male'!J68</f>
        <v>-1.5711516820494559E-2</v>
      </c>
      <c r="K68" s="4">
        <f ca="1">('Deaths male'!K68-'Baseline male'!K68)/'Baseline male'!K68</f>
        <v>1.9318819803877344E-2</v>
      </c>
      <c r="L68" s="4">
        <f ca="1">('Deaths male'!L68-'Baseline male'!L68)/'Baseline male'!L68</f>
        <v>0.12624316211814865</v>
      </c>
      <c r="M68" s="4">
        <f ca="1">('Deaths male'!M68-'Baseline male'!M68)/'Baseline male'!M68</f>
        <v>-0.19143672864664854</v>
      </c>
      <c r="N68" s="4">
        <f ca="1">('Deaths male'!N68-'Baseline male'!N68)/'Baseline male'!N68</f>
        <v>1.0566113447211404E-2</v>
      </c>
      <c r="O68" s="4">
        <f ca="1">('Deaths male'!O68-'Baseline male'!O68)/'Baseline male'!O68</f>
        <v>3.284642590429443E-2</v>
      </c>
      <c r="P68" s="4">
        <f ca="1">('Deaths male'!P68-'Baseline male'!P68)/'Baseline male'!P68</f>
        <v>-5.1106968548718087E-2</v>
      </c>
      <c r="Q68" s="4">
        <f ca="1">('Deaths male'!Q68-'Baseline male'!Q68)/'Baseline male'!Q68</f>
        <v>4.3070684582544254E-2</v>
      </c>
      <c r="R68" s="4">
        <f ca="1">('Deaths male'!R68-'Baseline male'!R68)/'Baseline male'!R68</f>
        <v>2.2426024703263589E-2</v>
      </c>
      <c r="S68" s="4">
        <f ca="1">('Deaths male'!S68-'Baseline male'!S68)/'Baseline male'!S68</f>
        <v>-4.7722147445136996E-2</v>
      </c>
      <c r="T68" s="4">
        <f ca="1">('Deaths male'!T68-'Baseline male'!T68)/'Baseline male'!T68</f>
        <v>2.5175303584160223E-2</v>
      </c>
      <c r="U68" s="4">
        <f ca="1">('Deaths male'!U68-'Baseline male'!U68)/'Baseline male'!U68</f>
        <v>1.4258166166411447E-3</v>
      </c>
      <c r="V68" s="4">
        <f ca="1">('Deaths male'!V68-'Baseline male'!V68)/'Baseline male'!V68</f>
        <v>5.2943714495902065E-2</v>
      </c>
      <c r="W68" s="4">
        <f ca="1">('Deaths male'!W68-'Baseline male'!W68)/'Baseline male'!W68</f>
        <v>0.13409145873064346</v>
      </c>
      <c r="X68" s="4">
        <f ca="1">('Deaths male'!X68-'Baseline male'!X68)/'Baseline male'!X68</f>
        <v>7.1808014724744865E-2</v>
      </c>
      <c r="Y68" s="4">
        <f ca="1">('Deaths male'!Y68-'Baseline male'!Y68)/'Baseline male'!Y68</f>
        <v>6.467818665481336E-3</v>
      </c>
      <c r="Z68" s="4">
        <f ca="1">('Deaths male'!Z68-'Baseline male'!Z68)/'Baseline male'!Z68</f>
        <v>6.6963788607289854E-2</v>
      </c>
      <c r="AA68" s="4">
        <f ca="1">('Deaths male'!AA68-'Baseline male'!AA68)/'Baseline male'!AA68</f>
        <v>6.0190353614220156E-2</v>
      </c>
      <c r="AI68" s="4">
        <f t="shared" ca="1" si="39"/>
        <v>-2.1952849208043117E-3</v>
      </c>
      <c r="AJ68" s="4">
        <f t="shared" ca="1" si="40"/>
        <v>-4.8911785062882115E-2</v>
      </c>
      <c r="AK68" s="4">
        <f t="shared" ca="1" si="41"/>
        <v>-1.4429347728398097E-2</v>
      </c>
      <c r="AL68" s="4">
        <f t="shared" ca="1" si="42"/>
        <v>-2.2598782517971316E-3</v>
      </c>
      <c r="AM68" s="4">
        <f t="shared" ca="1" si="43"/>
        <v>-6.0113179025081467E-2</v>
      </c>
      <c r="AN68" s="4">
        <f t="shared" ca="1" si="44"/>
        <v>2.2406131878898214E-2</v>
      </c>
      <c r="AO68" s="4">
        <f t="shared" ca="1" si="45"/>
        <v>2.0180671484837327E-2</v>
      </c>
      <c r="AP68" s="4">
        <f t="shared" ca="1" si="46"/>
        <v>-1.1937683697568322E-2</v>
      </c>
      <c r="AQ68" s="4">
        <f t="shared" ca="1" si="47"/>
        <v>2.6142615250868202E-2</v>
      </c>
      <c r="AR68" s="4">
        <f t="shared" ca="1" si="48"/>
        <v>-7.1965089398358436E-3</v>
      </c>
      <c r="AS68" s="4">
        <f t="shared" ca="1" si="49"/>
        <v>8.8480990242791629E-2</v>
      </c>
      <c r="AT68" s="4">
        <f t="shared" ca="1" si="50"/>
        <v>0.11469372528820906</v>
      </c>
      <c r="AU68" s="4">
        <f t="shared" ca="1" si="51"/>
        <v>6.8019849326614118E-2</v>
      </c>
      <c r="AV68" s="4">
        <f t="shared" ca="1" si="52"/>
        <v>7.932884781815161E-2</v>
      </c>
      <c r="AW68" s="4">
        <f t="shared" ca="1" si="53"/>
        <v>4.8133415620386755E-2</v>
      </c>
      <c r="AX68" s="4">
        <f t="shared" ca="1" si="53"/>
        <v>3.2542569654938992E-2</v>
      </c>
      <c r="BE68">
        <v>0</v>
      </c>
      <c r="BG68" s="10">
        <f ca="1">2*POWER(1/'Baseline male'!V67,0.5)</f>
        <v>6.1823154025092204E-2</v>
      </c>
      <c r="BH68" s="10">
        <f t="shared" ca="1" si="22"/>
        <v>-6.1823154025092204E-2</v>
      </c>
      <c r="BI68">
        <f t="shared" ca="1" si="23"/>
        <v>0.12364630805018441</v>
      </c>
    </row>
    <row r="69" spans="1:61" x14ac:dyDescent="0.2">
      <c r="A69" s="1">
        <v>66</v>
      </c>
      <c r="B69" s="4">
        <f ca="1">('Deaths male'!B69-'Baseline male'!B69)/'Baseline male'!B69</f>
        <v>0.21523840107438613</v>
      </c>
      <c r="C69" s="4">
        <f ca="1">('Deaths male'!C69-'Baseline male'!C69)/'Baseline male'!C69</f>
        <v>0.14284984526610578</v>
      </c>
      <c r="D69" s="4">
        <f ca="1">('Deaths male'!D69-'Baseline male'!D69)/'Baseline male'!D69</f>
        <v>0.10026325130249177</v>
      </c>
      <c r="E69" s="4">
        <f ca="1">('Deaths male'!E69-'Baseline male'!E69)/'Baseline male'!E69</f>
        <v>0.1099002333550681</v>
      </c>
      <c r="F69" s="4">
        <f ca="1">('Deaths male'!F69-'Baseline male'!F69)/'Baseline male'!F69</f>
        <v>6.6293783260049491E-2</v>
      </c>
      <c r="G69" s="4">
        <f ca="1">('Deaths male'!G69-'Baseline male'!G69)/'Baseline male'!G69</f>
        <v>6.8803485032846889E-2</v>
      </c>
      <c r="H69" s="4">
        <f ca="1">('Deaths male'!H69-'Baseline male'!H69)/'Baseline male'!H69</f>
        <v>-6.7238100209539881E-2</v>
      </c>
      <c r="I69" s="4">
        <f ca="1">('Deaths male'!I69-'Baseline male'!I69)/'Baseline male'!I69</f>
        <v>2.4049703458854405E-2</v>
      </c>
      <c r="J69" s="4">
        <f ca="1">('Deaths male'!J69-'Baseline male'!J69)/'Baseline male'!J69</f>
        <v>-5.943033795770538E-2</v>
      </c>
      <c r="K69" s="4">
        <f ca="1">('Deaths male'!K69-'Baseline male'!K69)/'Baseline male'!K69</f>
        <v>-5.817834914954495E-2</v>
      </c>
      <c r="L69" s="4">
        <f ca="1">('Deaths male'!L69-'Baseline male'!L69)/'Baseline male'!L69</f>
        <v>3.0682552256388204E-2</v>
      </c>
      <c r="M69" s="4">
        <f ca="1">('Deaths male'!M69-'Baseline male'!M69)/'Baseline male'!M69</f>
        <v>6.9986415731489865E-2</v>
      </c>
      <c r="N69" s="4">
        <f ca="1">('Deaths male'!N69-'Baseline male'!N69)/'Baseline male'!N69</f>
        <v>-0.16858179889965985</v>
      </c>
      <c r="O69" s="4">
        <f ca="1">('Deaths male'!O69-'Baseline male'!O69)/'Baseline male'!O69</f>
        <v>2.7743910936537167E-2</v>
      </c>
      <c r="P69" s="4">
        <f ca="1">('Deaths male'!P69-'Baseline male'!P69)/'Baseline male'!P69</f>
        <v>-6.0251102871732243E-2</v>
      </c>
      <c r="Q69" s="4">
        <f ca="1">('Deaths male'!Q69-'Baseline male'!Q69)/'Baseline male'!Q69</f>
        <v>3.4684410719718659E-2</v>
      </c>
      <c r="R69" s="4">
        <f ca="1">('Deaths male'!R69-'Baseline male'!R69)/'Baseline male'!R69</f>
        <v>-5.4288977216707061E-3</v>
      </c>
      <c r="S69" s="4">
        <f ca="1">('Deaths male'!S69-'Baseline male'!S69)/'Baseline male'!S69</f>
        <v>-5.4124260220990202E-3</v>
      </c>
      <c r="T69" s="4">
        <f ca="1">('Deaths male'!T69-'Baseline male'!T69)/'Baseline male'!T69</f>
        <v>3.4378115246650361E-2</v>
      </c>
      <c r="U69" s="4">
        <f ca="1">('Deaths male'!U69-'Baseline male'!U69)/'Baseline male'!U69</f>
        <v>-9.816926939271749E-3</v>
      </c>
      <c r="V69" s="4">
        <f ca="1">('Deaths male'!V69-'Baseline male'!V69)/'Baseline male'!V69</f>
        <v>8.6490103467984275E-2</v>
      </c>
      <c r="W69" s="4">
        <f ca="1">('Deaths male'!W69-'Baseline male'!W69)/'Baseline male'!W69</f>
        <v>8.4441024670417544E-2</v>
      </c>
      <c r="X69" s="4">
        <f ca="1">('Deaths male'!X69-'Baseline male'!X69)/'Baseline male'!X69</f>
        <v>3.0748194207634645E-2</v>
      </c>
      <c r="Y69" s="4">
        <f ca="1">('Deaths male'!Y69-'Baseline male'!Y69)/'Baseline male'!Y69</f>
        <v>7.4172314644240456E-2</v>
      </c>
      <c r="Z69" s="4">
        <f ca="1">('Deaths male'!Z69-'Baseline male'!Z69)/'Baseline male'!Z69</f>
        <v>2.0374194575851573E-2</v>
      </c>
      <c r="AA69" s="4">
        <f ca="1">('Deaths male'!AA69-'Baseline male'!AA69)/'Baseline male'!AA69</f>
        <v>7.4459267530149092E-4</v>
      </c>
      <c r="AI69" s="4">
        <f t="shared" ca="1" si="39"/>
        <v>3.400049339034493E-2</v>
      </c>
      <c r="AJ69" s="4">
        <f t="shared" ca="1" si="40"/>
        <v>-5.9803844068019973E-2</v>
      </c>
      <c r="AK69" s="4">
        <f t="shared" ca="1" si="41"/>
        <v>-3.0564991982507873E-2</v>
      </c>
      <c r="AL69" s="4">
        <f t="shared" ca="1" si="42"/>
        <v>-1.9886629243645562E-3</v>
      </c>
      <c r="AM69" s="4">
        <f t="shared" ca="1" si="43"/>
        <v>-4.9137074850769361E-2</v>
      </c>
      <c r="AN69" s="4">
        <f t="shared" ca="1" si="44"/>
        <v>-9.2263487508932179E-3</v>
      </c>
      <c r="AO69" s="4">
        <f t="shared" ca="1" si="45"/>
        <v>2.8649818853179541E-2</v>
      </c>
      <c r="AP69" s="4">
        <f t="shared" ca="1" si="46"/>
        <v>-6.8962380526557624E-3</v>
      </c>
      <c r="AQ69" s="4">
        <f t="shared" ca="1" si="47"/>
        <v>2.2168246153603736E-2</v>
      </c>
      <c r="AR69" s="4">
        <f t="shared" ca="1" si="48"/>
        <v>-8.0542020414573357E-3</v>
      </c>
      <c r="AS69" s="4">
        <f t="shared" ca="1" si="49"/>
        <v>8.2112540098759318E-2</v>
      </c>
      <c r="AT69" s="4">
        <f t="shared" ca="1" si="50"/>
        <v>0.126137767409883</v>
      </c>
      <c r="AU69" s="4">
        <f t="shared" ca="1" si="51"/>
        <v>8.0349639037286452E-2</v>
      </c>
      <c r="AV69" s="4">
        <f t="shared" ca="1" si="52"/>
        <v>8.4426919803286343E-2</v>
      </c>
      <c r="AW69" s="4">
        <f t="shared" ca="1" si="53"/>
        <v>7.5540718243569144E-2</v>
      </c>
      <c r="AX69" s="4">
        <f t="shared" ca="1" si="53"/>
        <v>5.8978038776933105E-2</v>
      </c>
      <c r="BE69">
        <v>0</v>
      </c>
      <c r="BG69" s="10">
        <f ca="1">2*POWER(1/'Baseline male'!V68,0.5)</f>
        <v>5.9921622991594696E-2</v>
      </c>
      <c r="BH69" s="10">
        <f t="shared" ca="1" si="22"/>
        <v>-5.9921622991594696E-2</v>
      </c>
      <c r="BI69">
        <f t="shared" ca="1" si="23"/>
        <v>0.11984324598318939</v>
      </c>
    </row>
    <row r="70" spans="1:61" x14ac:dyDescent="0.2">
      <c r="A70" s="1">
        <v>67</v>
      </c>
      <c r="B70" s="4">
        <f ca="1">('Deaths male'!B70-'Baseline male'!B70)/'Baseline male'!B70</f>
        <v>0.24987947901227503</v>
      </c>
      <c r="C70" s="4">
        <f ca="1">('Deaths male'!C70-'Baseline male'!C70)/'Baseline male'!C70</f>
        <v>0.1865439488348857</v>
      </c>
      <c r="D70" s="4">
        <f ca="1">('Deaths male'!D70-'Baseline male'!D70)/'Baseline male'!D70</f>
        <v>0.17233022911218215</v>
      </c>
      <c r="E70" s="4">
        <f ca="1">('Deaths male'!E70-'Baseline male'!E70)/'Baseline male'!E70</f>
        <v>0.1053346079703141</v>
      </c>
      <c r="F70" s="4">
        <f ca="1">('Deaths male'!F70-'Baseline male'!F70)/'Baseline male'!F70</f>
        <v>5.6200771081797392E-2</v>
      </c>
      <c r="G70" s="4">
        <f ca="1">('Deaths male'!G70-'Baseline male'!G70)/'Baseline male'!G70</f>
        <v>-8.4364962853433756E-3</v>
      </c>
      <c r="H70" s="4">
        <f ca="1">('Deaths male'!H70-'Baseline male'!H70)/'Baseline male'!H70</f>
        <v>7.4513549791497422E-2</v>
      </c>
      <c r="I70" s="4">
        <f ca="1">('Deaths male'!I70-'Baseline male'!I70)/'Baseline male'!I70</f>
        <v>-3.0294026194657435E-3</v>
      </c>
      <c r="J70" s="4">
        <f ca="1">('Deaths male'!J70-'Baseline male'!J70)/'Baseline male'!J70</f>
        <v>3.2229300175759611E-2</v>
      </c>
      <c r="K70" s="4">
        <f ca="1">('Deaths male'!K70-'Baseline male'!K70)/'Baseline male'!K70</f>
        <v>-6.0316884433181362E-4</v>
      </c>
      <c r="L70" s="4">
        <f ca="1">('Deaths male'!L70-'Baseline male'!L70)/'Baseline male'!L70</f>
        <v>-1.7512466974171855E-2</v>
      </c>
      <c r="M70" s="4">
        <f ca="1">('Deaths male'!M70-'Baseline male'!M70)/'Baseline male'!M70</f>
        <v>-5.4848676105735267E-2</v>
      </c>
      <c r="N70" s="4">
        <f ca="1">('Deaths male'!N70-'Baseline male'!N70)/'Baseline male'!N70</f>
        <v>5.9581680614048296E-2</v>
      </c>
      <c r="O70" s="4">
        <f ca="1">('Deaths male'!O70-'Baseline male'!O70)/'Baseline male'!O70</f>
        <v>-0.16212183979988165</v>
      </c>
      <c r="P70" s="4">
        <f ca="1">('Deaths male'!P70-'Baseline male'!P70)/'Baseline male'!P70</f>
        <v>3.3194031681341808E-4</v>
      </c>
      <c r="Q70" s="4">
        <f ca="1">('Deaths male'!Q70-'Baseline male'!Q70)/'Baseline male'!Q70</f>
        <v>2.429239748573598E-2</v>
      </c>
      <c r="R70" s="4">
        <f ca="1">('Deaths male'!R70-'Baseline male'!R70)/'Baseline male'!R70</f>
        <v>6.8631667944118624E-2</v>
      </c>
      <c r="S70" s="4">
        <f ca="1">('Deaths male'!S70-'Baseline male'!S70)/'Baseline male'!S70</f>
        <v>-6.9777979250405086E-3</v>
      </c>
      <c r="T70" s="4">
        <f ca="1">('Deaths male'!T70-'Baseline male'!T70)/'Baseline male'!T70</f>
        <v>1.4318573071492462E-2</v>
      </c>
      <c r="U70" s="4">
        <f ca="1">('Deaths male'!U70-'Baseline male'!U70)/'Baseline male'!U70</f>
        <v>-3.1765593787051925E-2</v>
      </c>
      <c r="V70" s="4">
        <f ca="1">('Deaths male'!V70-'Baseline male'!V70)/'Baseline male'!V70</f>
        <v>0.11887432235024294</v>
      </c>
      <c r="W70" s="4">
        <f ca="1">('Deaths male'!W70-'Baseline male'!W70)/'Baseline male'!W70</f>
        <v>0.14159867070005849</v>
      </c>
      <c r="X70" s="4">
        <f ca="1">('Deaths male'!X70-'Baseline male'!X70)/'Baseline male'!X70</f>
        <v>0.12118118944260355</v>
      </c>
      <c r="Y70" s="4">
        <f ca="1">('Deaths male'!Y70-'Baseline male'!Y70)/'Baseline male'!Y70</f>
        <v>0.13978319327728422</v>
      </c>
      <c r="Z70" s="4">
        <f ca="1">('Deaths male'!Z70-'Baseline male'!Z70)/'Baseline male'!Z70</f>
        <v>8.8348705704750299E-2</v>
      </c>
      <c r="AA70" s="4">
        <f ca="1">('Deaths male'!AA70-'Baseline male'!AA70)/'Baseline male'!AA70</f>
        <v>7.0162052578457645E-2</v>
      </c>
      <c r="AI70" s="4">
        <f t="shared" ca="1" si="39"/>
        <v>2.1939568147354567E-4</v>
      </c>
      <c r="AJ70" s="4">
        <f t="shared" ca="1" si="40"/>
        <v>-2.5126867814238951E-2</v>
      </c>
      <c r="AK70" s="4">
        <f t="shared" ca="1" si="41"/>
        <v>-3.3416799986950164E-2</v>
      </c>
      <c r="AL70" s="4">
        <f t="shared" ca="1" si="42"/>
        <v>-1.0588451976457381E-2</v>
      </c>
      <c r="AM70" s="4">
        <f t="shared" ca="1" si="43"/>
        <v>-4.2900468146270118E-2</v>
      </c>
      <c r="AN70" s="4">
        <f t="shared" ca="1" si="44"/>
        <v>2.9915238907626289E-3</v>
      </c>
      <c r="AO70" s="4">
        <f t="shared" ca="1" si="45"/>
        <v>-8.8562876921757759E-3</v>
      </c>
      <c r="AP70" s="4">
        <f t="shared" ca="1" si="46"/>
        <v>-2.6042921702326416E-3</v>
      </c>
      <c r="AQ70" s="4">
        <f t="shared" ca="1" si="47"/>
        <v>2.3885949937224333E-2</v>
      </c>
      <c r="AR70" s="4">
        <f t="shared" ca="1" si="48"/>
        <v>-7.0034984770048726E-3</v>
      </c>
      <c r="AS70" s="4">
        <f t="shared" ca="1" si="49"/>
        <v>8.952859735688791E-2</v>
      </c>
      <c r="AT70" s="4">
        <f t="shared" ca="1" si="50"/>
        <v>0.14071333214396978</v>
      </c>
      <c r="AU70" s="4">
        <f t="shared" ca="1" si="51"/>
        <v>8.2629900347191781E-2</v>
      </c>
      <c r="AV70" s="4">
        <f t="shared" ca="1" si="52"/>
        <v>9.9366128956188446E-2</v>
      </c>
      <c r="AW70" s="4">
        <f t="shared" ca="1" si="53"/>
        <v>7.3170648960779905E-2</v>
      </c>
      <c r="AX70" s="4">
        <f t="shared" ca="1" si="53"/>
        <v>6.0932515621913305E-2</v>
      </c>
      <c r="BE70">
        <v>0</v>
      </c>
      <c r="BG70" s="10">
        <f ca="1">2*POWER(1/'Baseline male'!V69,0.5)</f>
        <v>5.770821315060766E-2</v>
      </c>
      <c r="BH70" s="10">
        <f t="shared" ca="1" si="22"/>
        <v>-5.770821315060766E-2</v>
      </c>
      <c r="BI70">
        <f t="shared" ca="1" si="23"/>
        <v>0.11541642630121532</v>
      </c>
    </row>
    <row r="71" spans="1:61" x14ac:dyDescent="0.2">
      <c r="A71" s="1">
        <v>68</v>
      </c>
      <c r="B71" s="4">
        <f ca="1">('Deaths male'!B71-'Baseline male'!B71)/'Baseline male'!B71</f>
        <v>0.15561590005984111</v>
      </c>
      <c r="C71" s="4">
        <f ca="1">('Deaths male'!C71-'Baseline male'!C71)/'Baseline male'!C71</f>
        <v>0.2377804302442727</v>
      </c>
      <c r="D71" s="4">
        <f ca="1">('Deaths male'!D71-'Baseline male'!D71)/'Baseline male'!D71</f>
        <v>0.152360521693713</v>
      </c>
      <c r="E71" s="4">
        <f ca="1">('Deaths male'!E71-'Baseline male'!E71)/'Baseline male'!E71</f>
        <v>0.15891835387446582</v>
      </c>
      <c r="F71" s="4">
        <f ca="1">('Deaths male'!F71-'Baseline male'!F71)/'Baseline male'!F71</f>
        <v>8.315343573575272E-2</v>
      </c>
      <c r="G71" s="4">
        <f ca="1">('Deaths male'!G71-'Baseline male'!G71)/'Baseline male'!G71</f>
        <v>7.2723449374850938E-2</v>
      </c>
      <c r="H71" s="4">
        <f ca="1">('Deaths male'!H71-'Baseline male'!H71)/'Baseline male'!H71</f>
        <v>-1.6978488051215324E-3</v>
      </c>
      <c r="I71" s="4">
        <f ca="1">('Deaths male'!I71-'Baseline male'!I71)/'Baseline male'!I71</f>
        <v>2.2549196269921463E-3</v>
      </c>
      <c r="J71" s="4">
        <f ca="1">('Deaths male'!J71-'Baseline male'!J71)/'Baseline male'!J71</f>
        <v>-3.9982476071917773E-2</v>
      </c>
      <c r="K71" s="4">
        <f ca="1">('Deaths male'!K71-'Baseline male'!K71)/'Baseline male'!K71</f>
        <v>4.5192690166114137E-2</v>
      </c>
      <c r="L71" s="4">
        <f ca="1">('Deaths male'!L71-'Baseline male'!L71)/'Baseline male'!L71</f>
        <v>-7.649181636847838E-3</v>
      </c>
      <c r="M71" s="4">
        <f ca="1">('Deaths male'!M71-'Baseline male'!M71)/'Baseline male'!M71</f>
        <v>-7.8014255058566004E-2</v>
      </c>
      <c r="N71" s="4">
        <f ca="1">('Deaths male'!N71-'Baseline male'!N71)/'Baseline male'!N71</f>
        <v>-2.14450449323805E-3</v>
      </c>
      <c r="O71" s="4">
        <f ca="1">('Deaths male'!O71-'Baseline male'!O71)/'Baseline male'!O71</f>
        <v>7.6152868647681893E-2</v>
      </c>
      <c r="P71" s="4">
        <f ca="1">('Deaths male'!P71-'Baseline male'!P71)/'Baseline male'!P71</f>
        <v>-0.17365110617878679</v>
      </c>
      <c r="Q71" s="4">
        <f ca="1">('Deaths male'!Q71-'Baseline male'!Q71)/'Baseline male'!Q71</f>
        <v>2.2923909970604936E-2</v>
      </c>
      <c r="R71" s="4">
        <f ca="1">('Deaths male'!R71-'Baseline male'!R71)/'Baseline male'!R71</f>
        <v>4.363060296760584E-2</v>
      </c>
      <c r="S71" s="4">
        <f ca="1">('Deaths male'!S71-'Baseline male'!S71)/'Baseline male'!S71</f>
        <v>-5.7617343489633349E-3</v>
      </c>
      <c r="T71" s="4">
        <f ca="1">('Deaths male'!T71-'Baseline male'!T71)/'Baseline male'!T71</f>
        <v>2.4085887056394625E-2</v>
      </c>
      <c r="U71" s="4">
        <f ca="1">('Deaths male'!U71-'Baseline male'!U71)/'Baseline male'!U71</f>
        <v>-1.0403153183520886E-2</v>
      </c>
      <c r="V71" s="4">
        <f ca="1">('Deaths male'!V71-'Baseline male'!V71)/'Baseline male'!V71</f>
        <v>0.10053078798131611</v>
      </c>
      <c r="W71" s="4">
        <f ca="1">('Deaths male'!W71-'Baseline male'!W71)/'Baseline male'!W71</f>
        <v>0.12780529454562897</v>
      </c>
      <c r="X71" s="4">
        <f ca="1">('Deaths male'!X71-'Baseline male'!X71)/'Baseline male'!X71</f>
        <v>5.5861309396004311E-2</v>
      </c>
      <c r="Y71" s="4">
        <f ca="1">('Deaths male'!Y71-'Baseline male'!Y71)/'Baseline male'!Y71</f>
        <v>0.10783266505647861</v>
      </c>
      <c r="Z71" s="4">
        <f ca="1">('Deaths male'!Z71-'Baseline male'!Z71)/'Baseline male'!Z71</f>
        <v>5.4229219937553363E-2</v>
      </c>
      <c r="AA71" s="4">
        <f ca="1">('Deaths male'!AA71-'Baseline male'!AA71)/'Baseline male'!AA71</f>
        <v>4.2658494040463249E-2</v>
      </c>
      <c r="AI71" s="4">
        <f t="shared" ca="1" si="39"/>
        <v>-6.6479726647535277E-3</v>
      </c>
      <c r="AJ71" s="4">
        <f t="shared" ca="1" si="40"/>
        <v>-4.4194221711344031E-2</v>
      </c>
      <c r="AK71" s="4">
        <f t="shared" ca="1" si="41"/>
        <v>4.9932462918479458E-3</v>
      </c>
      <c r="AL71" s="4">
        <f t="shared" ca="1" si="42"/>
        <v>-2.4679262715071433E-2</v>
      </c>
      <c r="AM71" s="4">
        <f t="shared" ca="1" si="43"/>
        <v>-5.3558709734327928E-2</v>
      </c>
      <c r="AN71" s="4">
        <f t="shared" ca="1" si="44"/>
        <v>8.6856232692005351E-3</v>
      </c>
      <c r="AO71" s="4">
        <f t="shared" ca="1" si="45"/>
        <v>3.341495836887612E-3</v>
      </c>
      <c r="AP71" s="4">
        <f t="shared" ca="1" si="46"/>
        <v>-2.9397564518017706E-2</v>
      </c>
      <c r="AQ71" s="4">
        <f t="shared" ca="1" si="47"/>
        <v>2.5510672845062411E-2</v>
      </c>
      <c r="AR71" s="4">
        <f t="shared" ca="1" si="48"/>
        <v>-1.0933779799825778E-2</v>
      </c>
      <c r="AS71" s="4">
        <f t="shared" ca="1" si="49"/>
        <v>0.10099394733769254</v>
      </c>
      <c r="AT71" s="4">
        <f t="shared" ca="1" si="50"/>
        <v>0.1662080924096033</v>
      </c>
      <c r="AU71" s="4">
        <f t="shared" ca="1" si="51"/>
        <v>9.6001187093774837E-2</v>
      </c>
      <c r="AV71" s="4">
        <f t="shared" ca="1" si="52"/>
        <v>9.6805471742053964E-2</v>
      </c>
      <c r="AW71" s="4">
        <f t="shared" ca="1" si="53"/>
        <v>9.5879828664962405E-2</v>
      </c>
      <c r="AX71" s="4">
        <f t="shared" ca="1" si="53"/>
        <v>8.9406616953230739E-2</v>
      </c>
      <c r="BE71">
        <v>0</v>
      </c>
      <c r="BG71" s="10">
        <f ca="1">2*POWER(1/'Baseline male'!V70,0.5)</f>
        <v>5.6219764563212635E-2</v>
      </c>
      <c r="BH71" s="10">
        <f t="shared" ca="1" si="22"/>
        <v>-5.6219764563212635E-2</v>
      </c>
      <c r="BI71">
        <f t="shared" ca="1" si="23"/>
        <v>0.11243952912642527</v>
      </c>
    </row>
    <row r="72" spans="1:61" x14ac:dyDescent="0.2">
      <c r="A72" s="1">
        <v>69</v>
      </c>
      <c r="B72" s="4">
        <f ca="1">('Deaths male'!B72-'Baseline male'!B72)/'Baseline male'!B72</f>
        <v>0.1653468345044517</v>
      </c>
      <c r="C72" s="4">
        <f ca="1">('Deaths male'!C72-'Baseline male'!C72)/'Baseline male'!C72</f>
        <v>0.15812359234220358</v>
      </c>
      <c r="D72" s="4">
        <f ca="1">('Deaths male'!D72-'Baseline male'!D72)/'Baseline male'!D72</f>
        <v>0.25098452490199541</v>
      </c>
      <c r="E72" s="4">
        <f ca="1">('Deaths male'!E72-'Baseline male'!E72)/'Baseline male'!E72</f>
        <v>0.10141459533728941</v>
      </c>
      <c r="F72" s="4">
        <f ca="1">('Deaths male'!F72-'Baseline male'!F72)/'Baseline male'!F72</f>
        <v>0.15666782976698782</v>
      </c>
      <c r="G72" s="4">
        <f ca="1">('Deaths male'!G72-'Baseline male'!G72)/'Baseline male'!G72</f>
        <v>7.0046740504068478E-2</v>
      </c>
      <c r="H72" s="4">
        <f ca="1">('Deaths male'!H72-'Baseline male'!H72)/'Baseline male'!H72</f>
        <v>6.4447102791705499E-2</v>
      </c>
      <c r="I72" s="4">
        <f ca="1">('Deaths male'!I72-'Baseline male'!I72)/'Baseline male'!I72</f>
        <v>-3.7047734373640132E-3</v>
      </c>
      <c r="J72" s="4">
        <f ca="1">('Deaths male'!J72-'Baseline male'!J72)/'Baseline male'!J72</f>
        <v>-2.5356480712509531E-2</v>
      </c>
      <c r="K72" s="4">
        <f ca="1">('Deaths male'!K72-'Baseline male'!K72)/'Baseline male'!K72</f>
        <v>-6.69970893937097E-2</v>
      </c>
      <c r="L72" s="4">
        <f ca="1">('Deaths male'!L72-'Baseline male'!L72)/'Baseline male'!L72</f>
        <v>3.8238401188207483E-2</v>
      </c>
      <c r="M72" s="4">
        <f ca="1">('Deaths male'!M72-'Baseline male'!M72)/'Baseline male'!M72</f>
        <v>-4.4705976260639921E-2</v>
      </c>
      <c r="N72" s="4">
        <f ca="1">('Deaths male'!N72-'Baseline male'!N72)/'Baseline male'!N72</f>
        <v>-5.2246450580901146E-2</v>
      </c>
      <c r="O72" s="4">
        <f ca="1">('Deaths male'!O72-'Baseline male'!O72)/'Baseline male'!O72</f>
        <v>1.5435319689545384E-2</v>
      </c>
      <c r="P72" s="4">
        <f ca="1">('Deaths male'!P72-'Baseline male'!P72)/'Baseline male'!P72</f>
        <v>3.8991863028576948E-2</v>
      </c>
      <c r="Q72" s="4">
        <f ca="1">('Deaths male'!Q72-'Baseline male'!Q72)/'Baseline male'!Q72</f>
        <v>-0.1711031465130699</v>
      </c>
      <c r="R72" s="4">
        <f ca="1">('Deaths male'!R72-'Baseline male'!R72)/'Baseline male'!R72</f>
        <v>1.3989696372580339E-2</v>
      </c>
      <c r="S72" s="4">
        <f ca="1">('Deaths male'!S72-'Baseline male'!S72)/'Baseline male'!S72</f>
        <v>3.1392915477961053E-2</v>
      </c>
      <c r="T72" s="4">
        <f ca="1">('Deaths male'!T72-'Baseline male'!T72)/'Baseline male'!T72</f>
        <v>1.2883351809321E-2</v>
      </c>
      <c r="U72" s="4">
        <f ca="1">('Deaths male'!U72-'Baseline male'!U72)/'Baseline male'!U72</f>
        <v>1.0288847085916736E-2</v>
      </c>
      <c r="V72" s="4">
        <f ca="1">('Deaths male'!V72-'Baseline male'!V72)/'Baseline male'!V72</f>
        <v>5.1723772198351205E-2</v>
      </c>
      <c r="W72" s="4">
        <f ca="1">('Deaths male'!W72-'Baseline male'!W72)/'Baseline male'!W72</f>
        <v>0.1427523884026666</v>
      </c>
      <c r="X72" s="4">
        <f ca="1">('Deaths male'!X72-'Baseline male'!X72)/'Baseline male'!X72</f>
        <v>0.12214948741544487</v>
      </c>
      <c r="Y72" s="4">
        <f ca="1">('Deaths male'!Y72-'Baseline male'!Y72)/'Baseline male'!Y72</f>
        <v>9.387860737294712E-2</v>
      </c>
      <c r="Z72" s="4">
        <f ca="1">('Deaths male'!Z72-'Baseline male'!Z72)/'Baseline male'!Z72</f>
        <v>0.14778768239240062</v>
      </c>
      <c r="AA72" s="4">
        <f ca="1">('Deaths male'!AA72-'Baseline male'!AA72)/'Baseline male'!AA72</f>
        <v>0.12113470097622298</v>
      </c>
      <c r="AI72" s="4">
        <f t="shared" ref="AI72:AI103" ca="1" si="54">AVERAGE(L71:L75)</f>
        <v>-7.978968486200104E-3</v>
      </c>
      <c r="AJ72" s="4">
        <f t="shared" ca="1" si="40"/>
        <v>-4.274221511845587E-2</v>
      </c>
      <c r="AK72" s="4">
        <f t="shared" ca="1" si="41"/>
        <v>-1.2134417914486322E-2</v>
      </c>
      <c r="AL72" s="4">
        <f t="shared" ca="1" si="42"/>
        <v>9.9242349893124172E-3</v>
      </c>
      <c r="AM72" s="4">
        <f t="shared" ca="1" si="43"/>
        <v>-6.2403829002194808E-2</v>
      </c>
      <c r="AN72" s="4">
        <f t="shared" ca="1" si="44"/>
        <v>-7.2233690942219517E-3</v>
      </c>
      <c r="AO72" s="4">
        <f t="shared" ca="1" si="45"/>
        <v>-8.1792968236968407E-3</v>
      </c>
      <c r="AP72" s="4">
        <f t="shared" ca="1" si="46"/>
        <v>-1.5384648332179141E-2</v>
      </c>
      <c r="AQ72" s="4">
        <f t="shared" ca="1" si="47"/>
        <v>-6.6406136532346834E-3</v>
      </c>
      <c r="AR72" s="4">
        <f t="shared" ca="1" si="48"/>
        <v>-2.8305050981611212E-3</v>
      </c>
      <c r="AS72" s="4">
        <f t="shared" ca="1" si="49"/>
        <v>9.9773656288234022E-2</v>
      </c>
      <c r="AT72" s="4">
        <f t="shared" ca="1" si="50"/>
        <v>0.1643519648200176</v>
      </c>
      <c r="AU72" s="4">
        <f t="shared" ca="1" si="51"/>
        <v>9.1182908595132464E-2</v>
      </c>
      <c r="AV72" s="4">
        <f t="shared" ca="1" si="52"/>
        <v>8.9204183282584185E-2</v>
      </c>
      <c r="AW72" s="4">
        <f t="shared" ca="1" si="53"/>
        <v>9.5119491434343867E-2</v>
      </c>
      <c r="AX72" s="4">
        <f t="shared" ca="1" si="53"/>
        <v>9.8082516953108032E-2</v>
      </c>
      <c r="BE72">
        <v>0</v>
      </c>
      <c r="BG72" s="10">
        <f ca="1">2*POWER(1/'Baseline male'!V71,0.5)</f>
        <v>5.3604557013264206E-2</v>
      </c>
      <c r="BH72" s="10">
        <f t="shared" ref="BH72:BH103" ca="1" si="55">-BG72</f>
        <v>-5.3604557013264206E-2</v>
      </c>
      <c r="BI72">
        <f t="shared" ref="BI72:BI103" ca="1" si="56">2*BG72</f>
        <v>0.10720911402652841</v>
      </c>
    </row>
    <row r="73" spans="1:61" x14ac:dyDescent="0.2">
      <c r="A73" s="1">
        <v>70</v>
      </c>
      <c r="B73" s="4">
        <f ca="1">('Deaths male'!B73-'Baseline male'!B73)/'Baseline male'!B73</f>
        <v>0.20422466883114915</v>
      </c>
      <c r="C73" s="4">
        <f ca="1">('Deaths male'!C73-'Baseline male'!C73)/'Baseline male'!C73</f>
        <v>0.26711602408880464</v>
      </c>
      <c r="D73" s="4">
        <f ca="1">('Deaths male'!D73-'Baseline male'!D73)/'Baseline male'!D73</f>
        <v>0.19288436506594631</v>
      </c>
      <c r="E73" s="4">
        <f ca="1">('Deaths male'!E73-'Baseline male'!E73)/'Baseline male'!E73</f>
        <v>0.12144532381977959</v>
      </c>
      <c r="F73" s="4">
        <f ca="1">('Deaths male'!F73-'Baseline male'!F73)/'Baseline male'!F73</f>
        <v>0.13745689858435611</v>
      </c>
      <c r="G73" s="4">
        <f ca="1">('Deaths male'!G73-'Baseline male'!G73)/'Baseline male'!G73</f>
        <v>7.5789614300673658E-2</v>
      </c>
      <c r="H73" s="4">
        <f ca="1">('Deaths male'!H73-'Baseline male'!H73)/'Baseline male'!H73</f>
        <v>0.11533076027064169</v>
      </c>
      <c r="I73" s="4">
        <f ca="1">('Deaths male'!I73-'Baseline male'!I73)/'Baseline male'!I73</f>
        <v>4.9854667911283991E-2</v>
      </c>
      <c r="J73" s="4">
        <f ca="1">('Deaths male'!J73-'Baseline male'!J73)/'Baseline male'!J73</f>
        <v>-3.3230279393677384E-2</v>
      </c>
      <c r="K73" s="4">
        <f ca="1">('Deaths male'!K73-'Baseline male'!K73)/'Baseline male'!K73</f>
        <v>2.1574193673513598E-2</v>
      </c>
      <c r="L73" s="4">
        <f ca="1">('Deaths male'!L73-'Baseline male'!L73)/'Baseline male'!L73</f>
        <v>-4.2662326426208264E-2</v>
      </c>
      <c r="M73" s="4">
        <f ca="1">('Deaths male'!M73-'Baseline male'!M73)/'Baseline male'!M73</f>
        <v>-1.8051847377743423E-2</v>
      </c>
      <c r="N73" s="4">
        <f ca="1">('Deaths male'!N73-'Baseline male'!N73)/'Baseline male'!N73</f>
        <v>-3.692926575000071E-3</v>
      </c>
      <c r="O73" s="4">
        <f ca="1">('Deaths male'!O73-'Baseline male'!O73)/'Baseline male'!O73</f>
        <v>-1.0152519356169688E-2</v>
      </c>
      <c r="P73" s="4">
        <f ca="1">('Deaths male'!P73-'Baseline male'!P73)/'Baseline male'!P73</f>
        <v>-1.9923935026221879E-2</v>
      </c>
      <c r="Q73" s="4">
        <f ca="1">('Deaths male'!Q73-'Baseline male'!Q73)/'Baseline male'!Q73</f>
        <v>0.10416004779082348</v>
      </c>
      <c r="R73" s="4">
        <f ca="1">('Deaths male'!R73-'Baseline male'!R73)/'Baseline male'!R73</f>
        <v>-0.16510450802351298</v>
      </c>
      <c r="S73" s="4">
        <f ca="1">('Deaths male'!S73-'Baseline male'!S73)/'Baseline male'!S73</f>
        <v>-2.6262418033021397E-2</v>
      </c>
      <c r="T73" s="4">
        <f ca="1">('Deaths male'!T73-'Baseline male'!T73)/'Baseline male'!T73</f>
        <v>3.3763822502263223E-2</v>
      </c>
      <c r="U73" s="4">
        <f ca="1">('Deaths male'!U73-'Baseline male'!U73)/'Baseline male'!U73</f>
        <v>6.679334438903459E-3</v>
      </c>
      <c r="V73" s="4">
        <f ca="1">('Deaths male'!V73-'Baseline male'!V73)/'Baseline male'!V73</f>
        <v>9.0024000786545003E-2</v>
      </c>
      <c r="W73" s="4">
        <f ca="1">('Deaths male'!W73-'Baseline male'!W73)/'Baseline male'!W73</f>
        <v>0.20696928240107729</v>
      </c>
      <c r="X73" s="4">
        <f ca="1">('Deaths male'!X73-'Baseline male'!X73)/'Baseline male'!X73</f>
        <v>8.3209321274271469E-2</v>
      </c>
      <c r="Y73" s="4">
        <f ca="1">('Deaths male'!Y73-'Baseline male'!Y73)/'Baseline male'!Y73</f>
        <v>8.116386442999185E-2</v>
      </c>
      <c r="Z73" s="4">
        <f ca="1">('Deaths male'!Z73-'Baseline male'!Z73)/'Baseline male'!Z73</f>
        <v>5.5113442193343617E-2</v>
      </c>
      <c r="AA73" s="4">
        <f ca="1">('Deaths male'!AA73-'Baseline male'!AA73)/'Baseline male'!AA73</f>
        <v>6.9962737839121131E-2</v>
      </c>
      <c r="AI73" s="4">
        <f t="shared" ca="1" si="54"/>
        <v>-9.4240935472669068E-4</v>
      </c>
      <c r="AJ73" s="4">
        <f t="shared" ca="1" si="40"/>
        <v>-3.2630735058524409E-2</v>
      </c>
      <c r="AK73" s="4">
        <f t="shared" ca="1" si="41"/>
        <v>-1.0280200323892891E-2</v>
      </c>
      <c r="AL73" s="4">
        <f t="shared" ca="1" si="42"/>
        <v>-8.822338288321796E-4</v>
      </c>
      <c r="AM73" s="4">
        <f t="shared" ca="1" si="43"/>
        <v>-3.7089168737907519E-2</v>
      </c>
      <c r="AN73" s="4">
        <f t="shared" ca="1" si="44"/>
        <v>-2.1723311784402705E-2</v>
      </c>
      <c r="AO73" s="4">
        <f t="shared" ca="1" si="45"/>
        <v>-2.6197533175346947E-2</v>
      </c>
      <c r="AP73" s="4">
        <f t="shared" ca="1" si="46"/>
        <v>-1.7249286747291905E-2</v>
      </c>
      <c r="AQ73" s="4">
        <f t="shared" ca="1" si="47"/>
        <v>2.3325659242575737E-3</v>
      </c>
      <c r="AR73" s="4">
        <f t="shared" ca="1" si="48"/>
        <v>-3.661218364143088E-2</v>
      </c>
      <c r="AS73" s="4">
        <f t="shared" ca="1" si="49"/>
        <v>9.7654172460522132E-2</v>
      </c>
      <c r="AT73" s="4">
        <f t="shared" ca="1" si="50"/>
        <v>0.17021863039894311</v>
      </c>
      <c r="AU73" s="4">
        <f t="shared" ca="1" si="51"/>
        <v>0.10380633568407452</v>
      </c>
      <c r="AV73" s="4">
        <f t="shared" ca="1" si="52"/>
        <v>8.5159916644191425E-2</v>
      </c>
      <c r="AW73" s="4">
        <f t="shared" ca="1" si="53"/>
        <v>9.654981564132889E-2</v>
      </c>
      <c r="AX73" s="4">
        <f t="shared" ca="1" si="53"/>
        <v>0.10005317079622933</v>
      </c>
      <c r="BE73">
        <v>0</v>
      </c>
      <c r="BG73" s="10">
        <f ca="1">2*POWER(1/'Baseline male'!V72,0.5)</f>
        <v>5.1847004521218598E-2</v>
      </c>
      <c r="BH73" s="10">
        <f t="shared" ca="1" si="55"/>
        <v>-5.1847004521218598E-2</v>
      </c>
      <c r="BI73">
        <f t="shared" ca="1" si="56"/>
        <v>0.1036940090424372</v>
      </c>
    </row>
    <row r="74" spans="1:61" x14ac:dyDescent="0.2">
      <c r="A74" s="1">
        <v>71</v>
      </c>
      <c r="B74" s="4">
        <f ca="1">('Deaths male'!B74-'Baseline male'!B74)/'Baseline male'!B74</f>
        <v>0.22387168433155116</v>
      </c>
      <c r="C74" s="4">
        <f ca="1">('Deaths male'!C74-'Baseline male'!C74)/'Baseline male'!C74</f>
        <v>0.16394545882625172</v>
      </c>
      <c r="D74" s="4">
        <f ca="1">('Deaths male'!D74-'Baseline male'!D74)/'Baseline male'!D74</f>
        <v>0.20384697280190237</v>
      </c>
      <c r="E74" s="4">
        <f ca="1">('Deaths male'!E74-'Baseline male'!E74)/'Baseline male'!E74</f>
        <v>0.22928460879784182</v>
      </c>
      <c r="F74" s="4">
        <f ca="1">('Deaths male'!F74-'Baseline male'!F74)/'Baseline male'!F74</f>
        <v>0.15419045106572754</v>
      </c>
      <c r="G74" s="4">
        <f ca="1">('Deaths male'!G74-'Baseline male'!G74)/'Baseline male'!G74</f>
        <v>0.13313315146276011</v>
      </c>
      <c r="H74" s="4">
        <f ca="1">('Deaths male'!H74-'Baseline male'!H74)/'Baseline male'!H74</f>
        <v>9.5005875824374045E-2</v>
      </c>
      <c r="I74" s="4">
        <f ca="1">('Deaths male'!I74-'Baseline male'!I74)/'Baseline male'!I74</f>
        <v>4.8978848224973302E-2</v>
      </c>
      <c r="J74" s="4">
        <f ca="1">('Deaths male'!J74-'Baseline male'!J74)/'Baseline male'!J74</f>
        <v>4.2152302772897332E-2</v>
      </c>
      <c r="K74" s="4">
        <f ca="1">('Deaths male'!K74-'Baseline male'!K74)/'Baseline male'!K74</f>
        <v>-3.3114116203877213E-2</v>
      </c>
      <c r="L74" s="4">
        <f ca="1">('Deaths male'!L74-'Baseline male'!L74)/'Baseline male'!L74</f>
        <v>-3.6542894747471628E-3</v>
      </c>
      <c r="M74" s="4">
        <f ca="1">('Deaths male'!M74-'Baseline male'!M74)/'Baseline male'!M74</f>
        <v>-2.5350353754035541E-2</v>
      </c>
      <c r="N74" s="4">
        <f ca="1">('Deaths male'!N74-'Baseline male'!N74)/'Baseline male'!N74</f>
        <v>2.3468432494330702E-2</v>
      </c>
      <c r="O74" s="4">
        <f ca="1">('Deaths male'!O74-'Baseline male'!O74)/'Baseline male'!O74</f>
        <v>-4.2710142756533093E-2</v>
      </c>
      <c r="P74" s="4">
        <f ca="1">('Deaths male'!P74-'Baseline male'!P74)/'Baseline male'!P74</f>
        <v>-0.11354231081202129</v>
      </c>
      <c r="Q74" s="4">
        <f ca="1">('Deaths male'!Q74-'Baseline male'!Q74)/'Baseline male'!Q74</f>
        <v>6.3154907611908173E-2</v>
      </c>
      <c r="R74" s="4">
        <f ca="1">('Deaths male'!R74-'Baseline male'!R74)/'Baseline male'!R74</f>
        <v>5.5560019923646217E-2</v>
      </c>
      <c r="S74" s="4">
        <f ca="1">('Deaths male'!S74-'Baseline male'!S74)/'Baseline male'!S74</f>
        <v>-0.13937878776102433</v>
      </c>
      <c r="T74" s="4">
        <f ca="1">('Deaths male'!T74-'Baseline male'!T74)/'Baseline male'!T74</f>
        <v>4.2501729785840742E-2</v>
      </c>
      <c r="U74" s="4">
        <f ca="1">('Deaths male'!U74-'Baseline male'!U74)/'Baseline male'!U74</f>
        <v>-2.9468333553376275E-2</v>
      </c>
      <c r="V74" s="4">
        <f ca="1">('Deaths male'!V74-'Baseline male'!V74)/'Baseline male'!V74</f>
        <v>0.14381685337200745</v>
      </c>
      <c r="W74" s="4">
        <f ca="1">('Deaths male'!W74-'Baseline male'!W74)/'Baseline male'!W74</f>
        <v>0.21191482599858527</v>
      </c>
      <c r="X74" s="4">
        <f ca="1">('Deaths male'!X74-'Baseline male'!X74)/'Baseline male'!X74</f>
        <v>9.7604627940549901E-2</v>
      </c>
      <c r="Y74" s="4">
        <f ca="1">('Deaths male'!Y74-'Baseline male'!Y74)/'Baseline male'!Y74</f>
        <v>6.1369028573568046E-2</v>
      </c>
      <c r="Z74" s="4">
        <f ca="1">('Deaths male'!Z74-'Baseline male'!Z74)/'Baseline male'!Z74</f>
        <v>0.13392009309676417</v>
      </c>
      <c r="AA74" s="4">
        <f ca="1">('Deaths male'!AA74-'Baseline male'!AA74)/'Baseline male'!AA74</f>
        <v>0.14311509933188876</v>
      </c>
      <c r="AI74" s="4">
        <f t="shared" ca="1" si="54"/>
        <v>-1.3325889706969945E-2</v>
      </c>
      <c r="AJ74" s="4">
        <f t="shared" ca="1" si="40"/>
        <v>-2.7374187191669019E-2</v>
      </c>
      <c r="AK74" s="4">
        <f t="shared" ca="1" si="41"/>
        <v>-1.0687169806180459E-2</v>
      </c>
      <c r="AL74" s="4">
        <f t="shared" ca="1" si="42"/>
        <v>-1.4482694034124222E-2</v>
      </c>
      <c r="AM74" s="4">
        <f t="shared" ca="1" si="43"/>
        <v>-5.8102073292856563E-2</v>
      </c>
      <c r="AN74" s="4">
        <f t="shared" ca="1" si="44"/>
        <v>2.017092568605746E-2</v>
      </c>
      <c r="AO74" s="4">
        <f t="shared" ca="1" si="45"/>
        <v>-2.7305983086647667E-2</v>
      </c>
      <c r="AP74" s="4">
        <f t="shared" ca="1" si="46"/>
        <v>-3.3404928659761135E-2</v>
      </c>
      <c r="AQ74" s="4">
        <f t="shared" ca="1" si="47"/>
        <v>1.2402972068580817E-3</v>
      </c>
      <c r="AR74" s="4">
        <f t="shared" ca="1" si="48"/>
        <v>-2.9335290333293386E-2</v>
      </c>
      <c r="AS74" s="4">
        <f t="shared" ca="1" si="49"/>
        <v>7.3821894308588348E-2</v>
      </c>
      <c r="AT74" s="4">
        <f t="shared" ca="1" si="50"/>
        <v>0.16327832636144732</v>
      </c>
      <c r="AU74" s="4">
        <f t="shared" ca="1" si="51"/>
        <v>0.10738786725178009</v>
      </c>
      <c r="AV74" s="4">
        <f t="shared" ca="1" si="52"/>
        <v>9.2502844025399045E-2</v>
      </c>
      <c r="AW74" s="4">
        <f t="shared" ca="1" si="53"/>
        <v>8.5591786130685368E-2</v>
      </c>
      <c r="AX74" s="4">
        <f t="shared" ca="1" si="53"/>
        <v>0.10063112946563857</v>
      </c>
      <c r="BE74">
        <v>0</v>
      </c>
      <c r="BG74" s="10">
        <f ca="1">2*POWER(1/'Baseline male'!V73,0.5)</f>
        <v>4.9716292624756749E-2</v>
      </c>
      <c r="BH74" s="10">
        <f t="shared" ca="1" si="55"/>
        <v>-4.9716292624756749E-2</v>
      </c>
      <c r="BI74">
        <f t="shared" ca="1" si="56"/>
        <v>9.9432585249513497E-2</v>
      </c>
    </row>
    <row r="75" spans="1:61" x14ac:dyDescent="0.2">
      <c r="A75" s="1">
        <v>72</v>
      </c>
      <c r="B75" s="4">
        <f ca="1">('Deaths male'!B75-'Baseline male'!B75)/'Baseline male'!B75</f>
        <v>0.2553500038864196</v>
      </c>
      <c r="C75" s="4">
        <f ca="1">('Deaths male'!C75-'Baseline male'!C75)/'Baseline male'!C75</f>
        <v>0.25401119143476569</v>
      </c>
      <c r="D75" s="4">
        <f ca="1">('Deaths male'!D75-'Baseline male'!D75)/'Baseline male'!D75</f>
        <v>0.22591520203487706</v>
      </c>
      <c r="E75" s="4">
        <f ca="1">('Deaths male'!E75-'Baseline male'!E75)/'Baseline male'!E75</f>
        <v>0.27834932671449147</v>
      </c>
      <c r="F75" s="4">
        <f ca="1">('Deaths male'!F75-'Baseline male'!F75)/'Baseline male'!F75</f>
        <v>0.15081974482125529</v>
      </c>
      <c r="G75" s="4">
        <f ca="1">('Deaths male'!G75-'Baseline male'!G75)/'Baseline male'!G75</f>
        <v>0.17526204366835454</v>
      </c>
      <c r="H75" s="4">
        <f ca="1">('Deaths male'!H75-'Baseline male'!H75)/'Baseline male'!H75</f>
        <v>8.1096170485346813E-2</v>
      </c>
      <c r="I75" s="4">
        <f ca="1">('Deaths male'!I75-'Baseline male'!I75)/'Baseline male'!I75</f>
        <v>4.2992607864993572E-2</v>
      </c>
      <c r="J75" s="4">
        <f ca="1">('Deaths male'!J75-'Baseline male'!J75)/'Baseline male'!J75</f>
        <v>2.9506871372970242E-2</v>
      </c>
      <c r="K75" s="4">
        <f ca="1">('Deaths male'!K75-'Baseline male'!K75)/'Baseline male'!K75</f>
        <v>3.7564554258649761E-2</v>
      </c>
      <c r="L75" s="4">
        <f ca="1">('Deaths male'!L75-'Baseline male'!L75)/'Baseline male'!L75</f>
        <v>-2.4167446081404739E-2</v>
      </c>
      <c r="M75" s="4">
        <f ca="1">('Deaths male'!M75-'Baseline male'!M75)/'Baseline male'!M75</f>
        <v>-4.7588643141294427E-2</v>
      </c>
      <c r="N75" s="4">
        <f ca="1">('Deaths male'!N75-'Baseline male'!N75)/'Baseline male'!N75</f>
        <v>-2.6056640417623032E-2</v>
      </c>
      <c r="O75" s="4">
        <f ca="1">('Deaths male'!O75-'Baseline male'!O75)/'Baseline male'!O75</f>
        <v>1.0895648722037592E-2</v>
      </c>
      <c r="P75" s="4">
        <f ca="1">('Deaths male'!P75-'Baseline male'!P75)/'Baseline male'!P75</f>
        <v>-4.3893656022521044E-2</v>
      </c>
      <c r="Q75" s="4">
        <f ca="1">('Deaths male'!Q75-'Baseline male'!Q75)/'Baseline male'!Q75</f>
        <v>-5.5252564331376458E-2</v>
      </c>
      <c r="R75" s="4">
        <f ca="1">('Deaths male'!R75-'Baseline male'!R75)/'Baseline male'!R75</f>
        <v>1.1027704641196387E-2</v>
      </c>
      <c r="S75" s="4">
        <f ca="1">('Deaths male'!S75-'Baseline male'!S75)/'Baseline male'!S75</f>
        <v>6.3086783004152297E-2</v>
      </c>
      <c r="T75" s="4">
        <f ca="1">('Deaths male'!T75-'Baseline male'!T75)/'Baseline male'!T75</f>
        <v>-0.14643785941999302</v>
      </c>
      <c r="U75" s="4">
        <f ca="1">('Deaths male'!U75-'Baseline male'!U75)/'Baseline male'!U75</f>
        <v>8.7507797212713588E-3</v>
      </c>
      <c r="V75" s="4">
        <f ca="1">('Deaths male'!V75-'Baseline male'!V75)/'Baseline male'!V75</f>
        <v>0.1127728671029504</v>
      </c>
      <c r="W75" s="4">
        <f ca="1">('Deaths male'!W75-'Baseline male'!W75)/'Baseline male'!W75</f>
        <v>0.13231803275212986</v>
      </c>
      <c r="X75" s="4">
        <f ca="1">('Deaths male'!X75-'Baseline male'!X75)/'Baseline male'!X75</f>
        <v>9.7089796949391724E-2</v>
      </c>
      <c r="Y75" s="4">
        <f ca="1">('Deaths male'!Y75-'Baseline male'!Y75)/'Baseline male'!Y75</f>
        <v>0.10177675097993526</v>
      </c>
      <c r="Z75" s="4">
        <f ca="1">('Deaths male'!Z75-'Baseline male'!Z75)/'Baseline male'!Z75</f>
        <v>8.4547019551657526E-2</v>
      </c>
      <c r="AA75" s="4">
        <f ca="1">('Deaths male'!AA75-'Baseline male'!AA75)/'Baseline male'!AA75</f>
        <v>0.11354155257784403</v>
      </c>
      <c r="AI75" s="4">
        <f t="shared" ca="1" si="54"/>
        <v>5.6049729666315783E-3</v>
      </c>
      <c r="AJ75" s="4">
        <f t="shared" ca="1" si="40"/>
        <v>-2.6323712174965923E-2</v>
      </c>
      <c r="AK75" s="4">
        <f t="shared" ca="1" si="41"/>
        <v>-1.4416104606319429E-2</v>
      </c>
      <c r="AL75" s="4">
        <f t="shared" ca="1" si="42"/>
        <v>-1.9634317375960764E-2</v>
      </c>
      <c r="AM75" s="4">
        <f t="shared" ca="1" si="43"/>
        <v>-6.6835877788717551E-2</v>
      </c>
      <c r="AN75" s="4">
        <f t="shared" ca="1" si="44"/>
        <v>-4.4009625321179318E-3</v>
      </c>
      <c r="AO75" s="4">
        <f t="shared" ca="1" si="45"/>
        <v>4.7687003416338166E-3</v>
      </c>
      <c r="AP75" s="4">
        <f t="shared" ca="1" si="46"/>
        <v>-3.8357479569877742E-2</v>
      </c>
      <c r="AQ75" s="4">
        <f t="shared" ca="1" si="47"/>
        <v>-1.2050203320355725E-2</v>
      </c>
      <c r="AR75" s="4">
        <f t="shared" ca="1" si="48"/>
        <v>-2.6598348210871786E-2</v>
      </c>
      <c r="AS75" s="4">
        <f t="shared" ca="1" si="49"/>
        <v>9.7445312693749744E-2</v>
      </c>
      <c r="AT75" s="4">
        <f t="shared" ca="1" si="50"/>
        <v>0.11246194292895166</v>
      </c>
      <c r="AU75" s="4">
        <f t="shared" ca="1" si="51"/>
        <v>0.11688467046286273</v>
      </c>
      <c r="AV75" s="4">
        <f t="shared" ca="1" si="52"/>
        <v>9.0606922317086253E-2</v>
      </c>
      <c r="AW75" s="4">
        <f t="shared" ca="1" si="53"/>
        <v>9.9903543337610687E-2</v>
      </c>
      <c r="AX75" s="4">
        <f t="shared" ca="1" si="53"/>
        <v>0.12092874935646829</v>
      </c>
      <c r="BE75">
        <v>0</v>
      </c>
      <c r="BG75" s="10">
        <f ca="1">2*POWER(1/'Baseline male'!V74,0.5)</f>
        <v>4.7173346472931803E-2</v>
      </c>
      <c r="BH75" s="10">
        <f t="shared" ca="1" si="55"/>
        <v>-4.7173346472931803E-2</v>
      </c>
      <c r="BI75">
        <f t="shared" ca="1" si="56"/>
        <v>9.4346692945863606E-2</v>
      </c>
    </row>
    <row r="76" spans="1:61" x14ac:dyDescent="0.2">
      <c r="A76" s="1">
        <v>73</v>
      </c>
      <c r="B76" s="4">
        <f ca="1">('Deaths male'!B76-'Baseline male'!B76)/'Baseline male'!B76</f>
        <v>0.23661056131544139</v>
      </c>
      <c r="C76" s="4">
        <f ca="1">('Deaths male'!C76-'Baseline male'!C76)/'Baseline male'!C76</f>
        <v>0.24087494751431607</v>
      </c>
      <c r="D76" s="4">
        <f ca="1">('Deaths male'!D76-'Baseline male'!D76)/'Baseline male'!D76</f>
        <v>0.24508666811614011</v>
      </c>
      <c r="E76" s="4">
        <f ca="1">('Deaths male'!E76-'Baseline male'!E76)/'Baseline male'!E76</f>
        <v>0.20818391218071891</v>
      </c>
      <c r="F76" s="4">
        <f ca="1">('Deaths male'!F76-'Baseline male'!F76)/'Baseline male'!F76</f>
        <v>0.23765345701966864</v>
      </c>
      <c r="G76" s="4">
        <f ca="1">('Deaths male'!G76-'Baseline male'!G76)/'Baseline male'!G76</f>
        <v>0.10699354370513432</v>
      </c>
      <c r="H76" s="4">
        <f ca="1">('Deaths male'!H76-'Baseline male'!H76)/'Baseline male'!H76</f>
        <v>0.11918723953602302</v>
      </c>
      <c r="I76" s="4">
        <f ca="1">('Deaths male'!I76-'Baseline male'!I76)/'Baseline male'!I76</f>
        <v>4.499305934014506E-2</v>
      </c>
      <c r="J76" s="4">
        <f ca="1">('Deaths male'!J76-'Baseline male'!J76)/'Baseline male'!J76</f>
        <v>1.1535139300308141E-2</v>
      </c>
      <c r="K76" s="4">
        <f ca="1">('Deaths male'!K76-'Baseline male'!K76)/'Baseline male'!K76</f>
        <v>4.6145854209572561E-2</v>
      </c>
      <c r="L76" s="4">
        <f ca="1">('Deaths male'!L76-'Baseline male'!L76)/'Baseline male'!L76</f>
        <v>2.753361402051923E-2</v>
      </c>
      <c r="M76" s="4">
        <f ca="1">('Deaths male'!M76-'Baseline male'!M76)/'Baseline male'!M76</f>
        <v>-2.7456854758908703E-2</v>
      </c>
      <c r="N76" s="4">
        <f ca="1">('Deaths male'!N76-'Baseline male'!N76)/'Baseline male'!N76</f>
        <v>7.1265834597290948E-3</v>
      </c>
      <c r="O76" s="4">
        <f ca="1">('Deaths male'!O76-'Baseline male'!O76)/'Baseline male'!O76</f>
        <v>2.2120524556958912E-2</v>
      </c>
      <c r="P76" s="4">
        <f ca="1">('Deaths male'!P76-'Baseline male'!P76)/'Baseline male'!P76</f>
        <v>-4.7077804857350324E-2</v>
      </c>
      <c r="Q76" s="4">
        <f ca="1">('Deaths male'!Q76-'Baseline male'!Q76)/'Baseline male'!Q76</f>
        <v>-4.9575803480298809E-2</v>
      </c>
      <c r="R76" s="4">
        <f ca="1">('Deaths male'!R76-'Baseline male'!R76)/'Baseline male'!R76</f>
        <v>-4.6460578790644726E-2</v>
      </c>
      <c r="S76" s="4">
        <f ca="1">('Deaths male'!S76-'Baseline male'!S76)/'Baseline male'!S76</f>
        <v>-1.5084926424527153E-2</v>
      </c>
      <c r="T76" s="4">
        <f ca="1">('Deaths male'!T76-'Baseline male'!T76)/'Baseline male'!T76</f>
        <v>6.8951784943855926E-2</v>
      </c>
      <c r="U76" s="4">
        <f ca="1">('Deaths male'!U76-'Baseline male'!U76)/'Baseline male'!U76</f>
        <v>-0.17931154589986967</v>
      </c>
      <c r="V76" s="4">
        <f ca="1">('Deaths male'!V76-'Baseline male'!V76)/'Baseline male'!V76</f>
        <v>8.99333688427566E-2</v>
      </c>
      <c r="W76" s="4">
        <f ca="1">('Deaths male'!W76-'Baseline male'!W76)/'Baseline male'!W76</f>
        <v>0.15713862244025661</v>
      </c>
      <c r="X76" s="4">
        <f ca="1">('Deaths male'!X76-'Baseline male'!X76)/'Baseline male'!X76</f>
        <v>0.11897844484071456</v>
      </c>
      <c r="Y76" s="4">
        <f ca="1">('Deaths male'!Y76-'Baseline male'!Y76)/'Baseline male'!Y76</f>
        <v>8.7611331864514835E-2</v>
      </c>
      <c r="Z76" s="4">
        <f ca="1">('Deaths male'!Z76-'Baseline male'!Z76)/'Baseline male'!Z76</f>
        <v>6.1380840972478458E-2</v>
      </c>
      <c r="AA76" s="4">
        <f ca="1">('Deaths male'!AA76-'Baseline male'!AA76)/'Baseline male'!AA76</f>
        <v>5.2511763256069759E-2</v>
      </c>
      <c r="AI76" s="4">
        <f t="shared" ca="1" si="54"/>
        <v>1.4033771250113802E-2</v>
      </c>
      <c r="AJ76" s="4">
        <f t="shared" ca="1" si="40"/>
        <v>-2.060422441598048E-2</v>
      </c>
      <c r="AK76" s="4">
        <f t="shared" ca="1" si="41"/>
        <v>-2.6320885474908996E-2</v>
      </c>
      <c r="AL76" s="4">
        <f t="shared" ca="1" si="42"/>
        <v>-1.4062078775267401E-2</v>
      </c>
      <c r="AM76" s="4">
        <f t="shared" ca="1" si="43"/>
        <v>-5.6058015154136373E-2</v>
      </c>
      <c r="AN76" s="4">
        <f t="shared" ca="1" si="44"/>
        <v>-1.9350044044738883E-2</v>
      </c>
      <c r="AO76" s="4">
        <f t="shared" ca="1" si="45"/>
        <v>-9.7795192372229674E-3</v>
      </c>
      <c r="AP76" s="4">
        <f t="shared" ca="1" si="46"/>
        <v>-6.8699979768830051E-3</v>
      </c>
      <c r="AQ76" s="4">
        <f t="shared" ca="1" si="47"/>
        <v>-2.948525238881931E-2</v>
      </c>
      <c r="AR76" s="4">
        <f t="shared" ca="1" si="48"/>
        <v>-2.7272876557093994E-2</v>
      </c>
      <c r="AS76" s="4">
        <f t="shared" ca="1" si="49"/>
        <v>0.10323083620937505</v>
      </c>
      <c r="AT76" s="4">
        <f t="shared" ca="1" si="50"/>
        <v>0.12583948738702205</v>
      </c>
      <c r="AU76" s="4">
        <f t="shared" ca="1" si="51"/>
        <v>8.9444161372210729E-2</v>
      </c>
      <c r="AV76" s="4">
        <f t="shared" ca="1" si="52"/>
        <v>0.11264211102994184</v>
      </c>
      <c r="AW76" s="4">
        <f t="shared" ca="1" si="53"/>
        <v>0.10408922181135116</v>
      </c>
      <c r="AX76" s="4">
        <f t="shared" ca="1" si="53"/>
        <v>0.13772083379847028</v>
      </c>
      <c r="BE76">
        <v>0</v>
      </c>
      <c r="BG76" s="10">
        <f ca="1">2*POWER(1/'Baseline male'!V75,0.5)</f>
        <v>4.4547016486488039E-2</v>
      </c>
      <c r="BH76" s="10">
        <f t="shared" ca="1" si="55"/>
        <v>-4.4547016486488039E-2</v>
      </c>
      <c r="BI76">
        <f t="shared" ca="1" si="56"/>
        <v>8.9094032972976078E-2</v>
      </c>
    </row>
    <row r="77" spans="1:61" x14ac:dyDescent="0.2">
      <c r="A77" s="1">
        <v>74</v>
      </c>
      <c r="B77" s="4">
        <f ca="1">('Deaths male'!B77-'Baseline male'!B77)/'Baseline male'!B77</f>
        <v>0.16727269077097123</v>
      </c>
      <c r="C77" s="4">
        <f ca="1">('Deaths male'!C77-'Baseline male'!C77)/'Baseline male'!C77</f>
        <v>0.20003171899402727</v>
      </c>
      <c r="D77" s="4">
        <f ca="1">('Deaths male'!D77-'Baseline male'!D77)/'Baseline male'!D77</f>
        <v>0.21590990912216718</v>
      </c>
      <c r="E77" s="4">
        <f ca="1">('Deaths male'!E77-'Baseline male'!E77)/'Baseline male'!E77</f>
        <v>0.13219587127626595</v>
      </c>
      <c r="F77" s="4">
        <f ca="1">('Deaths male'!F77-'Baseline male'!F77)/'Baseline male'!F77</f>
        <v>0.13040662915224663</v>
      </c>
      <c r="G77" s="4">
        <f ca="1">('Deaths male'!G77-'Baseline male'!G77)/'Baseline male'!G77</f>
        <v>0.14636473612426923</v>
      </c>
      <c r="H77" s="4">
        <f ca="1">('Deaths male'!H77-'Baseline male'!H77)/'Baseline male'!H77</f>
        <v>5.7376042041118402E-2</v>
      </c>
      <c r="I77" s="4">
        <f ca="1">('Deaths male'!I77-'Baseline male'!I77)/'Baseline male'!I77</f>
        <v>0.10078705075371415</v>
      </c>
      <c r="J77" s="4">
        <f ca="1">('Deaths male'!J77-'Baseline male'!J77)/'Baseline male'!J77</f>
        <v>1.5059498683343397E-2</v>
      </c>
      <c r="K77" s="4">
        <f ca="1">('Deaths male'!K77-'Baseline male'!K77)/'Baseline male'!K77</f>
        <v>7.8076489850249356E-2</v>
      </c>
      <c r="L77" s="4">
        <f ca="1">('Deaths male'!L77-'Baseline male'!L77)/'Baseline male'!L77</f>
        <v>-2.3679000573008799E-2</v>
      </c>
      <c r="M77" s="4">
        <f ca="1">('Deaths male'!M77-'Baseline male'!M77)/'Baseline male'!M77</f>
        <v>-1.8423236926363017E-2</v>
      </c>
      <c r="N77" s="4">
        <f ca="1">('Deaths male'!N77-'Baseline male'!N77)/'Baseline male'!N77</f>
        <v>-5.4281297992338988E-2</v>
      </c>
      <c r="O77" s="4">
        <f ca="1">('Deaths male'!O77-'Baseline male'!O77)/'Baseline male'!O77</f>
        <v>-5.2566981336914835E-2</v>
      </c>
      <c r="P77" s="4">
        <f ca="1">('Deaths male'!P77-'Baseline male'!P77)/'Baseline male'!P77</f>
        <v>-6.607265974616823E-2</v>
      </c>
      <c r="Q77" s="4">
        <f ca="1">('Deaths male'!Q77-'Baseline male'!Q77)/'Baseline male'!Q77</f>
        <v>3.8368040839230899E-2</v>
      </c>
      <c r="R77" s="4">
        <f ca="1">('Deaths male'!R77-'Baseline male'!R77)/'Baseline male'!R77</f>
        <v>8.4474468160767591E-3</v>
      </c>
      <c r="S77" s="4">
        <f ca="1">('Deaths male'!S77-'Baseline male'!S77)/'Baseline male'!S77</f>
        <v>-4.9385294084385106E-2</v>
      </c>
      <c r="T77" s="4">
        <f ca="1">('Deaths male'!T77-'Baseline male'!T77)/'Baseline male'!T77</f>
        <v>7.4220082223235267E-3</v>
      </c>
      <c r="U77" s="4">
        <f ca="1">('Deaths male'!U77-'Baseline male'!U77)/'Baseline male'!U77</f>
        <v>4.6673313626604214E-2</v>
      </c>
      <c r="V77" s="4">
        <f ca="1">('Deaths male'!V77-'Baseline male'!V77)/'Baseline male'!V77</f>
        <v>-6.7437618561317705E-2</v>
      </c>
      <c r="W77" s="4">
        <f ca="1">('Deaths male'!W77-'Baseline male'!W77)/'Baseline male'!W77</f>
        <v>0.10805086821518756</v>
      </c>
      <c r="X77" s="4">
        <f ca="1">('Deaths male'!X77-'Baseline male'!X77)/'Baseline male'!X77</f>
        <v>0.14005714525397278</v>
      </c>
      <c r="Y77" s="4">
        <f ca="1">('Deaths male'!Y77-'Baseline male'!Y77)/'Baseline male'!Y77</f>
        <v>0.13059324427898528</v>
      </c>
      <c r="Z77" s="4">
        <f ca="1">('Deaths male'!Z77-'Baseline male'!Z77)/'Baseline male'!Z77</f>
        <v>9.299753483918298E-2</v>
      </c>
      <c r="AA77" s="4">
        <f ca="1">('Deaths male'!AA77-'Baseline male'!AA77)/'Baseline male'!AA77</f>
        <v>0.12402449432326923</v>
      </c>
      <c r="AI77" s="4">
        <f t="shared" ca="1" si="54"/>
        <v>3.1600459593203942E-2</v>
      </c>
      <c r="AJ77" s="4">
        <f t="shared" ca="1" si="40"/>
        <v>-2.0305317812038454E-2</v>
      </c>
      <c r="AK77" s="4">
        <f t="shared" ca="1" si="41"/>
        <v>-1.8508210838180199E-2</v>
      </c>
      <c r="AL77" s="4">
        <f t="shared" ca="1" si="42"/>
        <v>-1.8477750212785592E-2</v>
      </c>
      <c r="AM77" s="4">
        <f t="shared" ca="1" si="43"/>
        <v>-6.0185893669824783E-2</v>
      </c>
      <c r="AN77" s="4">
        <f t="shared" ca="1" si="44"/>
        <v>-1.2619522970264131E-2</v>
      </c>
      <c r="AO77" s="4">
        <f t="shared" ca="1" si="45"/>
        <v>-1.3036225558715243E-2</v>
      </c>
      <c r="AP77" s="4">
        <f t="shared" ca="1" si="46"/>
        <v>-3.2318540604853098E-2</v>
      </c>
      <c r="AQ77" s="4">
        <f t="shared" ca="1" si="47"/>
        <v>9.8754823837703589E-3</v>
      </c>
      <c r="AR77" s="4">
        <f t="shared" ca="1" si="48"/>
        <v>-3.5186202408421838E-2</v>
      </c>
      <c r="AS77" s="4">
        <f t="shared" ca="1" si="49"/>
        <v>0.10683349715766846</v>
      </c>
      <c r="AT77" s="4">
        <f t="shared" ca="1" si="50"/>
        <v>0.13413193260065476</v>
      </c>
      <c r="AU77" s="4">
        <f t="shared" ca="1" si="51"/>
        <v>0.11576597662894046</v>
      </c>
      <c r="AV77" s="4">
        <f t="shared" ca="1" si="52"/>
        <v>8.3635748127623047E-2</v>
      </c>
      <c r="AW77" s="4">
        <f t="shared" ca="1" si="53"/>
        <v>0.12154505846891747</v>
      </c>
      <c r="AX77" s="4">
        <f t="shared" ca="1" si="53"/>
        <v>0.16677647581386384</v>
      </c>
      <c r="BE77">
        <v>0</v>
      </c>
      <c r="BG77" s="10">
        <f ca="1">2*POWER(1/'Baseline male'!V76,0.5)</f>
        <v>4.1701608153704529E-2</v>
      </c>
      <c r="BH77" s="10">
        <f t="shared" ca="1" si="55"/>
        <v>-4.1701608153704529E-2</v>
      </c>
      <c r="BI77">
        <f t="shared" ca="1" si="56"/>
        <v>8.3403216307409059E-2</v>
      </c>
    </row>
    <row r="78" spans="1:61" x14ac:dyDescent="0.2">
      <c r="A78" s="1">
        <v>75</v>
      </c>
      <c r="B78" s="4">
        <f ca="1">('Deaths male'!B78-'Baseline male'!B78)/'Baseline male'!B78</f>
        <v>0.19242776401354222</v>
      </c>
      <c r="C78" s="4">
        <f ca="1">('Deaths male'!C78-'Baseline male'!C78)/'Baseline male'!C78</f>
        <v>0.18708327446454387</v>
      </c>
      <c r="D78" s="4">
        <f ca="1">('Deaths male'!D78-'Baseline male'!D78)/'Baseline male'!D78</f>
        <v>0.14987345728934007</v>
      </c>
      <c r="E78" s="4">
        <f ca="1">('Deaths male'!E78-'Baseline male'!E78)/'Baseline male'!E78</f>
        <v>0.11861476831093559</v>
      </c>
      <c r="F78" s="4">
        <f ca="1">('Deaths male'!F78-'Baseline male'!F78)/'Baseline male'!F78</f>
        <v>9.3552037622689363E-2</v>
      </c>
      <c r="G78" s="4">
        <f ca="1">('Deaths male'!G78-'Baseline male'!G78)/'Baseline male'!G78</f>
        <v>7.1471973831199687E-2</v>
      </c>
      <c r="H78" s="4">
        <f ca="1">('Deaths male'!H78-'Baseline male'!H78)/'Baseline male'!H78</f>
        <v>4.8622566095196482E-2</v>
      </c>
      <c r="I78" s="4">
        <f ca="1">('Deaths male'!I78-'Baseline male'!I78)/'Baseline male'!I78</f>
        <v>5.8224745832146901E-2</v>
      </c>
      <c r="J78" s="4">
        <f ca="1">('Deaths male'!J78-'Baseline male'!J78)/'Baseline male'!J78</f>
        <v>4.3453954903708422E-3</v>
      </c>
      <c r="K78" s="4">
        <f ca="1">('Deaths male'!K78-'Baseline male'!K78)/'Baseline male'!K78</f>
        <v>7.3471208617703149E-2</v>
      </c>
      <c r="L78" s="4">
        <f ca="1">('Deaths male'!L78-'Baseline male'!L78)/'Baseline male'!L78</f>
        <v>5.1991986941799365E-2</v>
      </c>
      <c r="M78" s="4">
        <f ca="1">('Deaths male'!M78-'Baseline male'!M78)/'Baseline male'!M78</f>
        <v>-1.2799472294227929E-2</v>
      </c>
      <c r="N78" s="4">
        <f ca="1">('Deaths male'!N78-'Baseline male'!N78)/'Baseline male'!N78</f>
        <v>-2.2337600575694928E-2</v>
      </c>
      <c r="O78" s="4">
        <f ca="1">('Deaths male'!O78-'Baseline male'!O78)/'Baseline male'!O78</f>
        <v>-3.5910636065352386E-2</v>
      </c>
      <c r="P78" s="4">
        <f ca="1">('Deaths male'!P78-'Baseline male'!P78)/'Baseline male'!P78</f>
        <v>-6.3592957505526904E-2</v>
      </c>
      <c r="Q78" s="4">
        <f ca="1">('Deaths male'!Q78-'Baseline male'!Q78)/'Baseline male'!Q78</f>
        <v>-1.8699393300053463E-2</v>
      </c>
      <c r="R78" s="4">
        <f ca="1">('Deaths male'!R78-'Baseline male'!R78)/'Baseline male'!R78</f>
        <v>-4.7310908821055538E-3</v>
      </c>
      <c r="S78" s="4">
        <f ca="1">('Deaths male'!S78-'Baseline male'!S78)/'Baseline male'!S78</f>
        <v>-5.1025172583604395E-2</v>
      </c>
      <c r="T78" s="4">
        <f ca="1">('Deaths male'!T78-'Baseline male'!T78)/'Baseline male'!T78</f>
        <v>-3.2688680133805804E-2</v>
      </c>
      <c r="U78" s="4">
        <f ca="1">('Deaths male'!U78-'Baseline male'!U78)/'Baseline male'!U78</f>
        <v>2.0364045051011439E-2</v>
      </c>
      <c r="V78" s="4">
        <f ca="1">('Deaths male'!V78-'Baseline male'!V78)/'Baseline male'!V78</f>
        <v>0.2081410927123519</v>
      </c>
      <c r="W78" s="4">
        <f ca="1">('Deaths male'!W78-'Baseline male'!W78)/'Baseline male'!W78</f>
        <v>-4.7112634761400936E-2</v>
      </c>
      <c r="X78" s="4">
        <f ca="1">('Deaths male'!X78-'Baseline male'!X78)/'Baseline male'!X78</f>
        <v>0.13069333732968463</v>
      </c>
      <c r="Y78" s="4">
        <f ca="1">('Deaths male'!Y78-'Baseline male'!Y78)/'Baseline male'!Y78</f>
        <v>7.1684255888427834E-2</v>
      </c>
      <c r="Z78" s="4">
        <f ca="1">('Deaths male'!Z78-'Baseline male'!Z78)/'Baseline male'!Z78</f>
        <v>0.12667222822797033</v>
      </c>
      <c r="AA78" s="4">
        <f ca="1">('Deaths male'!AA78-'Baseline male'!AA78)/'Baseline male'!AA78</f>
        <v>0.17145083729326965</v>
      </c>
      <c r="AI78" s="4">
        <f t="shared" ca="1" si="54"/>
        <v>3.2610918559689242E-2</v>
      </c>
      <c r="AJ78" s="4">
        <f t="shared" ca="1" si="40"/>
        <v>-1.0937042436151003E-2</v>
      </c>
      <c r="AK78" s="4">
        <f t="shared" ca="1" si="41"/>
        <v>-1.4816947369836356E-2</v>
      </c>
      <c r="AL78" s="4">
        <f t="shared" ca="1" si="42"/>
        <v>-3.2589950102014133E-2</v>
      </c>
      <c r="AM78" s="4">
        <f t="shared" ca="1" si="43"/>
        <v>-5.8781482018662831E-2</v>
      </c>
      <c r="AN78" s="4">
        <f t="shared" ca="1" si="44"/>
        <v>2.4464252721324365E-4</v>
      </c>
      <c r="AO78" s="4">
        <f t="shared" ca="1" si="45"/>
        <v>-1.433634834122317E-2</v>
      </c>
      <c r="AP78" s="4">
        <f t="shared" ca="1" si="46"/>
        <v>-3.5683699199099285E-2</v>
      </c>
      <c r="AQ78" s="4">
        <f t="shared" ca="1" si="47"/>
        <v>-9.8386544357298954E-3</v>
      </c>
      <c r="AR78" s="4">
        <f t="shared" ca="1" si="48"/>
        <v>2.1845493632343775E-3</v>
      </c>
      <c r="AS78" s="4">
        <f t="shared" ca="1" si="49"/>
        <v>0.11851039498675367</v>
      </c>
      <c r="AT78" s="4">
        <f t="shared" ca="1" si="50"/>
        <v>0.12903031555331101</v>
      </c>
      <c r="AU78" s="4">
        <f t="shared" ca="1" si="51"/>
        <v>0.11999301489409353</v>
      </c>
      <c r="AV78" s="4">
        <f t="shared" ca="1" si="52"/>
        <v>9.9826535628306942E-2</v>
      </c>
      <c r="AW78" s="4">
        <f t="shared" ca="1" si="53"/>
        <v>9.5205748687437391E-2</v>
      </c>
      <c r="AX78" s="4">
        <f t="shared" ca="1" si="53"/>
        <v>0.15354992949591281</v>
      </c>
      <c r="BE78">
        <v>0</v>
      </c>
      <c r="BG78" s="10">
        <f ca="1">2*POWER(1/'Baseline male'!V77,0.5)</f>
        <v>3.9277224734694395E-2</v>
      </c>
      <c r="BH78" s="10">
        <f t="shared" ca="1" si="55"/>
        <v>-3.9277224734694395E-2</v>
      </c>
      <c r="BI78">
        <f t="shared" ca="1" si="56"/>
        <v>7.855444946938879E-2</v>
      </c>
    </row>
    <row r="79" spans="1:61" x14ac:dyDescent="0.2">
      <c r="A79" s="1">
        <v>76</v>
      </c>
      <c r="B79" s="4">
        <f ca="1">('Deaths male'!B79-'Baseline male'!B79)/'Baseline male'!B79</f>
        <v>0.15954894771312117</v>
      </c>
      <c r="C79" s="4">
        <f ca="1">('Deaths male'!C79-'Baseline male'!C79)/'Baseline male'!C79</f>
        <v>0.13831340645933807</v>
      </c>
      <c r="D79" s="4">
        <f ca="1">('Deaths male'!D79-'Baseline male'!D79)/'Baseline male'!D79</f>
        <v>0.16628925135482364</v>
      </c>
      <c r="E79" s="4">
        <f ca="1">('Deaths male'!E79-'Baseline male'!E79)/'Baseline male'!E79</f>
        <v>0.15976344742312623</v>
      </c>
      <c r="F79" s="4">
        <f ca="1">('Deaths male'!F79-'Baseline male'!F79)/'Baseline male'!F79</f>
        <v>4.3995890334076422E-2</v>
      </c>
      <c r="G79" s="4">
        <f ca="1">('Deaths male'!G79-'Baseline male'!G79)/'Baseline male'!G79</f>
        <v>0.12994027656706322</v>
      </c>
      <c r="H79" s="4">
        <f ca="1">('Deaths male'!H79-'Baseline male'!H79)/'Baseline male'!H79</f>
        <v>2.586217813085127E-2</v>
      </c>
      <c r="I79" s="4">
        <f ca="1">('Deaths male'!I79-'Baseline male'!I79)/'Baseline male'!I79</f>
        <v>6.3977555212271456E-2</v>
      </c>
      <c r="J79" s="4">
        <f ca="1">('Deaths male'!J79-'Baseline male'!J79)/'Baseline male'!J79</f>
        <v>4.2383880643065204E-2</v>
      </c>
      <c r="K79" s="4">
        <f ca="1">('Deaths male'!K79-'Baseline male'!K79)/'Baseline male'!K79</f>
        <v>4.9269857832762783E-2</v>
      </c>
      <c r="L79" s="4">
        <f ca="1">('Deaths male'!L79-'Baseline male'!L79)/'Baseline male'!L79</f>
        <v>3.8489701942663955E-2</v>
      </c>
      <c r="M79" s="4">
        <f ca="1">('Deaths male'!M79-'Baseline male'!M79)/'Baseline male'!M79</f>
        <v>3.2470850408916696E-3</v>
      </c>
      <c r="N79" s="4">
        <f ca="1">('Deaths male'!N79-'Baseline male'!N79)/'Baseline male'!N79</f>
        <v>-3.6055471848617127E-2</v>
      </c>
      <c r="O79" s="4">
        <f ca="1">('Deaths male'!O79-'Baseline male'!O79)/'Baseline male'!O79</f>
        <v>-1.4848949753066276E-2</v>
      </c>
      <c r="P79" s="4">
        <f ca="1">('Deaths male'!P79-'Baseline male'!P79)/'Baseline male'!P79</f>
        <v>-5.9652997639115364E-2</v>
      </c>
      <c r="Q79" s="4">
        <f ca="1">('Deaths male'!Q79-'Baseline male'!Q79)/'Baseline male'!Q79</f>
        <v>-1.1590499951196605E-2</v>
      </c>
      <c r="R79" s="4">
        <f ca="1">('Deaths male'!R79-'Baseline male'!R79)/'Baseline male'!R79</f>
        <v>-1.7181077970637695E-2</v>
      </c>
      <c r="S79" s="4">
        <f ca="1">('Deaths male'!S79-'Baseline male'!S79)/'Baseline male'!S79</f>
        <v>1.8058620203949334E-2</v>
      </c>
      <c r="T79" s="4">
        <f ca="1">('Deaths male'!T79-'Baseline male'!T79)/'Baseline male'!T79</f>
        <v>-4.4673515556477202E-2</v>
      </c>
      <c r="U79" s="4">
        <f ca="1">('Deaths male'!U79-'Baseline male'!U79)/'Baseline male'!U79</f>
        <v>-3.2840975284487303E-2</v>
      </c>
      <c r="V79" s="4">
        <f ca="1">('Deaths male'!V79-'Baseline male'!V79)/'Baseline male'!V79</f>
        <v>0.17274447095013407</v>
      </c>
      <c r="W79" s="4">
        <f ca="1">('Deaths male'!W79-'Baseline male'!W79)/'Baseline male'!W79</f>
        <v>0.27880254828893708</v>
      </c>
      <c r="X79" s="4">
        <f ca="1">('Deaths male'!X79-'Baseline male'!X79)/'Baseline male'!X79</f>
        <v>-3.9597917512710031E-2</v>
      </c>
      <c r="Y79" s="4">
        <f ca="1">('Deaths male'!Y79-'Baseline male'!Y79)/'Baseline male'!Y79</f>
        <v>0.17154497213784606</v>
      </c>
      <c r="Z79" s="4">
        <f ca="1">('Deaths male'!Z79-'Baseline male'!Z79)/'Baseline male'!Z79</f>
        <v>0.15484848546546653</v>
      </c>
      <c r="AA79" s="4">
        <f ca="1">('Deaths male'!AA79-'Baseline male'!AA79)/'Baseline male'!AA79</f>
        <v>0.22707552154189878</v>
      </c>
      <c r="AI79" s="4">
        <f t="shared" ca="1" si="54"/>
        <v>3.5951117423007731E-2</v>
      </c>
      <c r="AJ79" s="4">
        <f t="shared" ca="1" si="40"/>
        <v>-9.7987413284898149E-3</v>
      </c>
      <c r="AK79" s="4">
        <f t="shared" ca="1" si="41"/>
        <v>-4.3749962390598264E-4</v>
      </c>
      <c r="AL79" s="4">
        <f t="shared" ca="1" si="42"/>
        <v>-2.5944882636258736E-2</v>
      </c>
      <c r="AM79" s="4">
        <f t="shared" ca="1" si="43"/>
        <v>-5.5643592197666139E-2</v>
      </c>
      <c r="AN79" s="4">
        <f t="shared" ca="1" si="44"/>
        <v>-1.4108417349567521E-2</v>
      </c>
      <c r="AO79" s="4">
        <f t="shared" ca="1" si="45"/>
        <v>-1.6273752871555441E-2</v>
      </c>
      <c r="AP79" s="4">
        <f t="shared" ca="1" si="46"/>
        <v>-2.8987807498847672E-2</v>
      </c>
      <c r="AQ79" s="4">
        <f t="shared" ca="1" si="47"/>
        <v>-1.5168521040131788E-2</v>
      </c>
      <c r="AR79" s="4">
        <f t="shared" ca="1" si="48"/>
        <v>-9.4470209852323232E-3</v>
      </c>
      <c r="AS79" s="4">
        <f t="shared" ca="1" si="49"/>
        <v>0.16413105850615153</v>
      </c>
      <c r="AT79" s="4">
        <f t="shared" ca="1" si="50"/>
        <v>0.13388979244033986</v>
      </c>
      <c r="AU79" s="4">
        <f t="shared" ca="1" si="51"/>
        <v>0.10647763322777289</v>
      </c>
      <c r="AV79" s="4">
        <f t="shared" ca="1" si="52"/>
        <v>9.6628826916852803E-2</v>
      </c>
      <c r="AW79" s="4">
        <f t="shared" ca="1" si="53"/>
        <v>0.11778353508646763</v>
      </c>
      <c r="AX79" s="4">
        <f t="shared" ca="1" si="53"/>
        <v>0.10260276619875439</v>
      </c>
      <c r="BE79">
        <v>0</v>
      </c>
      <c r="BG79" s="10">
        <f ca="1">2*POWER(1/'Baseline male'!V78,0.5)</f>
        <v>4.4919619097843748E-2</v>
      </c>
      <c r="BH79" s="10">
        <f t="shared" ca="1" si="55"/>
        <v>-4.4919619097843748E-2</v>
      </c>
      <c r="BI79">
        <f t="shared" ca="1" si="56"/>
        <v>8.9839238195687496E-2</v>
      </c>
    </row>
    <row r="80" spans="1:61" x14ac:dyDescent="0.2">
      <c r="A80" s="1">
        <v>77</v>
      </c>
      <c r="B80" s="4">
        <f ca="1">('Deaths male'!B80-'Baseline male'!B80)/'Baseline male'!B80</f>
        <v>9.4867667049924026E-2</v>
      </c>
      <c r="C80" s="4">
        <f ca="1">('Deaths male'!C80-'Baseline male'!C80)/'Baseline male'!C80</f>
        <v>0.1511749860702625</v>
      </c>
      <c r="D80" s="4">
        <f ca="1">('Deaths male'!D80-'Baseline male'!D80)/'Baseline male'!D80</f>
        <v>0.141034870909683</v>
      </c>
      <c r="E80" s="4">
        <f ca="1">('Deaths male'!E80-'Baseline male'!E80)/'Baseline male'!E80</f>
        <v>0.10031441084881162</v>
      </c>
      <c r="F80" s="4">
        <f ca="1">('Deaths male'!F80-'Baseline male'!F80)/'Baseline male'!F80</f>
        <v>0.11129467615358349</v>
      </c>
      <c r="G80" s="4">
        <f ca="1">('Deaths male'!G80-'Baseline male'!G80)/'Baseline male'!G80</f>
        <v>7.8321685123749263E-2</v>
      </c>
      <c r="H80" s="4">
        <f ca="1">('Deaths male'!H80-'Baseline male'!H80)/'Baseline male'!H80</f>
        <v>9.1312915316885027E-2</v>
      </c>
      <c r="I80" s="4">
        <f ca="1">('Deaths male'!I80-'Baseline male'!I80)/'Baseline male'!I80</f>
        <v>2.0059838079134844E-2</v>
      </c>
      <c r="J80" s="4">
        <f ca="1">('Deaths male'!J80-'Baseline male'!J80)/'Baseline male'!J80</f>
        <v>7.1281611801499833E-2</v>
      </c>
      <c r="K80" s="4">
        <f ca="1">('Deaths male'!K80-'Baseline male'!K80)/'Baseline male'!K80</f>
        <v>-1.3851613508322804E-2</v>
      </c>
      <c r="L80" s="4">
        <f ca="1">('Deaths male'!L80-'Baseline male'!L80)/'Baseline male'!L80</f>
        <v>6.3665995634045958E-2</v>
      </c>
      <c r="M80" s="4">
        <f ca="1">('Deaths male'!M80-'Baseline male'!M80)/'Baseline male'!M80</f>
        <v>-4.6094110121584285E-2</v>
      </c>
      <c r="N80" s="4">
        <f ca="1">('Deaths male'!N80-'Baseline male'!N80)/'Baseline male'!N80</f>
        <v>1.3006732766020941E-2</v>
      </c>
      <c r="O80" s="4">
        <f ca="1">('Deaths male'!O80-'Baseline male'!O80)/'Baseline male'!O80</f>
        <v>-1.1182708465553382E-2</v>
      </c>
      <c r="P80" s="4">
        <f ca="1">('Deaths male'!P80-'Baseline male'!P80)/'Baseline male'!P80</f>
        <v>-6.4533048600963136E-2</v>
      </c>
      <c r="Q80" s="4">
        <f ca="1">('Deaths male'!Q80-'Baseline male'!Q80)/'Baseline male'!Q80</f>
        <v>-2.1599958959002675E-2</v>
      </c>
      <c r="R80" s="4">
        <f ca="1">('Deaths male'!R80-'Baseline male'!R80)/'Baseline male'!R80</f>
        <v>-5.2558269662649898E-3</v>
      </c>
      <c r="S80" s="4">
        <f ca="1">('Deaths male'!S80-'Baseline male'!S80)/'Baseline male'!S80</f>
        <v>-6.4155930135698175E-2</v>
      </c>
      <c r="T80" s="4">
        <f ca="1">('Deaths male'!T80-'Baseline male'!T80)/'Baseline male'!T80</f>
        <v>5.0365814442955348E-2</v>
      </c>
      <c r="U80" s="4">
        <f ca="1">('Deaths male'!U80-'Baseline male'!U80)/'Baseline male'!U80</f>
        <v>-3.0815849535367857E-2</v>
      </c>
      <c r="V80" s="4">
        <f ca="1">('Deaths male'!V80-'Baseline male'!V80)/'Baseline male'!V80</f>
        <v>0.13078617184441738</v>
      </c>
      <c r="W80" s="4">
        <f ca="1">('Deaths male'!W80-'Baseline male'!W80)/'Baseline male'!W80</f>
        <v>0.17378025882029349</v>
      </c>
      <c r="X80" s="4">
        <f ca="1">('Deaths male'!X80-'Baseline male'!X80)/'Baseline male'!X80</f>
        <v>0.22869887323304036</v>
      </c>
      <c r="Y80" s="4">
        <f ca="1">('Deaths male'!Y80-'Baseline male'!Y80)/'Baseline male'!Y80</f>
        <v>-4.3255063531658769E-2</v>
      </c>
      <c r="Z80" s="4">
        <f ca="1">('Deaths male'!Z80-'Baseline male'!Z80)/'Baseline male'!Z80</f>
        <v>0.17182620283948905</v>
      </c>
      <c r="AA80" s="4">
        <f ca="1">('Deaths male'!AA80-'Baseline male'!AA80)/'Baseline male'!AA80</f>
        <v>0.25881976265481188</v>
      </c>
      <c r="AI80" s="4">
        <f t="shared" ca="1" si="54"/>
        <v>2.0419591290058655E-2</v>
      </c>
      <c r="AJ80" s="4">
        <f t="shared" ca="1" si="40"/>
        <v>-6.8230590133381373E-3</v>
      </c>
      <c r="AK80" s="4">
        <f t="shared" ca="1" si="41"/>
        <v>2.2778268306097595E-3</v>
      </c>
      <c r="AL80" s="4">
        <f t="shared" ca="1" si="42"/>
        <v>-1.8650324639213903E-2</v>
      </c>
      <c r="AM80" s="4">
        <f t="shared" ca="1" si="43"/>
        <v>-5.3793347209834717E-2</v>
      </c>
      <c r="AN80" s="4">
        <f t="shared" ca="1" si="44"/>
        <v>-1.4031912302033035E-2</v>
      </c>
      <c r="AO80" s="4">
        <f t="shared" ca="1" si="45"/>
        <v>-1.5457388246223095E-2</v>
      </c>
      <c r="AP80" s="4">
        <f t="shared" ca="1" si="46"/>
        <v>-1.9952074776323582E-2</v>
      </c>
      <c r="AQ80" s="4">
        <f t="shared" ca="1" si="47"/>
        <v>-1.84654137822499E-2</v>
      </c>
      <c r="AR80" s="4">
        <f t="shared" ca="1" si="48"/>
        <v>-1.3465488473980918E-2</v>
      </c>
      <c r="AS80" s="4">
        <f t="shared" ca="1" si="49"/>
        <v>0.14825935137666404</v>
      </c>
      <c r="AT80" s="4">
        <f t="shared" ca="1" si="50"/>
        <v>0.17378651147091564</v>
      </c>
      <c r="AU80" s="4">
        <f t="shared" ca="1" si="51"/>
        <v>8.8294746876058233E-2</v>
      </c>
      <c r="AV80" s="4">
        <f t="shared" ca="1" si="52"/>
        <v>8.8564819034111744E-2</v>
      </c>
      <c r="AW80" s="4">
        <f t="shared" ca="1" si="53"/>
        <v>0.10760008134077863</v>
      </c>
      <c r="AX80" s="4">
        <f t="shared" ca="1" si="53"/>
        <v>0.10370982483797028</v>
      </c>
      <c r="BE80">
        <v>0</v>
      </c>
      <c r="BG80" s="10">
        <f ca="1">2*POWER(1/'Baseline male'!V79,0.5)</f>
        <v>4.2484308416629528E-2</v>
      </c>
      <c r="BH80" s="10">
        <f t="shared" ca="1" si="55"/>
        <v>-4.2484308416629528E-2</v>
      </c>
      <c r="BI80">
        <f t="shared" ca="1" si="56"/>
        <v>8.4968616833259056E-2</v>
      </c>
    </row>
    <row r="81" spans="1:61" x14ac:dyDescent="0.2">
      <c r="A81" s="1">
        <v>78</v>
      </c>
      <c r="B81" s="4">
        <f ca="1">('Deaths male'!B81-'Baseline male'!B81)/'Baseline male'!B81</f>
        <v>0.11199584047783931</v>
      </c>
      <c r="C81" s="4">
        <f ca="1">('Deaths male'!C81-'Baseline male'!C81)/'Baseline male'!C81</f>
        <v>4.5980544990581726E-2</v>
      </c>
      <c r="D81" s="4">
        <f ca="1">('Deaths male'!D81-'Baseline male'!D81)/'Baseline male'!D81</f>
        <v>0.14559947617921667</v>
      </c>
      <c r="E81" s="4">
        <f ca="1">('Deaths male'!E81-'Baseline male'!E81)/'Baseline male'!E81</f>
        <v>0.12815276377242987</v>
      </c>
      <c r="F81" s="4">
        <f ca="1">('Deaths male'!F81-'Baseline male'!F81)/'Baseline male'!F81</f>
        <v>1.8586659679601488E-2</v>
      </c>
      <c r="G81" s="4">
        <f ca="1">('Deaths male'!G81-'Baseline male'!G81)/'Baseline male'!G81</f>
        <v>8.9475855295697321E-2</v>
      </c>
      <c r="H81" s="4">
        <f ca="1">('Deaths male'!H81-'Baseline male'!H81)/'Baseline male'!H81</f>
        <v>6.2976801613315495E-2</v>
      </c>
      <c r="I81" s="4">
        <f ca="1">('Deaths male'!I81-'Baseline male'!I81)/'Baseline male'!I81</f>
        <v>7.9305893578860406E-2</v>
      </c>
      <c r="J81" s="4">
        <f ca="1">('Deaths male'!J81-'Baseline male'!J81)/'Baseline male'!J81</f>
        <v>1.8142041999506371E-2</v>
      </c>
      <c r="K81" s="4">
        <f ca="1">('Deaths male'!K81-'Baseline male'!K81)/'Baseline male'!K81</f>
        <v>3.044978746499059E-2</v>
      </c>
      <c r="L81" s="4">
        <f ca="1">('Deaths male'!L81-'Baseline male'!L81)/'Baseline male'!L81</f>
        <v>3.2585908852945732E-2</v>
      </c>
      <c r="M81" s="4">
        <f ca="1">('Deaths male'!M81-'Baseline male'!M81)/'Baseline male'!M81</f>
        <v>1.9384522120528543E-2</v>
      </c>
      <c r="N81" s="4">
        <f ca="1">('Deaths male'!N81-'Baseline male'!N81)/'Baseline male'!N81</f>
        <v>2.5582900801448327E-2</v>
      </c>
      <c r="O81" s="4">
        <f ca="1">('Deaths male'!O81-'Baseline male'!O81)/'Baseline male'!O81</f>
        <v>-4.8440474889183779E-2</v>
      </c>
      <c r="P81" s="4">
        <f ca="1">('Deaths male'!P81-'Baseline male'!P81)/'Baseline male'!P81</f>
        <v>-4.0055746601540557E-2</v>
      </c>
      <c r="Q81" s="4">
        <f ca="1">('Deaths male'!Q81-'Baseline male'!Q81)/'Baseline male'!Q81</f>
        <v>1.4745024007088062E-2</v>
      </c>
      <c r="R81" s="4">
        <f ca="1">('Deaths male'!R81-'Baseline male'!R81)/'Baseline male'!R81</f>
        <v>-5.2961192703184376E-2</v>
      </c>
      <c r="S81" s="4">
        <f ca="1">('Deaths male'!S81-'Baseline male'!S81)/'Baseline male'!S81</f>
        <v>-3.1910719395758076E-2</v>
      </c>
      <c r="T81" s="4">
        <f ca="1">('Deaths male'!T81-'Baseline male'!T81)/'Baseline male'!T81</f>
        <v>-2.9618899153645344E-2</v>
      </c>
      <c r="U81" s="4">
        <f ca="1">('Deaths male'!U81-'Baseline male'!U81)/'Baseline male'!U81</f>
        <v>7.5422129584113984E-3</v>
      </c>
      <c r="V81" s="4">
        <f ca="1">('Deaths male'!V81-'Baseline male'!V81)/'Baseline male'!V81</f>
        <v>0.14831785798818273</v>
      </c>
      <c r="W81" s="4">
        <f ca="1">('Deaths male'!W81-'Baseline male'!W81)/'Baseline male'!W81</f>
        <v>0.1316305372035379</v>
      </c>
      <c r="X81" s="4">
        <f ca="1">('Deaths male'!X81-'Baseline male'!X81)/'Baseline male'!X81</f>
        <v>0.1401136361664799</v>
      </c>
      <c r="Y81" s="4">
        <f ca="1">('Deaths male'!Y81-'Baseline male'!Y81)/'Baseline male'!Y81</f>
        <v>0.16856526936793431</v>
      </c>
      <c r="Z81" s="4">
        <f ca="1">('Deaths male'!Z81-'Baseline male'!Z81)/'Baseline male'!Z81</f>
        <v>-7.0315707934921867E-2</v>
      </c>
      <c r="AA81" s="4">
        <f ca="1">('Deaths male'!AA81-'Baseline male'!AA81)/'Baseline male'!AA81</f>
        <v>-1.3620968333685429E-2</v>
      </c>
      <c r="AI81" s="4">
        <f t="shared" ca="1" si="54"/>
        <v>5.5397472763316748E-3</v>
      </c>
      <c r="AJ81" s="4">
        <f t="shared" ca="1" si="40"/>
        <v>-8.9371068015075376E-3</v>
      </c>
      <c r="AK81" s="4">
        <f t="shared" ca="1" si="41"/>
        <v>1.1221437956819444E-2</v>
      </c>
      <c r="AL81" s="4">
        <f t="shared" ca="1" si="42"/>
        <v>-1.4896831635684745E-2</v>
      </c>
      <c r="AM81" s="4">
        <f t="shared" ca="1" si="43"/>
        <v>-4.6748770268672517E-2</v>
      </c>
      <c r="AN81" s="4">
        <f t="shared" ca="1" si="44"/>
        <v>-1.1197568991139753E-2</v>
      </c>
      <c r="AO81" s="4">
        <f t="shared" ca="1" si="45"/>
        <v>-1.4342736361457517E-2</v>
      </c>
      <c r="AP81" s="4">
        <f t="shared" ca="1" si="46"/>
        <v>-2.32822186358322E-2</v>
      </c>
      <c r="AQ81" s="4">
        <f t="shared" ca="1" si="47"/>
        <v>-1.5843401343223658E-2</v>
      </c>
      <c r="AR81" s="4">
        <f t="shared" ca="1" si="48"/>
        <v>-1.9455958933001644E-2</v>
      </c>
      <c r="AS81" s="4">
        <f t="shared" ca="1" si="49"/>
        <v>0.13337206237202007</v>
      </c>
      <c r="AT81" s="4">
        <f t="shared" ca="1" si="50"/>
        <v>0.13862252901444919</v>
      </c>
      <c r="AU81" s="4">
        <f t="shared" ca="1" si="51"/>
        <v>0.11023363630186496</v>
      </c>
      <c r="AV81" s="4">
        <f t="shared" ca="1" si="52"/>
        <v>6.536756142895378E-2</v>
      </c>
      <c r="AW81" s="4">
        <f t="shared" ca="1" si="53"/>
        <v>7.5038602043973154E-2</v>
      </c>
      <c r="AX81" s="4">
        <f t="shared" ca="1" si="53"/>
        <v>5.6730813896158014E-2</v>
      </c>
      <c r="BE81">
        <v>0</v>
      </c>
      <c r="BG81" s="10">
        <f ca="1">2*POWER(1/'Baseline male'!V80,0.5)</f>
        <v>4.2025747892158023E-2</v>
      </c>
      <c r="BH81" s="10">
        <f t="shared" ca="1" si="55"/>
        <v>-4.2025747892158023E-2</v>
      </c>
      <c r="BI81">
        <f t="shared" ca="1" si="56"/>
        <v>8.4051495784316047E-2</v>
      </c>
    </row>
    <row r="82" spans="1:61" x14ac:dyDescent="0.2">
      <c r="A82" s="1">
        <v>79</v>
      </c>
      <c r="B82" s="4">
        <f ca="1">('Deaths male'!B82-'Baseline male'!B82)/'Baseline male'!B82</f>
        <v>8.9947932635600067E-2</v>
      </c>
      <c r="C82" s="4">
        <f ca="1">('Deaths male'!C82-'Baseline male'!C82)/'Baseline male'!C82</f>
        <v>3.549165624272712E-2</v>
      </c>
      <c r="D82" s="4">
        <f ca="1">('Deaths male'!D82-'Baseline male'!D82)/'Baseline male'!D82</f>
        <v>8.3087992586952611E-2</v>
      </c>
      <c r="E82" s="4">
        <f ca="1">('Deaths male'!E82-'Baseline male'!E82)/'Baseline male'!E82</f>
        <v>9.7078631259180828E-2</v>
      </c>
      <c r="F82" s="4">
        <f ca="1">('Deaths male'!F82-'Baseline male'!F82)/'Baseline male'!F82</f>
        <v>4.0912833314142596E-2</v>
      </c>
      <c r="G82" s="4">
        <f ca="1">('Deaths male'!G82-'Baseline male'!G82)/'Baseline male'!G82</f>
        <v>3.6405465520976794E-2</v>
      </c>
      <c r="H82" s="4">
        <f ca="1">('Deaths male'!H82-'Baseline male'!H82)/'Baseline male'!H82</f>
        <v>3.602770213603454E-2</v>
      </c>
      <c r="I82" s="4">
        <f ca="1">('Deaths male'!I82-'Baseline male'!I82)/'Baseline male'!I82</f>
        <v>-2.4714933838173227E-2</v>
      </c>
      <c r="J82" s="4">
        <f ca="1">('Deaths male'!J82-'Baseline male'!J82)/'Baseline male'!J82</f>
        <v>1.2368517367199466E-2</v>
      </c>
      <c r="K82" s="4">
        <f ca="1">('Deaths male'!K82-'Baseline male'!K82)/'Baseline male'!K82</f>
        <v>-3.7582606264816104E-2</v>
      </c>
      <c r="L82" s="4">
        <f ca="1">('Deaths male'!L82-'Baseline male'!L82)/'Baseline male'!L82</f>
        <v>-6.9780062564163553E-3</v>
      </c>
      <c r="M82" s="4">
        <f ca="1">('Deaths male'!M82-'Baseline male'!M82)/'Baseline male'!M82</f>
        <v>-1.2731731388057083E-2</v>
      </c>
      <c r="N82" s="4">
        <f ca="1">('Deaths male'!N82-'Baseline male'!N82)/'Baseline male'!N82</f>
        <v>1.7615940737312874E-2</v>
      </c>
      <c r="O82" s="4">
        <f ca="1">('Deaths male'!O82-'Baseline male'!O82)/'Baseline male'!O82</f>
        <v>-1.9341644008137874E-2</v>
      </c>
      <c r="P82" s="4">
        <f ca="1">('Deaths male'!P82-'Baseline male'!P82)/'Baseline male'!P82</f>
        <v>-5.0383210641184728E-2</v>
      </c>
      <c r="Q82" s="4">
        <f ca="1">('Deaths male'!Q82-'Baseline male'!Q82)/'Baseline male'!Q82</f>
        <v>-3.3397258544672917E-2</v>
      </c>
      <c r="R82" s="4">
        <f ca="1">('Deaths male'!R82-'Baseline male'!R82)/'Baseline male'!R82</f>
        <v>-1.2395758355845938E-3</v>
      </c>
      <c r="S82" s="4">
        <f ca="1">('Deaths male'!S82-'Baseline male'!S82)/'Baseline male'!S82</f>
        <v>-1.590583558312704E-2</v>
      </c>
      <c r="T82" s="4">
        <f ca="1">('Deaths male'!T82-'Baseline male'!T82)/'Baseline male'!T82</f>
        <v>-1.9227324799685936E-2</v>
      </c>
      <c r="U82" s="4">
        <f ca="1">('Deaths male'!U82-'Baseline male'!U82)/'Baseline male'!U82</f>
        <v>-1.148453811572929E-2</v>
      </c>
      <c r="V82" s="4">
        <f ca="1">('Deaths male'!V82-'Baseline male'!V82)/'Baseline male'!V82</f>
        <v>0.16066569903567152</v>
      </c>
      <c r="W82" s="4">
        <f ca="1">('Deaths male'!W82-'Baseline male'!W82)/'Baseline male'!W82</f>
        <v>0.13234825265033162</v>
      </c>
      <c r="X82" s="4">
        <f ca="1">('Deaths male'!X82-'Baseline male'!X82)/'Baseline male'!X82</f>
        <v>7.2480236922369615E-2</v>
      </c>
      <c r="Y82" s="4">
        <f ca="1">('Deaths male'!Y82-'Baseline male'!Y82)/'Baseline male'!Y82</f>
        <v>0.11460470072171459</v>
      </c>
      <c r="Z82" s="4">
        <f ca="1">('Deaths male'!Z82-'Baseline male'!Z82)/'Baseline male'!Z82</f>
        <v>0.20588646683433418</v>
      </c>
      <c r="AA82" s="4">
        <f ca="1">('Deaths male'!AA82-'Baseline male'!AA82)/'Baseline male'!AA82</f>
        <v>-0.13071132216252287</v>
      </c>
      <c r="AI82" s="4">
        <f t="shared" ca="1" si="54"/>
        <v>-9.9485840731458903E-3</v>
      </c>
      <c r="AJ82" s="4">
        <f t="shared" ca="1" si="40"/>
        <v>-1.6997644398351428E-3</v>
      </c>
      <c r="AK82" s="4">
        <f t="shared" ca="1" si="41"/>
        <v>9.4953997081402459E-3</v>
      </c>
      <c r="AL82" s="4">
        <f t="shared" ca="1" si="42"/>
        <v>-1.4655994397778257E-2</v>
      </c>
      <c r="AM82" s="4">
        <f t="shared" ca="1" si="43"/>
        <v>-4.7264805046611381E-2</v>
      </c>
      <c r="AN82" s="4">
        <f t="shared" ca="1" si="44"/>
        <v>-5.7835884247839286E-3</v>
      </c>
      <c r="AO82" s="4">
        <f t="shared" ca="1" si="45"/>
        <v>-1.3842095766492032E-2</v>
      </c>
      <c r="AP82" s="4">
        <f t="shared" ca="1" si="46"/>
        <v>-1.6185214110338998E-2</v>
      </c>
      <c r="AQ82" s="4">
        <f t="shared" ca="1" si="47"/>
        <v>-2.6089408205771519E-2</v>
      </c>
      <c r="AR82" s="4">
        <f t="shared" ca="1" si="48"/>
        <v>-1.8774106273082965E-2</v>
      </c>
      <c r="AS82" s="4">
        <f t="shared" ca="1" si="49"/>
        <v>0.12089989471491365</v>
      </c>
      <c r="AT82" s="4">
        <f t="shared" ca="1" si="50"/>
        <v>0.12571693681309734</v>
      </c>
      <c r="AU82" s="4">
        <f t="shared" ca="1" si="51"/>
        <v>7.2732651309646873E-2</v>
      </c>
      <c r="AV82" s="4">
        <f t="shared" ca="1" si="52"/>
        <v>8.9582600239215854E-2</v>
      </c>
      <c r="AW82" s="4">
        <f t="shared" ca="1" si="53"/>
        <v>4.8906597781482972E-2</v>
      </c>
      <c r="AX82" s="4">
        <f t="shared" ca="1" si="53"/>
        <v>4.2124065440692516E-3</v>
      </c>
      <c r="BE82">
        <v>0</v>
      </c>
      <c r="BG82" s="10">
        <f ca="1">2*POWER(1/'Baseline male'!V81,0.5)</f>
        <v>4.1974984019645029E-2</v>
      </c>
      <c r="BH82" s="10">
        <f t="shared" ca="1" si="55"/>
        <v>-4.1974984019645029E-2</v>
      </c>
      <c r="BI82">
        <f t="shared" ca="1" si="56"/>
        <v>8.3949968039290057E-2</v>
      </c>
    </row>
    <row r="83" spans="1:61" x14ac:dyDescent="0.2">
      <c r="A83" s="1">
        <v>80</v>
      </c>
      <c r="B83" s="4">
        <f ca="1">('Deaths male'!B83-'Baseline male'!B83)/'Baseline male'!B83</f>
        <v>1.2039111951955976E-2</v>
      </c>
      <c r="C83" s="4">
        <f ca="1">('Deaths male'!C83-'Baseline male'!C83)/'Baseline male'!C83</f>
        <v>3.6793802347686325E-2</v>
      </c>
      <c r="D83" s="4">
        <f ca="1">('Deaths male'!D83-'Baseline male'!D83)/'Baseline male'!D83</f>
        <v>0.1002765220001075</v>
      </c>
      <c r="E83" s="4">
        <f ca="1">('Deaths male'!E83-'Baseline male'!E83)/'Baseline male'!E83</f>
        <v>7.0793865109389342E-2</v>
      </c>
      <c r="F83" s="4">
        <f ca="1">('Deaths male'!F83-'Baseline male'!F83)/'Baseline male'!F83</f>
        <v>7.4372976242711983E-2</v>
      </c>
      <c r="G83" s="4">
        <f ca="1">('Deaths male'!G83-'Baseline male'!G83)/'Baseline male'!G83</f>
        <v>5.5412336335727556E-2</v>
      </c>
      <c r="H83" s="4">
        <f ca="1">('Deaths male'!H83-'Baseline male'!H83)/'Baseline male'!H83</f>
        <v>3.6436876770431344E-2</v>
      </c>
      <c r="I83" s="4">
        <f ca="1">('Deaths male'!I83-'Baseline male'!I83)/'Baseline male'!I83</f>
        <v>-1.8009462044312977E-2</v>
      </c>
      <c r="J83" s="4">
        <f ca="1">('Deaths male'!J83-'Baseline male'!J83)/'Baseline male'!J83</f>
        <v>-2.9312317161313956E-2</v>
      </c>
      <c r="K83" s="4">
        <f ca="1">('Deaths male'!K83-'Baseline male'!K83)/'Baseline male'!K83</f>
        <v>3.4167452544332913E-2</v>
      </c>
      <c r="L83" s="4">
        <f ca="1">('Deaths male'!L83-'Baseline male'!L83)/'Baseline male'!L83</f>
        <v>-2.566564372294601E-2</v>
      </c>
      <c r="M83" s="4">
        <f ca="1">('Deaths male'!M83-'Baseline male'!M83)/'Baseline male'!M83</f>
        <v>2.0789392815304657E-3</v>
      </c>
      <c r="N83" s="4">
        <f ca="1">('Deaths male'!N83-'Baseline male'!N83)/'Baseline male'!N83</f>
        <v>-8.7609683031162171E-3</v>
      </c>
      <c r="O83" s="4">
        <f ca="1">('Deaths male'!O83-'Baseline male'!O83)/'Baseline male'!O83</f>
        <v>5.6215391987178142E-4</v>
      </c>
      <c r="P83" s="4">
        <f ca="1">('Deaths male'!P83-'Baseline male'!P83)/'Baseline male'!P83</f>
        <v>-5.4341732566369795E-2</v>
      </c>
      <c r="Q83" s="4">
        <f ca="1">('Deaths male'!Q83-'Baseline male'!Q83)/'Baseline male'!Q83</f>
        <v>-1.8316868062381024E-2</v>
      </c>
      <c r="R83" s="4">
        <f ca="1">('Deaths male'!R83-'Baseline male'!R83)/'Baseline male'!R83</f>
        <v>-6.4926775544381756E-4</v>
      </c>
      <c r="S83" s="4">
        <f ca="1">('Deaths male'!S83-'Baseline male'!S83)/'Baseline male'!S83</f>
        <v>-5.8465089709839472E-3</v>
      </c>
      <c r="T83" s="4">
        <f ca="1">('Deaths male'!T83-'Baseline male'!T83)/'Baseline male'!T83</f>
        <v>-4.9173143844396368E-2</v>
      </c>
      <c r="U83" s="4">
        <f ca="1">('Deaths male'!U83-'Baseline male'!U83)/'Baseline male'!U83</f>
        <v>2.7170760726845258E-4</v>
      </c>
      <c r="V83" s="4">
        <f ca="1">('Deaths male'!V83-'Baseline male'!V83)/'Baseline male'!V83</f>
        <v>0.12878255706491451</v>
      </c>
      <c r="W83" s="4">
        <f ca="1">('Deaths male'!W83-'Baseline male'!W83)/'Baseline male'!W83</f>
        <v>0.15237096039147813</v>
      </c>
      <c r="X83" s="4">
        <f ca="1">('Deaths male'!X83-'Baseline male'!X83)/'Baseline male'!X83</f>
        <v>3.9778905571111328E-2</v>
      </c>
      <c r="Y83" s="4">
        <f ca="1">('Deaths male'!Y83-'Baseline male'!Y83)/'Baseline male'!Y83</f>
        <v>3.1364216474722553E-2</v>
      </c>
      <c r="Z83" s="4">
        <f ca="1">('Deaths male'!Z83-'Baseline male'!Z83)/'Baseline male'!Z83</f>
        <v>7.5754959499525279E-2</v>
      </c>
      <c r="AA83" s="4">
        <f ca="1">('Deaths male'!AA83-'Baseline male'!AA83)/'Baseline male'!AA83</f>
        <v>0.17698613048934914</v>
      </c>
      <c r="AI83" s="4">
        <f t="shared" ca="1" si="54"/>
        <v>-1.9659494034098408E-2</v>
      </c>
      <c r="AJ83" s="4">
        <f t="shared" ca="1" si="40"/>
        <v>-1.3122564091026884E-2</v>
      </c>
      <c r="AK83" s="4">
        <f t="shared" ca="1" si="41"/>
        <v>5.0850408415553591E-3</v>
      </c>
      <c r="AL83" s="4">
        <f t="shared" ca="1" si="42"/>
        <v>-1.096869227098321E-2</v>
      </c>
      <c r="AM83" s="4">
        <f t="shared" ca="1" si="43"/>
        <v>-4.4332646627131787E-2</v>
      </c>
      <c r="AN83" s="4">
        <f t="shared" ca="1" si="44"/>
        <v>-1.0588006187809914E-2</v>
      </c>
      <c r="AO83" s="4">
        <f t="shared" ca="1" si="45"/>
        <v>4.1852591828468568E-3</v>
      </c>
      <c r="AP83" s="4">
        <f t="shared" ca="1" si="46"/>
        <v>-1.7054727069815277E-2</v>
      </c>
      <c r="AQ83" s="4">
        <f t="shared" ca="1" si="47"/>
        <v>-2.3483538653912499E-2</v>
      </c>
      <c r="AR83" s="4">
        <f t="shared" ca="1" si="48"/>
        <v>-2.7158307404439135E-2</v>
      </c>
      <c r="AS83" s="4">
        <f t="shared" ca="1" si="49"/>
        <v>0.11993388405061722</v>
      </c>
      <c r="AT83" s="4">
        <f t="shared" ca="1" si="50"/>
        <v>0.11063050146767131</v>
      </c>
      <c r="AU83" s="4">
        <f t="shared" ca="1" si="51"/>
        <v>4.85457035264013E-2</v>
      </c>
      <c r="AV83" s="4">
        <f t="shared" ca="1" si="52"/>
        <v>6.6997497458181038E-2</v>
      </c>
      <c r="AW83" s="4">
        <f t="shared" ca="1" si="53"/>
        <v>7.277909857456516E-2</v>
      </c>
      <c r="AX83" s="4">
        <f t="shared" ca="1" si="53"/>
        <v>1.440469410396308E-2</v>
      </c>
      <c r="BE83">
        <v>0</v>
      </c>
      <c r="BG83" s="10">
        <f ca="1">2*POWER(1/'Baseline male'!V82,0.5)</f>
        <v>4.1163120391243979E-2</v>
      </c>
      <c r="BH83" s="10">
        <f t="shared" ca="1" si="55"/>
        <v>-4.1163120391243979E-2</v>
      </c>
      <c r="BI83">
        <f t="shared" ca="1" si="56"/>
        <v>8.2326240782487958E-2</v>
      </c>
    </row>
    <row r="84" spans="1:61" x14ac:dyDescent="0.2">
      <c r="A84" s="1">
        <v>81</v>
      </c>
      <c r="B84" s="4">
        <f ca="1">('Deaths male'!B84-'Baseline male'!B84)/'Baseline male'!B84</f>
        <v>5.6562906827155257E-2</v>
      </c>
      <c r="C84" s="4">
        <f ca="1">('Deaths male'!C84-'Baseline male'!C84)/'Baseline male'!C84</f>
        <v>4.6749740466136572E-2</v>
      </c>
      <c r="D84" s="4">
        <f ca="1">('Deaths male'!D84-'Baseline male'!D84)/'Baseline male'!D84</f>
        <v>7.746123696973882E-2</v>
      </c>
      <c r="E84" s="4">
        <f ca="1">('Deaths male'!E84-'Baseline male'!E84)/'Baseline male'!E84</f>
        <v>0.108184305082863</v>
      </c>
      <c r="F84" s="4">
        <f ca="1">('Deaths male'!F84-'Baseline male'!F84)/'Baseline male'!F84</f>
        <v>4.4088847615184147E-2</v>
      </c>
      <c r="G84" s="4">
        <f ca="1">('Deaths male'!G84-'Baseline male'!G84)/'Baseline male'!G84</f>
        <v>0.11510939345850602</v>
      </c>
      <c r="H84" s="4">
        <f ca="1">('Deaths male'!H84-'Baseline male'!H84)/'Baseline male'!H84</f>
        <v>1.9904068218389439E-2</v>
      </c>
      <c r="I84" s="4">
        <f ca="1">('Deaths male'!I84-'Baseline male'!I84)/'Baseline male'!I84</f>
        <v>-2.2751205303552665E-3</v>
      </c>
      <c r="J84" s="4">
        <f ca="1">('Deaths male'!J84-'Baseline male'!J84)/'Baseline male'!J84</f>
        <v>4.6782284053649868E-3</v>
      </c>
      <c r="K84" s="4">
        <f ca="1">('Deaths male'!K84-'Baseline male'!K84)/'Baseline male'!K84</f>
        <v>-9.4542530131718656E-3</v>
      </c>
      <c r="L84" s="4">
        <f ca="1">('Deaths male'!L84-'Baseline male'!L84)/'Baseline male'!L84</f>
        <v>-3.5909518125970957E-2</v>
      </c>
      <c r="M84" s="4">
        <f ca="1">('Deaths male'!M84-'Baseline male'!M84)/'Baseline male'!M84</f>
        <v>-7.3231538999553271E-3</v>
      </c>
      <c r="N84" s="4">
        <f ca="1">('Deaths male'!N84-'Baseline male'!N84)/'Baseline male'!N84</f>
        <v>8.6625837824313018E-3</v>
      </c>
      <c r="O84" s="4">
        <f ca="1">('Deaths male'!O84-'Baseline male'!O84)/'Baseline male'!O84</f>
        <v>3.9185152645795276E-3</v>
      </c>
      <c r="P84" s="4">
        <f ca="1">('Deaths male'!P84-'Baseline male'!P84)/'Baseline male'!P84</f>
        <v>-2.4430112933304372E-2</v>
      </c>
      <c r="Q84" s="4">
        <f ca="1">('Deaths male'!Q84-'Baseline male'!Q84)/'Baseline male'!Q84</f>
        <v>2.5812166032697864E-3</v>
      </c>
      <c r="R84" s="4">
        <f ca="1">('Deaths male'!R84-'Baseline male'!R84)/'Baseline male'!R84</f>
        <v>-1.1607818546809806E-2</v>
      </c>
      <c r="S84" s="4">
        <f ca="1">('Deaths male'!S84-'Baseline male'!S84)/'Baseline male'!S84</f>
        <v>1.407900906406226E-3</v>
      </c>
      <c r="T84" s="4">
        <f ca="1">('Deaths male'!T84-'Baseline male'!T84)/'Baseline male'!T84</f>
        <v>-3.1563453361345993E-2</v>
      </c>
      <c r="U84" s="4">
        <f ca="1">('Deaths male'!U84-'Baseline male'!U84)/'Baseline male'!U84</f>
        <v>-6.2793327579590927E-2</v>
      </c>
      <c r="V84" s="4">
        <f ca="1">('Deaths male'!V84-'Baseline male'!V84)/'Baseline male'!V84</f>
        <v>9.8308025926914205E-2</v>
      </c>
      <c r="W84" s="4">
        <f ca="1">('Deaths male'!W84-'Baseline male'!W84)/'Baseline male'!W84</f>
        <v>0.10298263600660473</v>
      </c>
      <c r="X84" s="4">
        <f ca="1">('Deaths male'!X84-'Baseline male'!X84)/'Baseline male'!X84</f>
        <v>7.0096529616323594E-2</v>
      </c>
      <c r="Y84" s="4">
        <f ca="1">('Deaths male'!Y84-'Baseline male'!Y84)/'Baseline male'!Y84</f>
        <v>5.5558684112056222E-2</v>
      </c>
      <c r="Z84" s="4">
        <f ca="1">('Deaths male'!Z84-'Baseline male'!Z84)/'Baseline male'!Z84</f>
        <v>-7.9589110185608065E-3</v>
      </c>
      <c r="AA84" s="4">
        <f ca="1">('Deaths male'!AA84-'Baseline male'!AA84)/'Baseline male'!AA84</f>
        <v>-7.81953316716269E-3</v>
      </c>
      <c r="AI84" s="4">
        <f t="shared" ca="1" si="54"/>
        <v>-2.0675745622601951E-2</v>
      </c>
      <c r="AJ84" s="4">
        <f t="shared" ca="1" si="40"/>
        <v>-1.7134089760876752E-2</v>
      </c>
      <c r="AK84" s="4">
        <f t="shared" ca="1" si="41"/>
        <v>4.1064170775416131E-3</v>
      </c>
      <c r="AL84" s="4">
        <f t="shared" ca="1" si="42"/>
        <v>-1.0571711932413613E-2</v>
      </c>
      <c r="AM84" s="4">
        <f t="shared" ca="1" si="43"/>
        <v>-4.2914183299735759E-2</v>
      </c>
      <c r="AN84" s="4">
        <f t="shared" ca="1" si="44"/>
        <v>5.018918175646245E-5</v>
      </c>
      <c r="AO84" s="4">
        <f t="shared" ca="1" si="45"/>
        <v>1.1825261487722464E-3</v>
      </c>
      <c r="AP84" s="4">
        <f t="shared" ca="1" si="46"/>
        <v>-9.7426265017961332E-3</v>
      </c>
      <c r="AQ84" s="4">
        <f t="shared" ca="1" si="47"/>
        <v>-3.1693690066836103E-2</v>
      </c>
      <c r="AR84" s="4">
        <f t="shared" ca="1" si="48"/>
        <v>-3.1231879636244908E-2</v>
      </c>
      <c r="AS84" s="4">
        <f t="shared" ca="1" si="49"/>
        <v>0.10538719626427806</v>
      </c>
      <c r="AT84" s="4">
        <f t="shared" ca="1" si="50"/>
        <v>9.9788390681965072E-2</v>
      </c>
      <c r="AU84" s="4">
        <f t="shared" ca="1" si="51"/>
        <v>3.2039307616106766E-2</v>
      </c>
      <c r="AV84" s="4">
        <f t="shared" ca="1" si="52"/>
        <v>3.9561994891876485E-2</v>
      </c>
      <c r="AW84" s="4">
        <f t="shared" ca="1" si="53"/>
        <v>2.7274748290151824E-2</v>
      </c>
      <c r="AX84" s="4">
        <f t="shared" ca="1" si="53"/>
        <v>4.6577601825285794E-2</v>
      </c>
      <c r="BE84">
        <v>0</v>
      </c>
      <c r="BG84" s="10">
        <f ca="1">2*POWER(1/'Baseline male'!V83,0.5)</f>
        <v>3.9029774389387963E-2</v>
      </c>
      <c r="BH84" s="10">
        <f t="shared" ca="1" si="55"/>
        <v>-3.9029774389387963E-2</v>
      </c>
      <c r="BI84">
        <f t="shared" ca="1" si="56"/>
        <v>7.8059548778775925E-2</v>
      </c>
    </row>
    <row r="85" spans="1:61" x14ac:dyDescent="0.2">
      <c r="A85" s="1">
        <v>82</v>
      </c>
      <c r="B85" s="4">
        <f ca="1">('Deaths male'!B85-'Baseline male'!B85)/'Baseline male'!B85</f>
        <v>9.5580950484506669E-2</v>
      </c>
      <c r="C85" s="4">
        <f ca="1">('Deaths male'!C85-'Baseline male'!C85)/'Baseline male'!C85</f>
        <v>4.1909808314941404E-3</v>
      </c>
      <c r="D85" s="4">
        <f ca="1">('Deaths male'!D85-'Baseline male'!D85)/'Baseline male'!D85</f>
        <v>3.815566939751968E-2</v>
      </c>
      <c r="E85" s="4">
        <f ca="1">('Deaths male'!E85-'Baseline male'!E85)/'Baseline male'!E85</f>
        <v>0.1328363692566818</v>
      </c>
      <c r="F85" s="4">
        <f ca="1">('Deaths male'!F85-'Baseline male'!F85)/'Baseline male'!F85</f>
        <v>2.951661693326995E-2</v>
      </c>
      <c r="G85" s="4">
        <f ca="1">('Deaths male'!G85-'Baseline male'!G85)/'Baseline male'!G85</f>
        <v>5.1959529873004423E-2</v>
      </c>
      <c r="H85" s="4">
        <f ca="1">('Deaths male'!H85-'Baseline male'!H85)/'Baseline male'!H85</f>
        <v>3.538064622067949E-2</v>
      </c>
      <c r="I85" s="4">
        <f ca="1">('Deaths male'!I85-'Baseline male'!I85)/'Baseline male'!I85</f>
        <v>3.1342809799887891E-2</v>
      </c>
      <c r="J85" s="4">
        <f ca="1">('Deaths male'!J85-'Baseline male'!J85)/'Baseline male'!J85</f>
        <v>9.2397967091842111E-3</v>
      </c>
      <c r="K85" s="4">
        <f ca="1">('Deaths male'!K85-'Baseline male'!K85)/'Baseline male'!K85</f>
        <v>1.1783431515784612E-2</v>
      </c>
      <c r="L85" s="4">
        <f ca="1">('Deaths male'!L85-'Baseline male'!L85)/'Baseline male'!L85</f>
        <v>-1.3775661113341857E-2</v>
      </c>
      <c r="M85" s="4">
        <f ca="1">('Deaths male'!M85-'Baseline male'!M85)/'Baseline male'!M85</f>
        <v>-9.9073983132223122E-3</v>
      </c>
      <c r="N85" s="4">
        <f ca="1">('Deaths male'!N85-'Baseline male'!N85)/'Baseline male'!N85</f>
        <v>4.3765415226249453E-3</v>
      </c>
      <c r="O85" s="4">
        <f ca="1">('Deaths male'!O85-'Baseline male'!O85)/'Baseline male'!O85</f>
        <v>-9.9785222760209406E-3</v>
      </c>
      <c r="P85" s="4">
        <f ca="1">('Deaths male'!P85-'Baseline male'!P85)/'Baseline male'!P85</f>
        <v>-6.7113222490657445E-2</v>
      </c>
      <c r="Q85" s="4">
        <f ca="1">('Deaths male'!Q85-'Baseline male'!Q85)/'Baseline male'!Q85</f>
        <v>5.4699438727764498E-3</v>
      </c>
      <c r="R85" s="4">
        <f ca="1">('Deaths male'!R85-'Baseline male'!R85)/'Baseline male'!R85</f>
        <v>-2.7526239914375688E-3</v>
      </c>
      <c r="S85" s="4">
        <f ca="1">('Deaths male'!S85-'Baseline male'!S85)/'Baseline male'!S85</f>
        <v>-2.867090750823215E-2</v>
      </c>
      <c r="T85" s="4">
        <f ca="1">('Deaths male'!T85-'Baseline male'!T85)/'Baseline male'!T85</f>
        <v>-8.6421986978395217E-4</v>
      </c>
      <c r="U85" s="4">
        <f ca="1">('Deaths male'!U85-'Baseline male'!U85)/'Baseline male'!U85</f>
        <v>-2.740658623577447E-2</v>
      </c>
      <c r="V85" s="4">
        <f ca="1">('Deaths male'!V85-'Baseline male'!V85)/'Baseline male'!V85</f>
        <v>6.8425333558885276E-2</v>
      </c>
      <c r="W85" s="4">
        <f ca="1">('Deaths male'!W85-'Baseline male'!W85)/'Baseline male'!W85</f>
        <v>0.10925229781353443</v>
      </c>
      <c r="X85" s="4">
        <f ca="1">('Deaths male'!X85-'Baseline male'!X85)/'Baseline male'!X85</f>
        <v>4.119394827194986E-2</v>
      </c>
      <c r="Y85" s="4">
        <f ca="1">('Deaths male'!Y85-'Baseline male'!Y85)/'Baseline male'!Y85</f>
        <v>7.7820130519651642E-2</v>
      </c>
      <c r="Z85" s="4">
        <f ca="1">('Deaths male'!Z85-'Baseline male'!Z85)/'Baseline male'!Z85</f>
        <v>4.1166181527038069E-2</v>
      </c>
      <c r="AA85" s="4">
        <f ca="1">('Deaths male'!AA85-'Baseline male'!AA85)/'Baseline male'!AA85</f>
        <v>-3.7722741056318869E-3</v>
      </c>
      <c r="AI85" s="4">
        <f t="shared" ca="1" si="54"/>
        <v>-2.8188025632126003E-2</v>
      </c>
      <c r="AJ85" s="4">
        <f t="shared" ca="1" si="40"/>
        <v>-2.9580174698680333E-2</v>
      </c>
      <c r="AK85" s="4">
        <f t="shared" ca="1" si="41"/>
        <v>6.5396254039300408E-3</v>
      </c>
      <c r="AL85" s="4">
        <f t="shared" ca="1" si="42"/>
        <v>-1.2924940202918272E-2</v>
      </c>
      <c r="AM85" s="4">
        <f t="shared" ca="1" si="43"/>
        <v>-4.0278371027851326E-2</v>
      </c>
      <c r="AN85" s="4">
        <f t="shared" ca="1" si="44"/>
        <v>-5.3839841562747359E-3</v>
      </c>
      <c r="AO85" s="4">
        <f t="shared" ca="1" si="45"/>
        <v>6.6513713820139445E-3</v>
      </c>
      <c r="AP85" s="4">
        <f t="shared" ca="1" si="46"/>
        <v>-4.8116085683059008E-3</v>
      </c>
      <c r="AQ85" s="4">
        <f t="shared" ca="1" si="47"/>
        <v>-2.1415278030138665E-2</v>
      </c>
      <c r="AR85" s="4">
        <f t="shared" ca="1" si="48"/>
        <v>-3.7884892683080928E-2</v>
      </c>
      <c r="AS85" s="4">
        <f t="shared" ca="1" si="49"/>
        <v>8.8117274176100782E-2</v>
      </c>
      <c r="AT85" s="4">
        <f t="shared" ca="1" si="50"/>
        <v>7.6665497822853701E-2</v>
      </c>
      <c r="AU85" s="4">
        <f t="shared" ca="1" si="51"/>
        <v>2.3502565712010367E-2</v>
      </c>
      <c r="AV85" s="4">
        <f t="shared" ca="1" si="52"/>
        <v>1.9468835144378912E-2</v>
      </c>
      <c r="AW85" s="4">
        <f t="shared" ca="1" si="53"/>
        <v>6.8210638027377648E-3</v>
      </c>
      <c r="AX85" s="4">
        <f t="shared" ca="1" si="53"/>
        <v>2.8100732880355513E-3</v>
      </c>
      <c r="BE85">
        <v>0</v>
      </c>
      <c r="BG85" s="10">
        <f ca="1">2*POWER(1/'Baseline male'!V84,0.5)</f>
        <v>3.8715436941351447E-2</v>
      </c>
      <c r="BH85" s="10">
        <f t="shared" ca="1" si="55"/>
        <v>-3.8715436941351447E-2</v>
      </c>
      <c r="BI85">
        <f t="shared" ca="1" si="56"/>
        <v>7.7430873882702894E-2</v>
      </c>
    </row>
    <row r="86" spans="1:61" x14ac:dyDescent="0.2">
      <c r="A86" s="1">
        <v>83</v>
      </c>
      <c r="B86" s="4">
        <f ca="1">('Deaths male'!B86-'Baseline male'!B86)/'Baseline male'!B86</f>
        <v>0.12972314715595987</v>
      </c>
      <c r="C86" s="4">
        <f ca="1">('Deaths male'!C86-'Baseline male'!C86)/'Baseline male'!C86</f>
        <v>0.17391132247755955</v>
      </c>
      <c r="D86" s="4">
        <f ca="1">('Deaths male'!D86-'Baseline male'!D86)/'Baseline male'!D86</f>
        <v>5.0799613263866845E-2</v>
      </c>
      <c r="E86" s="4">
        <f ca="1">('Deaths male'!E86-'Baseline male'!E86)/'Baseline male'!E86</f>
        <v>7.0873428684989428E-2</v>
      </c>
      <c r="F86" s="4">
        <f ca="1">('Deaths male'!F86-'Baseline male'!F86)/'Baseline male'!F86</f>
        <v>4.1814035405224811E-2</v>
      </c>
      <c r="G86" s="4">
        <f ca="1">('Deaths male'!G86-'Baseline male'!G86)/'Baseline male'!G86</f>
        <v>9.9528976296657093E-2</v>
      </c>
      <c r="H86" s="4">
        <f ca="1">('Deaths male'!H86-'Baseline male'!H86)/'Baseline male'!H86</f>
        <v>7.2622946041911426E-2</v>
      </c>
      <c r="I86" s="4">
        <f ca="1">('Deaths male'!I86-'Baseline male'!I86)/'Baseline male'!I86</f>
        <v>5.7651218610645337E-2</v>
      </c>
      <c r="J86" s="4">
        <f ca="1">('Deaths male'!J86-'Baseline male'!J86)/'Baseline male'!J86</f>
        <v>4.0438274910000918E-2</v>
      </c>
      <c r="K86" s="4">
        <f ca="1">('Deaths male'!K86-'Baseline male'!K86)/'Baseline male'!K86</f>
        <v>2.0527859694379567E-3</v>
      </c>
      <c r="L86" s="4">
        <f ca="1">('Deaths male'!L86-'Baseline male'!L86)/'Baseline male'!L86</f>
        <v>-1.5968640951816857E-2</v>
      </c>
      <c r="M86" s="4">
        <f ca="1">('Deaths male'!M86-'Baseline male'!M86)/'Baseline male'!M86</f>
        <v>-3.7729476135430165E-2</v>
      </c>
      <c r="N86" s="4">
        <f ca="1">('Deaths male'!N86-'Baseline male'!N86)/'Baseline male'!N86</f>
        <v>3.5311064685238907E-3</v>
      </c>
      <c r="O86" s="4">
        <f ca="1">('Deaths male'!O86-'Baseline male'!O86)/'Baseline male'!O86</f>
        <v>-3.000396425520855E-2</v>
      </c>
      <c r="P86" s="4">
        <f ca="1">('Deaths male'!P86-'Baseline male'!P86)/'Baseline male'!P86</f>
        <v>-2.5394954504142576E-2</v>
      </c>
      <c r="Q86" s="4">
        <f ca="1">('Deaths male'!Q86-'Baseline male'!Q86)/'Baseline male'!Q86</f>
        <v>-9.2770648080418676E-3</v>
      </c>
      <c r="R86" s="4">
        <f ca="1">('Deaths male'!R86-'Baseline male'!R86)/'Baseline male'!R86</f>
        <v>3.7175582043510069E-2</v>
      </c>
      <c r="S86" s="4">
        <f ca="1">('Deaths male'!S86-'Baseline male'!S86)/'Baseline male'!S86</f>
        <v>-3.6258284193139485E-2</v>
      </c>
      <c r="T86" s="4">
        <f ca="1">('Deaths male'!T86-'Baseline male'!T86)/'Baseline male'!T86</f>
        <v>-1.6589551394350244E-2</v>
      </c>
      <c r="U86" s="4">
        <f ca="1">('Deaths male'!U86-'Baseline male'!U86)/'Baseline male'!U86</f>
        <v>-3.4378792698369444E-2</v>
      </c>
      <c r="V86" s="4">
        <f ca="1">('Deaths male'!V86-'Baseline male'!V86)/'Baseline male'!V86</f>
        <v>0.14348780466670058</v>
      </c>
      <c r="W86" s="4">
        <f ca="1">('Deaths male'!W86-'Baseline male'!W86)/'Baseline male'!W86</f>
        <v>5.6198360476407576E-2</v>
      </c>
      <c r="X86" s="4">
        <f ca="1">('Deaths male'!X86-'Baseline male'!X86)/'Baseline male'!X86</f>
        <v>1.9178897250252128E-2</v>
      </c>
      <c r="Y86" s="4">
        <f ca="1">('Deaths male'!Y86-'Baseline male'!Y86)/'Baseline male'!Y86</f>
        <v>5.5639755462760163E-2</v>
      </c>
      <c r="Z86" s="4">
        <f ca="1">('Deaths male'!Z86-'Baseline male'!Z86)/'Baseline male'!Z86</f>
        <v>4.9046796030489094E-2</v>
      </c>
      <c r="AA86" s="4">
        <f ca="1">('Deaths male'!AA86-'Baseline male'!AA86)/'Baseline male'!AA86</f>
        <v>3.7340469465783718E-2</v>
      </c>
      <c r="AI86" s="4">
        <f t="shared" ca="1" si="54"/>
        <v>-1.1882450782769277E-2</v>
      </c>
      <c r="AJ86" s="4">
        <f t="shared" ca="1" si="40"/>
        <v>-3.4955766256482515E-2</v>
      </c>
      <c r="AK86" s="4">
        <f t="shared" ca="1" si="41"/>
        <v>4.8783610878125284E-3</v>
      </c>
      <c r="AL86" s="4">
        <f t="shared" ca="1" si="42"/>
        <v>-1.7784458680209756E-2</v>
      </c>
      <c r="AM86" s="4">
        <f t="shared" ca="1" si="43"/>
        <v>-5.340060352089486E-2</v>
      </c>
      <c r="AN86" s="4">
        <f t="shared" ca="1" si="44"/>
        <v>6.2491566722415253E-4</v>
      </c>
      <c r="AO86" s="4">
        <f t="shared" ca="1" si="45"/>
        <v>3.3897538152630078E-3</v>
      </c>
      <c r="AP86" s="4">
        <f t="shared" ca="1" si="46"/>
        <v>-7.4818845462344893E-3</v>
      </c>
      <c r="AQ86" s="4">
        <f t="shared" ca="1" si="47"/>
        <v>-1.5431519528845302E-2</v>
      </c>
      <c r="AR86" s="4">
        <f t="shared" ca="1" si="48"/>
        <v>-3.2723643936079364E-2</v>
      </c>
      <c r="AS86" s="4">
        <f t="shared" ca="1" si="49"/>
        <v>9.024360457457932E-2</v>
      </c>
      <c r="AT86" s="4">
        <f t="shared" ca="1" si="50"/>
        <v>7.4204685047733449E-2</v>
      </c>
      <c r="AU86" s="4">
        <f t="shared" ca="1" si="51"/>
        <v>1.3761524767442485E-2</v>
      </c>
      <c r="AV86" s="4">
        <f t="shared" ca="1" si="52"/>
        <v>9.544602210051753E-3</v>
      </c>
      <c r="AW86" s="4">
        <f t="shared" ca="1" si="53"/>
        <v>6.855041566970879E-4</v>
      </c>
      <c r="AX86" s="4">
        <f t="shared" ca="1" si="53"/>
        <v>5.2528780208447039E-4</v>
      </c>
      <c r="BE86">
        <v>0</v>
      </c>
      <c r="BG86" s="10">
        <f ca="1">2*POWER(1/'Baseline male'!V85,0.5)</f>
        <v>3.7825482180508879E-2</v>
      </c>
      <c r="BH86" s="10">
        <f t="shared" ca="1" si="55"/>
        <v>-3.7825482180508879E-2</v>
      </c>
      <c r="BI86">
        <f t="shared" ca="1" si="56"/>
        <v>7.5650964361017758E-2</v>
      </c>
    </row>
    <row r="87" spans="1:61" x14ac:dyDescent="0.2">
      <c r="A87" s="1">
        <v>84</v>
      </c>
      <c r="B87" s="4">
        <f ca="1">('Deaths male'!B87-'Baseline male'!B87)/'Baseline male'!B87</f>
        <v>0.17304701358917163</v>
      </c>
      <c r="C87" s="4">
        <f ca="1">('Deaths male'!C87-'Baseline male'!C87)/'Baseline male'!C87</f>
        <v>0.10457899082831357</v>
      </c>
      <c r="D87" s="4">
        <f ca="1">('Deaths male'!D87-'Baseline male'!D87)/'Baseline male'!D87</f>
        <v>0.19676180832292559</v>
      </c>
      <c r="E87" s="4">
        <f ca="1">('Deaths male'!E87-'Baseline male'!E87)/'Baseline male'!E87</f>
        <v>7.3122158519529315E-2</v>
      </c>
      <c r="F87" s="4">
        <f ca="1">('Deaths male'!F87-'Baseline male'!F87)/'Baseline male'!F87</f>
        <v>4.2030590537224369E-2</v>
      </c>
      <c r="G87" s="4">
        <f ca="1">('Deaths male'!G87-'Baseline male'!G87)/'Baseline male'!G87</f>
        <v>7.6078011061476283E-2</v>
      </c>
      <c r="H87" s="4">
        <f ca="1">('Deaths male'!H87-'Baseline male'!H87)/'Baseline male'!H87</f>
        <v>1.5748253571876942E-2</v>
      </c>
      <c r="I87" s="4">
        <f ca="1">('Deaths male'!I87-'Baseline male'!I87)/'Baseline male'!I87</f>
        <v>4.3778063181657119E-2</v>
      </c>
      <c r="J87" s="4">
        <f ca="1">('Deaths male'!J87-'Baseline male'!J87)/'Baseline male'!J87</f>
        <v>4.1402461673321102E-2</v>
      </c>
      <c r="K87" s="4">
        <f ca="1">('Deaths male'!K87-'Baseline male'!K87)/'Baseline male'!K87</f>
        <v>2.5774399939118937E-3</v>
      </c>
      <c r="L87" s="4">
        <f ca="1">('Deaths male'!L87-'Baseline male'!L87)/'Baseline male'!L87</f>
        <v>-1.2059264198934079E-2</v>
      </c>
      <c r="M87" s="4">
        <f ca="1">('Deaths male'!M87-'Baseline male'!M87)/'Baseline male'!M87</f>
        <v>-3.2789359737306428E-2</v>
      </c>
      <c r="N87" s="4">
        <f ca="1">('Deaths male'!N87-'Baseline male'!N87)/'Baseline male'!N87</f>
        <v>1.2722821917244146E-2</v>
      </c>
      <c r="O87" s="4">
        <f ca="1">('Deaths male'!O87-'Baseline male'!O87)/'Baseline male'!O87</f>
        <v>-1.7356742315289886E-2</v>
      </c>
      <c r="P87" s="4">
        <f ca="1">('Deaths male'!P87-'Baseline male'!P87)/'Baseline male'!P87</f>
        <v>-4.3290894004204571E-2</v>
      </c>
      <c r="Q87" s="4">
        <f ca="1">('Deaths male'!Q87-'Baseline male'!Q87)/'Baseline male'!Q87</f>
        <v>1.9793718303158968E-2</v>
      </c>
      <c r="R87" s="4">
        <f ca="1">('Deaths male'!R87-'Baseline male'!R87)/'Baseline male'!R87</f>
        <v>-1.6253241005957646E-2</v>
      </c>
      <c r="S87" s="4">
        <f ca="1">('Deaths male'!S87-'Baseline male'!S87)/'Baseline male'!S87</f>
        <v>2.0654667256968687E-2</v>
      </c>
      <c r="T87" s="4">
        <f ca="1">('Deaths male'!T87-'Baseline male'!T87)/'Baseline male'!T87</f>
        <v>-6.0278081864303966E-2</v>
      </c>
      <c r="U87" s="4">
        <f ca="1">('Deaths male'!U87-'Baseline male'!U87)/'Baseline male'!U87</f>
        <v>-3.1852399274758171E-2</v>
      </c>
      <c r="V87" s="4">
        <f ca="1">('Deaths male'!V87-'Baseline male'!V87)/'Baseline male'!V87</f>
        <v>8.7932260103975771E-2</v>
      </c>
      <c r="W87" s="4">
        <f ca="1">('Deaths male'!W87-'Baseline male'!W87)/'Baseline male'!W87</f>
        <v>7.8137698721800528E-2</v>
      </c>
      <c r="X87" s="4">
        <f ca="1">('Deaths male'!X87-'Baseline male'!X87)/'Baseline male'!X87</f>
        <v>-1.0051742629103081E-2</v>
      </c>
      <c r="Y87" s="4">
        <f ca="1">('Deaths male'!Y87-'Baseline male'!Y87)/'Baseline male'!Y87</f>
        <v>-2.2572812109808174E-2</v>
      </c>
      <c r="Z87" s="4">
        <f ca="1">('Deaths male'!Z87-'Baseline male'!Z87)/'Baseline male'!Z87</f>
        <v>-2.1635284587732499E-2</v>
      </c>
      <c r="AA87" s="4">
        <f ca="1">('Deaths male'!AA87-'Baseline male'!AA87)/'Baseline male'!AA87</f>
        <v>3.0153216444090671E-2</v>
      </c>
      <c r="AI87" s="4">
        <f t="shared" ca="1" si="54"/>
        <v>-1.4180551451982959E-2</v>
      </c>
      <c r="AJ87" s="4">
        <f t="shared" ref="AJ87:AJ103" ca="1" si="57">AVERAGE(M86:M90)</f>
        <v>-4.0223946288158535E-2</v>
      </c>
      <c r="AK87" s="4">
        <f t="shared" ref="AK87:AK103" ca="1" si="58">AVERAGE(N86:N90)</f>
        <v>4.8146762803430972E-3</v>
      </c>
      <c r="AL87" s="4">
        <f t="shared" ref="AL87:AL103" ca="1" si="59">AVERAGE(O86:O90)</f>
        <v>-1.9313741530610131E-2</v>
      </c>
      <c r="AM87" s="4">
        <f t="shared" ref="AM87:AM103" ca="1" si="60">AVERAGE(P86:P90)</f>
        <v>-4.5963562084635715E-2</v>
      </c>
      <c r="AN87" s="4">
        <f t="shared" ref="AN87:AN103" ca="1" si="61">AVERAGE(Q86:Q90)</f>
        <v>-6.1959514420457567E-3</v>
      </c>
      <c r="AO87" s="4">
        <f t="shared" ref="AO87:AO103" ca="1" si="62">AVERAGE(R86:R90)</f>
        <v>3.9926526004954027E-3</v>
      </c>
      <c r="AP87" s="4">
        <f t="shared" ref="AP87:AP103" ca="1" si="63">AVERAGE(S86:S90)</f>
        <v>-1.2864853401197829E-2</v>
      </c>
      <c r="AQ87" s="4">
        <f t="shared" ref="AQ87:AQ103" ca="1" si="64">AVERAGE(T86:T90)</f>
        <v>-1.4309371303867266E-2</v>
      </c>
      <c r="AR87" s="4">
        <f t="shared" ref="AR87:AR103" ca="1" si="65">AVERAGE(U86:U90)</f>
        <v>-2.9843460061550552E-2</v>
      </c>
      <c r="AS87" s="4">
        <f t="shared" ref="AS87:AS103" ca="1" si="66">AVERAGE(V86:V90)</f>
        <v>9.2210781433710948E-2</v>
      </c>
      <c r="AT87" s="4">
        <f t="shared" ref="AT87:AT103" ca="1" si="67">AVERAGE(W86:W90)</f>
        <v>6.7552953456596843E-2</v>
      </c>
      <c r="AU87" s="4">
        <f t="shared" ref="AU87:AU103" ca="1" si="68">AVERAGE(X86:X90)</f>
        <v>3.9776554979708461E-3</v>
      </c>
      <c r="AV87" s="4">
        <f t="shared" ref="AV87:AV103" ca="1" si="69">AVERAGE(Y86:Y90)</f>
        <v>-1.079471946251217E-2</v>
      </c>
      <c r="AW87" s="4">
        <f t="shared" ref="AW87:AX103" ca="1" si="70">AVERAGE(Z86:Z90)</f>
        <v>-1.3359945755374848E-2</v>
      </c>
      <c r="AX87" s="4">
        <f t="shared" ca="1" si="70"/>
        <v>-1.5095084735598605E-2</v>
      </c>
      <c r="BE87">
        <v>0</v>
      </c>
      <c r="BG87" s="10">
        <f ca="1">2*POWER(1/'Baseline male'!V86,0.5)</f>
        <v>3.8455264626825456E-2</v>
      </c>
      <c r="BH87" s="10">
        <f t="shared" ca="1" si="55"/>
        <v>-3.8455264626825456E-2</v>
      </c>
      <c r="BI87">
        <f t="shared" ca="1" si="56"/>
        <v>7.6910529253650911E-2</v>
      </c>
    </row>
    <row r="88" spans="1:61" x14ac:dyDescent="0.2">
      <c r="A88" s="1">
        <v>85</v>
      </c>
      <c r="B88" s="4">
        <f ca="1">('Deaths male'!B88-'Baseline male'!B88)/'Baseline male'!B88</f>
        <v>0.1402009271277937</v>
      </c>
      <c r="C88" s="4">
        <f ca="1">('Deaths male'!C88-'Baseline male'!C88)/'Baseline male'!C88</f>
        <v>0.10208906687540761</v>
      </c>
      <c r="D88" s="4">
        <f ca="1">('Deaths male'!D88-'Baseline male'!D88)/'Baseline male'!D88</f>
        <v>0.12024152943625702</v>
      </c>
      <c r="E88" s="4">
        <f ca="1">('Deaths male'!E88-'Baseline male'!E88)/'Baseline male'!E88</f>
        <v>0.14155635405727846</v>
      </c>
      <c r="F88" s="4">
        <f ca="1">('Deaths male'!F88-'Baseline male'!F88)/'Baseline male'!F88</f>
        <v>-3.8601331742197154E-3</v>
      </c>
      <c r="G88" s="4">
        <f ca="1">('Deaths male'!G88-'Baseline male'!G88)/'Baseline male'!G88</f>
        <v>-1.2105718193640189E-2</v>
      </c>
      <c r="H88" s="4">
        <f ca="1">('Deaths male'!H88-'Baseline male'!H88)/'Baseline male'!H88</f>
        <v>3.0700826339982713E-2</v>
      </c>
      <c r="I88" s="4">
        <f ca="1">('Deaths male'!I88-'Baseline male'!I88)/'Baseline male'!I88</f>
        <v>2.8861901071395087E-2</v>
      </c>
      <c r="J88" s="4">
        <f ca="1">('Deaths male'!J88-'Baseline male'!J88)/'Baseline male'!J88</f>
        <v>1.0304744474643456E-2</v>
      </c>
      <c r="K88" s="4">
        <f ca="1">('Deaths male'!K88-'Baseline male'!K88)/'Baseline male'!K88</f>
        <v>1.2612091271658124E-2</v>
      </c>
      <c r="L88" s="4">
        <f ca="1">('Deaths male'!L88-'Baseline male'!L88)/'Baseline male'!L88</f>
        <v>-6.3227043770566246E-2</v>
      </c>
      <c r="M88" s="4">
        <f ca="1">('Deaths male'!M88-'Baseline male'!M88)/'Baseline male'!M88</f>
        <v>-6.015148540748743E-2</v>
      </c>
      <c r="N88" s="4">
        <f ca="1">('Deaths male'!N88-'Baseline male'!N88)/'Baseline male'!N88</f>
        <v>3.4050733288259298E-3</v>
      </c>
      <c r="O88" s="4">
        <f ca="1">('Deaths male'!O88-'Baseline male'!O88)/'Baseline male'!O88</f>
        <v>-1.1203987432651505E-2</v>
      </c>
      <c r="P88" s="4">
        <f ca="1">('Deaths male'!P88-'Baseline male'!P88)/'Baseline male'!P88</f>
        <v>-4.1162671206947693E-2</v>
      </c>
      <c r="Q88" s="4">
        <f ca="1">('Deaths male'!Q88-'Baseline male'!Q88)/'Baseline male'!Q88</f>
        <v>-4.5487734752537014E-2</v>
      </c>
      <c r="R88" s="4">
        <f ca="1">('Deaths male'!R88-'Baseline male'!R88)/'Baseline male'!R88</f>
        <v>2.6694958410764674E-2</v>
      </c>
      <c r="S88" s="4">
        <f ca="1">('Deaths male'!S88-'Baseline male'!S88)/'Baseline male'!S88</f>
        <v>1.8808580696467219E-2</v>
      </c>
      <c r="T88" s="4">
        <f ca="1">('Deaths male'!T88-'Baseline male'!T88)/'Baseline male'!T88</f>
        <v>2.2189163390908453E-3</v>
      </c>
      <c r="U88" s="4">
        <f ca="1">('Deaths male'!U88-'Baseline male'!U88)/'Baseline male'!U88</f>
        <v>-3.2993357626911621E-2</v>
      </c>
      <c r="V88" s="4">
        <f ca="1">('Deaths male'!V88-'Baseline male'!V88)/'Baseline male'!V88</f>
        <v>4.2432946624028106E-2</v>
      </c>
      <c r="W88" s="4">
        <f ca="1">('Deaths male'!W88-'Baseline male'!W88)/'Baseline male'!W88</f>
        <v>3.6756496095921264E-2</v>
      </c>
      <c r="X88" s="4">
        <f ca="1">('Deaths male'!X88-'Baseline male'!X88)/'Baseline male'!X88</f>
        <v>-2.9048039493706694E-3</v>
      </c>
      <c r="Y88" s="4">
        <f ca="1">('Deaths male'!Y88-'Baseline male'!Y88)/'Baseline male'!Y88</f>
        <v>-6.9101582262765318E-2</v>
      </c>
      <c r="Z88" s="4">
        <f ca="1">('Deaths male'!Z88-'Baseline male'!Z88)/'Baseline male'!Z88</f>
        <v>-2.651346293754504E-2</v>
      </c>
      <c r="AA88" s="4">
        <f ca="1">('Deaths male'!AA88-'Baseline male'!AA88)/'Baseline male'!AA88</f>
        <v>-4.1851512196902051E-2</v>
      </c>
      <c r="AI88" s="4">
        <f t="shared" ca="1" si="54"/>
        <v>-1.1604672525758367E-2</v>
      </c>
      <c r="AJ88" s="4">
        <f t="shared" ca="1" si="57"/>
        <v>-3.5632837010742491E-2</v>
      </c>
      <c r="AK88" s="4">
        <f t="shared" ca="1" si="58"/>
        <v>4.8504994468243773E-4</v>
      </c>
      <c r="AL88" s="4">
        <f t="shared" ca="1" si="59"/>
        <v>-1.1633669923940364E-2</v>
      </c>
      <c r="AM88" s="4">
        <f t="shared" ca="1" si="60"/>
        <v>-5.1797747261014757E-2</v>
      </c>
      <c r="AN88" s="4">
        <f t="shared" ca="1" si="61"/>
        <v>-9.6239220435692212E-3</v>
      </c>
      <c r="AO88" s="4">
        <f t="shared" ca="1" si="62"/>
        <v>-1.0419593024066679E-2</v>
      </c>
      <c r="AP88" s="4">
        <f t="shared" ca="1" si="63"/>
        <v>-7.9028949363699405E-3</v>
      </c>
      <c r="AQ88" s="4">
        <f t="shared" ca="1" si="64"/>
        <v>-1.4403930109559366E-2</v>
      </c>
      <c r="AR88" s="4">
        <f t="shared" ca="1" si="65"/>
        <v>-2.5979427409564014E-2</v>
      </c>
      <c r="AS88" s="4">
        <f t="shared" ca="1" si="66"/>
        <v>8.7782431265082519E-2</v>
      </c>
      <c r="AT88" s="4">
        <f t="shared" ca="1" si="67"/>
        <v>7.0192553184664219E-2</v>
      </c>
      <c r="AU88" s="4">
        <f t="shared" ca="1" si="68"/>
        <v>1.6869320969226935E-3</v>
      </c>
      <c r="AV88" s="4">
        <f t="shared" ca="1" si="69"/>
        <v>-2.7101727413764036E-2</v>
      </c>
      <c r="AW88" s="4">
        <f t="shared" ca="1" si="70"/>
        <v>-2.859564541026342E-2</v>
      </c>
      <c r="AX88" s="4">
        <f t="shared" ca="1" si="70"/>
        <v>-2.851514676588817E-2</v>
      </c>
      <c r="BE88">
        <v>0</v>
      </c>
      <c r="BG88" s="10">
        <f ca="1">2*POWER(1/'Baseline male'!V87,0.5)</f>
        <v>3.7816379443240865E-2</v>
      </c>
      <c r="BH88" s="10">
        <f t="shared" ca="1" si="55"/>
        <v>-3.7816379443240865E-2</v>
      </c>
      <c r="BI88">
        <f t="shared" ca="1" si="56"/>
        <v>7.563275888648173E-2</v>
      </c>
    </row>
    <row r="89" spans="1:61" x14ac:dyDescent="0.2">
      <c r="A89" s="1">
        <v>86</v>
      </c>
      <c r="B89" s="4">
        <f ca="1">('Deaths male'!B89-'Baseline male'!B89)/'Baseline male'!B89</f>
        <v>0.11883377212280367</v>
      </c>
      <c r="C89" s="4">
        <f ca="1">('Deaths male'!C89-'Baseline male'!C89)/'Baseline male'!C89</f>
        <v>0.14347710883793369</v>
      </c>
      <c r="D89" s="4">
        <f ca="1">('Deaths male'!D89-'Baseline male'!D89)/'Baseline male'!D89</f>
        <v>0.15962215014283943</v>
      </c>
      <c r="E89" s="4">
        <f ca="1">('Deaths male'!E89-'Baseline male'!E89)/'Baseline male'!E89</f>
        <v>0.18976787075219304</v>
      </c>
      <c r="F89" s="4">
        <f ca="1">('Deaths male'!F89-'Baseline male'!F89)/'Baseline male'!F89</f>
        <v>0.11829858611806859</v>
      </c>
      <c r="G89" s="4">
        <f ca="1">('Deaths male'!G89-'Baseline male'!G89)/'Baseline male'!G89</f>
        <v>3.946629817149639E-2</v>
      </c>
      <c r="H89" s="4">
        <f ca="1">('Deaths male'!H89-'Baseline male'!H89)/'Baseline male'!H89</f>
        <v>8.9483533757427458E-2</v>
      </c>
      <c r="I89" s="4">
        <f ca="1">('Deaths male'!I89-'Baseline male'!I89)/'Baseline male'!I89</f>
        <v>4.8903359184758938E-2</v>
      </c>
      <c r="J89" s="4">
        <f ca="1">('Deaths male'!J89-'Baseline male'!J89)/'Baseline male'!J89</f>
        <v>4.6533687899399968E-3</v>
      </c>
      <c r="K89" s="4">
        <f ca="1">('Deaths male'!K89-'Baseline male'!K89)/'Baseline male'!K89</f>
        <v>1.7652966767843145E-4</v>
      </c>
      <c r="L89" s="4">
        <f ca="1">('Deaths male'!L89-'Baseline male'!L89)/'Baseline male'!L89</f>
        <v>4.561835612081265E-2</v>
      </c>
      <c r="M89" s="4">
        <f ca="1">('Deaths male'!M89-'Baseline male'!M89)/'Baseline male'!M89</f>
        <v>-3.4201111688966224E-2</v>
      </c>
      <c r="N89" s="4">
        <f ca="1">('Deaths male'!N89-'Baseline male'!N89)/'Baseline male'!N89</f>
        <v>3.5626220184373025E-4</v>
      </c>
      <c r="O89" s="4">
        <f ca="1">('Deaths male'!O89-'Baseline male'!O89)/'Baseline male'!O89</f>
        <v>-2.0379077121877892E-2</v>
      </c>
      <c r="P89" s="4">
        <f ca="1">('Deaths male'!P89-'Baseline male'!P89)/'Baseline male'!P89</f>
        <v>-9.0041275398522053E-2</v>
      </c>
      <c r="Q89" s="4">
        <f ca="1">('Deaths male'!Q89-'Baseline male'!Q89)/'Baseline male'!Q89</f>
        <v>3.2625715720764226E-2</v>
      </c>
      <c r="R89" s="4">
        <f ca="1">('Deaths male'!R89-'Baseline male'!R89)/'Baseline male'!R89</f>
        <v>-2.7915906380564487E-2</v>
      </c>
      <c r="S89" s="4">
        <f ca="1">('Deaths male'!S89-'Baseline male'!S89)/'Baseline male'!S89</f>
        <v>-1.1943478983236713E-2</v>
      </c>
      <c r="T89" s="4">
        <f ca="1">('Deaths male'!T89-'Baseline male'!T89)/'Baseline male'!T89</f>
        <v>-1.6446608548791861E-3</v>
      </c>
      <c r="U89" s="4">
        <f ca="1">('Deaths male'!U89-'Baseline male'!U89)/'Baseline male'!U89</f>
        <v>-3.6987083844583116E-2</v>
      </c>
      <c r="V89" s="4">
        <f ca="1">('Deaths male'!V89-'Baseline male'!V89)/'Baseline male'!V89</f>
        <v>0.10893967791930681</v>
      </c>
      <c r="W89" s="4">
        <f ca="1">('Deaths male'!W89-'Baseline male'!W89)/'Baseline male'!W89</f>
        <v>9.0678572131003499E-2</v>
      </c>
      <c r="X89" s="4">
        <f ca="1">('Deaths male'!X89-'Baseline male'!X89)/'Baseline male'!X89</f>
        <v>2.1391324893484186E-2</v>
      </c>
      <c r="Y89" s="4">
        <f ca="1">('Deaths male'!Y89-'Baseline male'!Y89)/'Baseline male'!Y89</f>
        <v>5.937519440420441E-3</v>
      </c>
      <c r="Z89" s="4">
        <f ca="1">('Deaths male'!Z89-'Baseline male'!Z89)/'Baseline male'!Z89</f>
        <v>-3.8636709248764174E-2</v>
      </c>
      <c r="AA89" s="4">
        <f ca="1">('Deaths male'!AA89-'Baseline male'!AA89)/'Baseline male'!AA89</f>
        <v>-1.9243460596918109E-2</v>
      </c>
      <c r="AI89" s="4">
        <f t="shared" ca="1" si="54"/>
        <v>-9.6767878098906433E-3</v>
      </c>
      <c r="AJ89" s="4">
        <f t="shared" ca="1" si="57"/>
        <v>-3.4047799583843692E-2</v>
      </c>
      <c r="AK89" s="4">
        <f t="shared" ca="1" si="58"/>
        <v>-1.3011235608668551E-2</v>
      </c>
      <c r="AL89" s="4">
        <f t="shared" ca="1" si="59"/>
        <v>-1.11678221904833E-2</v>
      </c>
      <c r="AM89" s="4">
        <f t="shared" ca="1" si="60"/>
        <v>-5.1973060906232618E-2</v>
      </c>
      <c r="AN89" s="4">
        <f t="shared" ca="1" si="61"/>
        <v>-2.2019440878338563E-2</v>
      </c>
      <c r="AO89" s="4">
        <f t="shared" ca="1" si="62"/>
        <v>-7.4272238778809079E-3</v>
      </c>
      <c r="AP89" s="4">
        <f t="shared" ca="1" si="63"/>
        <v>-1.3294925992505971E-2</v>
      </c>
      <c r="AQ89" s="4">
        <f t="shared" ca="1" si="64"/>
        <v>2.9827198036350413E-3</v>
      </c>
      <c r="AR89" s="4">
        <f t="shared" ca="1" si="65"/>
        <v>-2.8668776402668926E-2</v>
      </c>
      <c r="AS89" s="4">
        <f t="shared" ca="1" si="66"/>
        <v>9.5374179729679529E-2</v>
      </c>
      <c r="AT89" s="4">
        <f t="shared" ca="1" si="67"/>
        <v>6.3272610937749246E-2</v>
      </c>
      <c r="AU89" s="4">
        <f t="shared" ca="1" si="68"/>
        <v>1.293927385938004E-2</v>
      </c>
      <c r="AV89" s="4">
        <f t="shared" ca="1" si="69"/>
        <v>-1.7017131500950963E-2</v>
      </c>
      <c r="AW89" s="4">
        <f t="shared" ca="1" si="70"/>
        <v>-1.9341578182553811E-2</v>
      </c>
      <c r="AX89" s="4">
        <f t="shared" ca="1" si="70"/>
        <v>-3.1370752800688559E-2</v>
      </c>
      <c r="BE89">
        <v>0</v>
      </c>
      <c r="BG89" s="10">
        <f ca="1">2*POWER(1/'Baseline male'!V88,0.5)</f>
        <v>3.7538903044752783E-2</v>
      </c>
      <c r="BH89" s="10">
        <f t="shared" ca="1" si="55"/>
        <v>-3.7538903044752783E-2</v>
      </c>
      <c r="BI89">
        <f t="shared" ca="1" si="56"/>
        <v>7.5077806089505567E-2</v>
      </c>
    </row>
    <row r="90" spans="1:61" x14ac:dyDescent="0.2">
      <c r="A90" s="1">
        <v>87</v>
      </c>
      <c r="B90" s="4">
        <f ca="1">('Deaths male'!B90-'Baseline male'!B90)/'Baseline male'!B90</f>
        <v>0.16084993575868767</v>
      </c>
      <c r="C90" s="4">
        <f ca="1">('Deaths male'!C90-'Baseline male'!C90)/'Baseline male'!C90</f>
        <v>8.6160830568704994E-2</v>
      </c>
      <c r="D90" s="4">
        <f ca="1">('Deaths male'!D90-'Baseline male'!D90)/'Baseline male'!D90</f>
        <v>0.22238275059456197</v>
      </c>
      <c r="E90" s="4">
        <f ca="1">('Deaths male'!E90-'Baseline male'!E90)/'Baseline male'!E90</f>
        <v>0.14421705468021101</v>
      </c>
      <c r="F90" s="4">
        <f ca="1">('Deaths male'!F90-'Baseline male'!F90)/'Baseline male'!F90</f>
        <v>7.5152137718484918E-2</v>
      </c>
      <c r="G90" s="4">
        <f ca="1">('Deaths male'!G90-'Baseline male'!G90)/'Baseline male'!G90</f>
        <v>0.11217240395889384</v>
      </c>
      <c r="H90" s="4">
        <f ca="1">('Deaths male'!H90-'Baseline male'!H90)/'Baseline male'!H90</f>
        <v>-5.3632427615264155E-3</v>
      </c>
      <c r="I90" s="4">
        <f ca="1">('Deaths male'!I90-'Baseline male'!I90)/'Baseline male'!I90</f>
        <v>2.4432514265790142E-2</v>
      </c>
      <c r="J90" s="4">
        <f ca="1">('Deaths male'!J90-'Baseline male'!J90)/'Baseline male'!J90</f>
        <v>9.414233202666317E-3</v>
      </c>
      <c r="K90" s="4">
        <f ca="1">('Deaths male'!K90-'Baseline male'!K90)/'Baseline male'!K90</f>
        <v>-1.6723636901981285E-2</v>
      </c>
      <c r="L90" s="4">
        <f ca="1">('Deaths male'!L90-'Baseline male'!L90)/'Baseline male'!L90</f>
        <v>-2.5266164459410261E-2</v>
      </c>
      <c r="M90" s="4">
        <f ca="1">('Deaths male'!M90-'Baseline male'!M90)/'Baseline male'!M90</f>
        <v>-3.6248298471602436E-2</v>
      </c>
      <c r="N90" s="4">
        <f ca="1">('Deaths male'!N90-'Baseline male'!N90)/'Baseline male'!N90</f>
        <v>4.0581174852777901E-3</v>
      </c>
      <c r="O90" s="4">
        <f ca="1">('Deaths male'!O90-'Baseline male'!O90)/'Baseline male'!O90</f>
        <v>-1.7624936528022828E-2</v>
      </c>
      <c r="P90" s="4">
        <f ca="1">('Deaths male'!P90-'Baseline male'!P90)/'Baseline male'!P90</f>
        <v>-2.9928015309361702E-2</v>
      </c>
      <c r="Q90" s="4">
        <f ca="1">('Deaths male'!Q90-'Baseline male'!Q90)/'Baseline male'!Q90</f>
        <v>-2.8634391673573095E-2</v>
      </c>
      <c r="R90" s="4">
        <f ca="1">('Deaths male'!R90-'Baseline male'!R90)/'Baseline male'!R90</f>
        <v>2.6186993472440673E-4</v>
      </c>
      <c r="S90" s="4">
        <f ca="1">('Deaths male'!S90-'Baseline male'!S90)/'Baseline male'!S90</f>
        <v>-5.5585751783048858E-2</v>
      </c>
      <c r="T90" s="4">
        <f ca="1">('Deaths male'!T90-'Baseline male'!T90)/'Baseline male'!T90</f>
        <v>4.7465212551062296E-3</v>
      </c>
      <c r="U90" s="4">
        <f ca="1">('Deaths male'!U90-'Baseline male'!U90)/'Baseline male'!U90</f>
        <v>-1.3005666863130427E-2</v>
      </c>
      <c r="V90" s="4">
        <f ca="1">('Deaths male'!V90-'Baseline male'!V90)/'Baseline male'!V90</f>
        <v>7.8261217854543513E-2</v>
      </c>
      <c r="W90" s="4">
        <f ca="1">('Deaths male'!W90-'Baseline male'!W90)/'Baseline male'!W90</f>
        <v>7.5993639857851361E-2</v>
      </c>
      <c r="X90" s="4">
        <f ca="1">('Deaths male'!X90-'Baseline male'!X90)/'Baseline male'!X90</f>
        <v>-7.7253980754083355E-3</v>
      </c>
      <c r="Y90" s="4">
        <f ca="1">('Deaths male'!Y90-'Baseline male'!Y90)/'Baseline male'!Y90</f>
        <v>-2.3876477843167966E-2</v>
      </c>
      <c r="Z90" s="4">
        <f ca="1">('Deaths male'!Z90-'Baseline male'!Z90)/'Baseline male'!Z90</f>
        <v>-2.9061068033321612E-2</v>
      </c>
      <c r="AA90" s="4">
        <f ca="1">('Deaths male'!AA90-'Baseline male'!AA90)/'Baseline male'!AA90</f>
        <v>-8.1874136794047259E-2</v>
      </c>
      <c r="AI90" s="4">
        <f t="shared" ca="1" si="54"/>
        <v>-8.6726456163555808E-3</v>
      </c>
      <c r="AJ90" s="4">
        <f t="shared" ca="1" si="57"/>
        <v>-3.5509997651662517E-2</v>
      </c>
      <c r="AK90" s="4">
        <f t="shared" ca="1" si="58"/>
        <v>-2.4604873680855689E-3</v>
      </c>
      <c r="AL90" s="4">
        <f t="shared" ca="1" si="59"/>
        <v>-1.8103857294410341E-2</v>
      </c>
      <c r="AM90" s="4">
        <f t="shared" ca="1" si="60"/>
        <v>-6.2214473743684676E-2</v>
      </c>
      <c r="AN90" s="4">
        <f t="shared" ca="1" si="61"/>
        <v>-1.0480003713777584E-2</v>
      </c>
      <c r="AO90" s="4">
        <f t="shared" ca="1" si="62"/>
        <v>-1.774316918952985E-2</v>
      </c>
      <c r="AP90" s="4">
        <f t="shared" ca="1" si="63"/>
        <v>-1.9323363538224343E-2</v>
      </c>
      <c r="AQ90" s="4">
        <f t="shared" ca="1" si="64"/>
        <v>2.9996200036727771E-3</v>
      </c>
      <c r="AR90" s="4">
        <f t="shared" ca="1" si="65"/>
        <v>-2.7103081376748189E-2</v>
      </c>
      <c r="AS90" s="4">
        <f t="shared" ca="1" si="66"/>
        <v>0.10080190420947537</v>
      </c>
      <c r="AT90" s="4">
        <f t="shared" ca="1" si="67"/>
        <v>7.3847043985478297E-2</v>
      </c>
      <c r="AU90" s="4">
        <f t="shared" ca="1" si="68"/>
        <v>1.8891356739593978E-2</v>
      </c>
      <c r="AV90" s="4">
        <f t="shared" ca="1" si="69"/>
        <v>7.8691184502244493E-3</v>
      </c>
      <c r="AW90" s="4">
        <f t="shared" ca="1" si="70"/>
        <v>-1.1864661044885157E-2</v>
      </c>
      <c r="AX90" s="4">
        <f t="shared" ca="1" si="70"/>
        <v>-2.5912537439013856E-2</v>
      </c>
      <c r="BE90">
        <v>0</v>
      </c>
      <c r="BG90" s="10">
        <f ca="1">2*POWER(1/'Baseline male'!V89,0.5)</f>
        <v>3.8211146826930477E-2</v>
      </c>
      <c r="BH90" s="10">
        <f t="shared" ca="1" si="55"/>
        <v>-3.8211146826930477E-2</v>
      </c>
      <c r="BI90">
        <f t="shared" ca="1" si="56"/>
        <v>7.6422293653860954E-2</v>
      </c>
    </row>
    <row r="91" spans="1:61" x14ac:dyDescent="0.2">
      <c r="A91" s="1">
        <v>88</v>
      </c>
      <c r="B91" s="4">
        <f ca="1">('Deaths male'!B91-'Baseline male'!B91)/'Baseline male'!B91</f>
        <v>0.10483132498549769</v>
      </c>
      <c r="C91" s="4">
        <f ca="1">('Deaths male'!C91-'Baseline male'!C91)/'Baseline male'!C91</f>
        <v>0.14315549388420534</v>
      </c>
      <c r="D91" s="4">
        <f ca="1">('Deaths male'!D91-'Baseline male'!D91)/'Baseline male'!D91</f>
        <v>0.15357396628032746</v>
      </c>
      <c r="E91" s="4">
        <f ca="1">('Deaths male'!E91-'Baseline male'!E91)/'Baseline male'!E91</f>
        <v>0.22767130743897776</v>
      </c>
      <c r="F91" s="4">
        <f ca="1">('Deaths male'!F91-'Baseline male'!F91)/'Baseline male'!F91</f>
        <v>0.14317790063932262</v>
      </c>
      <c r="G91" s="4">
        <f ca="1">('Deaths male'!G91-'Baseline male'!G91)/'Baseline male'!G91</f>
        <v>5.4549659173270752E-2</v>
      </c>
      <c r="H91" s="4">
        <f ca="1">('Deaths male'!H91-'Baseline male'!H91)/'Baseline male'!H91</f>
        <v>8.4871506360733706E-2</v>
      </c>
      <c r="I91" s="4">
        <f ca="1">('Deaths male'!I91-'Baseline male'!I91)/'Baseline male'!I91</f>
        <v>-6.1302274687423775E-2</v>
      </c>
      <c r="J91" s="4">
        <f ca="1">('Deaths male'!J91-'Baseline male'!J91)/'Baseline male'!J91</f>
        <v>5.2508636229754739E-3</v>
      </c>
      <c r="K91" s="4">
        <f ca="1">('Deaths male'!K91-'Baseline male'!K91)/'Baseline male'!K91</f>
        <v>-4.4258156206389149E-3</v>
      </c>
      <c r="L91" s="4">
        <f ca="1">('Deaths male'!L91-'Baseline male'!L91)/'Baseline male'!L91</f>
        <v>-3.0892463206939023E-3</v>
      </c>
      <c r="M91" s="4">
        <f ca="1">('Deaths male'!M91-'Baseline male'!M91)/'Baseline male'!M91</f>
        <v>-1.4773929748349937E-2</v>
      </c>
      <c r="N91" s="4">
        <f ca="1">('Deaths male'!N91-'Baseline male'!N91)/'Baseline male'!N91</f>
        <v>-1.8117025209779408E-2</v>
      </c>
      <c r="O91" s="4">
        <f ca="1">('Deaths male'!O91-'Baseline male'!O91)/'Baseline male'!O91</f>
        <v>8.3963937781402747E-3</v>
      </c>
      <c r="P91" s="4">
        <f ca="1">('Deaths male'!P91-'Baseline male'!P91)/'Baseline male'!P91</f>
        <v>-5.4565880386037754E-2</v>
      </c>
      <c r="Q91" s="4">
        <f ca="1">('Deaths male'!Q91-'Baseline male'!Q91)/'Baseline male'!Q91</f>
        <v>-2.6416917815659188E-2</v>
      </c>
      <c r="R91" s="4">
        <f ca="1">('Deaths male'!R91-'Baseline male'!R91)/'Baseline male'!R91</f>
        <v>-3.4885646079300343E-2</v>
      </c>
      <c r="S91" s="4">
        <f ca="1">('Deaths male'!S91-'Baseline male'!S91)/'Baseline male'!S91</f>
        <v>-1.1448491869000037E-2</v>
      </c>
      <c r="T91" s="4">
        <f ca="1">('Deaths male'!T91-'Baseline male'!T91)/'Baseline male'!T91</f>
        <v>-1.7062345422810744E-2</v>
      </c>
      <c r="U91" s="4">
        <f ca="1">('Deaths male'!U91-'Baseline male'!U91)/'Baseline male'!U91</f>
        <v>-1.5058629438436747E-2</v>
      </c>
      <c r="V91" s="4">
        <f ca="1">('Deaths male'!V91-'Baseline male'!V91)/'Baseline male'!V91</f>
        <v>0.12134605382355837</v>
      </c>
      <c r="W91" s="4">
        <f ca="1">('Deaths male'!W91-'Baseline male'!W91)/'Baseline male'!W91</f>
        <v>6.9396359116744466E-2</v>
      </c>
      <c r="X91" s="4">
        <f ca="1">('Deaths male'!X91-'Baseline male'!X91)/'Baseline male'!X91</f>
        <v>7.7252802450113673E-3</v>
      </c>
      <c r="Y91" s="4">
        <f ca="1">('Deaths male'!Y91-'Baseline male'!Y91)/'Baseline male'!Y91</f>
        <v>-2.5895284293499157E-2</v>
      </c>
      <c r="Z91" s="4">
        <f ca="1">('Deaths male'!Z91-'Baseline male'!Z91)/'Baseline male'!Z91</f>
        <v>-2.7131702243953788E-2</v>
      </c>
      <c r="AA91" s="4">
        <f ca="1">('Deaths male'!AA91-'Baseline male'!AA91)/'Baseline male'!AA91</f>
        <v>-2.9759840685664108E-2</v>
      </c>
      <c r="AI91" s="4">
        <f t="shared" ca="1" si="54"/>
        <v>-2.8104177467255777E-2</v>
      </c>
      <c r="AJ91" s="4">
        <f t="shared" ca="1" si="57"/>
        <v>-4.6026313489187523E-2</v>
      </c>
      <c r="AK91" s="4">
        <f t="shared" ca="1" si="58"/>
        <v>-3.7251584469357849E-3</v>
      </c>
      <c r="AL91" s="4">
        <f t="shared" ca="1" si="59"/>
        <v>-8.1124639429296617E-3</v>
      </c>
      <c r="AM91" s="4">
        <f t="shared" ca="1" si="60"/>
        <v>-6.1533984894002594E-2</v>
      </c>
      <c r="AN91" s="4">
        <f t="shared" ca="1" si="61"/>
        <v>-1.656064937103352E-2</v>
      </c>
      <c r="AO91" s="4">
        <f t="shared" ca="1" si="62"/>
        <v>-1.3473919185775649E-2</v>
      </c>
      <c r="AP91" s="4">
        <f t="shared" ca="1" si="63"/>
        <v>-3.1089273298533192E-2</v>
      </c>
      <c r="AQ91" s="4">
        <f t="shared" ca="1" si="64"/>
        <v>5.8460654204750013E-3</v>
      </c>
      <c r="AR91" s="4">
        <f t="shared" ca="1" si="65"/>
        <v>-2.4014360941733981E-2</v>
      </c>
      <c r="AS91" s="4">
        <f t="shared" ca="1" si="66"/>
        <v>9.7949838073685291E-2</v>
      </c>
      <c r="AT91" s="4">
        <f t="shared" ca="1" si="67"/>
        <v>6.2194598397583567E-2</v>
      </c>
      <c r="AU91" s="4">
        <f t="shared" ca="1" si="68"/>
        <v>1.8623617982836134E-2</v>
      </c>
      <c r="AV91" s="4">
        <f t="shared" ca="1" si="69"/>
        <v>5.0016270269888198E-3</v>
      </c>
      <c r="AW91" s="4">
        <f t="shared" ca="1" si="70"/>
        <v>5.5063855738013328E-3</v>
      </c>
      <c r="AX91" s="4">
        <f t="shared" ca="1" si="70"/>
        <v>-2.5607619509743006E-2</v>
      </c>
      <c r="BE91">
        <v>0</v>
      </c>
      <c r="BG91" s="10">
        <f ca="1">2*POWER(1/'Baseline male'!V90,0.5)</f>
        <v>3.9080457754026195E-2</v>
      </c>
      <c r="BH91" s="10">
        <f t="shared" ca="1" si="55"/>
        <v>-3.9080457754026195E-2</v>
      </c>
      <c r="BI91">
        <f t="shared" ca="1" si="56"/>
        <v>7.8160915508052389E-2</v>
      </c>
    </row>
    <row r="92" spans="1:61" x14ac:dyDescent="0.2">
      <c r="A92" s="1">
        <v>89</v>
      </c>
      <c r="B92" s="4">
        <f ca="1">('Deaths male'!B92-'Baseline male'!B92)/'Baseline male'!B92</f>
        <v>7.6873025094986724E-2</v>
      </c>
      <c r="C92" s="4">
        <f ca="1">('Deaths male'!C92-'Baseline male'!C92)/'Baseline male'!C92</f>
        <v>0.10754023021018404</v>
      </c>
      <c r="D92" s="4">
        <f ca="1">('Deaths male'!D92-'Baseline male'!D92)/'Baseline male'!D92</f>
        <v>7.9533637036215132E-2</v>
      </c>
      <c r="E92" s="4">
        <f ca="1">('Deaths male'!E92-'Baseline male'!E92)/'Baseline male'!E92</f>
        <v>0.14884985292174746</v>
      </c>
      <c r="F92" s="4">
        <f ca="1">('Deaths male'!F92-'Baseline male'!F92)/'Baseline male'!F92</f>
        <v>0.11678043373265939</v>
      </c>
      <c r="G92" s="4">
        <f ca="1">('Deaths male'!G92-'Baseline male'!G92)/'Baseline male'!G92</f>
        <v>0.12802405325418265</v>
      </c>
      <c r="H92" s="4">
        <f ca="1">('Deaths male'!H92-'Baseline male'!H92)/'Baseline male'!H92</f>
        <v>3.4646187449488636E-2</v>
      </c>
      <c r="I92" s="4">
        <f ca="1">('Deaths male'!I92-'Baseline male'!I92)/'Baseline male'!I92</f>
        <v>0.11146848429555142</v>
      </c>
      <c r="J92" s="4">
        <f ca="1">('Deaths male'!J92-'Baseline male'!J92)/'Baseline male'!J92</f>
        <v>-2.4245509938935449E-2</v>
      </c>
      <c r="K92" s="4">
        <f ca="1">('Deaths male'!K92-'Baseline male'!K92)/'Baseline male'!K92</f>
        <v>-5.9862212124349688E-2</v>
      </c>
      <c r="L92" s="4">
        <f ca="1">('Deaths male'!L92-'Baseline male'!L92)/'Baseline male'!L92</f>
        <v>-2.4198406195954621E-3</v>
      </c>
      <c r="M92" s="4">
        <f ca="1">('Deaths male'!M92-'Baseline male'!M92)/'Baseline male'!M92</f>
        <v>-2.4864172602812429E-2</v>
      </c>
      <c r="N92" s="4">
        <f ca="1">('Deaths male'!N92-'Baseline male'!N92)/'Baseline male'!N92</f>
        <v>-5.4758605849510797E-2</v>
      </c>
      <c r="O92" s="4">
        <f ca="1">('Deaths male'!O92-'Baseline male'!O92)/'Baseline male'!O92</f>
        <v>-1.5027503648004556E-2</v>
      </c>
      <c r="P92" s="4">
        <f ca="1">('Deaths male'!P92-'Baseline male'!P92)/'Baseline male'!P92</f>
        <v>-4.41674622302939E-2</v>
      </c>
      <c r="Q92" s="4">
        <f ca="1">('Deaths male'!Q92-'Baseline male'!Q92)/'Baseline male'!Q92</f>
        <v>-4.2183875870687761E-2</v>
      </c>
      <c r="R92" s="4">
        <f ca="1">('Deaths male'!R92-'Baseline male'!R92)/'Baseline male'!R92</f>
        <v>-1.2913952750287848E-3</v>
      </c>
      <c r="S92" s="4">
        <f ca="1">('Deaths male'!S92-'Baseline male'!S92)/'Baseline male'!S92</f>
        <v>-6.3054880237114622E-3</v>
      </c>
      <c r="T92" s="4">
        <f ca="1">('Deaths male'!T92-'Baseline male'!T92)/'Baseline male'!T92</f>
        <v>2.6655167701668061E-2</v>
      </c>
      <c r="U92" s="4">
        <f ca="1">('Deaths male'!U92-'Baseline male'!U92)/'Baseline male'!U92</f>
        <v>-4.5299144240282731E-2</v>
      </c>
      <c r="V92" s="4">
        <f ca="1">('Deaths male'!V92-'Baseline male'!V92)/'Baseline male'!V92</f>
        <v>0.12589100242696089</v>
      </c>
      <c r="W92" s="4">
        <f ca="1">('Deaths male'!W92-'Baseline male'!W92)/'Baseline male'!W92</f>
        <v>4.3537987487225586E-2</v>
      </c>
      <c r="X92" s="4">
        <f ca="1">('Deaths male'!X92-'Baseline male'!X92)/'Baseline male'!X92</f>
        <v>4.6209966183183661E-2</v>
      </c>
      <c r="Y92" s="4">
        <f ca="1">('Deaths male'!Y92-'Baseline male'!Y92)/'Baseline male'!Y92</f>
        <v>2.7850167454257183E-2</v>
      </c>
      <c r="Z92" s="4">
        <f ca="1">('Deaths male'!Z92-'Baseline male'!Z92)/'Baseline male'!Z92</f>
        <v>2.4635051550815548E-2</v>
      </c>
      <c r="AA92" s="4">
        <f ca="1">('Deaths male'!AA92-'Baseline male'!AA92)/'Baseline male'!AA92</f>
        <v>1.5875186270088729E-2</v>
      </c>
      <c r="AI92" s="4">
        <f t="shared" ca="1" si="54"/>
        <v>-2.3209381236248557E-2</v>
      </c>
      <c r="AJ92" s="4">
        <f t="shared" ca="1" si="57"/>
        <v>-5.5685877084190219E-2</v>
      </c>
      <c r="AK92" s="4">
        <f t="shared" ca="1" si="58"/>
        <v>-1.6016855668818709E-2</v>
      </c>
      <c r="AL92" s="4">
        <f t="shared" ca="1" si="59"/>
        <v>-9.6949589936993624E-3</v>
      </c>
      <c r="AM92" s="4">
        <f t="shared" ca="1" si="60"/>
        <v>-5.9088268792266828E-2</v>
      </c>
      <c r="AN92" s="4">
        <f t="shared" ca="1" si="61"/>
        <v>-1.8604600073576588E-2</v>
      </c>
      <c r="AO92" s="4">
        <f t="shared" ca="1" si="62"/>
        <v>-6.4113246144405821E-3</v>
      </c>
      <c r="AP92" s="4">
        <f t="shared" ca="1" si="63"/>
        <v>-2.6606673701257105E-2</v>
      </c>
      <c r="AQ92" s="4">
        <f t="shared" ca="1" si="64"/>
        <v>1.1803151683389163E-3</v>
      </c>
      <c r="AR92" s="4">
        <f t="shared" ca="1" si="65"/>
        <v>-2.9197348628347913E-2</v>
      </c>
      <c r="AS92" s="4">
        <f t="shared" ca="1" si="66"/>
        <v>9.393203546291555E-2</v>
      </c>
      <c r="AT92" s="4">
        <f t="shared" ca="1" si="67"/>
        <v>5.7184370693467088E-2</v>
      </c>
      <c r="AU92" s="4">
        <f t="shared" ca="1" si="68"/>
        <v>2.7453683758451829E-2</v>
      </c>
      <c r="AV92" s="4">
        <f t="shared" ca="1" si="69"/>
        <v>2.7637550783334529E-2</v>
      </c>
      <c r="AW92" s="4">
        <f t="shared" ca="1" si="70"/>
        <v>1.7463937321577205E-2</v>
      </c>
      <c r="AX92" s="4">
        <f t="shared" ca="1" si="70"/>
        <v>1.4940754787953758E-3</v>
      </c>
      <c r="BE92">
        <v>0</v>
      </c>
      <c r="BG92" s="10">
        <f ca="1">2*POWER(1/'Baseline male'!V91,0.5)</f>
        <v>3.9477935249208951E-2</v>
      </c>
      <c r="BH92" s="10">
        <f t="shared" ca="1" si="55"/>
        <v>-3.9477935249208951E-2</v>
      </c>
      <c r="BI92">
        <f t="shared" ca="1" si="56"/>
        <v>7.8955870498417902E-2</v>
      </c>
    </row>
    <row r="93" spans="1:61" x14ac:dyDescent="0.2">
      <c r="A93" s="1">
        <v>90</v>
      </c>
      <c r="B93" s="4">
        <f ca="1">('Deaths male'!B93-'Baseline male'!B93)/'Baseline male'!B93</f>
        <v>-7.0128364120718725E-2</v>
      </c>
      <c r="C93" s="4">
        <f ca="1">('Deaths male'!C93-'Baseline male'!C93)/'Baseline male'!C93</f>
        <v>0.12821655255934836</v>
      </c>
      <c r="D93" s="4">
        <f ca="1">('Deaths male'!D93-'Baseline male'!D93)/'Baseline male'!D93</f>
        <v>8.8893631631937017E-2</v>
      </c>
      <c r="E93" s="4">
        <f ca="1">('Deaths male'!E93-'Baseline male'!E93)/'Baseline male'!E93</f>
        <v>0.15175978176354432</v>
      </c>
      <c r="F93" s="4">
        <f ca="1">('Deaths male'!F93-'Baseline male'!F93)/'Baseline male'!F93</f>
        <v>5.6688091560523318E-2</v>
      </c>
      <c r="G93" s="4">
        <f ca="1">('Deaths male'!G93-'Baseline male'!G93)/'Baseline male'!G93</f>
        <v>0.1093565446823986</v>
      </c>
      <c r="H93" s="4">
        <f ca="1">('Deaths male'!H93-'Baseline male'!H93)/'Baseline male'!H93</f>
        <v>1.2390598058359669E-2</v>
      </c>
      <c r="I93" s="4">
        <f ca="1">('Deaths male'!I93-'Baseline male'!I93)/'Baseline male'!I93</f>
        <v>6.6421388090044844E-2</v>
      </c>
      <c r="J93" s="4">
        <f ca="1">('Deaths male'!J93-'Baseline male'!J93)/'Baseline male'!J93</f>
        <v>6.6194644741516253E-3</v>
      </c>
      <c r="K93" s="4">
        <f ca="1">('Deaths male'!K93-'Baseline male'!K93)/'Baseline male'!K93</f>
        <v>-7.7767752413469976E-2</v>
      </c>
      <c r="L93" s="4">
        <f ca="1">('Deaths male'!L93-'Baseline male'!L93)/'Baseline male'!L93</f>
        <v>-5.8206332802890934E-2</v>
      </c>
      <c r="M93" s="4">
        <f ca="1">('Deaths male'!M93-'Baseline male'!M93)/'Baseline male'!M93</f>
        <v>-6.7462475746581568E-2</v>
      </c>
      <c r="N93" s="4">
        <f ca="1">('Deaths male'!N93-'Baseline male'!N93)/'Baseline male'!N93</f>
        <v>5.615881453174084E-2</v>
      </c>
      <c r="O93" s="4">
        <f ca="1">('Deaths male'!O93-'Baseline male'!O93)/'Baseline male'!O93</f>
        <v>-4.5884162952286714E-2</v>
      </c>
      <c r="P93" s="4">
        <f ca="1">('Deaths male'!P93-'Baseline male'!P93)/'Baseline male'!P93</f>
        <v>-9.2369735394207939E-2</v>
      </c>
      <c r="Q93" s="4">
        <f ca="1">('Deaths male'!Q93-'Baseline male'!Q93)/'Baseline male'!Q93</f>
        <v>1.2209451070267901E-2</v>
      </c>
      <c r="R93" s="4">
        <f ca="1">('Deaths male'!R93-'Baseline male'!R93)/'Baseline male'!R93</f>
        <v>-2.4884768147480057E-2</v>
      </c>
      <c r="S93" s="4">
        <f ca="1">('Deaths male'!S93-'Baseline male'!S93)/'Baseline male'!S93</f>
        <v>-1.133360703212466E-2</v>
      </c>
      <c r="T93" s="4">
        <f ca="1">('Deaths male'!T93-'Baseline male'!T93)/'Baseline male'!T93</f>
        <v>2.3034173392795245E-3</v>
      </c>
      <c r="U93" s="4">
        <f ca="1">('Deaths male'!U93-'Baseline male'!U93)/'Baseline male'!U93</f>
        <v>-2.5164882497307924E-2</v>
      </c>
      <c r="V93" s="4">
        <f ca="1">('Deaths male'!V93-'Baseline male'!V93)/'Baseline male'!V93</f>
        <v>6.9571569023007304E-2</v>
      </c>
      <c r="W93" s="4">
        <f ca="1">('Deaths male'!W93-'Baseline male'!W93)/'Baseline male'!W93</f>
        <v>8.9628661334566581E-2</v>
      </c>
      <c r="X93" s="4">
        <f ca="1">('Deaths male'!X93-'Baseline male'!X93)/'Baseline male'!X93</f>
        <v>2.685561045169901E-2</v>
      </c>
      <c r="Y93" s="4">
        <f ca="1">('Deaths male'!Y93-'Baseline male'!Y93)/'Baseline male'!Y93</f>
        <v>5.5329667493111745E-2</v>
      </c>
      <c r="Z93" s="4">
        <f ca="1">('Deaths male'!Z93-'Baseline male'!Z93)/'Baseline male'!Z93</f>
        <v>1.0871122750798231E-2</v>
      </c>
      <c r="AA93" s="4">
        <f ca="1">('Deaths male'!AA93-'Baseline male'!AA93)/'Baseline male'!AA93</f>
        <v>-1.4560435388528522E-2</v>
      </c>
      <c r="AI93" s="4">
        <f t="shared" ca="1" si="54"/>
        <v>-2.9990076648704185E-2</v>
      </c>
      <c r="AJ93" s="4">
        <f t="shared" ca="1" si="57"/>
        <v>-5.6695896356062848E-2</v>
      </c>
      <c r="AK93" s="4">
        <f t="shared" ca="1" si="58"/>
        <v>-2.8705037491055845E-2</v>
      </c>
      <c r="AL93" s="4">
        <f t="shared" ca="1" si="59"/>
        <v>-2.1398061681872572E-2</v>
      </c>
      <c r="AM93" s="4">
        <f t="shared" ca="1" si="60"/>
        <v>-5.4761730226160231E-2</v>
      </c>
      <c r="AN93" s="4">
        <f t="shared" ca="1" si="61"/>
        <v>-5.4084170153562011E-3</v>
      </c>
      <c r="AO93" s="4">
        <f t="shared" ca="1" si="62"/>
        <v>-1.7101723496418808E-2</v>
      </c>
      <c r="AP93" s="4">
        <f t="shared" ca="1" si="63"/>
        <v>-1.9387425604042559E-2</v>
      </c>
      <c r="AQ93" s="4">
        <f t="shared" ca="1" si="64"/>
        <v>-3.0313372417503301E-3</v>
      </c>
      <c r="AR93" s="4">
        <f t="shared" ca="1" si="65"/>
        <v>-3.1200246044378866E-2</v>
      </c>
      <c r="AS93" s="4">
        <f t="shared" ca="1" si="66"/>
        <v>8.5309617418775657E-2</v>
      </c>
      <c r="AT93" s="4">
        <f t="shared" ca="1" si="67"/>
        <v>5.366782451373505E-2</v>
      </c>
      <c r="AU93" s="4">
        <f t="shared" ca="1" si="68"/>
        <v>4.2395055959954617E-2</v>
      </c>
      <c r="AV93" s="4">
        <f t="shared" ca="1" si="69"/>
        <v>2.3549724927758049E-2</v>
      </c>
      <c r="AW93" s="4">
        <f t="shared" ca="1" si="70"/>
        <v>1.9893427084295708E-2</v>
      </c>
      <c r="AX93" s="4">
        <f t="shared" ca="1" si="70"/>
        <v>-4.7678703011041403E-3</v>
      </c>
      <c r="BE93">
        <v>0</v>
      </c>
      <c r="BG93" s="10">
        <f ca="1">2*POWER(1/'Baseline male'!V92,0.5)</f>
        <v>4.16430178491249E-2</v>
      </c>
      <c r="BH93" s="10">
        <f t="shared" ca="1" si="55"/>
        <v>-4.16430178491249E-2</v>
      </c>
      <c r="BI93">
        <f t="shared" ca="1" si="56"/>
        <v>8.32860356982498E-2</v>
      </c>
    </row>
    <row r="94" spans="1:61" x14ac:dyDescent="0.2">
      <c r="A94" s="1">
        <v>91</v>
      </c>
      <c r="B94" s="4">
        <f ca="1">('Deaths male'!B94-'Baseline male'!B94)/'Baseline male'!B94</f>
        <v>0.14414758849101925</v>
      </c>
      <c r="C94" s="4">
        <f ca="1">('Deaths male'!C94-'Baseline male'!C94)/'Baseline male'!C94</f>
        <v>0.11348235958673042</v>
      </c>
      <c r="D94" s="4">
        <f ca="1">('Deaths male'!D94-'Baseline male'!D94)/'Baseline male'!D94</f>
        <v>7.7373369588445012E-2</v>
      </c>
      <c r="E94" s="4">
        <f ca="1">('Deaths male'!E94-'Baseline male'!E94)/'Baseline male'!E94</f>
        <v>6.9427677816991898E-2</v>
      </c>
      <c r="F94" s="4">
        <f ca="1">('Deaths male'!F94-'Baseline male'!F94)/'Baseline male'!F94</f>
        <v>4.7174377649883706E-2</v>
      </c>
      <c r="G94" s="4">
        <f ca="1">('Deaths male'!G94-'Baseline male'!G94)/'Baseline male'!G94</f>
        <v>3.0240350168309334E-2</v>
      </c>
      <c r="H94" s="4">
        <f ca="1">('Deaths male'!H94-'Baseline male'!H94)/'Baseline male'!H94</f>
        <v>0.13429215530846861</v>
      </c>
      <c r="I94" s="4">
        <f ca="1">('Deaths male'!I94-'Baseline male'!I94)/'Baseline male'!I94</f>
        <v>6.9432751644334045E-2</v>
      </c>
      <c r="J94" s="4">
        <f ca="1">('Deaths male'!J94-'Baseline male'!J94)/'Baseline male'!J94</f>
        <v>3.3116812565640245E-2</v>
      </c>
      <c r="K94" s="4">
        <f ca="1">('Deaths male'!K94-'Baseline male'!K94)/'Baseline male'!K94</f>
        <v>8.9844727105949582E-3</v>
      </c>
      <c r="L94" s="4">
        <f ca="1">('Deaths male'!L94-'Baseline male'!L94)/'Baseline male'!L94</f>
        <v>-5.1539303133688333E-2</v>
      </c>
      <c r="M94" s="4">
        <f ca="1">('Deaths male'!M94-'Baseline male'!M94)/'Baseline male'!M94</f>
        <v>-8.6782690876591226E-2</v>
      </c>
      <c r="N94" s="4">
        <f ca="1">('Deaths male'!N94-'Baseline male'!N94)/'Baseline male'!N94</f>
        <v>-5.967093192407345E-3</v>
      </c>
      <c r="O94" s="4">
        <f ca="1">('Deaths male'!O94-'Baseline male'!O94)/'Baseline male'!O94</f>
        <v>2.957788963552551E-2</v>
      </c>
      <c r="P94" s="4">
        <f ca="1">('Deaths male'!P94-'Baseline male'!P94)/'Baseline male'!P94</f>
        <v>-8.6638831150111686E-2</v>
      </c>
      <c r="Q94" s="4">
        <f ca="1">('Deaths male'!Q94-'Baseline male'!Q94)/'Baseline male'!Q94</f>
        <v>2.2224874344845456E-3</v>
      </c>
      <c r="R94" s="4">
        <f ca="1">('Deaths male'!R94-'Baseline male'!R94)/'Baseline male'!R94</f>
        <v>-6.5696563617934694E-3</v>
      </c>
      <c r="S94" s="4">
        <f ca="1">('Deaths male'!S94-'Baseline male'!S94)/'Baseline male'!S94</f>
        <v>-7.0773027784780951E-2</v>
      </c>
      <c r="T94" s="4">
        <f ca="1">('Deaths male'!T94-'Baseline male'!T94)/'Baseline male'!T94</f>
        <v>1.2587566229131932E-2</v>
      </c>
      <c r="U94" s="4">
        <f ca="1">('Deaths male'!U94-'Baseline male'!U94)/'Baseline male'!U94</f>
        <v>-2.1543481669512091E-2</v>
      </c>
      <c r="V94" s="4">
        <f ca="1">('Deaths male'!V94-'Baseline male'!V94)/'Baseline male'!V94</f>
        <v>9.4679347240356385E-2</v>
      </c>
      <c r="W94" s="4">
        <f ca="1">('Deaths male'!W94-'Baseline male'!W94)/'Baseline male'!W94</f>
        <v>3.2416344191529861E-2</v>
      </c>
      <c r="X94" s="4">
        <f ca="1">('Deaths male'!X94-'Baseline male'!X94)/'Baseline male'!X94</f>
        <v>2.0052631109694977E-2</v>
      </c>
      <c r="Y94" s="4">
        <f ca="1">('Deaths male'!Y94-'Baseline male'!Y94)/'Baseline male'!Y94</f>
        <v>-8.3999376757577099E-3</v>
      </c>
      <c r="Z94" s="4">
        <f ca="1">('Deaths male'!Z94-'Baseline male'!Z94)/'Baseline male'!Z94</f>
        <v>4.8218523844668279E-2</v>
      </c>
      <c r="AA94" s="4">
        <f ca="1">('Deaths male'!AA94-'Baseline male'!AA94)/'Baseline male'!AA94</f>
        <v>-1.7718870950563868E-2</v>
      </c>
      <c r="AI94" s="4">
        <f t="shared" ca="1" si="54"/>
        <v>-2.059901928288509E-2</v>
      </c>
      <c r="AJ94" s="4">
        <f t="shared" ca="1" si="57"/>
        <v>-7.9728611142525455E-2</v>
      </c>
      <c r="AK94" s="4">
        <f t="shared" ca="1" si="58"/>
        <v>-5.9808524172471624E-4</v>
      </c>
      <c r="AL94" s="4">
        <f t="shared" ca="1" si="59"/>
        <v>-4.033672680751843E-2</v>
      </c>
      <c r="AM94" s="4">
        <f t="shared" ca="1" si="60"/>
        <v>-6.3712940399733478E-2</v>
      </c>
      <c r="AN94" s="4">
        <f t="shared" ca="1" si="61"/>
        <v>1.1065607429547274E-3</v>
      </c>
      <c r="AO94" s="4">
        <f t="shared" ca="1" si="62"/>
        <v>-1.5776659798726174E-2</v>
      </c>
      <c r="AP94" s="4">
        <f t="shared" ca="1" si="63"/>
        <v>-3.4677652053680695E-2</v>
      </c>
      <c r="AQ94" s="4">
        <f t="shared" ca="1" si="64"/>
        <v>1.1754094110599661E-3</v>
      </c>
      <c r="AR94" s="4">
        <f t="shared" ca="1" si="65"/>
        <v>-3.1616350429215824E-2</v>
      </c>
      <c r="AS94" s="4">
        <f t="shared" ca="1" si="66"/>
        <v>8.5082062379355866E-2</v>
      </c>
      <c r="AT94" s="4">
        <f t="shared" ca="1" si="67"/>
        <v>6.0845147854250811E-2</v>
      </c>
      <c r="AU94" s="4">
        <f t="shared" ca="1" si="68"/>
        <v>3.8532640139369675E-2</v>
      </c>
      <c r="AV94" s="4">
        <f t="shared" ca="1" si="69"/>
        <v>2.4011863774659244E-2</v>
      </c>
      <c r="AW94" s="4">
        <f t="shared" ca="1" si="70"/>
        <v>9.0163430194131443E-3</v>
      </c>
      <c r="AX94" s="4">
        <f t="shared" ca="1" si="70"/>
        <v>-1.2550366427785304E-2</v>
      </c>
      <c r="BE94">
        <v>0</v>
      </c>
      <c r="BG94" s="10">
        <f ca="1">2*POWER(1/'Baseline male'!V93,0.5)</f>
        <v>4.3384560560977038E-2</v>
      </c>
      <c r="BH94" s="10">
        <f t="shared" ca="1" si="55"/>
        <v>-4.3384560560977038E-2</v>
      </c>
      <c r="BI94">
        <f t="shared" ca="1" si="56"/>
        <v>8.6769121121954076E-2</v>
      </c>
    </row>
    <row r="95" spans="1:61" x14ac:dyDescent="0.2">
      <c r="A95" s="1">
        <v>92</v>
      </c>
      <c r="B95" s="4">
        <f ca="1">('Deaths male'!B95-'Baseline male'!B95)/'Baseline male'!B95</f>
        <v>7.4584863106493038E-2</v>
      </c>
      <c r="C95" s="4">
        <f ca="1">('Deaths male'!C95-'Baseline male'!C95)/'Baseline male'!C95</f>
        <v>8.9786627442104028E-2</v>
      </c>
      <c r="D95" s="4">
        <f ca="1">('Deaths male'!D95-'Baseline male'!D95)/'Baseline male'!D95</f>
        <v>6.7424066266518201E-2</v>
      </c>
      <c r="E95" s="4">
        <f ca="1">('Deaths male'!E95-'Baseline male'!E95)/'Baseline male'!E95</f>
        <v>0.16480194365763554</v>
      </c>
      <c r="F95" s="4">
        <f ca="1">('Deaths male'!F95-'Baseline male'!F95)/'Baseline male'!F95</f>
        <v>-2.3232018368546707E-2</v>
      </c>
      <c r="G95" s="4">
        <f ca="1">('Deaths male'!G95-'Baseline male'!G95)/'Baseline male'!G95</f>
        <v>5.7359661658915866E-2</v>
      </c>
      <c r="H95" s="4">
        <f ca="1">('Deaths male'!H95-'Baseline male'!H95)/'Baseline male'!H95</f>
        <v>2.9753352433103272E-2</v>
      </c>
      <c r="I95" s="4">
        <f ca="1">('Deaths male'!I95-'Baseline male'!I95)/'Baseline male'!I95</f>
        <v>2.3148485497552985E-2</v>
      </c>
      <c r="J95" s="4">
        <f ca="1">('Deaths male'!J95-'Baseline male'!J95)/'Baseline male'!J95</f>
        <v>3.6666629109505681E-2</v>
      </c>
      <c r="K95" s="4">
        <f ca="1">('Deaths male'!K95-'Baseline male'!K95)/'Baseline male'!K95</f>
        <v>9.172631436762264E-3</v>
      </c>
      <c r="L95" s="4">
        <f ca="1">('Deaths male'!L95-'Baseline male'!L95)/'Baseline male'!L95</f>
        <v>-7.9218330437415155E-4</v>
      </c>
      <c r="M95" s="4">
        <f ca="1">('Deaths male'!M95-'Baseline male'!M95)/'Baseline male'!M95</f>
        <v>-8.4546116446615943E-2</v>
      </c>
      <c r="N95" s="4">
        <f ca="1">('Deaths male'!N95-'Baseline male'!N95)/'Baseline male'!N95</f>
        <v>-5.7400368624136819E-2</v>
      </c>
      <c r="O95" s="4">
        <f ca="1">('Deaths male'!O95-'Baseline male'!O95)/'Baseline male'!O95</f>
        <v>-2.5537411781871331E-2</v>
      </c>
      <c r="P95" s="4">
        <f ca="1">('Deaths male'!P95-'Baseline male'!P95)/'Baseline male'!P95</f>
        <v>-1.7699434800682846E-2</v>
      </c>
      <c r="Q95" s="4">
        <f ca="1">('Deaths male'!Q95-'Baseline male'!Q95)/'Baseline male'!Q95</f>
        <v>-3.8854145186288436E-2</v>
      </c>
      <c r="R95" s="4">
        <f ca="1">('Deaths male'!R95-'Baseline male'!R95)/'Baseline male'!R95</f>
        <v>3.557484279139974E-2</v>
      </c>
      <c r="S95" s="4">
        <f ca="1">('Deaths male'!S95-'Baseline male'!S95)/'Baseline male'!S95</f>
        <v>-3.3172753796668418E-2</v>
      </c>
      <c r="T95" s="4">
        <f ca="1">('Deaths male'!T95-'Baseline male'!T95)/'Baseline male'!T95</f>
        <v>-1.8582230005574192E-2</v>
      </c>
      <c r="U95" s="4">
        <f ca="1">('Deaths male'!U95-'Baseline male'!U95)/'Baseline male'!U95</f>
        <v>-3.8920605296200082E-2</v>
      </c>
      <c r="V95" s="4">
        <f ca="1">('Deaths male'!V95-'Baseline male'!V95)/'Baseline male'!V95</f>
        <v>5.8172204800694849E-2</v>
      </c>
      <c r="W95" s="4">
        <f ca="1">('Deaths male'!W95-'Baseline male'!W95)/'Baseline male'!W95</f>
        <v>5.0942501337268964E-2</v>
      </c>
      <c r="X95" s="4">
        <f ca="1">('Deaths male'!X95-'Baseline male'!X95)/'Baseline male'!X95</f>
        <v>3.6424930802670126E-2</v>
      </c>
      <c r="Y95" s="4">
        <f ca="1">('Deaths male'!Y95-'Baseline male'!Y95)/'Baseline male'!Y95</f>
        <v>8.930314093856058E-2</v>
      </c>
      <c r="Z95" s="4">
        <f ca="1">('Deaths male'!Z95-'Baseline male'!Z95)/'Baseline male'!Z95</f>
        <v>3.0726690705557752E-2</v>
      </c>
      <c r="AA95" s="4">
        <f ca="1">('Deaths male'!AA95-'Baseline male'!AA95)/'Baseline male'!AA95</f>
        <v>5.3634338148644649E-2</v>
      </c>
      <c r="AI95" s="4">
        <f t="shared" ca="1" si="54"/>
        <v>-1.0872678166536238E-2</v>
      </c>
      <c r="AJ95" s="4">
        <f t="shared" ca="1" si="57"/>
        <v>-6.9527309325098305E-2</v>
      </c>
      <c r="AK95" s="4">
        <f t="shared" ca="1" si="58"/>
        <v>-4.3656376050786958E-3</v>
      </c>
      <c r="AL95" s="4">
        <f t="shared" ca="1" si="59"/>
        <v>-2.9490522591825226E-2</v>
      </c>
      <c r="AM95" s="4">
        <f t="shared" ca="1" si="60"/>
        <v>-7.5314462709917193E-2</v>
      </c>
      <c r="AN95" s="4">
        <f t="shared" ca="1" si="61"/>
        <v>-8.8860961906890856E-3</v>
      </c>
      <c r="AO95" s="4">
        <f t="shared" ca="1" si="62"/>
        <v>-8.2062958682958299E-3</v>
      </c>
      <c r="AP95" s="4">
        <f t="shared" ca="1" si="63"/>
        <v>-3.5467711663506429E-2</v>
      </c>
      <c r="AQ95" s="4">
        <f t="shared" ca="1" si="64"/>
        <v>-5.3728923025710053E-3</v>
      </c>
      <c r="AR95" s="4">
        <f t="shared" ca="1" si="65"/>
        <v>-3.7525833706855138E-2</v>
      </c>
      <c r="AS95" s="4">
        <f t="shared" ca="1" si="66"/>
        <v>7.9006485979629976E-2</v>
      </c>
      <c r="AT95" s="4">
        <f t="shared" ca="1" si="67"/>
        <v>5.345337315500498E-2</v>
      </c>
      <c r="AU95" s="4">
        <f t="shared" ca="1" si="68"/>
        <v>6.0155651626184393E-2</v>
      </c>
      <c r="AV95" s="4">
        <f t="shared" ca="1" si="69"/>
        <v>1.0628462385626121E-2</v>
      </c>
      <c r="AW95" s="4">
        <f t="shared" ca="1" si="70"/>
        <v>1.1117887737474488E-2</v>
      </c>
      <c r="AX95" s="4">
        <f t="shared" ca="1" si="70"/>
        <v>-2.513921648282531E-2</v>
      </c>
      <c r="BE95">
        <v>0</v>
      </c>
      <c r="BG95" s="10">
        <f ca="1">2*POWER(1/'Baseline male'!V94,0.5)</f>
        <v>4.7484169344015656E-2</v>
      </c>
      <c r="BH95" s="10">
        <f t="shared" ca="1" si="55"/>
        <v>-4.7484169344015656E-2</v>
      </c>
      <c r="BI95">
        <f t="shared" ca="1" si="56"/>
        <v>9.4968338688031312E-2</v>
      </c>
    </row>
    <row r="96" spans="1:61" x14ac:dyDescent="0.2">
      <c r="A96" s="1">
        <v>93</v>
      </c>
      <c r="B96" s="4">
        <f ca="1">('Deaths male'!B96-'Baseline male'!B96)/'Baseline male'!B96</f>
        <v>9.1299374432538584E-3</v>
      </c>
      <c r="C96" s="4">
        <f ca="1">('Deaths male'!C96-'Baseline male'!C96)/'Baseline male'!C96</f>
        <v>3.6461902678619332E-2</v>
      </c>
      <c r="D96" s="4">
        <f ca="1">('Deaths male'!D96-'Baseline male'!D96)/'Baseline male'!D96</f>
        <v>5.2295596801193119E-2</v>
      </c>
      <c r="E96" s="4">
        <f ca="1">('Deaths male'!E96-'Baseline male'!E96)/'Baseline male'!E96</f>
        <v>0.12856790153025274</v>
      </c>
      <c r="F96" s="4">
        <f ca="1">('Deaths male'!F96-'Baseline male'!F96)/'Baseline male'!F96</f>
        <v>1.6049870314263515E-2</v>
      </c>
      <c r="G96" s="4">
        <f ca="1">('Deaths male'!G96-'Baseline male'!G96)/'Baseline male'!G96</f>
        <v>9.4189477814903513E-2</v>
      </c>
      <c r="H96" s="4">
        <f ca="1">('Deaths male'!H96-'Baseline male'!H96)/'Baseline male'!H96</f>
        <v>6.8381823434030237E-2</v>
      </c>
      <c r="I96" s="4">
        <f ca="1">('Deaths male'!I96-'Baseline male'!I96)/'Baseline male'!I96</f>
        <v>-2.7828333813693241E-2</v>
      </c>
      <c r="J96" s="4">
        <f ca="1">('Deaths male'!J96-'Baseline male'!J96)/'Baseline male'!J96</f>
        <v>9.9645433077522452E-2</v>
      </c>
      <c r="K96" s="4">
        <f ca="1">('Deaths male'!K96-'Baseline male'!K96)/'Baseline male'!K96</f>
        <v>-3.2806348112718771E-3</v>
      </c>
      <c r="L96" s="4">
        <f ca="1">('Deaths male'!L96-'Baseline male'!L96)/'Baseline male'!L96</f>
        <v>-3.6992723382972034E-2</v>
      </c>
      <c r="M96" s="4">
        <f ca="1">('Deaths male'!M96-'Baseline male'!M96)/'Baseline male'!M96</f>
        <v>-1.9824026107713045E-2</v>
      </c>
      <c r="N96" s="4">
        <f ca="1">('Deaths male'!N96-'Baseline male'!N96)/'Baseline male'!N96</f>
        <v>-8.1557934320965114E-2</v>
      </c>
      <c r="O96" s="4">
        <f ca="1">('Deaths male'!O96-'Baseline male'!O96)/'Baseline male'!O96</f>
        <v>-5.011911966272576E-2</v>
      </c>
      <c r="P96" s="4">
        <f ca="1">('Deaths male'!P96-'Baseline male'!P96)/'Baseline male'!P96</f>
        <v>-3.2933187555504798E-2</v>
      </c>
      <c r="Q96" s="4">
        <f ca="1">('Deaths male'!Q96-'Baseline male'!Q96)/'Baseline male'!Q96</f>
        <v>3.9563997475442744E-2</v>
      </c>
      <c r="R96" s="4">
        <f ca="1">('Deaths male'!R96-'Baseline male'!R96)/'Baseline male'!R96</f>
        <v>-8.833764048919146E-2</v>
      </c>
      <c r="S96" s="4">
        <f ca="1">('Deaths male'!S96-'Baseline male'!S96)/'Baseline male'!S96</f>
        <v>2.4647748617072699E-2</v>
      </c>
      <c r="T96" s="4">
        <f ca="1">('Deaths male'!T96-'Baseline male'!T96)/'Baseline male'!T96</f>
        <v>-3.8120607473256976E-2</v>
      </c>
      <c r="U96" s="4">
        <f ca="1">('Deaths male'!U96-'Baseline male'!U96)/'Baseline male'!U96</f>
        <v>-2.5073116518591513E-2</v>
      </c>
      <c r="V96" s="4">
        <f ca="1">('Deaths male'!V96-'Baseline male'!V96)/'Baseline male'!V96</f>
        <v>7.8233963602858905E-2</v>
      </c>
      <c r="W96" s="4">
        <f ca="1">('Deaths male'!W96-'Baseline male'!W96)/'Baseline male'!W96</f>
        <v>5.1813628218084259E-2</v>
      </c>
      <c r="X96" s="4">
        <f ca="1">('Deaths male'!X96-'Baseline male'!X96)/'Baseline male'!X96</f>
        <v>8.2432141252525334E-2</v>
      </c>
      <c r="Y96" s="4">
        <f ca="1">('Deaths male'!Y96-'Baseline male'!Y96)/'Baseline male'!Y96</f>
        <v>-4.6334413571381537E-2</v>
      </c>
      <c r="Z96" s="4">
        <f ca="1">('Deaths male'!Z96-'Baseline male'!Z96)/'Baseline male'!Z96</f>
        <v>-1.4984253430361263E-2</v>
      </c>
      <c r="AA96" s="4">
        <f ca="1">('Deaths male'!AA96-'Baseline male'!AA96)/'Baseline male'!AA96</f>
        <v>-6.1069569585161687E-2</v>
      </c>
      <c r="AI96" s="4">
        <f t="shared" ca="1" si="54"/>
        <v>6.6775725335974949E-3</v>
      </c>
      <c r="AJ96" s="4">
        <f t="shared" ca="1" si="57"/>
        <v>-5.5882266989408749E-2</v>
      </c>
      <c r="AK96" s="4">
        <f t="shared" ca="1" si="58"/>
        <v>-1.1940636187055586E-2</v>
      </c>
      <c r="AL96" s="4">
        <f t="shared" ca="1" si="59"/>
        <v>-4.4986790878028191E-2</v>
      </c>
      <c r="AM96" s="4">
        <f t="shared" ca="1" si="60"/>
        <v>-6.3545019985469645E-2</v>
      </c>
      <c r="AN96" s="4">
        <f t="shared" ca="1" si="61"/>
        <v>-3.6752488483094974E-2</v>
      </c>
      <c r="AO96" s="4">
        <f t="shared" ca="1" si="62"/>
        <v>-1.8194252238240515E-2</v>
      </c>
      <c r="AP96" s="4">
        <f t="shared" ca="1" si="63"/>
        <v>-1.8744124728505597E-2</v>
      </c>
      <c r="AQ96" s="4">
        <f t="shared" ca="1" si="64"/>
        <v>-1.2358893325528583E-2</v>
      </c>
      <c r="AR96" s="4">
        <f t="shared" ca="1" si="65"/>
        <v>-4.0711871974973134E-2</v>
      </c>
      <c r="AS96" s="4">
        <f t="shared" ca="1" si="66"/>
        <v>7.9696673175124216E-2</v>
      </c>
      <c r="AT96" s="4">
        <f t="shared" ca="1" si="67"/>
        <v>4.8019546289692724E-2</v>
      </c>
      <c r="AU96" s="4">
        <f t="shared" ca="1" si="68"/>
        <v>5.8095166280083196E-2</v>
      </c>
      <c r="AV96" s="4">
        <f t="shared" ca="1" si="69"/>
        <v>2.0189574943758636E-2</v>
      </c>
      <c r="AW96" s="4">
        <f t="shared" ca="1" si="70"/>
        <v>4.2192986607984938E-3</v>
      </c>
      <c r="AX96" s="4">
        <f t="shared" ca="1" si="70"/>
        <v>-1.8217635398833542E-2</v>
      </c>
      <c r="BE96">
        <v>0</v>
      </c>
      <c r="BG96" s="10">
        <f ca="1">2*POWER(1/'Baseline male'!V95,0.5)</f>
        <v>5.1676553019615531E-2</v>
      </c>
      <c r="BH96" s="10">
        <f t="shared" ca="1" si="55"/>
        <v>-5.1676553019615531E-2</v>
      </c>
      <c r="BI96">
        <f t="shared" ca="1" si="56"/>
        <v>0.10335310603923106</v>
      </c>
    </row>
    <row r="97" spans="1:61" x14ac:dyDescent="0.2">
      <c r="A97" s="1">
        <v>94</v>
      </c>
      <c r="B97" s="4">
        <f ca="1">('Deaths male'!B97-'Baseline male'!B97)/'Baseline male'!B97</f>
        <v>0.12306545767560927</v>
      </c>
      <c r="C97" s="4">
        <f ca="1">('Deaths male'!C97-'Baseline male'!C97)/'Baseline male'!C97</f>
        <v>0.11525621547442501</v>
      </c>
      <c r="D97" s="4">
        <f ca="1">('Deaths male'!D97-'Baseline male'!D97)/'Baseline male'!D97</f>
        <v>0.10799771591704443</v>
      </c>
      <c r="E97" s="4">
        <f ca="1">('Deaths male'!E97-'Baseline male'!E97)/'Baseline male'!E97</f>
        <v>0.11686761090770792</v>
      </c>
      <c r="F97" s="4">
        <f ca="1">('Deaths male'!F97-'Baseline male'!F97)/'Baseline male'!F97</f>
        <v>1.9413230577978457E-2</v>
      </c>
      <c r="G97" s="4">
        <f ca="1">('Deaths male'!G97-'Baseline male'!G97)/'Baseline male'!G97</f>
        <v>6.6303865780941204E-2</v>
      </c>
      <c r="H97" s="4">
        <f ca="1">('Deaths male'!H97-'Baseline male'!H97)/'Baseline male'!H97</f>
        <v>6.3072364444053231E-2</v>
      </c>
      <c r="I97" s="4">
        <f ca="1">('Deaths male'!I97-'Baseline male'!I97)/'Baseline male'!I97</f>
        <v>6.024396082322179E-3</v>
      </c>
      <c r="J97" s="4">
        <f ca="1">('Deaths male'!J97-'Baseline male'!J97)/'Baseline male'!J97</f>
        <v>1.3896181861120465E-2</v>
      </c>
      <c r="K97" s="4">
        <f ca="1">('Deaths male'!K97-'Baseline male'!K97)/'Baseline male'!K97</f>
        <v>4.3332369460658549E-2</v>
      </c>
      <c r="L97" s="4">
        <f ca="1">('Deaths male'!L97-'Baseline male'!L97)/'Baseline male'!L97</f>
        <v>4.45354462095E-2</v>
      </c>
      <c r="M97" s="4">
        <f ca="1">('Deaths male'!M97-'Baseline male'!M97)/'Baseline male'!M97</f>
        <v>-0.14002774653512548</v>
      </c>
      <c r="N97" s="4">
        <f ca="1">('Deaths male'!N97-'Baseline male'!N97)/'Baseline male'!N97</f>
        <v>8.5776155397144865E-2</v>
      </c>
      <c r="O97" s="4">
        <f ca="1">('Deaths male'!O97-'Baseline male'!O97)/'Baseline male'!O97</f>
        <v>-0.10972082927623386</v>
      </c>
      <c r="P97" s="4">
        <f ca="1">('Deaths male'!P97-'Baseline male'!P97)/'Baseline male'!P97</f>
        <v>-8.8923513098160073E-2</v>
      </c>
      <c r="Q97" s="4">
        <f ca="1">('Deaths male'!Q97-'Baseline male'!Q97)/'Baseline male'!Q97</f>
        <v>-9.6089870791331179E-3</v>
      </c>
      <c r="R97" s="4">
        <f ca="1">('Deaths male'!R97-'Baseline male'!R97)/'Baseline male'!R97</f>
        <v>5.3339232134343674E-3</v>
      </c>
      <c r="S97" s="4">
        <f ca="1">('Deaths male'!S97-'Baseline male'!S97)/'Baseline male'!S97</f>
        <v>-8.2756620271902143E-2</v>
      </c>
      <c r="T97" s="4">
        <f ca="1">('Deaths male'!T97-'Baseline male'!T97)/'Baseline male'!T97</f>
        <v>4.7688900965719538E-2</v>
      </c>
      <c r="U97" s="4">
        <f ca="1">('Deaths male'!U97-'Baseline male'!U97)/'Baseline male'!U97</f>
        <v>-4.7379666164467524E-2</v>
      </c>
      <c r="V97" s="4">
        <f ca="1">('Deaths male'!V97-'Baseline male'!V97)/'Baseline male'!V97</f>
        <v>0.12475322722986186</v>
      </c>
      <c r="W97" s="4">
        <f ca="1">('Deaths male'!W97-'Baseline male'!W97)/'Baseline male'!W97</f>
        <v>7.9424604189804376E-2</v>
      </c>
      <c r="X97" s="4">
        <f ca="1">('Deaths male'!X97-'Baseline male'!X97)/'Baseline male'!X97</f>
        <v>2.6897887080258909E-2</v>
      </c>
      <c r="Y97" s="4">
        <f ca="1">('Deaths male'!Y97-'Baseline male'!Y97)/'Baseline male'!Y97</f>
        <v>3.0160861688763151E-2</v>
      </c>
      <c r="Z97" s="4">
        <f ca="1">('Deaths male'!Z97-'Baseline male'!Z97)/'Baseline male'!Z97</f>
        <v>-2.9750368773597276E-2</v>
      </c>
      <c r="AA97" s="4">
        <f ca="1">('Deaths male'!AA97-'Baseline male'!AA97)/'Baseline male'!AA97</f>
        <v>-2.3037294363317088E-2</v>
      </c>
      <c r="AI97" s="4">
        <f t="shared" ca="1" si="54"/>
        <v>-8.5895530337760061E-3</v>
      </c>
      <c r="AJ97" s="4">
        <f t="shared" ca="1" si="57"/>
        <v>-3.8234893653754362E-2</v>
      </c>
      <c r="AK97" s="4">
        <f t="shared" ca="1" si="58"/>
        <v>1.1086586265873059E-2</v>
      </c>
      <c r="AL97" s="4">
        <f t="shared" ca="1" si="59"/>
        <v>-2.6432523320320922E-2</v>
      </c>
      <c r="AM97" s="4">
        <f t="shared" ca="1" si="60"/>
        <v>-6.6299476212382885E-2</v>
      </c>
      <c r="AN97" s="4">
        <f t="shared" ca="1" si="61"/>
        <v>-3.8514625912315956E-2</v>
      </c>
      <c r="AO97" s="4">
        <f t="shared" ca="1" si="62"/>
        <v>-6.9938877284748957E-2</v>
      </c>
      <c r="AP97" s="4">
        <f t="shared" ca="1" si="63"/>
        <v>-3.997193001672744E-3</v>
      </c>
      <c r="AQ97" s="4">
        <f t="shared" ca="1" si="64"/>
        <v>-1.7673412970612888E-2</v>
      </c>
      <c r="AR97" s="4">
        <f t="shared" ca="1" si="65"/>
        <v>-3.9148562915836335E-2</v>
      </c>
      <c r="AS97" s="4">
        <f t="shared" ca="1" si="66"/>
        <v>8.4465922913488325E-2</v>
      </c>
      <c r="AT97" s="4">
        <f t="shared" ca="1" si="67"/>
        <v>5.3694628713476703E-2</v>
      </c>
      <c r="AU97" s="4">
        <f t="shared" ca="1" si="68"/>
        <v>6.4525108158169669E-2</v>
      </c>
      <c r="AV97" s="4">
        <f t="shared" ca="1" si="69"/>
        <v>1.0195105040943498E-2</v>
      </c>
      <c r="AW97" s="4">
        <f t="shared" ca="1" si="70"/>
        <v>9.9224864611268896E-3</v>
      </c>
      <c r="AX97" s="4">
        <f t="shared" ca="1" si="70"/>
        <v>-2.9963390249926523E-2</v>
      </c>
      <c r="BE97">
        <v>0</v>
      </c>
      <c r="BG97" s="10">
        <f ca="1">2*POWER(1/'Baseline male'!V96,0.5)</f>
        <v>5.6459574549612999E-2</v>
      </c>
      <c r="BH97" s="10">
        <f t="shared" ca="1" si="55"/>
        <v>-5.6459574549612999E-2</v>
      </c>
      <c r="BI97">
        <f t="shared" ca="1" si="56"/>
        <v>0.112919149099226</v>
      </c>
    </row>
    <row r="98" spans="1:61" x14ac:dyDescent="0.2">
      <c r="A98" s="1">
        <v>95</v>
      </c>
      <c r="B98" s="4">
        <f ca="1">('Deaths male'!B98-'Baseline male'!B98)/'Baseline male'!B98</f>
        <v>8.7640855367076942E-2</v>
      </c>
      <c r="C98" s="4">
        <f ca="1">('Deaths male'!C98-'Baseline male'!C98)/'Baseline male'!C98</f>
        <v>0.13358737713645855</v>
      </c>
      <c r="D98" s="4">
        <f ca="1">('Deaths male'!D98-'Baseline male'!D98)/'Baseline male'!D98</f>
        <v>0.10434994933683545</v>
      </c>
      <c r="E98" s="4">
        <f ca="1">('Deaths male'!E98-'Baseline male'!E98)/'Baseline male'!E98</f>
        <v>0.13450301147581289</v>
      </c>
      <c r="F98" s="4">
        <f ca="1">('Deaths male'!F98-'Baseline male'!F98)/'Baseline male'!F98</f>
        <v>3.8685206103721823E-2</v>
      </c>
      <c r="G98" s="4">
        <f ca="1">('Deaths male'!G98-'Baseline male'!G98)/'Baseline male'!G98</f>
        <v>6.9530184270348225E-2</v>
      </c>
      <c r="H98" s="4">
        <f ca="1">('Deaths male'!H98-'Baseline male'!H98)/'Baseline male'!H98</f>
        <v>6.7361624367368145E-2</v>
      </c>
      <c r="I98" s="4">
        <f ca="1">('Deaths male'!I98-'Baseline male'!I98)/'Baseline male'!I98</f>
        <v>1.5549335684223472E-2</v>
      </c>
      <c r="J98" s="4">
        <f ca="1">('Deaths male'!J98-'Baseline male'!J98)/'Baseline male'!J98</f>
        <v>4.2489044211566636E-2</v>
      </c>
      <c r="K98" s="4">
        <f ca="1">('Deaths male'!K98-'Baseline male'!K98)/'Baseline male'!K98</f>
        <v>-1.1773213137781784E-2</v>
      </c>
      <c r="L98" s="4">
        <f ca="1">('Deaths male'!L98-'Baseline male'!L98)/'Baseline male'!L98</f>
        <v>-9.5746272211466744E-3</v>
      </c>
      <c r="M98" s="4">
        <f ca="1">('Deaths male'!M98-'Baseline male'!M98)/'Baseline male'!M98</f>
        <v>-1.6455966659445889E-2</v>
      </c>
      <c r="N98" s="4">
        <f ca="1">('Deaths male'!N98-'Baseline male'!N98)/'Baseline male'!N98</f>
        <v>3.7321052714970923E-2</v>
      </c>
      <c r="O98" s="4">
        <f ca="1">('Deaths male'!O98-'Baseline male'!O98)/'Baseline male'!O98</f>
        <v>8.3468581261793313E-3</v>
      </c>
      <c r="P98" s="4">
        <f ca="1">('Deaths male'!P98-'Baseline male'!P98)/'Baseline male'!P98</f>
        <v>-0.15037734694512658</v>
      </c>
      <c r="Q98" s="4">
        <f ca="1">('Deaths male'!Q98-'Baseline male'!Q98)/'Baseline male'!Q98</f>
        <v>-3.7753833597951168E-2</v>
      </c>
      <c r="R98" s="4">
        <f ca="1">('Deaths male'!R98-'Baseline male'!R98)/'Baseline male'!R98</f>
        <v>1.296705150467168E-2</v>
      </c>
      <c r="S98" s="4">
        <f ca="1">('Deaths male'!S98-'Baseline male'!S98)/'Baseline male'!S98</f>
        <v>-1.5283905081253338E-2</v>
      </c>
      <c r="T98" s="4">
        <f ca="1">('Deaths male'!T98-'Baseline male'!T98)/'Baseline male'!T98</f>
        <v>-3.0438091228875329E-2</v>
      </c>
      <c r="U98" s="4">
        <f ca="1">('Deaths male'!U98-'Baseline male'!U98)/'Baseline male'!U98</f>
        <v>-5.4712298885504489E-2</v>
      </c>
      <c r="V98" s="4">
        <f ca="1">('Deaths male'!V98-'Baseline male'!V98)/'Baseline male'!V98</f>
        <v>3.9193687024377907E-2</v>
      </c>
      <c r="W98" s="4">
        <f ca="1">('Deaths male'!W98-'Baseline male'!W98)/'Baseline male'!W98</f>
        <v>5.2669787838337478E-2</v>
      </c>
      <c r="X98" s="4">
        <f ca="1">('Deaths male'!X98-'Baseline male'!X98)/'Baseline male'!X98</f>
        <v>0.13497066788577258</v>
      </c>
      <c r="Y98" s="4">
        <f ca="1">('Deaths male'!Y98-'Baseline male'!Y98)/'Baseline male'!Y98</f>
        <v>-1.1587339452053874E-2</v>
      </c>
      <c r="Z98" s="4">
        <f ca="1">('Deaths male'!Z98-'Baseline male'!Z98)/'Baseline male'!Z98</f>
        <v>2.1378846341104946E-2</v>
      </c>
      <c r="AA98" s="4">
        <f ca="1">('Deaths male'!AA98-'Baseline male'!AA98)/'Baseline male'!AA98</f>
        <v>-7.7504685663728576E-2</v>
      </c>
      <c r="AI98" s="4">
        <f t="shared" ca="1" si="54"/>
        <v>1.5100714304834357E-2</v>
      </c>
      <c r="AJ98" s="4">
        <f t="shared" ca="1" si="57"/>
        <v>-4.9598408763782895E-2</v>
      </c>
      <c r="AK98" s="4">
        <f t="shared" ca="1" si="58"/>
        <v>2.5293446979620222E-2</v>
      </c>
      <c r="AL98" s="4">
        <f t="shared" ca="1" si="59"/>
        <v>-1.6989856810573099E-2</v>
      </c>
      <c r="AM98" s="4">
        <f t="shared" ca="1" si="60"/>
        <v>-7.4598301287844837E-2</v>
      </c>
      <c r="AN98" s="4">
        <f t="shared" ca="1" si="61"/>
        <v>-4.6679327724130491E-2</v>
      </c>
      <c r="AO98" s="4">
        <f t="shared" ca="1" si="62"/>
        <v>-5.620537921657176E-2</v>
      </c>
      <c r="AP98" s="4">
        <f t="shared" ca="1" si="63"/>
        <v>-2.3199243267234833E-2</v>
      </c>
      <c r="AQ98" s="4">
        <f t="shared" ca="1" si="64"/>
        <v>-3.6650864025400173E-2</v>
      </c>
      <c r="AR98" s="4">
        <f t="shared" ca="1" si="65"/>
        <v>-3.1689530611040025E-2</v>
      </c>
      <c r="AS98" s="4">
        <f t="shared" ca="1" si="66"/>
        <v>6.6092665372115583E-2</v>
      </c>
      <c r="AT98" s="4">
        <f t="shared" ca="1" si="67"/>
        <v>5.8640781592138591E-2</v>
      </c>
      <c r="AU98" s="4">
        <f t="shared" ca="1" si="68"/>
        <v>7.7308978538985801E-2</v>
      </c>
      <c r="AV98" s="4">
        <f t="shared" ca="1" si="69"/>
        <v>7.3602024229943051E-3</v>
      </c>
      <c r="AW98" s="4">
        <f t="shared" ca="1" si="70"/>
        <v>1.8155019931661995E-2</v>
      </c>
      <c r="AX98" s="4">
        <f t="shared" ca="1" si="70"/>
        <v>-1.5899100716054985E-2</v>
      </c>
      <c r="BE98">
        <v>0</v>
      </c>
      <c r="BG98" s="10">
        <f ca="1">2*POWER(1/'Baseline male'!V97,0.5)</f>
        <v>6.3635812006168913E-2</v>
      </c>
      <c r="BH98" s="10">
        <f t="shared" ca="1" si="55"/>
        <v>-6.3635812006168913E-2</v>
      </c>
      <c r="BI98">
        <f t="shared" ca="1" si="56"/>
        <v>0.12727162401233783</v>
      </c>
    </row>
    <row r="99" spans="1:61" x14ac:dyDescent="0.2">
      <c r="A99" s="1">
        <v>96</v>
      </c>
      <c r="B99" s="4">
        <f ca="1">('Deaths male'!B99-'Baseline male'!B99)/'Baseline male'!B99</f>
        <v>5.1783576833152045E-2</v>
      </c>
      <c r="C99" s="4">
        <f ca="1">('Deaths male'!C99-'Baseline male'!C99)/'Baseline male'!C99</f>
        <v>9.4711534737781197E-2</v>
      </c>
      <c r="D99" s="4">
        <f ca="1">('Deaths male'!D99-'Baseline male'!D99)/'Baseline male'!D99</f>
        <v>3.3943681012914367E-2</v>
      </c>
      <c r="E99" s="4">
        <f ca="1">('Deaths male'!E99-'Baseline male'!E99)/'Baseline male'!E99</f>
        <v>0.12360222689361912</v>
      </c>
      <c r="F99" s="4">
        <f ca="1">('Deaths male'!F99-'Baseline male'!F99)/'Baseline male'!F99</f>
        <v>2.348281553867667E-2</v>
      </c>
      <c r="G99" s="4">
        <f ca="1">('Deaths male'!G99-'Baseline male'!G99)/'Baseline male'!G99</f>
        <v>7.627226739053225E-2</v>
      </c>
      <c r="H99" s="4">
        <f ca="1">('Deaths male'!H99-'Baseline male'!H99)/'Baseline male'!H99</f>
        <v>-8.4125697555610442E-3</v>
      </c>
      <c r="I99" s="4">
        <f ca="1">('Deaths male'!I99-'Baseline male'!I99)/'Baseline male'!I99</f>
        <v>6.9067908284457691E-2</v>
      </c>
      <c r="J99" s="4">
        <f ca="1">('Deaths male'!J99-'Baseline male'!J99)/'Baseline male'!J99</f>
        <v>8.321733648234024E-2</v>
      </c>
      <c r="K99" s="4">
        <f ca="1">('Deaths male'!K99-'Baseline male'!K99)/'Baseline male'!K99</f>
        <v>6.8836444863096275E-3</v>
      </c>
      <c r="L99" s="4">
        <f ca="1">('Deaths male'!L99-'Baseline male'!L99)/'Baseline male'!L99</f>
        <v>3.6211950366980335E-2</v>
      </c>
      <c r="M99" s="4">
        <f ca="1">('Deaths male'!M99-'Baseline male'!M99)/'Baseline male'!M99</f>
        <v>-1.8557479198143382E-2</v>
      </c>
      <c r="N99" s="4">
        <f ca="1">('Deaths male'!N99-'Baseline male'!N99)/'Baseline male'!N99</f>
        <v>-4.3842086102291795E-2</v>
      </c>
      <c r="O99" s="4">
        <f ca="1">('Deaths male'!O99-'Baseline male'!O99)/'Baseline male'!O99</f>
        <v>-4.7903451795489355E-2</v>
      </c>
      <c r="P99" s="4">
        <f ca="1">('Deaths male'!P99-'Baseline male'!P99)/'Baseline male'!P99</f>
        <v>-2.7791617527873926E-2</v>
      </c>
      <c r="Q99" s="4">
        <f ca="1">('Deaths male'!Q99-'Baseline male'!Q99)/'Baseline male'!Q99</f>
        <v>-0.13710947402754489</v>
      </c>
      <c r="R99" s="4">
        <f ca="1">('Deaths male'!R99-'Baseline male'!R99)/'Baseline male'!R99</f>
        <v>-5.6509438211516903E-2</v>
      </c>
      <c r="S99" s="4">
        <f ca="1">('Deaths male'!S99-'Baseline male'!S99)/'Baseline male'!S99</f>
        <v>1.28449068902232E-2</v>
      </c>
      <c r="T99" s="4">
        <f ca="1">('Deaths male'!T99-'Baseline male'!T99)/'Baseline male'!T99</f>
        <v>-2.2342438885655961E-2</v>
      </c>
      <c r="U99" s="4">
        <f ca="1">('Deaths male'!U99-'Baseline male'!U99)/'Baseline male'!U99</f>
        <v>-3.7473673010102078E-2</v>
      </c>
      <c r="V99" s="4">
        <f ca="1">('Deaths male'!V99-'Baseline male'!V99)/'Baseline male'!V99</f>
        <v>9.8130283217827491E-2</v>
      </c>
      <c r="W99" s="4">
        <f ca="1">('Deaths male'!W99-'Baseline male'!W99)/'Baseline male'!W99</f>
        <v>5.2472098649685335E-3</v>
      </c>
      <c r="X99" s="4">
        <f ca="1">('Deaths male'!X99-'Baseline male'!X99)/'Baseline male'!X99</f>
        <v>9.7502043791890709E-3</v>
      </c>
      <c r="Y99" s="4">
        <f ca="1">('Deaths male'!Y99-'Baseline male'!Y99)/'Baseline male'!Y99</f>
        <v>3.9405625114904877E-2</v>
      </c>
      <c r="Z99" s="4">
        <f ca="1">('Deaths male'!Z99-'Baseline male'!Z99)/'Baseline male'!Z99</f>
        <v>1.3725578461288308E-2</v>
      </c>
      <c r="AA99" s="4">
        <f ca="1">('Deaths male'!AA99-'Baseline male'!AA99)/'Baseline male'!AA99</f>
        <v>1.6889034469394992E-2</v>
      </c>
      <c r="AI99" s="4">
        <f t="shared" ca="1" si="54"/>
        <v>1.530657803593706E-2</v>
      </c>
      <c r="AJ99" s="4">
        <f t="shared" ca="1" si="57"/>
        <v>-1.2720964919920835E-2</v>
      </c>
      <c r="AK99" s="4">
        <f t="shared" ca="1" si="58"/>
        <v>2.763099412079113E-2</v>
      </c>
      <c r="AL99" s="4">
        <f t="shared" ca="1" si="59"/>
        <v>3.9540500810243866E-3</v>
      </c>
      <c r="AM99" s="4">
        <f t="shared" ca="1" si="60"/>
        <v>-4.7209163000196848E-2</v>
      </c>
      <c r="AN99" s="4">
        <f t="shared" ca="1" si="61"/>
        <v>-6.137709688334201E-2</v>
      </c>
      <c r="AO99" s="4">
        <f t="shared" ca="1" si="62"/>
        <v>-6.1521351328347372E-2</v>
      </c>
      <c r="AP99" s="4">
        <f t="shared" ca="1" si="63"/>
        <v>-8.5420537769480727E-3</v>
      </c>
      <c r="AQ99" s="4">
        <f t="shared" ca="1" si="64"/>
        <v>-0.10436475470366487</v>
      </c>
      <c r="AR99" s="4">
        <f t="shared" ca="1" si="65"/>
        <v>-2.3551461167771164E-2</v>
      </c>
      <c r="AS99" s="4">
        <f t="shared" ca="1" si="66"/>
        <v>2.2917372971017886E-2</v>
      </c>
      <c r="AT99" s="4">
        <f t="shared" ca="1" si="67"/>
        <v>4.5505292996537938E-2</v>
      </c>
      <c r="AU99" s="4">
        <f t="shared" ca="1" si="68"/>
        <v>9.7306470673784839E-2</v>
      </c>
      <c r="AV99" s="4">
        <f t="shared" ca="1" si="69"/>
        <v>-5.545851492948191E-3</v>
      </c>
      <c r="AW99" s="4">
        <f t="shared" ca="1" si="70"/>
        <v>3.299564916260346E-2</v>
      </c>
      <c r="AX99" s="4">
        <f t="shared" ca="1" si="70"/>
        <v>-1.3518601803301739E-2</v>
      </c>
      <c r="BE99">
        <v>0</v>
      </c>
      <c r="BG99" s="10">
        <f ca="1">2*POWER(1/'Baseline male'!V98,0.5)</f>
        <v>7.230938723211297E-2</v>
      </c>
      <c r="BH99" s="10">
        <f t="shared" ca="1" si="55"/>
        <v>-7.230938723211297E-2</v>
      </c>
      <c r="BI99">
        <f t="shared" ca="1" si="56"/>
        <v>0.14461877446422594</v>
      </c>
    </row>
    <row r="100" spans="1:61" x14ac:dyDescent="0.2">
      <c r="A100" s="1">
        <v>97</v>
      </c>
      <c r="B100" s="4">
        <f ca="1">('Deaths male'!B100-'Baseline male'!B100)/'Baseline male'!B100</f>
        <v>9.1385164677625169E-2</v>
      </c>
      <c r="C100" s="4">
        <f ca="1">('Deaths male'!C100-'Baseline male'!C100)/'Baseline male'!C100</f>
        <v>5.5144634672167785E-2</v>
      </c>
      <c r="D100" s="4">
        <f ca="1">('Deaths male'!D100-'Baseline male'!D100)/'Baseline male'!D100</f>
        <v>0.14372588646978485</v>
      </c>
      <c r="E100" s="4">
        <f ca="1">('Deaths male'!E100-'Baseline male'!E100)/'Baseline male'!E100</f>
        <v>2.0947058406833068E-2</v>
      </c>
      <c r="F100" s="4">
        <f ca="1">('Deaths male'!F100-'Baseline male'!F100)/'Baseline male'!F100</f>
        <v>0.21009594465898962</v>
      </c>
      <c r="G100" s="4">
        <f ca="1">('Deaths male'!G100-'Baseline male'!G100)/'Baseline male'!G100</f>
        <v>9.1823471972676457E-2</v>
      </c>
      <c r="H100" s="4">
        <f ca="1">('Deaths male'!H100-'Baseline male'!H100)/'Baseline male'!H100</f>
        <v>-5.5103653602314916E-2</v>
      </c>
      <c r="I100" s="4">
        <f ca="1">('Deaths male'!I100-'Baseline male'!I100)/'Baseline male'!I100</f>
        <v>-2.7311142920804027E-2</v>
      </c>
      <c r="J100" s="4">
        <f ca="1">('Deaths male'!J100-'Baseline male'!J100)/'Baseline male'!J100</f>
        <v>7.2248725916265345E-3</v>
      </c>
      <c r="K100" s="4">
        <f ca="1">('Deaths male'!K100-'Baseline male'!K100)/'Baseline male'!K100</f>
        <v>-7.2410997959208551E-2</v>
      </c>
      <c r="L100" s="4">
        <f ca="1">('Deaths male'!L100-'Baseline male'!L100)/'Baseline male'!L100</f>
        <v>-7.7127811141241662E-2</v>
      </c>
      <c r="M100" s="4">
        <f ca="1">('Deaths male'!M100-'Baseline male'!M100)/'Baseline male'!M100</f>
        <v>3.6907502316559874E-3</v>
      </c>
      <c r="N100" s="4">
        <f ca="1">('Deaths male'!N100-'Baseline male'!N100)/'Baseline male'!N100</f>
        <v>5.7735743640506418E-2</v>
      </c>
      <c r="O100" s="4">
        <f ca="1">('Deaths male'!O100-'Baseline male'!O100)/'Baseline male'!O100</f>
        <v>6.7233926006665015E-2</v>
      </c>
      <c r="P100" s="4">
        <f ca="1">('Deaths male'!P100-'Baseline male'!P100)/'Baseline male'!P100</f>
        <v>-3.1471715935249091E-2</v>
      </c>
      <c r="Q100" s="4">
        <f ca="1">('Deaths male'!Q100-'Baseline male'!Q100)/'Baseline male'!Q100</f>
        <v>-4.766483233239336E-2</v>
      </c>
      <c r="R100" s="4">
        <f ca="1">('Deaths male'!R100-'Baseline male'!R100)/'Baseline male'!R100</f>
        <v>-0.22314828244114246</v>
      </c>
      <c r="S100" s="4">
        <f ca="1">('Deaths male'!S100-'Baseline male'!S100)/'Baseline male'!S100</f>
        <v>4.056190483749586E-2</v>
      </c>
      <c r="T100" s="4">
        <f ca="1">('Deaths male'!T100-'Baseline male'!T100)/'Baseline male'!T100</f>
        <v>-4.515482823099571E-2</v>
      </c>
      <c r="U100" s="4">
        <f ca="1">('Deaths male'!U100-'Baseline male'!U100)/'Baseline male'!U100</f>
        <v>-3.110406000051608E-2</v>
      </c>
      <c r="V100" s="4">
        <f ca="1">('Deaths male'!V100-'Baseline male'!V100)/'Baseline male'!V100</f>
        <v>8.2018453492515422E-2</v>
      </c>
      <c r="W100" s="4">
        <f ca="1">('Deaths male'!W100-'Baseline male'!W100)/'Baseline male'!W100</f>
        <v>7.931791345618884E-2</v>
      </c>
      <c r="X100" s="4">
        <f ca="1">('Deaths male'!X100-'Baseline male'!X100)/'Baseline male'!X100</f>
        <v>6.8574640193102526E-2</v>
      </c>
      <c r="Y100" s="4">
        <f ca="1">('Deaths male'!Y100-'Baseline male'!Y100)/'Baseline male'!Y100</f>
        <v>3.9330791424484875E-2</v>
      </c>
      <c r="Z100" s="4">
        <f ca="1">('Deaths male'!Z100-'Baseline male'!Z100)/'Baseline male'!Z100</f>
        <v>5.9242629707199727E-2</v>
      </c>
      <c r="AA100" s="4">
        <f ca="1">('Deaths male'!AA100-'Baseline male'!AA100)/'Baseline male'!AA100</f>
        <v>-5.0944361068202418E-3</v>
      </c>
      <c r="AI100" s="4">
        <f t="shared" ca="1" si="54"/>
        <v>2.9071771876486262E-2</v>
      </c>
      <c r="AJ100" s="4">
        <f t="shared" ca="1" si="57"/>
        <v>-7.6766104148828975E-3</v>
      </c>
      <c r="AK100" s="4">
        <f t="shared" ca="1" si="58"/>
        <v>-1.8252503238569251E-2</v>
      </c>
      <c r="AL100" s="4">
        <f t="shared" ca="1" si="59"/>
        <v>6.0340167873462495E-3</v>
      </c>
      <c r="AM100" s="4">
        <f t="shared" ca="1" si="60"/>
        <v>-1.2940902843934881E-2</v>
      </c>
      <c r="AN100" s="4">
        <f t="shared" ca="1" si="61"/>
        <v>-1.992801123555208E-2</v>
      </c>
      <c r="AO100" s="4">
        <f t="shared" ca="1" si="62"/>
        <v>-9.363062139267217E-2</v>
      </c>
      <c r="AP100" s="4">
        <f t="shared" ca="1" si="63"/>
        <v>-4.5366126192641675E-3</v>
      </c>
      <c r="AQ100" s="4">
        <f t="shared" ca="1" si="64"/>
        <v>-0.12462340380288628</v>
      </c>
      <c r="AR100" s="4">
        <f t="shared" ca="1" si="65"/>
        <v>-2.2261075963231909E-2</v>
      </c>
      <c r="AS100" s="4">
        <f t="shared" ca="1" si="66"/>
        <v>4.7049783074864557E-2</v>
      </c>
      <c r="AT100" s="4">
        <f t="shared" ca="1" si="67"/>
        <v>4.6368043928534483E-2</v>
      </c>
      <c r="AU100" s="4">
        <f t="shared" ca="1" si="68"/>
        <v>8.4367178948968738E-2</v>
      </c>
      <c r="AV100" s="4">
        <f t="shared" ca="1" si="69"/>
        <v>-2.8706507497256506E-2</v>
      </c>
      <c r="AW100" s="4">
        <f t="shared" ca="1" si="70"/>
        <v>3.6979465775510478E-2</v>
      </c>
      <c r="AX100" s="4">
        <f t="shared" ca="1" si="70"/>
        <v>-3.1171361740954502E-3</v>
      </c>
      <c r="BE100">
        <v>0</v>
      </c>
      <c r="BG100" s="10">
        <f ca="1">2*POWER(1/'Baseline male'!V99,0.5)</f>
        <v>8.5490861553172329E-2</v>
      </c>
      <c r="BH100" s="10">
        <f t="shared" ca="1" si="55"/>
        <v>-8.5490861553172329E-2</v>
      </c>
      <c r="BI100">
        <f t="shared" ca="1" si="56"/>
        <v>0.17098172310634466</v>
      </c>
    </row>
    <row r="101" spans="1:61" x14ac:dyDescent="0.2">
      <c r="A101" s="1">
        <v>98</v>
      </c>
      <c r="B101" s="4">
        <f ca="1">('Deaths male'!B101-'Baseline male'!B101)/'Baseline male'!B101</f>
        <v>5.7797356648211937E-2</v>
      </c>
      <c r="C101" s="4">
        <f ca="1">('Deaths male'!C101-'Baseline male'!C101)/'Baseline male'!C101</f>
        <v>0.17827838781250255</v>
      </c>
      <c r="D101" s="4">
        <f ca="1">('Deaths male'!D101-'Baseline male'!D101)/'Baseline male'!D101</f>
        <v>2.8414096741317185E-2</v>
      </c>
      <c r="E101" s="4">
        <f ca="1">('Deaths male'!E101-'Baseline male'!E101)/'Baseline male'!E101</f>
        <v>0.1736643351470496</v>
      </c>
      <c r="F101" s="4">
        <f ca="1">('Deaths male'!F101-'Baseline male'!F101)/'Baseline male'!F101</f>
        <v>1.3867449978199872E-2</v>
      </c>
      <c r="G101" s="4">
        <f ca="1">('Deaths male'!G101-'Baseline male'!G101)/'Baseline male'!G101</f>
        <v>0.13834801742745798</v>
      </c>
      <c r="H101" s="4">
        <f ca="1">('Deaths male'!H101-'Baseline male'!H101)/'Baseline male'!H101</f>
        <v>7.8244470500948016E-2</v>
      </c>
      <c r="I101" s="4">
        <f ca="1">('Deaths male'!I101-'Baseline male'!I101)/'Baseline male'!I101</f>
        <v>8.2131055553270414E-3</v>
      </c>
      <c r="J101" s="4">
        <f ca="1">('Deaths male'!J101-'Baseline male'!J101)/'Baseline male'!J101</f>
        <v>2.6685669687970457E-2</v>
      </c>
      <c r="K101" s="4">
        <f ca="1">('Deaths male'!K101-'Baseline male'!K101)/'Baseline male'!K101</f>
        <v>-3.8509566867520759E-2</v>
      </c>
      <c r="L101" s="4">
        <f ca="1">('Deaths male'!L101-'Baseline male'!L101)/'Baseline male'!L101</f>
        <v>8.145861331007978E-2</v>
      </c>
      <c r="M101" s="4">
        <f ca="1">('Deaths male'!M101-'Baseline male'!M101)/'Baseline male'!M101</f>
        <v>-7.6641601657855704E-2</v>
      </c>
      <c r="N101" s="4">
        <f ca="1">('Deaths male'!N101-'Baseline male'!N101)/'Baseline male'!N101</f>
        <v>-1.0523630752229302E-2</v>
      </c>
      <c r="O101" s="4">
        <f ca="1">('Deaths male'!O101-'Baseline male'!O101)/'Baseline male'!O101</f>
        <v>-2.9057871139866126E-3</v>
      </c>
      <c r="P101" s="4">
        <f ca="1">('Deaths male'!P101-'Baseline male'!P101)/'Baseline male'!P101</f>
        <v>-7.4427312932814488E-2</v>
      </c>
      <c r="Q101" s="4">
        <f ca="1">('Deaths male'!Q101-'Baseline male'!Q101)/'Baseline male'!Q101</f>
        <v>-1.2595115836299354E-3</v>
      </c>
      <c r="R101" s="4">
        <f ca="1">('Deaths male'!R101-'Baseline male'!R101)/'Baseline male'!R101</f>
        <v>-1.9670150148305487E-2</v>
      </c>
      <c r="S101" s="4">
        <f ca="1">('Deaths male'!S101-'Baseline male'!S101)/'Baseline male'!S101</f>
        <v>-7.1362502710737755E-2</v>
      </c>
      <c r="T101" s="4">
        <f ca="1">('Deaths male'!T101-'Baseline male'!T101)/'Baseline male'!T101</f>
        <v>-0.13300786274719339</v>
      </c>
      <c r="U101" s="4">
        <f ca="1">('Deaths male'!U101-'Baseline male'!U101)/'Baseline male'!U101</f>
        <v>1.2222045005390028E-2</v>
      </c>
      <c r="V101" s="4">
        <f ca="1">('Deaths male'!V101-'Baseline male'!V101)/'Baseline male'!V101</f>
        <v>-1.3632324104004738E-2</v>
      </c>
      <c r="W101" s="4">
        <f ca="1">('Deaths male'!W101-'Baseline male'!W101)/'Baseline male'!W101</f>
        <v>7.6544392611393758E-2</v>
      </c>
      <c r="X101" s="4">
        <f ca="1">('Deaths male'!X101-'Baseline male'!X101)/'Baseline male'!X101</f>
        <v>0.14635149315660584</v>
      </c>
      <c r="Y101" s="4">
        <f ca="1">('Deaths male'!Y101-'Baseline male'!Y101)/'Baseline male'!Y101</f>
        <v>-6.0508926661127505E-2</v>
      </c>
      <c r="Z101" s="4">
        <f ca="1">('Deaths male'!Z101-'Baseline male'!Z101)/'Baseline male'!Z101</f>
        <v>2.6178413922314261E-2</v>
      </c>
      <c r="AA101" s="4">
        <f ca="1">('Deaths male'!AA101-'Baseline male'!AA101)/'Baseline male'!AA101</f>
        <v>9.2518780841959851E-3</v>
      </c>
      <c r="AI101" s="4">
        <f t="shared" ca="1" si="54"/>
        <v>2.3946943967017374E-2</v>
      </c>
      <c r="AJ101" s="4">
        <f t="shared" ca="1" si="57"/>
        <v>4.7026868543991934E-2</v>
      </c>
      <c r="AK101" s="4">
        <f t="shared" ca="1" si="58"/>
        <v>-2.2380971329218298E-2</v>
      </c>
      <c r="AL101" s="4">
        <f t="shared" ca="1" si="59"/>
        <v>1.051378494737391E-2</v>
      </c>
      <c r="AM101" s="4">
        <f t="shared" ca="1" si="60"/>
        <v>-1.1687995097426509E-2</v>
      </c>
      <c r="AN101" s="4">
        <f t="shared" ca="1" si="61"/>
        <v>2.8379505077677315E-2</v>
      </c>
      <c r="AO101" s="4">
        <f t="shared" ca="1" si="62"/>
        <v>-0.12949698165300605</v>
      </c>
      <c r="AP101" s="4">
        <f t="shared" ca="1" si="63"/>
        <v>-1.8493583222215462E-2</v>
      </c>
      <c r="AQ101" s="4">
        <f t="shared" ca="1" si="64"/>
        <v>-0.13225221537665352</v>
      </c>
      <c r="AR101" s="4">
        <f t="shared" ca="1" si="65"/>
        <v>-2.8394098214072384E-2</v>
      </c>
      <c r="AS101" s="4">
        <f t="shared" ca="1" si="66"/>
        <v>8.2900706305619049E-3</v>
      </c>
      <c r="AT101" s="4">
        <f t="shared" ca="1" si="67"/>
        <v>5.1935538421802541E-2</v>
      </c>
      <c r="AU101" s="4">
        <f t="shared" ca="1" si="68"/>
        <v>0.15881946659081314</v>
      </c>
      <c r="AV101" s="4">
        <f t="shared" ca="1" si="69"/>
        <v>-7.1142756187615411E-2</v>
      </c>
      <c r="AW101" s="4">
        <f t="shared" ca="1" si="70"/>
        <v>-5.7432491959837741E-3</v>
      </c>
      <c r="AX101" s="4">
        <f t="shared" ca="1" si="70"/>
        <v>-2.479526179027914E-2</v>
      </c>
      <c r="BE101">
        <v>0</v>
      </c>
      <c r="BG101" s="10">
        <f ca="1">2*POWER(1/'Baseline male'!V100,0.5)</f>
        <v>9.9519139218894506E-2</v>
      </c>
      <c r="BH101" s="10">
        <f t="shared" ca="1" si="55"/>
        <v>-9.9519139218894506E-2</v>
      </c>
      <c r="BI101">
        <f t="shared" ca="1" si="56"/>
        <v>0.19903827843778901</v>
      </c>
    </row>
    <row r="102" spans="1:61" x14ac:dyDescent="0.2">
      <c r="A102" s="1">
        <v>99</v>
      </c>
      <c r="B102" s="4">
        <f ca="1">('Deaths male'!B102-'Baseline male'!B102)/'Baseline male'!B102</f>
        <v>0.16926484132837166</v>
      </c>
      <c r="C102" s="4">
        <f ca="1">('Deaths male'!C102-'Baseline male'!C102)/'Baseline male'!C102</f>
        <v>7.5257681935196177E-2</v>
      </c>
      <c r="D102" s="4">
        <f ca="1">('Deaths male'!D102-'Baseline male'!D102)/'Baseline male'!D102</f>
        <v>-4.148458067491078E-2</v>
      </c>
      <c r="E102" s="4">
        <f ca="1">('Deaths male'!E102-'Baseline male'!E102)/'Baseline male'!E102</f>
        <v>9.6341165894709924E-2</v>
      </c>
      <c r="F102" s="4">
        <f ca="1">('Deaths male'!F102-'Baseline male'!F102)/'Baseline male'!F102</f>
        <v>0.1727867233805655</v>
      </c>
      <c r="G102" s="4">
        <f ca="1">('Deaths male'!G102-'Baseline male'!G102)/'Baseline male'!G102</f>
        <v>4.8462462128767751E-2</v>
      </c>
      <c r="H102" s="4">
        <f ca="1">('Deaths male'!H102-'Baseline male'!H102)/'Baseline male'!H102</f>
        <v>0.10651130658018951</v>
      </c>
      <c r="I102" s="4">
        <f ca="1">('Deaths male'!I102-'Baseline male'!I102)/'Baseline male'!I102</f>
        <v>6.2025511424490247E-2</v>
      </c>
      <c r="J102" s="4">
        <f ca="1">('Deaths male'!J102-'Baseline male'!J102)/'Baseline male'!J102</f>
        <v>-1.7098674368093966E-2</v>
      </c>
      <c r="K102" s="4">
        <f ca="1">('Deaths male'!K102-'Baseline male'!K102)/'Baseline male'!K102</f>
        <v>-5.984009588796438E-3</v>
      </c>
      <c r="L102" s="4">
        <f ca="1">('Deaths male'!L102-'Baseline male'!L102)/'Baseline male'!L102</f>
        <v>4.556476486501352E-2</v>
      </c>
      <c r="M102" s="4">
        <f ca="1">('Deaths male'!M102-'Baseline male'!M102)/'Baseline male'!M102</f>
        <v>4.4359472684184796E-2</v>
      </c>
      <c r="N102" s="4">
        <f ca="1">('Deaths male'!N102-'Baseline male'!N102)/'Baseline male'!N102</f>
        <v>9.7463891102999425E-2</v>
      </c>
      <c r="O102" s="4">
        <f ca="1">('Deaths male'!O102-'Baseline male'!O102)/'Baseline male'!O102</f>
        <v>-5.0012948182464462E-3</v>
      </c>
      <c r="P102" s="4">
        <f ca="1">('Deaths male'!P102-'Baseline male'!P102)/'Baseline male'!P102</f>
        <v>4.8022178340079852E-2</v>
      </c>
      <c r="Q102" s="4">
        <f ca="1">('Deaths male'!Q102-'Baseline male'!Q102)/'Baseline male'!Q102</f>
        <v>-8.3097832875190653E-2</v>
      </c>
      <c r="R102" s="4">
        <f ca="1">('Deaths male'!R102-'Baseline male'!R102)/'Baseline male'!R102</f>
        <v>-2.1245937345443722E-2</v>
      </c>
      <c r="S102" s="4">
        <f ca="1">('Deaths male'!S102-'Baseline male'!S102)/'Baseline male'!S102</f>
        <v>-9.4706728204683351E-3</v>
      </c>
      <c r="T102" s="4">
        <f ca="1">('Deaths male'!T102-'Baseline male'!T102)/'Baseline male'!T102</f>
        <v>-0.29088055242560396</v>
      </c>
      <c r="U102" s="4">
        <f ca="1">('Deaths male'!U102-'Baseline male'!U102)/'Baseline male'!U102</f>
        <v>-6.6893189481232107E-3</v>
      </c>
      <c r="V102" s="4">
        <f ca="1">('Deaths male'!V102-'Baseline male'!V102)/'Baseline male'!V102</f>
        <v>-9.1123234775626616E-2</v>
      </c>
      <c r="W102" s="4">
        <f ca="1">('Deaths male'!W102-'Baseline male'!W102)/'Baseline male'!W102</f>
        <v>1.3747161211801077E-2</v>
      </c>
      <c r="X102" s="4">
        <f ca="1">('Deaths male'!X102-'Baseline male'!X102)/'Baseline male'!X102</f>
        <v>0.12688534775425422</v>
      </c>
      <c r="Y102" s="4">
        <f ca="1">('Deaths male'!Y102-'Baseline male'!Y102)/'Baseline male'!Y102</f>
        <v>-3.4369407890949326E-2</v>
      </c>
      <c r="Z102" s="4">
        <f ca="1">('Deaths male'!Z102-'Baseline male'!Z102)/'Baseline male'!Z102</f>
        <v>4.4452777381110059E-2</v>
      </c>
      <c r="AA102" s="4">
        <f ca="1">('Deaths male'!AA102-'Baseline male'!AA102)/'Baseline male'!AA102</f>
        <v>-1.1134799799550853E-2</v>
      </c>
      <c r="AI102" s="4">
        <f t="shared" ca="1" si="54"/>
        <v>0.10816758016907888</v>
      </c>
      <c r="AJ102" s="4">
        <f t="shared" ca="1" si="57"/>
        <v>0.12677053481816145</v>
      </c>
      <c r="AK102" s="4">
        <f t="shared" ca="1" si="58"/>
        <v>1.5061001097370519E-2</v>
      </c>
      <c r="AL102" s="4">
        <f t="shared" ca="1" si="59"/>
        <v>-4.1655955869671191E-2</v>
      </c>
      <c r="AM102" s="4">
        <f t="shared" ca="1" si="60"/>
        <v>-2.875688901329947E-2</v>
      </c>
      <c r="AN102" s="4">
        <f t="shared" ca="1" si="61"/>
        <v>1.14503438640915E-2</v>
      </c>
      <c r="AO102" s="4">
        <f t="shared" ca="1" si="62"/>
        <v>-0.12000634646083878</v>
      </c>
      <c r="AP102" s="4">
        <f t="shared" ca="1" si="63"/>
        <v>-2.979329985634634E-2</v>
      </c>
      <c r="AQ102" s="4">
        <f t="shared" ca="1" si="64"/>
        <v>-0.12047296536163532</v>
      </c>
      <c r="AR102" s="4">
        <f t="shared" ca="1" si="65"/>
        <v>-8.4550208339376834E-2</v>
      </c>
      <c r="AS102" s="4">
        <f t="shared" ca="1" si="66"/>
        <v>-1.4892813269374009E-2</v>
      </c>
      <c r="AT102" s="4">
        <f t="shared" ca="1" si="67"/>
        <v>-8.9020481170964776E-3</v>
      </c>
      <c r="AU102" s="4">
        <f t="shared" ca="1" si="68"/>
        <v>0.17222127521321234</v>
      </c>
      <c r="AV102" s="4">
        <f t="shared" ca="1" si="69"/>
        <v>-5.8314011630855256E-2</v>
      </c>
      <c r="AW102" s="4">
        <f t="shared" ca="1" si="70"/>
        <v>-1.9857467846342753E-2</v>
      </c>
      <c r="AX102" s="4">
        <f t="shared" ca="1" si="70"/>
        <v>-6.2516304034840264E-2</v>
      </c>
      <c r="BE102">
        <v>0</v>
      </c>
      <c r="BG102" s="10">
        <f ca="1">2*POWER(1/'Baseline male'!V101,0.5)</f>
        <v>0.12201872271405623</v>
      </c>
      <c r="BH102" s="10">
        <f t="shared" ca="1" si="55"/>
        <v>-0.12201872271405623</v>
      </c>
      <c r="BI102">
        <f t="shared" ca="1" si="56"/>
        <v>0.24403744542811245</v>
      </c>
    </row>
    <row r="103" spans="1:61" x14ac:dyDescent="0.2">
      <c r="A103" s="1">
        <v>100</v>
      </c>
      <c r="B103" s="4">
        <f ca="1">('Deaths male'!B103-'Baseline male'!B103)/'Baseline male'!B103</f>
        <v>-5.07133100461514E-2</v>
      </c>
      <c r="C103" s="4">
        <f ca="1">('Deaths male'!C103-'Baseline male'!C103)/'Baseline male'!C103</f>
        <v>-2.0861527343200181E-2</v>
      </c>
      <c r="D103" s="4">
        <f ca="1">('Deaths male'!D103-'Baseline male'!D103)/'Baseline male'!D103</f>
        <v>0.27932543162239087</v>
      </c>
      <c r="E103" s="4">
        <f ca="1">('Deaths male'!E103-'Baseline male'!E103)/'Baseline male'!E103</f>
        <v>0.26571558660513128</v>
      </c>
      <c r="F103" s="4">
        <f ca="1">('Deaths male'!F103-'Baseline male'!F103)/'Baseline male'!F103</f>
        <v>8.1611501280748552E-2</v>
      </c>
      <c r="G103" s="4">
        <f ca="1">('Deaths male'!G103-'Baseline male'!G103)/'Baseline male'!G103</f>
        <v>-3.585602034258244E-3</v>
      </c>
      <c r="H103" s="4">
        <f ca="1">('Deaths male'!H103-'Baseline male'!H103)/'Baseline male'!H103</f>
        <v>0.21162517692115135</v>
      </c>
      <c r="I103" s="4">
        <f ca="1">('Deaths male'!I103-'Baseline male'!I103)/'Baseline male'!I103</f>
        <v>0.12508052142678347</v>
      </c>
      <c r="J103" s="4">
        <f ca="1">('Deaths male'!J103-'Baseline male'!J103)/'Baseline male'!J103</f>
        <v>0.15925352791871836</v>
      </c>
      <c r="K103" s="4">
        <f ca="1">('Deaths male'!K103-'Baseline male'!K103)/'Baseline male'!K103</f>
        <v>1.2572469284105119E-2</v>
      </c>
      <c r="L103" s="4">
        <f ca="1">('Deaths male'!L103-'Baseline male'!L103)/'Baseline male'!L103</f>
        <v>5.9251341981599343E-2</v>
      </c>
      <c r="M103" s="4">
        <f ca="1">('Deaths male'!M103-'Baseline male'!M103)/'Baseline male'!M103</f>
        <v>8.765805865743815E-3</v>
      </c>
      <c r="N103" s="4">
        <f ca="1">('Deaths male'!N103-'Baseline male'!N103)/'Baseline male'!N103</f>
        <v>-0.192096434081831</v>
      </c>
      <c r="O103" s="4">
        <f ca="1">('Deaths male'!O103-'Baseline male'!O103)/'Baseline male'!O103</f>
        <v>1.8746691657788646E-2</v>
      </c>
      <c r="P103" s="4">
        <f ca="1">('Deaths male'!P103-'Baseline male'!P103)/'Baseline male'!P103</f>
        <v>2.0963953836183238E-2</v>
      </c>
      <c r="Q103" s="4">
        <f ca="1">('Deaths male'!Q103-'Baseline male'!Q103)/'Baseline male'!Q103</f>
        <v>0.16949159464099844</v>
      </c>
      <c r="R103" s="4">
        <f ca="1">('Deaths male'!R103-'Baseline male'!R103)/'Baseline male'!R103</f>
        <v>-0.14757929881695231</v>
      </c>
      <c r="S103" s="4">
        <f ca="1">('Deaths male'!S103-'Baseline male'!S103)/'Baseline male'!S103</f>
        <v>4.74330070716619E-3</v>
      </c>
      <c r="T103" s="4">
        <f ca="1">('Deaths male'!T103-'Baseline male'!T103)/'Baseline male'!T103</f>
        <v>-0.13173133672498236</v>
      </c>
      <c r="U103" s="4">
        <f ca="1">('Deaths male'!U103-'Baseline male'!U103)/'Baseline male'!U103</f>
        <v>-4.8260372862808189E-2</v>
      </c>
      <c r="V103" s="4">
        <f ca="1">('Deaths male'!V103-'Baseline male'!V103)/'Baseline male'!V103</f>
        <v>0.15985573754361124</v>
      </c>
      <c r="W103" s="4">
        <f ca="1">('Deaths male'!W103-'Baseline male'!W103)/'Baseline male'!W103</f>
        <v>5.698354249832021E-2</v>
      </c>
      <c r="X103" s="4">
        <f ca="1">('Deaths male'!X103-'Baseline male'!X103)/'Baseline male'!X103</f>
        <v>7.0274209261691992E-2</v>
      </c>
      <c r="Y103" s="4">
        <f ca="1">('Deaths male'!Y103-'Baseline male'!Y103)/'Baseline male'!Y103</f>
        <v>-0.12739061947359545</v>
      </c>
      <c r="Z103" s="4">
        <f ca="1">('Deaths male'!Z103-'Baseline male'!Z103)/'Baseline male'!Z103</f>
        <v>4.1297929405640033E-2</v>
      </c>
      <c r="AA103" s="4">
        <f ca="1">('Deaths male'!AA103-'Baseline male'!AA103)/'Baseline male'!AA103</f>
        <v>-2.5497357517697133E-2</v>
      </c>
      <c r="AI103" s="4">
        <f t="shared" ca="1" si="54"/>
        <v>0.17555486591184805</v>
      </c>
      <c r="AJ103" s="4">
        <f t="shared" ca="1" si="57"/>
        <v>0.12649021061284291</v>
      </c>
      <c r="AK103" s="4">
        <f t="shared" ca="1" si="58"/>
        <v>1.5570827109267188E-3</v>
      </c>
      <c r="AL103" s="4">
        <f t="shared" ca="1" si="59"/>
        <v>1.2463315314902851E-2</v>
      </c>
      <c r="AM103" s="4">
        <f t="shared" ca="1" si="60"/>
        <v>-2.9480070963626238E-2</v>
      </c>
      <c r="AN103" s="4">
        <f t="shared" ca="1" si="61"/>
        <v>3.5206919469436083E-2</v>
      </c>
      <c r="AO103" s="4">
        <f t="shared" ca="1" si="62"/>
        <v>-0.12532263836589114</v>
      </c>
      <c r="AP103" s="4">
        <f t="shared" ca="1" si="63"/>
        <v>-5.1617372235878492E-2</v>
      </c>
      <c r="AQ103" s="4">
        <f t="shared" ca="1" si="64"/>
        <v>-6.4971779133852783E-2</v>
      </c>
      <c r="AR103" s="4">
        <f t="shared" ca="1" si="65"/>
        <v>-0.16406704703171462</v>
      </c>
      <c r="AS103" s="4">
        <f t="shared" ca="1" si="66"/>
        <v>-6.3341376990545348E-3</v>
      </c>
      <c r="AT103" s="4">
        <f t="shared" ca="1" si="67"/>
        <v>6.2782676895126871E-3</v>
      </c>
      <c r="AU103" s="4">
        <f t="shared" ca="1" si="68"/>
        <v>7.3561520034927635E-2</v>
      </c>
      <c r="AV103" s="4">
        <f t="shared" ca="1" si="69"/>
        <v>-8.3171448836511147E-2</v>
      </c>
      <c r="AW103" s="4">
        <f t="shared" ca="1" si="70"/>
        <v>-7.7580066260317326E-2</v>
      </c>
      <c r="AX103" s="4">
        <f t="shared" ca="1" si="70"/>
        <v>-0.13511123977686021</v>
      </c>
      <c r="BE103">
        <v>0</v>
      </c>
      <c r="BG103" s="10">
        <f ca="1">2*POWER(1/'Baseline male'!V102,0.5)</f>
        <v>0.15265822100905865</v>
      </c>
      <c r="BH103" s="10">
        <f t="shared" ca="1" si="55"/>
        <v>-0.15265822100905865</v>
      </c>
      <c r="BI103">
        <f t="shared" ca="1" si="56"/>
        <v>0.30531644201811731</v>
      </c>
    </row>
    <row r="104" spans="1:61" x14ac:dyDescent="0.2">
      <c r="A104" s="1">
        <v>101</v>
      </c>
      <c r="B104" s="4">
        <f ca="1">('Deaths male'!B104-'Baseline male'!B104)/'Baseline male'!B104</f>
        <v>0.13041465124539281</v>
      </c>
      <c r="C104" s="4">
        <f ca="1">('Deaths male'!C104-'Baseline male'!C104)/'Baseline male'!C104</f>
        <v>0.11542241449147507</v>
      </c>
      <c r="D104" s="4">
        <f ca="1">('Deaths male'!D104-'Baseline male'!D104)/'Baseline male'!D104</f>
        <v>7.9441046282072644E-2</v>
      </c>
      <c r="E104" s="4">
        <f ca="1">('Deaths male'!E104-'Baseline male'!E104)/'Baseline male'!E104</f>
        <v>6.7707991431180642E-2</v>
      </c>
      <c r="F104" s="4">
        <f ca="1">('Deaths male'!F104-'Baseline male'!F104)/'Baseline male'!F104</f>
        <v>2.3381144047816957E-3</v>
      </c>
      <c r="G104" s="4">
        <f ca="1">('Deaths male'!G104-'Baseline male'!G104)/'Baseline male'!G104</f>
        <v>3.9461748271625532E-2</v>
      </c>
      <c r="H104" s="4">
        <f ca="1">('Deaths male'!H104-'Baseline male'!H104)/'Baseline male'!H104</f>
        <v>0.23094154400587225</v>
      </c>
      <c r="I104" s="4">
        <f ca="1">('Deaths male'!I104-'Baseline male'!I104)/'Baseline male'!I104</f>
        <v>-0.19484315400271626</v>
      </c>
      <c r="J104" s="4">
        <f ca="1">('Deaths male'!J104-'Baseline male'!J104)/'Baseline male'!J104</f>
        <v>0.21617024547780186</v>
      </c>
      <c r="K104" s="4">
        <f ca="1">('Deaths male'!K104-'Baseline male'!K104)/'Baseline male'!K104</f>
        <v>4.8422625411898228E-2</v>
      </c>
      <c r="L104" s="4">
        <f ca="1">('Deaths male'!L104-'Baseline male'!L104)/'Baseline male'!L104</f>
        <v>1.0587810819635888E-2</v>
      </c>
      <c r="M104" s="4">
        <f ca="1">('Deaths male'!M104-'Baseline male'!M104)/'Baseline male'!M104</f>
        <v>0.25495991559623077</v>
      </c>
      <c r="N104" s="4">
        <f ca="1">('Deaths male'!N104-'Baseline male'!N104)/'Baseline male'!N104</f>
        <v>-6.4484426555537058E-2</v>
      </c>
      <c r="O104" s="4">
        <f ca="1">('Deaths male'!O104-'Baseline male'!O104)/'Baseline male'!O104</f>
        <v>-2.5504610995351031E-2</v>
      </c>
      <c r="P104" s="4">
        <f ca="1">('Deaths male'!P104-'Baseline male'!P104)/'Baseline male'!P104</f>
        <v>-2.1527078795332073E-2</v>
      </c>
      <c r="Q104" s="4">
        <f ca="1">('Deaths male'!Q104-'Baseline male'!Q104)/'Baseline male'!Q104</f>
        <v>0.10442810753860207</v>
      </c>
      <c r="R104" s="4">
        <f ca="1">('Deaths male'!R104-'Baseline male'!R104)/'Baseline male'!R104</f>
        <v>-0.2358412395131862</v>
      </c>
      <c r="S104" s="4">
        <f ca="1">('Deaths male'!S104-'Baseline male'!S104)/'Baseline male'!S104</f>
        <v>-5.6939946124533278E-2</v>
      </c>
      <c r="T104" s="4">
        <f ca="1">('Deaths male'!T104-'Baseline male'!T104)/'Baseline male'!T104</f>
        <v>-6.0486496754492261E-2</v>
      </c>
      <c r="U104" s="4">
        <f ca="1">('Deaths male'!U104-'Baseline male'!U104)/'Baseline male'!U104</f>
        <v>-6.8138784264304461E-2</v>
      </c>
      <c r="V104" s="4">
        <f ca="1">('Deaths male'!V104-'Baseline male'!V104)/'Baseline male'!V104</f>
        <v>-9.5668279003685783E-2</v>
      </c>
      <c r="W104" s="4">
        <f ca="1">('Deaths male'!W104-'Baseline male'!W104)/'Baseline male'!W104</f>
        <v>3.3084682331308762E-2</v>
      </c>
      <c r="X104" s="4">
        <f ca="1">('Deaths male'!X104-'Baseline male'!X104)/'Baseline male'!X104</f>
        <v>0.38201164258841119</v>
      </c>
      <c r="Y104" s="4">
        <f ca="1">('Deaths male'!Y104-'Baseline male'!Y104)/'Baseline male'!Y104</f>
        <v>-0.17277561833688967</v>
      </c>
      <c r="Z104" s="4">
        <f ca="1">('Deaths male'!Z104-'Baseline male'!Z104)/'Baseline male'!Z104</f>
        <v>-0.19988799639618296</v>
      </c>
      <c r="AA104" s="4">
        <f ca="1">('Deaths male'!AA104-'Baseline male'!AA104)/'Baseline male'!AA104</f>
        <v>-9.1501593611523449E-2</v>
      </c>
      <c r="BE104">
        <v>0</v>
      </c>
    </row>
    <row r="105" spans="1:61" x14ac:dyDescent="0.2">
      <c r="A105" s="1">
        <v>102</v>
      </c>
      <c r="B105" s="4">
        <f ca="1">('Deaths male'!B105-'Baseline male'!B105)/'Baseline male'!B105</f>
        <v>0.31410925053864208</v>
      </c>
      <c r="C105" s="4">
        <f ca="1">('Deaths male'!C105-'Baseline male'!C105)/'Baseline male'!C105</f>
        <v>0.17923000194963207</v>
      </c>
      <c r="D105" s="4">
        <f ca="1">('Deaths male'!D105-'Baseline male'!D105)/'Baseline male'!D105</f>
        <v>1.1934396136708436E-2</v>
      </c>
      <c r="E105" s="4">
        <f ca="1">('Deaths male'!E105-'Baseline male'!E105)/'Baseline male'!E105</f>
        <v>-7.8416889232640577E-2</v>
      </c>
      <c r="F105" s="4">
        <f ca="1">('Deaths male'!F105-'Baseline male'!F105)/'Baseline male'!F105</f>
        <v>-5.3841339612177581E-2</v>
      </c>
      <c r="G105" s="4">
        <f ca="1">('Deaths male'!G105-'Baseline male'!G105)/'Baseline male'!G105</f>
        <v>0.20957783288215928</v>
      </c>
      <c r="H105" s="4">
        <f ca="1">('Deaths male'!H105-'Baseline male'!H105)/'Baseline male'!H105</f>
        <v>0.35165522912546049</v>
      </c>
      <c r="I105" s="4">
        <f ca="1">('Deaths male'!I105-'Baseline male'!I105)/'Baseline male'!I105</f>
        <v>0.35393074297920718</v>
      </c>
      <c r="J105" s="4">
        <f ca="1">('Deaths male'!J105-'Baseline male'!J105)/'Baseline male'!J105</f>
        <v>0.23645734027954052</v>
      </c>
      <c r="K105" s="4">
        <f ca="1">('Deaths male'!K105-'Baseline male'!K105)/'Baseline male'!K105</f>
        <v>-1.4418062096018392E-2</v>
      </c>
      <c r="L105" s="4">
        <f ca="1">('Deaths male'!L105-'Baseline male'!L105)/'Baseline male'!L105</f>
        <v>0.34397536986906591</v>
      </c>
      <c r="M105" s="4">
        <f ca="1">('Deaths male'!M105-'Baseline male'!M105)/'Baseline male'!M105</f>
        <v>0.4024090816025036</v>
      </c>
      <c r="N105" s="4">
        <f ca="1">('Deaths male'!N105-'Baseline male'!N105)/'Baseline male'!N105</f>
        <v>0.24494560577345054</v>
      </c>
      <c r="O105" s="4">
        <f ca="1">('Deaths male'!O105-'Baseline male'!O105)/'Baseline male'!O105</f>
        <v>-0.19361477807856051</v>
      </c>
      <c r="P105" s="4">
        <f ca="1">('Deaths male'!P105-'Baseline male'!P105)/'Baseline male'!P105</f>
        <v>-0.11681618551461387</v>
      </c>
      <c r="Q105" s="4">
        <f ca="1">('Deaths male'!Q105-'Baseline male'!Q105)/'Baseline male'!Q105</f>
        <v>-0.13231063840032242</v>
      </c>
      <c r="R105" s="4">
        <f ca="1">('Deaths male'!R105-'Baseline male'!R105)/'Baseline male'!R105</f>
        <v>-0.17569510648030626</v>
      </c>
      <c r="S105" s="4">
        <f ca="1">('Deaths male'!S105-'Baseline male'!S105)/'Baseline male'!S105</f>
        <v>-1.5936678333158517E-2</v>
      </c>
      <c r="T105" s="4">
        <f ca="1">('Deaths male'!T105-'Baseline male'!T105)/'Baseline male'!T105</f>
        <v>1.3741421844095363E-2</v>
      </c>
      <c r="U105" s="4">
        <f ca="1">('Deaths male'!U105-'Baseline male'!U105)/'Baseline male'!U105</f>
        <v>-0.31188461062703832</v>
      </c>
      <c r="V105" s="4">
        <f ca="1">('Deaths male'!V105-'Baseline male'!V105)/'Baseline male'!V105</f>
        <v>-3.3895966007164144E-2</v>
      </c>
      <c r="W105" s="4">
        <f ca="1">('Deaths male'!W105-'Baseline male'!W105)/'Baseline male'!W105</f>
        <v>-0.22487001923830621</v>
      </c>
      <c r="X105" s="4">
        <f ca="1">('Deaths male'!X105-'Baseline male'!X105)/'Baseline male'!X105</f>
        <v>0.13558368330509837</v>
      </c>
      <c r="Y105" s="4">
        <f ca="1">('Deaths male'!Y105-'Baseline male'!Y105)/'Baseline male'!Y105</f>
        <v>0.1034745142082857</v>
      </c>
      <c r="Z105" s="4">
        <f ca="1">('Deaths male'!Z105-'Baseline male'!Z105)/'Baseline male'!Z105</f>
        <v>-1.1328463544595159E-2</v>
      </c>
      <c r="AA105" s="4">
        <f ca="1">('Deaths male'!AA105-'Baseline male'!AA105)/'Baseline male'!AA105</f>
        <v>-0.19369964732962588</v>
      </c>
      <c r="BE105">
        <v>0</v>
      </c>
    </row>
    <row r="106" spans="1:61" x14ac:dyDescent="0.2">
      <c r="A106" s="1">
        <v>103</v>
      </c>
      <c r="B106" s="4">
        <f ca="1">('Deaths male'!B106-'Baseline male'!B106)/'Baseline male'!B106</f>
        <v>0.61342436030221548</v>
      </c>
      <c r="C106" s="4">
        <f ca="1">('Deaths male'!C106-'Baseline male'!C106)/'Baseline male'!C106</f>
        <v>0.58049733254094571</v>
      </c>
      <c r="D106" s="4">
        <f ca="1">('Deaths male'!D106-'Baseline male'!D106)/'Baseline male'!D106</f>
        <v>0.18537299940570928</v>
      </c>
      <c r="E106" s="4">
        <f ca="1">('Deaths male'!E106-'Baseline male'!E106)/'Baseline male'!E106</f>
        <v>-7.8043222684448299E-2</v>
      </c>
      <c r="F106" s="4">
        <f ca="1">('Deaths male'!F106-'Baseline male'!F106)/'Baseline male'!F106</f>
        <v>-0.17023890041600345</v>
      </c>
      <c r="G106" s="4">
        <f ca="1">('Deaths male'!G106-'Baseline male'!G106)/'Baseline male'!G106</f>
        <v>0.58049733254094571</v>
      </c>
      <c r="H106" s="4">
        <f ca="1">('Deaths male'!H106-'Baseline male'!H106)/'Baseline male'!H106</f>
        <v>0.31708111045078807</v>
      </c>
      <c r="I106" s="4">
        <f ca="1">('Deaths male'!I106-'Baseline male'!I106)/'Baseline male'!I106</f>
        <v>0.70207405042871074</v>
      </c>
      <c r="J106" s="4">
        <f ca="1">('Deaths male'!J106-'Baseline male'!J106)/'Baseline male'!J106</f>
        <v>0.47513084370488273</v>
      </c>
      <c r="K106" s="4">
        <f ca="1">('Deaths male'!K106-'Baseline male'!K106)/'Baseline male'!K106</f>
        <v>0.30158603856313182</v>
      </c>
      <c r="L106" s="4">
        <f ca="1">('Deaths male'!L106-'Baseline male'!L106)/'Baseline male'!L106</f>
        <v>0.41839504202392558</v>
      </c>
      <c r="M106" s="4">
        <f ca="1">('Deaths male'!M106-'Baseline male'!M106)/'Baseline male'!M106</f>
        <v>-7.8043222684448382E-2</v>
      </c>
      <c r="N106" s="4">
        <f ca="1">('Deaths male'!N106-'Baseline male'!N106)/'Baseline male'!N106</f>
        <v>-7.8043222684448313E-2</v>
      </c>
      <c r="O106" s="4">
        <f ca="1">('Deaths male'!O106-'Baseline male'!O106)/'Baseline male'!O106</f>
        <v>0.26769056880888359</v>
      </c>
      <c r="P106" s="4">
        <f ca="1">('Deaths male'!P106-'Baseline male'!P106)/'Baseline male'!P106</f>
        <v>-7.8043222684448327E-2</v>
      </c>
      <c r="Q106" s="4">
        <f ca="1">('Deaths male'!Q106-'Baseline male'!Q106)/'Baseline male'!Q106</f>
        <v>0.11752336644309296</v>
      </c>
      <c r="R106" s="4">
        <f ca="1">('Deaths male'!R106-'Baseline male'!R106)/'Baseline male'!R106</f>
        <v>-4.6251609673567243E-2</v>
      </c>
      <c r="S106" s="4">
        <f ca="1">('Deaths male'!S106-'Baseline male'!S106)/'Baseline male'!S106</f>
        <v>-0.18048286460839849</v>
      </c>
      <c r="T106" s="4">
        <f ca="1">('Deaths male'!T106-'Baseline male'!T106)/'Baseline male'!T106</f>
        <v>0.1444980683917193</v>
      </c>
      <c r="U106" s="4">
        <f ca="1">('Deaths male'!U106-'Baseline male'!U106)/'Baseline male'!U106</f>
        <v>-0.38536214845629885</v>
      </c>
      <c r="V106" s="4">
        <f ca="1">('Deaths male'!V106-'Baseline male'!V106)/'Baseline male'!V106</f>
        <v>2.9161053747592629E-2</v>
      </c>
      <c r="W106" s="4">
        <f ca="1">('Deaths male'!W106-'Baseline male'!W106)/'Baseline male'!W106</f>
        <v>0.1524459716444396</v>
      </c>
      <c r="X106" s="4">
        <f ca="1">('Deaths male'!X106-'Baseline male'!X106)/'Baseline male'!X106</f>
        <v>-0.34694728273481762</v>
      </c>
      <c r="Y106" s="4">
        <f ca="1">('Deaths male'!Y106-'Baseline male'!Y106)/'Baseline male'!Y106</f>
        <v>-0.18479611268940693</v>
      </c>
      <c r="Z106" s="4">
        <f ca="1">('Deaths male'!Z106-'Baseline male'!Z106)/'Baseline male'!Z106</f>
        <v>-0.26243457814755861</v>
      </c>
      <c r="AA106" s="4">
        <f ca="1">('Deaths male'!AA106-'Baseline male'!AA106)/'Baseline male'!AA106</f>
        <v>-0.35372280062590383</v>
      </c>
      <c r="BE106">
        <v>0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C95D5-789F-0F49-9C63-8CEAC6522417}">
  <dimension ref="A1:BE107"/>
  <sheetViews>
    <sheetView zoomScaleNormal="100" workbookViewId="0">
      <pane xSplit="1" ySplit="2" topLeftCell="T108" activePane="bottomRight" state="frozen"/>
      <selection pane="topRight" activeCell="B1" sqref="B1"/>
      <selection pane="bottomLeft" activeCell="A3" sqref="A3"/>
      <selection pane="bottomRight" activeCell="AK134" sqref="AK134"/>
    </sheetView>
  </sheetViews>
  <sheetFormatPr baseColWidth="10" defaultRowHeight="16" x14ac:dyDescent="0.2"/>
  <cols>
    <col min="2" max="2" width="12.83203125" bestFit="1" customWidth="1"/>
  </cols>
  <sheetData>
    <row r="1" spans="1:57" s="6" customFormat="1" x14ac:dyDescent="0.2">
      <c r="A1" s="5"/>
      <c r="B1" s="6">
        <v>2000</v>
      </c>
      <c r="C1" s="6">
        <f>B1+1</f>
        <v>2001</v>
      </c>
      <c r="D1" s="6">
        <f t="shared" ref="D1:AF1" si="0">C1+1</f>
        <v>2002</v>
      </c>
      <c r="E1" s="6">
        <f t="shared" si="0"/>
        <v>2003</v>
      </c>
      <c r="F1" s="6">
        <f t="shared" si="0"/>
        <v>2004</v>
      </c>
      <c r="G1" s="6">
        <f t="shared" si="0"/>
        <v>2005</v>
      </c>
      <c r="H1" s="6">
        <f t="shared" si="0"/>
        <v>2006</v>
      </c>
      <c r="I1" s="6">
        <f t="shared" si="0"/>
        <v>2007</v>
      </c>
      <c r="J1" s="6">
        <f t="shared" si="0"/>
        <v>2008</v>
      </c>
      <c r="K1" s="6">
        <f t="shared" si="0"/>
        <v>2009</v>
      </c>
      <c r="L1" s="6">
        <f t="shared" si="0"/>
        <v>2010</v>
      </c>
      <c r="M1" s="6">
        <f t="shared" si="0"/>
        <v>2011</v>
      </c>
      <c r="N1" s="6">
        <f t="shared" si="0"/>
        <v>2012</v>
      </c>
      <c r="O1" s="6">
        <f t="shared" si="0"/>
        <v>2013</v>
      </c>
      <c r="P1" s="6">
        <f t="shared" si="0"/>
        <v>2014</v>
      </c>
      <c r="Q1" s="6">
        <f t="shared" si="0"/>
        <v>2015</v>
      </c>
      <c r="R1" s="6">
        <f t="shared" si="0"/>
        <v>2016</v>
      </c>
      <c r="S1" s="6">
        <f t="shared" si="0"/>
        <v>2017</v>
      </c>
      <c r="T1" s="6">
        <f t="shared" si="0"/>
        <v>2018</v>
      </c>
      <c r="U1" s="6">
        <f t="shared" si="0"/>
        <v>2019</v>
      </c>
      <c r="V1" s="6">
        <f t="shared" si="0"/>
        <v>2020</v>
      </c>
      <c r="W1" s="6">
        <f t="shared" si="0"/>
        <v>2021</v>
      </c>
      <c r="X1" s="6">
        <f t="shared" si="0"/>
        <v>2022</v>
      </c>
      <c r="Y1" s="6">
        <f t="shared" si="0"/>
        <v>2023</v>
      </c>
      <c r="Z1" s="6">
        <f t="shared" si="0"/>
        <v>2024</v>
      </c>
      <c r="AA1" s="6">
        <f t="shared" si="0"/>
        <v>2025</v>
      </c>
      <c r="AB1" s="6">
        <f>AA1+1</f>
        <v>2026</v>
      </c>
      <c r="AC1" s="6">
        <f t="shared" si="0"/>
        <v>2027</v>
      </c>
      <c r="AD1" s="6">
        <f t="shared" si="0"/>
        <v>2028</v>
      </c>
      <c r="AE1" s="6">
        <f t="shared" si="0"/>
        <v>2029</v>
      </c>
      <c r="AF1" s="6">
        <f t="shared" si="0"/>
        <v>2030</v>
      </c>
      <c r="AI1" s="6">
        <v>2010</v>
      </c>
      <c r="AJ1" s="6">
        <f t="shared" ref="AJ1:AX1" si="1">AI1+1</f>
        <v>2011</v>
      </c>
      <c r="AK1" s="6">
        <f t="shared" si="1"/>
        <v>2012</v>
      </c>
      <c r="AL1" s="6">
        <f t="shared" si="1"/>
        <v>2013</v>
      </c>
      <c r="AM1" s="6">
        <f t="shared" si="1"/>
        <v>2014</v>
      </c>
      <c r="AN1" s="6">
        <f t="shared" si="1"/>
        <v>2015</v>
      </c>
      <c r="AO1" s="6">
        <f t="shared" si="1"/>
        <v>2016</v>
      </c>
      <c r="AP1" s="6">
        <f t="shared" si="1"/>
        <v>2017</v>
      </c>
      <c r="AQ1" s="6">
        <f t="shared" si="1"/>
        <v>2018</v>
      </c>
      <c r="AR1" s="6">
        <f t="shared" si="1"/>
        <v>2019</v>
      </c>
      <c r="AS1" s="6">
        <f t="shared" si="1"/>
        <v>2020</v>
      </c>
      <c r="AT1" s="6">
        <f t="shared" si="1"/>
        <v>2021</v>
      </c>
      <c r="AU1" s="6">
        <f t="shared" si="1"/>
        <v>2022</v>
      </c>
      <c r="AV1" s="6">
        <f t="shared" si="1"/>
        <v>2023</v>
      </c>
      <c r="AW1" s="6">
        <f t="shared" si="1"/>
        <v>2024</v>
      </c>
      <c r="AX1" s="6">
        <f t="shared" si="1"/>
        <v>2025</v>
      </c>
      <c r="AY1" s="6">
        <f>AX1+1</f>
        <v>2026</v>
      </c>
      <c r="AZ1" s="6">
        <f t="shared" ref="AZ1:BC1" si="2">AY1+1</f>
        <v>2027</v>
      </c>
      <c r="BA1" s="6">
        <f t="shared" si="2"/>
        <v>2028</v>
      </c>
      <c r="BB1" s="6">
        <f t="shared" si="2"/>
        <v>2029</v>
      </c>
      <c r="BC1" s="6">
        <f t="shared" si="2"/>
        <v>2030</v>
      </c>
      <c r="BE1" s="6" t="s">
        <v>13</v>
      </c>
    </row>
    <row r="2" spans="1:57" s="6" customFormat="1" x14ac:dyDescent="0.2">
      <c r="A2" s="5" t="s">
        <v>0</v>
      </c>
      <c r="AH2" s="6" t="s">
        <v>14</v>
      </c>
    </row>
    <row r="3" spans="1:57" x14ac:dyDescent="0.2">
      <c r="A3" s="1">
        <v>0</v>
      </c>
      <c r="B3" s="4">
        <f ca="1">('Deaths female'!B3-'Baseline female'!B3)/'Baseline female'!B3</f>
        <v>0.16816358430172623</v>
      </c>
      <c r="C3" s="4">
        <f ca="1">('Deaths female'!C3-'Baseline female'!C3)/'Baseline female'!C3</f>
        <v>0.19584761167263309</v>
      </c>
      <c r="D3" s="4">
        <f ca="1">('Deaths female'!D3-'Baseline female'!D3)/'Baseline female'!D3</f>
        <v>0.15314784685282262</v>
      </c>
      <c r="E3" s="4">
        <f ca="1">('Deaths female'!E3-'Baseline female'!E3)/'Baseline female'!E3</f>
        <v>6.1758562120949295E-2</v>
      </c>
      <c r="F3" s="4">
        <f ca="1">('Deaths female'!F3-'Baseline female'!F3)/'Baseline female'!F3</f>
        <v>6.1263099149592168E-3</v>
      </c>
      <c r="G3" s="4">
        <f ca="1">('Deaths female'!G3-'Baseline female'!G3)/'Baseline female'!G3</f>
        <v>0.23496022419218349</v>
      </c>
      <c r="H3" s="4">
        <f ca="1">('Deaths female'!H3-'Baseline female'!H3)/'Baseline female'!H3</f>
        <v>6.2700211993655136E-2</v>
      </c>
      <c r="I3" s="4">
        <f ca="1">('Deaths female'!I3-'Baseline female'!I3)/'Baseline female'!I3</f>
        <v>-6.4660947860183809E-2</v>
      </c>
      <c r="J3" s="4">
        <f ca="1">('Deaths female'!J3-'Baseline female'!J3)/'Baseline female'!J3</f>
        <v>-3.8212907739083638E-3</v>
      </c>
      <c r="K3" s="4">
        <f ca="1">('Deaths female'!K3-'Baseline female'!K3)/'Baseline female'!K3</f>
        <v>-3.577882918808849E-3</v>
      </c>
      <c r="L3" s="4">
        <f ca="1">('Deaths female'!L3-'Baseline female'!L3)/'Baseline female'!L3</f>
        <v>1.2176520039622453E-2</v>
      </c>
      <c r="M3" s="4">
        <f ca="1">('Deaths female'!M3-'Baseline female'!M3)/'Baseline female'!M3</f>
        <v>-6.9398653310502503E-2</v>
      </c>
      <c r="N3" s="4">
        <f ca="1">('Deaths female'!N3-'Baseline female'!N3)/'Baseline female'!N3</f>
        <v>-3.0166804170610934E-3</v>
      </c>
      <c r="O3" s="4">
        <f ca="1">('Deaths female'!O3-'Baseline female'!O3)/'Baseline female'!O3</f>
        <v>5.6085592601432914E-2</v>
      </c>
      <c r="P3" s="4">
        <f ca="1">('Deaths female'!P3-'Baseline female'!P3)/'Baseline female'!P3</f>
        <v>-1.39521248242605E-2</v>
      </c>
      <c r="Q3" s="4">
        <f ca="1">('Deaths female'!Q3-'Baseline female'!Q3)/'Baseline female'!Q3</f>
        <v>-7.3847296285597289E-2</v>
      </c>
      <c r="R3" s="4">
        <f ca="1">('Deaths female'!R3-'Baseline female'!R3)/'Baseline female'!R3</f>
        <v>2.7971850374082657E-2</v>
      </c>
      <c r="S3" s="4">
        <f ca="1">('Deaths female'!S3-'Baseline female'!S3)/'Baseline female'!S3</f>
        <v>5.6206493546340905E-3</v>
      </c>
      <c r="T3" s="4">
        <f ca="1">('Deaths female'!T3-'Baseline female'!T3)/'Baseline female'!T3</f>
        <v>-1.504562553510783E-2</v>
      </c>
      <c r="U3" s="4">
        <f ca="1">('Deaths female'!U3-'Baseline female'!U3)/'Baseline female'!U3</f>
        <v>9.3772030397245701E-2</v>
      </c>
      <c r="V3" s="4">
        <f ca="1">('Deaths female'!V3-'Baseline female'!V3)/'Baseline female'!V3</f>
        <v>0.17306928948465791</v>
      </c>
      <c r="W3" s="4">
        <f ca="1">('Deaths female'!W3-'Baseline female'!W3)/'Baseline female'!W3</f>
        <v>2.2894255630859596E-2</v>
      </c>
      <c r="X3" s="4">
        <f ca="1">('Deaths female'!X3-'Baseline female'!X3)/'Baseline female'!X3</f>
        <v>-1.6898001887427988E-2</v>
      </c>
      <c r="Y3" s="4">
        <f ca="1">('Deaths female'!Y3-'Baseline female'!Y3)/'Baseline female'!Y3</f>
        <v>0.10971973960801135</v>
      </c>
      <c r="Z3" s="4">
        <f ca="1">('Deaths female'!Z3-'Baseline female'!Z3)/'Baseline female'!Z3</f>
        <v>8.5904430674722601E-2</v>
      </c>
      <c r="AA3" s="4">
        <f ca="1">('Deaths female'!AA3-'Baseline female'!AA3)/'Baseline female'!AA3</f>
        <v>7.2373854046434719E-2</v>
      </c>
      <c r="BE3">
        <v>0</v>
      </c>
    </row>
    <row r="4" spans="1:57" x14ac:dyDescent="0.2">
      <c r="A4" s="1">
        <v>1</v>
      </c>
      <c r="B4" s="4">
        <f ca="1">('Deaths female'!B4-'Baseline female'!B4)/'Baseline female'!B4</f>
        <v>0.54552906781351096</v>
      </c>
      <c r="C4" s="4">
        <f ca="1">('Deaths female'!C4-'Baseline female'!C4)/'Baseline female'!C4</f>
        <v>0.30438085511927848</v>
      </c>
      <c r="D4" s="4">
        <f ca="1">('Deaths female'!D4-'Baseline female'!D4)/'Baseline female'!D4</f>
        <v>0.45973876388823309</v>
      </c>
      <c r="E4" s="4">
        <f ca="1">('Deaths female'!E4-'Baseline female'!E4)/'Baseline female'!E4</f>
        <v>0.49792379922526275</v>
      </c>
      <c r="F4" s="4">
        <f ca="1">('Deaths female'!F4-'Baseline female'!F4)/'Baseline female'!F4</f>
        <v>0.37680383939978113</v>
      </c>
      <c r="G4" s="4">
        <f ca="1">('Deaths female'!G4-'Baseline female'!G4)/'Baseline female'!G4</f>
        <v>0.85544614025353549</v>
      </c>
      <c r="H4" s="4">
        <f ca="1">('Deaths female'!H4-'Baseline female'!H4)/'Baseline female'!H4</f>
        <v>0.47722742322477413</v>
      </c>
      <c r="I4" s="4">
        <f ca="1">('Deaths female'!I4-'Baseline female'!I4)/'Baseline female'!I4</f>
        <v>7.5288348093122251E-2</v>
      </c>
      <c r="J4" s="4">
        <f ca="1">('Deaths female'!J4-'Baseline female'!J4)/'Baseline female'!J4</f>
        <v>0.19731594610327788</v>
      </c>
      <c r="K4" s="4">
        <f ca="1">('Deaths female'!K4-'Baseline female'!K4)/'Baseline female'!K4</f>
        <v>1.4615244342240114E-2</v>
      </c>
      <c r="L4" s="4">
        <f ca="1">('Deaths female'!L4-'Baseline female'!L4)/'Baseline female'!L4</f>
        <v>0.25841784019462893</v>
      </c>
      <c r="M4" s="4">
        <f ca="1">('Deaths female'!M4-'Baseline female'!M4)/'Baseline female'!M4</f>
        <v>-0.24261551130115452</v>
      </c>
      <c r="N4" s="4">
        <f ca="1">('Deaths female'!N4-'Baseline female'!N4)/'Baseline female'!N4</f>
        <v>-0.10889903370685165</v>
      </c>
      <c r="O4" s="4">
        <f ca="1">('Deaths female'!O4-'Baseline female'!O4)/'Baseline female'!O4</f>
        <v>-7.5335693043714722E-2</v>
      </c>
      <c r="P4" s="4">
        <f ca="1">('Deaths female'!P4-'Baseline female'!P4)/'Baseline female'!P4</f>
        <v>-8.8510081904146165E-2</v>
      </c>
      <c r="Q4" s="4">
        <f ca="1">('Deaths female'!Q4-'Baseline female'!Q4)/'Baseline female'!Q4</f>
        <v>5.2419938326289713E-3</v>
      </c>
      <c r="R4" s="4">
        <f ca="1">('Deaths female'!R4-'Baseline female'!R4)/'Baseline female'!R4</f>
        <v>-6.0250024296225918E-2</v>
      </c>
      <c r="S4" s="4">
        <f ca="1">('Deaths female'!S4-'Baseline female'!S4)/'Baseline female'!S4</f>
        <v>0.11079614155478815</v>
      </c>
      <c r="T4" s="4">
        <f ca="1">('Deaths female'!T4-'Baseline female'!T4)/'Baseline female'!T4</f>
        <v>-0.14137564115078183</v>
      </c>
      <c r="U4" s="4">
        <f ca="1">('Deaths female'!U4-'Baseline female'!U4)/'Baseline female'!U4</f>
        <v>0.45674281533515532</v>
      </c>
      <c r="V4" s="4">
        <f ca="1">('Deaths female'!V4-'Baseline female'!V4)/'Baseline female'!V4</f>
        <v>-0.11583983544413599</v>
      </c>
      <c r="W4" s="4">
        <f ca="1">('Deaths female'!W4-'Baseline female'!W4)/'Baseline female'!W4</f>
        <v>-3.5161454788553009E-2</v>
      </c>
      <c r="X4" s="4">
        <f ca="1">('Deaths female'!X4-'Baseline female'!X4)/'Baseline female'!X4</f>
        <v>0.20085911678158722</v>
      </c>
      <c r="Y4" s="4">
        <f ca="1">('Deaths female'!Y4-'Baseline female'!Y4)/'Baseline female'!Y4</f>
        <v>-0.13052414468419854</v>
      </c>
      <c r="Z4" s="4">
        <f ca="1">('Deaths female'!Z4-'Baseline female'!Z4)/'Baseline female'!Z4</f>
        <v>0.16005812391898891</v>
      </c>
      <c r="AA4" s="4">
        <f ca="1">('Deaths female'!AA4-'Baseline female'!AA4)/'Baseline female'!AA4</f>
        <v>0.22906930313133206</v>
      </c>
      <c r="BE4">
        <v>0</v>
      </c>
    </row>
    <row r="5" spans="1:57" x14ac:dyDescent="0.2">
      <c r="A5" s="1">
        <v>2</v>
      </c>
      <c r="B5" s="4">
        <f ca="1">('Deaths female'!B5-'Baseline female'!B5)/'Baseline female'!B5</f>
        <v>0.93743602488774991</v>
      </c>
      <c r="C5" s="4">
        <f ca="1">('Deaths female'!C5-'Baseline female'!C5)/'Baseline female'!C5</f>
        <v>0.4042000175346156</v>
      </c>
      <c r="D5" s="4">
        <f ca="1">('Deaths female'!D5-'Baseline female'!D5)/'Baseline female'!D5</f>
        <v>0.76787037046381901</v>
      </c>
      <c r="E5" s="4">
        <f ca="1">('Deaths female'!E5-'Baseline female'!E5)/'Baseline female'!E5</f>
        <v>0.27244498267819278</v>
      </c>
      <c r="F5" s="4">
        <f ca="1">('Deaths female'!F5-'Baseline female'!F5)/'Baseline female'!F5</f>
        <v>0.79835702380024376</v>
      </c>
      <c r="G5" s="4">
        <f ca="1">('Deaths female'!G5-'Baseline female'!G5)/'Baseline female'!G5</f>
        <v>0.42328316152318918</v>
      </c>
      <c r="H5" s="4">
        <f ca="1">('Deaths female'!H5-'Baseline female'!H5)/'Baseline female'!H5</f>
        <v>0.31877835693807977</v>
      </c>
      <c r="I5" s="4">
        <f ca="1">('Deaths female'!I5-'Baseline female'!I5)/'Baseline female'!I5</f>
        <v>1.8448889088992431E-2</v>
      </c>
      <c r="J5" s="4">
        <f ca="1">('Deaths female'!J5-'Baseline female'!J5)/'Baseline female'!J5</f>
        <v>0.42985993724566834</v>
      </c>
      <c r="K5" s="4">
        <f ca="1">('Deaths female'!K5-'Baseline female'!K5)/'Baseline female'!K5</f>
        <v>0.36962198143442515</v>
      </c>
      <c r="L5" s="4">
        <f ca="1">('Deaths female'!L5-'Baseline female'!L5)/'Baseline female'!L5</f>
        <v>0.46973262837746704</v>
      </c>
      <c r="M5" s="4">
        <f ca="1">('Deaths female'!M5-'Baseline female'!M5)/'Baseline female'!M5</f>
        <v>0.18965428745923993</v>
      </c>
      <c r="N5" s="4">
        <f ca="1">('Deaths female'!N5-'Baseline female'!N5)/'Baseline female'!N5</f>
        <v>0.20856663404733536</v>
      </c>
      <c r="O5" s="4">
        <f ca="1">('Deaths female'!O5-'Baseline female'!O5)/'Baseline female'!O5</f>
        <v>-0.26180617790773841</v>
      </c>
      <c r="P5" s="4">
        <f ca="1">('Deaths female'!P5-'Baseline female'!P5)/'Baseline female'!P5</f>
        <v>-0.12557178529851734</v>
      </c>
      <c r="Q5" s="4">
        <f ca="1">('Deaths female'!Q5-'Baseline female'!Q5)/'Baseline female'!Q5</f>
        <v>-8.9180682792440194E-2</v>
      </c>
      <c r="R5" s="4">
        <f ca="1">('Deaths female'!R5-'Baseline female'!R5)/'Baseline female'!R5</f>
        <v>-0.10290194593141816</v>
      </c>
      <c r="S5" s="4">
        <f ca="1">('Deaths female'!S5-'Baseline female'!S5)/'Baseline female'!S5</f>
        <v>-0.1808628746328054</v>
      </c>
      <c r="T5" s="4">
        <f ca="1">('Deaths female'!T5-'Baseline female'!T5)/'Baseline female'!T5</f>
        <v>0.17736432658365844</v>
      </c>
      <c r="U5" s="4">
        <f ca="1">('Deaths female'!U5-'Baseline female'!U5)/'Baseline female'!U5</f>
        <v>9.0872555287747583E-2</v>
      </c>
      <c r="V5" s="4">
        <f ca="1">('Deaths female'!V5-'Baseline female'!V5)/'Baseline female'!V5</f>
        <v>-0.25897463668325432</v>
      </c>
      <c r="W5" s="4">
        <f ca="1">('Deaths female'!W5-'Baseline female'!W5)/'Baseline female'!W5</f>
        <v>0.37566447553165316</v>
      </c>
      <c r="X5" s="4">
        <f ca="1">('Deaths female'!X5-'Baseline female'!X5)/'Baseline female'!X5</f>
        <v>0.90908536543867435</v>
      </c>
      <c r="Y5" s="4">
        <f ca="1">('Deaths female'!Y5-'Baseline female'!Y5)/'Baseline female'!Y5</f>
        <v>-0.39609955383318818</v>
      </c>
      <c r="Z5" s="4">
        <f ca="1">('Deaths female'!Z5-'Baseline female'!Z5)/'Baseline female'!Z5</f>
        <v>0.31492588341462069</v>
      </c>
      <c r="AA5" s="4">
        <f ca="1">('Deaths female'!AA5-'Baseline female'!AA5)/'Baseline female'!AA5</f>
        <v>0.43893007597568323</v>
      </c>
      <c r="BE5">
        <v>0</v>
      </c>
    </row>
    <row r="6" spans="1:57" x14ac:dyDescent="0.2">
      <c r="A6" s="1">
        <v>3</v>
      </c>
      <c r="B6" s="4">
        <f ca="1">('Deaths female'!B6-'Baseline female'!B6)/'Baseline female'!B6</f>
        <v>0.49056186825806264</v>
      </c>
      <c r="C6" s="4">
        <f ca="1">('Deaths female'!C6-'Baseline female'!C6)/'Baseline female'!C6</f>
        <v>0.36766780436623953</v>
      </c>
      <c r="D6" s="4">
        <f ca="1">('Deaths female'!D6-'Baseline female'!D6)/'Baseline female'!D6</f>
        <v>0.47659421094968391</v>
      </c>
      <c r="E6" s="4">
        <f ca="1">('Deaths female'!E6-'Baseline female'!E6)/'Baseline female'!E6</f>
        <v>6.8388889760566077E-2</v>
      </c>
      <c r="F6" s="4">
        <f ca="1">('Deaths female'!F6-'Baseline female'!F6)/'Baseline female'!F6</f>
        <v>0.50945432099254839</v>
      </c>
      <c r="G6" s="4">
        <f ca="1">('Deaths female'!G6-'Baseline female'!G6)/'Baseline female'!G6</f>
        <v>0.34610680296930985</v>
      </c>
      <c r="H6" s="4">
        <f ca="1">('Deaths female'!H6-'Baseline female'!H6)/'Baseline female'!H6</f>
        <v>0.3787455588879246</v>
      </c>
      <c r="I6" s="4">
        <f ca="1">('Deaths female'!I6-'Baseline female'!I6)/'Baseline female'!I6</f>
        <v>1.0046583088384013</v>
      </c>
      <c r="J6" s="4">
        <f ca="1">('Deaths female'!J6-'Baseline female'!J6)/'Baseline female'!J6</f>
        <v>0.87257615881439432</v>
      </c>
      <c r="K6" s="4">
        <f ca="1">('Deaths female'!K6-'Baseline female'!K6)/'Baseline female'!K6</f>
        <v>0.56335968437203587</v>
      </c>
      <c r="L6" s="4">
        <f ca="1">('Deaths female'!L6-'Baseline female'!L6)/'Baseline female'!L6</f>
        <v>-0.25923358099596111</v>
      </c>
      <c r="M6" s="4">
        <f ca="1">('Deaths female'!M6-'Baseline female'!M6)/'Baseline female'!M6</f>
        <v>-0.38143801764878044</v>
      </c>
      <c r="N6" s="4">
        <f ca="1">('Deaths female'!N6-'Baseline female'!N6)/'Baseline female'!N6</f>
        <v>0.37829195083080747</v>
      </c>
      <c r="O6" s="4">
        <f ca="1">('Deaths female'!O6-'Baseline female'!O6)/'Baseline female'!O6</f>
        <v>0.1459492401504919</v>
      </c>
      <c r="P6" s="4">
        <f ca="1">('Deaths female'!P6-'Baseline female'!P6)/'Baseline female'!P6</f>
        <v>0.46560700376287484</v>
      </c>
      <c r="Q6" s="4">
        <f ca="1">('Deaths female'!Q6-'Baseline female'!Q6)/'Baseline female'!Q6</f>
        <v>-0.31127106844854829</v>
      </c>
      <c r="R6" s="4">
        <f ca="1">('Deaths female'!R6-'Baseline female'!R6)/'Baseline female'!R6</f>
        <v>0.14667102356803233</v>
      </c>
      <c r="S6" s="4">
        <f ca="1">('Deaths female'!S6-'Baseline female'!S6)/'Baseline female'!S6</f>
        <v>0.12758142046556073</v>
      </c>
      <c r="T6" s="4">
        <f ca="1">('Deaths female'!T6-'Baseline female'!T6)/'Baseline female'!T6</f>
        <v>0.3236584749358084</v>
      </c>
      <c r="U6" s="4">
        <f ca="1">('Deaths female'!U6-'Baseline female'!U6)/'Baseline female'!U6</f>
        <v>-0.25997663054870401</v>
      </c>
      <c r="V6" s="4">
        <f ca="1">('Deaths female'!V6-'Baseline female'!V6)/'Baseline female'!V6</f>
        <v>-0.23751230656163741</v>
      </c>
      <c r="W6" s="4">
        <f ca="1">('Deaths female'!W6-'Baseline female'!W6)/'Baseline female'!W6</f>
        <v>-0.53360988636370676</v>
      </c>
      <c r="X6" s="4">
        <f ca="1">('Deaths female'!X6-'Baseline female'!X6)/'Baseline female'!X6</f>
        <v>0.87994699407138721</v>
      </c>
      <c r="Y6" s="4">
        <f ca="1">('Deaths female'!Y6-'Baseline female'!Y6)/'Baseline female'!Y6</f>
        <v>0.27424102069827122</v>
      </c>
      <c r="Z6" s="4">
        <f ca="1">('Deaths female'!Z6-'Baseline female'!Z6)/'Baseline female'!Z6</f>
        <v>-0.24011578318015159</v>
      </c>
      <c r="AA6" s="4">
        <f ca="1">('Deaths female'!AA6-'Baseline female'!AA6)/'Baseline female'!AA6</f>
        <v>-0.12950906937789861</v>
      </c>
      <c r="BE6">
        <v>0</v>
      </c>
    </row>
    <row r="7" spans="1:57" x14ac:dyDescent="0.2">
      <c r="A7" s="1">
        <v>4</v>
      </c>
      <c r="B7" s="4">
        <f ca="1">('Deaths female'!B7-'Baseline female'!B7)/'Baseline female'!B7</f>
        <v>0.93172473476512241</v>
      </c>
      <c r="C7" s="4">
        <f ca="1">('Deaths female'!C7-'Baseline female'!C7)/'Baseline female'!C7</f>
        <v>0.70648839679686537</v>
      </c>
      <c r="D7" s="4">
        <f ca="1">('Deaths female'!D7-'Baseline female'!D7)/'Baseline female'!D7</f>
        <v>0.786552483601897</v>
      </c>
      <c r="E7" s="4">
        <f ca="1">('Deaths female'!E7-'Baseline female'!E7)/'Baseline female'!E7</f>
        <v>0.80322246059059277</v>
      </c>
      <c r="F7" s="4">
        <f ca="1">('Deaths female'!F7-'Baseline female'!F7)/'Baseline female'!F7</f>
        <v>0.25764359936585679</v>
      </c>
      <c r="G7" s="4">
        <f ca="1">('Deaths female'!G7-'Baseline female'!G7)/'Baseline female'!G7</f>
        <v>1.0653270053784683</v>
      </c>
      <c r="H7" s="4">
        <f ca="1">('Deaths female'!H7-'Baseline female'!H7)/'Baseline female'!H7</f>
        <v>0.11894543520785009</v>
      </c>
      <c r="I7" s="4">
        <f ca="1">('Deaths female'!I7-'Baseline female'!I7)/'Baseline female'!I7</f>
        <v>3.047384635408756E-2</v>
      </c>
      <c r="J7" s="4">
        <f ca="1">('Deaths female'!J7-'Baseline female'!J7)/'Baseline female'!J7</f>
        <v>0.44059252998792464</v>
      </c>
      <c r="K7" s="4">
        <f ca="1">('Deaths female'!K7-'Baseline female'!K7)/'Baseline female'!K7</f>
        <v>0.38580134057103921</v>
      </c>
      <c r="L7" s="4">
        <f ca="1">('Deaths female'!L7-'Baseline female'!L7)/'Baseline female'!L7</f>
        <v>0.68159615869544643</v>
      </c>
      <c r="M7" s="4">
        <f ca="1">('Deaths female'!M7-'Baseline female'!M7)/'Baseline female'!M7</f>
        <v>-0.20300059528554176</v>
      </c>
      <c r="N7" s="4">
        <f ca="1">('Deaths female'!N7-'Baseline female'!N7)/'Baseline female'!N7</f>
        <v>6.5328584983271654E-2</v>
      </c>
      <c r="O7" s="4">
        <f ca="1">('Deaths female'!O7-'Baseline female'!O7)/'Baseline female'!O7</f>
        <v>-0.19013723438249663</v>
      </c>
      <c r="P7" s="4">
        <f ca="1">('Deaths female'!P7-'Baseline female'!P7)/'Baseline female'!P7</f>
        <v>0.50700300032095358</v>
      </c>
      <c r="Q7" s="4">
        <f ca="1">('Deaths female'!Q7-'Baseline female'!Q7)/'Baseline female'!Q7</f>
        <v>-0.42757717398313588</v>
      </c>
      <c r="R7" s="4">
        <f ca="1">('Deaths female'!R7-'Baseline female'!R7)/'Baseline female'!R7</f>
        <v>0.18091370711511418</v>
      </c>
      <c r="S7" s="4">
        <f ca="1">('Deaths female'!S7-'Baseline female'!S7)/'Baseline female'!S7</f>
        <v>-7.8646886459747878E-2</v>
      </c>
      <c r="T7" s="4">
        <f ca="1">('Deaths female'!T7-'Baseline female'!T7)/'Baseline female'!T7</f>
        <v>0.35892788011661009</v>
      </c>
      <c r="U7" s="4">
        <f ca="1">('Deaths female'!U7-'Baseline female'!U7)/'Baseline female'!U7</f>
        <v>-0.21197249414200101</v>
      </c>
      <c r="V7" s="4">
        <f ca="1">('Deaths female'!V7-'Baseline female'!V7)/'Baseline female'!V7</f>
        <v>0.42754742197250095</v>
      </c>
      <c r="W7" s="4">
        <f ca="1">('Deaths female'!W7-'Baseline female'!W7)/'Baseline female'!W7</f>
        <v>-0.18245125121920616</v>
      </c>
      <c r="X7" s="4">
        <f ca="1">('Deaths female'!X7-'Baseline female'!X7)/'Baseline female'!X7</f>
        <v>-0.17120100527865043</v>
      </c>
      <c r="Y7" s="4">
        <f ca="1">('Deaths female'!Y7-'Baseline female'!Y7)/'Baseline female'!Y7</f>
        <v>2.1429736596722351E-3</v>
      </c>
      <c r="Z7" s="4">
        <f ca="1">('Deaths female'!Z7-'Baseline female'!Z7)/'Baseline female'!Z7</f>
        <v>-0.31785826309625698</v>
      </c>
      <c r="AA7" s="4">
        <f ca="1">('Deaths female'!AA7-'Baseline female'!AA7)/'Baseline female'!AA7</f>
        <v>-0.31437686615196464</v>
      </c>
      <c r="AI7" s="4">
        <f ca="1">AVERAGE(L2:L12)</f>
        <v>0.18077386650191959</v>
      </c>
      <c r="AJ7" s="4">
        <f t="shared" ref="AJ7:AX22" ca="1" si="3">AVERAGE(M2:M12)</f>
        <v>-0.18190902353418287</v>
      </c>
      <c r="AK7" s="4">
        <f t="shared" ca="1" si="3"/>
        <v>0.14727932468747024</v>
      </c>
      <c r="AL7" s="4">
        <f t="shared" ca="1" si="3"/>
        <v>-7.8946361951786642E-2</v>
      </c>
      <c r="AM7" s="4">
        <f t="shared" ca="1" si="3"/>
        <v>0.1266036520028665</v>
      </c>
      <c r="AN7" s="4">
        <f t="shared" ca="1" si="3"/>
        <v>-5.386659279810381E-2</v>
      </c>
      <c r="AO7" s="4">
        <f t="shared" ca="1" si="3"/>
        <v>6.4562048341449296E-2</v>
      </c>
      <c r="AP7" s="4">
        <f t="shared" ca="1" si="3"/>
        <v>9.4218627482646491E-2</v>
      </c>
      <c r="AQ7" s="4">
        <f t="shared" ca="1" si="3"/>
        <v>0.19233604768959139</v>
      </c>
      <c r="AR7" s="4">
        <f t="shared" ca="1" si="3"/>
        <v>-2.4338100781846631E-2</v>
      </c>
      <c r="AS7" s="4">
        <f t="shared" ca="1" si="3"/>
        <v>-3.8445767472344447E-2</v>
      </c>
      <c r="AT7" s="4">
        <f t="shared" ca="1" si="3"/>
        <v>0.15238679944371855</v>
      </c>
      <c r="AU7" s="4">
        <f t="shared" ca="1" si="3"/>
        <v>0.47636845818360574</v>
      </c>
      <c r="AV7" s="4">
        <f t="shared" ca="1" si="3"/>
        <v>5.1676039983529341E-2</v>
      </c>
      <c r="AW7" s="4">
        <f t="shared" ca="1" si="3"/>
        <v>8.9063863662335027E-2</v>
      </c>
      <c r="AX7" s="4">
        <f t="shared" ca="1" si="3"/>
        <v>0.16187089985570238</v>
      </c>
      <c r="BE7">
        <v>0</v>
      </c>
    </row>
    <row r="8" spans="1:57" x14ac:dyDescent="0.2">
      <c r="A8" s="1">
        <v>5</v>
      </c>
      <c r="B8" s="4">
        <f ca="1">('Deaths female'!B8-'Baseline female'!B8)/'Baseline female'!B8</f>
        <v>-0.15514720551728636</v>
      </c>
      <c r="C8" s="4">
        <f ca="1">('Deaths female'!C8-'Baseline female'!C8)/'Baseline female'!C8</f>
        <v>-0.63088617554712267</v>
      </c>
      <c r="D8" s="4">
        <f ca="1">('Deaths female'!D8-'Baseline female'!D8)/'Baseline female'!D8</f>
        <v>0.71476031220166691</v>
      </c>
      <c r="E8" s="4">
        <f ca="1">('Deaths female'!E8-'Baseline female'!E8)/'Baseline female'!E8</f>
        <v>-3.2191912569317173E-2</v>
      </c>
      <c r="F8" s="4">
        <f ca="1">('Deaths female'!F8-'Baseline female'!F8)/'Baseline female'!F8</f>
        <v>-2.1736893100379535E-2</v>
      </c>
      <c r="G8" s="4">
        <f ca="1">('Deaths female'!G8-'Baseline female'!G8)/'Baseline female'!G8</f>
        <v>-3.2235806092911469E-2</v>
      </c>
      <c r="H8" s="4">
        <f ca="1">('Deaths female'!H8-'Baseline female'!H8)/'Baseline female'!H8</f>
        <v>0.50651975500608559</v>
      </c>
      <c r="I8" s="4">
        <f ca="1">('Deaths female'!I8-'Baseline female'!I8)/'Baseline female'!I8</f>
        <v>0.16213977369753008</v>
      </c>
      <c r="J8" s="4">
        <f ca="1">('Deaths female'!J8-'Baseline female'!J8)/'Baseline female'!J8</f>
        <v>-0.20874305723312803</v>
      </c>
      <c r="K8" s="4">
        <f ca="1">('Deaths female'!K8-'Baseline female'!K8)/'Baseline female'!K8</f>
        <v>0.51857165854213472</v>
      </c>
      <c r="L8" s="4">
        <f ca="1">('Deaths female'!L8-'Baseline female'!L8)/'Baseline female'!L8</f>
        <v>0.59245085377149675</v>
      </c>
      <c r="M8" s="4">
        <f ca="1">('Deaths female'!M8-'Baseline female'!M8)/'Baseline female'!M8</f>
        <v>0.18979713143927021</v>
      </c>
      <c r="N8" s="4">
        <f ca="1">('Deaths female'!N8-'Baseline female'!N8)/'Baseline female'!N8</f>
        <v>-0.23609537346145706</v>
      </c>
      <c r="O8" s="4">
        <f ca="1">('Deaths female'!O8-'Baseline female'!O8)/'Baseline female'!O8</f>
        <v>-8.1046585194172266E-2</v>
      </c>
      <c r="P8" s="4">
        <f ca="1">('Deaths female'!P8-'Baseline female'!P8)/'Baseline female'!P8</f>
        <v>-6.8877387496072015E-2</v>
      </c>
      <c r="Q8" s="4">
        <f ca="1">('Deaths female'!Q8-'Baseline female'!Q8)/'Baseline female'!Q8</f>
        <v>-0.37116102155381575</v>
      </c>
      <c r="R8" s="4">
        <f ca="1">('Deaths female'!R8-'Baseline female'!R8)/'Baseline female'!R8</f>
        <v>-0.18065898882137668</v>
      </c>
      <c r="S8" s="4">
        <f ca="1">('Deaths female'!S8-'Baseline female'!S8)/'Baseline female'!S8</f>
        <v>1.3004524324007978E-2</v>
      </c>
      <c r="T8" s="4">
        <f ca="1">('Deaths female'!T8-'Baseline female'!T8)/'Baseline female'!T8</f>
        <v>0.93219165777722102</v>
      </c>
      <c r="U8" s="4">
        <f ca="1">('Deaths female'!U8-'Baseline female'!U8)/'Baseline female'!U8</f>
        <v>-0.13559140436145373</v>
      </c>
      <c r="V8" s="4">
        <f ca="1">('Deaths female'!V8-'Baseline female'!V8)/'Baseline female'!V8</f>
        <v>-9.7668866260269674E-2</v>
      </c>
      <c r="W8" s="4">
        <f ca="1">('Deaths female'!W8-'Baseline female'!W8)/'Baseline female'!W8</f>
        <v>0.45416237178479668</v>
      </c>
      <c r="X8" s="4">
        <f ca="1">('Deaths female'!X8-'Baseline female'!X8)/'Baseline female'!X8</f>
        <v>1.0485170070237768</v>
      </c>
      <c r="Y8" s="4">
        <f ca="1">('Deaths female'!Y8-'Baseline female'!Y8)/'Baseline female'!Y8</f>
        <v>1.0756963756000504</v>
      </c>
      <c r="Z8" s="4">
        <f ca="1">('Deaths female'!Z8-'Baseline female'!Z8)/'Baseline female'!Z8</f>
        <v>-0.23631125354980875</v>
      </c>
      <c r="AA8" s="4">
        <f ca="1">('Deaths female'!AA8-'Baseline female'!AA8)/'Baseline female'!AA8</f>
        <v>-0.1784851357062289</v>
      </c>
      <c r="AI8" s="4">
        <f t="shared" ref="AI8:AX23" ca="1" si="4">AVERAGE(L3:L13)</f>
        <v>0.14042931486197746</v>
      </c>
      <c r="AJ8" s="4">
        <f t="shared" ca="1" si="3"/>
        <v>-0.13151527281133649</v>
      </c>
      <c r="AK8" s="4">
        <f t="shared" ca="1" si="3"/>
        <v>0.14249898631159577</v>
      </c>
      <c r="AL8" s="4">
        <f t="shared" ca="1" si="3"/>
        <v>-0.10474835881159418</v>
      </c>
      <c r="AM8" s="4">
        <f t="shared" ca="1" si="3"/>
        <v>0.16058522406455147</v>
      </c>
      <c r="AN8" s="4">
        <f t="shared" ca="1" si="3"/>
        <v>6.6314274981870133E-2</v>
      </c>
      <c r="AO8" s="4">
        <f t="shared" ca="1" si="3"/>
        <v>0.162643902658723</v>
      </c>
      <c r="AP8" s="4">
        <f t="shared" ca="1" si="3"/>
        <v>0.12755067212926097</v>
      </c>
      <c r="AQ8" s="4">
        <f t="shared" ca="1" si="3"/>
        <v>0.10048605793852605</v>
      </c>
      <c r="AR8" s="4">
        <f t="shared" ca="1" si="3"/>
        <v>-2.9325742770292415E-2</v>
      </c>
      <c r="AS8" s="4">
        <f t="shared" ca="1" si="3"/>
        <v>-2.4366943760453567E-2</v>
      </c>
      <c r="AT8" s="4">
        <f t="shared" ca="1" si="3"/>
        <v>0.11818482254930542</v>
      </c>
      <c r="AU8" s="4">
        <f t="shared" ca="1" si="3"/>
        <v>0.46860736136390174</v>
      </c>
      <c r="AV8" s="4">
        <f t="shared" ca="1" si="3"/>
        <v>8.6902349831654527E-2</v>
      </c>
      <c r="AW8" s="4">
        <f t="shared" ca="1" si="3"/>
        <v>0.19233520362399978</v>
      </c>
      <c r="AX8" s="4">
        <f t="shared" ca="1" si="3"/>
        <v>0.25473141730328253</v>
      </c>
      <c r="BE8">
        <v>0</v>
      </c>
    </row>
    <row r="9" spans="1:57" x14ac:dyDescent="0.2">
      <c r="A9" s="1">
        <v>6</v>
      </c>
      <c r="B9" s="4">
        <f ca="1">('Deaths female'!B9-'Baseline female'!B9)/'Baseline female'!B9</f>
        <v>0.17545084314442363</v>
      </c>
      <c r="C9" s="4">
        <f ca="1">('Deaths female'!C9-'Baseline female'!C9)/'Baseline female'!C9</f>
        <v>9.833862335437106E-2</v>
      </c>
      <c r="D9" s="4">
        <f ca="1">('Deaths female'!D9-'Baseline female'!D9)/'Baseline female'!D9</f>
        <v>0.37096453685673431</v>
      </c>
      <c r="E9" s="4">
        <f ca="1">('Deaths female'!E9-'Baseline female'!E9)/'Baseline female'!E9</f>
        <v>0.11902480845809918</v>
      </c>
      <c r="F9" s="4">
        <f ca="1">('Deaths female'!F9-'Baseline female'!F9)/'Baseline female'!F9</f>
        <v>0.2303089215392192</v>
      </c>
      <c r="G9" s="4">
        <f ca="1">('Deaths female'!G9-'Baseline female'!G9)/'Baseline female'!G9</f>
        <v>-0.37741914132136756</v>
      </c>
      <c r="H9" s="4">
        <f ca="1">('Deaths female'!H9-'Baseline female'!H9)/'Baseline female'!H9</f>
        <v>0.35568940464631937</v>
      </c>
      <c r="I9" s="4">
        <f ca="1">('Deaths female'!I9-'Baseline female'!I9)/'Baseline female'!I9</f>
        <v>0.40605325987683483</v>
      </c>
      <c r="J9" s="4">
        <f ca="1">('Deaths female'!J9-'Baseline female'!J9)/'Baseline female'!J9</f>
        <v>-0.21225543662022089</v>
      </c>
      <c r="K9" s="4">
        <f ca="1">('Deaths female'!K9-'Baseline female'!K9)/'Baseline female'!K9</f>
        <v>0.20472592461916425</v>
      </c>
      <c r="L9" s="4">
        <f ca="1">('Deaths female'!L9-'Baseline female'!L9)/'Baseline female'!L9</f>
        <v>0.68001042666937617</v>
      </c>
      <c r="M9" s="4">
        <f ca="1">('Deaths female'!M9-'Baseline female'!M9)/'Baseline female'!M9</f>
        <v>-0.26613225137497459</v>
      </c>
      <c r="N9" s="4">
        <f ca="1">('Deaths female'!N9-'Baseline female'!N9)/'Baseline female'!N9</f>
        <v>0.35883307256024488</v>
      </c>
      <c r="O9" s="4">
        <f ca="1">('Deaths female'!O9-'Baseline female'!O9)/'Baseline female'!O9</f>
        <v>-0.3796138291734622</v>
      </c>
      <c r="P9" s="4">
        <f ca="1">('Deaths female'!P9-'Baseline female'!P9)/'Baseline female'!P9</f>
        <v>8.7143223190921035E-2</v>
      </c>
      <c r="Q9" s="4">
        <f ca="1">('Deaths female'!Q9-'Baseline female'!Q9)/'Baseline female'!Q9</f>
        <v>0.25717222228979125</v>
      </c>
      <c r="R9" s="4">
        <f ca="1">('Deaths female'!R9-'Baseline female'!R9)/'Baseline female'!R9</f>
        <v>-0.20541966244722737</v>
      </c>
      <c r="S9" s="4">
        <f ca="1">('Deaths female'!S9-'Baseline female'!S9)/'Baseline female'!S9</f>
        <v>0.32378410652207812</v>
      </c>
      <c r="T9" s="4">
        <f ca="1">('Deaths female'!T9-'Baseline female'!T9)/'Baseline female'!T9</f>
        <v>0.53437917206249463</v>
      </c>
      <c r="U9" s="4">
        <f ca="1">('Deaths female'!U9-'Baseline female'!U9)/'Baseline female'!U9</f>
        <v>-0.46794021057986163</v>
      </c>
      <c r="V9" s="4">
        <f ca="1">('Deaths female'!V9-'Baseline female'!V9)/'Baseline female'!V9</f>
        <v>4.88789126520612E-2</v>
      </c>
      <c r="W9" s="4">
        <f ca="1">('Deaths female'!W9-'Baseline female'!W9)/'Baseline female'!W9</f>
        <v>-0.27032335077104774</v>
      </c>
      <c r="X9" s="4">
        <f ca="1">('Deaths female'!X9-'Baseline female'!X9)/'Baseline female'!X9</f>
        <v>-8.6528594753048291E-2</v>
      </c>
      <c r="Y9" s="4">
        <f ca="1">('Deaths female'!Y9-'Baseline female'!Y9)/'Baseline female'!Y9</f>
        <v>-0.25220061358968177</v>
      </c>
      <c r="Z9" s="4">
        <f ca="1">('Deaths female'!Z9-'Baseline female'!Z9)/'Baseline female'!Z9</f>
        <v>-0.42898560989847861</v>
      </c>
      <c r="AA9" s="4">
        <f ca="1">('Deaths female'!AA9-'Baseline female'!AA9)/'Baseline female'!AA9</f>
        <v>-0.39148440628944403</v>
      </c>
      <c r="AI9" s="4">
        <f t="shared" ca="1" si="4"/>
        <v>0.17968260809718897</v>
      </c>
      <c r="AJ9" s="4">
        <f t="shared" ca="1" si="3"/>
        <v>-7.0457039161063204E-2</v>
      </c>
      <c r="AK9" s="4">
        <f t="shared" ca="1" si="3"/>
        <v>0.16911651662185007</v>
      </c>
      <c r="AL9" s="4">
        <f t="shared" ca="1" si="3"/>
        <v>-8.0510835305961606E-2</v>
      </c>
      <c r="AM9" s="4">
        <f t="shared" ca="1" si="3"/>
        <v>0.22834630475473919</v>
      </c>
      <c r="AN9" s="4">
        <f t="shared" ca="1" si="3"/>
        <v>7.3477844898285807E-2</v>
      </c>
      <c r="AO9" s="4">
        <f t="shared" ca="1" si="3"/>
        <v>0.20288963027221352</v>
      </c>
      <c r="AP9" s="4">
        <f t="shared" ca="1" si="3"/>
        <v>9.4718529070003263E-2</v>
      </c>
      <c r="AQ9" s="4">
        <f t="shared" ca="1" si="3"/>
        <v>5.0888951893545545E-2</v>
      </c>
      <c r="AR9" s="4">
        <f t="shared" ca="1" si="3"/>
        <v>-6.9045909978885156E-2</v>
      </c>
      <c r="AS9" s="4">
        <f t="shared" ca="1" si="3"/>
        <v>-5.0424595528213698E-2</v>
      </c>
      <c r="AT9" s="4">
        <f t="shared" ca="1" si="3"/>
        <v>0.12699809041175758</v>
      </c>
      <c r="AU9" s="4">
        <f t="shared" ca="1" si="3"/>
        <v>0.52707141278783309</v>
      </c>
      <c r="AV9" s="4">
        <f t="shared" ca="1" si="3"/>
        <v>0.15880348985488937</v>
      </c>
      <c r="AW9" s="4">
        <f t="shared" ca="1" si="3"/>
        <v>0.27319835020988931</v>
      </c>
      <c r="AX9" s="4">
        <f t="shared" ca="1" si="3"/>
        <v>0.32411517291567343</v>
      </c>
      <c r="BE9">
        <v>0</v>
      </c>
    </row>
    <row r="10" spans="1:57" x14ac:dyDescent="0.2">
      <c r="A10" s="1">
        <v>7</v>
      </c>
      <c r="B10" s="4">
        <f ca="1">('Deaths female'!B10-'Baseline female'!B10)/'Baseline female'!B10</f>
        <v>0.50982733365808253</v>
      </c>
      <c r="C10" s="4">
        <f ca="1">('Deaths female'!C10-'Baseline female'!C10)/'Baseline female'!C10</f>
        <v>-0.11003698273438438</v>
      </c>
      <c r="D10" s="4">
        <f ca="1">('Deaths female'!D10-'Baseline female'!D10)/'Baseline female'!D10</f>
        <v>-0.47142960721498967</v>
      </c>
      <c r="E10" s="4">
        <f ca="1">('Deaths female'!E10-'Baseline female'!E10)/'Baseline female'!E10</f>
        <v>0.35273082433548592</v>
      </c>
      <c r="F10" s="4">
        <f ca="1">('Deaths female'!F10-'Baseline female'!F10)/'Baseline female'!F10</f>
        <v>-5.4060200513087547E-2</v>
      </c>
      <c r="G10" s="4">
        <f ca="1">('Deaths female'!G10-'Baseline female'!G10)/'Baseline female'!G10</f>
        <v>0.33867870297449526</v>
      </c>
      <c r="H10" s="4">
        <f ca="1">('Deaths female'!H10-'Baseline female'!H10)/'Baseline female'!H10</f>
        <v>-5.1032419121020488E-2</v>
      </c>
      <c r="I10" s="4">
        <f ca="1">('Deaths female'!I10-'Baseline female'!I10)/'Baseline female'!I10</f>
        <v>7.2728648247029612E-2</v>
      </c>
      <c r="J10" s="4">
        <f ca="1">('Deaths female'!J10-'Baseline female'!J10)/'Baseline female'!J10</f>
        <v>-2.7848890622681123E-2</v>
      </c>
      <c r="K10" s="4">
        <f ca="1">('Deaths female'!K10-'Baseline female'!K10)/'Baseline female'!K10</f>
        <v>0.56743825783212731</v>
      </c>
      <c r="L10" s="4">
        <f ca="1">('Deaths female'!L10-'Baseline female'!L10)/'Baseline female'!L10</f>
        <v>1.571980579796323E-2</v>
      </c>
      <c r="M10" s="4">
        <f ca="1">('Deaths female'!M10-'Baseline female'!M10)/'Baseline female'!M10</f>
        <v>-0.24091870320641831</v>
      </c>
      <c r="N10" s="4">
        <f ca="1">('Deaths female'!N10-'Baseline female'!N10)/'Baseline female'!N10</f>
        <v>0.27355236075723621</v>
      </c>
      <c r="O10" s="4">
        <f ca="1">('Deaths female'!O10-'Baseline female'!O10)/'Baseline female'!O10</f>
        <v>0.47430425748206267</v>
      </c>
      <c r="P10" s="4">
        <f ca="1">('Deaths female'!P10-'Baseline female'!P10)/'Baseline female'!P10</f>
        <v>0.17672282364997988</v>
      </c>
      <c r="Q10" s="4">
        <f ca="1">('Deaths female'!Q10-'Baseline female'!Q10)/'Baseline female'!Q10</f>
        <v>-0.32796561537043994</v>
      </c>
      <c r="R10" s="4">
        <f ca="1">('Deaths female'!R10-'Baseline female'!R10)/'Baseline female'!R10</f>
        <v>1.8642509062974103E-2</v>
      </c>
      <c r="S10" s="4">
        <f ca="1">('Deaths female'!S10-'Baseline female'!S10)/'Baseline female'!S10</f>
        <v>0.20049348087580438</v>
      </c>
      <c r="T10" s="4">
        <f ca="1">('Deaths female'!T10-'Baseline female'!T10)/'Baseline female'!T10</f>
        <v>-0.28499850586099845</v>
      </c>
      <c r="U10" s="4">
        <f ca="1">('Deaths female'!U10-'Baseline female'!U10)/'Baseline female'!U10</f>
        <v>0.10468559699814477</v>
      </c>
      <c r="V10" s="4">
        <f ca="1">('Deaths female'!V10-'Baseline female'!V10)/'Baseline female'!V10</f>
        <v>0.14925952250199537</v>
      </c>
      <c r="W10" s="4">
        <f ca="1">('Deaths female'!W10-'Baseline female'!W10)/'Baseline female'!W10</f>
        <v>0.32240344719329661</v>
      </c>
      <c r="X10" s="4">
        <f ca="1">('Deaths female'!X10-'Baseline female'!X10)/'Baseline female'!X10</f>
        <v>0.37186793306600363</v>
      </c>
      <c r="Y10" s="4">
        <f ca="1">('Deaths female'!Y10-'Baseline female'!Y10)/'Baseline female'!Y10</f>
        <v>-0.21585152924007184</v>
      </c>
      <c r="Z10" s="4">
        <f ca="1">('Deaths female'!Z10-'Baseline female'!Z10)/'Baseline female'!Z10</f>
        <v>-0.19416200951353071</v>
      </c>
      <c r="AA10" s="4">
        <f ca="1">('Deaths female'!AA10-'Baseline female'!AA10)/'Baseline female'!AA10</f>
        <v>-0.13515588330657988</v>
      </c>
      <c r="AI10" s="4">
        <f t="shared" ca="1" si="4"/>
        <v>0.13296534491869103</v>
      </c>
      <c r="AJ10" s="4">
        <f t="shared" ca="1" si="3"/>
        <v>-5.9682162060376791E-2</v>
      </c>
      <c r="AK10" s="4">
        <f t="shared" ca="1" si="3"/>
        <v>0.21159804963912121</v>
      </c>
      <c r="AL10" s="4">
        <f t="shared" ca="1" si="3"/>
        <v>-3.6652611815137431E-2</v>
      </c>
      <c r="AM10" s="4">
        <f t="shared" ca="1" si="3"/>
        <v>0.26458852509933312</v>
      </c>
      <c r="AN10" s="4">
        <f t="shared" ca="1" si="3"/>
        <v>5.481236467647084E-2</v>
      </c>
      <c r="AO10" s="4">
        <f t="shared" ca="1" si="3"/>
        <v>0.19328637151728961</v>
      </c>
      <c r="AP10" s="4">
        <f t="shared" ca="1" si="3"/>
        <v>8.6108769100473395E-2</v>
      </c>
      <c r="AQ10" s="4">
        <f t="shared" ca="1" si="3"/>
        <v>6.7288277008077824E-2</v>
      </c>
      <c r="AR10" s="4">
        <f t="shared" ca="1" si="3"/>
        <v>-0.11865516957602767</v>
      </c>
      <c r="AS10" s="4">
        <f t="shared" ca="1" si="3"/>
        <v>3.4304356767778793E-2</v>
      </c>
      <c r="AT10" s="4">
        <f t="shared" ca="1" si="3"/>
        <v>0.12281495857175716</v>
      </c>
      <c r="AU10" s="4">
        <f t="shared" ca="1" si="3"/>
        <v>0.52993376076322696</v>
      </c>
      <c r="AV10" s="4">
        <f t="shared" ca="1" si="3"/>
        <v>0.16684006655686159</v>
      </c>
      <c r="AW10" s="4">
        <f t="shared" ca="1" si="3"/>
        <v>0.25708805599584716</v>
      </c>
      <c r="AX10" s="4">
        <f t="shared" ca="1" si="3"/>
        <v>0.30013278000040172</v>
      </c>
      <c r="BE10">
        <v>0</v>
      </c>
    </row>
    <row r="11" spans="1:57" x14ac:dyDescent="0.2">
      <c r="A11" s="1">
        <v>8</v>
      </c>
      <c r="B11" s="4">
        <f ca="1">('Deaths female'!B11-'Baseline female'!B11)/'Baseline female'!B11</f>
        <v>0.49441811062926827</v>
      </c>
      <c r="C11" s="4">
        <f ca="1">('Deaths female'!C11-'Baseline female'!C11)/'Baseline female'!C11</f>
        <v>0.52163424451164231</v>
      </c>
      <c r="D11" s="4">
        <f ca="1">('Deaths female'!D11-'Baseline female'!D11)/'Baseline female'!D11</f>
        <v>0.38498990519501936</v>
      </c>
      <c r="E11" s="4">
        <f ca="1">('Deaths female'!E11-'Baseline female'!E11)/'Baseline female'!E11</f>
        <v>0.92400617505825133</v>
      </c>
      <c r="F11" s="4">
        <f ca="1">('Deaths female'!F11-'Baseline female'!F11)/'Baseline female'!F11</f>
        <v>0.31530368143133969</v>
      </c>
      <c r="G11" s="4">
        <f ca="1">('Deaths female'!G11-'Baseline female'!G11)/'Baseline female'!G11</f>
        <v>-0.50698316255901055</v>
      </c>
      <c r="H11" s="4">
        <f ca="1">('Deaths female'!H11-'Baseline female'!H11)/'Baseline female'!H11</f>
        <v>0.6287734618553904</v>
      </c>
      <c r="I11" s="4">
        <f ca="1">('Deaths female'!I11-'Baseline female'!I11)/'Baseline female'!I11</f>
        <v>-1.1155806530982582E-2</v>
      </c>
      <c r="J11" s="4">
        <f ca="1">('Deaths female'!J11-'Baseline female'!J11)/'Baseline female'!J11</f>
        <v>-2.2989757416526518E-2</v>
      </c>
      <c r="K11" s="4">
        <f ca="1">('Deaths female'!K11-'Baseline female'!K11)/'Baseline female'!K11</f>
        <v>-0.32621432855001681</v>
      </c>
      <c r="L11" s="4">
        <f ca="1">('Deaths female'!L11-'Baseline female'!L11)/'Baseline female'!L11</f>
        <v>-0.30900546528898332</v>
      </c>
      <c r="M11" s="4">
        <f ca="1">('Deaths female'!M11-'Baseline female'!M11)/'Baseline female'!M11</f>
        <v>-0.64831574849418239</v>
      </c>
      <c r="N11" s="4">
        <f ca="1">('Deaths female'!N11-'Baseline female'!N11)/'Baseline female'!N11</f>
        <v>0.84086264255064913</v>
      </c>
      <c r="O11" s="4">
        <f ca="1">('Deaths female'!O11-'Baseline female'!O11)/'Baseline female'!O11</f>
        <v>0.15812491432063477</v>
      </c>
      <c r="P11" s="4">
        <f ca="1">('Deaths female'!P11-'Baseline female'!P11)/'Baseline female'!P11</f>
        <v>-8.3014660798542538E-3</v>
      </c>
      <c r="Q11" s="4">
        <f ca="1">('Deaths female'!Q11-'Baseline female'!Q11)/'Baseline female'!Q11</f>
        <v>0.62651088421878276</v>
      </c>
      <c r="R11" s="4">
        <f ca="1">('Deaths female'!R11-'Baseline female'!R11)/'Baseline female'!R11</f>
        <v>0.41942410836996613</v>
      </c>
      <c r="S11" s="4">
        <f ca="1">('Deaths female'!S11-'Baseline female'!S11)/'Baseline female'!S11</f>
        <v>2.4504989020714962E-2</v>
      </c>
      <c r="T11" s="4">
        <f ca="1">('Deaths female'!T11-'Baseline female'!T11)/'Baseline female'!T11</f>
        <v>-0.17204656158565915</v>
      </c>
      <c r="U11" s="4">
        <f ca="1">('Deaths female'!U11-'Baseline female'!U11)/'Baseline female'!U11</f>
        <v>-0.13646498355127587</v>
      </c>
      <c r="V11" s="4">
        <f ca="1">('Deaths female'!V11-'Baseline female'!V11)/'Baseline female'!V11</f>
        <v>-0.11079184702821468</v>
      </c>
      <c r="W11" s="4">
        <f ca="1">('Deaths female'!W11-'Baseline female'!W11)/'Baseline female'!W11</f>
        <v>0.61931329606397423</v>
      </c>
      <c r="X11" s="4">
        <f ca="1">('Deaths female'!X11-'Baseline female'!X11)/'Baseline female'!X11</f>
        <v>1.0418812678231482</v>
      </c>
      <c r="Y11" s="4">
        <f ca="1">('Deaths female'!Y11-'Baseline female'!Y11)/'Baseline female'!Y11</f>
        <v>-6.0240489126327512E-2</v>
      </c>
      <c r="Z11" s="4">
        <f ca="1">('Deaths female'!Z11-'Baseline female'!Z11)/'Baseline female'!Z11</f>
        <v>1.3633090115174658</v>
      </c>
      <c r="AA11" s="4">
        <f ca="1">('Deaths female'!AA11-'Baseline female'!AA11)/'Baseline female'!AA11</f>
        <v>1.5586850023946452</v>
      </c>
      <c r="AI11" s="4">
        <f t="shared" ca="1" si="4"/>
        <v>0.15924797568854271</v>
      </c>
      <c r="AJ11" s="4">
        <f t="shared" ca="1" si="3"/>
        <v>-4.9289249694169611E-2</v>
      </c>
      <c r="AK11" s="4">
        <f t="shared" ca="1" si="3"/>
        <v>0.18143763320955594</v>
      </c>
      <c r="AL11" s="4">
        <f t="shared" ca="1" si="3"/>
        <v>1.4252703522709444E-2</v>
      </c>
      <c r="AM11" s="4">
        <f t="shared" ca="1" si="3"/>
        <v>0.29371995847416438</v>
      </c>
      <c r="AN11" s="4">
        <f t="shared" ca="1" si="3"/>
        <v>8.3117307908302213E-2</v>
      </c>
      <c r="AO11" s="4">
        <f t="shared" ca="1" si="3"/>
        <v>0.18234465302828132</v>
      </c>
      <c r="AP11" s="4">
        <f t="shared" ca="1" si="3"/>
        <v>0.18818053317345565</v>
      </c>
      <c r="AQ11" s="4">
        <f t="shared" ca="1" si="3"/>
        <v>-2.4389530745044827E-2</v>
      </c>
      <c r="AR11" s="4">
        <f t="shared" ca="1" si="3"/>
        <v>-7.6473228016760222E-2</v>
      </c>
      <c r="AS11" s="4">
        <f t="shared" ca="1" si="3"/>
        <v>3.1195867307710502E-2</v>
      </c>
      <c r="AT11" s="4">
        <f t="shared" ca="1" si="3"/>
        <v>0.15792756044050127</v>
      </c>
      <c r="AU11" s="4">
        <f t="shared" ca="1" si="3"/>
        <v>0.50145211028876535</v>
      </c>
      <c r="AV11" s="4">
        <f t="shared" ca="1" si="3"/>
        <v>0.20922079419343961</v>
      </c>
      <c r="AW11" s="4">
        <f t="shared" ca="1" si="3"/>
        <v>0.28926794404595452</v>
      </c>
      <c r="AX11" s="4">
        <f t="shared" ca="1" si="3"/>
        <v>0.31634469003886057</v>
      </c>
      <c r="BE11">
        <v>0</v>
      </c>
    </row>
    <row r="12" spans="1:57" x14ac:dyDescent="0.2">
      <c r="A12" s="1">
        <v>9</v>
      </c>
      <c r="B12" s="4">
        <f ca="1">('Deaths female'!B12-'Baseline female'!B12)/'Baseline female'!B12</f>
        <v>0.86318353070224318</v>
      </c>
      <c r="C12" s="4">
        <f ca="1">('Deaths female'!C12-'Baseline female'!C12)/'Baseline female'!C12</f>
        <v>0.76774893724726012</v>
      </c>
      <c r="D12" s="4">
        <f ca="1">('Deaths female'!D12-'Baseline female'!D12)/'Baseline female'!D12</f>
        <v>0.35193471425352985</v>
      </c>
      <c r="E12" s="4">
        <f ca="1">('Deaths female'!E12-'Baseline female'!E12)/'Baseline female'!E12</f>
        <v>1.2822731279721649</v>
      </c>
      <c r="F12" s="4">
        <f ca="1">('Deaths female'!F12-'Baseline female'!F12)/'Baseline female'!F12</f>
        <v>0.2708079384991286</v>
      </c>
      <c r="G12" s="4">
        <f ca="1">('Deaths female'!G12-'Baseline female'!G12)/'Baseline female'!G12</f>
        <v>-0.18504940027623432</v>
      </c>
      <c r="H12" s="4">
        <f ca="1">('Deaths female'!H12-'Baseline female'!H12)/'Baseline female'!H12</f>
        <v>0.14052495669752724</v>
      </c>
      <c r="I12" s="4">
        <f ca="1">('Deaths female'!I12-'Baseline female'!I12)/'Baseline female'!I12</f>
        <v>0.61453413288635972</v>
      </c>
      <c r="J12" s="4">
        <f ca="1">('Deaths female'!J12-'Baseline female'!J12)/'Baseline female'!J12</f>
        <v>0.79466055413375569</v>
      </c>
      <c r="K12" s="4">
        <f ca="1">('Deaths female'!K12-'Baseline female'!K12)/'Baseline female'!K12</f>
        <v>0.12643826708697464</v>
      </c>
      <c r="L12" s="4">
        <f ca="1">('Deaths female'!L12-'Baseline female'!L12)/'Baseline female'!L12</f>
        <v>-0.33412652224186057</v>
      </c>
      <c r="M12" s="4">
        <f ca="1">('Deaths female'!M12-'Baseline female'!M12)/'Baseline female'!M12</f>
        <v>-0.14672217361878423</v>
      </c>
      <c r="N12" s="4">
        <f ca="1">('Deaths female'!N12-'Baseline female'!N12)/'Baseline female'!N12</f>
        <v>-0.30463091126947245</v>
      </c>
      <c r="O12" s="4">
        <f ca="1">('Deaths female'!O12-'Baseline female'!O12)/'Baseline female'!O12</f>
        <v>-0.63598810437090447</v>
      </c>
      <c r="P12" s="4">
        <f ca="1">('Deaths female'!P12-'Baseline female'!P12)/'Baseline female'!P12</f>
        <v>0.33477331470678584</v>
      </c>
      <c r="Q12" s="4">
        <f ca="1">('Deaths female'!Q12-'Baseline female'!Q12)/'Baseline female'!Q12</f>
        <v>0.1734118301117363</v>
      </c>
      <c r="R12" s="4">
        <f ca="1">('Deaths female'!R12-'Baseline female'!R12)/'Baseline female'!R12</f>
        <v>0.40122790642057177</v>
      </c>
      <c r="S12" s="4">
        <f ca="1">('Deaths female'!S12-'Baseline female'!S12)/'Baseline female'!S12</f>
        <v>0.39591072380142972</v>
      </c>
      <c r="T12" s="4">
        <f ca="1">('Deaths female'!T12-'Baseline female'!T12)/'Baseline female'!T12</f>
        <v>0.21030529955266911</v>
      </c>
      <c r="U12" s="4">
        <f ca="1">('Deaths female'!U12-'Baseline female'!U12)/'Baseline female'!U12</f>
        <v>0.22249171734653647</v>
      </c>
      <c r="V12" s="4">
        <f ca="1">('Deaths female'!V12-'Baseline female'!V12)/'Baseline female'!V12</f>
        <v>-0.36242532935714783</v>
      </c>
      <c r="W12" s="4">
        <f ca="1">('Deaths female'!W12-'Baseline female'!W12)/'Baseline female'!W12</f>
        <v>0.750976091375119</v>
      </c>
      <c r="X12" s="4">
        <f ca="1">('Deaths female'!X12-'Baseline female'!X12)/'Baseline female'!X12</f>
        <v>0.5861544995506055</v>
      </c>
      <c r="Y12" s="4">
        <f ca="1">('Deaths female'!Y12-'Baseline female'!Y12)/'Baseline female'!Y12</f>
        <v>0.10987662074275595</v>
      </c>
      <c r="Z12" s="4">
        <f ca="1">('Deaths female'!Z12-'Baseline female'!Z12)/'Baseline female'!Z12</f>
        <v>0.38387410633577906</v>
      </c>
      <c r="AA12" s="4">
        <f ca="1">('Deaths female'!AA12-'Baseline female'!AA12)/'Baseline female'!AA12</f>
        <v>0.4686621238410445</v>
      </c>
      <c r="AI12" s="4">
        <f t="shared" ca="1" si="4"/>
        <v>0.14644898320201011</v>
      </c>
      <c r="AJ12" s="4">
        <f t="shared" ca="1" si="3"/>
        <v>-1.8473237228250547E-2</v>
      </c>
      <c r="AK12" s="4">
        <f t="shared" ca="1" si="3"/>
        <v>0.1422092092425368</v>
      </c>
      <c r="AL12" s="4">
        <f t="shared" ca="1" si="3"/>
        <v>7.7276059637654609E-3</v>
      </c>
      <c r="AM12" s="4">
        <f t="shared" ca="1" si="3"/>
        <v>0.29962798618649189</v>
      </c>
      <c r="AN12" s="4">
        <f t="shared" ca="1" si="3"/>
        <v>0.13124828757755144</v>
      </c>
      <c r="AO12" s="4">
        <f t="shared" ca="1" si="3"/>
        <v>0.15727146061557962</v>
      </c>
      <c r="AP12" s="4">
        <f t="shared" ca="1" si="3"/>
        <v>0.16613654577943116</v>
      </c>
      <c r="AQ12" s="4">
        <f t="shared" ca="1" si="3"/>
        <v>-9.9357101297074682E-4</v>
      </c>
      <c r="AR12" s="4">
        <f t="shared" ca="1" si="3"/>
        <v>-8.1257479663774335E-2</v>
      </c>
      <c r="AS12" s="4">
        <f t="shared" ca="1" si="3"/>
        <v>0.15367650304030739</v>
      </c>
      <c r="AT12" s="4">
        <f t="shared" ca="1" si="3"/>
        <v>0.27238471913400619</v>
      </c>
      <c r="AU12" s="4">
        <f t="shared" ca="1" si="3"/>
        <v>0.43431629430038154</v>
      </c>
      <c r="AV12" s="4">
        <f t="shared" ca="1" si="3"/>
        <v>0.24997591683125267</v>
      </c>
      <c r="AW12" s="4">
        <f t="shared" ca="1" si="3"/>
        <v>0.39157786400494071</v>
      </c>
      <c r="AX12" s="4">
        <f t="shared" ca="1" si="3"/>
        <v>0.40528592646600442</v>
      </c>
      <c r="BE12">
        <v>0</v>
      </c>
    </row>
    <row r="13" spans="1:57" x14ac:dyDescent="0.2">
      <c r="A13" s="1">
        <v>10</v>
      </c>
      <c r="B13" s="4">
        <f ca="1">('Deaths female'!B13-'Baseline female'!B13)/'Baseline female'!B13</f>
        <v>0.55761653250234322</v>
      </c>
      <c r="C13" s="4">
        <f ca="1">('Deaths female'!C13-'Baseline female'!C13)/'Baseline female'!C13</f>
        <v>0.17945933160357452</v>
      </c>
      <c r="D13" s="4">
        <f ca="1">('Deaths female'!D13-'Baseline female'!D13)/'Baseline female'!D13</f>
        <v>0.213532687911029</v>
      </c>
      <c r="E13" s="4">
        <f ca="1">('Deaths female'!E13-'Baseline female'!E13)/'Baseline female'!E13</f>
        <v>0.23931904546336075</v>
      </c>
      <c r="F13" s="4">
        <f ca="1">('Deaths female'!F13-'Baseline female'!F13)/'Baseline female'!F13</f>
        <v>-0.44130142386316296</v>
      </c>
      <c r="G13" s="4">
        <f ca="1">('Deaths female'!G13-'Baseline female'!G13)/'Baseline female'!G13</f>
        <v>1.6289066113251236</v>
      </c>
      <c r="H13" s="4">
        <f ca="1">('Deaths female'!H13-'Baseline female'!H13)/'Baseline female'!H13</f>
        <v>-0.10117829303344719</v>
      </c>
      <c r="I13" s="4">
        <f ca="1">('Deaths female'!I13-'Baseline female'!I13)/'Baseline female'!I13</f>
        <v>0.94580163423568209</v>
      </c>
      <c r="J13" s="4">
        <f ca="1">('Deaths female'!J13-'Baseline female'!J13)/'Baseline female'!J13</f>
        <v>0.18543064762555414</v>
      </c>
      <c r="K13" s="4">
        <f ca="1">('Deaths female'!K13-'Baseline female'!K13)/'Baseline female'!K13</f>
        <v>-0.10276900010674887</v>
      </c>
      <c r="L13" s="4">
        <f ca="1">('Deaths female'!L13-'Baseline female'!L13)/'Baseline female'!L13</f>
        <v>-0.26301620153744393</v>
      </c>
      <c r="M13" s="4">
        <f ca="1">('Deaths female'!M13-'Baseline female'!M13)/'Baseline female'!M13</f>
        <v>0.37242223441712724</v>
      </c>
      <c r="N13" s="4">
        <f ca="1">('Deaths female'!N13-'Baseline female'!N13)/'Baseline female'!N13</f>
        <v>9.4695602552850838E-2</v>
      </c>
      <c r="O13" s="4">
        <f ca="1">('Deaths female'!O13-'Baseline female'!O13)/'Baseline female'!O13</f>
        <v>-0.36276832740966952</v>
      </c>
      <c r="P13" s="4">
        <f ca="1">('Deaths female'!P13-'Baseline female'!P13)/'Baseline female'!P13</f>
        <v>0.50040094468140128</v>
      </c>
      <c r="Q13" s="4">
        <f ca="1">('Deaths female'!Q13-'Baseline female'!Q13)/'Baseline female'!Q13</f>
        <v>1.2681229527816096</v>
      </c>
      <c r="R13" s="4">
        <f ca="1">('Deaths female'!R13-'Baseline female'!R13)/'Baseline female'!R13</f>
        <v>1.1434624458314602</v>
      </c>
      <c r="S13" s="4">
        <f ca="1">('Deaths female'!S13-'Baseline female'!S13)/'Baseline female'!S13</f>
        <v>0.46087111859540586</v>
      </c>
      <c r="T13" s="4">
        <f ca="1">('Deaths female'!T13-'Baseline female'!T13)/'Baseline female'!T13</f>
        <v>-0.81801383957212759</v>
      </c>
      <c r="U13" s="4">
        <f ca="1">('Deaths female'!U13-'Baseline female'!U13)/'Baseline female'!U13</f>
        <v>-7.9202162654750247E-2</v>
      </c>
      <c r="V13" s="4">
        <f ca="1">('Deaths female'!V13-'Baseline female'!V13)/'Baseline female'!V13</f>
        <v>0.11642129335845525</v>
      </c>
      <c r="W13" s="4">
        <f ca="1">('Deaths female'!W13-'Baseline female'!W13)/'Baseline female'!W13</f>
        <v>-0.22383494639482585</v>
      </c>
      <c r="X13" s="4">
        <f ca="1">('Deaths female'!X13-'Baseline female'!X13)/'Baseline female'!X13</f>
        <v>0.39099639316686169</v>
      </c>
      <c r="Y13" s="4">
        <f ca="1">('Deaths female'!Y13-'Baseline female'!Y13)/'Baseline female'!Y13</f>
        <v>0.43916544831290644</v>
      </c>
      <c r="Z13" s="4">
        <f ca="1">('Deaths female'!Z13-'Baseline female'!Z13)/'Baseline female'!Z13</f>
        <v>1.2250486032406471</v>
      </c>
      <c r="AA13" s="4">
        <f ca="1">('Deaths female'!AA13-'Baseline female'!AA13)/'Baseline female'!AA13</f>
        <v>1.1833365917790837</v>
      </c>
      <c r="AI13" s="4">
        <f t="shared" ca="1" si="4"/>
        <v>2.1297793093196914E-2</v>
      </c>
      <c r="AJ13" s="4">
        <f t="shared" ca="1" si="3"/>
        <v>2.2410926566164387E-2</v>
      </c>
      <c r="AK13" s="4">
        <f t="shared" ca="1" si="3"/>
        <v>0.1679262935428871</v>
      </c>
      <c r="AL13" s="4">
        <f t="shared" ca="1" si="3"/>
        <v>3.6633363743400066E-2</v>
      </c>
      <c r="AM13" s="4">
        <f t="shared" ca="1" si="3"/>
        <v>0.2659715178198313</v>
      </c>
      <c r="AN13" s="4">
        <f t="shared" ca="1" si="3"/>
        <v>0.20883808318286132</v>
      </c>
      <c r="AO13" s="4">
        <f t="shared" ca="1" si="3"/>
        <v>0.10733326492315944</v>
      </c>
      <c r="AP13" s="4">
        <f t="shared" ca="1" si="3"/>
        <v>0.20928385370403352</v>
      </c>
      <c r="AQ13" s="4">
        <f t="shared" ca="1" si="3"/>
        <v>-5.502947233335273E-2</v>
      </c>
      <c r="AR13" s="4">
        <f t="shared" ca="1" si="3"/>
        <v>-3.9088894333102753E-2</v>
      </c>
      <c r="AS13" s="4">
        <f t="shared" ca="1" si="3"/>
        <v>0.12104578699821453</v>
      </c>
      <c r="AT13" s="4">
        <f t="shared" ca="1" si="3"/>
        <v>0.28640587954754781</v>
      </c>
      <c r="AU13" s="4">
        <f t="shared" ca="1" si="3"/>
        <v>0.52748390102656073</v>
      </c>
      <c r="AV13" s="4">
        <f t="shared" ca="1" si="3"/>
        <v>0.22570387811977807</v>
      </c>
      <c r="AW13" s="4">
        <f t="shared" ca="1" si="3"/>
        <v>0.4758618008677033</v>
      </c>
      <c r="AX13" s="4">
        <f t="shared" ca="1" si="3"/>
        <v>0.4823987210931916</v>
      </c>
      <c r="BE13">
        <v>0</v>
      </c>
    </row>
    <row r="14" spans="1:57" x14ac:dyDescent="0.2">
      <c r="A14" s="1">
        <v>11</v>
      </c>
      <c r="B14" s="4">
        <f ca="1">('Deaths female'!B14-'Baseline female'!B14)/'Baseline female'!B14</f>
        <v>-3.9729250259364364E-2</v>
      </c>
      <c r="C14" s="4">
        <f ca="1">('Deaths female'!C14-'Baseline female'!C14)/'Baseline female'!C14</f>
        <v>1.0327122251280845</v>
      </c>
      <c r="D14" s="4">
        <f ca="1">('Deaths female'!D14-'Baseline female'!D14)/'Baseline female'!D14</f>
        <v>-5.1644484517865699E-2</v>
      </c>
      <c r="E14" s="4">
        <f ca="1">('Deaths female'!E14-'Baseline female'!E14)/'Baseline female'!E14</f>
        <v>1.606173940141012</v>
      </c>
      <c r="F14" s="4">
        <f ca="1">('Deaths female'!F14-'Baseline female'!F14)/'Baseline female'!F14</f>
        <v>0.33295035374278231</v>
      </c>
      <c r="G14" s="4">
        <f ca="1">('Deaths female'!G14-'Baseline female'!G14)/'Baseline female'!G14</f>
        <v>0.52235917063235027</v>
      </c>
      <c r="H14" s="4">
        <f ca="1">('Deaths female'!H14-'Baseline female'!H14)/'Baseline female'!H14</f>
        <v>1.1231440020852976</v>
      </c>
      <c r="I14" s="4">
        <f ca="1">('Deaths female'!I14-'Baseline female'!I14)/'Baseline female'!I14</f>
        <v>0.63202026290989688</v>
      </c>
      <c r="J14" s="4">
        <f ca="1">('Deaths female'!J14-'Baseline female'!J14)/'Baseline female'!J14</f>
        <v>0.99123896516919341</v>
      </c>
      <c r="K14" s="4">
        <f ca="1">('Deaths female'!K14-'Baseline female'!K14)/'Baseline female'!K14</f>
        <v>7.399123098983032E-2</v>
      </c>
      <c r="L14" s="4">
        <f ca="1">('Deaths female'!L14-'Baseline female'!L14)/'Baseline female'!L14</f>
        <v>0.44396274562694871</v>
      </c>
      <c r="M14" s="4">
        <f ca="1">('Deaths female'!M14-'Baseline female'!M14)/'Baseline female'!M14</f>
        <v>0.60224191684250361</v>
      </c>
      <c r="N14" s="4">
        <f ca="1">('Deaths female'!N14-'Baseline female'!N14)/'Baseline female'!N14</f>
        <v>0.28977615299573634</v>
      </c>
      <c r="O14" s="4">
        <f ca="1">('Deaths female'!O14-'Baseline female'!O14)/'Baseline female'!O14</f>
        <v>0.32269835116339113</v>
      </c>
      <c r="P14" s="4">
        <f ca="1">('Deaths female'!P14-'Baseline female'!P14)/'Baseline female'!P14</f>
        <v>0.73141976276780407</v>
      </c>
      <c r="Q14" s="4">
        <f ca="1">('Deaths female'!Q14-'Baseline female'!Q14)/'Baseline female'!Q14</f>
        <v>4.9519727949752677E-3</v>
      </c>
      <c r="R14" s="4">
        <f ca="1">('Deaths female'!R14-'Baseline female'!R14)/'Baseline female'!R14</f>
        <v>0.47067485412247856</v>
      </c>
      <c r="S14" s="4">
        <f ca="1">('Deaths female'!S14-'Baseline female'!S14)/'Baseline female'!S14</f>
        <v>-0.35553292429720085</v>
      </c>
      <c r="T14" s="4">
        <f ca="1">('Deaths female'!T14-'Baseline female'!T14)/'Baseline female'!T14</f>
        <v>-0.56061379202989348</v>
      </c>
      <c r="U14" s="4">
        <f ca="1">('Deaths female'!U14-'Baseline female'!U14)/'Baseline female'!U14</f>
        <v>-0.34314980889727448</v>
      </c>
      <c r="V14" s="4">
        <f ca="1">('Deaths female'!V14-'Baseline female'!V14)/'Baseline female'!V14</f>
        <v>-0.11356487996070345</v>
      </c>
      <c r="W14" s="4">
        <f ca="1">('Deaths female'!W14-'Baseline female'!W14)/'Baseline female'!W14</f>
        <v>0.11984020211783332</v>
      </c>
      <c r="X14" s="4">
        <f ca="1">('Deaths female'!X14-'Baseline female'!X14)/'Baseline female'!X14</f>
        <v>0.62620656377581785</v>
      </c>
      <c r="Y14" s="4">
        <f ca="1">('Deaths female'!Y14-'Baseline female'!Y14)/'Baseline female'!Y14</f>
        <v>0.90063227986359473</v>
      </c>
      <c r="Z14" s="4">
        <f ca="1">('Deaths female'!Z14-'Baseline female'!Z14)/'Baseline female'!Z14</f>
        <v>0.97539904311950765</v>
      </c>
      <c r="AA14" s="4">
        <f ca="1">('Deaths female'!AA14-'Baseline female'!AA14)/'Baseline female'!AA14</f>
        <v>0.83559516578273529</v>
      </c>
      <c r="AI14" s="4">
        <f t="shared" ca="1" si="4"/>
        <v>-2.9816037438891493E-2</v>
      </c>
      <c r="AJ14" s="4">
        <f t="shared" ca="1" si="3"/>
        <v>-5.5712779056661728E-2</v>
      </c>
      <c r="AK14" s="4">
        <f t="shared" ca="1" si="3"/>
        <v>0.19830746249282427</v>
      </c>
      <c r="AL14" s="4">
        <f t="shared" ca="1" si="3"/>
        <v>6.8116509307698053E-2</v>
      </c>
      <c r="AM14" s="4">
        <f t="shared" ca="1" si="3"/>
        <v>0.31774444529954066</v>
      </c>
      <c r="AN14" s="4">
        <f t="shared" ca="1" si="3"/>
        <v>0.23559455516776673</v>
      </c>
      <c r="AO14" s="4">
        <f t="shared" ca="1" si="3"/>
        <v>0.10795226426551928</v>
      </c>
      <c r="AP14" s="4">
        <f t="shared" ca="1" si="3"/>
        <v>0.20253195841617722</v>
      </c>
      <c r="AQ14" s="4">
        <f t="shared" ca="1" si="3"/>
        <v>-0.11987446059719228</v>
      </c>
      <c r="AR14" s="4">
        <f t="shared" ca="1" si="3"/>
        <v>-4.8762122367951429E-3</v>
      </c>
      <c r="AS14" s="4">
        <f t="shared" ca="1" si="3"/>
        <v>0.1397572605707659</v>
      </c>
      <c r="AT14" s="4">
        <f t="shared" ca="1" si="3"/>
        <v>0.24174785011425842</v>
      </c>
      <c r="AU14" s="4">
        <f t="shared" ca="1" si="3"/>
        <v>0.46604535353698678</v>
      </c>
      <c r="AV14" s="4">
        <f t="shared" ca="1" si="3"/>
        <v>0.19108245312338876</v>
      </c>
      <c r="AW14" s="4">
        <f t="shared" ca="1" si="3"/>
        <v>0.50559339176425733</v>
      </c>
      <c r="AX14" s="4">
        <f t="shared" ca="1" si="3"/>
        <v>0.50229928116096767</v>
      </c>
      <c r="BE14">
        <v>0</v>
      </c>
    </row>
    <row r="15" spans="1:57" x14ac:dyDescent="0.2">
      <c r="A15" s="1">
        <v>12</v>
      </c>
      <c r="B15" s="4">
        <f ca="1">('Deaths female'!B15-'Baseline female'!B15)/'Baseline female'!B15</f>
        <v>0.10942932412547271</v>
      </c>
      <c r="C15" s="4">
        <f ca="1">('Deaths female'!C15-'Baseline female'!C15)/'Baseline female'!C15</f>
        <v>0.66071440957363214</v>
      </c>
      <c r="D15" s="4">
        <f ca="1">('Deaths female'!D15-'Baseline female'!D15)/'Baseline female'!D15</f>
        <v>0.40780459307643119</v>
      </c>
      <c r="E15" s="4">
        <f ca="1">('Deaths female'!E15-'Baseline female'!E15)/'Baseline female'!E15</f>
        <v>9.6454199897270845E-2</v>
      </c>
      <c r="F15" s="4">
        <f ca="1">('Deaths female'!F15-'Baseline female'!F15)/'Baseline female'!F15</f>
        <v>0.24428390277030798</v>
      </c>
      <c r="G15" s="4">
        <f ca="1">('Deaths female'!G15-'Baseline female'!G15)/'Baseline female'!G15</f>
        <v>-0.18894039430478884</v>
      </c>
      <c r="H15" s="4">
        <f ca="1">('Deaths female'!H15-'Baseline female'!H15)/'Baseline female'!H15</f>
        <v>5.9237189566235499E-2</v>
      </c>
      <c r="I15" s="4">
        <f ca="1">('Deaths female'!I15-'Baseline female'!I15)/'Baseline female'!I15</f>
        <v>0.22999244383743617</v>
      </c>
      <c r="J15" s="4">
        <f ca="1">('Deaths female'!J15-'Baseline female'!J15)/'Baseline female'!J15</f>
        <v>0.25909388718288029</v>
      </c>
      <c r="K15" s="4">
        <f ca="1">('Deaths female'!K15-'Baseline female'!K15)/'Baseline female'!K15</f>
        <v>-0.24671639514930518</v>
      </c>
      <c r="L15" s="4">
        <f ca="1">('Deaths female'!L15-'Baseline female'!L15)/'Baseline female'!L15</f>
        <v>-0.25547205476884832</v>
      </c>
      <c r="M15" s="4">
        <f ca="1">('Deaths female'!M15-'Baseline female'!M15)/'Baseline female'!M15</f>
        <v>-0.12409186319360405</v>
      </c>
      <c r="N15" s="4">
        <f ca="1">('Deaths female'!N15-'Baseline female'!N15)/'Baseline female'!N15</f>
        <v>0.35839782948313087</v>
      </c>
      <c r="O15" s="4">
        <f ca="1">('Deaths female'!O15-'Baseline female'!O15)/'Baseline female'!O15</f>
        <v>0.40710476535535117</v>
      </c>
      <c r="P15" s="4">
        <f ca="1">('Deaths female'!P15-'Baseline female'!P15)/'Baseline female'!P15</f>
        <v>0.31015434188638713</v>
      </c>
      <c r="Q15" s="4">
        <f ca="1">('Deaths female'!Q15-'Baseline female'!Q15)/'Baseline female'!Q15</f>
        <v>-0.20007828860733573</v>
      </c>
      <c r="R15" s="4">
        <f ca="1">('Deaths female'!R15-'Baseline female'!R15)/'Baseline female'!R15</f>
        <v>-0.1658858706003892</v>
      </c>
      <c r="S15" s="4">
        <f ca="1">('Deaths female'!S15-'Baseline female'!S15)/'Baseline female'!S15</f>
        <v>1.6088781889959589E-2</v>
      </c>
      <c r="T15" s="4">
        <f ca="1">('Deaths female'!T15-'Baseline female'!T15)/'Baseline female'!T15</f>
        <v>3.9016935109072386E-2</v>
      </c>
      <c r="U15" s="4">
        <f ca="1">('Deaths female'!U15-'Baseline female'!U15)/'Baseline female'!U15</f>
        <v>-8.895904023341264E-2</v>
      </c>
      <c r="V15" s="4">
        <f ca="1">('Deaths female'!V15-'Baseline female'!V15)/'Baseline female'!V15</f>
        <v>0.81617863981178129</v>
      </c>
      <c r="W15" s="4">
        <f ca="1">('Deaths female'!W15-'Baseline female'!W15)/'Baseline female'!W15</f>
        <v>-8.1175905028557621E-2</v>
      </c>
      <c r="X15" s="4">
        <f ca="1">('Deaths female'!X15-'Baseline female'!X15)/'Baseline female'!X15</f>
        <v>0.23234494451091972</v>
      </c>
      <c r="Y15" s="4">
        <f ca="1">('Deaths female'!Y15-'Baseline female'!Y15)/'Baseline female'!Y15</f>
        <v>-4.2121800962503911E-2</v>
      </c>
      <c r="Z15" s="4">
        <f ca="1">('Deaths female'!Z15-'Baseline female'!Z15)/'Baseline female'!Z15</f>
        <v>-1.7155112435475042E-2</v>
      </c>
      <c r="AA15" s="4">
        <f ca="1">('Deaths female'!AA15-'Baseline female'!AA15)/'Baseline female'!AA15</f>
        <v>-3.4737018936656511E-2</v>
      </c>
      <c r="AI15" s="4">
        <f t="shared" ca="1" si="4"/>
        <v>-0.13176276514041532</v>
      </c>
      <c r="AJ15" s="4">
        <f t="shared" ca="1" si="3"/>
        <v>-2.470896143466559E-2</v>
      </c>
      <c r="AK15" s="4">
        <f t="shared" ca="1" si="3"/>
        <v>0.17129487239426561</v>
      </c>
      <c r="AL15" s="4">
        <f t="shared" ca="1" si="3"/>
        <v>0.1049428940420158</v>
      </c>
      <c r="AM15" s="4">
        <f t="shared" ca="1" si="3"/>
        <v>0.33934440989384196</v>
      </c>
      <c r="AN15" s="4">
        <f t="shared" ca="1" si="3"/>
        <v>0.19156189171334237</v>
      </c>
      <c r="AO15" s="4">
        <f t="shared" ca="1" si="3"/>
        <v>0.10089211993531265</v>
      </c>
      <c r="AP15" s="4">
        <f t="shared" ca="1" si="3"/>
        <v>0.17838707534487375</v>
      </c>
      <c r="AQ15" s="4">
        <f t="shared" ca="1" si="3"/>
        <v>-0.1433281143837053</v>
      </c>
      <c r="AR15" s="4">
        <f t="shared" ca="1" si="3"/>
        <v>5.9416774654109196E-2</v>
      </c>
      <c r="AS15" s="4">
        <f t="shared" ca="1" si="3"/>
        <v>0.13622449404178605</v>
      </c>
      <c r="AT15" s="4">
        <f t="shared" ca="1" si="3"/>
        <v>0.2531340595087046</v>
      </c>
      <c r="AU15" s="4">
        <f t="shared" ca="1" si="3"/>
        <v>0.46361979155203242</v>
      </c>
      <c r="AV15" s="4">
        <f t="shared" ca="1" si="3"/>
        <v>0.19253744163383696</v>
      </c>
      <c r="AW15" s="4">
        <f t="shared" ca="1" si="3"/>
        <v>0.56952364438621528</v>
      </c>
      <c r="AX15" s="4">
        <f t="shared" ca="1" si="3"/>
        <v>0.55590478736266002</v>
      </c>
      <c r="BE15">
        <v>0</v>
      </c>
    </row>
    <row r="16" spans="1:57" x14ac:dyDescent="0.2">
      <c r="A16" s="1">
        <v>13</v>
      </c>
      <c r="B16" s="4">
        <f ca="1">('Deaths female'!B16-'Baseline female'!B16)/'Baseline female'!B16</f>
        <v>0.91618544922838252</v>
      </c>
      <c r="C16" s="4">
        <f ca="1">('Deaths female'!C16-'Baseline female'!C16)/'Baseline female'!C16</f>
        <v>0.68004129847407302</v>
      </c>
      <c r="D16" s="4">
        <f ca="1">('Deaths female'!D16-'Baseline female'!D16)/'Baseline female'!D16</f>
        <v>0.41975268978977348</v>
      </c>
      <c r="E16" s="4">
        <f ca="1">('Deaths female'!E16-'Baseline female'!E16)/'Baseline female'!E16</f>
        <v>0.64347976200053525</v>
      </c>
      <c r="F16" s="4">
        <f ca="1">('Deaths female'!F16-'Baseline female'!F16)/'Baseline female'!F16</f>
        <v>0.41070530465707461</v>
      </c>
      <c r="G16" s="4">
        <f ca="1">('Deaths female'!G16-'Baseline female'!G16)/'Baseline female'!G16</f>
        <v>0.45612664762129945</v>
      </c>
      <c r="H16" s="4">
        <f ca="1">('Deaths female'!H16-'Baseline female'!H16)/'Baseline female'!H16</f>
        <v>1.0349602622016514</v>
      </c>
      <c r="I16" s="4">
        <f ca="1">('Deaths female'!I16-'Baseline female'!I16)/'Baseline female'!I16</f>
        <v>0.23971115301656587</v>
      </c>
      <c r="J16" s="4">
        <f ca="1">('Deaths female'!J16-'Baseline female'!J16)/'Baseline female'!J16</f>
        <v>0.29427858854765165</v>
      </c>
      <c r="K16" s="4">
        <f ca="1">('Deaths female'!K16-'Baseline female'!K16)/'Baseline female'!K16</f>
        <v>2.921462389212811E-2</v>
      </c>
      <c r="L16" s="4">
        <f ca="1">('Deaths female'!L16-'Baseline female'!L16)/'Baseline female'!L16</f>
        <v>0.75884156684583548</v>
      </c>
      <c r="M16" s="4">
        <f ca="1">('Deaths female'!M16-'Baseline female'!M16)/'Baseline female'!M16</f>
        <v>0.30397632348751891</v>
      </c>
      <c r="N16" s="4">
        <f ca="1">('Deaths female'!N16-'Baseline female'!N16)/'Baseline female'!N16</f>
        <v>-0.12319794667788245</v>
      </c>
      <c r="O16" s="4">
        <f ca="1">('Deaths female'!O16-'Baseline female'!O16)/'Baseline female'!O16</f>
        <v>0.29815229080857736</v>
      </c>
      <c r="P16" s="4">
        <f ca="1">('Deaths female'!P16-'Baseline female'!P16)/'Baseline female'!P16</f>
        <v>0.19487398182462681</v>
      </c>
      <c r="Q16" s="4">
        <f ca="1">('Deaths female'!Q16-'Baseline female'!Q16)/'Baseline female'!Q16</f>
        <v>0.22217369275770493</v>
      </c>
      <c r="R16" s="4">
        <f ca="1">('Deaths female'!R16-'Baseline female'!R16)/'Baseline female'!R16</f>
        <v>-0.22326084931050949</v>
      </c>
      <c r="S16" s="4">
        <f ca="1">('Deaths female'!S16-'Baseline female'!S16)/'Baseline female'!S16</f>
        <v>0.94192653016999972</v>
      </c>
      <c r="T16" s="4">
        <f ca="1">('Deaths female'!T16-'Baseline female'!T16)/'Baseline female'!T16</f>
        <v>-0.83109155870069007</v>
      </c>
      <c r="U16" s="4">
        <f ca="1">('Deaths female'!U16-'Baseline female'!U16)/'Baseline female'!U16</f>
        <v>0.55487391243968964</v>
      </c>
      <c r="V16" s="4">
        <f ca="1">('Deaths female'!V16-'Baseline female'!V16)/'Baseline female'!V16</f>
        <v>-0.2931680207440055</v>
      </c>
      <c r="W16" s="4">
        <f ca="1">('Deaths female'!W16-'Baseline female'!W16)/'Baseline female'!W16</f>
        <v>0.76190309608783813</v>
      </c>
      <c r="X16" s="4">
        <f ca="1">('Deaths female'!X16-'Baseline female'!X16)/'Baseline female'!X16</f>
        <v>0.59578721021959802</v>
      </c>
      <c r="Y16" s="4">
        <f ca="1">('Deaths female'!Y16-'Baseline female'!Y16)/'Baseline female'!Y16</f>
        <v>7.0088450169169106E-2</v>
      </c>
      <c r="Z16" s="4">
        <f ca="1">('Deaths female'!Z16-'Baseline female'!Z16)/'Baseline female'!Z16</f>
        <v>0.66890465196580173</v>
      </c>
      <c r="AA16" s="4">
        <f ca="1">('Deaths female'!AA16-'Baseline female'!AA16)/'Baseline female'!AA16</f>
        <v>0.6172610863987299</v>
      </c>
      <c r="AI16" s="4">
        <f t="shared" ca="1" si="4"/>
        <v>-0.13215420758507795</v>
      </c>
      <c r="AJ16" s="4">
        <f t="shared" ca="1" si="3"/>
        <v>5.7330933810699888E-3</v>
      </c>
      <c r="AK16" s="4">
        <f t="shared" ca="1" si="3"/>
        <v>0.11143812913091064</v>
      </c>
      <c r="AL16" s="4">
        <f t="shared" ca="1" si="3"/>
        <v>6.4102150774813946E-2</v>
      </c>
      <c r="AM16" s="4">
        <f t="shared" ca="1" si="3"/>
        <v>0.33356369785977935</v>
      </c>
      <c r="AN16" s="4">
        <f t="shared" ca="1" si="3"/>
        <v>0.19570977284130356</v>
      </c>
      <c r="AO16" s="4">
        <f t="shared" ca="1" si="3"/>
        <v>0.13091623510391484</v>
      </c>
      <c r="AP16" s="4">
        <f t="shared" ca="1" si="3"/>
        <v>0.18049909628055716</v>
      </c>
      <c r="AQ16" s="4">
        <f t="shared" ca="1" si="3"/>
        <v>-0.13353368677240726</v>
      </c>
      <c r="AR16" s="4">
        <f t="shared" ca="1" si="3"/>
        <v>6.5975021356216773E-2</v>
      </c>
      <c r="AS16" s="4">
        <f t="shared" ca="1" si="3"/>
        <v>0.11054864867824378</v>
      </c>
      <c r="AT16" s="4">
        <f t="shared" ca="1" si="3"/>
        <v>0.18815496641049936</v>
      </c>
      <c r="AU16" s="4">
        <f t="shared" ca="1" si="3"/>
        <v>0.48495765660415341</v>
      </c>
      <c r="AV16" s="4">
        <f t="shared" ca="1" si="3"/>
        <v>0.200156374989088</v>
      </c>
      <c r="AW16" s="4">
        <f t="shared" ca="1" si="3"/>
        <v>0.61050377803553646</v>
      </c>
      <c r="AX16" s="4">
        <f t="shared" ca="1" si="3"/>
        <v>0.58955350259880634</v>
      </c>
      <c r="BE16">
        <v>0</v>
      </c>
    </row>
    <row r="17" spans="1:57" x14ac:dyDescent="0.2">
      <c r="A17" s="1">
        <v>14</v>
      </c>
      <c r="B17" s="4">
        <f ca="1">('Deaths female'!B17-'Baseline female'!B17)/'Baseline female'!B17</f>
        <v>0.13102207410051753</v>
      </c>
      <c r="C17" s="4">
        <f ca="1">('Deaths female'!C17-'Baseline female'!C17)/'Baseline female'!C17</f>
        <v>1.392900591722749</v>
      </c>
      <c r="D17" s="4">
        <f ca="1">('Deaths female'!D17-'Baseline female'!D17)/'Baseline female'!D17</f>
        <v>5.3322337740659399E-2</v>
      </c>
      <c r="E17" s="4">
        <f ca="1">('Deaths female'!E17-'Baseline female'!E17)/'Baseline female'!E17</f>
        <v>0.89645205243478843</v>
      </c>
      <c r="F17" s="4">
        <f ca="1">('Deaths female'!F17-'Baseline female'!F17)/'Baseline female'!F17</f>
        <v>0.24015378675742147</v>
      </c>
      <c r="G17" s="4">
        <f ca="1">('Deaths female'!G17-'Baseline female'!G17)/'Baseline female'!G17</f>
        <v>0.57396507658096052</v>
      </c>
      <c r="H17" s="4">
        <f ca="1">('Deaths female'!H17-'Baseline female'!H17)/'Baseline female'!H17</f>
        <v>0.30033941852379453</v>
      </c>
      <c r="I17" s="4">
        <f ca="1">('Deaths female'!I17-'Baseline female'!I17)/'Baseline female'!I17</f>
        <v>0.77595084689063809</v>
      </c>
      <c r="J17" s="4">
        <f ca="1">('Deaths female'!J17-'Baseline female'!J17)/'Baseline female'!J17</f>
        <v>-9.9279142362830419E-2</v>
      </c>
      <c r="K17" s="4">
        <f ca="1">('Deaths female'!K17-'Baseline female'!K17)/'Baseline female'!K17</f>
        <v>0.87861428704421551</v>
      </c>
      <c r="L17" s="4">
        <f ca="1">('Deaths female'!L17-'Baseline female'!L17)/'Baseline female'!L17</f>
        <v>-0.40002249834781967</v>
      </c>
      <c r="M17" s="4">
        <f ca="1">('Deaths female'!M17-'Baseline female'!M17)/'Baseline female'!M17</f>
        <v>-4.2461880523670642E-2</v>
      </c>
      <c r="N17" s="4">
        <f ca="1">('Deaths female'!N17-'Baseline female'!N17)/'Baseline female'!N17</f>
        <v>-5.3220712806403322E-2</v>
      </c>
      <c r="O17" s="4">
        <f ca="1">('Deaths female'!O17-'Baseline female'!O17)/'Baseline female'!O17</f>
        <v>7.4173167002108006E-2</v>
      </c>
      <c r="P17" s="4">
        <f ca="1">('Deaths female'!P17-'Baseline female'!P17)/'Baseline female'!P17</f>
        <v>0.53059530859847737</v>
      </c>
      <c r="Q17" s="4">
        <f ca="1">('Deaths female'!Q17-'Baseline female'!Q17)/'Baseline female'!Q17</f>
        <v>0.21816970791319346</v>
      </c>
      <c r="R17" s="4">
        <f ca="1">('Deaths female'!R17-'Baseline female'!R17)/'Baseline female'!R17</f>
        <v>-0.1291340929716861</v>
      </c>
      <c r="S17" s="4">
        <f ca="1">('Deaths female'!S17-'Baseline female'!S17)/'Baseline female'!S17</f>
        <v>-0.11490244086870877</v>
      </c>
      <c r="T17" s="4">
        <f ca="1">('Deaths female'!T17-'Baseline female'!T17)/'Baseline female'!T17</f>
        <v>0.58101403198862345</v>
      </c>
      <c r="U17" s="4">
        <f ca="1">('Deaths female'!U17-'Baseline female'!U17)/'Baseline female'!U17</f>
        <v>-0.31260339866585884</v>
      </c>
      <c r="V17" s="4">
        <f ca="1">('Deaths female'!V17-'Baseline female'!V17)/'Baseline female'!V17</f>
        <v>1.1097746864969285</v>
      </c>
      <c r="W17" s="4">
        <f ca="1">('Deaths female'!W17-'Baseline female'!W17)/'Baseline female'!W17</f>
        <v>0.72541885926484762</v>
      </c>
      <c r="X17" s="4">
        <f ca="1">('Deaths female'!X17-'Baseline female'!X17)/'Baseline female'!X17</f>
        <v>0.14145301819916509</v>
      </c>
      <c r="Y17" s="4">
        <f ca="1">('Deaths female'!Y17-'Baseline female'!Y17)/'Baseline female'!Y17</f>
        <v>0.72254736971421585</v>
      </c>
      <c r="Z17" s="4">
        <f ca="1">('Deaths female'!Z17-'Baseline female'!Z17)/'Baseline female'!Z17</f>
        <v>0.88529333636869711</v>
      </c>
      <c r="AA17" s="4">
        <f ca="1">('Deaths female'!AA17-'Baseline female'!AA17)/'Baseline female'!AA17</f>
        <v>0.84884453132068405</v>
      </c>
      <c r="AI17" s="4">
        <f t="shared" ca="1" si="4"/>
        <v>-9.566886105475754E-2</v>
      </c>
      <c r="AJ17" s="4">
        <f t="shared" ca="1" si="3"/>
        <v>6.6242705137491018E-2</v>
      </c>
      <c r="AK17" s="4">
        <f t="shared" ca="1" si="3"/>
        <v>4.3399030210547182E-2</v>
      </c>
      <c r="AL17" s="4">
        <f t="shared" ca="1" si="3"/>
        <v>5.9276506494951461E-2</v>
      </c>
      <c r="AM17" s="4">
        <f t="shared" ca="1" si="3"/>
        <v>0.32685634909398414</v>
      </c>
      <c r="AN17" s="4">
        <f t="shared" ca="1" si="3"/>
        <v>0.14363873532970375</v>
      </c>
      <c r="AO17" s="4">
        <f t="shared" ca="1" si="3"/>
        <v>9.693815884997696E-2</v>
      </c>
      <c r="AP17" s="4">
        <f t="shared" ca="1" si="3"/>
        <v>0.14432291327855584</v>
      </c>
      <c r="AQ17" s="4">
        <f t="shared" ca="1" si="3"/>
        <v>-0.11565392055395388</v>
      </c>
      <c r="AR17" s="4">
        <f t="shared" ca="1" si="3"/>
        <v>9.3904691881536509E-2</v>
      </c>
      <c r="AS17" s="4">
        <f t="shared" ca="1" si="3"/>
        <v>0.13981393531426825</v>
      </c>
      <c r="AT17" s="4">
        <f t="shared" ca="1" si="3"/>
        <v>0.12565638764109113</v>
      </c>
      <c r="AU17" s="4">
        <f t="shared" ca="1" si="3"/>
        <v>0.39473357404285747</v>
      </c>
      <c r="AV17" s="4">
        <f t="shared" ca="1" si="3"/>
        <v>0.20779839822579735</v>
      </c>
      <c r="AW17" s="4">
        <f t="shared" ca="1" si="3"/>
        <v>0.52679075794904484</v>
      </c>
      <c r="AX17" s="4">
        <f t="shared" ca="1" si="3"/>
        <v>0.48893827276154372</v>
      </c>
      <c r="BE17">
        <v>0</v>
      </c>
    </row>
    <row r="18" spans="1:57" x14ac:dyDescent="0.2">
      <c r="A18" s="1">
        <v>15</v>
      </c>
      <c r="B18" s="4">
        <f ca="1">('Deaths female'!B18-'Baseline female'!B18)/'Baseline female'!B18</f>
        <v>0.99221153349987101</v>
      </c>
      <c r="C18" s="4">
        <f ca="1">('Deaths female'!C18-'Baseline female'!C18)/'Baseline female'!C18</f>
        <v>1.0421646669463822</v>
      </c>
      <c r="D18" s="4">
        <f ca="1">('Deaths female'!D18-'Baseline female'!D18)/'Baseline female'!D18</f>
        <v>0.8875080507778812</v>
      </c>
      <c r="E18" s="4">
        <f ca="1">('Deaths female'!E18-'Baseline female'!E18)/'Baseline female'!E18</f>
        <v>0.18520046123555825</v>
      </c>
      <c r="F18" s="4">
        <f ca="1">('Deaths female'!F18-'Baseline female'!F18)/'Baseline female'!F18</f>
        <v>9.6024374043725852E-2</v>
      </c>
      <c r="G18" s="4">
        <f ca="1">('Deaths female'!G18-'Baseline female'!G18)/'Baseline female'!G18</f>
        <v>-0.19269129273052665</v>
      </c>
      <c r="H18" s="4">
        <f ca="1">('Deaths female'!H18-'Baseline female'!H18)/'Baseline female'!H18</f>
        <v>0.54803832654176388</v>
      </c>
      <c r="I18" s="4">
        <f ca="1">('Deaths female'!I18-'Baseline female'!I18)/'Baseline female'!I18</f>
        <v>3.4409715307415004E-2</v>
      </c>
      <c r="J18" s="4">
        <f ca="1">('Deaths female'!J18-'Baseline female'!J18)/'Baseline female'!J18</f>
        <v>-0.13401325323148422</v>
      </c>
      <c r="K18" s="4">
        <f ca="1">('Deaths female'!K18-'Baseline female'!K18)/'Baseline female'!K18</f>
        <v>7.2530107301919111E-2</v>
      </c>
      <c r="L18" s="4">
        <f ca="1">('Deaths female'!L18-'Baseline female'!L18)/'Baseline female'!L18</f>
        <v>-0.69506693250149876</v>
      </c>
      <c r="M18" s="4">
        <f ca="1">('Deaths female'!M18-'Baseline female'!M18)/'Baseline female'!M18</f>
        <v>0.24672520645302248</v>
      </c>
      <c r="N18" s="4">
        <f ca="1">('Deaths female'!N18-'Baseline female'!N18)/'Baseline female'!N18</f>
        <v>0.34821651228712491</v>
      </c>
      <c r="O18" s="4">
        <f ca="1">('Deaths female'!O18-'Baseline female'!O18)/'Baseline female'!O18</f>
        <v>0.12782610119348406</v>
      </c>
      <c r="P18" s="4">
        <f ca="1">('Deaths female'!P18-'Baseline female'!P18)/'Baseline female'!P18</f>
        <v>0.13678184828768739</v>
      </c>
      <c r="Q18" s="4">
        <f ca="1">('Deaths female'!Q18-'Baseline female'!Q18)/'Baseline female'!Q18</f>
        <v>0.42591057767527241</v>
      </c>
      <c r="R18" s="4">
        <f ca="1">('Deaths female'!R18-'Baseline female'!R18)/'Baseline female'!R18</f>
        <v>-0.36840644550150864</v>
      </c>
      <c r="S18" s="4">
        <f ca="1">('Deaths female'!S18-'Baseline female'!S18)/'Baseline female'!S18</f>
        <v>0.39597350071087795</v>
      </c>
      <c r="T18" s="4">
        <f ca="1">('Deaths female'!T18-'Baseline female'!T18)/'Baseline female'!T18</f>
        <v>-0.23546703440759159</v>
      </c>
      <c r="U18" s="4">
        <f ca="1">('Deaths female'!U18-'Baseline female'!U18)/'Baseline female'!U18</f>
        <v>0.2518819444953862</v>
      </c>
      <c r="V18" s="4">
        <f ca="1">('Deaths female'!V18-'Baseline female'!V18)/'Baseline female'!V18</f>
        <v>6.8609545509479508E-2</v>
      </c>
      <c r="W18" s="4">
        <f ca="1">('Deaths female'!W18-'Baseline female'!W18)/'Baseline female'!W18</f>
        <v>-2.8218486670248288E-2</v>
      </c>
      <c r="X18" s="4">
        <f ca="1">('Deaths female'!X18-'Baseline female'!X18)/'Baseline female'!X18</f>
        <v>0.85364266870932082</v>
      </c>
      <c r="Y18" s="4">
        <f ca="1">('Deaths female'!Y18-'Baseline female'!Y18)/'Baseline female'!Y18</f>
        <v>-0.26484945216654843</v>
      </c>
      <c r="Z18" s="4">
        <f ca="1">('Deaths female'!Z18-'Baseline female'!Z18)/'Baseline female'!Z18</f>
        <v>0.60926504239413182</v>
      </c>
      <c r="AA18" s="4">
        <f ca="1">('Deaths female'!AA18-'Baseline female'!AA18)/'Baseline female'!AA18</f>
        <v>0.53386387474709329</v>
      </c>
      <c r="AI18" s="4">
        <f t="shared" ca="1" si="4"/>
        <v>-0.13024140497329464</v>
      </c>
      <c r="AJ18" s="4">
        <f t="shared" ca="1" si="3"/>
        <v>8.8463027056313939E-2</v>
      </c>
      <c r="AK18" s="4">
        <f t="shared" ca="1" si="3"/>
        <v>8.8234082367641645E-2</v>
      </c>
      <c r="AL18" s="4">
        <f t="shared" ca="1" si="3"/>
        <v>0.14190613862793564</v>
      </c>
      <c r="AM18" s="4">
        <f t="shared" ca="1" si="3"/>
        <v>0.30008933663970955</v>
      </c>
      <c r="AN18" s="4">
        <f t="shared" ca="1" si="3"/>
        <v>0.12916581886874468</v>
      </c>
      <c r="AO18" s="4">
        <f t="shared" ca="1" si="3"/>
        <v>0.12184462690598626</v>
      </c>
      <c r="AP18" s="4">
        <f t="shared" ca="1" si="3"/>
        <v>8.697858774822273E-2</v>
      </c>
      <c r="AQ18" s="4">
        <f t="shared" ca="1" si="3"/>
        <v>-0.11784215815337014</v>
      </c>
      <c r="AR18" s="4">
        <f t="shared" ca="1" si="3"/>
        <v>6.7570836144040927E-2</v>
      </c>
      <c r="AS18" s="4">
        <f t="shared" ca="1" si="3"/>
        <v>0.20444212374291018</v>
      </c>
      <c r="AT18" s="4">
        <f t="shared" ca="1" si="3"/>
        <v>9.8148868374272391E-2</v>
      </c>
      <c r="AU18" s="4">
        <f t="shared" ca="1" si="3"/>
        <v>0.35868901937996472</v>
      </c>
      <c r="AV18" s="4">
        <f t="shared" ca="1" si="3"/>
        <v>0.24941258934064739</v>
      </c>
      <c r="AW18" s="4">
        <f t="shared" ca="1" si="3"/>
        <v>0.48387292973183604</v>
      </c>
      <c r="AX18" s="4">
        <f t="shared" ca="1" si="3"/>
        <v>0.43672147355108321</v>
      </c>
      <c r="BE18">
        <v>0</v>
      </c>
    </row>
    <row r="19" spans="1:57" x14ac:dyDescent="0.2">
      <c r="A19" s="1">
        <v>16</v>
      </c>
      <c r="B19" s="4">
        <f ca="1">('Deaths female'!B19-'Baseline female'!B19)/'Baseline female'!B19</f>
        <v>0.78237936144327003</v>
      </c>
      <c r="C19" s="4">
        <f ca="1">('Deaths female'!C19-'Baseline female'!C19)/'Baseline female'!C19</f>
        <v>0.53952123462478296</v>
      </c>
      <c r="D19" s="4">
        <f ca="1">('Deaths female'!D19-'Baseline female'!D19)/'Baseline female'!D19</f>
        <v>0.51053237047681421</v>
      </c>
      <c r="E19" s="4">
        <f ca="1">('Deaths female'!E19-'Baseline female'!E19)/'Baseline female'!E19</f>
        <v>0.75219920787926497</v>
      </c>
      <c r="F19" s="4">
        <f ca="1">('Deaths female'!F19-'Baseline female'!F19)/'Baseline female'!F19</f>
        <v>0.48460160174126127</v>
      </c>
      <c r="G19" s="4">
        <f ca="1">('Deaths female'!G19-'Baseline female'!G19)/'Baseline female'!G19</f>
        <v>0.48789900851262635</v>
      </c>
      <c r="H19" s="4">
        <f ca="1">('Deaths female'!H19-'Baseline female'!H19)/'Baseline female'!H19</f>
        <v>2.3342445342313924E-2</v>
      </c>
      <c r="I19" s="4">
        <f ca="1">('Deaths female'!I19-'Baseline female'!I19)/'Baseline female'!I19</f>
        <v>0.33444542560072826</v>
      </c>
      <c r="J19" s="4">
        <f ca="1">('Deaths female'!J19-'Baseline female'!J19)/'Baseline female'!J19</f>
        <v>0.22468206384034725</v>
      </c>
      <c r="K19" s="4">
        <f ca="1">('Deaths female'!K19-'Baseline female'!K19)/'Baseline female'!K19</f>
        <v>0.17365923330564179</v>
      </c>
      <c r="L19" s="4">
        <f ca="1">('Deaths female'!L19-'Baseline female'!L19)/'Baseline female'!L19</f>
        <v>3.0198717918524506E-2</v>
      </c>
      <c r="M19" s="4">
        <f ca="1">('Deaths female'!M19-'Baseline female'!M19)/'Baseline female'!M19</f>
        <v>-0.66956363041181699</v>
      </c>
      <c r="N19" s="4">
        <f ca="1">('Deaths female'!N19-'Baseline female'!N19)/'Baseline female'!N19</f>
        <v>9.8097484987851966E-2</v>
      </c>
      <c r="O19" s="4">
        <f ca="1">('Deaths female'!O19-'Baseline female'!O19)/'Baseline female'!O19</f>
        <v>0.26526801601310557</v>
      </c>
      <c r="P19" s="4">
        <f ca="1">('Deaths female'!P19-'Baseline female'!P19)/'Baseline female'!P19</f>
        <v>0.50062481478073129</v>
      </c>
      <c r="Q19" s="4">
        <f ca="1">('Deaths female'!Q19-'Baseline female'!Q19)/'Baseline female'!Q19</f>
        <v>-7.6839829719856423E-2</v>
      </c>
      <c r="R19" s="4">
        <f ca="1">('Deaths female'!R19-'Baseline female'!R19)/'Baseline female'!R19</f>
        <v>-0.17384999605541737</v>
      </c>
      <c r="S19" s="4">
        <f ca="1">('Deaths female'!S19-'Baseline female'!S19)/'Baseline female'!S19</f>
        <v>-6.1266323842411222E-2</v>
      </c>
      <c r="T19" s="4">
        <f ca="1">('Deaths female'!T19-'Baseline female'!T19)/'Baseline female'!T19</f>
        <v>0.2188967868749859</v>
      </c>
      <c r="U19" s="4">
        <f ca="1">('Deaths female'!U19-'Baseline female'!U19)/'Baseline female'!U19</f>
        <v>0.24074809869793004</v>
      </c>
      <c r="V19" s="4">
        <f ca="1">('Deaths female'!V19-'Baseline female'!V19)/'Baseline female'!V19</f>
        <v>0.10815734303779524</v>
      </c>
      <c r="W19" s="4">
        <f ca="1">('Deaths female'!W19-'Baseline female'!W19)/'Baseline female'!W19</f>
        <v>-3.7075951981386232E-2</v>
      </c>
      <c r="X19" s="4">
        <f ca="1">('Deaths female'!X19-'Baseline female'!X19)/'Baseline female'!X19</f>
        <v>0.37269298463846307</v>
      </c>
      <c r="Y19" s="4">
        <f ca="1">('Deaths female'!Y19-'Baseline female'!Y19)/'Baseline female'!Y19</f>
        <v>0.69486070063976779</v>
      </c>
      <c r="Z19" s="4">
        <f ca="1">('Deaths female'!Z19-'Baseline female'!Z19)/'Baseline female'!Z19</f>
        <v>9.0736246312285038E-2</v>
      </c>
      <c r="AA19" s="4">
        <f ca="1">('Deaths female'!AA19-'Baseline female'!AA19)/'Baseline female'!AA19</f>
        <v>4.0421025039309492E-2</v>
      </c>
      <c r="AI19" s="4">
        <f t="shared" ca="1" si="4"/>
        <v>-0.11913287937358553</v>
      </c>
      <c r="AJ19" s="4">
        <f t="shared" ca="1" si="3"/>
        <v>5.9179712414611771E-2</v>
      </c>
      <c r="AK19" s="4">
        <f t="shared" ca="1" si="3"/>
        <v>9.0356093593243772E-2</v>
      </c>
      <c r="AL19" s="4">
        <f t="shared" ca="1" si="3"/>
        <v>0.19357706488199089</v>
      </c>
      <c r="AM19" s="4">
        <f t="shared" ca="1" si="3"/>
        <v>0.2603167273354392</v>
      </c>
      <c r="AN19" s="4">
        <f t="shared" ca="1" si="3"/>
        <v>2.0202041461898176E-2</v>
      </c>
      <c r="AO19" s="4">
        <f t="shared" ca="1" si="3"/>
        <v>-9.5764732875521525E-3</v>
      </c>
      <c r="AP19" s="4">
        <f t="shared" ca="1" si="3"/>
        <v>3.4603588971026271E-2</v>
      </c>
      <c r="AQ19" s="4">
        <f t="shared" ca="1" si="3"/>
        <v>-3.8852959365508498E-2</v>
      </c>
      <c r="AR19" s="4">
        <f t="shared" ca="1" si="3"/>
        <v>8.2747887644546034E-2</v>
      </c>
      <c r="AS19" s="4">
        <f t="shared" ca="1" si="3"/>
        <v>0.25948885141732231</v>
      </c>
      <c r="AT19" s="4">
        <f t="shared" ca="1" si="3"/>
        <v>0.13534762003969936</v>
      </c>
      <c r="AU19" s="4">
        <f t="shared" ca="1" si="3"/>
        <v>0.37253628065929578</v>
      </c>
      <c r="AV19" s="4">
        <f t="shared" ca="1" si="3"/>
        <v>0.23774503249165216</v>
      </c>
      <c r="AW19" s="4">
        <f t="shared" ca="1" si="3"/>
        <v>0.38082075905393986</v>
      </c>
      <c r="AX19" s="4">
        <f t="shared" ca="1" si="3"/>
        <v>0.33333393065863715</v>
      </c>
      <c r="BE19">
        <v>0</v>
      </c>
    </row>
    <row r="20" spans="1:57" x14ac:dyDescent="0.2">
      <c r="A20" s="1">
        <v>17</v>
      </c>
      <c r="B20" s="4">
        <f ca="1">('Deaths female'!B20-'Baseline female'!B20)/'Baseline female'!B20</f>
        <v>0.1767041690755167</v>
      </c>
      <c r="C20" s="4">
        <f ca="1">('Deaths female'!C20-'Baseline female'!C20)/'Baseline female'!C20</f>
        <v>1.5399457564551711E-3</v>
      </c>
      <c r="D20" s="4">
        <f ca="1">('Deaths female'!D20-'Baseline female'!D20)/'Baseline female'!D20</f>
        <v>0.35480317987579429</v>
      </c>
      <c r="E20" s="4">
        <f ca="1">('Deaths female'!E20-'Baseline female'!E20)/'Baseline female'!E20</f>
        <v>-7.7258252672112795E-2</v>
      </c>
      <c r="F20" s="4">
        <f ca="1">('Deaths female'!F20-'Baseline female'!F20)/'Baseline female'!F20</f>
        <v>-0.16518430416963137</v>
      </c>
      <c r="G20" s="4">
        <f ca="1">('Deaths female'!G20-'Baseline female'!G20)/'Baseline female'!G20</f>
        <v>-0.25658981613518245</v>
      </c>
      <c r="H20" s="4">
        <f ca="1">('Deaths female'!H20-'Baseline female'!H20)/'Baseline female'!H20</f>
        <v>-0.25466521165178485</v>
      </c>
      <c r="I20" s="4">
        <f ca="1">('Deaths female'!I20-'Baseline female'!I20)/'Baseline female'!I20</f>
        <v>-0.11124422286569076</v>
      </c>
      <c r="J20" s="4">
        <f ca="1">('Deaths female'!J20-'Baseline female'!J20)/'Baseline female'!J20</f>
        <v>0.11213712393797069</v>
      </c>
      <c r="K20" s="4">
        <f ca="1">('Deaths female'!K20-'Baseline female'!K20)/'Baseline female'!K20</f>
        <v>-0.17999392137623718</v>
      </c>
      <c r="L20" s="4">
        <f ca="1">('Deaths female'!L20-'Baseline female'!L20)/'Baseline female'!L20</f>
        <v>-0.441403578047386</v>
      </c>
      <c r="M20" s="4">
        <f ca="1">('Deaths female'!M20-'Baseline female'!M20)/'Baseline female'!M20</f>
        <v>7.490974246698269E-2</v>
      </c>
      <c r="N20" s="4">
        <f ca="1">('Deaths female'!N20-'Baseline female'!N20)/'Baseline female'!N20</f>
        <v>6.1694581476100033E-2</v>
      </c>
      <c r="O20" s="4">
        <f ca="1">('Deaths female'!O20-'Baseline female'!O20)/'Baseline female'!O20</f>
        <v>2.5476402904033007E-2</v>
      </c>
      <c r="P20" s="4">
        <f ca="1">('Deaths female'!P20-'Baseline female'!P20)/'Baseline female'!P20</f>
        <v>0.32474283372823515</v>
      </c>
      <c r="Q20" s="4">
        <f ca="1">('Deaths female'!Q20-'Baseline female'!Q20)/'Baseline female'!Q20</f>
        <v>-0.22718707570887639</v>
      </c>
      <c r="R20" s="4">
        <f ca="1">('Deaths female'!R20-'Baseline female'!R20)/'Baseline female'!R20</f>
        <v>-0.28308125007950058</v>
      </c>
      <c r="S20" s="4">
        <f ca="1">('Deaths female'!S20-'Baseline female'!S20)/'Baseline female'!S20</f>
        <v>5.8190392737739523E-2</v>
      </c>
      <c r="T20" s="4">
        <f ca="1">('Deaths female'!T20-'Baseline female'!T20)/'Baseline female'!T20</f>
        <v>0.27638898041085147</v>
      </c>
      <c r="U20" s="4">
        <f ca="1">('Deaths female'!U20-'Baseline female'!U20)/'Baseline female'!U20</f>
        <v>0.2392826452200861</v>
      </c>
      <c r="V20" s="4">
        <f ca="1">('Deaths female'!V20-'Baseline female'!V20)/'Baseline female'!V20</f>
        <v>1.0018480833282783E-2</v>
      </c>
      <c r="W20" s="4">
        <f ca="1">('Deaths female'!W20-'Baseline female'!W20)/'Baseline female'!W20</f>
        <v>-0.1450750474321405</v>
      </c>
      <c r="X20" s="4">
        <f ca="1">('Deaths female'!X20-'Baseline female'!X20)/'Baseline female'!X20</f>
        <v>-0.1132097765875459</v>
      </c>
      <c r="Y20" s="4">
        <f ca="1">('Deaths female'!Y20-'Baseline female'!Y20)/'Baseline female'!Y20</f>
        <v>-0.23619573997475171</v>
      </c>
      <c r="Z20" s="4">
        <f ca="1">('Deaths female'!Z20-'Baseline female'!Z20)/'Baseline female'!Z20</f>
        <v>0.27424716894305962</v>
      </c>
      <c r="AA20" s="4">
        <f ca="1">('Deaths female'!AA20-'Baseline female'!AA20)/'Baseline female'!AA20</f>
        <v>0.19817616192917167</v>
      </c>
      <c r="AI20" s="4">
        <f t="shared" ca="1" si="4"/>
        <v>-0.15310305051659842</v>
      </c>
      <c r="AJ20" s="4">
        <f t="shared" ca="1" si="3"/>
        <v>1.0485399624423962E-2</v>
      </c>
      <c r="AK20" s="4">
        <f t="shared" ca="1" si="3"/>
        <v>3.8157724473576515E-2</v>
      </c>
      <c r="AL20" s="4">
        <f t="shared" ca="1" si="3"/>
        <v>0.16486634198967026</v>
      </c>
      <c r="AM20" s="4">
        <f t="shared" ca="1" si="3"/>
        <v>0.19189500167837911</v>
      </c>
      <c r="AN20" s="4">
        <f t="shared" ca="1" si="3"/>
        <v>-3.3817328870438451E-2</v>
      </c>
      <c r="AO20" s="4">
        <f t="shared" ca="1" si="3"/>
        <v>-3.0704184952161772E-2</v>
      </c>
      <c r="AP20" s="4">
        <f t="shared" ca="1" si="3"/>
        <v>9.2123819720700439E-2</v>
      </c>
      <c r="AQ20" s="4">
        <f t="shared" ca="1" si="3"/>
        <v>1.0887397326585897E-2</v>
      </c>
      <c r="AR20" s="4">
        <f t="shared" ca="1" si="3"/>
        <v>0.16738090741045808</v>
      </c>
      <c r="AS20" s="4">
        <f t="shared" ca="1" si="3"/>
        <v>0.27763351459415281</v>
      </c>
      <c r="AT20" s="4">
        <f t="shared" ca="1" si="3"/>
        <v>0.14341133245046109</v>
      </c>
      <c r="AU20" s="4">
        <f t="shared" ca="1" si="3"/>
        <v>0.38452713538600469</v>
      </c>
      <c r="AV20" s="4">
        <f t="shared" ca="1" si="3"/>
        <v>0.167639020624921</v>
      </c>
      <c r="AW20" s="4">
        <f t="shared" ca="1" si="3"/>
        <v>0.36464752822941443</v>
      </c>
      <c r="AX20" s="4">
        <f t="shared" ca="1" si="3"/>
        <v>0.31688406473363584</v>
      </c>
      <c r="BE20">
        <v>0</v>
      </c>
    </row>
    <row r="21" spans="1:57" x14ac:dyDescent="0.2">
      <c r="A21" s="1">
        <v>18</v>
      </c>
      <c r="B21" s="4">
        <f ca="1">('Deaths female'!B21-'Baseline female'!B21)/'Baseline female'!B21</f>
        <v>0.19391312026098428</v>
      </c>
      <c r="C21" s="4">
        <f ca="1">('Deaths female'!C21-'Baseline female'!C21)/'Baseline female'!C21</f>
        <v>0.15854787582078086</v>
      </c>
      <c r="D21" s="4">
        <f ca="1">('Deaths female'!D21-'Baseline female'!D21)/'Baseline female'!D21</f>
        <v>2.8284298685011408E-2</v>
      </c>
      <c r="E21" s="4">
        <f ca="1">('Deaths female'!E21-'Baseline female'!E21)/'Baseline female'!E21</f>
        <v>0.69759267079991227</v>
      </c>
      <c r="F21" s="4">
        <f ca="1">('Deaths female'!F21-'Baseline female'!F21)/'Baseline female'!F21</f>
        <v>5.6571108015446136E-3</v>
      </c>
      <c r="G21" s="4">
        <f ca="1">('Deaths female'!G21-'Baseline female'!G21)/'Baseline female'!G21</f>
        <v>-3.1408528584042722E-2</v>
      </c>
      <c r="H21" s="4">
        <f ca="1">('Deaths female'!H21-'Baseline female'!H21)/'Baseline female'!H21</f>
        <v>-0.18787129432181079</v>
      </c>
      <c r="I21" s="4">
        <f ca="1">('Deaths female'!I21-'Baseline female'!I21)/'Baseline female'!I21</f>
        <v>0.16268924509690677</v>
      </c>
      <c r="J21" s="4">
        <f ca="1">('Deaths female'!J21-'Baseline female'!J21)/'Baseline female'!J21</f>
        <v>-0.14519765812104013</v>
      </c>
      <c r="K21" s="4">
        <f ca="1">('Deaths female'!K21-'Baseline female'!K21)/'Baseline female'!K21</f>
        <v>0.38477101005404285</v>
      </c>
      <c r="L21" s="4">
        <f ca="1">('Deaths female'!L21-'Baseline female'!L21)/'Baseline female'!L21</f>
        <v>1.1413938906674271E-2</v>
      </c>
      <c r="M21" s="4">
        <f ca="1">('Deaths female'!M21-'Baseline female'!M21)/'Baseline female'!M21</f>
        <v>9.3943899766673292E-2</v>
      </c>
      <c r="N21" s="4">
        <f ca="1">('Deaths female'!N21-'Baseline female'!N21)/'Baseline female'!N21</f>
        <v>-0.38487181513966856</v>
      </c>
      <c r="O21" s="4">
        <f ca="1">('Deaths female'!O21-'Baseline female'!O21)/'Baseline female'!O21</f>
        <v>2.5056081542842203E-2</v>
      </c>
      <c r="P21" s="4">
        <f ca="1">('Deaths female'!P21-'Baseline female'!P21)/'Baseline female'!P21</f>
        <v>0.1131349912752919</v>
      </c>
      <c r="Q21" s="4">
        <f ca="1">('Deaths female'!Q21-'Baseline female'!Q21)/'Baseline female'!Q21</f>
        <v>-0.28233892296286783</v>
      </c>
      <c r="R21" s="4">
        <f ca="1">('Deaths female'!R21-'Baseline female'!R21)/'Baseline female'!R21</f>
        <v>0.34890777591759792</v>
      </c>
      <c r="S21" s="4">
        <f ca="1">('Deaths female'!S21-'Baseline female'!S21)/'Baseline female'!S21</f>
        <v>0.22372571116832202</v>
      </c>
      <c r="T21" s="4">
        <f ca="1">('Deaths female'!T21-'Baseline female'!T21)/'Baseline female'!T21</f>
        <v>-0.17725980213672002</v>
      </c>
      <c r="U21" s="4">
        <f ca="1">('Deaths female'!U21-'Baseline female'!U21)/'Baseline female'!U21</f>
        <v>0.17682631072132804</v>
      </c>
      <c r="V21" s="4">
        <f ca="1">('Deaths female'!V21-'Baseline female'!V21)/'Baseline female'!V21</f>
        <v>-0.13317477649696985</v>
      </c>
      <c r="W21" s="4">
        <f ca="1">('Deaths female'!W21-'Baseline female'!W21)/'Baseline female'!W21</f>
        <v>-0.39236657688696053</v>
      </c>
      <c r="X21" s="4">
        <f ca="1">('Deaths female'!X21-'Baseline female'!X21)/'Baseline female'!X21</f>
        <v>0.6065844486393337</v>
      </c>
      <c r="Y21" s="4">
        <f ca="1">('Deaths female'!Y21-'Baseline female'!Y21)/'Baseline female'!Y21</f>
        <v>-0.13204326233231034</v>
      </c>
      <c r="Z21" s="4">
        <f ca="1">('Deaths female'!Z21-'Baseline female'!Z21)/'Baseline female'!Z21</f>
        <v>0.25661946062900137</v>
      </c>
      <c r="AA21" s="4">
        <f ca="1">('Deaths female'!AA21-'Baseline female'!AA21)/'Baseline female'!AA21</f>
        <v>0.23497998429102848</v>
      </c>
      <c r="AI21" s="4">
        <f t="shared" ca="1" si="4"/>
        <v>-0.13203860161644868</v>
      </c>
      <c r="AJ21" s="4">
        <f t="shared" ca="1" si="3"/>
        <v>-9.6530350870175086E-3</v>
      </c>
      <c r="AK21" s="4">
        <f t="shared" ca="1" si="3"/>
        <v>-8.8199448040150747E-3</v>
      </c>
      <c r="AL21" s="4">
        <f t="shared" ca="1" si="3"/>
        <v>0.12893452497009061</v>
      </c>
      <c r="AM21" s="4">
        <f t="shared" ca="1" si="3"/>
        <v>0.16199437820070572</v>
      </c>
      <c r="AN21" s="4">
        <f t="shared" ca="1" si="3"/>
        <v>-3.2441884916712252E-2</v>
      </c>
      <c r="AO21" s="4">
        <f t="shared" ca="1" si="3"/>
        <v>-9.09917703329894E-3</v>
      </c>
      <c r="AP21" s="4">
        <f t="shared" ca="1" si="3"/>
        <v>9.7663390011234918E-2</v>
      </c>
      <c r="AQ21" s="4">
        <f t="shared" ca="1" si="3"/>
        <v>1.7468443445567507E-2</v>
      </c>
      <c r="AR21" s="4">
        <f t="shared" ca="1" si="3"/>
        <v>0.21005103026964578</v>
      </c>
      <c r="AS21" s="4">
        <f t="shared" ca="1" si="3"/>
        <v>0.17741159994449196</v>
      </c>
      <c r="AT21" s="4">
        <f t="shared" ca="1" si="3"/>
        <v>0.19236916666822543</v>
      </c>
      <c r="AU21" s="4">
        <f t="shared" ca="1" si="3"/>
        <v>0.33573253194336211</v>
      </c>
      <c r="AV21" s="4">
        <f t="shared" ca="1" si="3"/>
        <v>0.18591410039561804</v>
      </c>
      <c r="AW21" s="4">
        <f t="shared" ca="1" si="3"/>
        <v>0.37883751140769972</v>
      </c>
      <c r="AX21" s="4">
        <f t="shared" ca="1" si="3"/>
        <v>0.32445762969394554</v>
      </c>
      <c r="BE21">
        <v>0</v>
      </c>
    </row>
    <row r="22" spans="1:57" x14ac:dyDescent="0.2">
      <c r="A22" s="1">
        <v>19</v>
      </c>
      <c r="B22" s="4">
        <f ca="1">('Deaths female'!B22-'Baseline female'!B22)/'Baseline female'!B22</f>
        <v>0.41549963933007023</v>
      </c>
      <c r="C22" s="4">
        <f ca="1">('Deaths female'!C22-'Baseline female'!C22)/'Baseline female'!C22</f>
        <v>-3.0403649113151163E-2</v>
      </c>
      <c r="D22" s="4">
        <f ca="1">('Deaths female'!D22-'Baseline female'!D22)/'Baseline female'!D22</f>
        <v>0.61217575756849196</v>
      </c>
      <c r="E22" s="4">
        <f ca="1">('Deaths female'!E22-'Baseline female'!E22)/'Baseline female'!E22</f>
        <v>0.18215659686015909</v>
      </c>
      <c r="F22" s="4">
        <f ca="1">('Deaths female'!F22-'Baseline female'!F22)/'Baseline female'!F22</f>
        <v>-0.23401351204510593</v>
      </c>
      <c r="G22" s="4">
        <f ca="1">('Deaths female'!G22-'Baseline female'!G22)/'Baseline female'!G22</f>
        <v>1.2541462539485043E-2</v>
      </c>
      <c r="H22" s="4">
        <f ca="1">('Deaths female'!H22-'Baseline female'!H22)/'Baseline female'!H22</f>
        <v>-0.12105006637729131</v>
      </c>
      <c r="I22" s="4">
        <f ca="1">('Deaths female'!I22-'Baseline female'!I22)/'Baseline female'!I22</f>
        <v>-0.21174037753242628</v>
      </c>
      <c r="J22" s="4">
        <f ca="1">('Deaths female'!J22-'Baseline female'!J22)/'Baseline female'!J22</f>
        <v>-0.10730831356392226</v>
      </c>
      <c r="K22" s="4">
        <f ca="1">('Deaths female'!K22-'Baseline female'!K22)/'Baseline female'!K22</f>
        <v>0.18242749239610845</v>
      </c>
      <c r="L22" s="4">
        <f ca="1">('Deaths female'!L22-'Baseline female'!L22)/'Baseline female'!L22</f>
        <v>9.2333346544541409E-2</v>
      </c>
      <c r="M22" s="4">
        <f ca="1">('Deaths female'!M22-'Baseline female'!M22)/'Baseline female'!M22</f>
        <v>1.7289980826448927E-2</v>
      </c>
      <c r="N22" s="4">
        <f ca="1">('Deaths female'!N22-'Baseline female'!N22)/'Baseline female'!N22</f>
        <v>9.2432554426650798E-2</v>
      </c>
      <c r="O22" s="4">
        <f ca="1">('Deaths female'!O22-'Baseline female'!O22)/'Baseline female'!O22</f>
        <v>0.10504282724214747</v>
      </c>
      <c r="P22" s="4">
        <f ca="1">('Deaths female'!P22-'Baseline female'!P22)/'Baseline female'!P22</f>
        <v>-8.2082302503602128E-2</v>
      </c>
      <c r="Q22" s="4">
        <f ca="1">('Deaths female'!Q22-'Baseline female'!Q22)/'Baseline female'!Q22</f>
        <v>5.3729471591186316E-2</v>
      </c>
      <c r="R22" s="4">
        <f ca="1">('Deaths female'!R22-'Baseline female'!R22)/'Baseline female'!R22</f>
        <v>4.5665269576649507E-2</v>
      </c>
      <c r="S22" s="4">
        <f ca="1">('Deaths female'!S22-'Baseline female'!S22)/'Baseline female'!S22</f>
        <v>-0.37343302400129974</v>
      </c>
      <c r="T22" s="4">
        <f ca="1">('Deaths female'!T22-'Baseline female'!T22)/'Baseline female'!T22</f>
        <v>2.4630866817327766E-2</v>
      </c>
      <c r="U22" s="4">
        <f ca="1">('Deaths female'!U22-'Baseline female'!U22)/'Baseline female'!U22</f>
        <v>0.17076139222724127</v>
      </c>
      <c r="V22" s="4">
        <f ca="1">('Deaths female'!V22-'Baseline female'!V22)/'Baseline female'!V22</f>
        <v>0.2111263059680546</v>
      </c>
      <c r="W22" s="4">
        <f ca="1">('Deaths female'!W22-'Baseline female'!W22)/'Baseline female'!W22</f>
        <v>-6.8171070399516739E-2</v>
      </c>
      <c r="X22" s="4">
        <f ca="1">('Deaths female'!X22-'Baseline female'!X22)/'Baseline female'!X22</f>
        <v>4.9416359648892523E-2</v>
      </c>
      <c r="Y22" s="4">
        <f ca="1">('Deaths female'!Y22-'Baseline female'!Y22)/'Baseline female'!Y22</f>
        <v>2.3821766477475734E-2</v>
      </c>
      <c r="Z22" s="4">
        <f ca="1">('Deaths female'!Z22-'Baseline female'!Z22)/'Baseline female'!Z22</f>
        <v>0.4424657905660575</v>
      </c>
      <c r="AA22" s="4">
        <f ca="1">('Deaths female'!AA22-'Baseline female'!AA22)/'Baseline female'!AA22</f>
        <v>0.45191747418475742</v>
      </c>
      <c r="AI22" s="4">
        <f t="shared" ca="1" si="4"/>
        <v>-0.21280731244395304</v>
      </c>
      <c r="AJ22" s="4">
        <f t="shared" ca="1" si="3"/>
        <v>-2.0019292287029214E-2</v>
      </c>
      <c r="AK22" s="4">
        <f t="shared" ca="1" si="3"/>
        <v>1.1180765513214265E-2</v>
      </c>
      <c r="AL22" s="4">
        <f t="shared" ca="1" si="3"/>
        <v>9.1857222777339681E-2</v>
      </c>
      <c r="AM22" s="4">
        <f t="shared" ca="1" si="3"/>
        <v>0.17985190916865487</v>
      </c>
      <c r="AN22" s="4">
        <f t="shared" ca="1" si="3"/>
        <v>-7.7052288907715774E-2</v>
      </c>
      <c r="AO22" s="4">
        <f t="shared" ca="1" si="3"/>
        <v>3.1942660286214078E-2</v>
      </c>
      <c r="AP22" s="4">
        <f t="shared" ca="1" si="3"/>
        <v>1.9616689274972454E-2</v>
      </c>
      <c r="AQ22" s="4">
        <f t="shared" ca="1" si="3"/>
        <v>5.6566123111168126E-2</v>
      </c>
      <c r="AR22" s="4">
        <f t="shared" ca="1" si="3"/>
        <v>0.18095866154123721</v>
      </c>
      <c r="AS22" s="4">
        <f t="shared" ca="1" si="3"/>
        <v>0.19104396098926041</v>
      </c>
      <c r="AT22" s="4">
        <f t="shared" ca="1" si="3"/>
        <v>0.11499931614412109</v>
      </c>
      <c r="AU22" s="4">
        <f t="shared" ca="1" si="3"/>
        <v>0.3213810022885919</v>
      </c>
      <c r="AV22" s="4">
        <f t="shared" ca="1" si="3"/>
        <v>0.25293273007232098</v>
      </c>
      <c r="AW22" s="4">
        <f t="shared" ca="1" si="3"/>
        <v>0.35889012392546604</v>
      </c>
      <c r="AX22" s="4">
        <f t="shared" ca="1" si="3"/>
        <v>0.30119492723602498</v>
      </c>
      <c r="BE22">
        <v>0</v>
      </c>
    </row>
    <row r="23" spans="1:57" x14ac:dyDescent="0.2">
      <c r="A23" s="1">
        <v>20</v>
      </c>
      <c r="B23" s="4">
        <f ca="1">('Deaths female'!B23-'Baseline female'!B23)/'Baseline female'!B23</f>
        <v>0.27553291603816438</v>
      </c>
      <c r="C23" s="4">
        <f ca="1">('Deaths female'!C23-'Baseline female'!C23)/'Baseline female'!C23</f>
        <v>0.2482312340882071</v>
      </c>
      <c r="D23" s="4">
        <f ca="1">('Deaths female'!D23-'Baseline female'!D23)/'Baseline female'!D23</f>
        <v>7.8677275804639499E-2</v>
      </c>
      <c r="E23" s="4">
        <f ca="1">('Deaths female'!E23-'Baseline female'!E23)/'Baseline female'!E23</f>
        <v>0.10032944211342923</v>
      </c>
      <c r="F23" s="4">
        <f ca="1">('Deaths female'!F23-'Baseline female'!F23)/'Baseline female'!F23</f>
        <v>0.37691812126636776</v>
      </c>
      <c r="G23" s="4">
        <f ca="1">('Deaths female'!G23-'Baseline female'!G23)/'Baseline female'!G23</f>
        <v>0.37268185632343548</v>
      </c>
      <c r="H23" s="4">
        <f ca="1">('Deaths female'!H23-'Baseline female'!H23)/'Baseline female'!H23</f>
        <v>-0.37415429649020276</v>
      </c>
      <c r="I23" s="4">
        <f ca="1">('Deaths female'!I23-'Baseline female'!I23)/'Baseline female'!I23</f>
        <v>0.91142789646487321</v>
      </c>
      <c r="J23" s="4">
        <f ca="1">('Deaths female'!J23-'Baseline female'!J23)/'Baseline female'!J23</f>
        <v>0.17183580030153586</v>
      </c>
      <c r="K23" s="4">
        <f ca="1">('Deaths female'!K23-'Baseline female'!K23)/'Baseline female'!K23</f>
        <v>-7.2093796681083752E-3</v>
      </c>
      <c r="L23" s="4">
        <f ca="1">('Deaths female'!L23-'Baseline female'!L23)/'Baseline female'!L23</f>
        <v>-0.71442450534576885</v>
      </c>
      <c r="M23" s="4">
        <f ca="1">('Deaths female'!M23-'Baseline female'!M23)/'Baseline female'!M23</f>
        <v>9.7701367488267993E-2</v>
      </c>
      <c r="N23" s="4">
        <f ca="1">('Deaths female'!N23-'Baseline female'!N23)/'Baseline female'!N23</f>
        <v>0.18855466245856661</v>
      </c>
      <c r="O23" s="4">
        <f ca="1">('Deaths female'!O23-'Baseline female'!O23)/'Baseline female'!O23</f>
        <v>0.27293784909192154</v>
      </c>
      <c r="P23" s="4">
        <f ca="1">('Deaths female'!P23-'Baseline female'!P23)/'Baseline female'!P23</f>
        <v>4.0336177709765032E-2</v>
      </c>
      <c r="Q23" s="4">
        <f ca="1">('Deaths female'!Q23-'Baseline female'!Q23)/'Baseline female'!Q23</f>
        <v>1.4209749041185984E-2</v>
      </c>
      <c r="R23" s="4">
        <f ca="1">('Deaths female'!R23-'Baseline female'!R23)/'Baseline female'!R23</f>
        <v>0.6751990550366741</v>
      </c>
      <c r="S23" s="4">
        <f ca="1">('Deaths female'!S23-'Baseline female'!S23)/'Baseline female'!S23</f>
        <v>-0.23487685703223424</v>
      </c>
      <c r="T23" s="4">
        <f ca="1">('Deaths female'!T23-'Baseline female'!T23)/'Baseline female'!T23</f>
        <v>0.18623468595909046</v>
      </c>
      <c r="U23" s="4">
        <f ca="1">('Deaths female'!U23-'Baseline female'!U23)/'Baseline female'!U23</f>
        <v>-6.7180695765914858E-2</v>
      </c>
      <c r="V23" s="4">
        <f ca="1">('Deaths female'!V23-'Baseline female'!V23)/'Baseline female'!V23</f>
        <v>0.34848474335791346</v>
      </c>
      <c r="W23" s="4">
        <f ca="1">('Deaths female'!W23-'Baseline female'!W23)/'Baseline female'!W23</f>
        <v>0.44839337944011309</v>
      </c>
      <c r="X23" s="4">
        <f ca="1">('Deaths female'!X23-'Baseline female'!X23)/'Baseline female'!X23</f>
        <v>0.18966439825878567</v>
      </c>
      <c r="Y23" s="4">
        <f ca="1">('Deaths female'!Y23-'Baseline female'!Y23)/'Baseline female'!Y23</f>
        <v>0.56763272300610634</v>
      </c>
      <c r="Z23" s="4">
        <f ca="1">('Deaths female'!Z23-'Baseline female'!Z23)/'Baseline female'!Z23</f>
        <v>-8.8222004053517863E-2</v>
      </c>
      <c r="AA23" s="4">
        <f ca="1">('Deaths female'!AA23-'Baseline female'!AA23)/'Baseline female'!AA23</f>
        <v>-0.10572266747402051</v>
      </c>
      <c r="AI23" s="4">
        <f t="shared" ca="1" si="4"/>
        <v>-0.18695185103630083</v>
      </c>
      <c r="AJ23" s="4">
        <f t="shared" ca="1" si="4"/>
        <v>-1.4057630513312845E-2</v>
      </c>
      <c r="AK23" s="4">
        <f t="shared" ca="1" si="4"/>
        <v>-1.3536437176147548E-2</v>
      </c>
      <c r="AL23" s="4">
        <f t="shared" ca="1" si="4"/>
        <v>7.0680588592724095E-2</v>
      </c>
      <c r="AM23" s="4">
        <f t="shared" ca="1" si="4"/>
        <v>0.15077359361763173</v>
      </c>
      <c r="AN23" s="4">
        <f t="shared" ca="1" si="4"/>
        <v>-6.5534693824436288E-2</v>
      </c>
      <c r="AO23" s="4">
        <f t="shared" ca="1" si="4"/>
        <v>3.8361794396145558E-2</v>
      </c>
      <c r="AP23" s="4">
        <f t="shared" ca="1" si="4"/>
        <v>2.1612979073603149E-2</v>
      </c>
      <c r="AQ23" s="4">
        <f t="shared" ca="1" si="4"/>
        <v>4.5613095549873833E-2</v>
      </c>
      <c r="AR23" s="4">
        <f t="shared" ca="1" si="4"/>
        <v>0.19251293322479723</v>
      </c>
      <c r="AS23" s="4">
        <f t="shared" ca="1" si="4"/>
        <v>0.11679594184900309</v>
      </c>
      <c r="AT23" s="4">
        <f t="shared" ca="1" si="4"/>
        <v>7.7682720831609264E-2</v>
      </c>
      <c r="AU23" s="4">
        <f t="shared" ca="1" si="4"/>
        <v>0.33010084078654023</v>
      </c>
      <c r="AV23" s="4">
        <f t="shared" ca="1" si="4"/>
        <v>0.22056507525610616</v>
      </c>
      <c r="AW23" s="4">
        <f t="shared" ca="1" si="4"/>
        <v>0.33154990423317143</v>
      </c>
      <c r="AX23" s="4">
        <f t="shared" ca="1" si="4"/>
        <v>0.26221370926130166</v>
      </c>
      <c r="BE23">
        <v>0</v>
      </c>
    </row>
    <row r="24" spans="1:57" x14ac:dyDescent="0.2">
      <c r="A24" s="1">
        <v>21</v>
      </c>
      <c r="B24" s="4">
        <f ca="1">('Deaths female'!B24-'Baseline female'!B24)/'Baseline female'!B24</f>
        <v>0.50137915253095988</v>
      </c>
      <c r="C24" s="4">
        <f ca="1">('Deaths female'!C24-'Baseline female'!C24)/'Baseline female'!C24</f>
        <v>-1.8007810052979471E-2</v>
      </c>
      <c r="D24" s="4">
        <f ca="1">('Deaths female'!D24-'Baseline female'!D24)/'Baseline female'!D24</f>
        <v>-9.7481574372938667E-2</v>
      </c>
      <c r="E24" s="4">
        <f ca="1">('Deaths female'!E24-'Baseline female'!E24)/'Baseline female'!E24</f>
        <v>0.15603155392595941</v>
      </c>
      <c r="F24" s="4">
        <f ca="1">('Deaths female'!F24-'Baseline female'!F24)/'Baseline female'!F24</f>
        <v>7.3132704688400288E-2</v>
      </c>
      <c r="G24" s="4">
        <f ca="1">('Deaths female'!G24-'Baseline female'!G24)/'Baseline female'!G24</f>
        <v>0.43926368728846821</v>
      </c>
      <c r="H24" s="4">
        <f ca="1">('Deaths female'!H24-'Baseline female'!H24)/'Baseline female'!H24</f>
        <v>0.17282363225353967</v>
      </c>
      <c r="I24" s="4">
        <f ca="1">('Deaths female'!I24-'Baseline female'!I24)/'Baseline female'!I24</f>
        <v>0.26917245295703535</v>
      </c>
      <c r="J24" s="4">
        <f ca="1">('Deaths female'!J24-'Baseline female'!J24)/'Baseline female'!J24</f>
        <v>1.7171773134754743E-2</v>
      </c>
      <c r="K24" s="4">
        <f ca="1">('Deaths female'!K24-'Baseline female'!K24)/'Baseline female'!K24</f>
        <v>0.34861715461805348</v>
      </c>
      <c r="L24" s="4">
        <f ca="1">('Deaths female'!L24-'Baseline female'!L24)/'Baseline female'!L24</f>
        <v>-0.1408224199406439</v>
      </c>
      <c r="M24" s="4">
        <f ca="1">('Deaths female'!M24-'Baseline female'!M24)/'Baseline female'!M24</f>
        <v>5.0305773358403388E-2</v>
      </c>
      <c r="N24" s="4">
        <f ca="1">('Deaths female'!N24-'Baseline female'!N24)/'Baseline female'!N24</f>
        <v>0.11803772603447416</v>
      </c>
      <c r="O24" s="4">
        <f ca="1">('Deaths female'!O24-'Baseline female'!O24)/'Baseline female'!O24</f>
        <v>0.20561186138493809</v>
      </c>
      <c r="P24" s="4">
        <f ca="1">('Deaths female'!P24-'Baseline female'!P24)/'Baseline female'!P24</f>
        <v>6.2902242334426886E-2</v>
      </c>
      <c r="Q24" s="4">
        <f ca="1">('Deaths female'!Q24-'Baseline female'!Q24)/'Baseline female'!Q24</f>
        <v>6.9521401306298053E-2</v>
      </c>
      <c r="R24" s="4">
        <f ca="1">('Deaths female'!R24-'Baseline female'!R24)/'Baseline female'!R24</f>
        <v>-0.30216965629746245</v>
      </c>
      <c r="S24" s="4">
        <f ca="1">('Deaths female'!S24-'Baseline female'!S24)/'Baseline female'!S24</f>
        <v>-0.11525386795375508</v>
      </c>
      <c r="T24" s="4">
        <f ca="1">('Deaths female'!T24-'Baseline female'!T24)/'Baseline female'!T24</f>
        <v>5.0867347094350146E-2</v>
      </c>
      <c r="U24" s="4">
        <f ca="1">('Deaths female'!U24-'Baseline female'!U24)/'Baseline female'!U24</f>
        <v>8.7745403850805884E-2</v>
      </c>
      <c r="V24" s="4">
        <f ca="1">('Deaths female'!V24-'Baseline female'!V24)/'Baseline female'!V24</f>
        <v>0.7219352977769885</v>
      </c>
      <c r="W24" s="4">
        <f ca="1">('Deaths female'!W24-'Baseline female'!W24)/'Baseline female'!W24</f>
        <v>0.18535132192487044</v>
      </c>
      <c r="X24" s="4">
        <f ca="1">('Deaths female'!X24-'Baseline female'!X24)/'Baseline female'!X24</f>
        <v>0.54331626723950299</v>
      </c>
      <c r="Y24" s="4">
        <f ca="1">('Deaths female'!Y24-'Baseline female'!Y24)/'Baseline female'!Y24</f>
        <v>0.31082232297395879</v>
      </c>
      <c r="Z24" s="4">
        <f ca="1">('Deaths female'!Z24-'Baseline female'!Z24)/'Baseline female'!Z24</f>
        <v>9.1474725783788971E-2</v>
      </c>
      <c r="AA24" s="4">
        <f ca="1">('Deaths female'!AA24-'Baseline female'!AA24)/'Baseline female'!AA24</f>
        <v>4.6073619962176536E-2</v>
      </c>
      <c r="AI24" s="4">
        <f t="shared" ref="AI24:AX39" ca="1" si="5">AVERAGE(L19:L29)</f>
        <v>-0.12467940346004719</v>
      </c>
      <c r="AJ24" s="4">
        <f t="shared" ca="1" si="5"/>
        <v>-3.8015821721073172E-2</v>
      </c>
      <c r="AK24" s="4">
        <f t="shared" ca="1" si="5"/>
        <v>-4.7794152775185769E-2</v>
      </c>
      <c r="AL24" s="4">
        <f t="shared" ca="1" si="5"/>
        <v>5.4118380823424066E-2</v>
      </c>
      <c r="AM24" s="4">
        <f t="shared" ca="1" si="5"/>
        <v>0.13833544895318448</v>
      </c>
      <c r="AN24" s="4">
        <f t="shared" ca="1" si="5"/>
        <v>-0.10828864255547561</v>
      </c>
      <c r="AO24" s="4">
        <f t="shared" ca="1" si="5"/>
        <v>8.1554506328494356E-2</v>
      </c>
      <c r="AP24" s="4">
        <f t="shared" ca="1" si="5"/>
        <v>-3.8878905247459947E-2</v>
      </c>
      <c r="AQ24" s="4">
        <f t="shared" ca="1" si="5"/>
        <v>8.3661458376061634E-2</v>
      </c>
      <c r="AR24" s="4">
        <f t="shared" ca="1" si="5"/>
        <v>0.17940596986098448</v>
      </c>
      <c r="AS24" s="4">
        <f t="shared" ca="1" si="5"/>
        <v>0.10890118078493946</v>
      </c>
      <c r="AT24" s="4">
        <f t="shared" ca="1" si="5"/>
        <v>7.7603209446755861E-2</v>
      </c>
      <c r="AU24" s="4">
        <f t="shared" ca="1" si="5"/>
        <v>0.271174964366796</v>
      </c>
      <c r="AV24" s="4">
        <f t="shared" ca="1" si="5"/>
        <v>0.29880135773460131</v>
      </c>
      <c r="AW24" s="4">
        <f t="shared" ca="1" si="5"/>
        <v>0.27067855775164057</v>
      </c>
      <c r="AX24" s="4">
        <f t="shared" ca="1" si="5"/>
        <v>0.20092173791692308</v>
      </c>
      <c r="BE24">
        <v>0</v>
      </c>
    </row>
    <row r="25" spans="1:57" x14ac:dyDescent="0.2">
      <c r="A25" s="1">
        <v>22</v>
      </c>
      <c r="B25" s="4">
        <f ca="1">('Deaths female'!B25-'Baseline female'!B25)/'Baseline female'!B25</f>
        <v>0.4491476656293043</v>
      </c>
      <c r="C25" s="4">
        <f ca="1">('Deaths female'!C25-'Baseline female'!C25)/'Baseline female'!C25</f>
        <v>0.31231698649140893</v>
      </c>
      <c r="D25" s="4">
        <f ca="1">('Deaths female'!D25-'Baseline female'!D25)/'Baseline female'!D25</f>
        <v>0.33869056704581474</v>
      </c>
      <c r="E25" s="4">
        <f ca="1">('Deaths female'!E25-'Baseline female'!E25)/'Baseline female'!E25</f>
        <v>0.42188151722243189</v>
      </c>
      <c r="F25" s="4">
        <f ca="1">('Deaths female'!F25-'Baseline female'!F25)/'Baseline female'!F25</f>
        <v>0.38153283938481525</v>
      </c>
      <c r="G25" s="4">
        <f ca="1">('Deaths female'!G25-'Baseline female'!G25)/'Baseline female'!G25</f>
        <v>0.75355988157614662</v>
      </c>
      <c r="H25" s="4">
        <f ca="1">('Deaths female'!H25-'Baseline female'!H25)/'Baseline female'!H25</f>
        <v>6.9527645610191591E-2</v>
      </c>
      <c r="I25" s="4">
        <f ca="1">('Deaths female'!I25-'Baseline female'!I25)/'Baseline female'!I25</f>
        <v>1.3432448153914096E-2</v>
      </c>
      <c r="J25" s="4">
        <f ca="1">('Deaths female'!J25-'Baseline female'!J25)/'Baseline female'!J25</f>
        <v>0.3867722829704337</v>
      </c>
      <c r="K25" s="4">
        <f ca="1">('Deaths female'!K25-'Baseline female'!K25)/'Baseline female'!K25</f>
        <v>0.17689397093064313</v>
      </c>
      <c r="L25" s="4">
        <f ca="1">('Deaths female'!L25-'Baseline female'!L25)/'Baseline female'!L25</f>
        <v>7.0290863053807051E-2</v>
      </c>
      <c r="M25" s="4">
        <f ca="1">('Deaths female'!M25-'Baseline female'!M25)/'Baseline female'!M25</f>
        <v>6.6604476150437547E-2</v>
      </c>
      <c r="N25" s="4">
        <f ca="1">('Deaths female'!N25-'Baseline female'!N25)/'Baseline female'!N25</f>
        <v>-0.2844059073206035</v>
      </c>
      <c r="O25" s="4">
        <f ca="1">('Deaths female'!O25-'Baseline female'!O25)/'Baseline female'!O25</f>
        <v>6.8803993478643898E-3</v>
      </c>
      <c r="P25" s="4">
        <f ca="1">('Deaths female'!P25-'Baseline female'!P25)/'Baseline female'!P25</f>
        <v>-2.1219219459856654E-2</v>
      </c>
      <c r="Q25" s="4">
        <f ca="1">('Deaths female'!Q25-'Baseline female'!Q25)/'Baseline female'!Q25</f>
        <v>-0.58926110086072769</v>
      </c>
      <c r="R25" s="4">
        <f ca="1">('Deaths female'!R25-'Baseline female'!R25)/'Baseline female'!R25</f>
        <v>0.2382700258117729</v>
      </c>
      <c r="S25" s="4">
        <f ca="1">('Deaths female'!S25-'Baseline female'!S25)/'Baseline female'!S25</f>
        <v>0.27718961394921493</v>
      </c>
      <c r="T25" s="4">
        <f ca="1">('Deaths female'!T25-'Baseline female'!T25)/'Baseline female'!T25</f>
        <v>-1.3469868416854965E-2</v>
      </c>
      <c r="U25" s="4">
        <f ca="1">('Deaths female'!U25-'Baseline female'!U25)/'Baseline female'!U25</f>
        <v>0.5878134085277581</v>
      </c>
      <c r="V25" s="4">
        <f ca="1">('Deaths female'!V25-'Baseline female'!V25)/'Baseline female'!V25</f>
        <v>8.6026414984431601E-2</v>
      </c>
      <c r="W25" s="4">
        <f ca="1">('Deaths female'!W25-'Baseline female'!W25)/'Baseline female'!W25</f>
        <v>0.20854103863621254</v>
      </c>
      <c r="X25" s="4">
        <f ca="1">('Deaths female'!X25-'Baseline female'!X25)/'Baseline female'!X25</f>
        <v>0.75810596576961609</v>
      </c>
      <c r="Y25" s="4">
        <f ca="1">('Deaths female'!Y25-'Baseline female'!Y25)/'Baseline female'!Y25</f>
        <v>0.12946614932955192</v>
      </c>
      <c r="Z25" s="4">
        <f ca="1">('Deaths female'!Z25-'Baseline female'!Z25)/'Baseline female'!Z25</f>
        <v>0.79749350404972907</v>
      </c>
      <c r="AA25" s="4">
        <f ca="1">('Deaths female'!AA25-'Baseline female'!AA25)/'Baseline female'!AA25</f>
        <v>0.65464664060772071</v>
      </c>
      <c r="AI25" s="4">
        <f t="shared" ca="1" si="5"/>
        <v>-0.14741389789630813</v>
      </c>
      <c r="AJ25" s="4">
        <f t="shared" ca="1" si="5"/>
        <v>6.3443186391425418E-2</v>
      </c>
      <c r="AK25" s="4">
        <f t="shared" ca="1" si="5"/>
        <v>-7.3453692522939124E-2</v>
      </c>
      <c r="AL25" s="4">
        <f t="shared" ca="1" si="5"/>
        <v>3.41700361246704E-2</v>
      </c>
      <c r="AM25" s="4">
        <f t="shared" ca="1" si="5"/>
        <v>8.1034598637365049E-2</v>
      </c>
      <c r="AN25" s="4">
        <f t="shared" ca="1" si="5"/>
        <v>-0.12128387240594642</v>
      </c>
      <c r="AO25" s="4">
        <f t="shared" ca="1" si="5"/>
        <v>0.11257036949010227</v>
      </c>
      <c r="AP25" s="4">
        <f t="shared" ca="1" si="5"/>
        <v>-3.77768593243374E-2</v>
      </c>
      <c r="AQ25" s="4">
        <f t="shared" ca="1" si="5"/>
        <v>4.6950204371553082E-2</v>
      </c>
      <c r="AR25" s="4">
        <f t="shared" ca="1" si="5"/>
        <v>0.19969362765334023</v>
      </c>
      <c r="AS25" s="4">
        <f t="shared" ca="1" si="5"/>
        <v>0.13407693615110189</v>
      </c>
      <c r="AT25" s="4">
        <f t="shared" ca="1" si="5"/>
        <v>0.12603916649435673</v>
      </c>
      <c r="AU25" s="4">
        <f t="shared" ca="1" si="5"/>
        <v>0.26228093035214078</v>
      </c>
      <c r="AV25" s="4">
        <f t="shared" ca="1" si="5"/>
        <v>0.27955120629585117</v>
      </c>
      <c r="AW25" s="4">
        <f t="shared" ca="1" si="5"/>
        <v>0.32354103569176085</v>
      </c>
      <c r="AX25" s="4">
        <f t="shared" ca="1" si="5"/>
        <v>0.24307862142133876</v>
      </c>
      <c r="BE25">
        <v>0</v>
      </c>
    </row>
    <row r="26" spans="1:57" x14ac:dyDescent="0.2">
      <c r="A26" s="1">
        <v>23</v>
      </c>
      <c r="B26" s="4">
        <f ca="1">('Deaths female'!B26-'Baseline female'!B26)/'Baseline female'!B26</f>
        <v>0.11862046027427307</v>
      </c>
      <c r="C26" s="4">
        <f ca="1">('Deaths female'!C26-'Baseline female'!C26)/'Baseline female'!C26</f>
        <v>0.24663303466777822</v>
      </c>
      <c r="D26" s="4">
        <f ca="1">('Deaths female'!D26-'Baseline female'!D26)/'Baseline female'!D26</f>
        <v>-8.3246286761355801E-2</v>
      </c>
      <c r="E26" s="4">
        <f ca="1">('Deaths female'!E26-'Baseline female'!E26)/'Baseline female'!E26</f>
        <v>0.11549881630734619</v>
      </c>
      <c r="F26" s="4">
        <f ca="1">('Deaths female'!F26-'Baseline female'!F26)/'Baseline female'!F26</f>
        <v>-0.16492463147376266</v>
      </c>
      <c r="G26" s="4">
        <f ca="1">('Deaths female'!G26-'Baseline female'!G26)/'Baseline female'!G26</f>
        <v>0.24676754703119635</v>
      </c>
      <c r="H26" s="4">
        <f ca="1">('Deaths female'!H26-'Baseline female'!H26)/'Baseline female'!H26</f>
        <v>-5.5776816895954642E-3</v>
      </c>
      <c r="I26" s="4">
        <f ca="1">('Deaths female'!I26-'Baseline female'!I26)/'Baseline female'!I26</f>
        <v>-1.1177389800733678E-2</v>
      </c>
      <c r="J26" s="4">
        <f ca="1">('Deaths female'!J26-'Baseline female'!J26)/'Baseline female'!J26</f>
        <v>-6.2824813083512968E-2</v>
      </c>
      <c r="K26" s="4">
        <f ca="1">('Deaths female'!K26-'Baseline female'!K26)/'Baseline female'!K26</f>
        <v>-0.26329443736714481</v>
      </c>
      <c r="L26" s="4">
        <f ca="1">('Deaths female'!L26-'Baseline female'!L26)/'Baseline female'!L26</f>
        <v>-2.3763116867201169E-2</v>
      </c>
      <c r="M26" s="4">
        <f ca="1">('Deaths female'!M26-'Baseline female'!M26)/'Baseline female'!M26</f>
        <v>-0.34561464501946026</v>
      </c>
      <c r="N26" s="4">
        <f ca="1">('Deaths female'!N26-'Baseline female'!N26)/'Baseline female'!N26</f>
        <v>-0.15835653257037646</v>
      </c>
      <c r="O26" s="4">
        <f ca="1">('Deaths female'!O26-'Baseline female'!O26)/'Baseline female'!O26</f>
        <v>1.1854778139975482E-2</v>
      </c>
      <c r="P26" s="4">
        <f ca="1">('Deaths female'!P26-'Baseline female'!P26)/'Baseline female'!P26</f>
        <v>-1.8752516368020198E-2</v>
      </c>
      <c r="Q26" s="4">
        <f ca="1">('Deaths female'!Q26-'Baseline female'!Q26)/'Baseline female'!Q26</f>
        <v>-0.18494840511634758</v>
      </c>
      <c r="R26" s="4">
        <f ca="1">('Deaths female'!R26-'Baseline female'!R26)/'Baseline female'!R26</f>
        <v>7.1769216507101954E-2</v>
      </c>
      <c r="S26" s="4">
        <f ca="1">('Deaths female'!S26-'Baseline female'!S26)/'Baseline female'!S26</f>
        <v>7.7024055085838677E-2</v>
      </c>
      <c r="T26" s="4">
        <f ca="1">('Deaths female'!T26-'Baseline female'!T26)/'Baseline female'!T26</f>
        <v>0.11140844241787005</v>
      </c>
      <c r="U26" s="4">
        <f ca="1">('Deaths female'!U26-'Baseline female'!U26)/'Baseline female'!U26</f>
        <v>0.38041231121765201</v>
      </c>
      <c r="V26" s="4">
        <f ca="1">('Deaths female'!V26-'Baseline female'!V26)/'Baseline female'!V26</f>
        <v>-0.28626242133448737</v>
      </c>
      <c r="W26" s="4">
        <f ca="1">('Deaths female'!W26-'Baseline female'!W26)/'Baseline female'!W26</f>
        <v>0.45736027136685009</v>
      </c>
      <c r="X26" s="4">
        <f ca="1">('Deaths female'!X26-'Baseline female'!X26)/'Baseline female'!X26</f>
        <v>-0.30439569335814853</v>
      </c>
      <c r="Y26" s="4">
        <f ca="1">('Deaths female'!Y26-'Baseline female'!Y26)/'Baseline female'!Y26</f>
        <v>0.15890407651516361</v>
      </c>
      <c r="Z26" s="4">
        <f ca="1">('Deaths female'!Z26-'Baseline female'!Z26)/'Baseline female'!Z26</f>
        <v>0.13893470252566348</v>
      </c>
      <c r="AA26" s="4">
        <f ca="1">('Deaths female'!AA26-'Baseline female'!AA26)/'Baseline female'!AA26</f>
        <v>4.8572195626750067E-2</v>
      </c>
      <c r="AI26" s="4">
        <f t="shared" ca="1" si="5"/>
        <v>-0.13159209953852036</v>
      </c>
      <c r="AJ26" s="4">
        <f t="shared" ca="1" si="5"/>
        <v>4.3753281740773392E-2</v>
      </c>
      <c r="AK26" s="4">
        <f t="shared" ca="1" si="5"/>
        <v>-0.11283269232912584</v>
      </c>
      <c r="AL26" s="4">
        <f t="shared" ca="1" si="5"/>
        <v>3.1391328675202015E-2</v>
      </c>
      <c r="AM26" s="4">
        <f t="shared" ca="1" si="5"/>
        <v>7.3297496104145432E-2</v>
      </c>
      <c r="AN26" s="4">
        <f t="shared" ca="1" si="5"/>
        <v>-9.3954899387486565E-2</v>
      </c>
      <c r="AO26" s="4">
        <f t="shared" ca="1" si="5"/>
        <v>0.18959540057943605</v>
      </c>
      <c r="AP26" s="4">
        <f t="shared" ca="1" si="5"/>
        <v>-6.3221349111306196E-2</v>
      </c>
      <c r="AQ26" s="4">
        <f t="shared" ca="1" si="5"/>
        <v>1.6552876628747201E-2</v>
      </c>
      <c r="AR26" s="4">
        <f t="shared" ca="1" si="5"/>
        <v>0.19967383684146786</v>
      </c>
      <c r="AS26" s="4">
        <f t="shared" ca="1" si="5"/>
        <v>0.13002769324475316</v>
      </c>
      <c r="AT26" s="4">
        <f t="shared" ca="1" si="5"/>
        <v>0.14081831699132136</v>
      </c>
      <c r="AU26" s="4">
        <f t="shared" ca="1" si="5"/>
        <v>0.27053859424608634</v>
      </c>
      <c r="AV26" s="4">
        <f t="shared" ca="1" si="5"/>
        <v>0.29378084632601792</v>
      </c>
      <c r="AW26" s="4">
        <f t="shared" ca="1" si="5"/>
        <v>0.3453386322935188</v>
      </c>
      <c r="AX26" s="4">
        <f t="shared" ca="1" si="5"/>
        <v>0.2589901204278704</v>
      </c>
      <c r="BE26">
        <v>0</v>
      </c>
    </row>
    <row r="27" spans="1:57" x14ac:dyDescent="0.2">
      <c r="A27" s="1">
        <v>24</v>
      </c>
      <c r="B27" s="4">
        <f ca="1">('Deaths female'!B27-'Baseline female'!B27)/'Baseline female'!B27</f>
        <v>0.27065950694711877</v>
      </c>
      <c r="C27" s="4">
        <f ca="1">('Deaths female'!C27-'Baseline female'!C27)/'Baseline female'!C27</f>
        <v>5.2973472592753486E-3</v>
      </c>
      <c r="D27" s="4">
        <f ca="1">('Deaths female'!D27-'Baseline female'!D27)/'Baseline female'!D27</f>
        <v>0.91515136582870571</v>
      </c>
      <c r="E27" s="4">
        <f ca="1">('Deaths female'!E27-'Baseline female'!E27)/'Baseline female'!E27</f>
        <v>0.21788633645780422</v>
      </c>
      <c r="F27" s="4">
        <f ca="1">('Deaths female'!F27-'Baseline female'!F27)/'Baseline female'!F27</f>
        <v>0.15235009375791106</v>
      </c>
      <c r="G27" s="4">
        <f ca="1">('Deaths female'!G27-'Baseline female'!G27)/'Baseline female'!G27</f>
        <v>-0.21196589913466821</v>
      </c>
      <c r="H27" s="4">
        <f ca="1">('Deaths female'!H27-'Baseline female'!H27)/'Baseline female'!H27</f>
        <v>-0.3780648434674993</v>
      </c>
      <c r="I27" s="4">
        <f ca="1">('Deaths female'!I27-'Baseline female'!I27)/'Baseline female'!I27</f>
        <v>-4.4729531480896825E-2</v>
      </c>
      <c r="J27" s="4">
        <f ca="1">('Deaths female'!J27-'Baseline female'!J27)/'Baseline female'!J27</f>
        <v>0.20797221838865435</v>
      </c>
      <c r="K27" s="4">
        <f ca="1">('Deaths female'!K27-'Baseline female'!K27)/'Baseline female'!K27</f>
        <v>-0.3224521780703225</v>
      </c>
      <c r="L27" s="4">
        <f ca="1">('Deaths female'!L27-'Baseline female'!L27)/'Baseline female'!L27</f>
        <v>-0.12961425225671266</v>
      </c>
      <c r="M27" s="4">
        <f ca="1">('Deaths female'!M27-'Baseline female'!M27)/'Baseline female'!M27</f>
        <v>0.18994749428739024</v>
      </c>
      <c r="N27" s="4">
        <f ca="1">('Deaths female'!N27-'Baseline female'!N27)/'Baseline female'!N27</f>
        <v>9.6809866811640333E-2</v>
      </c>
      <c r="O27" s="4">
        <f ca="1">('Deaths female'!O27-'Baseline female'!O27)/'Baseline female'!O27</f>
        <v>-0.10969803331168325</v>
      </c>
      <c r="P27" s="4">
        <f ca="1">('Deaths female'!P27-'Baseline female'!P27)/'Baseline female'!P27</f>
        <v>0.39130682247206733</v>
      </c>
      <c r="Q27" s="4">
        <f ca="1">('Deaths female'!Q27-'Baseline female'!Q27)/'Baseline female'!Q27</f>
        <v>-0.26854075114333381</v>
      </c>
      <c r="R27" s="4">
        <f ca="1">('Deaths female'!R27-'Baseline female'!R27)/'Baseline female'!R27</f>
        <v>0.22819936120413362</v>
      </c>
      <c r="S27" s="4">
        <f ca="1">('Deaths female'!S27-'Baseline female'!S27)/'Baseline female'!S27</f>
        <v>8.341282207111296E-2</v>
      </c>
      <c r="T27" s="4">
        <f ca="1">('Deaths female'!T27-'Baseline female'!T27)/'Baseline female'!T27</f>
        <v>-0.40101708237908323</v>
      </c>
      <c r="U27" s="4">
        <f ca="1">('Deaths female'!U27-'Baseline female'!U27)/'Baseline female'!U27</f>
        <v>0.23485785642719559</v>
      </c>
      <c r="V27" s="4">
        <f ca="1">('Deaths female'!V27-'Baseline female'!V27)/'Baseline female'!V27</f>
        <v>-0.1432120492515529</v>
      </c>
      <c r="W27" s="4">
        <f ca="1">('Deaths female'!W27-'Baseline female'!W27)/'Baseline female'!W27</f>
        <v>-8.91652596773094E-2</v>
      </c>
      <c r="X27" s="4">
        <f ca="1">('Deaths female'!X27-'Baseline female'!X27)/'Baseline female'!X27</f>
        <v>0.43792038401712552</v>
      </c>
      <c r="Y27" s="4">
        <f ca="1">('Deaths female'!Y27-'Baseline female'!Y27)/'Baseline female'!Y27</f>
        <v>0.80729337661290113</v>
      </c>
      <c r="Z27" s="4">
        <f ca="1">('Deaths female'!Z27-'Baseline female'!Z27)/'Baseline female'!Z27</f>
        <v>0.44948338966123136</v>
      </c>
      <c r="AA27" s="4">
        <f ca="1">('Deaths female'!AA27-'Baseline female'!AA27)/'Baseline female'!AA27</f>
        <v>0.36137135936160336</v>
      </c>
      <c r="AI27" s="4">
        <f t="shared" ca="1" si="5"/>
        <v>-0.12560301064602056</v>
      </c>
      <c r="AJ27" s="4">
        <f t="shared" ca="1" si="5"/>
        <v>4.3292022250717106E-2</v>
      </c>
      <c r="AK27" s="4">
        <f t="shared" ca="1" si="5"/>
        <v>-8.0388418979343609E-2</v>
      </c>
      <c r="AL27" s="4">
        <f t="shared" ca="1" si="5"/>
        <v>2.5835130176879738E-2</v>
      </c>
      <c r="AM27" s="4">
        <f t="shared" ca="1" si="5"/>
        <v>7.1752618613985422E-2</v>
      </c>
      <c r="AN27" s="4">
        <f t="shared" ca="1" si="5"/>
        <v>-7.3083842011994013E-2</v>
      </c>
      <c r="AO27" s="4">
        <f t="shared" ca="1" si="5"/>
        <v>0.14805257683759107</v>
      </c>
      <c r="AP27" s="4">
        <f t="shared" ca="1" si="5"/>
        <v>-0.10247845085891893</v>
      </c>
      <c r="AQ27" s="4">
        <f t="shared" ca="1" si="5"/>
        <v>4.1262793238598446E-2</v>
      </c>
      <c r="AR27" s="4">
        <f t="shared" ca="1" si="5"/>
        <v>0.19295052025081921</v>
      </c>
      <c r="AS27" s="4">
        <f t="shared" ca="1" si="5"/>
        <v>0.14601900877734789</v>
      </c>
      <c r="AT27" s="4">
        <f t="shared" ca="1" si="5"/>
        <v>0.20099202750640915</v>
      </c>
      <c r="AU27" s="4">
        <f t="shared" ca="1" si="5"/>
        <v>0.23721897997563748</v>
      </c>
      <c r="AV27" s="4">
        <f t="shared" ca="1" si="5"/>
        <v>0.30235558032883525</v>
      </c>
      <c r="AW27" s="4">
        <f t="shared" ca="1" si="5"/>
        <v>0.36593604442331445</v>
      </c>
      <c r="AX27" s="4">
        <f t="shared" ca="1" si="5"/>
        <v>0.27160509717128073</v>
      </c>
      <c r="BE27">
        <v>0</v>
      </c>
    </row>
    <row r="28" spans="1:57" x14ac:dyDescent="0.2">
      <c r="A28" s="1">
        <v>25</v>
      </c>
      <c r="B28" s="4">
        <f ca="1">('Deaths female'!B28-'Baseline female'!B28)/'Baseline female'!B28</f>
        <v>0.4647473198082136</v>
      </c>
      <c r="C28" s="4">
        <f ca="1">('Deaths female'!C28-'Baseline female'!C28)/'Baseline female'!C28</f>
        <v>0.595877574499727</v>
      </c>
      <c r="D28" s="4">
        <f ca="1">('Deaths female'!D28-'Baseline female'!D28)/'Baseline female'!D28</f>
        <v>0.52845282068082311</v>
      </c>
      <c r="E28" s="4">
        <f ca="1">('Deaths female'!E28-'Baseline female'!E28)/'Baseline female'!E28</f>
        <v>0.43839006046994478</v>
      </c>
      <c r="F28" s="4">
        <f ca="1">('Deaths female'!F28-'Baseline female'!F28)/'Baseline female'!F28</f>
        <v>0.17275194270954841</v>
      </c>
      <c r="G28" s="4">
        <f ca="1">('Deaths female'!G28-'Baseline female'!G28)/'Baseline female'!G28</f>
        <v>0.15852564740899278</v>
      </c>
      <c r="H28" s="4">
        <f ca="1">('Deaths female'!H28-'Baseline female'!H28)/'Baseline female'!H28</f>
        <v>-5.7362556200297475E-2</v>
      </c>
      <c r="I28" s="4">
        <f ca="1">('Deaths female'!I28-'Baseline female'!I28)/'Baseline female'!I28</f>
        <v>-6.2197320806382128E-2</v>
      </c>
      <c r="J28" s="4">
        <f ca="1">('Deaths female'!J28-'Baseline female'!J28)/'Baseline female'!J28</f>
        <v>0.38053851149237966</v>
      </c>
      <c r="K28" s="4">
        <f ca="1">('Deaths female'!K28-'Baseline female'!K28)/'Baseline female'!K28</f>
        <v>0.36252096877814932</v>
      </c>
      <c r="L28" s="4">
        <f ca="1">('Deaths female'!L28-'Baseline female'!L28)/'Baseline female'!L28</f>
        <v>-0.11561242286364523</v>
      </c>
      <c r="M28" s="4">
        <f ca="1">('Deaths female'!M28-'Baseline female'!M28)/'Baseline female'!M28</f>
        <v>2.3116398987209436E-2</v>
      </c>
      <c r="N28" s="4">
        <f ca="1">('Deaths female'!N28-'Baseline female'!N28)/'Baseline female'!N28</f>
        <v>-0.32510994238938334</v>
      </c>
      <c r="O28" s="4">
        <f ca="1">('Deaths female'!O28-'Baseline female'!O28)/'Baseline female'!O28</f>
        <v>-0.15876980902866333</v>
      </c>
      <c r="P28" s="4">
        <f ca="1">('Deaths female'!P28-'Baseline female'!P28)/'Baseline female'!P28</f>
        <v>0.21073383753722294</v>
      </c>
      <c r="Q28" s="4">
        <f ca="1">('Deaths female'!Q28-'Baseline female'!Q28)/'Baseline female'!Q28</f>
        <v>0.34486325382926769</v>
      </c>
      <c r="R28" s="4">
        <f ca="1">('Deaths female'!R28-'Baseline female'!R28)/'Baseline female'!R28</f>
        <v>-5.852361776243984E-2</v>
      </c>
      <c r="S28" s="4">
        <f ca="1">('Deaths female'!S28-'Baseline female'!S28)/'Baseline female'!S28</f>
        <v>-9.2943253083771077E-2</v>
      </c>
      <c r="T28" s="4">
        <f ca="1">('Deaths female'!T28-'Baseline female'!T28)/'Baseline female'!T28</f>
        <v>0.46053072881438628</v>
      </c>
      <c r="U28" s="4">
        <f ca="1">('Deaths female'!U28-'Baseline female'!U28)/'Baseline female'!U28</f>
        <v>-0.18550641014669841</v>
      </c>
      <c r="V28" s="4">
        <f ca="1">('Deaths female'!V28-'Baseline female'!V28)/'Baseline female'!V28</f>
        <v>0.29304647595409855</v>
      </c>
      <c r="W28" s="4">
        <f ca="1">('Deaths female'!W28-'Baseline female'!W28)/'Baseline female'!W28</f>
        <v>0.31493631082721751</v>
      </c>
      <c r="X28" s="4">
        <f ca="1">('Deaths female'!X28-'Baseline female'!X28)/'Baseline female'!X28</f>
        <v>0.23737124167659682</v>
      </c>
      <c r="Y28" s="4">
        <f ca="1">('Deaths female'!Y28-'Baseline female'!Y28)/'Baseline female'!Y28</f>
        <v>0.3665031667358527</v>
      </c>
      <c r="Z28" s="4">
        <f ca="1">('Deaths female'!Z28-'Baseline female'!Z28)/'Baseline female'!Z28</f>
        <v>0.58455091975345552</v>
      </c>
      <c r="AA28" s="4">
        <f ca="1">('Deaths female'!AA28-'Baseline female'!AA28)/'Baseline female'!AA28</f>
        <v>0.42005113359872809</v>
      </c>
      <c r="AI28" s="4">
        <f t="shared" ca="1" si="5"/>
        <v>-0.12366066624691738</v>
      </c>
      <c r="AJ28" s="4">
        <f t="shared" ca="1" si="5"/>
        <v>2.9322833862607953E-2</v>
      </c>
      <c r="AK28" s="4">
        <f t="shared" ca="1" si="5"/>
        <v>-8.9039345123670371E-2</v>
      </c>
      <c r="AL28" s="4">
        <f t="shared" ca="1" si="5"/>
        <v>8.841625099129871E-5</v>
      </c>
      <c r="AM28" s="4">
        <f t="shared" ca="1" si="5"/>
        <v>8.0016146109818706E-2</v>
      </c>
      <c r="AN28" s="4">
        <f t="shared" ca="1" si="5"/>
        <v>-6.9011319233896529E-2</v>
      </c>
      <c r="AO28" s="4">
        <f t="shared" ca="1" si="5"/>
        <v>0.16010331700593874</v>
      </c>
      <c r="AP28" s="4">
        <f t="shared" ca="1" si="5"/>
        <v>-7.4393896766973514E-2</v>
      </c>
      <c r="AQ28" s="4">
        <f t="shared" ca="1" si="5"/>
        <v>3.6244932115053717E-2</v>
      </c>
      <c r="AR28" s="4">
        <f t="shared" ca="1" si="5"/>
        <v>0.17674516418311606</v>
      </c>
      <c r="AS28" s="4">
        <f t="shared" ca="1" si="5"/>
        <v>9.5813484903113158E-2</v>
      </c>
      <c r="AT28" s="4">
        <f t="shared" ca="1" si="5"/>
        <v>0.21103636581828236</v>
      </c>
      <c r="AU28" s="4">
        <f t="shared" ca="1" si="5"/>
        <v>0.25209198765123081</v>
      </c>
      <c r="AV28" s="4">
        <f t="shared" ca="1" si="5"/>
        <v>0.30529871912312767</v>
      </c>
      <c r="AW28" s="4">
        <f t="shared" ca="1" si="5"/>
        <v>0.33719396819997915</v>
      </c>
      <c r="AX28" s="4">
        <f t="shared" ca="1" si="5"/>
        <v>0.25327608660828693</v>
      </c>
      <c r="BE28">
        <v>0</v>
      </c>
    </row>
    <row r="29" spans="1:57" x14ac:dyDescent="0.2">
      <c r="A29" s="1">
        <v>26</v>
      </c>
      <c r="B29" s="4">
        <f ca="1">('Deaths female'!B29-'Baseline female'!B29)/'Baseline female'!B29</f>
        <v>0.24258048511967323</v>
      </c>
      <c r="C29" s="4">
        <f ca="1">('Deaths female'!C29-'Baseline female'!C29)/'Baseline female'!C29</f>
        <v>5.139687561488869E-2</v>
      </c>
      <c r="D29" s="4">
        <f ca="1">('Deaths female'!D29-'Baseline female'!D29)/'Baseline female'!D29</f>
        <v>7.9141493548687519E-2</v>
      </c>
      <c r="E29" s="4">
        <f ca="1">('Deaths female'!E29-'Baseline female'!E29)/'Baseline female'!E29</f>
        <v>-5.6531859979900581E-2</v>
      </c>
      <c r="F29" s="4">
        <f ca="1">('Deaths female'!F29-'Baseline female'!F29)/'Baseline female'!F29</f>
        <v>-1.1598993153861604E-2</v>
      </c>
      <c r="G29" s="4">
        <f ca="1">('Deaths female'!G29-'Baseline female'!G29)/'Baseline female'!G29</f>
        <v>-0.19206488693278356</v>
      </c>
      <c r="H29" s="4">
        <f ca="1">('Deaths female'!H29-'Baseline female'!H29)/'Baseline female'!H29</f>
        <v>3.987591006694588E-2</v>
      </c>
      <c r="I29" s="4">
        <f ca="1">('Deaths female'!I29-'Baseline female'!I29)/'Baseline female'!I29</f>
        <v>-0.58958698730115278</v>
      </c>
      <c r="J29" s="4">
        <f ca="1">('Deaths female'!J29-'Baseline female'!J29)/'Baseline female'!J29</f>
        <v>-5.674305816444087E-2</v>
      </c>
      <c r="K29" s="4">
        <f ca="1">('Deaths female'!K29-'Baseline female'!K29)/'Baseline female'!K29</f>
        <v>-8.5078679126773415E-2</v>
      </c>
      <c r="L29" s="4">
        <f ca="1">('Deaths female'!L29-'Baseline female'!L29)/'Baseline female'!L29</f>
        <v>-1.0070009162708298E-2</v>
      </c>
      <c r="M29" s="4">
        <f ca="1">('Deaths female'!M29-'Baseline female'!M29)/'Baseline female'!M29</f>
        <v>-1.6814896832340994E-2</v>
      </c>
      <c r="N29" s="4">
        <f ca="1">('Deaths female'!N29-'Baseline female'!N29)/'Baseline female'!N29</f>
        <v>-2.8618359302295514E-2</v>
      </c>
      <c r="O29" s="4">
        <f ca="1">('Deaths female'!O29-'Baseline female'!O29)/'Baseline female'!O29</f>
        <v>-5.4358184268816404E-2</v>
      </c>
      <c r="P29" s="4">
        <f ca="1">('Deaths female'!P29-'Baseline female'!P29)/'Baseline female'!P29</f>
        <v>-3.7743021232550034E-5</v>
      </c>
      <c r="Q29" s="4">
        <f ca="1">('Deaths female'!Q29-'Baseline female'!Q29)/'Baseline female'!Q29</f>
        <v>-4.4382858366160363E-2</v>
      </c>
      <c r="R29" s="4">
        <f ca="1">('Deaths female'!R29-'Baseline female'!R29)/'Baseline female'!R29</f>
        <v>0.10671338575432819</v>
      </c>
      <c r="S29" s="4">
        <f ca="1">('Deaths female'!S29-'Baseline female'!S29)/'Baseline female'!S29</f>
        <v>-0.26943722682081606</v>
      </c>
      <c r="T29" s="4">
        <f ca="1">('Deaths female'!T29-'Baseline female'!T29)/'Baseline female'!T29</f>
        <v>0.18306495668047404</v>
      </c>
      <c r="U29" s="4">
        <f ca="1">('Deaths female'!U29-'Baseline female'!U29)/'Baseline female'!U29</f>
        <v>0.10770534749344528</v>
      </c>
      <c r="V29" s="4">
        <f ca="1">('Deaths female'!V29-'Baseline female'!V29)/'Baseline female'!V29</f>
        <v>-1.8232826195220687E-2</v>
      </c>
      <c r="W29" s="4">
        <f ca="1">('Deaths female'!W29-'Baseline female'!W29)/'Baseline female'!W29</f>
        <v>-2.9093111903635831E-2</v>
      </c>
      <c r="X29" s="4">
        <f ca="1">('Deaths female'!X29-'Baseline female'!X29)/'Baseline female'!X29</f>
        <v>0.20545802809213423</v>
      </c>
      <c r="Y29" s="4">
        <f ca="1">('Deaths female'!Y29-'Baseline female'!Y29)/'Baseline female'!Y29</f>
        <v>0.59574965509689803</v>
      </c>
      <c r="Z29" s="4">
        <f ca="1">('Deaths female'!Z29-'Baseline female'!Z29)/'Baseline female'!Z29</f>
        <v>-6.0319768902707745E-2</v>
      </c>
      <c r="AA29" s="4">
        <f ca="1">('Deaths female'!AA29-'Baseline female'!AA29)/'Baseline female'!AA29</f>
        <v>-0.14034781004107141</v>
      </c>
      <c r="AI29" s="4">
        <f t="shared" ca="1" si="5"/>
        <v>-5.8329398420778597E-2</v>
      </c>
      <c r="AJ29" s="4">
        <f t="shared" ca="1" si="5"/>
        <v>2.7478489959196998E-2</v>
      </c>
      <c r="AK29" s="4">
        <f t="shared" ca="1" si="5"/>
        <v>-9.08255159319422E-2</v>
      </c>
      <c r="AL29" s="4">
        <f t="shared" ca="1" si="5"/>
        <v>-2.2770613518965855E-2</v>
      </c>
      <c r="AM29" s="4">
        <f t="shared" ca="1" si="5"/>
        <v>6.8040145109034098E-2</v>
      </c>
      <c r="AN29" s="4">
        <f t="shared" ca="1" si="5"/>
        <v>-0.10381009835541309</v>
      </c>
      <c r="AO29" s="4">
        <f t="shared" ca="1" si="5"/>
        <v>0.12159656619912264</v>
      </c>
      <c r="AP29" s="4">
        <f t="shared" ca="1" si="5"/>
        <v>-4.3769402312464463E-2</v>
      </c>
      <c r="AQ29" s="4">
        <f t="shared" ca="1" si="5"/>
        <v>2.3764168282178422E-2</v>
      </c>
      <c r="AR29" s="4">
        <f t="shared" ca="1" si="5"/>
        <v>0.17540073787586141</v>
      </c>
      <c r="AS29" s="4">
        <f t="shared" ca="1" si="5"/>
        <v>9.1471795479909357E-2</v>
      </c>
      <c r="AT29" s="4">
        <f t="shared" ca="1" si="5"/>
        <v>0.18960789572261216</v>
      </c>
      <c r="AU29" s="4">
        <f t="shared" ca="1" si="5"/>
        <v>0.26267255067432438</v>
      </c>
      <c r="AV29" s="4">
        <f t="shared" ca="1" si="5"/>
        <v>0.25041109881305529</v>
      </c>
      <c r="AW29" s="4">
        <f t="shared" ca="1" si="5"/>
        <v>0.38707379891302174</v>
      </c>
      <c r="AX29" s="4">
        <f t="shared" ca="1" si="5"/>
        <v>0.31605007140425784</v>
      </c>
      <c r="BE29">
        <v>0</v>
      </c>
    </row>
    <row r="30" spans="1:57" x14ac:dyDescent="0.2">
      <c r="A30" s="1">
        <v>27</v>
      </c>
      <c r="B30" s="4">
        <f ca="1">('Deaths female'!B30-'Baseline female'!B30)/'Baseline female'!B30</f>
        <v>0.31919028255488235</v>
      </c>
      <c r="C30" s="4">
        <f ca="1">('Deaths female'!C30-'Baseline female'!C30)/'Baseline female'!C30</f>
        <v>-4.8194587357353894E-2</v>
      </c>
      <c r="D30" s="4">
        <f ca="1">('Deaths female'!D30-'Baseline female'!D30)/'Baseline female'!D30</f>
        <v>0.80537568434143558</v>
      </c>
      <c r="E30" s="4">
        <f ca="1">('Deaths female'!E30-'Baseline female'!E30)/'Baseline female'!E30</f>
        <v>0.72884890764973709</v>
      </c>
      <c r="F30" s="4">
        <f ca="1">('Deaths female'!F30-'Baseline female'!F30)/'Baseline female'!F30</f>
        <v>0.1486231505347165</v>
      </c>
      <c r="G30" s="4">
        <f ca="1">('Deaths female'!G30-'Baseline female'!G30)/'Baseline female'!G30</f>
        <v>6.6512554795726306E-2</v>
      </c>
      <c r="H30" s="4">
        <f ca="1">('Deaths female'!H30-'Baseline female'!H30)/'Baseline female'!H30</f>
        <v>1.4309222881797169E-3</v>
      </c>
      <c r="I30" s="4">
        <f ca="1">('Deaths female'!I30-'Baseline female'!I30)/'Baseline female'!I30</f>
        <v>0.53081336187098738</v>
      </c>
      <c r="J30" s="4">
        <f ca="1">('Deaths female'!J30-'Baseline female'!J30)/'Baseline female'!J30</f>
        <v>0.33457856938188441</v>
      </c>
      <c r="K30" s="4">
        <f ca="1">('Deaths female'!K30-'Baseline female'!K30)/'Baseline female'!K30</f>
        <v>0.53405405484896196</v>
      </c>
      <c r="L30" s="4">
        <f ca="1">('Deaths female'!L30-'Baseline female'!L30)/'Baseline female'!L30</f>
        <v>-0.21988072088034577</v>
      </c>
      <c r="M30" s="4">
        <f ca="1">('Deaths female'!M30-'Baseline female'!M30)/'Baseline female'!M30</f>
        <v>0.44648545882566743</v>
      </c>
      <c r="N30" s="4">
        <f ca="1">('Deaths female'!N30-'Baseline female'!N30)/'Baseline female'!N30</f>
        <v>-0.18415745223743493</v>
      </c>
      <c r="O30" s="4">
        <f ca="1">('Deaths female'!O30-'Baseline female'!O30)/'Baseline female'!O30</f>
        <v>4.5836224326815153E-2</v>
      </c>
      <c r="P30" s="4">
        <f ca="1">('Deaths female'!P30-'Baseline female'!P30)/'Baseline female'!P30</f>
        <v>-0.12968453869328217</v>
      </c>
      <c r="Q30" s="4">
        <f ca="1">('Deaths female'!Q30-'Baseline female'!Q30)/'Baseline female'!Q30</f>
        <v>-0.21978735807503541</v>
      </c>
      <c r="R30" s="4">
        <f ca="1">('Deaths female'!R30-'Baseline female'!R30)/'Baseline female'!R30</f>
        <v>0.16732449872226982</v>
      </c>
      <c r="S30" s="4">
        <f ca="1">('Deaths female'!S30-'Baseline female'!S30)/'Baseline female'!S30</f>
        <v>-4.9143818688063348E-2</v>
      </c>
      <c r="T30" s="4">
        <f ca="1">('Deaths female'!T30-'Baseline female'!T30)/'Baseline female'!T30</f>
        <v>-0.18492700717460808</v>
      </c>
      <c r="U30" s="4">
        <f ca="1">('Deaths female'!U30-'Baseline female'!U30)/'Baseline female'!U30</f>
        <v>0.46391233441384355</v>
      </c>
      <c r="V30" s="4">
        <f ca="1">('Deaths female'!V30-'Baseline female'!V30)/'Baseline female'!V30</f>
        <v>0.38509065206558207</v>
      </c>
      <c r="W30" s="4">
        <f ca="1">('Deaths female'!W30-'Baseline female'!W30)/'Baseline female'!W30</f>
        <v>0.49571957554222346</v>
      </c>
      <c r="X30" s="4">
        <f ca="1">('Deaths female'!X30-'Baseline female'!X30)/'Baseline female'!X30</f>
        <v>0.27485861047725557</v>
      </c>
      <c r="Y30" s="4">
        <f ca="1">('Deaths female'!Y30-'Baseline female'!Y30)/'Baseline female'!Y30</f>
        <v>0.48310903481351697</v>
      </c>
      <c r="Z30" s="4">
        <f ca="1">('Deaths female'!Z30-'Baseline female'!Z30)/'Baseline female'!Z30</f>
        <v>0.67222350365360772</v>
      </c>
      <c r="AA30" s="4">
        <f ca="1">('Deaths female'!AA30-'Baseline female'!AA30)/'Baseline female'!AA30</f>
        <v>0.50414674358788181</v>
      </c>
      <c r="AI30" s="4">
        <f t="shared" ca="1" si="5"/>
        <v>-3.8370314235826514E-2</v>
      </c>
      <c r="AJ30" s="4">
        <f t="shared" ca="1" si="5"/>
        <v>3.7447258797674125E-2</v>
      </c>
      <c r="AK30" s="4">
        <f t="shared" ca="1" si="5"/>
        <v>-0.10964147893441578</v>
      </c>
      <c r="AL30" s="4">
        <f t="shared" ca="1" si="5"/>
        <v>-4.198778989169076E-2</v>
      </c>
      <c r="AM30" s="4">
        <f t="shared" ca="1" si="5"/>
        <v>3.7864253479456884E-2</v>
      </c>
      <c r="AN30" s="4">
        <f t="shared" ca="1" si="5"/>
        <v>-0.12773673363846705</v>
      </c>
      <c r="AO30" s="4">
        <f t="shared" ca="1" si="5"/>
        <v>0.16384512290503081</v>
      </c>
      <c r="AP30" s="4">
        <f t="shared" ca="1" si="5"/>
        <v>-4.7139240278402265E-2</v>
      </c>
      <c r="AQ30" s="4">
        <f t="shared" ca="1" si="5"/>
        <v>3.6490372806242434E-2</v>
      </c>
      <c r="AR30" s="4">
        <f t="shared" ca="1" si="5"/>
        <v>0.18304584653541323</v>
      </c>
      <c r="AS30" s="4">
        <f t="shared" ca="1" si="5"/>
        <v>3.3415220108688644E-2</v>
      </c>
      <c r="AT30" s="4">
        <f t="shared" ca="1" si="5"/>
        <v>0.20692875874251698</v>
      </c>
      <c r="AU30" s="4">
        <f t="shared" ca="1" si="5"/>
        <v>0.22021879805321654</v>
      </c>
      <c r="AV30" s="4">
        <f t="shared" ca="1" si="5"/>
        <v>0.22082484832023289</v>
      </c>
      <c r="AW30" s="4">
        <f t="shared" ca="1" si="5"/>
        <v>0.38956135914244538</v>
      </c>
      <c r="AX30" s="4">
        <f t="shared" ca="1" si="5"/>
        <v>0.33171310052048475</v>
      </c>
      <c r="BE30">
        <v>0</v>
      </c>
    </row>
    <row r="31" spans="1:57" x14ac:dyDescent="0.2">
      <c r="A31" s="1">
        <v>28</v>
      </c>
      <c r="B31" s="4">
        <f ca="1">('Deaths female'!B31-'Baseline female'!B31)/'Baseline female'!B31</f>
        <v>0.20317421644817416</v>
      </c>
      <c r="C31" s="4">
        <f ca="1">('Deaths female'!C31-'Baseline female'!C31)/'Baseline female'!C31</f>
        <v>9.2649577972610642E-2</v>
      </c>
      <c r="D31" s="4">
        <f ca="1">('Deaths female'!D31-'Baseline female'!D31)/'Baseline female'!D31</f>
        <v>0.18094149592164901</v>
      </c>
      <c r="E31" s="4">
        <f ca="1">('Deaths female'!E31-'Baseline female'!E31)/'Baseline female'!E31</f>
        <v>0.12531177097232429</v>
      </c>
      <c r="F31" s="4">
        <f ca="1">('Deaths female'!F31-'Baseline female'!F31)/'Baseline female'!F31</f>
        <v>-3.8026348534145347E-2</v>
      </c>
      <c r="G31" s="4">
        <f ca="1">('Deaths female'!G31-'Baseline female'!G31)/'Baseline female'!G31</f>
        <v>1.9086794333151573E-2</v>
      </c>
      <c r="H31" s="4">
        <f ca="1">('Deaths female'!H31-'Baseline female'!H31)/'Baseline female'!H31</f>
        <v>0.19634767761045574</v>
      </c>
      <c r="I31" s="4">
        <f ca="1">('Deaths female'!I31-'Baseline female'!I31)/'Baseline female'!I31</f>
        <v>0.11969875478263477</v>
      </c>
      <c r="J31" s="4">
        <f ca="1">('Deaths female'!J31-'Baseline female'!J31)/'Baseline female'!J31</f>
        <v>-0.3458365639966679</v>
      </c>
      <c r="K31" s="4">
        <f ca="1">('Deaths female'!K31-'Baseline female'!K31)/'Baseline female'!K31</f>
        <v>-0.29654894084290029</v>
      </c>
      <c r="L31" s="4">
        <f ca="1">('Deaths female'!L31-'Baseline female'!L31)/'Baseline female'!L31</f>
        <v>-0.2673637961117209</v>
      </c>
      <c r="M31" s="4">
        <f ca="1">('Deaths female'!M31-'Baseline female'!M31)/'Baseline female'!M31</f>
        <v>-0.14167920869018968</v>
      </c>
      <c r="N31" s="4">
        <f ca="1">('Deaths female'!N31-'Baseline female'!N31)/'Baseline female'!N31</f>
        <v>-0.37147441639195361</v>
      </c>
      <c r="O31" s="4">
        <f ca="1">('Deaths female'!O31-'Baseline female'!O31)/'Baseline female'!O31</f>
        <v>-5.089379040119143E-3</v>
      </c>
      <c r="P31" s="4">
        <f ca="1">('Deaths female'!P31-'Baseline female'!P31)/'Baseline female'!P31</f>
        <v>0.23963470586281929</v>
      </c>
      <c r="Q31" s="4">
        <f ca="1">('Deaths female'!Q31-'Baseline female'!Q31)/'Baseline female'!Q31</f>
        <v>7.3431627494182611E-2</v>
      </c>
      <c r="R31" s="4">
        <f ca="1">('Deaths female'!R31-'Baseline female'!R31)/'Baseline female'!R31</f>
        <v>0.56419409190317105</v>
      </c>
      <c r="S31" s="4">
        <f ca="1">('Deaths female'!S31-'Baseline female'!S31)/'Baseline female'!S31</f>
        <v>-0.22169899491891731</v>
      </c>
      <c r="T31" s="4">
        <f ca="1">('Deaths female'!T31-'Baseline female'!T31)/'Baseline female'!T31</f>
        <v>-5.7981624760013194E-2</v>
      </c>
      <c r="U31" s="4">
        <f ca="1">('Deaths female'!U31-'Baseline female'!U31)/'Baseline female'!U31</f>
        <v>0.23906494628948993</v>
      </c>
      <c r="V31" s="4">
        <f ca="1">('Deaths female'!V31-'Baseline female'!V31)/'Baseline female'!V31</f>
        <v>-3.4523191136553229E-2</v>
      </c>
      <c r="W31" s="4">
        <f ca="1">('Deaths female'!W31-'Baseline female'!W31)/'Baseline female'!W31</f>
        <v>1.7495608034470086E-2</v>
      </c>
      <c r="X31" s="4">
        <f ca="1">('Deaths female'!X31-'Baseline female'!X31)/'Baseline female'!X31</f>
        <v>-2.2375473754144247E-2</v>
      </c>
      <c r="Y31" s="4">
        <f ca="1">('Deaths female'!Y31-'Baseline female'!Y31)/'Baseline female'!Y31</f>
        <v>-7.9669699642917799E-2</v>
      </c>
      <c r="Z31" s="4">
        <f ca="1">('Deaths female'!Z31-'Baseline female'!Z31)/'Baseline female'!Z31</f>
        <v>0.51402073156239669</v>
      </c>
      <c r="AA31" s="4">
        <f ca="1">('Deaths female'!AA31-'Baseline female'!AA31)/'Baseline female'!AA31</f>
        <v>0.37320265100102046</v>
      </c>
      <c r="AI31" s="4">
        <f t="shared" ca="1" si="5"/>
        <v>-6.0438206276602909E-2</v>
      </c>
      <c r="AJ31" s="4">
        <f t="shared" ca="1" si="5"/>
        <v>2.9377665110750104E-2</v>
      </c>
      <c r="AK31" s="4">
        <f t="shared" ca="1" si="5"/>
        <v>-8.1556781394746883E-2</v>
      </c>
      <c r="AL31" s="4">
        <f t="shared" ca="1" si="5"/>
        <v>-4.1990080148731707E-2</v>
      </c>
      <c r="AM31" s="4">
        <f t="shared" ca="1" si="5"/>
        <v>5.6832492510021246E-2</v>
      </c>
      <c r="AN31" s="4">
        <f t="shared" ca="1" si="5"/>
        <v>-8.4529517260208034E-2</v>
      </c>
      <c r="AO31" s="4">
        <f t="shared" ca="1" si="5"/>
        <v>0.14048515329780076</v>
      </c>
      <c r="AP31" s="4">
        <f t="shared" ca="1" si="5"/>
        <v>-7.7792521901561509E-2</v>
      </c>
      <c r="AQ31" s="4">
        <f t="shared" ca="1" si="5"/>
        <v>3.854375011551267E-2</v>
      </c>
      <c r="AR31" s="4">
        <f t="shared" ca="1" si="5"/>
        <v>0.13824496337139341</v>
      </c>
      <c r="AS31" s="4">
        <f t="shared" ca="1" si="5"/>
        <v>2.8118396786209195E-2</v>
      </c>
      <c r="AT31" s="4">
        <f t="shared" ca="1" si="5"/>
        <v>0.21951961133359824</v>
      </c>
      <c r="AU31" s="4">
        <f t="shared" ca="1" si="5"/>
        <v>0.16940036822145646</v>
      </c>
      <c r="AV31" s="4">
        <f t="shared" ca="1" si="5"/>
        <v>0.21013856383341167</v>
      </c>
      <c r="AW31" s="4">
        <f t="shared" ca="1" si="5"/>
        <v>0.33924289829038684</v>
      </c>
      <c r="AX31" s="4">
        <f t="shared" ca="1" si="5"/>
        <v>0.30504659360144104</v>
      </c>
      <c r="BE31">
        <v>0</v>
      </c>
    </row>
    <row r="32" spans="1:57" x14ac:dyDescent="0.2">
      <c r="A32" s="1">
        <v>29</v>
      </c>
      <c r="B32" s="4">
        <f ca="1">('Deaths female'!B32-'Baseline female'!B32)/'Baseline female'!B32</f>
        <v>-0.24231615126402811</v>
      </c>
      <c r="C32" s="4">
        <f ca="1">('Deaths female'!C32-'Baseline female'!C32)/'Baseline female'!C32</f>
        <v>0.23605569999071208</v>
      </c>
      <c r="D32" s="4">
        <f ca="1">('Deaths female'!D32-'Baseline female'!D32)/'Baseline female'!D32</f>
        <v>9.3159061860003611E-2</v>
      </c>
      <c r="E32" s="4">
        <f ca="1">('Deaths female'!E32-'Baseline female'!E32)/'Baseline female'!E32</f>
        <v>0.23783925319602273</v>
      </c>
      <c r="F32" s="4">
        <f ca="1">('Deaths female'!F32-'Baseline female'!F32)/'Baseline female'!F32</f>
        <v>4.7457406133771349E-2</v>
      </c>
      <c r="G32" s="4">
        <f ca="1">('Deaths female'!G32-'Baseline female'!G32)/'Baseline female'!G32</f>
        <v>-7.1828520528019996E-2</v>
      </c>
      <c r="H32" s="4">
        <f ca="1">('Deaths female'!H32-'Baseline female'!H32)/'Baseline female'!H32</f>
        <v>-0.14294791102812712</v>
      </c>
      <c r="I32" s="4">
        <f ca="1">('Deaths female'!I32-'Baseline female'!I32)/'Baseline female'!I32</f>
        <v>-0.23544396335536358</v>
      </c>
      <c r="J32" s="4">
        <f ca="1">('Deaths female'!J32-'Baseline female'!J32)/'Baseline female'!J32</f>
        <v>0.26853673888739521</v>
      </c>
      <c r="K32" s="4">
        <f ca="1">('Deaths female'!K32-'Baseline female'!K32)/'Baseline female'!K32</f>
        <v>-1.0909872076616018E-2</v>
      </c>
      <c r="L32" s="4">
        <f ca="1">('Deaths female'!L32-'Baseline female'!L32)/'Baseline female'!L32</f>
        <v>7.7293916724171893E-2</v>
      </c>
      <c r="M32" s="4">
        <f ca="1">('Deaths female'!M32-'Baseline female'!M32)/'Baseline female'!M32</f>
        <v>8.8870045376054127E-2</v>
      </c>
      <c r="N32" s="4">
        <f ca="1">('Deaths female'!N32-'Baseline female'!N32)/'Baseline female'!N32</f>
        <v>-2.7984808292064147E-2</v>
      </c>
      <c r="O32" s="4">
        <f ca="1">('Deaths female'!O32-'Baseline female'!O32)/'Baseline female'!O32</f>
        <v>-3.6062101938702969E-2</v>
      </c>
      <c r="P32" s="4">
        <f ca="1">('Deaths female'!P32-'Baseline female'!P32)/'Baseline female'!P32</f>
        <v>9.6141338883531824E-2</v>
      </c>
      <c r="Q32" s="4">
        <f ca="1">('Deaths female'!Q32-'Baseline female'!Q32)/'Baseline female'!Q32</f>
        <v>-5.2757291832449961E-2</v>
      </c>
      <c r="R32" s="4">
        <f ca="1">('Deaths female'!R32-'Baseline female'!R32)/'Baseline female'!R32</f>
        <v>-0.10806328524269707</v>
      </c>
      <c r="S32" s="4">
        <f ca="1">('Deaths female'!S32-'Baseline female'!S32)/'Baseline female'!S32</f>
        <v>-0.20810240805541799</v>
      </c>
      <c r="T32" s="4">
        <f ca="1">('Deaths female'!T32-'Baseline female'!T32)/'Baseline female'!T32</f>
        <v>9.4549280571643704E-2</v>
      </c>
      <c r="U32" s="4">
        <f ca="1">('Deaths female'!U32-'Baseline female'!U32)/'Baseline female'!U32</f>
        <v>0.10286982822419273</v>
      </c>
      <c r="V32" s="4">
        <f ca="1">('Deaths female'!V32-'Baseline female'!V32)/'Baseline female'!V32</f>
        <v>4.2729694361572243E-2</v>
      </c>
      <c r="W32" s="4">
        <f ca="1">('Deaths female'!W32-'Baseline female'!W32)/'Baseline female'!W32</f>
        <v>0.26954423877900502</v>
      </c>
      <c r="X32" s="4">
        <f ca="1">('Deaths female'!X32-'Baseline female'!X32)/'Baseline female'!X32</f>
        <v>0.24006869166439587</v>
      </c>
      <c r="Y32" s="4">
        <f ca="1">('Deaths female'!Y32-'Baseline female'!Y32)/'Baseline female'!Y32</f>
        <v>-3.7721188301320069E-2</v>
      </c>
      <c r="Z32" s="4">
        <f ca="1">('Deaths female'!Z32-'Baseline female'!Z32)/'Baseline female'!Z32</f>
        <v>0.48319099405675492</v>
      </c>
      <c r="AA32" s="4">
        <f ca="1">('Deaths female'!AA32-'Baseline female'!AA32)/'Baseline female'!AA32</f>
        <v>0.37374472846854184</v>
      </c>
      <c r="AI32" s="4">
        <f t="shared" ca="1" si="5"/>
        <v>-3.7783377769786346E-2</v>
      </c>
      <c r="AJ32" s="4">
        <f t="shared" ca="1" si="5"/>
        <v>4.0323197865235222E-2</v>
      </c>
      <c r="AK32" s="4">
        <f t="shared" ca="1" si="5"/>
        <v>-7.1586329066817236E-2</v>
      </c>
      <c r="AL32" s="4">
        <f t="shared" ca="1" si="5"/>
        <v>-6.4292024812079462E-2</v>
      </c>
      <c r="AM32" s="4">
        <f t="shared" ca="1" si="5"/>
        <v>3.8405879052413161E-2</v>
      </c>
      <c r="AN32" s="4">
        <f t="shared" ca="1" si="5"/>
        <v>-4.1829158458600829E-2</v>
      </c>
      <c r="AO32" s="4">
        <f t="shared" ca="1" si="5"/>
        <v>0.132879796246059</v>
      </c>
      <c r="AP32" s="4">
        <f t="shared" ca="1" si="5"/>
        <v>-6.0213078740818222E-2</v>
      </c>
      <c r="AQ32" s="4">
        <f t="shared" ca="1" si="5"/>
        <v>1.7339364478219418E-2</v>
      </c>
      <c r="AR32" s="4">
        <f t="shared" ca="1" si="5"/>
        <v>0.11788982166871852</v>
      </c>
      <c r="AS32" s="4">
        <f t="shared" ca="1" si="5"/>
        <v>9.4645776895348935E-2</v>
      </c>
      <c r="AT32" s="4">
        <f t="shared" ca="1" si="5"/>
        <v>0.19160236627171026</v>
      </c>
      <c r="AU32" s="4">
        <f t="shared" ca="1" si="5"/>
        <v>0.21950918700107003</v>
      </c>
      <c r="AV32" s="4">
        <f t="shared" ca="1" si="5"/>
        <v>0.22121673015006849</v>
      </c>
      <c r="AW32" s="4">
        <f t="shared" ca="1" si="5"/>
        <v>0.36090914617645897</v>
      </c>
      <c r="AX32" s="4">
        <f t="shared" ca="1" si="5"/>
        <v>0.34498960802202183</v>
      </c>
      <c r="BE32">
        <v>0</v>
      </c>
    </row>
    <row r="33" spans="1:57" x14ac:dyDescent="0.2">
      <c r="A33" s="1">
        <v>30</v>
      </c>
      <c r="B33" s="4">
        <f ca="1">('Deaths female'!B33-'Baseline female'!B33)/'Baseline female'!B33</f>
        <v>3.5404991444737141E-3</v>
      </c>
      <c r="C33" s="4">
        <f ca="1">('Deaths female'!C33-'Baseline female'!C33)/'Baseline female'!C33</f>
        <v>8.2015503837692946E-2</v>
      </c>
      <c r="D33" s="4">
        <f ca="1">('Deaths female'!D33-'Baseline female'!D33)/'Baseline female'!D33</f>
        <v>-0.15381664101984283</v>
      </c>
      <c r="E33" s="4">
        <f ca="1">('Deaths female'!E33-'Baseline female'!E33)/'Baseline female'!E33</f>
        <v>0.10882193639764627</v>
      </c>
      <c r="F33" s="4">
        <f ca="1">('Deaths female'!F33-'Baseline female'!F33)/'Baseline female'!F33</f>
        <v>3.9101302483239758E-2</v>
      </c>
      <c r="G33" s="4">
        <f ca="1">('Deaths female'!G33-'Baseline female'!G33)/'Baseline female'!G33</f>
        <v>7.822265211780105E-2</v>
      </c>
      <c r="H33" s="4">
        <f ca="1">('Deaths female'!H33-'Baseline female'!H33)/'Baseline female'!H33</f>
        <v>0.20470847038593343</v>
      </c>
      <c r="I33" s="4">
        <f ca="1">('Deaths female'!I33-'Baseline female'!I33)/'Baseline female'!I33</f>
        <v>0.29521460914273873</v>
      </c>
      <c r="J33" s="4">
        <f ca="1">('Deaths female'!J33-'Baseline female'!J33)/'Baseline female'!J33</f>
        <v>-0.15727655211272526</v>
      </c>
      <c r="K33" s="4">
        <f ca="1">('Deaths female'!K33-'Baseline female'!K33)/'Baseline female'!K33</f>
        <v>-0.38604603959856254</v>
      </c>
      <c r="L33" s="4">
        <f ca="1">('Deaths female'!L33-'Baseline female'!L33)/'Baseline female'!L33</f>
        <v>0.11369913493467655</v>
      </c>
      <c r="M33" s="4">
        <f ca="1">('Deaths female'!M33-'Baseline female'!M33)/'Baseline female'!M33</f>
        <v>-0.13637109144275172</v>
      </c>
      <c r="N33" s="4">
        <f ca="1">('Deaths female'!N33-'Baseline female'!N33)/'Baseline female'!N33</f>
        <v>-2.7276331609436934E-3</v>
      </c>
      <c r="O33" s="4">
        <f ca="1">('Deaths female'!O33-'Baseline female'!O33)/'Baseline female'!O33</f>
        <v>-0.17817102594262529</v>
      </c>
      <c r="P33" s="4">
        <f ca="1">('Deaths female'!P33-'Baseline female'!P33)/'Baseline female'!P33</f>
        <v>8.8164999505638501E-3</v>
      </c>
      <c r="Q33" s="4">
        <f ca="1">('Deaths female'!Q33-'Baseline female'!Q33)/'Baseline female'!Q33</f>
        <v>9.8527222150258581E-2</v>
      </c>
      <c r="R33" s="4">
        <f ca="1">('Deaths female'!R33-'Baseline female'!R33)/'Baseline female'!R33</f>
        <v>0.17822341142847381</v>
      </c>
      <c r="S33" s="4">
        <f ca="1">('Deaths female'!S33-'Baseline female'!S33)/'Baseline female'!S33</f>
        <v>-6.4502928989900205E-2</v>
      </c>
      <c r="T33" s="4">
        <f ca="1">('Deaths female'!T33-'Baseline female'!T33)/'Baseline female'!T33</f>
        <v>-3.0565605541664344E-2</v>
      </c>
      <c r="U33" s="4">
        <f ca="1">('Deaths female'!U33-'Baseline female'!U33)/'Baseline female'!U33</f>
        <v>-7.497524517493249E-3</v>
      </c>
      <c r="V33" s="4">
        <f ca="1">('Deaths female'!V33-'Baseline female'!V33)/'Baseline female'!V33</f>
        <v>-0.34113445664852737</v>
      </c>
      <c r="W33" s="4">
        <f ca="1">('Deaths female'!W33-'Baseline female'!W33)/'Baseline female'!W33</f>
        <v>4.2316651031088448E-2</v>
      </c>
      <c r="X33" s="4">
        <f ca="1">('Deaths female'!X33-'Baseline female'!X33)/'Baseline female'!X33</f>
        <v>0.21301944408041934</v>
      </c>
      <c r="Y33" s="4">
        <f ca="1">('Deaths female'!Y33-'Baseline female'!Y33)/'Baseline female'!Y33</f>
        <v>5.6196293214692501E-2</v>
      </c>
      <c r="Z33" s="4">
        <f ca="1">('Deaths female'!Z33-'Baseline female'!Z33)/'Baseline female'!Z33</f>
        <v>0.12630295210936887</v>
      </c>
      <c r="AA33" s="4">
        <f ca="1">('Deaths female'!AA33-'Baseline female'!AA33)/'Baseline female'!AA33</f>
        <v>0.25029835799182537</v>
      </c>
      <c r="AI33" s="4">
        <f t="shared" ca="1" si="5"/>
        <v>-2.736680483544247E-2</v>
      </c>
      <c r="AJ33" s="4">
        <f t="shared" ca="1" si="5"/>
        <v>1.8048449351896281E-2</v>
      </c>
      <c r="AK33" s="4">
        <f t="shared" ca="1" si="5"/>
        <v>-9.2239372380580248E-2</v>
      </c>
      <c r="AL33" s="4">
        <f t="shared" ca="1" si="5"/>
        <v>-5.0961316882052674E-2</v>
      </c>
      <c r="AM33" s="4">
        <f t="shared" ca="1" si="5"/>
        <v>-5.1100132154079962E-3</v>
      </c>
      <c r="AN33" s="4">
        <f t="shared" ca="1" si="5"/>
        <v>-1.6133629131758278E-2</v>
      </c>
      <c r="AO33" s="4">
        <f t="shared" ca="1" si="5"/>
        <v>0.13511310660236042</v>
      </c>
      <c r="AP33" s="4">
        <f t="shared" ca="1" si="5"/>
        <v>-7.6869002192569522E-2</v>
      </c>
      <c r="AQ33" s="4">
        <f t="shared" ca="1" si="5"/>
        <v>4.7836518723434446E-2</v>
      </c>
      <c r="AR33" s="4">
        <f t="shared" ca="1" si="5"/>
        <v>0.10946959929452939</v>
      </c>
      <c r="AS33" s="4">
        <f t="shared" ca="1" si="5"/>
        <v>9.046493716524405E-2</v>
      </c>
      <c r="AT33" s="4">
        <f t="shared" ca="1" si="5"/>
        <v>0.20539168458481391</v>
      </c>
      <c r="AU33" s="4">
        <f t="shared" ca="1" si="5"/>
        <v>0.17705477485700666</v>
      </c>
      <c r="AV33" s="4">
        <f t="shared" ca="1" si="5"/>
        <v>0.17940397677014464</v>
      </c>
      <c r="AW33" s="4">
        <f t="shared" ca="1" si="5"/>
        <v>0.34648385392820447</v>
      </c>
      <c r="AX33" s="4">
        <f t="shared" ca="1" si="5"/>
        <v>0.34470275437951486</v>
      </c>
      <c r="BE33">
        <v>0</v>
      </c>
    </row>
    <row r="34" spans="1:57" x14ac:dyDescent="0.2">
      <c r="A34" s="1">
        <v>31</v>
      </c>
      <c r="B34" s="4">
        <f ca="1">('Deaths female'!B34-'Baseline female'!B34)/'Baseline female'!B34</f>
        <v>0.25259231365430079</v>
      </c>
      <c r="C34" s="4">
        <f ca="1">('Deaths female'!C34-'Baseline female'!C34)/'Baseline female'!C34</f>
        <v>0.10759684204447467</v>
      </c>
      <c r="D34" s="4">
        <f ca="1">('Deaths female'!D34-'Baseline female'!D34)/'Baseline female'!D34</f>
        <v>0.23851531005712498</v>
      </c>
      <c r="E34" s="4">
        <f ca="1">('Deaths female'!E34-'Baseline female'!E34)/'Baseline female'!E34</f>
        <v>2.9819049962543816E-2</v>
      </c>
      <c r="F34" s="4">
        <f ca="1">('Deaths female'!F34-'Baseline female'!F34)/'Baseline female'!F34</f>
        <v>8.4975847074025293E-2</v>
      </c>
      <c r="G34" s="4">
        <f ca="1">('Deaths female'!G34-'Baseline female'!G34)/'Baseline female'!G34</f>
        <v>0.31324959039919098</v>
      </c>
      <c r="H34" s="4">
        <f ca="1">('Deaths female'!H34-'Baseline female'!H34)/'Baseline female'!H34</f>
        <v>-8.4018446648431045E-3</v>
      </c>
      <c r="I34" s="4">
        <f ca="1">('Deaths female'!I34-'Baseline female'!I34)/'Baseline female'!I34</f>
        <v>-6.4879898551738938E-2</v>
      </c>
      <c r="J34" s="4">
        <f ca="1">('Deaths female'!J34-'Baseline female'!J34)/'Baseline female'!J34</f>
        <v>0.10966323883790997</v>
      </c>
      <c r="K34" s="4">
        <f ca="1">('Deaths female'!K34-'Baseline female'!K34)/'Baseline female'!K34</f>
        <v>-4.6698941068157106E-2</v>
      </c>
      <c r="L34" s="4">
        <f ca="1">('Deaths female'!L34-'Baseline female'!L34)/'Baseline female'!L34</f>
        <v>4.2194407417578796E-3</v>
      </c>
      <c r="M34" s="4">
        <f ca="1">('Deaths female'!M34-'Baseline female'!M34)/'Baseline female'!M34</f>
        <v>7.7413584550747483E-2</v>
      </c>
      <c r="N34" s="4">
        <f ca="1">('Deaths female'!N34-'Baseline female'!N34)/'Baseline female'!N34</f>
        <v>0.16890678356757649</v>
      </c>
      <c r="O34" s="4">
        <f ca="1">('Deaths female'!O34-'Baseline female'!O34)/'Baseline female'!O34</f>
        <v>2.1488521622392859E-2</v>
      </c>
      <c r="P34" s="4">
        <f ca="1">('Deaths female'!P34-'Baseline female'!P34)/'Baseline female'!P34</f>
        <v>-9.1399833298865474E-2</v>
      </c>
      <c r="Q34" s="4">
        <f ca="1">('Deaths female'!Q34-'Baseline female'!Q34)/'Baseline female'!Q34</f>
        <v>-0.36857682129549596</v>
      </c>
      <c r="R34" s="4">
        <f ca="1">('Deaths female'!R34-'Baseline female'!R34)/'Baseline female'!R34</f>
        <v>0.2516247961616972</v>
      </c>
      <c r="S34" s="4">
        <f ca="1">('Deaths female'!S34-'Baseline female'!S34)/'Baseline female'!S34</f>
        <v>0.10199258196736533</v>
      </c>
      <c r="T34" s="4">
        <f ca="1">('Deaths female'!T34-'Baseline female'!T34)/'Baseline female'!T34</f>
        <v>4.8946283797462221E-2</v>
      </c>
      <c r="U34" s="4">
        <f ca="1">('Deaths female'!U34-'Baseline female'!U34)/'Baseline female'!U34</f>
        <v>-8.196938514571607E-2</v>
      </c>
      <c r="V34" s="4">
        <f ca="1">('Deaths female'!V34-'Baseline female'!V34)/'Baseline female'!V34</f>
        <v>0.30072615970267164</v>
      </c>
      <c r="W34" s="4">
        <f ca="1">('Deaths female'!W34-'Baseline female'!W34)/'Baseline female'!W34</f>
        <v>0.21268020838774121</v>
      </c>
      <c r="X34" s="4">
        <f ca="1">('Deaths female'!X34-'Baseline female'!X34)/'Baseline female'!X34</f>
        <v>0.30605059151281422</v>
      </c>
      <c r="Y34" s="4">
        <f ca="1">('Deaths female'!Y34-'Baseline female'!Y34)/'Baseline female'!Y34</f>
        <v>-3.6131100404689136E-2</v>
      </c>
      <c r="Z34" s="4">
        <f ca="1">('Deaths female'!Z34-'Baseline female'!Z34)/'Baseline female'!Z34</f>
        <v>0.46045613378995043</v>
      </c>
      <c r="AA34" s="4">
        <f ca="1">('Deaths female'!AA34-'Baseline female'!AA34)/'Baseline female'!AA34</f>
        <v>0.58479116528165964</v>
      </c>
      <c r="AI34" s="4">
        <f t="shared" ca="1" si="5"/>
        <v>2.1229481537728616E-3</v>
      </c>
      <c r="AJ34" s="4">
        <f t="shared" ca="1" si="5"/>
        <v>2.5812212222548724E-2</v>
      </c>
      <c r="AK34" s="4">
        <f t="shared" ca="1" si="5"/>
        <v>-6.4049246975931937E-2</v>
      </c>
      <c r="AL34" s="4">
        <f t="shared" ca="1" si="5"/>
        <v>-4.2322875314781988E-2</v>
      </c>
      <c r="AM34" s="4">
        <f t="shared" ca="1" si="5"/>
        <v>-2.5748846440365222E-2</v>
      </c>
      <c r="AN34" s="4">
        <f t="shared" ca="1" si="5"/>
        <v>-4.3157655183389203E-2</v>
      </c>
      <c r="AO34" s="4">
        <f t="shared" ca="1" si="5"/>
        <v>0.15537166737301958</v>
      </c>
      <c r="AP34" s="4">
        <f t="shared" ca="1" si="5"/>
        <v>-7.4598538859974931E-2</v>
      </c>
      <c r="AQ34" s="4">
        <f t="shared" ca="1" si="5"/>
        <v>-3.7267873833776947E-3</v>
      </c>
      <c r="AR34" s="4">
        <f t="shared" ca="1" si="5"/>
        <v>0.11955088775573408</v>
      </c>
      <c r="AS34" s="4">
        <f t="shared" ca="1" si="5"/>
        <v>8.6180401642316842E-2</v>
      </c>
      <c r="AT34" s="4">
        <f t="shared" ca="1" si="5"/>
        <v>0.20243664639832268</v>
      </c>
      <c r="AU34" s="4">
        <f t="shared" ca="1" si="5"/>
        <v>0.15300666504234123</v>
      </c>
      <c r="AV34" s="4">
        <f t="shared" ca="1" si="5"/>
        <v>0.1481292514924992</v>
      </c>
      <c r="AW34" s="4">
        <f t="shared" ca="1" si="5"/>
        <v>0.31629916263182439</v>
      </c>
      <c r="AX34" s="4">
        <f t="shared" ca="1" si="5"/>
        <v>0.33728420235868845</v>
      </c>
      <c r="BE34">
        <v>0</v>
      </c>
    </row>
    <row r="35" spans="1:57" x14ac:dyDescent="0.2">
      <c r="A35" s="1">
        <v>32</v>
      </c>
      <c r="B35" s="4">
        <f ca="1">('Deaths female'!B35-'Baseline female'!B35)/'Baseline female'!B35</f>
        <v>-1.6111590190994124E-3</v>
      </c>
      <c r="C35" s="4">
        <f ca="1">('Deaths female'!C35-'Baseline female'!C35)/'Baseline female'!C35</f>
        <v>0.32296397678863631</v>
      </c>
      <c r="D35" s="4">
        <f ca="1">('Deaths female'!D35-'Baseline female'!D35)/'Baseline female'!D35</f>
        <v>0.35066633356155374</v>
      </c>
      <c r="E35" s="4">
        <f ca="1">('Deaths female'!E35-'Baseline female'!E35)/'Baseline female'!E35</f>
        <v>-9.9900070826053247E-2</v>
      </c>
      <c r="F35" s="4">
        <f ca="1">('Deaths female'!F35-'Baseline female'!F35)/'Baseline female'!F35</f>
        <v>6.1375299956232157E-2</v>
      </c>
      <c r="G35" s="4">
        <f ca="1">('Deaths female'!G35-'Baseline female'!G35)/'Baseline female'!G35</f>
        <v>2.9935271189646874E-2</v>
      </c>
      <c r="H35" s="4">
        <f ca="1">('Deaths female'!H35-'Baseline female'!H35)/'Baseline female'!H35</f>
        <v>-8.5594234119948071E-2</v>
      </c>
      <c r="I35" s="4">
        <f ca="1">('Deaths female'!I35-'Baseline female'!I35)/'Baseline female'!I35</f>
        <v>8.2133916145657432E-2</v>
      </c>
      <c r="J35" s="4">
        <f ca="1">('Deaths female'!J35-'Baseline female'!J35)/'Baseline female'!J35</f>
        <v>-5.2078330291489019E-2</v>
      </c>
      <c r="K35" s="4">
        <f ca="1">('Deaths female'!K35-'Baseline female'!K35)/'Baseline female'!K35</f>
        <v>0.1657689931927035</v>
      </c>
      <c r="L35" s="4">
        <f ca="1">('Deaths female'!L35-'Baseline female'!L35)/'Baseline female'!L35</f>
        <v>7.8727506093829058E-2</v>
      </c>
      <c r="M35" s="4">
        <f ca="1">('Deaths female'!M35-'Baseline female'!M35)/'Baseline female'!M35</f>
        <v>0.15996223058165185</v>
      </c>
      <c r="N35" s="4">
        <f ca="1">('Deaths female'!N35-'Baseline female'!N35)/'Baseline female'!N35</f>
        <v>-8.8937866992735218E-2</v>
      </c>
      <c r="O35" s="4">
        <f ca="1">('Deaths female'!O35-'Baseline female'!O35)/'Baseline female'!O35</f>
        <v>-5.7770787150358679E-3</v>
      </c>
      <c r="P35" s="4">
        <f ca="1">('Deaths female'!P35-'Baseline female'!P35)/'Baseline female'!P35</f>
        <v>-0.26903256559092248</v>
      </c>
      <c r="Q35" s="4">
        <f ca="1">('Deaths female'!Q35-'Baseline female'!Q35)/'Baseline female'!Q35</f>
        <v>-0.19367158680729579</v>
      </c>
      <c r="R35" s="4">
        <f ca="1">('Deaths female'!R35-'Baseline female'!R35)/'Baseline female'!R35</f>
        <v>0.16256446746752726</v>
      </c>
      <c r="S35" s="4">
        <f ca="1">('Deaths female'!S35-'Baseline female'!S35)/'Baseline female'!S35</f>
        <v>-0.15232208557907082</v>
      </c>
      <c r="T35" s="4">
        <f ca="1">('Deaths female'!T35-'Baseline female'!T35)/'Baseline female'!T35</f>
        <v>0.19085559685905426</v>
      </c>
      <c r="U35" s="4">
        <f ca="1">('Deaths female'!U35-'Baseline female'!U35)/'Baseline female'!U35</f>
        <v>0.1718415991058766</v>
      </c>
      <c r="V35" s="4">
        <f ca="1">('Deaths female'!V35-'Baseline female'!V35)/'Baseline female'!V35</f>
        <v>8.3312968693560446E-2</v>
      </c>
      <c r="W35" s="4">
        <f ca="1">('Deaths female'!W35-'Baseline female'!W35)/'Baseline female'!W35</f>
        <v>0.3758808151438236</v>
      </c>
      <c r="X35" s="4">
        <f ca="1">('Deaths female'!X35-'Baseline female'!X35)/'Baseline female'!X35</f>
        <v>7.6324988407316982E-2</v>
      </c>
      <c r="Y35" s="4">
        <f ca="1">('Deaths female'!Y35-'Baseline female'!Y35)/'Baseline female'!Y35</f>
        <v>-1.4626432447087759E-2</v>
      </c>
      <c r="Z35" s="4">
        <f ca="1">('Deaths female'!Z35-'Baseline female'!Z35)/'Baseline female'!Z35</f>
        <v>0.11883788830744887</v>
      </c>
      <c r="AA35" s="4">
        <f ca="1">('Deaths female'!AA35-'Baseline female'!AA35)/'Baseline female'!AA35</f>
        <v>0.21836694024067302</v>
      </c>
      <c r="AI35" s="4">
        <f t="shared" ca="1" si="5"/>
        <v>2.4463055815679442E-3</v>
      </c>
      <c r="AJ35" s="4">
        <f t="shared" ca="1" si="5"/>
        <v>5.4073894028992847E-2</v>
      </c>
      <c r="AK35" s="4">
        <f t="shared" ca="1" si="5"/>
        <v>-4.4511491652364107E-2</v>
      </c>
      <c r="AL35" s="4">
        <f t="shared" ca="1" si="5"/>
        <v>-4.3651197409021521E-2</v>
      </c>
      <c r="AM35" s="4">
        <f t="shared" ca="1" si="5"/>
        <v>-3.218869312466352E-2</v>
      </c>
      <c r="AN35" s="4">
        <f t="shared" ca="1" si="5"/>
        <v>-4.3701055594448222E-2</v>
      </c>
      <c r="AO35" s="4">
        <f t="shared" ca="1" si="5"/>
        <v>0.15709401216274341</v>
      </c>
      <c r="AP35" s="4">
        <f t="shared" ca="1" si="5"/>
        <v>-5.1547907039825563E-2</v>
      </c>
      <c r="AQ35" s="4">
        <f t="shared" ca="1" si="5"/>
        <v>-1.2698252647696489E-2</v>
      </c>
      <c r="AR35" s="4">
        <f t="shared" ca="1" si="5"/>
        <v>9.0558304181096408E-2</v>
      </c>
      <c r="AS35" s="4">
        <f t="shared" ca="1" si="5"/>
        <v>0.10748085001426406</v>
      </c>
      <c r="AT35" s="4">
        <f t="shared" ca="1" si="5"/>
        <v>0.2043348482992762</v>
      </c>
      <c r="AU35" s="4">
        <f t="shared" ca="1" si="5"/>
        <v>0.15420045877028393</v>
      </c>
      <c r="AV35" s="4">
        <f t="shared" ca="1" si="5"/>
        <v>0.1037963282946384</v>
      </c>
      <c r="AW35" s="4">
        <f t="shared" ca="1" si="5"/>
        <v>0.33078609427817796</v>
      </c>
      <c r="AX35" s="4">
        <f t="shared" ca="1" si="5"/>
        <v>0.36636367458146368</v>
      </c>
      <c r="BE35">
        <v>0</v>
      </c>
    </row>
    <row r="36" spans="1:57" x14ac:dyDescent="0.2">
      <c r="A36" s="1">
        <v>33</v>
      </c>
      <c r="B36" s="4">
        <f ca="1">('Deaths female'!B36-'Baseline female'!B36)/'Baseline female'!B36</f>
        <v>6.3879695355786761E-2</v>
      </c>
      <c r="C36" s="4">
        <f ca="1">('Deaths female'!C36-'Baseline female'!C36)/'Baseline female'!C36</f>
        <v>-0.12025684021636879</v>
      </c>
      <c r="D36" s="4">
        <f ca="1">('Deaths female'!D36-'Baseline female'!D36)/'Baseline female'!D36</f>
        <v>3.6099601229224142E-2</v>
      </c>
      <c r="E36" s="4">
        <f ca="1">('Deaths female'!E36-'Baseline female'!E36)/'Baseline female'!E36</f>
        <v>5.7327434457340662E-2</v>
      </c>
      <c r="F36" s="4">
        <f ca="1">('Deaths female'!F36-'Baseline female'!F36)/'Baseline female'!F36</f>
        <v>0.14022540911253806</v>
      </c>
      <c r="G36" s="4">
        <f ca="1">('Deaths female'!G36-'Baseline female'!G36)/'Baseline female'!G36</f>
        <v>0.26651719885071584</v>
      </c>
      <c r="H36" s="4">
        <f ca="1">('Deaths female'!H36-'Baseline female'!H36)/'Baseline female'!H36</f>
        <v>0.1047095727726059</v>
      </c>
      <c r="I36" s="4">
        <f ca="1">('Deaths female'!I36-'Baseline female'!I36)/'Baseline female'!I36</f>
        <v>-9.4275964757856139E-3</v>
      </c>
      <c r="J36" s="4">
        <f ca="1">('Deaths female'!J36-'Baseline female'!J36)/'Baseline female'!J36</f>
        <v>-0.23516362493042325</v>
      </c>
      <c r="K36" s="4">
        <f ca="1">('Deaths female'!K36-'Baseline female'!K36)/'Baseline female'!K36</f>
        <v>-6.5545886022805394E-2</v>
      </c>
      <c r="L36" s="4">
        <f ca="1">('Deaths female'!L36-'Baseline female'!L36)/'Baseline female'!L36</f>
        <v>-0.17245594939473327</v>
      </c>
      <c r="M36" s="4">
        <f ca="1">('Deaths female'!M36-'Baseline female'!M36)/'Baseline female'!M36</f>
        <v>-2.2161054405726761E-2</v>
      </c>
      <c r="N36" s="4">
        <f ca="1">('Deaths female'!N36-'Baseline female'!N36)/'Baseline female'!N36</f>
        <v>2.4525765615754227E-2</v>
      </c>
      <c r="O36" s="4">
        <f ca="1">('Deaths female'!O36-'Baseline female'!O36)/'Baseline female'!O36</f>
        <v>6.8552065204140122E-3</v>
      </c>
      <c r="P36" s="4">
        <f ca="1">('Deaths female'!P36-'Baseline female'!P36)/'Baseline female'!P36</f>
        <v>0.18743140987635129</v>
      </c>
      <c r="Q36" s="4">
        <f ca="1">('Deaths female'!Q36-'Baseline female'!Q36)/'Baseline female'!Q36</f>
        <v>-0.1139817206998785</v>
      </c>
      <c r="R36" s="4">
        <f ca="1">('Deaths female'!R36-'Baseline female'!R36)/'Baseline female'!R36</f>
        <v>-1.8689639867757308E-2</v>
      </c>
      <c r="S36" s="4">
        <f ca="1">('Deaths female'!S36-'Baseline female'!S36)/'Baseline female'!S36</f>
        <v>-5.9996483905536829E-2</v>
      </c>
      <c r="T36" s="4">
        <f ca="1">('Deaths female'!T36-'Baseline female'!T36)/'Baseline female'!T36</f>
        <v>9.1172819851176434E-3</v>
      </c>
      <c r="U36" s="4">
        <f ca="1">('Deaths female'!U36-'Baseline female'!U36)/'Baseline female'!U36</f>
        <v>9.5003693723539784E-2</v>
      </c>
      <c r="V36" s="4">
        <f ca="1">('Deaths female'!V36-'Baseline female'!V36)/'Baseline female'!V36</f>
        <v>2.7761358437157706E-2</v>
      </c>
      <c r="W36" s="4">
        <f ca="1">('Deaths female'!W36-'Baseline female'!W36)/'Baseline female'!W36</f>
        <v>0.34704041713810629</v>
      </c>
      <c r="X36" s="4">
        <f ca="1">('Deaths female'!X36-'Baseline female'!X36)/'Baseline female'!X36</f>
        <v>0.1991032376202555</v>
      </c>
      <c r="Y36" s="4">
        <f ca="1">('Deaths female'!Y36-'Baseline female'!Y36)/'Baseline female'!Y36</f>
        <v>1.1917019974518004E-2</v>
      </c>
      <c r="Z36" s="4">
        <f ca="1">('Deaths female'!Z36-'Baseline female'!Z36)/'Baseline female'!Z36</f>
        <v>0.24399043467708526</v>
      </c>
      <c r="AA36" s="4">
        <f ca="1">('Deaths female'!AA36-'Baseline female'!AA36)/'Baseline female'!AA36</f>
        <v>0.36131506449824002</v>
      </c>
      <c r="AI36" s="4">
        <f t="shared" ca="1" si="5"/>
        <v>1.9634287244332058E-2</v>
      </c>
      <c r="AJ36" s="4">
        <f t="shared" ca="1" si="5"/>
        <v>3.782387156328703E-2</v>
      </c>
      <c r="AK36" s="4">
        <f t="shared" ca="1" si="5"/>
        <v>-2.4436624907095538E-2</v>
      </c>
      <c r="AL36" s="4">
        <f t="shared" ca="1" si="5"/>
        <v>-3.6850870970013543E-2</v>
      </c>
      <c r="AM36" s="4">
        <f t="shared" ca="1" si="5"/>
        <v>-2.5681206669466914E-2</v>
      </c>
      <c r="AN36" s="4">
        <f t="shared" ca="1" si="5"/>
        <v>-4.5268960237239322E-2</v>
      </c>
      <c r="AO36" s="4">
        <f t="shared" ca="1" si="5"/>
        <v>0.14522388104559514</v>
      </c>
      <c r="AP36" s="4">
        <f t="shared" ca="1" si="5"/>
        <v>-3.7029195136084561E-2</v>
      </c>
      <c r="AQ36" s="4">
        <f t="shared" ca="1" si="5"/>
        <v>-7.3985136164100799E-3</v>
      </c>
      <c r="AR36" s="4">
        <f t="shared" ca="1" si="5"/>
        <v>5.6403564101104559E-2</v>
      </c>
      <c r="AS36" s="4">
        <f t="shared" ca="1" si="5"/>
        <v>9.4893751327892073E-2</v>
      </c>
      <c r="AT36" s="4">
        <f t="shared" ca="1" si="5"/>
        <v>0.20554541701547421</v>
      </c>
      <c r="AU36" s="4">
        <f t="shared" ca="1" si="5"/>
        <v>0.17074530678426009</v>
      </c>
      <c r="AV36" s="4">
        <f t="shared" ca="1" si="5"/>
        <v>6.8197709186979996E-2</v>
      </c>
      <c r="AW36" s="4">
        <f t="shared" ca="1" si="5"/>
        <v>0.299135791800825</v>
      </c>
      <c r="AX36" s="4">
        <f t="shared" ca="1" si="5"/>
        <v>0.36031040221334248</v>
      </c>
      <c r="BE36">
        <v>0</v>
      </c>
    </row>
    <row r="37" spans="1:57" x14ac:dyDescent="0.2">
      <c r="A37" s="1">
        <v>34</v>
      </c>
      <c r="B37" s="4">
        <f ca="1">('Deaths female'!B37-'Baseline female'!B37)/'Baseline female'!B37</f>
        <v>0.22315480200459328</v>
      </c>
      <c r="C37" s="4">
        <f ca="1">('Deaths female'!C37-'Baseline female'!C37)/'Baseline female'!C37</f>
        <v>0.41224657959332217</v>
      </c>
      <c r="D37" s="4">
        <f ca="1">('Deaths female'!D37-'Baseline female'!D37)/'Baseline female'!D37</f>
        <v>0.34913084653391552</v>
      </c>
      <c r="E37" s="4">
        <f ca="1">('Deaths female'!E37-'Baseline female'!E37)/'Baseline female'!E37</f>
        <v>1.9400034934316753E-3</v>
      </c>
      <c r="F37" s="4">
        <f ca="1">('Deaths female'!F37-'Baseline female'!F37)/'Baseline female'!F37</f>
        <v>0.22730915026243609</v>
      </c>
      <c r="G37" s="4">
        <f ca="1">('Deaths female'!G37-'Baseline female'!G37)/'Baseline female'!G37</f>
        <v>6.8656903655818474E-2</v>
      </c>
      <c r="H37" s="4">
        <f ca="1">('Deaths female'!H37-'Baseline female'!H37)/'Baseline female'!H37</f>
        <v>0.34608951782168867</v>
      </c>
      <c r="I37" s="4">
        <f ca="1">('Deaths female'!I37-'Baseline female'!I37)/'Baseline female'!I37</f>
        <v>-8.504856196726511E-2</v>
      </c>
      <c r="J37" s="4">
        <f ca="1">('Deaths female'!J37-'Baseline female'!J37)/'Baseline female'!J37</f>
        <v>-0.10098211404335355</v>
      </c>
      <c r="K37" s="4">
        <f ca="1">('Deaths female'!K37-'Baseline female'!K37)/'Baseline female'!K37</f>
        <v>-0.14271952562771395</v>
      </c>
      <c r="L37" s="4">
        <f ca="1">('Deaths female'!L37-'Baseline female'!L37)/'Baseline female'!L37</f>
        <v>0.22543999670778114</v>
      </c>
      <c r="M37" s="4">
        <f ca="1">('Deaths female'!M37-'Baseline female'!M37)/'Baseline female'!M37</f>
        <v>-0.22521378472012396</v>
      </c>
      <c r="N37" s="4">
        <f ca="1">('Deaths female'!N37-'Baseline female'!N37)/'Baseline female'!N37</f>
        <v>-4.8681556963150227E-2</v>
      </c>
      <c r="O37" s="4">
        <f ca="1">('Deaths female'!O37-'Baseline female'!O37)/'Baseline female'!O37</f>
        <v>-0.23346661315684977</v>
      </c>
      <c r="P37" s="4">
        <f ca="1">('Deaths female'!P37-'Baseline female'!P37)/'Baseline female'!P37</f>
        <v>-0.22144526440170914</v>
      </c>
      <c r="Q37" s="4">
        <f ca="1">('Deaths female'!Q37-'Baseline female'!Q37)/'Baseline female'!Q37</f>
        <v>0.28475554170133183</v>
      </c>
      <c r="R37" s="4">
        <f ca="1">('Deaths female'!R37-'Baseline female'!R37)/'Baseline female'!R37</f>
        <v>-1.1889711062057608E-2</v>
      </c>
      <c r="S37" s="4">
        <f ca="1">('Deaths female'!S37-'Baseline female'!S37)/'Baseline female'!S37</f>
        <v>0.27039792985401484</v>
      </c>
      <c r="T37" s="4">
        <f ca="1">('Deaths female'!T37-'Baseline female'!T37)/'Baseline female'!T37</f>
        <v>-0.12183979959235569</v>
      </c>
      <c r="U37" s="4">
        <f ca="1">('Deaths female'!U37-'Baseline female'!U37)/'Baseline female'!U37</f>
        <v>0.15650575248822796</v>
      </c>
      <c r="V37" s="4">
        <f ca="1">('Deaths female'!V37-'Baseline female'!V37)/'Baseline female'!V37</f>
        <v>0.44553875986604974</v>
      </c>
      <c r="W37" s="4">
        <f ca="1">('Deaths female'!W37-'Baseline female'!W37)/'Baseline female'!W37</f>
        <v>0.15027057568608271</v>
      </c>
      <c r="X37" s="4">
        <f ca="1">('Deaths female'!X37-'Baseline female'!X37)/'Baseline female'!X37</f>
        <v>0.24680131321760035</v>
      </c>
      <c r="Y37" s="4">
        <f ca="1">('Deaths female'!Y37-'Baseline female'!Y37)/'Baseline female'!Y37</f>
        <v>0.28076390599838857</v>
      </c>
      <c r="Z37" s="4">
        <f ca="1">('Deaths female'!Z37-'Baseline female'!Z37)/'Baseline female'!Z37</f>
        <v>0.37726342927245687</v>
      </c>
      <c r="AA37" s="4">
        <f ca="1">('Deaths female'!AA37-'Baseline female'!AA37)/'Baseline female'!AA37</f>
        <v>0.48794535425313873</v>
      </c>
      <c r="AI37" s="4">
        <f t="shared" ca="1" si="5"/>
        <v>5.3244206630119355E-2</v>
      </c>
      <c r="AJ37" s="4">
        <f t="shared" ca="1" si="5"/>
        <v>5.0787536979077258E-2</v>
      </c>
      <c r="AK37" s="4">
        <f t="shared" ca="1" si="5"/>
        <v>1.2308572084706369E-2</v>
      </c>
      <c r="AL37" s="4">
        <f t="shared" ca="1" si="5"/>
        <v>-3.2356717926152474E-2</v>
      </c>
      <c r="AM37" s="4">
        <f t="shared" ca="1" si="5"/>
        <v>-5.3176292378088852E-2</v>
      </c>
      <c r="AN37" s="4">
        <f t="shared" ca="1" si="5"/>
        <v>-4.9457001571459075E-2</v>
      </c>
      <c r="AO37" s="4">
        <f t="shared" ca="1" si="5"/>
        <v>9.5032385035135336E-2</v>
      </c>
      <c r="AP37" s="4">
        <f t="shared" ca="1" si="5"/>
        <v>1.8945517073953437E-3</v>
      </c>
      <c r="AQ37" s="4">
        <f t="shared" ca="1" si="5"/>
        <v>-6.0314230083587349E-3</v>
      </c>
      <c r="AR37" s="4">
        <f t="shared" ca="1" si="5"/>
        <v>2.1476178352202259E-2</v>
      </c>
      <c r="AS37" s="4">
        <f t="shared" ca="1" si="5"/>
        <v>9.2388385036220516E-2</v>
      </c>
      <c r="AT37" s="4">
        <f t="shared" ca="1" si="5"/>
        <v>0.1872325042952383</v>
      </c>
      <c r="AU37" s="4">
        <f t="shared" ca="1" si="5"/>
        <v>0.17334093371537998</v>
      </c>
      <c r="AV37" s="4">
        <f t="shared" ca="1" si="5"/>
        <v>7.4086915908665951E-2</v>
      </c>
      <c r="AW37" s="4">
        <f t="shared" ca="1" si="5"/>
        <v>0.24988987141442554</v>
      </c>
      <c r="AX37" s="4">
        <f t="shared" ca="1" si="5"/>
        <v>0.32871731213888361</v>
      </c>
      <c r="BE37">
        <v>0</v>
      </c>
    </row>
    <row r="38" spans="1:57" x14ac:dyDescent="0.2">
      <c r="A38" s="1">
        <v>35</v>
      </c>
      <c r="B38" s="4">
        <f ca="1">('Deaths female'!B38-'Baseline female'!B38)/'Baseline female'!B38</f>
        <v>0.20521926354685627</v>
      </c>
      <c r="C38" s="4">
        <f ca="1">('Deaths female'!C38-'Baseline female'!C38)/'Baseline female'!C38</f>
        <v>0.1792294212885561</v>
      </c>
      <c r="D38" s="4">
        <f ca="1">('Deaths female'!D38-'Baseline female'!D38)/'Baseline female'!D38</f>
        <v>0.37449518199643844</v>
      </c>
      <c r="E38" s="4">
        <f ca="1">('Deaths female'!E38-'Baseline female'!E38)/'Baseline female'!E38</f>
        <v>0.22196402902360088</v>
      </c>
      <c r="F38" s="4">
        <f ca="1">('Deaths female'!F38-'Baseline female'!F38)/'Baseline female'!F38</f>
        <v>3.7036208745609429E-2</v>
      </c>
      <c r="G38" s="4">
        <f ca="1">('Deaths female'!G38-'Baseline female'!G38)/'Baseline female'!G38</f>
        <v>0.3025063835452646</v>
      </c>
      <c r="H38" s="4">
        <f ca="1">('Deaths female'!H38-'Baseline female'!H38)/'Baseline female'!H38</f>
        <v>9.4596063381753637E-2</v>
      </c>
      <c r="I38" s="4">
        <f ca="1">('Deaths female'!I38-'Baseline female'!I38)/'Baseline female'!I38</f>
        <v>0.14348782073886598</v>
      </c>
      <c r="J38" s="4">
        <f ca="1">('Deaths female'!J38-'Baseline female'!J38)/'Baseline female'!J38</f>
        <v>0.22226253792510839</v>
      </c>
      <c r="K38" s="4">
        <f ca="1">('Deaths female'!K38-'Baseline female'!K38)/'Baseline female'!K38</f>
        <v>-2.8489645948050993E-2</v>
      </c>
      <c r="L38" s="4">
        <f ca="1">('Deaths female'!L38-'Baseline female'!L38)/'Baseline female'!L38</f>
        <v>-1.503194997893028E-2</v>
      </c>
      <c r="M38" s="4">
        <f ca="1">('Deaths female'!M38-'Baseline female'!M38)/'Baseline female'!M38</f>
        <v>-5.5074739359338147E-2</v>
      </c>
      <c r="N38" s="4">
        <f ca="1">('Deaths female'!N38-'Baseline female'!N38)/'Baseline female'!N38</f>
        <v>-0.13037360963975286</v>
      </c>
      <c r="O38" s="4">
        <f ca="1">('Deaths female'!O38-'Baseline female'!O38)/'Baseline female'!O38</f>
        <v>3.6939753918611345E-2</v>
      </c>
      <c r="P38" s="4">
        <f ca="1">('Deaths female'!P38-'Baseline female'!P38)/'Baseline female'!P38</f>
        <v>-8.7367992473965345E-2</v>
      </c>
      <c r="Q38" s="4">
        <f ca="1">('Deaths female'!Q38-'Baseline female'!Q38)/'Baseline female'!Q38</f>
        <v>1.4110071451934216E-2</v>
      </c>
      <c r="R38" s="4">
        <f ca="1">('Deaths female'!R38-'Baseline female'!R38)/'Baseline female'!R38</f>
        <v>0.25276577512344939</v>
      </c>
      <c r="S38" s="4">
        <f ca="1">('Deaths female'!S38-'Baseline female'!S38)/'Baseline female'!S38</f>
        <v>-9.9802335898151268E-2</v>
      </c>
      <c r="T38" s="4">
        <f ca="1">('Deaths female'!T38-'Baseline female'!T38)/'Baseline female'!T38</f>
        <v>-6.5548385681717961E-2</v>
      </c>
      <c r="U38" s="4">
        <f ca="1">('Deaths female'!U38-'Baseline female'!U38)/'Baseline female'!U38</f>
        <v>0.1422354103111152</v>
      </c>
      <c r="V38" s="4">
        <f ca="1">('Deaths female'!V38-'Baseline female'!V38)/'Baseline female'!V38</f>
        <v>-0.18920128628270649</v>
      </c>
      <c r="W38" s="4">
        <f ca="1">('Deaths female'!W38-'Baseline female'!W38)/'Baseline female'!W38</f>
        <v>6.2517241766830656E-2</v>
      </c>
      <c r="X38" s="4">
        <f ca="1">('Deaths female'!X38-'Baseline female'!X38)/'Baseline female'!X38</f>
        <v>-2.9078149567571359E-2</v>
      </c>
      <c r="Y38" s="4">
        <f ca="1">('Deaths female'!Y38-'Baseline female'!Y38)/'Baseline female'!Y38</f>
        <v>0.34735308943373888</v>
      </c>
      <c r="Z38" s="4">
        <f ca="1">('Deaths female'!Z38-'Baseline female'!Z38)/'Baseline female'!Z38</f>
        <v>0.29080517493043162</v>
      </c>
      <c r="AA38" s="4">
        <f ca="1">('Deaths female'!AA38-'Baseline female'!AA38)/'Baseline female'!AA38</f>
        <v>0.35821596929402616</v>
      </c>
      <c r="AI38" s="4">
        <f t="shared" ca="1" si="5"/>
        <v>5.4535077459495221E-2</v>
      </c>
      <c r="AJ38" s="4">
        <f t="shared" ca="1" si="5"/>
        <v>6.2230156529278331E-2</v>
      </c>
      <c r="AK38" s="4">
        <f t="shared" ca="1" si="5"/>
        <v>2.4082340745982058E-2</v>
      </c>
      <c r="AL38" s="4">
        <f t="shared" ca="1" si="5"/>
        <v>-3.7904332663130542E-2</v>
      </c>
      <c r="AM38" s="4">
        <f t="shared" ca="1" si="5"/>
        <v>-6.2500594777108204E-2</v>
      </c>
      <c r="AN38" s="4">
        <f t="shared" ca="1" si="5"/>
        <v>-4.6652306179470741E-2</v>
      </c>
      <c r="AO38" s="4">
        <f t="shared" ca="1" si="5"/>
        <v>0.11929797966586757</v>
      </c>
      <c r="AP38" s="4">
        <f t="shared" ca="1" si="5"/>
        <v>-3.0025115101088777E-3</v>
      </c>
      <c r="AQ38" s="4">
        <f t="shared" ca="1" si="5"/>
        <v>-2.0088250677204648E-2</v>
      </c>
      <c r="AR38" s="4">
        <f t="shared" ca="1" si="5"/>
        <v>2.773675142319687E-2</v>
      </c>
      <c r="AS38" s="4">
        <f t="shared" ca="1" si="5"/>
        <v>9.89163158296269E-2</v>
      </c>
      <c r="AT38" s="4">
        <f t="shared" ca="1" si="5"/>
        <v>0.19397923124429692</v>
      </c>
      <c r="AU38" s="4">
        <f t="shared" ca="1" si="5"/>
        <v>0.15053252417940508</v>
      </c>
      <c r="AV38" s="4">
        <f t="shared" ca="1" si="5"/>
        <v>9.4306715366351324E-2</v>
      </c>
      <c r="AW38" s="4">
        <f t="shared" ca="1" si="5"/>
        <v>0.21542343401130234</v>
      </c>
      <c r="AX38" s="4">
        <f t="shared" ca="1" si="5"/>
        <v>0.30069149528443906</v>
      </c>
      <c r="BE38">
        <v>0</v>
      </c>
    </row>
    <row r="39" spans="1:57" x14ac:dyDescent="0.2">
      <c r="A39" s="1">
        <v>36</v>
      </c>
      <c r="B39" s="4">
        <f ca="1">('Deaths female'!B39-'Baseline female'!B39)/'Baseline female'!B39</f>
        <v>0.26921907360599967</v>
      </c>
      <c r="C39" s="4">
        <f ca="1">('Deaths female'!C39-'Baseline female'!C39)/'Baseline female'!C39</f>
        <v>0.25522252707964616</v>
      </c>
      <c r="D39" s="4">
        <f ca="1">('Deaths female'!D39-'Baseline female'!D39)/'Baseline female'!D39</f>
        <v>0.29467302292745012</v>
      </c>
      <c r="E39" s="4">
        <f ca="1">('Deaths female'!E39-'Baseline female'!E39)/'Baseline female'!E39</f>
        <v>0.22808756823420692</v>
      </c>
      <c r="F39" s="4">
        <f ca="1">('Deaths female'!F39-'Baseline female'!F39)/'Baseline female'!F39</f>
        <v>0.12691341057490346</v>
      </c>
      <c r="G39" s="4">
        <f ca="1">('Deaths female'!G39-'Baseline female'!G39)/'Baseline female'!G39</f>
        <v>0.32653375607362789</v>
      </c>
      <c r="H39" s="4">
        <f ca="1">('Deaths female'!H39-'Baseline female'!H39)/'Baseline female'!H39</f>
        <v>8.1252141420814605E-2</v>
      </c>
      <c r="I39" s="4">
        <f ca="1">('Deaths female'!I39-'Baseline female'!I39)/'Baseline female'!I39</f>
        <v>0.18334047339718096</v>
      </c>
      <c r="J39" s="4">
        <f ca="1">('Deaths female'!J39-'Baseline female'!J39)/'Baseline female'!J39</f>
        <v>5.9047650814634429E-2</v>
      </c>
      <c r="K39" s="4">
        <f ca="1">('Deaths female'!K39-'Baseline female'!K39)/'Baseline female'!K39</f>
        <v>0.16719018544313982</v>
      </c>
      <c r="L39" s="4">
        <f ca="1">('Deaths female'!L39-'Baseline female'!L39)/'Baseline female'!L39</f>
        <v>0.20877486001772352</v>
      </c>
      <c r="M39" s="4">
        <f ca="1">('Deaths female'!M39-'Baseline female'!M39)/'Baseline female'!M39</f>
        <v>0.1085177905643863</v>
      </c>
      <c r="N39" s="4">
        <f ca="1">('Deaths female'!N39-'Baseline female'!N39)/'Baseline female'!N39</f>
        <v>-1.5018562938251791E-2</v>
      </c>
      <c r="O39" s="4">
        <f ca="1">('Deaths female'!O39-'Baseline female'!O39)/'Baseline female'!O39</f>
        <v>-6.3746951788685807E-2</v>
      </c>
      <c r="P39" s="4">
        <f ca="1">('Deaths female'!P39-'Baseline female'!P39)/'Baseline female'!P39</f>
        <v>-1.6293327937306517E-2</v>
      </c>
      <c r="Q39" s="4">
        <f ca="1">('Deaths female'!Q39-'Baseline female'!Q39)/'Baseline female'!Q39</f>
        <v>4.7598967261327341E-2</v>
      </c>
      <c r="R39" s="4">
        <f ca="1">('Deaths female'!R39-'Baseline female'!R39)/'Baseline female'!R39</f>
        <v>0.16432055071481091</v>
      </c>
      <c r="S39" s="4">
        <f ca="1">('Deaths female'!S39-'Baseline female'!S39)/'Baseline female'!S39</f>
        <v>-6.7968156425230616E-2</v>
      </c>
      <c r="T39" s="4">
        <f ca="1">('Deaths female'!T39-'Baseline female'!T39)/'Baseline female'!T39</f>
        <v>-0.10666563836054722</v>
      </c>
      <c r="U39" s="4">
        <f ca="1">('Deaths female'!U39-'Baseline female'!U39)/'Baseline female'!U39</f>
        <v>-7.4612237073446691E-2</v>
      </c>
      <c r="V39" s="4">
        <f ca="1">('Deaths female'!V39-'Baseline female'!V39)/'Baseline female'!V39</f>
        <v>0.24591658520189927</v>
      </c>
      <c r="W39" s="4">
        <f ca="1">('Deaths female'!W39-'Baseline female'!W39)/'Baseline female'!W39</f>
        <v>0.28243089077581413</v>
      </c>
      <c r="X39" s="4">
        <f ca="1">('Deaths female'!X39-'Baseline female'!X39)/'Baseline female'!X39</f>
        <v>-2.7157966284722869E-2</v>
      </c>
      <c r="Y39" s="4">
        <f ca="1">('Deaths female'!Y39-'Baseline female'!Y39)/'Baseline female'!Y39</f>
        <v>2.2481188681753046E-2</v>
      </c>
      <c r="Z39" s="4">
        <f ca="1">('Deaths female'!Z39-'Baseline female'!Z39)/'Baseline female'!Z39</f>
        <v>0.25251931549327444</v>
      </c>
      <c r="AA39" s="4">
        <f ca="1">('Deaths female'!AA39-'Baseline female'!AA39)/'Baseline female'!AA39</f>
        <v>0.3384470613696372</v>
      </c>
      <c r="AI39" s="4">
        <f t="shared" ca="1" si="5"/>
        <v>4.2591448100864786E-2</v>
      </c>
      <c r="AJ39" s="4">
        <f t="shared" ca="1" si="5"/>
        <v>8.3207369390017341E-2</v>
      </c>
      <c r="AK39" s="4">
        <f t="shared" ca="1" si="5"/>
        <v>3.6135251843586756E-2</v>
      </c>
      <c r="AL39" s="4">
        <f t="shared" ca="1" si="5"/>
        <v>-1.0876474681586014E-2</v>
      </c>
      <c r="AM39" s="4">
        <f t="shared" ca="1" si="5"/>
        <v>-4.1129913622318798E-2</v>
      </c>
      <c r="AN39" s="4">
        <f t="shared" ca="1" si="5"/>
        <v>-6.6455679218936733E-2</v>
      </c>
      <c r="AO39" s="4">
        <f t="shared" ca="1" si="5"/>
        <v>9.0873292977209669E-2</v>
      </c>
      <c r="AP39" s="4">
        <f t="shared" ca="1" si="5"/>
        <v>7.5880088050028086E-3</v>
      </c>
      <c r="AQ39" s="4">
        <f t="shared" ca="1" si="5"/>
        <v>-1.7446264323270688E-2</v>
      </c>
      <c r="AR39" s="4">
        <f t="shared" ca="1" si="5"/>
        <v>1.9168019249258893E-2</v>
      </c>
      <c r="AS39" s="4">
        <f t="shared" ca="1" si="5"/>
        <v>0.13813991472682102</v>
      </c>
      <c r="AT39" s="4">
        <f t="shared" ca="1" si="5"/>
        <v>0.19626980151206447</v>
      </c>
      <c r="AU39" s="4">
        <f t="shared" ca="1" si="5"/>
        <v>0.13110243124209944</v>
      </c>
      <c r="AV39" s="4">
        <f t="shared" ca="1" si="5"/>
        <v>9.7734339913329013E-2</v>
      </c>
      <c r="AW39" s="4">
        <f t="shared" ca="1" si="5"/>
        <v>0.21835470936014278</v>
      </c>
      <c r="AX39" s="4">
        <f t="shared" ref="AX39:AX48" ca="1" si="6">AVERAGE(AA34:AA44)</f>
        <v>0.28851422242935648</v>
      </c>
      <c r="BE39">
        <v>0</v>
      </c>
    </row>
    <row r="40" spans="1:57" x14ac:dyDescent="0.2">
      <c r="A40" s="1">
        <v>37</v>
      </c>
      <c r="B40" s="4">
        <f ca="1">('Deaths female'!B40-'Baseline female'!B40)/'Baseline female'!B40</f>
        <v>0.45349328813149442</v>
      </c>
      <c r="C40" s="4">
        <f ca="1">('Deaths female'!C40-'Baseline female'!C40)/'Baseline female'!C40</f>
        <v>0.14688915855840609</v>
      </c>
      <c r="D40" s="4">
        <f ca="1">('Deaths female'!D40-'Baseline female'!D40)/'Baseline female'!D40</f>
        <v>0.21265717877757787</v>
      </c>
      <c r="E40" s="4">
        <f ca="1">('Deaths female'!E40-'Baseline female'!E40)/'Baseline female'!E40</f>
        <v>0.13508801618541819</v>
      </c>
      <c r="F40" s="4">
        <f ca="1">('Deaths female'!F40-'Baseline female'!F40)/'Baseline female'!F40</f>
        <v>7.9028129929574267E-2</v>
      </c>
      <c r="G40" s="4">
        <f ca="1">('Deaths female'!G40-'Baseline female'!G40)/'Baseline female'!G40</f>
        <v>0.1533214811275731</v>
      </c>
      <c r="H40" s="4">
        <f ca="1">('Deaths female'!H40-'Baseline female'!H40)/'Baseline female'!H40</f>
        <v>8.993339796885224E-3</v>
      </c>
      <c r="I40" s="4">
        <f ca="1">('Deaths female'!I40-'Baseline female'!I40)/'Baseline female'!I40</f>
        <v>7.307906438663689E-3</v>
      </c>
      <c r="J40" s="4">
        <f ca="1">('Deaths female'!J40-'Baseline female'!J40)/'Baseline female'!J40</f>
        <v>-2.3825903281382193E-3</v>
      </c>
      <c r="K40" s="4">
        <f ca="1">('Deaths female'!K40-'Baseline female'!K40)/'Baseline female'!K40</f>
        <v>7.0004267634938E-2</v>
      </c>
      <c r="L40" s="4">
        <f ca="1">('Deaths female'!L40-'Baseline female'!L40)/'Baseline female'!L40</f>
        <v>-6.5130774569624843E-3</v>
      </c>
      <c r="M40" s="4">
        <f ca="1">('Deaths female'!M40-'Baseline female'!M40)/'Baseline female'!M40</f>
        <v>0.2940636030385444</v>
      </c>
      <c r="N40" s="4">
        <f ca="1">('Deaths female'!N40-'Baseline female'!N40)/'Baseline female'!N40</f>
        <v>0.18629694925695056</v>
      </c>
      <c r="O40" s="4">
        <f ca="1">('Deaths female'!O40-'Baseline female'!O40)/'Baseline female'!O40</f>
        <v>-6.8969727305451256E-2</v>
      </c>
      <c r="P40" s="4">
        <f ca="1">('Deaths female'!P40-'Baseline female'!P40)/'Baseline female'!P40</f>
        <v>-7.0876056548513838E-2</v>
      </c>
      <c r="Q40" s="4">
        <f ca="1">('Deaths female'!Q40-'Baseline female'!Q40)/'Baseline female'!Q40</f>
        <v>-5.0360262887809433E-2</v>
      </c>
      <c r="R40" s="4">
        <f ca="1">('Deaths female'!R40-'Baseline female'!R40)/'Baseline female'!R40</f>
        <v>0.12565917844129018</v>
      </c>
      <c r="S40" s="4">
        <f ca="1">('Deaths female'!S40-'Baseline female'!S40)/'Baseline female'!S40</f>
        <v>-1.5880276799173049E-2</v>
      </c>
      <c r="T40" s="4">
        <f ca="1">('Deaths female'!T40-'Baseline female'!T40)/'Baseline female'!T40</f>
        <v>8.4378838772967313E-2</v>
      </c>
      <c r="U40" s="4">
        <f ca="1">('Deaths female'!U40-'Baseline female'!U40)/'Baseline female'!U40</f>
        <v>-0.21121307182756913</v>
      </c>
      <c r="V40" s="4">
        <f ca="1">('Deaths female'!V40-'Baseline female'!V40)/'Baseline female'!V40</f>
        <v>0.21607210589619869</v>
      </c>
      <c r="W40" s="4">
        <f ca="1">('Deaths female'!W40-'Baseline female'!W40)/'Baseline female'!W40</f>
        <v>-8.2128909931476063E-3</v>
      </c>
      <c r="X40" s="4">
        <f ca="1">('Deaths female'!X40-'Baseline female'!X40)/'Baseline female'!X40</f>
        <v>0.2185897590995039</v>
      </c>
      <c r="Y40" s="4">
        <f ca="1">('Deaths female'!Y40-'Baseline female'!Y40)/'Baseline female'!Y40</f>
        <v>0.10808749992042926</v>
      </c>
      <c r="Z40" s="4">
        <f ca="1">('Deaths female'!Z40-'Baseline female'!Z40)/'Baseline female'!Z40</f>
        <v>9.9036479207181949E-2</v>
      </c>
      <c r="AA40" s="4">
        <f ca="1">('Deaths female'!AA40-'Baseline female'!AA40)/'Baseline female'!AA40</f>
        <v>0.17952638440945579</v>
      </c>
      <c r="AI40" s="4">
        <f t="shared" ref="AI40:AW48" ca="1" si="7">AVERAGE(L35:L45)</f>
        <v>4.6692597313493595E-2</v>
      </c>
      <c r="AJ40" s="4">
        <f t="shared" ca="1" si="7"/>
        <v>7.6650754634449605E-2</v>
      </c>
      <c r="AK40" s="4">
        <f t="shared" ca="1" si="7"/>
        <v>2.3675378179697306E-2</v>
      </c>
      <c r="AL40" s="4">
        <f t="shared" ca="1" si="7"/>
        <v>-2.417556953123505E-2</v>
      </c>
      <c r="AM40" s="4">
        <f t="shared" ca="1" si="7"/>
        <v>-2.587309347456038E-2</v>
      </c>
      <c r="AN40" s="4">
        <f t="shared" ca="1" si="7"/>
        <v>-3.129240850570443E-2</v>
      </c>
      <c r="AO40" s="4">
        <f t="shared" ca="1" si="7"/>
        <v>6.375346334748834E-2</v>
      </c>
      <c r="AP40" s="4">
        <f t="shared" ca="1" si="7"/>
        <v>6.8575275504145945E-3</v>
      </c>
      <c r="AQ40" s="4">
        <f t="shared" ca="1" si="7"/>
        <v>-1.7736653195615369E-2</v>
      </c>
      <c r="AR40" s="4">
        <f t="shared" ca="1" si="7"/>
        <v>2.5103279107745478E-2</v>
      </c>
      <c r="AS40" s="4">
        <f t="shared" ca="1" si="7"/>
        <v>0.10670648952453915</v>
      </c>
      <c r="AT40" s="4">
        <f t="shared" ca="1" si="7"/>
        <v>0.18799534441473054</v>
      </c>
      <c r="AU40" s="4">
        <f t="shared" ca="1" si="7"/>
        <v>0.11506916267370393</v>
      </c>
      <c r="AV40" s="4">
        <f t="shared" ca="1" si="7"/>
        <v>0.11172016251126493</v>
      </c>
      <c r="AW40" s="4">
        <f t="shared" ca="1" si="7"/>
        <v>0.21860980562725077</v>
      </c>
      <c r="AX40" s="4">
        <f t="shared" ca="1" si="6"/>
        <v>0.27535687389804703</v>
      </c>
      <c r="BE40">
        <v>0</v>
      </c>
    </row>
    <row r="41" spans="1:57" x14ac:dyDescent="0.2">
      <c r="A41" s="1">
        <v>38</v>
      </c>
      <c r="B41" s="4">
        <f ca="1">('Deaths female'!B41-'Baseline female'!B41)/'Baseline female'!B41</f>
        <v>0.36488918016591165</v>
      </c>
      <c r="C41" s="4">
        <f ca="1">('Deaths female'!C41-'Baseline female'!C41)/'Baseline female'!C41</f>
        <v>0.58413165986582771</v>
      </c>
      <c r="D41" s="4">
        <f ca="1">('Deaths female'!D41-'Baseline female'!D41)/'Baseline female'!D41</f>
        <v>7.6151575032255586E-2</v>
      </c>
      <c r="E41" s="4">
        <f ca="1">('Deaths female'!E41-'Baseline female'!E41)/'Baseline female'!E41</f>
        <v>0.25260717948872802</v>
      </c>
      <c r="F41" s="4">
        <f ca="1">('Deaths female'!F41-'Baseline female'!F41)/'Baseline female'!F41</f>
        <v>0.20459391539148741</v>
      </c>
      <c r="G41" s="4">
        <f ca="1">('Deaths female'!G41-'Baseline female'!G41)/'Baseline female'!G41</f>
        <v>9.9005211401449203E-2</v>
      </c>
      <c r="H41" s="4">
        <f ca="1">('Deaths female'!H41-'Baseline female'!H41)/'Baseline female'!H41</f>
        <v>0.18755193441874626</v>
      </c>
      <c r="I41" s="4">
        <f ca="1">('Deaths female'!I41-'Baseline female'!I41)/'Baseline female'!I41</f>
        <v>-9.6080392057785562E-3</v>
      </c>
      <c r="J41" s="4">
        <f ca="1">('Deaths female'!J41-'Baseline female'!J41)/'Baseline female'!J41</f>
        <v>0.25657679480177553</v>
      </c>
      <c r="K41" s="4">
        <f ca="1">('Deaths female'!K41-'Baseline female'!K41)/'Baseline female'!K41</f>
        <v>0.16058071122854084</v>
      </c>
      <c r="L41" s="4">
        <f ca="1">('Deaths female'!L41-'Baseline female'!L41)/'Baseline female'!L41</f>
        <v>-3.0812922589940537E-2</v>
      </c>
      <c r="M41" s="4">
        <f ca="1">('Deaths female'!M41-'Baseline female'!M41)/'Baseline female'!M41</f>
        <v>0.26773521170290343</v>
      </c>
      <c r="N41" s="4">
        <f ca="1">('Deaths female'!N41-'Baseline female'!N41)/'Baseline female'!N41</f>
        <v>3.6666081960519341E-2</v>
      </c>
      <c r="O41" s="4">
        <f ca="1">('Deaths female'!O41-'Baseline female'!O41)/'Baseline female'!O41</f>
        <v>0.12063981515590284</v>
      </c>
      <c r="P41" s="4">
        <f ca="1">('Deaths female'!P41-'Baseline female'!P41)/'Baseline female'!P41</f>
        <v>-5.8102187686119529E-2</v>
      </c>
      <c r="Q41" s="4">
        <f ca="1">('Deaths female'!Q41-'Baseline female'!Q41)/'Baseline female'!Q41</f>
        <v>-0.23703430914573748</v>
      </c>
      <c r="R41" s="4">
        <f ca="1">('Deaths female'!R41-'Baseline female'!R41)/'Baseline female'!R41</f>
        <v>3.6753056433639075E-2</v>
      </c>
      <c r="S41" s="4">
        <f ca="1">('Deaths female'!S41-'Baseline female'!S41)/'Baseline female'!S41</f>
        <v>0.11056201225308768</v>
      </c>
      <c r="T41" s="4">
        <f ca="1">('Deaths female'!T41-'Baseline female'!T41)/'Baseline female'!T41</f>
        <v>-0.12662987783045762</v>
      </c>
      <c r="U41" s="4">
        <f ca="1">('Deaths female'!U41-'Baseline female'!U41)/'Baseline female'!U41</f>
        <v>8.8210193533932973E-2</v>
      </c>
      <c r="V41" s="4">
        <f ca="1">('Deaths female'!V41-'Baseline female'!V41)/'Baseline female'!V41</f>
        <v>0.24663256651549029</v>
      </c>
      <c r="W41" s="4">
        <f ca="1">('Deaths female'!W41-'Baseline female'!W41)/'Baseline female'!W41</f>
        <v>0.50903583142040176</v>
      </c>
      <c r="X41" s="4">
        <f ca="1">('Deaths female'!X41-'Baseline female'!X41)/'Baseline female'!X41</f>
        <v>0.45685193863099327</v>
      </c>
      <c r="Y41" s="4">
        <f ca="1">('Deaths female'!Y41-'Baseline female'!Y41)/'Baseline female'!Y41</f>
        <v>9.1524224629274425E-2</v>
      </c>
      <c r="Z41" s="4">
        <f ca="1">('Deaths female'!Z41-'Baseline female'!Z41)/'Baseline female'!Z41</f>
        <v>0.32407017640272529</v>
      </c>
      <c r="AA41" s="4">
        <f ca="1">('Deaths female'!AA41-'Baseline female'!AA41)/'Baseline female'!AA41</f>
        <v>0.43756074753854884</v>
      </c>
      <c r="AI41" s="4">
        <f t="shared" ca="1" si="7"/>
        <v>4.1492035154108889E-2</v>
      </c>
      <c r="AJ41" s="4">
        <f t="shared" ca="1" si="7"/>
        <v>7.4566006630600326E-2</v>
      </c>
      <c r="AK41" s="4">
        <f t="shared" ca="1" si="7"/>
        <v>4.0235798220717649E-2</v>
      </c>
      <c r="AL41" s="4">
        <f t="shared" ca="1" si="7"/>
        <v>-2.3416966519560076E-2</v>
      </c>
      <c r="AM41" s="4">
        <f t="shared" ca="1" si="7"/>
        <v>-4.6297162246322095E-4</v>
      </c>
      <c r="AN41" s="4">
        <f t="shared" ca="1" si="7"/>
        <v>-5.8109013771121014E-3</v>
      </c>
      <c r="AO41" s="4">
        <f t="shared" ca="1" si="7"/>
        <v>4.0363378828748936E-2</v>
      </c>
      <c r="AP41" s="4">
        <f t="shared" ca="1" si="7"/>
        <v>2.3709552540863769E-2</v>
      </c>
      <c r="AQ41" s="4">
        <f t="shared" ca="1" si="7"/>
        <v>-3.4770912686990847E-2</v>
      </c>
      <c r="AR41" s="4">
        <f t="shared" ca="1" si="7"/>
        <v>2.7541979120692052E-3</v>
      </c>
      <c r="AS41" s="4">
        <f t="shared" ca="1" si="7"/>
        <v>0.11122229796563131</v>
      </c>
      <c r="AT41" s="4">
        <f t="shared" ca="1" si="7"/>
        <v>0.15949572593271008</v>
      </c>
      <c r="AU41" s="4">
        <f t="shared" ca="1" si="7"/>
        <v>0.13433713766966279</v>
      </c>
      <c r="AV41" s="4">
        <f t="shared" ca="1" si="7"/>
        <v>0.12068431487994538</v>
      </c>
      <c r="AW41" s="4">
        <f t="shared" ca="1" si="7"/>
        <v>0.20991244351566249</v>
      </c>
      <c r="AX41" s="4">
        <f t="shared" ca="1" si="6"/>
        <v>0.25803129534325792</v>
      </c>
      <c r="BE41">
        <v>0</v>
      </c>
    </row>
    <row r="42" spans="1:57" x14ac:dyDescent="0.2">
      <c r="A42" s="1">
        <v>39</v>
      </c>
      <c r="B42" s="4">
        <f ca="1">('Deaths female'!B42-'Baseline female'!B42)/'Baseline female'!B42</f>
        <v>7.135817069161797E-2</v>
      </c>
      <c r="C42" s="4">
        <f ca="1">('Deaths female'!C42-'Baseline female'!C42)/'Baseline female'!C42</f>
        <v>0.1206943950015522</v>
      </c>
      <c r="D42" s="4">
        <f ca="1">('Deaths female'!D42-'Baseline female'!D42)/'Baseline female'!D42</f>
        <v>0.27424061182336573</v>
      </c>
      <c r="E42" s="4">
        <f ca="1">('Deaths female'!E42-'Baseline female'!E42)/'Baseline female'!E42</f>
        <v>0.35616606230114273</v>
      </c>
      <c r="F42" s="4">
        <f ca="1">('Deaths female'!F42-'Baseline female'!F42)/'Baseline female'!F42</f>
        <v>0.1332062381471748</v>
      </c>
      <c r="G42" s="4">
        <f ca="1">('Deaths female'!G42-'Baseline female'!G42)/'Baseline female'!G42</f>
        <v>0.14047315758636053</v>
      </c>
      <c r="H42" s="4">
        <f ca="1">('Deaths female'!H42-'Baseline female'!H42)/'Baseline female'!H42</f>
        <v>-9.9928007064044061E-2</v>
      </c>
      <c r="I42" s="4">
        <f ca="1">('Deaths female'!I42-'Baseline female'!I42)/'Baseline female'!I42</f>
        <v>-0.11559217279867028</v>
      </c>
      <c r="J42" s="4">
        <f ca="1">('Deaths female'!J42-'Baseline female'!J42)/'Baseline female'!J42</f>
        <v>-0.11540730647737013</v>
      </c>
      <c r="K42" s="4">
        <f ca="1">('Deaths female'!K42-'Baseline female'!K42)/'Baseline female'!K42</f>
        <v>6.2829337834453741E-2</v>
      </c>
      <c r="L42" s="4">
        <f ca="1">('Deaths female'!L42-'Baseline female'!L42)/'Baseline female'!L42</f>
        <v>0.10234531713193946</v>
      </c>
      <c r="M42" s="4">
        <f ca="1">('Deaths female'!M42-'Baseline female'!M42)/'Baseline female'!M42</f>
        <v>9.211108835028908E-4</v>
      </c>
      <c r="N42" s="4">
        <f ca="1">('Deaths female'!N42-'Baseline female'!N42)/'Baseline female'!N42</f>
        <v>3.2722750517867362E-2</v>
      </c>
      <c r="O42" s="4">
        <f ca="1">('Deaths female'!O42-'Baseline female'!O42)/'Baseline female'!O42</f>
        <v>4.4346304442352664E-2</v>
      </c>
      <c r="P42" s="4">
        <f ca="1">('Deaths female'!P42-'Baseline female'!P42)/'Baseline female'!P42</f>
        <v>-6.2811236932022049E-2</v>
      </c>
      <c r="Q42" s="4">
        <f ca="1">('Deaths female'!Q42-'Baseline female'!Q42)/'Baseline female'!Q42</f>
        <v>2.7363172817765347E-2</v>
      </c>
      <c r="R42" s="4">
        <f ca="1">('Deaths female'!R42-'Baseline female'!R42)/'Baseline female'!R42</f>
        <v>1.2087635788112788E-2</v>
      </c>
      <c r="S42" s="4">
        <f ca="1">('Deaths female'!S42-'Baseline female'!S42)/'Baseline female'!S42</f>
        <v>0.20646222035936168</v>
      </c>
      <c r="T42" s="4">
        <f ca="1">('Deaths female'!T42-'Baseline female'!T42)/'Baseline female'!T42</f>
        <v>-4.2943628071448386E-2</v>
      </c>
      <c r="U42" s="4">
        <f ca="1">('Deaths female'!U42-'Baseline female'!U42)/'Baseline female'!U42</f>
        <v>-0.14513629694843533</v>
      </c>
      <c r="V42" s="4">
        <f ca="1">('Deaths female'!V42-'Baseline female'!V42)/'Baseline female'!V42</f>
        <v>-6.2082220344940389E-2</v>
      </c>
      <c r="W42" s="4">
        <f ca="1">('Deaths female'!W42-'Baseline female'!W42)/'Baseline female'!W42</f>
        <v>-0.18394643188812498</v>
      </c>
      <c r="X42" s="4">
        <f ca="1">('Deaths female'!X42-'Baseline female'!X42)/'Baseline female'!X42</f>
        <v>6.1764224881748538E-3</v>
      </c>
      <c r="Y42" s="4">
        <f ca="1">('Deaths female'!Y42-'Baseline female'!Y42)/'Baseline female'!Y42</f>
        <v>-1.4888425704372371E-2</v>
      </c>
      <c r="Z42" s="4">
        <f ca="1">('Deaths female'!Z42-'Baseline female'!Z42)/'Baseline female'!Z42</f>
        <v>-2.7684392687997678E-2</v>
      </c>
      <c r="AA42" s="4">
        <f ca="1">('Deaths female'!AA42-'Baseline female'!AA42)/'Baseline female'!AA42</f>
        <v>2.5678660181973057E-2</v>
      </c>
      <c r="AI42" s="4">
        <f t="shared" ca="1" si="7"/>
        <v>5.9446482923070747E-2</v>
      </c>
      <c r="AJ42" s="4">
        <f t="shared" ca="1" si="7"/>
        <v>8.4197396370645786E-2</v>
      </c>
      <c r="AK42" s="4">
        <f t="shared" ca="1" si="7"/>
        <v>3.0466940284111687E-2</v>
      </c>
      <c r="AL42" s="4">
        <f t="shared" ca="1" si="7"/>
        <v>-2.7702120031493017E-2</v>
      </c>
      <c r="AM42" s="4">
        <f t="shared" ca="1" si="7"/>
        <v>-1.8125198818452343E-2</v>
      </c>
      <c r="AN42" s="4">
        <f t="shared" ca="1" si="7"/>
        <v>8.469785422560501E-3</v>
      </c>
      <c r="AO42" s="4">
        <f t="shared" ca="1" si="7"/>
        <v>4.832413203818646E-2</v>
      </c>
      <c r="AP42" s="4">
        <f t="shared" ca="1" si="7"/>
        <v>3.5738340366314854E-2</v>
      </c>
      <c r="AQ42" s="4">
        <f t="shared" ca="1" si="7"/>
        <v>-3.2226151195585591E-2</v>
      </c>
      <c r="AR42" s="4">
        <f t="shared" ca="1" si="7"/>
        <v>-1.1057860804755558E-2</v>
      </c>
      <c r="AS42" s="4">
        <f t="shared" ca="1" si="7"/>
        <v>0.11691518274103287</v>
      </c>
      <c r="AT42" s="4">
        <f t="shared" ca="1" si="7"/>
        <v>0.1298680182858003</v>
      </c>
      <c r="AU42" s="4">
        <f t="shared" ca="1" si="7"/>
        <v>0.1137111920998584</v>
      </c>
      <c r="AV42" s="4">
        <f t="shared" ca="1" si="7"/>
        <v>0.11945850912036277</v>
      </c>
      <c r="AW42" s="4">
        <f t="shared" ca="1" si="7"/>
        <v>0.18821117512445362</v>
      </c>
      <c r="AX42" s="4">
        <f t="shared" ca="1" si="6"/>
        <v>0.22505656384420744</v>
      </c>
      <c r="BE42">
        <v>0</v>
      </c>
    </row>
    <row r="43" spans="1:57" x14ac:dyDescent="0.2">
      <c r="A43" s="1">
        <v>40</v>
      </c>
      <c r="B43" s="4">
        <f ca="1">('Deaths female'!B43-'Baseline female'!B43)/'Baseline female'!B43</f>
        <v>0.39604028036569899</v>
      </c>
      <c r="C43" s="4">
        <f ca="1">('Deaths female'!C43-'Baseline female'!C43)/'Baseline female'!C43</f>
        <v>0.23582102480207601</v>
      </c>
      <c r="D43" s="4">
        <f ca="1">('Deaths female'!D43-'Baseline female'!D43)/'Baseline female'!D43</f>
        <v>0.12000875548194584</v>
      </c>
      <c r="E43" s="4">
        <f ca="1">('Deaths female'!E43-'Baseline female'!E43)/'Baseline female'!E43</f>
        <v>0.26015832349659745</v>
      </c>
      <c r="F43" s="4">
        <f ca="1">('Deaths female'!F43-'Baseline female'!F43)/'Baseline female'!F43</f>
        <v>0.20326799883288899</v>
      </c>
      <c r="G43" s="4">
        <f ca="1">('Deaths female'!G43-'Baseline female'!G43)/'Baseline female'!G43</f>
        <v>0.24899097678383694</v>
      </c>
      <c r="H43" s="4">
        <f ca="1">('Deaths female'!H43-'Baseline female'!H43)/'Baseline female'!H43</f>
        <v>0.20947943406433214</v>
      </c>
      <c r="I43" s="4">
        <f ca="1">('Deaths female'!I43-'Baseline female'!I43)/'Baseline female'!I43</f>
        <v>-6.4328605097411312E-2</v>
      </c>
      <c r="J43" s="4">
        <f ca="1">('Deaths female'!J43-'Baseline female'!J43)/'Baseline female'!J43</f>
        <v>4.9518005800762835E-2</v>
      </c>
      <c r="K43" s="4">
        <f ca="1">('Deaths female'!K43-'Baseline female'!K43)/'Baseline female'!K43</f>
        <v>0.11760882994463115</v>
      </c>
      <c r="L43" s="4">
        <f ca="1">('Deaths female'!L43-'Baseline female'!L43)/'Baseline female'!L43</f>
        <v>9.1493495847306497E-2</v>
      </c>
      <c r="M43" s="4">
        <f ca="1">('Deaths female'!M43-'Baseline female'!M43)/'Baseline female'!M43</f>
        <v>0.21473886042826587</v>
      </c>
      <c r="N43" s="4">
        <f ca="1">('Deaths female'!N43-'Baseline female'!N43)/'Baseline female'!N43</f>
        <v>0.10152664698196844</v>
      </c>
      <c r="O43" s="4">
        <f ca="1">('Deaths female'!O43-'Baseline female'!O43)/'Baseline female'!O43</f>
        <v>-9.708586404546167E-2</v>
      </c>
      <c r="P43" s="4">
        <f ca="1">('Deaths female'!P43-'Baseline female'!P43)/'Baseline female'!P43</f>
        <v>-6.4259875056810632E-3</v>
      </c>
      <c r="Q43" s="4">
        <f ca="1">('Deaths female'!Q43-'Baseline female'!Q43)/'Baseline female'!Q43</f>
        <v>-2.1905642520578299E-2</v>
      </c>
      <c r="R43" s="4">
        <f ca="1">('Deaths female'!R43-'Baseline female'!R43)/'Baseline female'!R43</f>
        <v>0.15885825569535753</v>
      </c>
      <c r="S43" s="4">
        <f ca="1">('Deaths female'!S43-'Baseline female'!S43)/'Baseline female'!S43</f>
        <v>-0.2619701034479644</v>
      </c>
      <c r="T43" s="4">
        <f ca="1">('Deaths female'!T43-'Baseline female'!T43)/'Baseline female'!T43</f>
        <v>-6.0075823785661321E-2</v>
      </c>
      <c r="U43" s="4">
        <f ca="1">('Deaths female'!U43-'Baseline female'!U43)/'Baseline female'!U43</f>
        <v>0.17173613200513355</v>
      </c>
      <c r="V43" s="4">
        <f ca="1">('Deaths female'!V43-'Baseline female'!V43)/'Baseline female'!V43</f>
        <v>0.11453693308904245</v>
      </c>
      <c r="W43" s="4">
        <f ca="1">('Deaths female'!W43-'Baseline female'!W43)/'Baseline female'!W43</f>
        <v>0.34375823521864995</v>
      </c>
      <c r="X43" s="4">
        <f ca="1">('Deaths female'!X43-'Baseline female'!X43)/'Baseline female'!X43</f>
        <v>-1.0823813231328236E-2</v>
      </c>
      <c r="Y43" s="4">
        <f ca="1">('Deaths female'!Y43-'Baseline female'!Y43)/'Baseline female'!Y43</f>
        <v>0.18469660573321905</v>
      </c>
      <c r="Z43" s="4">
        <f ca="1">('Deaths female'!Z43-'Baseline female'!Z43)/'Baseline female'!Z43</f>
        <v>0.10406018262239985</v>
      </c>
      <c r="AA43" s="4">
        <f ca="1">('Deaths female'!AA43-'Baseline female'!AA43)/'Baseline female'!AA43</f>
        <v>6.5460743069652022E-2</v>
      </c>
      <c r="AI43" s="4">
        <f t="shared" ca="1" si="7"/>
        <v>5.321276030325655E-2</v>
      </c>
      <c r="AJ43" s="4">
        <f t="shared" ca="1" si="7"/>
        <v>0.11376418953963836</v>
      </c>
      <c r="AK43" s="4">
        <f t="shared" ca="1" si="7"/>
        <v>4.3684258778237478E-2</v>
      </c>
      <c r="AL43" s="4">
        <f t="shared" ca="1" si="7"/>
        <v>-1.3005753131807308E-2</v>
      </c>
      <c r="AM43" s="4">
        <f t="shared" ca="1" si="7"/>
        <v>3.168068164292037E-3</v>
      </c>
      <c r="AN43" s="4">
        <f t="shared" ca="1" si="7"/>
        <v>-1.814647249811804E-2</v>
      </c>
      <c r="AO43" s="4">
        <f t="shared" ca="1" si="7"/>
        <v>5.2520905780569123E-2</v>
      </c>
      <c r="AP43" s="4">
        <f t="shared" ca="1" si="7"/>
        <v>1.1757604678129202E-3</v>
      </c>
      <c r="AQ43" s="4">
        <f t="shared" ca="1" si="7"/>
        <v>-1.9422893191983995E-2</v>
      </c>
      <c r="AR43" s="4">
        <f t="shared" ca="1" si="7"/>
        <v>-2.5726360256882397E-2</v>
      </c>
      <c r="AS43" s="4">
        <f t="shared" ca="1" si="7"/>
        <v>7.8530989861125972E-2</v>
      </c>
      <c r="AT43" s="4">
        <f t="shared" ca="1" si="7"/>
        <v>0.13890502667252755</v>
      </c>
      <c r="AU43" s="4">
        <f t="shared" ca="1" si="7"/>
        <v>9.3831173381870053E-2</v>
      </c>
      <c r="AV43" s="4">
        <f t="shared" ca="1" si="7"/>
        <v>9.8308717566703285E-2</v>
      </c>
      <c r="AW43" s="4">
        <f t="shared" ca="1" si="7"/>
        <v>0.1530348048914002</v>
      </c>
      <c r="AX43" s="4">
        <f t="shared" ca="1" si="6"/>
        <v>0.17557440249815154</v>
      </c>
      <c r="BE43">
        <v>0</v>
      </c>
    </row>
    <row r="44" spans="1:57" x14ac:dyDescent="0.2">
      <c r="A44" s="1">
        <v>41</v>
      </c>
      <c r="B44" s="4">
        <f ca="1">('Deaths female'!B44-'Baseline female'!B44)/'Baseline female'!B44</f>
        <v>0.27590773191626211</v>
      </c>
      <c r="C44" s="4">
        <f ca="1">('Deaths female'!C44-'Baseline female'!C44)/'Baseline female'!C44</f>
        <v>0.16845016357341128</v>
      </c>
      <c r="D44" s="4">
        <f ca="1">('Deaths female'!D44-'Baseline female'!D44)/'Baseline female'!D44</f>
        <v>0.1821648762884879</v>
      </c>
      <c r="E44" s="4">
        <f ca="1">('Deaths female'!E44-'Baseline female'!E44)/'Baseline female'!E44</f>
        <v>0.15861084355896712</v>
      </c>
      <c r="F44" s="4">
        <f ca="1">('Deaths female'!F44-'Baseline female'!F44)/'Baseline female'!F44</f>
        <v>0.17187623730009291</v>
      </c>
      <c r="G44" s="4">
        <f ca="1">('Deaths female'!G44-'Baseline female'!G44)/'Baseline female'!G44</f>
        <v>0.22659975881358299</v>
      </c>
      <c r="H44" s="4">
        <f ca="1">('Deaths female'!H44-'Baseline female'!H44)/'Baseline female'!H44</f>
        <v>0.16585886313562626</v>
      </c>
      <c r="I44" s="4">
        <f ca="1">('Deaths female'!I44-'Baseline female'!I44)/'Baseline female'!I44</f>
        <v>9.4897912324535857E-2</v>
      </c>
      <c r="J44" s="4">
        <f ca="1">('Deaths female'!J44-'Baseline female'!J44)/'Baseline female'!J44</f>
        <v>0.1759554024619526</v>
      </c>
      <c r="K44" s="4">
        <f ca="1">('Deaths female'!K44-'Baseline female'!K44)/'Baseline female'!K44</f>
        <v>2.7666484003436426E-2</v>
      </c>
      <c r="L44" s="4">
        <f ca="1">('Deaths female'!L44-'Baseline female'!L44)/'Baseline female'!L44</f>
        <v>-1.7680788010258252E-2</v>
      </c>
      <c r="M44" s="4">
        <f ca="1">('Deaths female'!M44-'Baseline female'!M44)/'Baseline female'!M44</f>
        <v>9.4378250025377461E-2</v>
      </c>
      <c r="N44" s="4">
        <f ca="1">('Deaths female'!N44-'Baseline female'!N44)/'Baseline female'!N44</f>
        <v>0.12985438891270801</v>
      </c>
      <c r="O44" s="4">
        <f ca="1">('Deaths female'!O44-'Baseline female'!O44)/'Baseline female'!O44</f>
        <v>0.11913541185436449</v>
      </c>
      <c r="P44" s="4">
        <f ca="1">('Deaths female'!P44-'Baseline female'!P44)/'Baseline female'!P44</f>
        <v>0.24389399265324729</v>
      </c>
      <c r="Q44" s="4">
        <f ca="1">('Deaths female'!Q44-'Baseline female'!Q44)/'Baseline female'!Q44</f>
        <v>-0.11930988128386742</v>
      </c>
      <c r="R44" s="4">
        <f ca="1">('Deaths female'!R44-'Baseline female'!R44)/'Baseline female'!R44</f>
        <v>-0.13444814214676315</v>
      </c>
      <c r="S44" s="4">
        <f ca="1">('Deaths female'!S44-'Baseline female'!S44)/'Baseline female'!S44</f>
        <v>5.199279447632834E-2</v>
      </c>
      <c r="T44" s="4">
        <f ca="1">('Deaths female'!T44-'Baseline female'!T44)/'Baseline female'!T44</f>
        <v>-1.5037556483907691E-3</v>
      </c>
      <c r="U44" s="4">
        <f ca="1">('Deaths female'!U44-'Baseline female'!U44)/'Baseline female'!U44</f>
        <v>-0.10175357843081106</v>
      </c>
      <c r="V44" s="4">
        <f ca="1">('Deaths female'!V44-'Baseline female'!V44)/'Baseline female'!V44</f>
        <v>9.0325131220607993E-2</v>
      </c>
      <c r="W44" s="4">
        <f ca="1">('Deaths female'!W44-'Baseline female'!W44)/'Baseline female'!W44</f>
        <v>6.7512923976531219E-2</v>
      </c>
      <c r="X44" s="4">
        <f ca="1">('Deaths female'!X44-'Baseline female'!X44)/'Baseline female'!X44</f>
        <v>-7.1157822994280442E-4</v>
      </c>
      <c r="Y44" s="4">
        <f ca="1">('Deaths female'!Y44-'Baseline female'!Y44)/'Baseline female'!Y44</f>
        <v>9.3900163231447203E-2</v>
      </c>
      <c r="Z44" s="4">
        <f ca="1">('Deaths female'!Z44-'Baseline female'!Z44)/'Baseline female'!Z44</f>
        <v>0.15854698094661357</v>
      </c>
      <c r="AA44" s="4">
        <f ca="1">('Deaths female'!AA44-'Baseline female'!AA44)/'Baseline female'!AA44</f>
        <v>0.11634835658591643</v>
      </c>
      <c r="AI44" s="4">
        <f t="shared" ca="1" si="7"/>
        <v>6.5679135406653474E-2</v>
      </c>
      <c r="AJ44" s="4">
        <f t="shared" ca="1" si="7"/>
        <v>0.12417814248770741</v>
      </c>
      <c r="AK44" s="4">
        <f t="shared" ca="1" si="7"/>
        <v>6.4016652044634276E-2</v>
      </c>
      <c r="AL44" s="4">
        <f t="shared" ca="1" si="7"/>
        <v>-1.0903051560327358E-2</v>
      </c>
      <c r="AM44" s="4">
        <f t="shared" ca="1" si="7"/>
        <v>1.4209477155972644E-2</v>
      </c>
      <c r="AN44" s="4">
        <f t="shared" ca="1" si="7"/>
        <v>-3.1489624918637882E-2</v>
      </c>
      <c r="AO44" s="4">
        <f t="shared" ca="1" si="7"/>
        <v>2.6492626940167154E-2</v>
      </c>
      <c r="AP44" s="4">
        <f t="shared" ca="1" si="7"/>
        <v>3.7799580910752128E-3</v>
      </c>
      <c r="AQ44" s="4">
        <f t="shared" ca="1" si="7"/>
        <v>-8.8516170844243729E-3</v>
      </c>
      <c r="AR44" s="4">
        <f t="shared" ca="1" si="7"/>
        <v>-3.783042873569753E-2</v>
      </c>
      <c r="AS44" s="4">
        <f t="shared" ca="1" si="7"/>
        <v>9.4018241610132849E-2</v>
      </c>
      <c r="AT44" s="4">
        <f t="shared" ca="1" si="7"/>
        <v>0.13380402700298685</v>
      </c>
      <c r="AU44" s="4">
        <f t="shared" ca="1" si="7"/>
        <v>9.7250042695352729E-2</v>
      </c>
      <c r="AV44" s="4">
        <f t="shared" ca="1" si="7"/>
        <v>6.8221783495240509E-2</v>
      </c>
      <c r="AW44" s="4">
        <f t="shared" ca="1" si="7"/>
        <v>0.12697902829454627</v>
      </c>
      <c r="AX44" s="4">
        <f t="shared" ca="1" si="6"/>
        <v>0.14204357813513832</v>
      </c>
      <c r="BE44">
        <v>0</v>
      </c>
    </row>
    <row r="45" spans="1:57" x14ac:dyDescent="0.2">
      <c r="A45" s="1">
        <v>42</v>
      </c>
      <c r="B45" s="4">
        <f ca="1">('Deaths female'!B45-'Baseline female'!B45)/'Baseline female'!B45</f>
        <v>0.22612902712229555</v>
      </c>
      <c r="C45" s="4">
        <f ca="1">('Deaths female'!C45-'Baseline female'!C45)/'Baseline female'!C45</f>
        <v>0.31516862987382949</v>
      </c>
      <c r="D45" s="4">
        <f ca="1">('Deaths female'!D45-'Baseline female'!D45)/'Baseline female'!D45</f>
        <v>0.26672194542770117</v>
      </c>
      <c r="E45" s="4">
        <f ca="1">('Deaths female'!E45-'Baseline female'!E45)/'Baseline female'!E45</f>
        <v>0.23065704853515898</v>
      </c>
      <c r="F45" s="4">
        <f ca="1">('Deaths female'!F45-'Baseline female'!F45)/'Baseline female'!F45</f>
        <v>0.41128813170951106</v>
      </c>
      <c r="G45" s="4">
        <f ca="1">('Deaths female'!G45-'Baseline female'!G45)/'Baseline female'!G45</f>
        <v>0.15223385677918699</v>
      </c>
      <c r="H45" s="4">
        <f ca="1">('Deaths female'!H45-'Baseline female'!H45)/'Baseline female'!H45</f>
        <v>4.1916310481836749E-2</v>
      </c>
      <c r="I45" s="4">
        <f ca="1">('Deaths female'!I45-'Baseline female'!I45)/'Baseline female'!I45</f>
        <v>4.894909011830282E-2</v>
      </c>
      <c r="J45" s="4">
        <f ca="1">('Deaths female'!J45-'Baseline female'!J45)/'Baseline female'!J45</f>
        <v>0.11070126936827496</v>
      </c>
      <c r="K45" s="4">
        <f ca="1">('Deaths female'!K45-'Baseline female'!K45)/'Baseline female'!K45</f>
        <v>0.10757804974787094</v>
      </c>
      <c r="L45" s="4">
        <f ca="1">('Deaths female'!L45-'Baseline female'!L45)/'Baseline female'!L45</f>
        <v>4.9332082080674702E-2</v>
      </c>
      <c r="M45" s="4">
        <f ca="1">('Deaths female'!M45-'Baseline female'!M45)/'Baseline female'!M45</f>
        <v>5.290822239502441E-3</v>
      </c>
      <c r="N45" s="4">
        <f ca="1">('Deaths female'!N45-'Baseline female'!N45)/'Baseline female'!N45</f>
        <v>3.1848173264792536E-2</v>
      </c>
      <c r="O45" s="4">
        <f ca="1">('Deaths female'!O45-'Baseline female'!O45)/'Baseline female'!O45</f>
        <v>-0.12480152172374653</v>
      </c>
      <c r="P45" s="4">
        <f ca="1">('Deaths female'!P45-'Baseline female'!P45)/'Baseline female'!P45</f>
        <v>7.642518832647717E-2</v>
      </c>
      <c r="Q45" s="4">
        <f ca="1">('Deaths female'!Q45-'Baseline female'!Q45)/'Baseline female'!Q45</f>
        <v>1.8219156550059432E-2</v>
      </c>
      <c r="R45" s="4">
        <f ca="1">('Deaths female'!R45-'Baseline female'!R45)/'Baseline female'!R45</f>
        <v>-4.6693329765237324E-2</v>
      </c>
      <c r="S45" s="4">
        <f ca="1">('Deaths female'!S45-'Baseline female'!S45)/'Baseline female'!S45</f>
        <v>9.3957288166894984E-2</v>
      </c>
      <c r="T45" s="4">
        <f ca="1">('Deaths female'!T45-'Baseline female'!T45)/'Baseline female'!T45</f>
        <v>4.5752006201670727E-2</v>
      </c>
      <c r="U45" s="4">
        <f ca="1">('Deaths female'!U45-'Baseline female'!U45)/'Baseline female'!U45</f>
        <v>-1.6681526702363655E-2</v>
      </c>
      <c r="V45" s="4">
        <f ca="1">('Deaths female'!V45-'Baseline female'!V45)/'Baseline female'!V45</f>
        <v>-4.5041517522428895E-2</v>
      </c>
      <c r="W45" s="4">
        <f ca="1">('Deaths female'!W45-'Baseline female'!W45)/'Baseline female'!W45</f>
        <v>0.12166118031706834</v>
      </c>
      <c r="X45" s="4">
        <f ca="1">('Deaths female'!X45-'Baseline female'!X45)/'Baseline female'!X45</f>
        <v>0.12968463726046353</v>
      </c>
      <c r="Y45" s="4">
        <f ca="1">('Deaths female'!Y45-'Baseline female'!Y45)/'Baseline female'!Y45</f>
        <v>0.11771294817260601</v>
      </c>
      <c r="Z45" s="4">
        <f ca="1">('Deaths female'!Z45-'Baseline female'!Z45)/'Baseline female'!Z45</f>
        <v>0.46326219272813823</v>
      </c>
      <c r="AA45" s="4">
        <f ca="1">('Deaths female'!AA45-'Baseline female'!AA45)/'Baseline female'!AA45</f>
        <v>0.44006033143725626</v>
      </c>
      <c r="AI45" s="4">
        <f t="shared" ca="1" si="7"/>
        <v>3.9996346055270922E-2</v>
      </c>
      <c r="AJ45" s="4">
        <f t="shared" ca="1" si="7"/>
        <v>0.13632394525382191</v>
      </c>
      <c r="AK45" s="4">
        <f t="shared" ca="1" si="7"/>
        <v>8.2924189929091299E-2</v>
      </c>
      <c r="AL45" s="4">
        <f t="shared" ca="1" si="7"/>
        <v>5.1023192637232085E-4</v>
      </c>
      <c r="AM45" s="4">
        <f t="shared" ca="1" si="7"/>
        <v>1.1840310757192435E-2</v>
      </c>
      <c r="AN45" s="4">
        <f t="shared" ca="1" si="7"/>
        <v>-3.4428911476570484E-2</v>
      </c>
      <c r="AO45" s="4">
        <f t="shared" ca="1" si="7"/>
        <v>4.1166567742939777E-3</v>
      </c>
      <c r="AP45" s="4">
        <f t="shared" ca="1" si="7"/>
        <v>1.2452777597551269E-2</v>
      </c>
      <c r="AQ45" s="4">
        <f t="shared" ca="1" si="7"/>
        <v>-9.7459270806412573E-3</v>
      </c>
      <c r="AR45" s="4">
        <f t="shared" ca="1" si="7"/>
        <v>-3.3925820330150985E-2</v>
      </c>
      <c r="AS45" s="4">
        <f t="shared" ca="1" si="7"/>
        <v>7.8997175507155959E-2</v>
      </c>
      <c r="AT45" s="4">
        <f t="shared" ca="1" si="7"/>
        <v>9.9839101185971391E-2</v>
      </c>
      <c r="AU45" s="4">
        <f t="shared" ca="1" si="7"/>
        <v>0.10473861883226596</v>
      </c>
      <c r="AV45" s="4">
        <f t="shared" ca="1" si="7"/>
        <v>4.5572082524429701E-2</v>
      </c>
      <c r="AW45" s="4">
        <f t="shared" ca="1" si="7"/>
        <v>0.10681810801892605</v>
      </c>
      <c r="AX45" s="4">
        <f t="shared" ca="1" si="6"/>
        <v>0.11141309149369283</v>
      </c>
      <c r="BE45">
        <v>0</v>
      </c>
    </row>
    <row r="46" spans="1:57" x14ac:dyDescent="0.2">
      <c r="A46" s="1">
        <v>43</v>
      </c>
      <c r="B46" s="4">
        <f ca="1">('Deaths female'!B46-'Baseline female'!B46)/'Baseline female'!B46</f>
        <v>9.8426679574858775E-2</v>
      </c>
      <c r="C46" s="4">
        <f ca="1">('Deaths female'!C46-'Baseline female'!C46)/'Baseline female'!C46</f>
        <v>0.15419903248147313</v>
      </c>
      <c r="D46" s="4">
        <f ca="1">('Deaths female'!D46-'Baseline female'!D46)/'Baseline female'!D46</f>
        <v>0.10591003815279605</v>
      </c>
      <c r="E46" s="4">
        <f ca="1">('Deaths female'!E46-'Baseline female'!E46)/'Baseline female'!E46</f>
        <v>0.35910020318787239</v>
      </c>
      <c r="F46" s="4">
        <f ca="1">('Deaths female'!F46-'Baseline female'!F46)/'Baseline female'!F46</f>
        <v>9.5765656073582991E-2</v>
      </c>
      <c r="G46" s="4">
        <f ca="1">('Deaths female'!G46-'Baseline female'!G46)/'Baseline female'!G46</f>
        <v>0.23703035550520665</v>
      </c>
      <c r="H46" s="4">
        <f ca="1">('Deaths female'!H46-'Baseline female'!H46)/'Baseline female'!H46</f>
        <v>-6.8939088763796508E-2</v>
      </c>
      <c r="I46" s="4">
        <f ca="1">('Deaths female'!I46-'Baseline female'!I46)/'Baseline female'!I46</f>
        <v>7.1922110319538782E-2</v>
      </c>
      <c r="J46" s="4">
        <f ca="1">('Deaths female'!J46-'Baseline female'!J46)/'Baseline female'!J46</f>
        <v>3.6888762180943911E-2</v>
      </c>
      <c r="K46" s="4">
        <f ca="1">('Deaths female'!K46-'Baseline female'!K46)/'Baseline female'!K46</f>
        <v>0.21933262418722468</v>
      </c>
      <c r="L46" s="4">
        <f ca="1">('Deaths female'!L46-'Baseline female'!L46)/'Baseline female'!L46</f>
        <v>2.1521322340597303E-2</v>
      </c>
      <c r="M46" s="4">
        <f ca="1">('Deaths female'!M46-'Baseline female'!M46)/'Baseline female'!M46</f>
        <v>0.13703000253930964</v>
      </c>
      <c r="N46" s="4">
        <f ca="1">('Deaths female'!N46-'Baseline female'!N46)/'Baseline female'!N46</f>
        <v>9.3226753458488576E-2</v>
      </c>
      <c r="O46" s="4">
        <f ca="1">('Deaths female'!O46-'Baseline female'!O46)/'Baseline female'!O46</f>
        <v>2.5675544133888424E-3</v>
      </c>
      <c r="P46" s="4">
        <f ca="1">('Deaths female'!P46-'Baseline female'!P46)/'Baseline female'!P46</f>
        <v>1.0478774782146306E-2</v>
      </c>
      <c r="Q46" s="4">
        <f ca="1">('Deaths female'!Q46-'Baseline female'!Q46)/'Baseline female'!Q46</f>
        <v>8.6624991607219842E-2</v>
      </c>
      <c r="R46" s="4">
        <f ca="1">('Deaths female'!R46-'Baseline female'!R46)/'Baseline female'!R46</f>
        <v>-9.472646223860616E-2</v>
      </c>
      <c r="S46" s="4">
        <f ca="1">('Deaths female'!S46-'Baseline female'!S46)/'Baseline female'!S46</f>
        <v>3.3050189315870102E-2</v>
      </c>
      <c r="T46" s="4">
        <f ca="1">('Deaths female'!T46-'Baseline female'!T46)/'Baseline female'!T46</f>
        <v>3.4787424539238945E-3</v>
      </c>
      <c r="U46" s="4">
        <f ca="1">('Deaths female'!U46-'Baseline female'!U46)/'Baseline female'!U46</f>
        <v>-7.3998294046562357E-2</v>
      </c>
      <c r="V46" s="4">
        <f ca="1">('Deaths female'!V46-'Baseline female'!V46)/'Baseline female'!V46</f>
        <v>0.13298686154557407</v>
      </c>
      <c r="W46" s="4">
        <f ca="1">('Deaths female'!W46-'Baseline female'!W46)/'Baseline female'!W46</f>
        <v>6.2385011841598122E-2</v>
      </c>
      <c r="X46" s="4">
        <f ca="1">('Deaths female'!X46-'Baseline female'!X46)/'Baseline female'!X46</f>
        <v>0.28827271336286431</v>
      </c>
      <c r="Y46" s="4">
        <f ca="1">('Deaths female'!Y46-'Baseline female'!Y46)/'Baseline female'!Y46</f>
        <v>8.3979243608396981E-2</v>
      </c>
      <c r="Z46" s="4">
        <f ca="1">('Deaths female'!Z46-'Baseline female'!Z46)/'Baseline female'!Z46</f>
        <v>2.3166905079977713E-2</v>
      </c>
      <c r="AA46" s="4">
        <f ca="1">('Deaths female'!AA46-'Baseline female'!AA46)/'Baseline female'!AA46</f>
        <v>2.7785576137992721E-2</v>
      </c>
      <c r="AI46" s="4">
        <f t="shared" ca="1" si="7"/>
        <v>5.3517655614713687E-2</v>
      </c>
      <c r="AJ46" s="4">
        <f t="shared" ca="1" si="7"/>
        <v>0.11541662442051258</v>
      </c>
      <c r="AK46" s="4">
        <f t="shared" ca="1" si="7"/>
        <v>7.434253615269007E-2</v>
      </c>
      <c r="AL46" s="4">
        <f t="shared" ca="1" si="7"/>
        <v>1.1904679305134279E-2</v>
      </c>
      <c r="AM46" s="4">
        <f t="shared" ca="1" si="7"/>
        <v>1.9662627922197168E-2</v>
      </c>
      <c r="AN46" s="4">
        <f t="shared" ca="1" si="7"/>
        <v>-2.5023458254925388E-2</v>
      </c>
      <c r="AO46" s="4">
        <f t="shared" ca="1" si="7"/>
        <v>-3.7478274984539509E-3</v>
      </c>
      <c r="AP46" s="4">
        <f t="shared" ca="1" si="7"/>
        <v>1.712740138374351E-2</v>
      </c>
      <c r="AQ46" s="4">
        <f t="shared" ca="1" si="7"/>
        <v>-2.6683797344739378E-2</v>
      </c>
      <c r="AR46" s="4">
        <f t="shared" ca="1" si="7"/>
        <v>-3.250981927922128E-2</v>
      </c>
      <c r="AS46" s="4">
        <f t="shared" ca="1" si="7"/>
        <v>5.8219272683015216E-2</v>
      </c>
      <c r="AT46" s="4">
        <f t="shared" ca="1" si="7"/>
        <v>0.10515221872414444</v>
      </c>
      <c r="AU46" s="4">
        <f t="shared" ca="1" si="7"/>
        <v>9.7518853516294163E-2</v>
      </c>
      <c r="AV46" s="4">
        <f t="shared" ca="1" si="7"/>
        <v>2.6195453474179509E-2</v>
      </c>
      <c r="AW46" s="4">
        <f t="shared" ca="1" si="7"/>
        <v>9.6122063098879718E-2</v>
      </c>
      <c r="AX46" s="4">
        <f t="shared" ca="1" si="6"/>
        <v>9.2230947703111563E-2</v>
      </c>
      <c r="BE46">
        <v>0</v>
      </c>
    </row>
    <row r="47" spans="1:57" x14ac:dyDescent="0.2">
      <c r="A47" s="1">
        <v>44</v>
      </c>
      <c r="B47" s="4">
        <f ca="1">('Deaths female'!B47-'Baseline female'!B47)/'Baseline female'!B47</f>
        <v>0.42396375887252907</v>
      </c>
      <c r="C47" s="4">
        <f ca="1">('Deaths female'!C47-'Baseline female'!C47)/'Baseline female'!C47</f>
        <v>0.23407278459082903</v>
      </c>
      <c r="D47" s="4">
        <f ca="1">('Deaths female'!D47-'Baseline female'!D47)/'Baseline female'!D47</f>
        <v>0.43916608465509749</v>
      </c>
      <c r="E47" s="4">
        <f ca="1">('Deaths female'!E47-'Baseline female'!E47)/'Baseline female'!E47</f>
        <v>0.28612700275401076</v>
      </c>
      <c r="F47" s="4">
        <f ca="1">('Deaths female'!F47-'Baseline female'!F47)/'Baseline female'!F47</f>
        <v>0.18379941236925409</v>
      </c>
      <c r="G47" s="4">
        <f ca="1">('Deaths female'!G47-'Baseline female'!G47)/'Baseline female'!G47</f>
        <v>0.25287911091101428</v>
      </c>
      <c r="H47" s="4">
        <f ca="1">('Deaths female'!H47-'Baseline female'!H47)/'Baseline female'!H47</f>
        <v>0.33951743580379579</v>
      </c>
      <c r="I47" s="4">
        <f ca="1">('Deaths female'!I47-'Baseline female'!I47)/'Baseline female'!I47</f>
        <v>0.17816268488526998</v>
      </c>
      <c r="J47" s="4">
        <f ca="1">('Deaths female'!J47-'Baseline female'!J47)/'Baseline female'!J47</f>
        <v>6.5690879716739772E-2</v>
      </c>
      <c r="K47" s="4">
        <f ca="1">('Deaths female'!K47-'Baseline female'!K47)/'Baseline female'!K47</f>
        <v>6.9807380423980436E-2</v>
      </c>
      <c r="L47" s="4">
        <f ca="1">('Deaths female'!L47-'Baseline female'!L47)/'Baseline female'!L47</f>
        <v>2.5042976063847127E-2</v>
      </c>
      <c r="M47" s="4">
        <f ca="1">('Deaths female'!M47-'Baseline female'!M47)/'Baseline female'!M47</f>
        <v>8.3784232734773284E-2</v>
      </c>
      <c r="N47" s="4">
        <f ca="1">('Deaths female'!N47-'Baseline female'!N47)/'Baseline female'!N47</f>
        <v>-8.2931671686911429E-2</v>
      </c>
      <c r="O47" s="4">
        <f ca="1">('Deaths female'!O47-'Baseline female'!O47)/'Baseline female'!O47</f>
        <v>-4.0281482110848331E-2</v>
      </c>
      <c r="P47" s="4">
        <f ca="1">('Deaths female'!P47-'Baseline female'!P47)/'Baseline female'!P47</f>
        <v>-6.8530892795290663E-3</v>
      </c>
      <c r="Q47" s="4">
        <f ca="1">('Deaths female'!Q47-'Baseline female'!Q47)/'Baseline female'!Q47</f>
        <v>4.3105834096520149E-2</v>
      </c>
      <c r="R47" s="4">
        <f ca="1">('Deaths female'!R47-'Baseline female'!R47)/'Baseline female'!R47</f>
        <v>6.8878645436055319E-2</v>
      </c>
      <c r="S47" s="4">
        <f ca="1">('Deaths female'!S47-'Baseline female'!S47)/'Baseline female'!S47</f>
        <v>7.2320182174425041E-2</v>
      </c>
      <c r="T47" s="4">
        <f ca="1">('Deaths female'!T47-'Baseline female'!T47)/'Baseline female'!T47</f>
        <v>3.7109658390575465E-2</v>
      </c>
      <c r="U47" s="4">
        <f ca="1">('Deaths female'!U47-'Baseline female'!U47)/'Baseline female'!U47</f>
        <v>-5.6928952161532598E-2</v>
      </c>
      <c r="V47" s="4">
        <f ca="1">('Deaths female'!V47-'Baseline female'!V47)/'Baseline female'!V47</f>
        <v>9.0383090966574889E-2</v>
      </c>
      <c r="W47" s="4">
        <f ca="1">('Deaths female'!W47-'Baseline female'!W47)/'Baseline female'!W47</f>
        <v>2.1135633022098893E-2</v>
      </c>
      <c r="X47" s="4">
        <f ca="1">('Deaths female'!X47-'Baseline female'!X47)/'Baseline female'!X47</f>
        <v>-2.7782163647592485E-2</v>
      </c>
      <c r="Y47" s="4">
        <f ca="1">('Deaths female'!Y47-'Baseline female'!Y47)/'Baseline female'!Y47</f>
        <v>-1.5668433808909042E-3</v>
      </c>
      <c r="Z47" s="4">
        <f ca="1">('Deaths female'!Z47-'Baseline female'!Z47)/'Baseline female'!Z47</f>
        <v>5.2764823737878981E-3</v>
      </c>
      <c r="AA47" s="4">
        <f ca="1">('Deaths female'!AA47-'Baseline female'!AA47)/'Baseline female'!AA47</f>
        <v>-1.4069819913149243E-3</v>
      </c>
      <c r="AI47" s="4">
        <f t="shared" ca="1" si="7"/>
        <v>4.8226942377427744E-2</v>
      </c>
      <c r="AJ47" s="4">
        <f t="shared" ca="1" si="7"/>
        <v>0.1051284382867602</v>
      </c>
      <c r="AK47" s="4">
        <f t="shared" ca="1" si="7"/>
        <v>8.2391178069080251E-2</v>
      </c>
      <c r="AL47" s="4">
        <f t="shared" ca="1" si="7"/>
        <v>1.2772858126623099E-2</v>
      </c>
      <c r="AM47" s="4">
        <f t="shared" ca="1" si="7"/>
        <v>2.5007522494666368E-2</v>
      </c>
      <c r="AN47" s="4">
        <f t="shared" ca="1" si="7"/>
        <v>-1.5056747255556017E-3</v>
      </c>
      <c r="AO47" s="4">
        <f t="shared" ca="1" si="7"/>
        <v>-1.1912134611755932E-2</v>
      </c>
      <c r="AP47" s="4">
        <f t="shared" ca="1" si="7"/>
        <v>6.9092391793263794E-3</v>
      </c>
      <c r="AQ47" s="4">
        <f t="shared" ca="1" si="7"/>
        <v>-2.8414035012323924E-2</v>
      </c>
      <c r="AR47" s="4">
        <f t="shared" ca="1" si="7"/>
        <v>-4.413779053306853E-2</v>
      </c>
      <c r="AS47" s="4">
        <f t="shared" ca="1" si="7"/>
        <v>3.1223869707965188E-2</v>
      </c>
      <c r="AT47" s="4">
        <f t="shared" ca="1" si="7"/>
        <v>5.8525709847766595E-2</v>
      </c>
      <c r="AU47" s="4">
        <f t="shared" ca="1" si="7"/>
        <v>7.4054132082680649E-2</v>
      </c>
      <c r="AV47" s="4">
        <f t="shared" ca="1" si="7"/>
        <v>1.6900165950172311E-2</v>
      </c>
      <c r="AW47" s="4">
        <f t="shared" ca="1" si="7"/>
        <v>7.6769445781280768E-2</v>
      </c>
      <c r="AX47" s="4">
        <f t="shared" ca="1" si="6"/>
        <v>6.2004056094866762E-2</v>
      </c>
      <c r="BE47">
        <v>0</v>
      </c>
    </row>
    <row r="48" spans="1:57" x14ac:dyDescent="0.2">
      <c r="A48" s="1">
        <v>45</v>
      </c>
      <c r="B48" s="4">
        <f ca="1">('Deaths female'!B48-'Baseline female'!B48)/'Baseline female'!B48</f>
        <v>0.45920636868603176</v>
      </c>
      <c r="C48" s="4">
        <f ca="1">('Deaths female'!C48-'Baseline female'!C48)/'Baseline female'!C48</f>
        <v>0.35408783313793291</v>
      </c>
      <c r="D48" s="4">
        <f ca="1">('Deaths female'!D48-'Baseline female'!D48)/'Baseline female'!D48</f>
        <v>0.26522099775939051</v>
      </c>
      <c r="E48" s="4">
        <f ca="1">('Deaths female'!E48-'Baseline female'!E48)/'Baseline female'!E48</f>
        <v>0.39455825867899152</v>
      </c>
      <c r="F48" s="4">
        <f ca="1">('Deaths female'!F48-'Baseline female'!F48)/'Baseline female'!F48</f>
        <v>0.25268376649139079</v>
      </c>
      <c r="G48" s="4">
        <f ca="1">('Deaths female'!G48-'Baseline female'!G48)/'Baseline female'!G48</f>
        <v>7.7481075105818198E-2</v>
      </c>
      <c r="H48" s="4">
        <f ca="1">('Deaths female'!H48-'Baseline female'!H48)/'Baseline female'!H48</f>
        <v>8.6758946360015146E-2</v>
      </c>
      <c r="I48" s="4">
        <f ca="1">('Deaths female'!I48-'Baseline female'!I48)/'Baseline female'!I48</f>
        <v>1.0532633815812055E-2</v>
      </c>
      <c r="J48" s="4">
        <f ca="1">('Deaths female'!J48-'Baseline female'!J48)/'Baseline female'!J48</f>
        <v>0.15926678082708196</v>
      </c>
      <c r="K48" s="4">
        <f ca="1">('Deaths female'!K48-'Baseline female'!K48)/'Baseline female'!K48</f>
        <v>0.13493277387891345</v>
      </c>
      <c r="L48" s="4">
        <f ca="1">('Deaths female'!L48-'Baseline female'!L48)/'Baseline female'!L48</f>
        <v>0.15686904788982506</v>
      </c>
      <c r="M48" s="4">
        <f ca="1">('Deaths female'!M48-'Baseline female'!M48)/'Baseline female'!M48</f>
        <v>0.10002094013879459</v>
      </c>
      <c r="N48" s="4">
        <f ca="1">('Deaths female'!N48-'Baseline female'!N48)/'Baseline female'!N48</f>
        <v>9.6708946472233479E-2</v>
      </c>
      <c r="O48" s="4">
        <f ca="1">('Deaths female'!O48-'Baseline female'!O48)/'Baseline female'!O48</f>
        <v>-7.1806577260306995E-2</v>
      </c>
      <c r="P48" s="4">
        <f ca="1">('Deaths female'!P48-'Baseline female'!P48)/'Baseline female'!P48</f>
        <v>1.2780672408479077E-2</v>
      </c>
      <c r="Q48" s="4">
        <f ca="1">('Deaths female'!Q48-'Baseline female'!Q48)/'Baseline female'!Q48</f>
        <v>-8.0232954261321657E-3</v>
      </c>
      <c r="R48" s="4">
        <f ca="1">('Deaths female'!R48-'Baseline female'!R48)/'Baseline female'!R48</f>
        <v>3.4274800104151855E-2</v>
      </c>
      <c r="S48" s="4">
        <f ca="1">('Deaths female'!S48-'Baseline female'!S48)/'Baseline female'!S48</f>
        <v>-0.10979044902950638</v>
      </c>
      <c r="T48" s="4">
        <f ca="1">('Deaths female'!T48-'Baseline female'!T48)/'Baseline female'!T48</f>
        <v>1.8996038447262005E-2</v>
      </c>
      <c r="U48" s="4">
        <f ca="1">('Deaths female'!U48-'Baseline female'!U48)/'Baseline female'!U48</f>
        <v>-4.8477414851672328E-3</v>
      </c>
      <c r="V48" s="4">
        <f ca="1">('Deaths female'!V48-'Baseline female'!V48)/'Baseline female'!V48</f>
        <v>2.3312638187073881E-2</v>
      </c>
      <c r="W48" s="4">
        <f ca="1">('Deaths female'!W48-'Baseline female'!W48)/'Baseline female'!W48</f>
        <v>0.24967766794008231</v>
      </c>
      <c r="X48" s="4">
        <f ca="1">('Deaths female'!X48-'Baseline female'!X48)/'Baseline female'!X48</f>
        <v>2.8121107319728545E-2</v>
      </c>
      <c r="Y48" s="4">
        <f ca="1">('Deaths female'!Y48-'Baseline female'!Y48)/'Baseline female'!Y48</f>
        <v>4.8116198908134462E-2</v>
      </c>
      <c r="Z48" s="4">
        <f ca="1">('Deaths female'!Z48-'Baseline female'!Z48)/'Baseline female'!Z48</f>
        <v>-9.6766432911302991E-3</v>
      </c>
      <c r="AA48" s="4">
        <f ca="1">('Deaths female'!AA48-'Baseline female'!AA48)/'Baseline female'!AA48</f>
        <v>-5.6358420553476937E-2</v>
      </c>
      <c r="AI48" s="4">
        <f t="shared" ca="1" si="7"/>
        <v>4.8356398724814093E-2</v>
      </c>
      <c r="AJ48" s="4">
        <f t="shared" ca="1" si="7"/>
        <v>0.11205254033986865</v>
      </c>
      <c r="AK48" s="4">
        <f t="shared" ca="1" si="7"/>
        <v>8.7240582557332913E-2</v>
      </c>
      <c r="AL48" s="4">
        <f t="shared" ca="1" si="7"/>
        <v>7.756090133405058E-4</v>
      </c>
      <c r="AM48" s="4">
        <f t="shared" ca="1" si="7"/>
        <v>3.6155351845581836E-2</v>
      </c>
      <c r="AN48" s="4">
        <f t="shared" ca="1" si="7"/>
        <v>-6.652459200774152E-3</v>
      </c>
      <c r="AO48" s="4">
        <f t="shared" ca="1" si="7"/>
        <v>-8.2445924165989639E-3</v>
      </c>
      <c r="AP48" s="4">
        <f t="shared" ca="1" si="7"/>
        <v>-1.2749848607605726E-2</v>
      </c>
      <c r="AQ48" s="4">
        <f t="shared" ca="1" si="7"/>
        <v>-2.8090391530795497E-2</v>
      </c>
      <c r="AR48" s="4">
        <f t="shared" ca="1" si="7"/>
        <v>-4.2821325775401972E-2</v>
      </c>
      <c r="AS48" s="4">
        <f t="shared" ca="1" si="7"/>
        <v>3.5488791794446653E-2</v>
      </c>
      <c r="AT48" s="4">
        <f t="shared" ca="1" si="7"/>
        <v>9.4240472598321523E-2</v>
      </c>
      <c r="AU48" s="4">
        <f t="shared" ca="1" si="7"/>
        <v>7.4671966121361122E-2</v>
      </c>
      <c r="AV48" s="4">
        <f t="shared" ca="1" si="7"/>
        <v>2.5329899264134495E-2</v>
      </c>
      <c r="AW48" s="4">
        <f t="shared" ca="1" si="7"/>
        <v>9.106694257147846E-2</v>
      </c>
      <c r="AX48" s="4">
        <f t="shared" ca="1" si="6"/>
        <v>6.5996216300546792E-2</v>
      </c>
      <c r="BE48">
        <v>0</v>
      </c>
    </row>
    <row r="49" spans="1:57" x14ac:dyDescent="0.2">
      <c r="A49" s="1">
        <v>46</v>
      </c>
      <c r="B49" s="4">
        <f ca="1">('Deaths female'!B49-'Baseline female'!B49)/'Baseline female'!B49</f>
        <v>0.24378993008653391</v>
      </c>
      <c r="C49" s="4">
        <f ca="1">('Deaths female'!C49-'Baseline female'!C49)/'Baseline female'!C49</f>
        <v>0.24745919478682249</v>
      </c>
      <c r="D49" s="4">
        <f ca="1">('Deaths female'!D49-'Baseline female'!D49)/'Baseline female'!D49</f>
        <v>0.35241681596126401</v>
      </c>
      <c r="E49" s="4">
        <f ca="1">('Deaths female'!E49-'Baseline female'!E49)/'Baseline female'!E49</f>
        <v>0.17395202491123196</v>
      </c>
      <c r="F49" s="4">
        <f ca="1">('Deaths female'!F49-'Baseline female'!F49)/'Baseline female'!F49</f>
        <v>0.29366346152636713</v>
      </c>
      <c r="G49" s="4">
        <f ca="1">('Deaths female'!G49-'Baseline female'!G49)/'Baseline female'!G49</f>
        <v>0.14794437064579541</v>
      </c>
      <c r="H49" s="4">
        <f ca="1">('Deaths female'!H49-'Baseline female'!H49)/'Baseline female'!H49</f>
        <v>0.20109032711497785</v>
      </c>
      <c r="I49" s="4">
        <f ca="1">('Deaths female'!I49-'Baseline female'!I49)/'Baseline female'!I49</f>
        <v>6.5525849644319387E-2</v>
      </c>
      <c r="J49" s="4">
        <f ca="1">('Deaths female'!J49-'Baseline female'!J49)/'Baseline female'!J49</f>
        <v>0.10182601673219879</v>
      </c>
      <c r="K49" s="4">
        <f ca="1">('Deaths female'!K49-'Baseline female'!K49)/'Baseline female'!K49</f>
        <v>6.3958473202805941E-2</v>
      </c>
      <c r="L49" s="4">
        <f ca="1">('Deaths female'!L49-'Baseline female'!L49)/'Baseline female'!L49</f>
        <v>0.12209817615843589</v>
      </c>
      <c r="M49" s="4">
        <f ca="1">('Deaths female'!M49-'Baseline female'!M49)/'Baseline female'!M49</f>
        <v>5.9478743069421164E-2</v>
      </c>
      <c r="N49" s="4">
        <f ca="1">('Deaths female'!N49-'Baseline female'!N49)/'Baseline female'!N49</f>
        <v>9.3282716290611897E-2</v>
      </c>
      <c r="O49" s="4">
        <f ca="1">('Deaths female'!O49-'Baseline female'!O49)/'Baseline female'!O49</f>
        <v>6.0069471204890798E-2</v>
      </c>
      <c r="P49" s="4">
        <f ca="1">('Deaths female'!P49-'Baseline female'!P49)/'Baseline female'!P49</f>
        <v>3.4087506434521325E-2</v>
      </c>
      <c r="Q49" s="4">
        <f ca="1">('Deaths female'!Q49-'Baseline female'!Q49)/'Baseline female'!Q49</f>
        <v>-0.13266460517378403</v>
      </c>
      <c r="R49" s="4">
        <f ca="1">('Deaths female'!R49-'Baseline female'!R49)/'Baseline female'!R49</f>
        <v>-3.3545292120972264E-2</v>
      </c>
      <c r="S49" s="4">
        <f ca="1">('Deaths female'!S49-'Baseline female'!S49)/'Baseline female'!S49</f>
        <v>-7.1156162042266047E-2</v>
      </c>
      <c r="T49" s="4">
        <f ca="1">('Deaths female'!T49-'Baseline female'!T49)/'Baseline female'!T49</f>
        <v>5.0735651501437856E-2</v>
      </c>
      <c r="U49" s="4">
        <f ca="1">('Deaths female'!U49-'Baseline female'!U49)/'Baseline female'!U49</f>
        <v>9.090657044148763E-3</v>
      </c>
      <c r="V49" s="4">
        <f ca="1">('Deaths female'!V49-'Baseline female'!V49)/'Baseline female'!V49</f>
        <v>-1.8841517043630986E-2</v>
      </c>
      <c r="W49" s="4">
        <f ca="1">('Deaths female'!W49-'Baseline female'!W49)/'Baseline female'!W49</f>
        <v>6.4062454018831887E-3</v>
      </c>
      <c r="X49" s="4">
        <f ca="1">('Deaths female'!X49-'Baseline female'!X49)/'Baseline female'!X49</f>
        <v>8.5294128807379913E-3</v>
      </c>
      <c r="Y49" s="4">
        <f ca="1">('Deaths female'!Y49-'Baseline female'!Y49)/'Baseline female'!Y49</f>
        <v>1.6396814647648292E-2</v>
      </c>
      <c r="Z49" s="4">
        <f ca="1">('Deaths female'!Z49-'Baseline female'!Z49)/'Baseline female'!Z49</f>
        <v>4.1916323650383596E-3</v>
      </c>
      <c r="AA49" s="4">
        <f ca="1">('Deaths female'!AA49-'Baseline female'!AA49)/'Baseline female'!AA49</f>
        <v>-1.0623098699118916E-2</v>
      </c>
      <c r="AI49" s="4">
        <f t="shared" ref="AI49:AX64" ca="1" si="8">AVERAGE(L48:L52)</f>
        <v>5.168839213951968E-2</v>
      </c>
      <c r="AJ49" s="4">
        <f t="shared" ca="1" si="8"/>
        <v>0.12405390846072617</v>
      </c>
      <c r="AK49" s="4">
        <f t="shared" ca="1" si="8"/>
        <v>0.12001118346219383</v>
      </c>
      <c r="AL49" s="4">
        <f t="shared" ca="1" si="8"/>
        <v>4.7324207312560922E-2</v>
      </c>
      <c r="AM49" s="4">
        <f t="shared" ca="1" si="8"/>
        <v>4.0750210793382789E-3</v>
      </c>
      <c r="AN49" s="4">
        <f t="shared" ca="1" si="8"/>
        <v>-1.0132010649646136E-2</v>
      </c>
      <c r="AO49" s="4">
        <f t="shared" ca="1" si="8"/>
        <v>-1.899801669964684E-2</v>
      </c>
      <c r="AP49" s="4">
        <f t="shared" ca="1" si="8"/>
        <v>-2.3962188014465115E-2</v>
      </c>
      <c r="AQ49" s="4">
        <f t="shared" ca="1" si="8"/>
        <v>-5.887431693524655E-2</v>
      </c>
      <c r="AR49" s="4">
        <f t="shared" ca="1" si="8"/>
        <v>-5.2550635915836461E-2</v>
      </c>
      <c r="AS49" s="4">
        <f t="shared" ca="1" si="8"/>
        <v>4.4708575666373733E-3</v>
      </c>
      <c r="AT49" s="4">
        <f t="shared" ca="1" si="8"/>
        <v>4.2255251167522226E-2</v>
      </c>
      <c r="AU49" s="4">
        <f t="shared" ca="1" si="8"/>
        <v>8.5955846981369599E-2</v>
      </c>
      <c r="AV49" s="4">
        <f t="shared" ca="1" si="8"/>
        <v>-5.5586373241702111E-2</v>
      </c>
      <c r="AW49" s="4">
        <f t="shared" ca="1" si="8"/>
        <v>2.3567110506233759E-2</v>
      </c>
      <c r="AX49" s="4">
        <f t="shared" ca="1" si="8"/>
        <v>1.623586324411791E-3</v>
      </c>
      <c r="BE49">
        <v>0</v>
      </c>
    </row>
    <row r="50" spans="1:57" x14ac:dyDescent="0.2">
      <c r="A50" s="1">
        <v>47</v>
      </c>
      <c r="B50" s="4">
        <f ca="1">('Deaths female'!B50-'Baseline female'!B50)/'Baseline female'!B50</f>
        <v>0.4387755009138532</v>
      </c>
      <c r="C50" s="4">
        <f ca="1">('Deaths female'!C50-'Baseline female'!C50)/'Baseline female'!C50</f>
        <v>0.327968473674216</v>
      </c>
      <c r="D50" s="4">
        <f ca="1">('Deaths female'!D50-'Baseline female'!D50)/'Baseline female'!D50</f>
        <v>0.38754997678539665</v>
      </c>
      <c r="E50" s="4">
        <f ca="1">('Deaths female'!E50-'Baseline female'!E50)/'Baseline female'!E50</f>
        <v>0.33837798142404607</v>
      </c>
      <c r="F50" s="4">
        <f ca="1">('Deaths female'!F50-'Baseline female'!F50)/'Baseline female'!F50</f>
        <v>0.33294758223235216</v>
      </c>
      <c r="G50" s="4">
        <f ca="1">('Deaths female'!G50-'Baseline female'!G50)/'Baseline female'!G50</f>
        <v>0.22236360580964223</v>
      </c>
      <c r="H50" s="4">
        <f ca="1">('Deaths female'!H50-'Baseline female'!H50)/'Baseline female'!H50</f>
        <v>0.12669621709271556</v>
      </c>
      <c r="I50" s="4">
        <f ca="1">('Deaths female'!I50-'Baseline female'!I50)/'Baseline female'!I50</f>
        <v>0.21834979281391687</v>
      </c>
      <c r="J50" s="4">
        <f ca="1">('Deaths female'!J50-'Baseline female'!J50)/'Baseline female'!J50</f>
        <v>0.11591279270989149</v>
      </c>
      <c r="K50" s="4">
        <f ca="1">('Deaths female'!K50-'Baseline female'!K50)/'Baseline female'!K50</f>
        <v>0.10551477276286621</v>
      </c>
      <c r="L50" s="4">
        <f ca="1">('Deaths female'!L50-'Baseline female'!L50)/'Baseline female'!L50</f>
        <v>-7.3735822847484561E-2</v>
      </c>
      <c r="M50" s="4">
        <f ca="1">('Deaths female'!M50-'Baseline female'!M50)/'Baseline female'!M50</f>
        <v>0.24212162099164575</v>
      </c>
      <c r="N50" s="4">
        <f ca="1">('Deaths female'!N50-'Baseline female'!N50)/'Baseline female'!N50</f>
        <v>0.19296435379077545</v>
      </c>
      <c r="O50" s="4">
        <f ca="1">('Deaths female'!O50-'Baseline female'!O50)/'Baseline female'!O50</f>
        <v>6.1799166565010666E-2</v>
      </c>
      <c r="P50" s="4">
        <f ca="1">('Deaths female'!P50-'Baseline female'!P50)/'Baseline female'!P50</f>
        <v>-4.2354158323888842E-2</v>
      </c>
      <c r="Q50" s="4">
        <f ca="1">('Deaths female'!Q50-'Baseline female'!Q50)/'Baseline female'!Q50</f>
        <v>1.5266815124068743E-2</v>
      </c>
      <c r="R50" s="4">
        <f ca="1">('Deaths female'!R50-'Baseline female'!R50)/'Baseline female'!R50</f>
        <v>-8.1815121109794095E-2</v>
      </c>
      <c r="S50" s="4">
        <f ca="1">('Deaths female'!S50-'Baseline female'!S50)/'Baseline female'!S50</f>
        <v>2.7432858146006E-2</v>
      </c>
      <c r="T50" s="4">
        <f ca="1">('Deaths female'!T50-'Baseline female'!T50)/'Baseline female'!T50</f>
        <v>-0.11650304831893296</v>
      </c>
      <c r="U50" s="4">
        <f ca="1">('Deaths female'!U50-'Baseline female'!U50)/'Baseline female'!U50</f>
        <v>-3.1661544612434644E-2</v>
      </c>
      <c r="V50" s="4">
        <f ca="1">('Deaths female'!V50-'Baseline female'!V50)/'Baseline female'!V50</f>
        <v>8.0684858069153653E-2</v>
      </c>
      <c r="W50" s="4">
        <f ca="1">('Deaths female'!W50-'Baseline female'!W50)/'Baseline female'!W50</f>
        <v>-9.1183293211355834E-2</v>
      </c>
      <c r="X50" s="4">
        <f ca="1">('Deaths female'!X50-'Baseline female'!X50)/'Baseline female'!X50</f>
        <v>5.5216371221322731E-2</v>
      </c>
      <c r="Y50" s="4">
        <f ca="1">('Deaths female'!Y50-'Baseline female'!Y50)/'Baseline female'!Y50</f>
        <v>-0.2266655219971658</v>
      </c>
      <c r="Z50" s="4">
        <f ca="1">('Deaths female'!Z50-'Baseline female'!Z50)/'Baseline female'!Z50</f>
        <v>3.0749192461451698E-2</v>
      </c>
      <c r="AA50" s="4">
        <f ca="1">('Deaths female'!AA50-'Baseline female'!AA50)/'Baseline female'!AA50</f>
        <v>1.5117083137366587E-3</v>
      </c>
      <c r="AI50" s="4">
        <f t="shared" ca="1" si="8"/>
        <v>4.106844995219254E-2</v>
      </c>
      <c r="AJ50" s="4">
        <f t="shared" ca="1" si="8"/>
        <v>0.11946696712650637</v>
      </c>
      <c r="AK50" s="4">
        <f t="shared" ca="1" si="8"/>
        <v>0.11788263414547646</v>
      </c>
      <c r="AL50" s="4">
        <f t="shared" ca="1" si="8"/>
        <v>4.416083560387115E-2</v>
      </c>
      <c r="AM50" s="4">
        <f t="shared" ca="1" si="8"/>
        <v>1.3481863783252088E-2</v>
      </c>
      <c r="AN50" s="4">
        <f t="shared" ca="1" si="8"/>
        <v>-1.4377642846347443E-2</v>
      </c>
      <c r="AO50" s="4">
        <f t="shared" ca="1" si="8"/>
        <v>-1.536685673350933E-2</v>
      </c>
      <c r="AP50" s="4">
        <f t="shared" ca="1" si="8"/>
        <v>-3.9616472679421325E-3</v>
      </c>
      <c r="AQ50" s="4">
        <f t="shared" ca="1" si="8"/>
        <v>-7.0550234579626087E-2</v>
      </c>
      <c r="AR50" s="4">
        <f t="shared" ca="1" si="8"/>
        <v>-7.7712124541623656E-2</v>
      </c>
      <c r="AS50" s="4">
        <f t="shared" ca="1" si="8"/>
        <v>-3.2252855495062474E-3</v>
      </c>
      <c r="AT50" s="4">
        <f t="shared" ca="1" si="8"/>
        <v>3.4102909253101624E-2</v>
      </c>
      <c r="AU50" s="4">
        <f t="shared" ca="1" si="8"/>
        <v>8.2926144900155888E-2</v>
      </c>
      <c r="AV50" s="4">
        <f t="shared" ca="1" si="8"/>
        <v>-4.9641884873486655E-2</v>
      </c>
      <c r="AW50" s="4">
        <f t="shared" ca="1" si="8"/>
        <v>5.14200535652952E-2</v>
      </c>
      <c r="AX50" s="4">
        <f t="shared" ca="1" si="8"/>
        <v>2.6813754923997846E-2</v>
      </c>
      <c r="BE50">
        <v>0</v>
      </c>
    </row>
    <row r="51" spans="1:57" x14ac:dyDescent="0.2">
      <c r="A51" s="1">
        <v>48</v>
      </c>
      <c r="B51" s="4">
        <f ca="1">('Deaths female'!B51-'Baseline female'!B51)/'Baseline female'!B51</f>
        <v>0.17425590980454916</v>
      </c>
      <c r="C51" s="4">
        <f ca="1">('Deaths female'!C51-'Baseline female'!C51)/'Baseline female'!C51</f>
        <v>0.1381668658295013</v>
      </c>
      <c r="D51" s="4">
        <f ca="1">('Deaths female'!D51-'Baseline female'!D51)/'Baseline female'!D51</f>
        <v>0.3660423831975555</v>
      </c>
      <c r="E51" s="4">
        <f ca="1">('Deaths female'!E51-'Baseline female'!E51)/'Baseline female'!E51</f>
        <v>0.31938824108488384</v>
      </c>
      <c r="F51" s="4">
        <f ca="1">('Deaths female'!F51-'Baseline female'!F51)/'Baseline female'!F51</f>
        <v>0.37635747162953814</v>
      </c>
      <c r="G51" s="4">
        <f ca="1">('Deaths female'!G51-'Baseline female'!G51)/'Baseline female'!G51</f>
        <v>0.16672447390665227</v>
      </c>
      <c r="H51" s="4">
        <f ca="1">('Deaths female'!H51-'Baseline female'!H51)/'Baseline female'!H51</f>
        <v>0.14470052721509161</v>
      </c>
      <c r="I51" s="4">
        <f ca="1">('Deaths female'!I51-'Baseline female'!I51)/'Baseline female'!I51</f>
        <v>0.13005588405961999</v>
      </c>
      <c r="J51" s="4">
        <f ca="1">('Deaths female'!J51-'Baseline female'!J51)/'Baseline female'!J51</f>
        <v>9.4117107065091604E-2</v>
      </c>
      <c r="K51" s="4">
        <f ca="1">('Deaths female'!K51-'Baseline female'!K51)/'Baseline female'!K51</f>
        <v>6.0064124724241282E-2</v>
      </c>
      <c r="L51" s="4">
        <f ca="1">('Deaths female'!L51-'Baseline female'!L51)/'Baseline female'!L51</f>
        <v>0.14222132769690787</v>
      </c>
      <c r="M51" s="4">
        <f ca="1">('Deaths female'!M51-'Baseline female'!M51)/'Baseline female'!M51</f>
        <v>6.408307387214178E-2</v>
      </c>
      <c r="N51" s="4">
        <f ca="1">('Deaths female'!N51-'Baseline female'!N51)/'Baseline female'!N51</f>
        <v>9.189875771653705E-2</v>
      </c>
      <c r="O51" s="4">
        <f ca="1">('Deaths female'!O51-'Baseline female'!O51)/'Baseline female'!O51</f>
        <v>5.636919386093029E-2</v>
      </c>
      <c r="P51" s="4">
        <f ca="1">('Deaths female'!P51-'Baseline female'!P51)/'Baseline female'!P51</f>
        <v>1.5169432266538259E-2</v>
      </c>
      <c r="Q51" s="4">
        <f ca="1">('Deaths female'!Q51-'Baseline female'!Q51)/'Baseline female'!Q51</f>
        <v>5.309972255028661E-2</v>
      </c>
      <c r="R51" s="4">
        <f ca="1">('Deaths female'!R51-'Baseline female'!R51)/'Baseline female'!R51</f>
        <v>3.9149851441062984E-2</v>
      </c>
      <c r="S51" s="4">
        <f ca="1">('Deaths female'!S51-'Baseline female'!S51)/'Baseline female'!S51</f>
        <v>3.5540584848941549E-2</v>
      </c>
      <c r="T51" s="4">
        <f ca="1">('Deaths female'!T51-'Baseline female'!T51)/'Baseline female'!T51</f>
        <v>-0.10193773413211206</v>
      </c>
      <c r="U51" s="4">
        <f ca="1">('Deaths female'!U51-'Baseline female'!U51)/'Baseline female'!U51</f>
        <v>-0.19563706026734254</v>
      </c>
      <c r="V51" s="4">
        <f ca="1">('Deaths female'!V51-'Baseline female'!V51)/'Baseline female'!V51</f>
        <v>-1.2484825169349506E-2</v>
      </c>
      <c r="W51" s="4">
        <f ca="1">('Deaths female'!W51-'Baseline female'!W51)/'Baseline female'!W51</f>
        <v>5.0231401926755924E-2</v>
      </c>
      <c r="X51" s="4">
        <f ca="1">('Deaths female'!X51-'Baseline female'!X51)/'Baseline female'!X51</f>
        <v>0.1391723406238142</v>
      </c>
      <c r="Y51" s="4">
        <f ca="1">('Deaths female'!Y51-'Baseline female'!Y51)/'Baseline female'!Y51</f>
        <v>-0.10505541963232279</v>
      </c>
      <c r="Z51" s="4">
        <f ca="1">('Deaths female'!Z51-'Baseline female'!Z51)/'Baseline female'!Z51</f>
        <v>-1.8620014913327727E-2</v>
      </c>
      <c r="AA51" s="4">
        <f ca="1">('Deaths female'!AA51-'Baseline female'!AA51)/'Baseline female'!AA51</f>
        <v>-3.1477197286938381E-2</v>
      </c>
      <c r="AI51" s="4">
        <f t="shared" ca="1" si="8"/>
        <v>3.646598063731564E-2</v>
      </c>
      <c r="AJ51" s="4">
        <f t="shared" ca="1" si="8"/>
        <v>0.12027973466752998</v>
      </c>
      <c r="AK51" s="4">
        <f t="shared" ca="1" si="8"/>
        <v>0.10120591633716262</v>
      </c>
      <c r="AL51" s="4">
        <f t="shared" ca="1" si="8"/>
        <v>3.7070717444132498E-2</v>
      </c>
      <c r="AM51" s="4">
        <f t="shared" ca="1" si="8"/>
        <v>5.0563309454672882E-3</v>
      </c>
      <c r="AN51" s="4">
        <f t="shared" ca="1" si="8"/>
        <v>2.3203212650653077E-2</v>
      </c>
      <c r="AO51" s="4">
        <f t="shared" ca="1" si="8"/>
        <v>1.5128101651333149E-2</v>
      </c>
      <c r="AP51" s="4">
        <f t="shared" ca="1" si="8"/>
        <v>-1.8916047283289907E-2</v>
      </c>
      <c r="AQ51" s="4">
        <f t="shared" ca="1" si="8"/>
        <v>-8.6008326775562069E-2</v>
      </c>
      <c r="AR51" s="4">
        <f t="shared" ca="1" si="8"/>
        <v>-9.8729683704517207E-2</v>
      </c>
      <c r="AS51" s="4">
        <f t="shared" ca="1" si="8"/>
        <v>-5.8334707265624034E-3</v>
      </c>
      <c r="AT51" s="4">
        <f t="shared" ca="1" si="8"/>
        <v>2.584248980048099E-2</v>
      </c>
      <c r="AU51" s="4">
        <f t="shared" ca="1" si="8"/>
        <v>8.2196498255133768E-2</v>
      </c>
      <c r="AV51" s="4">
        <f t="shared" ca="1" si="8"/>
        <v>-7.8243116311893485E-2</v>
      </c>
      <c r="AW51" s="4">
        <f t="shared" ca="1" si="8"/>
        <v>3.1765601825460073E-2</v>
      </c>
      <c r="AX51" s="4">
        <f t="shared" ca="1" si="8"/>
        <v>-1.521126514564014E-3</v>
      </c>
      <c r="BE51">
        <v>0</v>
      </c>
    </row>
    <row r="52" spans="1:57" x14ac:dyDescent="0.2">
      <c r="A52" s="1">
        <v>49</v>
      </c>
      <c r="B52" s="4">
        <f ca="1">('Deaths female'!B52-'Baseline female'!B52)/'Baseline female'!B52</f>
        <v>0.2121484129662321</v>
      </c>
      <c r="C52" s="4">
        <f ca="1">('Deaths female'!C52-'Baseline female'!C52)/'Baseline female'!C52</f>
        <v>0.23923465144297176</v>
      </c>
      <c r="D52" s="4">
        <f ca="1">('Deaths female'!D52-'Baseline female'!D52)/'Baseline female'!D52</f>
        <v>0.21369866166214435</v>
      </c>
      <c r="E52" s="4">
        <f ca="1">('Deaths female'!E52-'Baseline female'!E52)/'Baseline female'!E52</f>
        <v>0.25767312071120585</v>
      </c>
      <c r="F52" s="4">
        <f ca="1">('Deaths female'!F52-'Baseline female'!F52)/'Baseline female'!F52</f>
        <v>0.16418360749954339</v>
      </c>
      <c r="G52" s="4">
        <f ca="1">('Deaths female'!G52-'Baseline female'!G52)/'Baseline female'!G52</f>
        <v>0.21738749625984621</v>
      </c>
      <c r="H52" s="4">
        <f ca="1">('Deaths female'!H52-'Baseline female'!H52)/'Baseline female'!H52</f>
        <v>0.14579379900318923</v>
      </c>
      <c r="I52" s="4">
        <f ca="1">('Deaths female'!I52-'Baseline female'!I52)/'Baseline female'!I52</f>
        <v>0.10816747724403461</v>
      </c>
      <c r="J52" s="4">
        <f ca="1">('Deaths female'!J52-'Baseline female'!J52)/'Baseline female'!J52</f>
        <v>0.19812706621987705</v>
      </c>
      <c r="K52" s="4">
        <f ca="1">('Deaths female'!K52-'Baseline female'!K52)/'Baseline female'!K52</f>
        <v>8.955103941031492E-2</v>
      </c>
      <c r="L52" s="4">
        <f ca="1">('Deaths female'!L52-'Baseline female'!L52)/'Baseline female'!L52</f>
        <v>-8.901076820008591E-2</v>
      </c>
      <c r="M52" s="4">
        <f ca="1">('Deaths female'!M52-'Baseline female'!M52)/'Baseline female'!M52</f>
        <v>0.15456516423162753</v>
      </c>
      <c r="N52" s="4">
        <f ca="1">('Deaths female'!N52-'Baseline female'!N52)/'Baseline female'!N52</f>
        <v>0.12520114304081126</v>
      </c>
      <c r="O52" s="4">
        <f ca="1">('Deaths female'!O52-'Baseline female'!O52)/'Baseline female'!O52</f>
        <v>0.13018978219227986</v>
      </c>
      <c r="P52" s="4">
        <f ca="1">('Deaths female'!P52-'Baseline female'!P52)/'Baseline female'!P52</f>
        <v>6.9165261104157591E-4</v>
      </c>
      <c r="Q52" s="4">
        <f ca="1">('Deaths female'!Q52-'Baseline female'!Q52)/'Baseline female'!Q52</f>
        <v>2.1661309677330164E-2</v>
      </c>
      <c r="R52" s="4">
        <f ca="1">('Deaths female'!R52-'Baseline female'!R52)/'Baseline female'!R52</f>
        <v>-5.30543218126827E-2</v>
      </c>
      <c r="S52" s="4">
        <f ca="1">('Deaths female'!S52-'Baseline female'!S52)/'Baseline female'!S52</f>
        <v>-1.837771995500678E-3</v>
      </c>
      <c r="T52" s="4">
        <f ca="1">('Deaths female'!T52-'Baseline female'!T52)/'Baseline female'!T52</f>
        <v>-0.1456624921738876</v>
      </c>
      <c r="U52" s="4">
        <f ca="1">('Deaths female'!U52-'Baseline female'!U52)/'Baseline female'!U52</f>
        <v>-3.9697490258386689E-2</v>
      </c>
      <c r="V52" s="4">
        <f ca="1">('Deaths female'!V52-'Baseline female'!V52)/'Baseline female'!V52</f>
        <v>-5.0316866210060165E-2</v>
      </c>
      <c r="W52" s="4">
        <f ca="1">('Deaths female'!W52-'Baseline female'!W52)/'Baseline female'!W52</f>
        <v>-3.8557662197544794E-3</v>
      </c>
      <c r="X52" s="4">
        <f ca="1">('Deaths female'!X52-'Baseline female'!X52)/'Baseline female'!X52</f>
        <v>0.19874000286124449</v>
      </c>
      <c r="Y52" s="4">
        <f ca="1">('Deaths female'!Y52-'Baseline female'!Y52)/'Baseline female'!Y52</f>
        <v>-1.072393813480471E-2</v>
      </c>
      <c r="Z52" s="4">
        <f ca="1">('Deaths female'!Z52-'Baseline female'!Z52)/'Baseline female'!Z52</f>
        <v>0.11119138590913677</v>
      </c>
      <c r="AA52" s="4">
        <f ca="1">('Deaths female'!AA52-'Baseline female'!AA52)/'Baseline female'!AA52</f>
        <v>0.10506493984785653</v>
      </c>
      <c r="AI52" s="4">
        <f t="shared" ca="1" si="8"/>
        <v>5.9948910467752595E-2</v>
      </c>
      <c r="AJ52" s="4">
        <f t="shared" ca="1" si="8"/>
        <v>8.7596201493484349E-2</v>
      </c>
      <c r="AK52" s="4">
        <f t="shared" ca="1" si="8"/>
        <v>6.6906517211104646E-2</v>
      </c>
      <c r="AL52" s="4">
        <f t="shared" ca="1" si="8"/>
        <v>1.3590453613418018E-2</v>
      </c>
      <c r="AM52" s="4">
        <f t="shared" ca="1" si="8"/>
        <v>9.6386861019553457E-3</v>
      </c>
      <c r="AN52" s="4">
        <f t="shared" ca="1" si="8"/>
        <v>1.4414332565791693E-2</v>
      </c>
      <c r="AO52" s="4">
        <f t="shared" ca="1" si="8"/>
        <v>5.7293159789665135E-2</v>
      </c>
      <c r="AP52" s="4">
        <f t="shared" ca="1" si="8"/>
        <v>-3.4466417442638966E-2</v>
      </c>
      <c r="AQ52" s="4">
        <f t="shared" ca="1" si="8"/>
        <v>-8.2849181669614372E-2</v>
      </c>
      <c r="AR52" s="4">
        <f t="shared" ca="1" si="8"/>
        <v>-8.8554404801797854E-2</v>
      </c>
      <c r="AS52" s="4">
        <f t="shared" ca="1" si="8"/>
        <v>-3.9939373933085442E-2</v>
      </c>
      <c r="AT52" s="4">
        <f t="shared" ca="1" si="8"/>
        <v>3.7602538480693525E-2</v>
      </c>
      <c r="AU52" s="4">
        <f t="shared" ca="1" si="8"/>
        <v>6.1792315622048247E-2</v>
      </c>
      <c r="AV52" s="4">
        <f t="shared" ca="1" si="8"/>
        <v>-1.9777139147697673E-2</v>
      </c>
      <c r="AW52" s="4">
        <f t="shared" ca="1" si="8"/>
        <v>3.6611429194065077E-2</v>
      </c>
      <c r="AX52" s="4">
        <f t="shared" ca="1" si="8"/>
        <v>4.9183628824327657E-3</v>
      </c>
      <c r="BE52">
        <v>0</v>
      </c>
    </row>
    <row r="53" spans="1:57" x14ac:dyDescent="0.2">
      <c r="A53" s="2">
        <v>50</v>
      </c>
      <c r="B53" s="4">
        <f ca="1">('Deaths female'!B53-'Baseline female'!B53)/'Baseline female'!B53</f>
        <v>2.1300951053493007E-2</v>
      </c>
      <c r="C53" s="4">
        <f ca="1">('Deaths female'!C53-'Baseline female'!C53)/'Baseline female'!C53</f>
        <v>4.6896197814284064E-2</v>
      </c>
      <c r="D53" s="4">
        <f ca="1">('Deaths female'!D53-'Baseline female'!D53)/'Baseline female'!D53</f>
        <v>0.20855581373197551</v>
      </c>
      <c r="E53" s="4">
        <f ca="1">('Deaths female'!E53-'Baseline female'!E53)/'Baseline female'!E53</f>
        <v>0.26775606701435428</v>
      </c>
      <c r="F53" s="4">
        <f ca="1">('Deaths female'!F53-'Baseline female'!F53)/'Baseline female'!F53</f>
        <v>0.2509453786191696</v>
      </c>
      <c r="G53" s="4">
        <f ca="1">('Deaths female'!G53-'Baseline female'!G53)/'Baseline female'!G53</f>
        <v>0.22798795616347006</v>
      </c>
      <c r="H53" s="4">
        <f ca="1">('Deaths female'!H53-'Baseline female'!H53)/'Baseline female'!H53</f>
        <v>0.14563217014660534</v>
      </c>
      <c r="I53" s="4">
        <f ca="1">('Deaths female'!I53-'Baseline female'!I53)/'Baseline female'!I53</f>
        <v>4.5139589595558034E-2</v>
      </c>
      <c r="J53" s="4">
        <f ca="1">('Deaths female'!J53-'Baseline female'!J53)/'Baseline female'!J53</f>
        <v>0.10644532381508341</v>
      </c>
      <c r="K53" s="4">
        <f ca="1">('Deaths female'!K53-'Baseline female'!K53)/'Baseline female'!K53</f>
        <v>0.23340790270064399</v>
      </c>
      <c r="L53" s="4">
        <f ca="1">('Deaths female'!L53-'Baseline female'!L53)/'Baseline female'!L53</f>
        <v>0.10376933695318938</v>
      </c>
      <c r="M53" s="4">
        <f ca="1">('Deaths female'!M53-'Baseline female'!M53)/'Baseline female'!M53</f>
        <v>7.7086233467695595E-2</v>
      </c>
      <c r="N53" s="4">
        <f ca="1">('Deaths female'!N53-'Baseline female'!N53)/'Baseline female'!N53</f>
        <v>8.6066199888646597E-2</v>
      </c>
      <c r="O53" s="4">
        <f ca="1">('Deaths female'!O53-'Baseline female'!O53)/'Baseline female'!O53</f>
        <v>-8.7623435803755867E-2</v>
      </c>
      <c r="P53" s="4">
        <f ca="1">('Deaths female'!P53-'Baseline female'!P53)/'Baseline female'!P53</f>
        <v>5.9814885928048123E-2</v>
      </c>
      <c r="Q53" s="4">
        <f ca="1">('Deaths female'!Q53-'Baseline female'!Q53)/'Baseline female'!Q53</f>
        <v>-2.92514564096387E-2</v>
      </c>
      <c r="R53" s="4">
        <f ca="1">('Deaths female'!R53-'Baseline female'!R53)/'Baseline female'!R53</f>
        <v>5.2430599934839436E-2</v>
      </c>
      <c r="S53" s="4">
        <f ca="1">('Deaths female'!S53-'Baseline female'!S53)/'Baseline female'!S53</f>
        <v>-9.787745296891491E-3</v>
      </c>
      <c r="T53" s="4">
        <f ca="1">('Deaths female'!T53-'Baseline female'!T53)/'Baseline female'!T53</f>
        <v>-3.9383549774635686E-2</v>
      </c>
      <c r="U53" s="4">
        <f ca="1">('Deaths female'!U53-'Baseline female'!U53)/'Baseline female'!U53</f>
        <v>-0.13065518461410319</v>
      </c>
      <c r="V53" s="4">
        <f ca="1">('Deaths female'!V53-'Baseline female'!V53)/'Baseline female'!V53</f>
        <v>-1.516807739364423E-2</v>
      </c>
      <c r="W53" s="4">
        <f ca="1">('Deaths female'!W53-'Baseline female'!W53)/'Baseline female'!W53</f>
        <v>0.2089159583679793</v>
      </c>
      <c r="X53" s="4">
        <f ca="1">('Deaths female'!X53-'Baseline female'!X53)/'Baseline female'!X53</f>
        <v>1.2972596913660062E-2</v>
      </c>
      <c r="Y53" s="4">
        <f ca="1">('Deaths female'!Y53-'Baseline female'!Y53)/'Baseline female'!Y53</f>
        <v>7.7838640749211735E-2</v>
      </c>
      <c r="Z53" s="4">
        <f ca="1">('Deaths female'!Z53-'Baseline female'!Z53)/'Baseline female'!Z53</f>
        <v>0.12958807200417688</v>
      </c>
      <c r="AA53" s="4">
        <f ca="1">('Deaths female'!AA53-'Baseline female'!AA53)/'Baseline female'!AA53</f>
        <v>6.9592422444453322E-2</v>
      </c>
      <c r="AI53" s="4">
        <f t="shared" ca="1" si="8"/>
        <v>4.7615317794820443E-2</v>
      </c>
      <c r="AJ53" s="4">
        <f t="shared" ca="1" si="8"/>
        <v>0.10054251957982178</v>
      </c>
      <c r="AK53" s="4">
        <f t="shared" ca="1" si="8"/>
        <v>6.3560170861215931E-2</v>
      </c>
      <c r="AL53" s="4">
        <f t="shared" ca="1" si="8"/>
        <v>1.7079720996738636E-2</v>
      </c>
      <c r="AM53" s="4">
        <f t="shared" ca="1" si="8"/>
        <v>2.07704564048865E-3</v>
      </c>
      <c r="AN53" s="4">
        <f t="shared" ca="1" si="8"/>
        <v>-1.2459945354381847E-2</v>
      </c>
      <c r="AO53" s="4">
        <f t="shared" ca="1" si="8"/>
        <v>4.7059085377124152E-2</v>
      </c>
      <c r="AP53" s="4">
        <f t="shared" ca="1" si="8"/>
        <v>-5.5060815634291549E-2</v>
      </c>
      <c r="AQ53" s="4">
        <f t="shared" ca="1" si="8"/>
        <v>-6.688845678645651E-2</v>
      </c>
      <c r="AR53" s="4">
        <f t="shared" ca="1" si="8"/>
        <v>-6.225366734076597E-2</v>
      </c>
      <c r="AS53" s="4">
        <f t="shared" ca="1" si="8"/>
        <v>-6.4635327972319162E-2</v>
      </c>
      <c r="AT53" s="4">
        <f t="shared" ca="1" si="8"/>
        <v>1.4069918338752712E-2</v>
      </c>
      <c r="AU53" s="4">
        <f t="shared" ca="1" si="8"/>
        <v>2.1771350239995973E-2</v>
      </c>
      <c r="AV53" s="4">
        <f t="shared" ca="1" si="8"/>
        <v>-1.4431562331100078E-2</v>
      </c>
      <c r="AW53" s="4">
        <f t="shared" ca="1" si="8"/>
        <v>5.907675555994131E-2</v>
      </c>
      <c r="AX53" s="4">
        <f t="shared" ca="1" si="8"/>
        <v>1.7468529263668143E-2</v>
      </c>
      <c r="BE53">
        <v>0</v>
      </c>
    </row>
    <row r="54" spans="1:57" x14ac:dyDescent="0.2">
      <c r="A54" s="1">
        <v>51</v>
      </c>
      <c r="B54" s="4">
        <f ca="1">('Deaths female'!B54-'Baseline female'!B54)/'Baseline female'!B54</f>
        <v>2.4820723892324151E-2</v>
      </c>
      <c r="C54" s="4">
        <f ca="1">('Deaths female'!C54-'Baseline female'!C54)/'Baseline female'!C54</f>
        <v>0.10117318804719935</v>
      </c>
      <c r="D54" s="4">
        <f ca="1">('Deaths female'!D54-'Baseline female'!D54)/'Baseline female'!D54</f>
        <v>2.3826658120651812E-2</v>
      </c>
      <c r="E54" s="4">
        <f ca="1">('Deaths female'!E54-'Baseline female'!E54)/'Baseline female'!E54</f>
        <v>0.10708791269467774</v>
      </c>
      <c r="F54" s="4">
        <f ca="1">('Deaths female'!F54-'Baseline female'!F54)/'Baseline female'!F54</f>
        <v>0.13008710775532542</v>
      </c>
      <c r="G54" s="4">
        <f ca="1">('Deaths female'!G54-'Baseline female'!G54)/'Baseline female'!G54</f>
        <v>5.422656890774937E-3</v>
      </c>
      <c r="H54" s="4">
        <f ca="1">('Deaths female'!H54-'Baseline female'!H54)/'Baseline female'!H54</f>
        <v>9.6097317172039121E-2</v>
      </c>
      <c r="I54" s="4">
        <f ca="1">('Deaths female'!I54-'Baseline female'!I54)/'Baseline female'!I54</f>
        <v>5.4387809737449999E-2</v>
      </c>
      <c r="J54" s="4">
        <f ca="1">('Deaths female'!J54-'Baseline female'!J54)/'Baseline female'!J54</f>
        <v>0.19034116421705069</v>
      </c>
      <c r="K54" s="4">
        <f ca="1">('Deaths female'!K54-'Baseline female'!K54)/'Baseline female'!K54</f>
        <v>2.9522224650926909E-2</v>
      </c>
      <c r="L54" s="4">
        <f ca="1">('Deaths female'!L54-'Baseline female'!L54)/'Baseline female'!L54</f>
        <v>9.9085829584051405E-2</v>
      </c>
      <c r="M54" s="4">
        <f ca="1">('Deaths female'!M54-'Baseline female'!M54)/'Baseline female'!M54</f>
        <v>6.3542580774539212E-2</v>
      </c>
      <c r="N54" s="4">
        <f ca="1">('Deaths female'!N54-'Baseline female'!N54)/'Baseline female'!N54</f>
        <v>9.8991272490427506E-3</v>
      </c>
      <c r="O54" s="4">
        <f ca="1">('Deaths female'!O54-'Baseline female'!O54)/'Baseline female'!O54</f>
        <v>2.4618880406197547E-2</v>
      </c>
      <c r="P54" s="4">
        <f ca="1">('Deaths female'!P54-'Baseline female'!P54)/'Baseline female'!P54</f>
        <v>-8.0401577544026697E-3</v>
      </c>
      <c r="Q54" s="4">
        <f ca="1">('Deaths female'!Q54-'Baseline female'!Q54)/'Baseline female'!Q54</f>
        <v>5.5239672311218554E-2</v>
      </c>
      <c r="R54" s="4">
        <f ca="1">('Deaths female'!R54-'Baseline female'!R54)/'Baseline female'!R54</f>
        <v>0.11892949980324012</v>
      </c>
      <c r="S54" s="4">
        <f ca="1">('Deaths female'!S54-'Baseline female'!S54)/'Baseline female'!S54</f>
        <v>-0.14592816211900492</v>
      </c>
      <c r="T54" s="4">
        <f ca="1">('Deaths female'!T54-'Baseline female'!T54)/'Baseline female'!T54</f>
        <v>-2.6554809478241993E-2</v>
      </c>
      <c r="U54" s="4">
        <f ca="1">('Deaths female'!U54-'Baseline female'!U54)/'Baseline female'!U54</f>
        <v>-9.5997138770318999E-2</v>
      </c>
      <c r="V54" s="4">
        <f ca="1">('Deaths female'!V54-'Baseline female'!V54)/'Baseline female'!V54</f>
        <v>-3.1882442928911764E-2</v>
      </c>
      <c r="W54" s="4">
        <f ca="1">('Deaths female'!W54-'Baseline female'!W54)/'Baseline female'!W54</f>
        <v>-3.4895851861219962E-2</v>
      </c>
      <c r="X54" s="4">
        <f ca="1">('Deaths female'!X54-'Baseline female'!X54)/'Baseline female'!X54</f>
        <v>4.8811796556273547E-3</v>
      </c>
      <c r="Y54" s="4">
        <f ca="1">('Deaths female'!Y54-'Baseline female'!Y54)/'Baseline female'!Y54</f>
        <v>-0.12660934254438583</v>
      </c>
      <c r="Z54" s="4">
        <f ca="1">('Deaths female'!Z54-'Baseline female'!Z54)/'Baseline female'!Z54</f>
        <v>-9.4080626334137246E-2</v>
      </c>
      <c r="AA54" s="4">
        <f ca="1">('Deaths female'!AA54-'Baseline female'!AA54)/'Baseline female'!AA54</f>
        <v>-0.1522975058919282</v>
      </c>
      <c r="AI54" s="4">
        <f t="shared" ca="1" si="8"/>
        <v>7.0453323313529548E-2</v>
      </c>
      <c r="AJ54" s="4">
        <f t="shared" ca="1" si="8"/>
        <v>8.0755467343900128E-2</v>
      </c>
      <c r="AK54" s="4">
        <f t="shared" ca="1" si="8"/>
        <v>3.9927133354473163E-2</v>
      </c>
      <c r="AL54" s="4">
        <f t="shared" ca="1" si="8"/>
        <v>-5.3027738023803872E-3</v>
      </c>
      <c r="AM54" s="4">
        <f t="shared" ca="1" si="8"/>
        <v>-7.998031790033628E-3</v>
      </c>
      <c r="AN54" s="4">
        <f t="shared" ca="1" si="8"/>
        <v>-9.6236113184287979E-3</v>
      </c>
      <c r="AO54" s="4">
        <f t="shared" ca="1" si="8"/>
        <v>6.4831029857703476E-2</v>
      </c>
      <c r="AP54" s="4">
        <f t="shared" ca="1" si="8"/>
        <v>-5.7212721172085222E-2</v>
      </c>
      <c r="AQ54" s="4">
        <f t="shared" ca="1" si="8"/>
        <v>-3.9884445518558839E-2</v>
      </c>
      <c r="AR54" s="4">
        <f t="shared" ca="1" si="8"/>
        <v>-7.4291096403729578E-2</v>
      </c>
      <c r="AS54" s="4">
        <f t="shared" ca="1" si="8"/>
        <v>-7.2792145141986342E-2</v>
      </c>
      <c r="AT54" s="4">
        <f t="shared" ca="1" si="8"/>
        <v>1.4228766535873096E-2</v>
      </c>
      <c r="AU54" s="4">
        <f t="shared" ca="1" si="8"/>
        <v>-2.3081877499525394E-2</v>
      </c>
      <c r="AV54" s="4">
        <f t="shared" ca="1" si="8"/>
        <v>-3.2611462313863783E-2</v>
      </c>
      <c r="AW54" s="4">
        <f t="shared" ca="1" si="8"/>
        <v>3.0009241724938261E-2</v>
      </c>
      <c r="AX54" s="4">
        <f t="shared" ca="1" si="8"/>
        <v>-2.1074195744817704E-2</v>
      </c>
      <c r="BE54">
        <v>0</v>
      </c>
    </row>
    <row r="55" spans="1:57" x14ac:dyDescent="0.2">
      <c r="A55" s="1">
        <v>52</v>
      </c>
      <c r="B55" s="4">
        <f ca="1">('Deaths female'!B55-'Baseline female'!B55)/'Baseline female'!B55</f>
        <v>0.18916225504791456</v>
      </c>
      <c r="C55" s="4">
        <f ca="1">('Deaths female'!C55-'Baseline female'!C55)/'Baseline female'!C55</f>
        <v>0.15395512301970743</v>
      </c>
      <c r="D55" s="4">
        <f ca="1">('Deaths female'!D55-'Baseline female'!D55)/'Baseline female'!D55</f>
        <v>0.15515575599328243</v>
      </c>
      <c r="E55" s="4">
        <f ca="1">('Deaths female'!E55-'Baseline female'!E55)/'Baseline female'!E55</f>
        <v>0.16964288735233762</v>
      </c>
      <c r="F55" s="4">
        <f ca="1">('Deaths female'!F55-'Baseline female'!F55)/'Baseline female'!F55</f>
        <v>0.11267909835439556</v>
      </c>
      <c r="G55" s="4">
        <f ca="1">('Deaths female'!G55-'Baseline female'!G55)/'Baseline female'!G55</f>
        <v>0.19025866948830664</v>
      </c>
      <c r="H55" s="4">
        <f ca="1">('Deaths female'!H55-'Baseline female'!H55)/'Baseline female'!H55</f>
        <v>0.19588370825212825</v>
      </c>
      <c r="I55" s="4">
        <f ca="1">('Deaths female'!I55-'Baseline female'!I55)/'Baseline female'!I55</f>
        <v>0.12883623680767967</v>
      </c>
      <c r="J55" s="4">
        <f ca="1">('Deaths female'!J55-'Baseline female'!J55)/'Baseline female'!J55</f>
        <v>5.5580751195253894E-2</v>
      </c>
      <c r="K55" s="4">
        <f ca="1">('Deaths female'!K55-'Baseline female'!K55)/'Baseline female'!K55</f>
        <v>0.11553517294929395</v>
      </c>
      <c r="L55" s="4">
        <f ca="1">('Deaths female'!L55-'Baseline female'!L55)/'Baseline female'!L55</f>
        <v>4.3678826304700234E-2</v>
      </c>
      <c r="M55" s="4">
        <f ca="1">('Deaths female'!M55-'Baseline female'!M55)/'Baseline female'!M55</f>
        <v>7.8703955121417604E-2</v>
      </c>
      <c r="N55" s="4">
        <f ca="1">('Deaths female'!N55-'Baseline female'!N55)/'Baseline female'!N55</f>
        <v>2.1467358160485561E-2</v>
      </c>
      <c r="O55" s="4">
        <f ca="1">('Deaths female'!O55-'Baseline female'!O55)/'Baseline female'!O55</f>
        <v>-5.5602152588561729E-2</v>
      </c>
      <c r="P55" s="4">
        <f ca="1">('Deaths female'!P55-'Baseline female'!P55)/'Baseline female'!P55</f>
        <v>-1.9442382541448561E-2</v>
      </c>
      <c r="Q55" s="4">
        <f ca="1">('Deaths female'!Q55-'Baseline female'!Q55)/'Baseline female'!Q55</f>
        <v>-2.8677585300238173E-2</v>
      </c>
      <c r="R55" s="4">
        <f ca="1">('Deaths female'!R55-'Baseline female'!R55)/'Baseline female'!R55</f>
        <v>0.12901016958186587</v>
      </c>
      <c r="S55" s="4">
        <f ca="1">('Deaths female'!S55-'Baseline female'!S55)/'Baseline female'!S55</f>
        <v>-5.0318992650739275E-2</v>
      </c>
      <c r="T55" s="4">
        <f ca="1">('Deaths female'!T55-'Baseline female'!T55)/'Baseline female'!T55</f>
        <v>-0.10070732278919446</v>
      </c>
      <c r="U55" s="4">
        <f ca="1">('Deaths female'!U55-'Baseline female'!U55)/'Baseline female'!U55</f>
        <v>1.9214849901162154E-2</v>
      </c>
      <c r="V55" s="4">
        <f ca="1">('Deaths female'!V55-'Baseline female'!V55)/'Baseline female'!V55</f>
        <v>-8.9844657963461527E-2</v>
      </c>
      <c r="W55" s="4">
        <f ca="1">('Deaths female'!W55-'Baseline female'!W55)/'Baseline female'!W55</f>
        <v>-3.2383049810293156E-2</v>
      </c>
      <c r="X55" s="4">
        <f ca="1">('Deaths female'!X55-'Baseline female'!X55)/'Baseline female'!X55</f>
        <v>-4.6804541944104869E-2</v>
      </c>
      <c r="Y55" s="4">
        <f ca="1">('Deaths female'!Y55-'Baseline female'!Y55)/'Baseline female'!Y55</f>
        <v>6.5664363823813229E-2</v>
      </c>
      <c r="Z55" s="4">
        <f ca="1">('Deaths female'!Z55-'Baseline female'!Z55)/'Baseline female'!Z55</f>
        <v>5.4978329304476721E-2</v>
      </c>
      <c r="AA55" s="4">
        <f ca="1">('Deaths female'!AA55-'Baseline female'!AA55)/'Baseline female'!AA55</f>
        <v>3.3709155298720546E-2</v>
      </c>
      <c r="AI55" s="4">
        <f t="shared" ca="1" si="8"/>
        <v>5.8835561902746102E-2</v>
      </c>
      <c r="AJ55" s="4">
        <f t="shared" ca="1" si="8"/>
        <v>7.0001331830262137E-2</v>
      </c>
      <c r="AK55" s="4">
        <f t="shared" ca="1" si="8"/>
        <v>2.120110565531743E-2</v>
      </c>
      <c r="AL55" s="4">
        <f t="shared" ca="1" si="8"/>
        <v>5.1854948234605191E-3</v>
      </c>
      <c r="AM55" s="4">
        <f t="shared" ca="1" si="8"/>
        <v>-1.9264303759750936E-2</v>
      </c>
      <c r="AN55" s="4">
        <f t="shared" ca="1" si="8"/>
        <v>7.5008592329524543E-4</v>
      </c>
      <c r="AO55" s="4">
        <f t="shared" ca="1" si="8"/>
        <v>4.801365281136994E-2</v>
      </c>
      <c r="AP55" s="4">
        <f t="shared" ca="1" si="8"/>
        <v>-4.408623030073331E-2</v>
      </c>
      <c r="AQ55" s="4">
        <f t="shared" ca="1" si="8"/>
        <v>-3.9518294115118709E-2</v>
      </c>
      <c r="AR55" s="4">
        <f t="shared" ca="1" si="8"/>
        <v>-6.2681427035810061E-2</v>
      </c>
      <c r="AS55" s="4">
        <f t="shared" ca="1" si="8"/>
        <v>-9.4370778453545717E-2</v>
      </c>
      <c r="AT55" s="4">
        <f t="shared" ca="1" si="8"/>
        <v>-2.9092095852599038E-2</v>
      </c>
      <c r="AU55" s="4">
        <f t="shared" ca="1" si="8"/>
        <v>-2.4009856409218898E-2</v>
      </c>
      <c r="AV55" s="4">
        <f t="shared" ca="1" si="8"/>
        <v>-6.1269868654719707E-2</v>
      </c>
      <c r="AW55" s="4">
        <f t="shared" ca="1" si="8"/>
        <v>-1.2031088547911987E-2</v>
      </c>
      <c r="AX55" s="4">
        <f t="shared" ca="1" si="8"/>
        <v>-6.5352108955368443E-2</v>
      </c>
      <c r="BE55">
        <v>0</v>
      </c>
    </row>
    <row r="56" spans="1:57" x14ac:dyDescent="0.2">
      <c r="A56" s="1">
        <v>53</v>
      </c>
      <c r="B56" s="4">
        <f ca="1">('Deaths female'!B56-'Baseline female'!B56)/'Baseline female'!B56</f>
        <v>-2.1791207980810058E-2</v>
      </c>
      <c r="C56" s="4">
        <f ca="1">('Deaths female'!C56-'Baseline female'!C56)/'Baseline female'!C56</f>
        <v>6.8469344459254955E-2</v>
      </c>
      <c r="D56" s="4">
        <f ca="1">('Deaths female'!D56-'Baseline female'!D56)/'Baseline female'!D56</f>
        <v>0.11604492429598549</v>
      </c>
      <c r="E56" s="4">
        <f ca="1">('Deaths female'!E56-'Baseline female'!E56)/'Baseline female'!E56</f>
        <v>6.1317451675585999E-2</v>
      </c>
      <c r="F56" s="4">
        <f ca="1">('Deaths female'!F56-'Baseline female'!F56)/'Baseline female'!F56</f>
        <v>0.13535097098969118</v>
      </c>
      <c r="G56" s="4">
        <f ca="1">('Deaths female'!G56-'Baseline female'!G56)/'Baseline female'!G56</f>
        <v>-2.9564135719099157E-2</v>
      </c>
      <c r="H56" s="4">
        <f ca="1">('Deaths female'!H56-'Baseline female'!H56)/'Baseline female'!H56</f>
        <v>1.0721010158838614E-2</v>
      </c>
      <c r="I56" s="4">
        <f ca="1">('Deaths female'!I56-'Baseline female'!I56)/'Baseline female'!I56</f>
        <v>-2.8084044284368861E-2</v>
      </c>
      <c r="J56" s="4">
        <f ca="1">('Deaths female'!J56-'Baseline female'!J56)/'Baseline female'!J56</f>
        <v>7.3304962798164897E-2</v>
      </c>
      <c r="K56" s="4">
        <f ca="1">('Deaths female'!K56-'Baseline female'!K56)/'Baseline female'!K56</f>
        <v>2.1350633609280561E-2</v>
      </c>
      <c r="L56" s="4">
        <f ca="1">('Deaths female'!L56-'Baseline female'!L56)/'Baseline female'!L56</f>
        <v>8.0553364332247121E-2</v>
      </c>
      <c r="M56" s="4">
        <f ca="1">('Deaths female'!M56-'Baseline female'!M56)/'Baseline female'!M56</f>
        <v>0.12881466430382899</v>
      </c>
      <c r="N56" s="4">
        <f ca="1">('Deaths female'!N56-'Baseline female'!N56)/'Baseline female'!N56</f>
        <v>7.5167025967093459E-2</v>
      </c>
      <c r="O56" s="4">
        <f ca="1">('Deaths female'!O56-'Baseline female'!O56)/'Baseline female'!O56</f>
        <v>7.3815530777533375E-2</v>
      </c>
      <c r="P56" s="4">
        <f ca="1">('Deaths female'!P56-'Baseline female'!P56)/'Baseline female'!P56</f>
        <v>-2.263877004079522E-2</v>
      </c>
      <c r="Q56" s="4">
        <f ca="1">('Deaths female'!Q56-'Baseline female'!Q56)/'Baseline female'!Q56</f>
        <v>-8.1271667050581073E-2</v>
      </c>
      <c r="R56" s="4">
        <f ca="1">('Deaths female'!R56-'Baseline female'!R56)/'Baseline female'!R56</f>
        <v>-1.2020520621641953E-2</v>
      </c>
      <c r="S56" s="4">
        <f ca="1">('Deaths female'!S56-'Baseline female'!S56)/'Baseline female'!S56</f>
        <v>-6.7431406109321371E-2</v>
      </c>
      <c r="T56" s="4">
        <f ca="1">('Deaths female'!T56-'Baseline female'!T56)/'Baseline female'!T56</f>
        <v>-2.2134109716322785E-2</v>
      </c>
      <c r="U56" s="4">
        <f ca="1">('Deaths female'!U56-'Baseline female'!U56)/'Baseline female'!U56</f>
        <v>-6.4133372962183119E-2</v>
      </c>
      <c r="V56" s="4">
        <f ca="1">('Deaths female'!V56-'Baseline female'!V56)/'Baseline female'!V56</f>
        <v>-0.13596459536551808</v>
      </c>
      <c r="W56" s="4">
        <f ca="1">('Deaths female'!W56-'Baseline female'!W56)/'Baseline female'!W56</f>
        <v>-6.7431698782948135E-2</v>
      </c>
      <c r="X56" s="4">
        <f ca="1">('Deaths female'!X56-'Baseline female'!X56)/'Baseline female'!X56</f>
        <v>-6.0932486286447179E-2</v>
      </c>
      <c r="Y56" s="4">
        <f ca="1">('Deaths female'!Y56-'Baseline female'!Y56)/'Baseline female'!Y56</f>
        <v>-7.8327535549334817E-2</v>
      </c>
      <c r="Z56" s="4">
        <f ca="1">('Deaths female'!Z56-'Baseline female'!Z56)/'Baseline female'!Z56</f>
        <v>9.3706616916053406E-2</v>
      </c>
      <c r="AA56" s="4">
        <f ca="1">('Deaths female'!AA56-'Baseline female'!AA56)/'Baseline female'!AA56</f>
        <v>3.1273634619238509E-2</v>
      </c>
      <c r="AI56" s="4">
        <f t="shared" ca="1" si="8"/>
        <v>5.4726110883037436E-2</v>
      </c>
      <c r="AJ56" s="4">
        <f t="shared" ca="1" si="8"/>
        <v>6.682028702181593E-2</v>
      </c>
      <c r="AK56" s="4">
        <f t="shared" ca="1" si="8"/>
        <v>1.0660793077059824E-2</v>
      </c>
      <c r="AL56" s="4">
        <f t="shared" ca="1" si="8"/>
        <v>5.6843548027251615E-3</v>
      </c>
      <c r="AM56" s="4">
        <f t="shared" ca="1" si="8"/>
        <v>-2.9034871592293243E-2</v>
      </c>
      <c r="AN56" s="4">
        <f t="shared" ca="1" si="8"/>
        <v>-1.0369944124788038E-2</v>
      </c>
      <c r="AO56" s="4">
        <f t="shared" ca="1" si="8"/>
        <v>4.3852194510205791E-2</v>
      </c>
      <c r="AP56" s="4">
        <f t="shared" ca="1" si="8"/>
        <v>-3.1736741306800251E-2</v>
      </c>
      <c r="AQ56" s="4">
        <f t="shared" ca="1" si="8"/>
        <v>-3.7329197880518368E-2</v>
      </c>
      <c r="AR56" s="4">
        <f t="shared" ca="1" si="8"/>
        <v>-5.5527851893385563E-2</v>
      </c>
      <c r="AS56" s="4">
        <f t="shared" ca="1" si="8"/>
        <v>-9.5715494447289912E-2</v>
      </c>
      <c r="AT56" s="4">
        <f t="shared" ca="1" si="8"/>
        <v>2.0593317497453302E-3</v>
      </c>
      <c r="AU56" s="4">
        <f t="shared" ca="1" si="8"/>
        <v>-1.2397645549190281E-2</v>
      </c>
      <c r="AV56" s="4">
        <f t="shared" ca="1" si="8"/>
        <v>-6.1962227881674894E-2</v>
      </c>
      <c r="AW56" s="4">
        <f t="shared" ca="1" si="8"/>
        <v>-4.0633756298901593E-3</v>
      </c>
      <c r="AX56" s="4">
        <f t="shared" ca="1" si="8"/>
        <v>-7.0145721537094002E-2</v>
      </c>
      <c r="BE56">
        <v>0</v>
      </c>
    </row>
    <row r="57" spans="1:57" x14ac:dyDescent="0.2">
      <c r="A57" s="1">
        <v>54</v>
      </c>
      <c r="B57" s="4">
        <f ca="1">('Deaths female'!B57-'Baseline female'!B57)/'Baseline female'!B57</f>
        <v>-0.19277575233048891</v>
      </c>
      <c r="C57" s="4">
        <f ca="1">('Deaths female'!C57-'Baseline female'!C57)/'Baseline female'!C57</f>
        <v>4.6962174377631338E-2</v>
      </c>
      <c r="D57" s="4">
        <f ca="1">('Deaths female'!D57-'Baseline female'!D57)/'Baseline female'!D57</f>
        <v>0.11098524196804499</v>
      </c>
      <c r="E57" s="4">
        <f ca="1">('Deaths female'!E57-'Baseline female'!E57)/'Baseline female'!E57</f>
        <v>0.13620247473607264</v>
      </c>
      <c r="F57" s="4">
        <f ca="1">('Deaths female'!F57-'Baseline female'!F57)/'Baseline female'!F57</f>
        <v>4.7946297096570438E-2</v>
      </c>
      <c r="G57" s="4">
        <f ca="1">('Deaths female'!G57-'Baseline female'!G57)/'Baseline female'!G57</f>
        <v>-1.5764127063286045E-3</v>
      </c>
      <c r="H57" s="4">
        <f ca="1">('Deaths female'!H57-'Baseline female'!H57)/'Baseline female'!H57</f>
        <v>3.996331211551634E-2</v>
      </c>
      <c r="I57" s="4">
        <f ca="1">('Deaths female'!I57-'Baseline female'!I57)/'Baseline female'!I57</f>
        <v>8.8006069253303551E-2</v>
      </c>
      <c r="J57" s="4">
        <f ca="1">('Deaths female'!J57-'Baseline female'!J57)/'Baseline female'!J57</f>
        <v>-4.921439403558004E-2</v>
      </c>
      <c r="K57" s="4">
        <f ca="1">('Deaths female'!K57-'Baseline female'!K57)/'Baseline female'!K57</f>
        <v>0.10838696845173545</v>
      </c>
      <c r="L57" s="4">
        <f ca="1">('Deaths female'!L57-'Baseline female'!L57)/'Baseline female'!L57</f>
        <v>2.5179259393459587E-2</v>
      </c>
      <c r="M57" s="4">
        <f ca="1">('Deaths female'!M57-'Baseline female'!M57)/'Baseline female'!M57</f>
        <v>5.5629903052019189E-2</v>
      </c>
      <c r="N57" s="4">
        <f ca="1">('Deaths female'!N57-'Baseline female'!N57)/'Baseline female'!N57</f>
        <v>7.0359555070974187E-3</v>
      </c>
      <c r="O57" s="4">
        <f ca="1">('Deaths female'!O57-'Baseline female'!O57)/'Baseline female'!O57</f>
        <v>1.827730819668474E-2</v>
      </c>
      <c r="P57" s="4">
        <f ca="1">('Deaths female'!P57-'Baseline female'!P57)/'Baseline female'!P57</f>
        <v>-4.968373454156981E-2</v>
      </c>
      <c r="Q57" s="4">
        <f ca="1">('Deaths female'!Q57-'Baseline female'!Q57)/'Baseline female'!Q57</f>
        <v>3.5842979857095392E-2</v>
      </c>
      <c r="R57" s="4">
        <f ca="1">('Deaths female'!R57-'Baseline female'!R57)/'Baseline female'!R57</f>
        <v>3.5805400590213941E-2</v>
      </c>
      <c r="S57" s="4">
        <f ca="1">('Deaths female'!S57-'Baseline female'!S57)/'Baseline female'!S57</f>
        <v>-1.2597299684469059E-2</v>
      </c>
      <c r="T57" s="4">
        <f ca="1">('Deaths female'!T57-'Baseline female'!T57)/'Baseline female'!T57</f>
        <v>-1.0642435834399265E-2</v>
      </c>
      <c r="U57" s="4">
        <f ca="1">('Deaths female'!U57-'Baseline female'!U57)/'Baseline female'!U57</f>
        <v>-9.9884635573204747E-2</v>
      </c>
      <c r="V57" s="4">
        <f ca="1">('Deaths female'!V57-'Baseline female'!V57)/'Baseline female'!V57</f>
        <v>-9.1100952058396148E-2</v>
      </c>
      <c r="W57" s="4">
        <f ca="1">('Deaths female'!W57-'Baseline female'!W57)/'Baseline female'!W57</f>
        <v>-3.0615252341525479E-3</v>
      </c>
      <c r="X57" s="4">
        <f ca="1">('Deaths female'!X57-'Baseline female'!X57)/'Baseline female'!X57</f>
        <v>-2.5526135836362342E-2</v>
      </c>
      <c r="Y57" s="4">
        <f ca="1">('Deaths female'!Y57-'Baseline female'!Y57)/'Baseline female'!Y57</f>
        <v>-0.10162343804862323</v>
      </c>
      <c r="Z57" s="4">
        <f ca="1">('Deaths female'!Z57-'Baseline female'!Z57)/'Baseline female'!Z57</f>
        <v>-3.4146183265878441E-2</v>
      </c>
      <c r="AA57" s="4">
        <f ca="1">('Deaths female'!AA57-'Baseline female'!AA57)/'Baseline female'!AA57</f>
        <v>-8.7648685194572695E-2</v>
      </c>
      <c r="AI57" s="4">
        <f t="shared" ca="1" si="8"/>
        <v>4.2279236609925497E-2</v>
      </c>
      <c r="AJ57" s="4">
        <f t="shared" ca="1" si="8"/>
        <v>4.7465631520168847E-2</v>
      </c>
      <c r="AK57" s="4">
        <f t="shared" ca="1" si="8"/>
        <v>1.6305757028224323E-2</v>
      </c>
      <c r="AL57" s="4">
        <f t="shared" ca="1" si="8"/>
        <v>1.1091367635779737E-2</v>
      </c>
      <c r="AM57" s="4">
        <f t="shared" ca="1" si="8"/>
        <v>-3.1990584127326992E-2</v>
      </c>
      <c r="AN57" s="4">
        <f t="shared" ca="1" si="8"/>
        <v>-9.6584687465220611E-3</v>
      </c>
      <c r="AO57" s="4">
        <f t="shared" ca="1" si="8"/>
        <v>3.6577521524493131E-2</v>
      </c>
      <c r="AP57" s="4">
        <f t="shared" ca="1" si="8"/>
        <v>-2.9541621165251865E-2</v>
      </c>
      <c r="AQ57" s="4">
        <f t="shared" ca="1" si="8"/>
        <v>-2.2796736592089447E-3</v>
      </c>
      <c r="AR57" s="4">
        <f t="shared" ca="1" si="8"/>
        <v>-7.9508827163073309E-2</v>
      </c>
      <c r="AS57" s="4">
        <f t="shared" ca="1" si="8"/>
        <v>-9.9445696505275238E-2</v>
      </c>
      <c r="AT57" s="4">
        <f t="shared" ca="1" si="8"/>
        <v>1.0497422470129917E-2</v>
      </c>
      <c r="AU57" s="4">
        <f t="shared" ca="1" si="8"/>
        <v>-1.0053356885676802E-2</v>
      </c>
      <c r="AV57" s="4">
        <f t="shared" ca="1" si="8"/>
        <v>-8.1194031130417496E-2</v>
      </c>
      <c r="AW57" s="4">
        <f t="shared" ca="1" si="8"/>
        <v>-1.0545005354681527E-2</v>
      </c>
      <c r="AX57" s="4">
        <f t="shared" ca="1" si="8"/>
        <v>-9.3870450837977598E-2</v>
      </c>
      <c r="BE57">
        <v>0</v>
      </c>
    </row>
    <row r="58" spans="1:57" x14ac:dyDescent="0.2">
      <c r="A58" s="1">
        <v>55</v>
      </c>
      <c r="B58" s="4">
        <f ca="1">('Deaths female'!B58-'Baseline female'!B58)/'Baseline female'!B58</f>
        <v>3.2681883509201155E-2</v>
      </c>
      <c r="C58" s="4">
        <f ca="1">('Deaths female'!C58-'Baseline female'!C58)/'Baseline female'!C58</f>
        <v>-0.24645081521080045</v>
      </c>
      <c r="D58" s="4">
        <f ca="1">('Deaths female'!D58-'Baseline female'!D58)/'Baseline female'!D58</f>
        <v>3.9163083315237913E-2</v>
      </c>
      <c r="E58" s="4">
        <f ca="1">('Deaths female'!E58-'Baseline female'!E58)/'Baseline female'!E58</f>
        <v>2.5964653427460609E-2</v>
      </c>
      <c r="F58" s="4">
        <f ca="1">('Deaths female'!F58-'Baseline female'!F58)/'Baseline female'!F58</f>
        <v>-5.4135766552323938E-2</v>
      </c>
      <c r="G58" s="4">
        <f ca="1">('Deaths female'!G58-'Baseline female'!G58)/'Baseline female'!G58</f>
        <v>6.4128828395822318E-2</v>
      </c>
      <c r="H58" s="4">
        <f ca="1">('Deaths female'!H58-'Baseline female'!H58)/'Baseline female'!H58</f>
        <v>-4.7772531710495078E-4</v>
      </c>
      <c r="I58" s="4">
        <f ca="1">('Deaths female'!I58-'Baseline female'!I58)/'Baseline female'!I58</f>
        <v>-2.1601624307837811E-2</v>
      </c>
      <c r="J58" s="4">
        <f ca="1">('Deaths female'!J58-'Baseline female'!J58)/'Baseline female'!J58</f>
        <v>4.885575288801236E-2</v>
      </c>
      <c r="K58" s="4">
        <f ca="1">('Deaths female'!K58-'Baseline female'!K58)/'Baseline female'!K58</f>
        <v>2.4326111690978106E-2</v>
      </c>
      <c r="L58" s="4">
        <f ca="1">('Deaths female'!L58-'Baseline female'!L58)/'Baseline female'!L58</f>
        <v>4.568052989927214E-2</v>
      </c>
      <c r="M58" s="4">
        <f ca="1">('Deaths female'!M58-'Baseline female'!M58)/'Baseline female'!M58</f>
        <v>2.3315555899505694E-2</v>
      </c>
      <c r="N58" s="4">
        <f ca="1">('Deaths female'!N58-'Baseline female'!N58)/'Baseline female'!N58</f>
        <v>-7.5639386071320444E-3</v>
      </c>
      <c r="O58" s="4">
        <f ca="1">('Deaths female'!O58-'Baseline female'!O58)/'Baseline female'!O58</f>
        <v>-3.5182092674551337E-2</v>
      </c>
      <c r="P58" s="4">
        <f ca="1">('Deaths female'!P58-'Baseline female'!P58)/'Baseline female'!P58</f>
        <v>3.4835260794615821E-3</v>
      </c>
      <c r="Q58" s="4">
        <f ca="1">('Deaths female'!Q58-'Baseline female'!Q58)/'Baseline female'!Q58</f>
        <v>2.2617029798981527E-2</v>
      </c>
      <c r="R58" s="4">
        <f ca="1">('Deaths female'!R58-'Baseline female'!R58)/'Baseline female'!R58</f>
        <v>-3.1656285296828256E-2</v>
      </c>
      <c r="S58" s="4">
        <f ca="1">('Deaths female'!S58-'Baseline female'!S58)/'Baseline female'!S58</f>
        <v>5.5844709059868047E-2</v>
      </c>
      <c r="T58" s="4">
        <f ca="1">('Deaths female'!T58-'Baseline female'!T58)/'Baseline female'!T58</f>
        <v>-3.7552792757435012E-2</v>
      </c>
      <c r="U58" s="4">
        <f ca="1">('Deaths female'!U58-'Baseline female'!U58)/'Baseline female'!U58</f>
        <v>-7.2606837774505564E-2</v>
      </c>
      <c r="V58" s="4">
        <f ca="1">('Deaths female'!V58-'Baseline female'!V58)/'Baseline female'!V58</f>
        <v>-0.12306124395144115</v>
      </c>
      <c r="W58" s="4">
        <f ca="1">('Deaths female'!W58-'Baseline female'!W58)/'Baseline female'!W58</f>
        <v>-7.6883535743813951E-3</v>
      </c>
      <c r="X58" s="4">
        <f ca="1">('Deaths female'!X58-'Baseline female'!X58)/'Baseline female'!X58</f>
        <v>8.3327023651925541E-3</v>
      </c>
      <c r="Y58" s="4">
        <f ca="1">('Deaths female'!Y58-'Baseline female'!Y58)/'Baseline female'!Y58</f>
        <v>-6.5453390955067914E-2</v>
      </c>
      <c r="Z58" s="4">
        <f ca="1">('Deaths female'!Z58-'Baseline female'!Z58)/'Baseline female'!Z58</f>
        <v>-8.0613579360074378E-2</v>
      </c>
      <c r="AA58" s="4">
        <f ca="1">('Deaths female'!AA58-'Baseline female'!AA58)/'Baseline female'!AA58</f>
        <v>-0.15179714360830035</v>
      </c>
      <c r="AI58" s="4">
        <f t="shared" ca="1" si="8"/>
        <v>2.5984468751835584E-2</v>
      </c>
      <c r="AJ58" s="4">
        <f t="shared" ca="1" si="8"/>
        <v>2.4561170252104619E-2</v>
      </c>
      <c r="AK58" s="4">
        <f t="shared" ca="1" si="8"/>
        <v>1.1768329977971271E-2</v>
      </c>
      <c r="AL58" s="4">
        <f t="shared" ca="1" si="8"/>
        <v>-1.4414347064205685E-2</v>
      </c>
      <c r="AM58" s="4">
        <f t="shared" ca="1" si="8"/>
        <v>-3.0119081123622028E-2</v>
      </c>
      <c r="AN58" s="4">
        <f t="shared" ca="1" si="8"/>
        <v>8.420240421478797E-3</v>
      </c>
      <c r="AO58" s="4">
        <f t="shared" ca="1" si="8"/>
        <v>4.1648228101405352E-2</v>
      </c>
      <c r="AP58" s="4">
        <f t="shared" ca="1" si="8"/>
        <v>-1.4172800683030295E-2</v>
      </c>
      <c r="AQ58" s="4">
        <f t="shared" ca="1" si="8"/>
        <v>-8.5711452260082508E-3</v>
      </c>
      <c r="AR58" s="4">
        <f t="shared" ca="1" si="8"/>
        <v>-7.2905383888945824E-2</v>
      </c>
      <c r="AS58" s="4">
        <f t="shared" ca="1" si="8"/>
        <v>-8.6637599751490324E-2</v>
      </c>
      <c r="AT58" s="4">
        <f t="shared" ca="1" si="8"/>
        <v>1.7617702827187543E-2</v>
      </c>
      <c r="AU58" s="4">
        <f t="shared" ca="1" si="8"/>
        <v>1.0659315684324834E-2</v>
      </c>
      <c r="AV58" s="4">
        <f t="shared" ca="1" si="8"/>
        <v>-7.1136254724443418E-2</v>
      </c>
      <c r="AW58" s="4">
        <f t="shared" ca="1" si="8"/>
        <v>-3.8230093522995112E-2</v>
      </c>
      <c r="AX58" s="4">
        <f t="shared" ca="1" si="8"/>
        <v>-0.12587161123719709</v>
      </c>
      <c r="BE58">
        <v>0</v>
      </c>
    </row>
    <row r="59" spans="1:57" x14ac:dyDescent="0.2">
      <c r="A59" s="1">
        <v>56</v>
      </c>
      <c r="B59" s="4">
        <f ca="1">('Deaths female'!B59-'Baseline female'!B59)/'Baseline female'!B59</f>
        <v>2.8630510617975546E-3</v>
      </c>
      <c r="C59" s="4">
        <f ca="1">('Deaths female'!C59-'Baseline female'!C59)/'Baseline female'!C59</f>
        <v>0.11724815992605202</v>
      </c>
      <c r="D59" s="4">
        <f ca="1">('Deaths female'!D59-'Baseline female'!D59)/'Baseline female'!D59</f>
        <v>-7.0491258834427167E-2</v>
      </c>
      <c r="E59" s="4">
        <f ca="1">('Deaths female'!E59-'Baseline female'!E59)/'Baseline female'!E59</f>
        <v>-1.1051887955409267E-2</v>
      </c>
      <c r="F59" s="4">
        <f ca="1">('Deaths female'!F59-'Baseline female'!F59)/'Baseline female'!F59</f>
        <v>-9.9177060245800655E-3</v>
      </c>
      <c r="G59" s="4">
        <f ca="1">('Deaths female'!G59-'Baseline female'!G59)/'Baseline female'!G59</f>
        <v>-3.8873835189854426E-2</v>
      </c>
      <c r="H59" s="4">
        <f ca="1">('Deaths female'!H59-'Baseline female'!H59)/'Baseline female'!H59</f>
        <v>-2.0720480590760829E-2</v>
      </c>
      <c r="I59" s="4">
        <f ca="1">('Deaths female'!I59-'Baseline female'!I59)/'Baseline female'!I59</f>
        <v>-4.5595631445394122E-2</v>
      </c>
      <c r="J59" s="4">
        <f ca="1">('Deaths female'!J59-'Baseline female'!J59)/'Baseline female'!J59</f>
        <v>-3.4450014958259022E-2</v>
      </c>
      <c r="K59" s="4">
        <f ca="1">('Deaths female'!K59-'Baseline female'!K59)/'Baseline female'!K59</f>
        <v>1.3468524247384211E-2</v>
      </c>
      <c r="L59" s="4">
        <f ca="1">('Deaths female'!L59-'Baseline female'!L59)/'Baseline female'!L59</f>
        <v>7.853857448550812E-2</v>
      </c>
      <c r="M59" s="4">
        <f ca="1">('Deaths female'!M59-'Baseline female'!M59)/'Baseline female'!M59</f>
        <v>4.7637356732308192E-2</v>
      </c>
      <c r="N59" s="4">
        <f ca="1">('Deaths female'!N59-'Baseline female'!N59)/'Baseline female'!N59</f>
        <v>-4.2802435642245271E-2</v>
      </c>
      <c r="O59" s="4">
        <f ca="1">('Deaths female'!O59-'Baseline female'!O59)/'Baseline female'!O59</f>
        <v>2.7113180302520756E-2</v>
      </c>
      <c r="P59" s="4">
        <f ca="1">('Deaths female'!P59-'Baseline female'!P59)/'Baseline female'!P59</f>
        <v>-5.6892996917114191E-2</v>
      </c>
      <c r="Q59" s="4">
        <f ca="1">('Deaths female'!Q59-'Baseline female'!Q59)/'Baseline female'!Q59</f>
        <v>-3.6047792919787148E-4</v>
      </c>
      <c r="R59" s="4">
        <f ca="1">('Deaths female'!R59-'Baseline female'!R59)/'Baseline female'!R59</f>
        <v>9.8122208297419355E-2</v>
      </c>
      <c r="S59" s="4">
        <f ca="1">('Deaths female'!S59-'Baseline female'!S59)/'Baseline female'!S59</f>
        <v>-8.4180717149339612E-2</v>
      </c>
      <c r="T59" s="4">
        <f ca="1">('Deaths female'!T59-'Baseline female'!T59)/'Baseline female'!T59</f>
        <v>-1.5609328305240302E-2</v>
      </c>
      <c r="U59" s="4">
        <f ca="1">('Deaths female'!U59-'Baseline female'!U59)/'Baseline female'!U59</f>
        <v>-6.0229263058196508E-2</v>
      </c>
      <c r="V59" s="4">
        <f ca="1">('Deaths female'!V59-'Baseline female'!V59)/'Baseline female'!V59</f>
        <v>-3.8606022897632659E-2</v>
      </c>
      <c r="W59" s="4">
        <f ca="1">('Deaths female'!W59-'Baseline female'!W59)/'Baseline female'!W59</f>
        <v>0.1208612861505019</v>
      </c>
      <c r="X59" s="4">
        <f ca="1">('Deaths female'!X59-'Baseline female'!X59)/'Baseline female'!X59</f>
        <v>6.2942233955770421E-2</v>
      </c>
      <c r="Y59" s="4">
        <f ca="1">('Deaths female'!Y59-'Baseline female'!Y59)/'Baseline female'!Y59</f>
        <v>-0.13007113867916173</v>
      </c>
      <c r="Z59" s="4">
        <f ca="1">('Deaths female'!Z59-'Baseline female'!Z59)/'Baseline female'!Z59</f>
        <v>-5.4242061744028111E-2</v>
      </c>
      <c r="AA59" s="4">
        <f ca="1">('Deaths female'!AA59-'Baseline female'!AA59)/'Baseline female'!AA59</f>
        <v>-0.17626556880055602</v>
      </c>
      <c r="AI59" s="4">
        <f t="shared" ca="1" si="8"/>
        <v>1.2743630305815956E-2</v>
      </c>
      <c r="AJ59" s="4">
        <f t="shared" ca="1" si="8"/>
        <v>9.6854989690691781E-3</v>
      </c>
      <c r="AK59" s="4">
        <f t="shared" ca="1" si="8"/>
        <v>1.3767589382479744E-2</v>
      </c>
      <c r="AL59" s="4">
        <f t="shared" ca="1" si="8"/>
        <v>-2.0816235242982709E-2</v>
      </c>
      <c r="AM59" s="4">
        <f t="shared" ca="1" si="8"/>
        <v>-1.5435186896074243E-2</v>
      </c>
      <c r="AN59" s="4">
        <f t="shared" ca="1" si="8"/>
        <v>3.918661112693172E-3</v>
      </c>
      <c r="AO59" s="4">
        <f t="shared" ca="1" si="8"/>
        <v>3.8686260393207661E-2</v>
      </c>
      <c r="AP59" s="4">
        <f t="shared" ca="1" si="8"/>
        <v>-1.9467328597512708E-2</v>
      </c>
      <c r="AQ59" s="4">
        <f t="shared" ca="1" si="8"/>
        <v>-2.7585418398977566E-3</v>
      </c>
      <c r="AR59" s="4">
        <f t="shared" ca="1" si="8"/>
        <v>-6.1846324413853473E-2</v>
      </c>
      <c r="AS59" s="4">
        <f t="shared" ca="1" si="8"/>
        <v>-9.208706413074641E-2</v>
      </c>
      <c r="AT59" s="4">
        <f t="shared" ca="1" si="8"/>
        <v>3.1792776301207616E-2</v>
      </c>
      <c r="AU59" s="4">
        <f t="shared" ca="1" si="8"/>
        <v>9.5133086291076009E-3</v>
      </c>
      <c r="AV59" s="4">
        <f t="shared" ca="1" si="8"/>
        <v>-5.4193944629328028E-2</v>
      </c>
      <c r="AW59" s="4">
        <f t="shared" ca="1" si="8"/>
        <v>-4.0316466423610156E-2</v>
      </c>
      <c r="AX59" s="4">
        <f t="shared" ca="1" si="8"/>
        <v>-0.1332292844182244</v>
      </c>
      <c r="BE59">
        <v>0</v>
      </c>
    </row>
    <row r="60" spans="1:57" x14ac:dyDescent="0.2">
      <c r="A60" s="1">
        <v>57</v>
      </c>
      <c r="B60" s="4">
        <f ca="1">('Deaths female'!B60-'Baseline female'!B60)/'Baseline female'!B60</f>
        <v>-2.7849757109301179E-2</v>
      </c>
      <c r="C60" s="4">
        <f ca="1">('Deaths female'!C60-'Baseline female'!C60)/'Baseline female'!C60</f>
        <v>5.0544434264086391E-2</v>
      </c>
      <c r="D60" s="4">
        <f ca="1">('Deaths female'!D60-'Baseline female'!D60)/'Baseline female'!D60</f>
        <v>2.3887840350304144E-2</v>
      </c>
      <c r="E60" s="4">
        <f ca="1">('Deaths female'!E60-'Baseline female'!E60)/'Baseline female'!E60</f>
        <v>-0.1447175718112457</v>
      </c>
      <c r="F60" s="4">
        <f ca="1">('Deaths female'!F60-'Baseline female'!F60)/'Baseline female'!F60</f>
        <v>1.7236359927207047E-2</v>
      </c>
      <c r="G60" s="4">
        <f ca="1">('Deaths female'!G60-'Baseline female'!G60)/'Baseline female'!G60</f>
        <v>5.5028420263774323E-2</v>
      </c>
      <c r="H60" s="4">
        <f ca="1">('Deaths female'!H60-'Baseline female'!H60)/'Baseline female'!H60</f>
        <v>3.4156089255815002E-2</v>
      </c>
      <c r="I60" s="4">
        <f ca="1">('Deaths female'!I60-'Baseline female'!I60)/'Baseline female'!I60</f>
        <v>-2.3546987575209712E-2</v>
      </c>
      <c r="J60" s="4">
        <f ca="1">('Deaths female'!J60-'Baseline female'!J60)/'Baseline female'!J60</f>
        <v>-2.6336531636113117E-2</v>
      </c>
      <c r="K60" s="4">
        <f ca="1">('Deaths female'!K60-'Baseline female'!K60)/'Baseline female'!K60</f>
        <v>-9.7465729948741364E-2</v>
      </c>
      <c r="L60" s="4">
        <f ca="1">('Deaths female'!L60-'Baseline female'!L60)/'Baseline female'!L60</f>
        <v>-1.8555545060859477E-2</v>
      </c>
      <c r="M60" s="4">
        <f ca="1">('Deaths female'!M60-'Baseline female'!M60)/'Baseline female'!M60</f>
        <v>-1.806932238681783E-2</v>
      </c>
      <c r="N60" s="4">
        <f ca="1">('Deaths female'!N60-'Baseline female'!N60)/'Baseline female'!N60</f>
        <v>4.969217791630804E-2</v>
      </c>
      <c r="O60" s="4">
        <f ca="1">('Deaths female'!O60-'Baseline female'!O60)/'Baseline female'!O60</f>
        <v>-2.8567088423288846E-2</v>
      </c>
      <c r="P60" s="4">
        <f ca="1">('Deaths female'!P60-'Baseline female'!P60)/'Baseline female'!P60</f>
        <v>-3.4220945216617338E-2</v>
      </c>
      <c r="Q60" s="4">
        <f ca="1">('Deaths female'!Q60-'Baseline female'!Q60)/'Baseline female'!Q60</f>
        <v>-2.512020840890828E-2</v>
      </c>
      <c r="R60" s="4">
        <f ca="1">('Deaths female'!R60-'Baseline female'!R60)/'Baseline female'!R60</f>
        <v>9.2636804653302568E-2</v>
      </c>
      <c r="S60" s="4">
        <f ca="1">('Deaths female'!S60-'Baseline female'!S60)/'Baseline female'!S60</f>
        <v>-3.9343391942997324E-2</v>
      </c>
      <c r="T60" s="4">
        <f ca="1">('Deaths female'!T60-'Baseline female'!T60)/'Baseline female'!T60</f>
        <v>7.4540298317352635E-2</v>
      </c>
      <c r="U60" s="4">
        <f ca="1">('Deaths female'!U60-'Baseline female'!U60)/'Baseline female'!U60</f>
        <v>-0.10069002644727656</v>
      </c>
      <c r="V60" s="4">
        <f ca="1">('Deaths female'!V60-'Baseline female'!V60)/'Baseline female'!V60</f>
        <v>-0.10849566825338817</v>
      </c>
      <c r="W60" s="4">
        <f ca="1">('Deaths female'!W60-'Baseline female'!W60)/'Baseline female'!W60</f>
        <v>9.8074037916297645E-3</v>
      </c>
      <c r="X60" s="4">
        <f ca="1">('Deaths female'!X60-'Baseline female'!X60)/'Baseline female'!X60</f>
        <v>-3.5083098626537461E-2</v>
      </c>
      <c r="Y60" s="4">
        <f ca="1">('Deaths female'!Y60-'Baseline female'!Y60)/'Baseline female'!Y60</f>
        <v>-3.0494652419899803E-2</v>
      </c>
      <c r="Z60" s="4">
        <f ca="1">('Deaths female'!Z60-'Baseline female'!Z60)/'Baseline female'!Z60</f>
        <v>2.2570180680519893E-2</v>
      </c>
      <c r="AA60" s="4">
        <f ca="1">('Deaths female'!AA60-'Baseline female'!AA60)/'Baseline female'!AA60</f>
        <v>-8.4914491205697454E-2</v>
      </c>
      <c r="AI60" s="4">
        <f t="shared" ca="1" si="8"/>
        <v>2.0497777377931959E-3</v>
      </c>
      <c r="AJ60" s="4">
        <f t="shared" ca="1" si="8"/>
        <v>-1.9057561543191007E-3</v>
      </c>
      <c r="AK60" s="4">
        <f t="shared" ca="1" si="8"/>
        <v>2.2157008795451728E-2</v>
      </c>
      <c r="AL60" s="4">
        <f t="shared" ca="1" si="8"/>
        <v>-1.4054899025622708E-3</v>
      </c>
      <c r="AM60" s="4">
        <f t="shared" ca="1" si="8"/>
        <v>-2.8224095577379139E-2</v>
      </c>
      <c r="AN60" s="4">
        <f t="shared" ca="1" si="8"/>
        <v>-2.043301770236621E-4</v>
      </c>
      <c r="AO60" s="4">
        <f t="shared" ca="1" si="8"/>
        <v>4.0885014850678018E-2</v>
      </c>
      <c r="AP60" s="4">
        <f t="shared" ca="1" si="8"/>
        <v>-3.1004732242170541E-2</v>
      </c>
      <c r="AQ60" s="4">
        <f t="shared" ca="1" si="8"/>
        <v>1.3253012989170351E-2</v>
      </c>
      <c r="AR60" s="4">
        <f t="shared" ca="1" si="8"/>
        <v>-5.9075427535154358E-2</v>
      </c>
      <c r="AS60" s="4">
        <f t="shared" ca="1" si="8"/>
        <v>-7.9022484013490074E-2</v>
      </c>
      <c r="AT60" s="4">
        <f t="shared" ca="1" si="8"/>
        <v>4.458943313739374E-2</v>
      </c>
      <c r="AU60" s="4">
        <f t="shared" ca="1" si="8"/>
        <v>4.7821869984118279E-3</v>
      </c>
      <c r="AV60" s="4">
        <f t="shared" ca="1" si="8"/>
        <v>-5.735059198788732E-2</v>
      </c>
      <c r="AW60" s="4">
        <f t="shared" ca="1" si="8"/>
        <v>-4.3276033981367715E-2</v>
      </c>
      <c r="AX60" s="4">
        <f t="shared" ca="1" si="8"/>
        <v>-0.11955864395962548</v>
      </c>
      <c r="BE60">
        <v>0</v>
      </c>
    </row>
    <row r="61" spans="1:57" x14ac:dyDescent="0.2">
      <c r="A61" s="1">
        <v>58</v>
      </c>
      <c r="B61" s="4">
        <f ca="1">('Deaths female'!B61-'Baseline female'!B61)/'Baseline female'!B61</f>
        <v>-7.7396445559048677E-2</v>
      </c>
      <c r="C61" s="4">
        <f ca="1">('Deaths female'!C61-'Baseline female'!C61)/'Baseline female'!C61</f>
        <v>-6.9661787833564012E-2</v>
      </c>
      <c r="D61" s="4">
        <f ca="1">('Deaths female'!D61-'Baseline female'!D61)/'Baseline female'!D61</f>
        <v>-9.2619367921733961E-2</v>
      </c>
      <c r="E61" s="4">
        <f ca="1">('Deaths female'!E61-'Baseline female'!E61)/'Baseline female'!E61</f>
        <v>3.5402068874046184E-2</v>
      </c>
      <c r="F61" s="4">
        <f ca="1">('Deaths female'!F61-'Baseline female'!F61)/'Baseline female'!F61</f>
        <v>-0.16161403712372957</v>
      </c>
      <c r="G61" s="4">
        <f ca="1">('Deaths female'!G61-'Baseline female'!G61)/'Baseline female'!G61</f>
        <v>-1.7602536373857312E-2</v>
      </c>
      <c r="H61" s="4">
        <f ca="1">('Deaths female'!H61-'Baseline female'!H61)/'Baseline female'!H61</f>
        <v>-3.840732739287808E-3</v>
      </c>
      <c r="I61" s="4">
        <f ca="1">('Deaths female'!I61-'Baseline female'!I61)/'Baseline female'!I61</f>
        <v>2.0298733993613313E-2</v>
      </c>
      <c r="J61" s="4">
        <f ca="1">('Deaths female'!J61-'Baseline female'!J61)/'Baseline female'!J61</f>
        <v>-6.1924535960469294E-3</v>
      </c>
      <c r="K61" s="4">
        <f ca="1">('Deaths female'!K61-'Baseline female'!K61)/'Baseline female'!K61</f>
        <v>-0.10380218246031953</v>
      </c>
      <c r="L61" s="4">
        <f ca="1">('Deaths female'!L61-'Baseline female'!L61)/'Baseline female'!L61</f>
        <v>-9.2047495820244546E-4</v>
      </c>
      <c r="M61" s="4">
        <f ca="1">('Deaths female'!M61-'Baseline female'!M61)/'Baseline female'!M61</f>
        <v>1.4292357963507869E-2</v>
      </c>
      <c r="N61" s="4">
        <f ca="1">('Deaths female'!N61-'Baseline female'!N61)/'Baseline female'!N61</f>
        <v>5.247989071582821E-2</v>
      </c>
      <c r="O61" s="4">
        <f ca="1">('Deaths female'!O61-'Baseline female'!O61)/'Baseline female'!O61</f>
        <v>-5.3713042722393731E-2</v>
      </c>
      <c r="P61" s="4">
        <f ca="1">('Deaths female'!P61-'Baseline female'!P61)/'Baseline female'!P61</f>
        <v>-1.328125502227038E-2</v>
      </c>
      <c r="Q61" s="4">
        <f ca="1">('Deaths female'!Q61-'Baseline female'!Q61)/'Baseline female'!Q61</f>
        <v>9.1218787894232142E-3</v>
      </c>
      <c r="R61" s="4">
        <f ca="1">('Deaths female'!R61-'Baseline female'!R61)/'Baseline female'!R61</f>
        <v>1.3333012262919159E-2</v>
      </c>
      <c r="S61" s="4">
        <f ca="1">('Deaths female'!S61-'Baseline female'!S61)/'Baseline female'!S61</f>
        <v>9.4126963017864655E-3</v>
      </c>
      <c r="T61" s="4">
        <f ca="1">('Deaths female'!T61-'Baseline female'!T61)/'Baseline female'!T61</f>
        <v>-5.3591467550319308E-2</v>
      </c>
      <c r="U61" s="4">
        <f ca="1">('Deaths female'!U61-'Baseline female'!U61)/'Baseline female'!U61</f>
        <v>-3.111615659154578E-2</v>
      </c>
      <c r="V61" s="4">
        <f ca="1">('Deaths female'!V61-'Baseline female'!V61)/'Baseline female'!V61</f>
        <v>-7.1924111596593482E-2</v>
      </c>
      <c r="W61" s="4">
        <f ca="1">('Deaths female'!W61-'Baseline female'!W61)/'Baseline female'!W61</f>
        <v>-3.1830296997660025E-2</v>
      </c>
      <c r="X61" s="4">
        <f ca="1">('Deaths female'!X61-'Baseline female'!X61)/'Baseline female'!X61</f>
        <v>4.2630876563561002E-2</v>
      </c>
      <c r="Y61" s="4">
        <f ca="1">('Deaths female'!Y61-'Baseline female'!Y61)/'Baseline female'!Y61</f>
        <v>-2.8038653519464374E-2</v>
      </c>
      <c r="Z61" s="4">
        <f ca="1">('Deaths female'!Z61-'Baseline female'!Z61)/'Baseline female'!Z61</f>
        <v>-4.4718823925514524E-2</v>
      </c>
      <c r="AA61" s="4">
        <f ca="1">('Deaths female'!AA61-'Baseline female'!AA61)/'Baseline female'!AA61</f>
        <v>-0.12873216737685905</v>
      </c>
      <c r="AI61" s="4">
        <f t="shared" ca="1" si="8"/>
        <v>-9.9729268437536642E-3</v>
      </c>
      <c r="AJ61" s="4">
        <f t="shared" ca="1" si="8"/>
        <v>-1.8354974257013726E-2</v>
      </c>
      <c r="AK61" s="4">
        <f t="shared" ca="1" si="8"/>
        <v>2.8244477299285659E-2</v>
      </c>
      <c r="AL61" s="4">
        <f t="shared" ca="1" si="8"/>
        <v>-5.7660312134248711E-3</v>
      </c>
      <c r="AM61" s="4">
        <f t="shared" ca="1" si="8"/>
        <v>-1.4880908579381815E-2</v>
      </c>
      <c r="AN61" s="4">
        <f t="shared" ca="1" si="8"/>
        <v>1.3231917252505665E-2</v>
      </c>
      <c r="AO61" s="4">
        <f t="shared" ca="1" si="8"/>
        <v>1.6595292738374227E-2</v>
      </c>
      <c r="AP61" s="4">
        <f t="shared" ca="1" si="8"/>
        <v>-1.6558905615566295E-2</v>
      </c>
      <c r="AQ61" s="4">
        <f t="shared" ca="1" si="8"/>
        <v>1.3769041970640486E-2</v>
      </c>
      <c r="AR61" s="4">
        <f t="shared" ca="1" si="8"/>
        <v>-5.2578281969255534E-2</v>
      </c>
      <c r="AS61" s="4">
        <f t="shared" ca="1" si="8"/>
        <v>-8.3055830552314899E-2</v>
      </c>
      <c r="AT61" s="4">
        <f t="shared" ca="1" si="8"/>
        <v>3.2035258605699092E-2</v>
      </c>
      <c r="AU61" s="4">
        <f t="shared" ca="1" si="8"/>
        <v>-2.3678277232181209E-2</v>
      </c>
      <c r="AV61" s="4">
        <f t="shared" ca="1" si="8"/>
        <v>-3.7325778677015101E-2</v>
      </c>
      <c r="AW61" s="4">
        <f t="shared" ca="1" si="8"/>
        <v>-4.0525732211670953E-2</v>
      </c>
      <c r="AX61" s="4">
        <f t="shared" ca="1" si="8"/>
        <v>-9.6713185174389246E-2</v>
      </c>
      <c r="BE61">
        <v>0</v>
      </c>
    </row>
    <row r="62" spans="1:57" x14ac:dyDescent="0.2">
      <c r="A62" s="1">
        <v>59</v>
      </c>
      <c r="B62" s="4">
        <f ca="1">('Deaths female'!B62-'Baseline female'!B62)/'Baseline female'!B62</f>
        <v>-3.689741560607674E-2</v>
      </c>
      <c r="C62" s="4">
        <f ca="1">('Deaths female'!C62-'Baseline female'!C62)/'Baseline female'!C62</f>
        <v>-5.5303370781543987E-2</v>
      </c>
      <c r="D62" s="4">
        <f ca="1">('Deaths female'!D62-'Baseline female'!D62)/'Baseline female'!D62</f>
        <v>-7.8961984091372658E-2</v>
      </c>
      <c r="E62" s="4">
        <f ca="1">('Deaths female'!E62-'Baseline female'!E62)/'Baseline female'!E62</f>
        <v>1.3055574380888908E-2</v>
      </c>
      <c r="F62" s="4">
        <f ca="1">('Deaths female'!F62-'Baseline female'!F62)/'Baseline female'!F62</f>
        <v>3.7369547683495603E-2</v>
      </c>
      <c r="G62" s="4">
        <f ca="1">('Deaths female'!G62-'Baseline female'!G62)/'Baseline female'!G62</f>
        <v>-0.22511078914357138</v>
      </c>
      <c r="H62" s="4">
        <f ca="1">('Deaths female'!H62-'Baseline female'!H62)/'Baseline female'!H62</f>
        <v>-5.3715276984701285E-2</v>
      </c>
      <c r="I62" s="4">
        <f ca="1">('Deaths female'!I62-'Baseline female'!I62)/'Baseline female'!I62</f>
        <v>-4.9468302291986704E-2</v>
      </c>
      <c r="J62" s="4">
        <f ca="1">('Deaths female'!J62-'Baseline female'!J62)/'Baseline female'!J62</f>
        <v>1.761886959410822E-2</v>
      </c>
      <c r="K62" s="4">
        <f ca="1">('Deaths female'!K62-'Baseline female'!K62)/'Baseline female'!K62</f>
        <v>-4.9387618980727098E-2</v>
      </c>
      <c r="L62" s="4">
        <f ca="1">('Deaths female'!L62-'Baseline female'!L62)/'Baseline female'!L62</f>
        <v>-4.1024932836638543E-2</v>
      </c>
      <c r="M62" s="4">
        <f ca="1">('Deaths female'!M62-'Baseline female'!M62)/'Baseline female'!M62</f>
        <v>-1.874845336315803E-2</v>
      </c>
      <c r="N62" s="4">
        <f ca="1">('Deaths female'!N62-'Baseline female'!N62)/'Baseline female'!N62</f>
        <v>1.7032252529639788E-2</v>
      </c>
      <c r="O62" s="4">
        <f ca="1">('Deaths female'!O62-'Baseline female'!O62)/'Baseline female'!O62</f>
        <v>-1.3732132697200385E-2</v>
      </c>
      <c r="P62" s="4">
        <f ca="1">('Deaths female'!P62-'Baseline female'!P62)/'Baseline female'!P62</f>
        <v>2.3735736596169114E-2</v>
      </c>
      <c r="Q62" s="4">
        <f ca="1">('Deaths female'!Q62-'Baseline female'!Q62)/'Baseline female'!Q62</f>
        <v>1.3335083313167271E-2</v>
      </c>
      <c r="R62" s="4">
        <f ca="1">('Deaths female'!R62-'Baseline female'!R62)/'Baseline female'!R62</f>
        <v>2.099556204922547E-2</v>
      </c>
      <c r="S62" s="4">
        <f ca="1">('Deaths female'!S62-'Baseline female'!S62)/'Baseline female'!S62</f>
        <v>-3.9069939256881125E-2</v>
      </c>
      <c r="T62" s="4">
        <f ca="1">('Deaths female'!T62-'Baseline female'!T62)/'Baseline female'!T62</f>
        <v>1.8420581096153205E-2</v>
      </c>
      <c r="U62" s="4">
        <f ca="1">('Deaths female'!U62-'Baseline female'!U62)/'Baseline female'!U62</f>
        <v>-4.4589338197742912E-2</v>
      </c>
      <c r="V62" s="4">
        <f ca="1">('Deaths female'!V62-'Baseline female'!V62)/'Baseline female'!V62</f>
        <v>-0.11834827395467663</v>
      </c>
      <c r="W62" s="4">
        <f ca="1">('Deaths female'!W62-'Baseline female'!W62)/'Baseline female'!W62</f>
        <v>6.7813842135947822E-2</v>
      </c>
      <c r="X62" s="4">
        <f ca="1">('Deaths female'!X62-'Baseline female'!X62)/'Baseline female'!X62</f>
        <v>-3.1256171112448501E-2</v>
      </c>
      <c r="Y62" s="4">
        <f ca="1">('Deaths female'!Y62-'Baseline female'!Y62)/'Baseline female'!Y62</f>
        <v>-1.691188757304633E-2</v>
      </c>
      <c r="Z62" s="4">
        <f ca="1">('Deaths female'!Z62-'Baseline female'!Z62)/'Baseline female'!Z62</f>
        <v>-4.457804776895366E-2</v>
      </c>
      <c r="AA62" s="4">
        <f ca="1">('Deaths female'!AA62-'Baseline female'!AA62)/'Baseline female'!AA62</f>
        <v>-0.124437051099709</v>
      </c>
      <c r="AI62" s="4">
        <f t="shared" ca="1" si="8"/>
        <v>-3.1177269601255033E-3</v>
      </c>
      <c r="AJ62" s="4">
        <f t="shared" ca="1" si="8"/>
        <v>-1.9056875124590516E-2</v>
      </c>
      <c r="AK62" s="4">
        <f t="shared" ca="1" si="8"/>
        <v>1.8551929754316545E-2</v>
      </c>
      <c r="AL62" s="4">
        <f t="shared" ca="1" si="8"/>
        <v>5.6141070150480862E-3</v>
      </c>
      <c r="AM62" s="4">
        <f t="shared" ca="1" si="8"/>
        <v>-1.4961329677402107E-2</v>
      </c>
      <c r="AN62" s="4">
        <f t="shared" ca="1" si="8"/>
        <v>1.852094271440707E-2</v>
      </c>
      <c r="AO62" s="4">
        <f t="shared" ca="1" si="8"/>
        <v>6.867632022833808E-3</v>
      </c>
      <c r="AP62" s="4">
        <f t="shared" ca="1" si="8"/>
        <v>-5.052495093200768E-3</v>
      </c>
      <c r="AQ62" s="4">
        <f t="shared" ca="1" si="8"/>
        <v>-3.2377198798317517E-3</v>
      </c>
      <c r="AR62" s="4">
        <f t="shared" ca="1" si="8"/>
        <v>-3.9648586789777576E-2</v>
      </c>
      <c r="AS62" s="4">
        <f t="shared" ca="1" si="8"/>
        <v>-6.3834766164519399E-2</v>
      </c>
      <c r="AT62" s="4">
        <f t="shared" ca="1" si="8"/>
        <v>3.4070201364391442E-2</v>
      </c>
      <c r="AU62" s="4">
        <f t="shared" ca="1" si="8"/>
        <v>-2.5017318958206462E-2</v>
      </c>
      <c r="AV62" s="4">
        <f t="shared" ca="1" si="8"/>
        <v>-5.0433442628963029E-2</v>
      </c>
      <c r="AW62" s="4">
        <f t="shared" ca="1" si="8"/>
        <v>-6.0865457929164993E-2</v>
      </c>
      <c r="AX62" s="4">
        <f t="shared" ca="1" si="8"/>
        <v>-9.9547890281550838E-2</v>
      </c>
      <c r="BE62">
        <v>0</v>
      </c>
    </row>
    <row r="63" spans="1:57" x14ac:dyDescent="0.2">
      <c r="A63" s="1">
        <v>60</v>
      </c>
      <c r="B63" s="4">
        <f ca="1">('Deaths female'!B63-'Baseline female'!B63)/'Baseline female'!B63</f>
        <v>-2.8142973642832147E-2</v>
      </c>
      <c r="C63" s="4">
        <f ca="1">('Deaths female'!C63-'Baseline female'!C63)/'Baseline female'!C63</f>
        <v>2.4013453084051494E-4</v>
      </c>
      <c r="D63" s="4">
        <f ca="1">('Deaths female'!D63-'Baseline female'!D63)/'Baseline female'!D63</f>
        <v>2.3506427923951868E-3</v>
      </c>
      <c r="E63" s="4">
        <f ca="1">('Deaths female'!E63-'Baseline female'!E63)/'Baseline female'!E63</f>
        <v>2.0831814027914911E-2</v>
      </c>
      <c r="F63" s="4">
        <f ca="1">('Deaths female'!F63-'Baseline female'!F63)/'Baseline female'!F63</f>
        <v>-5.9282210200321414E-2</v>
      </c>
      <c r="G63" s="4">
        <f ca="1">('Deaths female'!G63-'Baseline female'!G63)/'Baseline female'!G63</f>
        <v>7.9448081228377168E-2</v>
      </c>
      <c r="H63" s="4">
        <f ca="1">('Deaths female'!H63-'Baseline female'!H63)/'Baseline female'!H63</f>
        <v>-0.18868360445860172</v>
      </c>
      <c r="I63" s="4">
        <f ca="1">('Deaths female'!I63-'Baseline female'!I63)/'Baseline female'!I63</f>
        <v>2.4562342324632183E-2</v>
      </c>
      <c r="J63" s="4">
        <f ca="1">('Deaths female'!J63-'Baseline female'!J63)/'Baseline female'!J63</f>
        <v>8.4770339516989965E-2</v>
      </c>
      <c r="K63" s="4">
        <f ca="1">('Deaths female'!K63-'Baseline female'!K63)/'Baseline female'!K63</f>
        <v>-4.6751596590602178E-2</v>
      </c>
      <c r="L63" s="4">
        <f ca="1">('Deaths female'!L63-'Baseline female'!L63)/'Baseline female'!L63</f>
        <v>-7.788732940841675E-3</v>
      </c>
      <c r="M63" s="4">
        <f ca="1">('Deaths female'!M63-'Baseline female'!M63)/'Baseline female'!M63</f>
        <v>-3.4640719717435701E-2</v>
      </c>
      <c r="N63" s="4">
        <f ca="1">('Deaths female'!N63-'Baseline female'!N63)/'Baseline female'!N63</f>
        <v>3.438315845772786E-2</v>
      </c>
      <c r="O63" s="4">
        <f ca="1">('Deaths female'!O63-'Baseline female'!O63)/'Baseline female'!O63</f>
        <v>6.1871634027550859E-2</v>
      </c>
      <c r="P63" s="4">
        <f ca="1">('Deaths female'!P63-'Baseline female'!P63)/'Baseline female'!P63</f>
        <v>-6.046101732706289E-2</v>
      </c>
      <c r="Q63" s="4">
        <f ca="1">('Deaths female'!Q63-'Baseline female'!Q63)/'Baseline female'!Q63</f>
        <v>2.0020733503973574E-3</v>
      </c>
      <c r="R63" s="4">
        <f ca="1">('Deaths female'!R63-'Baseline female'!R63)/'Baseline female'!R63</f>
        <v>-2.0662513009476476E-2</v>
      </c>
      <c r="S63" s="4">
        <f ca="1">('Deaths female'!S63-'Baseline female'!S63)/'Baseline female'!S63</f>
        <v>-1.8423091634211064E-3</v>
      </c>
      <c r="T63" s="4">
        <f ca="1">('Deaths female'!T63-'Baseline female'!T63)/'Baseline female'!T63</f>
        <v>4.2504981387905524E-2</v>
      </c>
      <c r="U63" s="4">
        <f ca="1">('Deaths female'!U63-'Baseline female'!U63)/'Baseline female'!U63</f>
        <v>-5.8752353381009988E-2</v>
      </c>
      <c r="V63" s="4">
        <f ca="1">('Deaths female'!V63-'Baseline female'!V63)/'Baseline female'!V63</f>
        <v>-5.7738343365159435E-2</v>
      </c>
      <c r="W63" s="4">
        <f ca="1">('Deaths female'!W63-'Baseline female'!W63)/'Baseline female'!W63</f>
        <v>5.6294930606549248E-2</v>
      </c>
      <c r="X63" s="4">
        <f ca="1">('Deaths female'!X63-'Baseline female'!X63)/'Baseline female'!X63</f>
        <v>-1.532290578828633E-2</v>
      </c>
      <c r="Y63" s="4">
        <f ca="1">('Deaths female'!Y63-'Baseline female'!Y63)/'Baseline female'!Y63</f>
        <v>-8.1236627747864373E-2</v>
      </c>
      <c r="Z63" s="4">
        <f ca="1">('Deaths female'!Z63-'Baseline female'!Z63)/'Baseline female'!Z63</f>
        <v>-9.5411417148862171E-2</v>
      </c>
      <c r="AA63" s="4">
        <f ca="1">('Deaths female'!AA63-'Baseline female'!AA63)/'Baseline female'!AA63</f>
        <v>-8.3443941315305845E-2</v>
      </c>
      <c r="AI63" s="4">
        <f t="shared" ca="1" si="8"/>
        <v>-3.2356079592102149E-3</v>
      </c>
      <c r="AJ63" s="4">
        <f t="shared" ca="1" si="8"/>
        <v>-1.9325765309676678E-2</v>
      </c>
      <c r="AK63" s="4">
        <f t="shared" ca="1" si="8"/>
        <v>1.1625677980616115E-2</v>
      </c>
      <c r="AL63" s="4">
        <f t="shared" ca="1" si="8"/>
        <v>2.2771102119446777E-2</v>
      </c>
      <c r="AM63" s="4">
        <f t="shared" ca="1" si="8"/>
        <v>-1.1981919730526827E-2</v>
      </c>
      <c r="AN63" s="4">
        <f t="shared" ca="1" si="8"/>
        <v>2.7956216399401778E-2</v>
      </c>
      <c r="AO63" s="4">
        <f t="shared" ca="1" si="8"/>
        <v>2.0443869073480296E-3</v>
      </c>
      <c r="AP63" s="4">
        <f t="shared" ca="1" si="8"/>
        <v>-6.6624669079508132E-3</v>
      </c>
      <c r="AQ63" s="4">
        <f t="shared" ca="1" si="8"/>
        <v>3.183317996416682E-3</v>
      </c>
      <c r="AR63" s="4">
        <f t="shared" ca="1" si="8"/>
        <v>-4.19376853080764E-2</v>
      </c>
      <c r="AS63" s="4">
        <f t="shared" ca="1" si="8"/>
        <v>-4.9678114318881132E-2</v>
      </c>
      <c r="AT63" s="4">
        <f t="shared" ca="1" si="8"/>
        <v>3.9212512264931665E-2</v>
      </c>
      <c r="AU63" s="4">
        <f t="shared" ca="1" si="8"/>
        <v>-3.8287982434112737E-2</v>
      </c>
      <c r="AV63" s="4">
        <f t="shared" ca="1" si="8"/>
        <v>-3.7617655963990491E-2</v>
      </c>
      <c r="AW63" s="4">
        <f t="shared" ca="1" si="8"/>
        <v>-6.4082670087678206E-2</v>
      </c>
      <c r="AX63" s="4">
        <f t="shared" ca="1" si="8"/>
        <v>-8.9641622319120345E-2</v>
      </c>
      <c r="BE63">
        <v>0</v>
      </c>
    </row>
    <row r="64" spans="1:57" x14ac:dyDescent="0.2">
      <c r="A64" s="1">
        <v>61</v>
      </c>
      <c r="B64" s="4">
        <f ca="1">('Deaths female'!B64-'Baseline female'!B64)/'Baseline female'!B64</f>
        <v>8.8050676284322199E-2</v>
      </c>
      <c r="C64" s="4">
        <f ca="1">('Deaths female'!C64-'Baseline female'!C64)/'Baseline female'!C64</f>
        <v>7.9144490335614229E-2</v>
      </c>
      <c r="D64" s="4">
        <f ca="1">('Deaths female'!D64-'Baseline female'!D64)/'Baseline female'!D64</f>
        <v>0.11505365909601326</v>
      </c>
      <c r="E64" s="4">
        <f ca="1">('Deaths female'!E64-'Baseline female'!E64)/'Baseline female'!E64</f>
        <v>-2.9389887262290252E-2</v>
      </c>
      <c r="F64" s="4">
        <f ca="1">('Deaths female'!F64-'Baseline female'!F64)/'Baseline female'!F64</f>
        <v>5.2797451608005926E-2</v>
      </c>
      <c r="G64" s="4">
        <f ca="1">('Deaths female'!G64-'Baseline female'!G64)/'Baseline female'!G64</f>
        <v>8.732866892313949E-3</v>
      </c>
      <c r="H64" s="4">
        <f ca="1">('Deaths female'!H64-'Baseline female'!H64)/'Baseline female'!H64</f>
        <v>9.7696229377063987E-2</v>
      </c>
      <c r="I64" s="4">
        <f ca="1">('Deaths female'!I64-'Baseline female'!I64)/'Baseline female'!I64</f>
        <v>-0.15244744514340913</v>
      </c>
      <c r="J64" s="4">
        <f ca="1">('Deaths female'!J64-'Baseline female'!J64)/'Baseline female'!J64</f>
        <v>3.5462974269716938E-2</v>
      </c>
      <c r="K64" s="4">
        <f ca="1">('Deaths female'!K64-'Baseline female'!K64)/'Baseline female'!K64</f>
        <v>5.3246039635376975E-2</v>
      </c>
      <c r="L64" s="4">
        <f ca="1">('Deaths female'!L64-'Baseline female'!L64)/'Baseline female'!L64</f>
        <v>1.842505157777382E-2</v>
      </c>
      <c r="M64" s="4">
        <f ca="1">('Deaths female'!M64-'Baseline female'!M64)/'Baseline female'!M64</f>
        <v>-3.4608733781164941E-2</v>
      </c>
      <c r="N64" s="4">
        <f ca="1">('Deaths female'!N64-'Baseline female'!N64)/'Baseline female'!N64</f>
        <v>-1.2365093123075602E-2</v>
      </c>
      <c r="O64" s="4">
        <f ca="1">('Deaths female'!O64-'Baseline female'!O64)/'Baseline female'!O64</f>
        <v>5.3104737482077575E-3</v>
      </c>
      <c r="P64" s="4">
        <f ca="1">('Deaths female'!P64-'Baseline female'!P64)/'Baseline female'!P64</f>
        <v>9.8229380728724232E-3</v>
      </c>
      <c r="Q64" s="4">
        <f ca="1">('Deaths female'!Q64-'Baseline female'!Q64)/'Baseline female'!Q64</f>
        <v>6.6820759218448766E-2</v>
      </c>
      <c r="R64" s="4">
        <f ca="1">('Deaths female'!R64-'Baseline female'!R64)/'Baseline female'!R64</f>
        <v>-2.3326402264099603E-2</v>
      </c>
      <c r="S64" s="4">
        <f ca="1">('Deaths female'!S64-'Baseline female'!S64)/'Baseline female'!S64</f>
        <v>-1.1951584016318375E-2</v>
      </c>
      <c r="T64" s="4">
        <f ca="1">('Deaths female'!T64-'Baseline female'!T64)/'Baseline female'!T64</f>
        <v>-1.3029183397889624E-2</v>
      </c>
      <c r="U64" s="4">
        <f ca="1">('Deaths female'!U64-'Baseline female'!U64)/'Baseline female'!U64</f>
        <v>-2.7743535228702446E-2</v>
      </c>
      <c r="V64" s="4">
        <f ca="1">('Deaths female'!V64-'Baseline female'!V64)/'Baseline female'!V64</f>
        <v>-5.8772755591756841E-2</v>
      </c>
      <c r="W64" s="4">
        <f ca="1">('Deaths female'!W64-'Baseline female'!W64)/'Baseline female'!W64</f>
        <v>5.8090413492028654E-2</v>
      </c>
      <c r="X64" s="4">
        <f ca="1">('Deaths female'!X64-'Baseline female'!X64)/'Baseline female'!X64</f>
        <v>-7.9360087197194756E-2</v>
      </c>
      <c r="Y64" s="4">
        <f ca="1">('Deaths female'!Y64-'Baseline female'!Y64)/'Baseline female'!Y64</f>
        <v>-2.9947072124800637E-2</v>
      </c>
      <c r="Z64" s="4">
        <f ca="1">('Deaths female'!Z64-'Baseline female'!Z64)/'Baseline female'!Z64</f>
        <v>-4.0490552895544298E-2</v>
      </c>
      <c r="AA64" s="4">
        <f ca="1">('Deaths female'!AA64-'Baseline female'!AA64)/'Baseline female'!AA64</f>
        <v>-6.2038274874374931E-2</v>
      </c>
      <c r="AI64" s="4">
        <f t="shared" ca="1" si="8"/>
        <v>-4.0400777201549637E-2</v>
      </c>
      <c r="AJ64" s="4">
        <f t="shared" ca="1" si="8"/>
        <v>-6.998701871278626E-3</v>
      </c>
      <c r="AK64" s="4">
        <f t="shared" ca="1" si="8"/>
        <v>2.5484350535233253E-2</v>
      </c>
      <c r="AL64" s="4">
        <f t="shared" ca="1" si="8"/>
        <v>3.2400023510851861E-2</v>
      </c>
      <c r="AM64" s="4">
        <f t="shared" ca="1" si="8"/>
        <v>-2.4197528222025717E-2</v>
      </c>
      <c r="AN64" s="4">
        <f t="shared" ca="1" si="8"/>
        <v>2.4245925985268389E-2</v>
      </c>
      <c r="AO64" s="4">
        <f t="shared" ca="1" si="8"/>
        <v>-8.3334397384438961E-3</v>
      </c>
      <c r="AP64" s="4">
        <f t="shared" ca="1" si="8"/>
        <v>-1.0695534826258781E-3</v>
      </c>
      <c r="AQ64" s="4">
        <f t="shared" ca="1" si="8"/>
        <v>9.4288201797553834E-3</v>
      </c>
      <c r="AR64" s="4">
        <f t="shared" ca="1" si="8"/>
        <v>-3.1935430472992223E-2</v>
      </c>
      <c r="AS64" s="4">
        <f t="shared" ca="1" si="8"/>
        <v>-1.2928467229046536E-2</v>
      </c>
      <c r="AT64" s="4">
        <f t="shared" ca="1" si="8"/>
        <v>4.8767850999965071E-2</v>
      </c>
      <c r="AU64" s="4">
        <f t="shared" ca="1" si="8"/>
        <v>-3.3039478686647888E-2</v>
      </c>
      <c r="AV64" s="4">
        <f t="shared" ca="1" si="8"/>
        <v>-2.9090861865687663E-2</v>
      </c>
      <c r="AW64" s="4">
        <f t="shared" ca="1" si="8"/>
        <v>-4.7422546094715121E-2</v>
      </c>
      <c r="AX64" s="4">
        <f t="shared" ref="AW64:AX79" ca="1" si="9">AVERAGE(AA63:AA67)</f>
        <v>-6.4352469661801262E-2</v>
      </c>
      <c r="BE64">
        <v>0</v>
      </c>
    </row>
    <row r="65" spans="1:57" x14ac:dyDescent="0.2">
      <c r="A65" s="1">
        <v>62</v>
      </c>
      <c r="B65" s="4">
        <f ca="1">('Deaths female'!B65-'Baseline female'!B65)/'Baseline female'!B65</f>
        <v>-2.8315653505943315E-2</v>
      </c>
      <c r="C65" s="4">
        <f ca="1">('Deaths female'!C65-'Baseline female'!C65)/'Baseline female'!C65</f>
        <v>1.6537616875675138E-2</v>
      </c>
      <c r="D65" s="4">
        <f ca="1">('Deaths female'!D65-'Baseline female'!D65)/'Baseline female'!D65</f>
        <v>3.7363583395613867E-2</v>
      </c>
      <c r="E65" s="4">
        <f ca="1">('Deaths female'!E65-'Baseline female'!E65)/'Baseline female'!E65</f>
        <v>7.6961816359772672E-2</v>
      </c>
      <c r="F65" s="4">
        <f ca="1">('Deaths female'!F65-'Baseline female'!F65)/'Baseline female'!F65</f>
        <v>-4.5435855603093971E-3</v>
      </c>
      <c r="G65" s="4">
        <f ca="1">('Deaths female'!G65-'Baseline female'!G65)/'Baseline female'!G65</f>
        <v>-0.13168054875942678</v>
      </c>
      <c r="H65" s="4">
        <f ca="1">('Deaths female'!H65-'Baseline female'!H65)/'Baseline female'!H65</f>
        <v>-2.940095611937641E-2</v>
      </c>
      <c r="I65" s="4">
        <f ca="1">('Deaths female'!I65-'Baseline female'!I65)/'Baseline female'!I65</f>
        <v>3.96410085538609E-2</v>
      </c>
      <c r="J65" s="4">
        <f ca="1">('Deaths female'!J65-'Baseline female'!J65)/'Baseline female'!J65</f>
        <v>-0.12448449111718229</v>
      </c>
      <c r="K65" s="4">
        <f ca="1">('Deaths female'!K65-'Baseline female'!K65)/'Baseline female'!K65</f>
        <v>4.6636147537139384E-2</v>
      </c>
      <c r="L65" s="4">
        <f ca="1">('Deaths female'!L65-'Baseline female'!L65)/'Baseline female'!L65</f>
        <v>1.5720454357281328E-2</v>
      </c>
      <c r="M65" s="4">
        <f ca="1">('Deaths female'!M65-'Baseline female'!M65)/'Baseline female'!M65</f>
        <v>-2.1578826724701777E-2</v>
      </c>
      <c r="N65" s="4">
        <f ca="1">('Deaths female'!N65-'Baseline female'!N65)/'Baseline female'!N65</f>
        <v>1.2294401914624748E-3</v>
      </c>
      <c r="O65" s="4">
        <f ca="1">('Deaths female'!O65-'Baseline female'!O65)/'Baseline female'!O65</f>
        <v>2.8333602719075934E-2</v>
      </c>
      <c r="P65" s="4">
        <f ca="1">('Deaths female'!P65-'Baseline female'!P65)/'Baseline female'!P65</f>
        <v>-3.4623050706718804E-2</v>
      </c>
      <c r="Q65" s="4">
        <f ca="1">('Deaths female'!Q65-'Baseline female'!Q65)/'Baseline female'!Q65</f>
        <v>1.3249189005987393E-3</v>
      </c>
      <c r="R65" s="4">
        <f ca="1">('Deaths female'!R65-'Baseline female'!R65)/'Baseline female'!R65</f>
        <v>4.3998501075600487E-2</v>
      </c>
      <c r="S65" s="4">
        <f ca="1">('Deaths female'!S65-'Baseline female'!S65)/'Baseline female'!S65</f>
        <v>1.8188660668830306E-2</v>
      </c>
      <c r="T65" s="4">
        <f ca="1">('Deaths female'!T65-'Baseline female'!T65)/'Baseline female'!T65</f>
        <v>-1.0493510935008553E-2</v>
      </c>
      <c r="U65" s="4">
        <f ca="1">('Deaths female'!U65-'Baseline female'!U65)/'Baseline female'!U65</f>
        <v>-3.6041550549886732E-2</v>
      </c>
      <c r="V65" s="4">
        <f ca="1">('Deaths female'!V65-'Baseline female'!V65)/'Baseline female'!V65</f>
        <v>-1.239034631441061E-2</v>
      </c>
      <c r="W65" s="4">
        <f ca="1">('Deaths female'!W65-'Baseline female'!W65)/'Baseline female'!W65</f>
        <v>1.9982117585091493E-2</v>
      </c>
      <c r="X65" s="4">
        <f ca="1">('Deaths female'!X65-'Baseline female'!X65)/'Baseline female'!X65</f>
        <v>-4.1778307256663726E-2</v>
      </c>
      <c r="Y65" s="4">
        <f ca="1">('Deaths female'!Y65-'Baseline female'!Y65)/'Baseline female'!Y65</f>
        <v>-9.6032972179639464E-2</v>
      </c>
      <c r="Z65" s="4">
        <f ca="1">('Deaths female'!Z65-'Baseline female'!Z65)/'Baseline female'!Z65</f>
        <v>-7.9128447906950297E-2</v>
      </c>
      <c r="AA65" s="4">
        <f ca="1">('Deaths female'!AA65-'Baseline female'!AA65)/'Baseline female'!AA65</f>
        <v>-9.9088016741505427E-2</v>
      </c>
      <c r="AI65" s="4">
        <f t="shared" ref="AI65:AX80" ca="1" si="10">AVERAGE(L64:L68)</f>
        <v>-3.1127651945781397E-2</v>
      </c>
      <c r="AJ65" s="4">
        <f t="shared" ca="1" si="10"/>
        <v>-4.0550590450204496E-2</v>
      </c>
      <c r="AK65" s="4">
        <f t="shared" ca="1" si="10"/>
        <v>3.5680233031479616E-2</v>
      </c>
      <c r="AL65" s="4">
        <f t="shared" ca="1" si="10"/>
        <v>2.4877187515991883E-2</v>
      </c>
      <c r="AM65" s="4">
        <f t="shared" ca="1" si="10"/>
        <v>-5.5580628638857944E-3</v>
      </c>
      <c r="AN65" s="4">
        <f t="shared" ca="1" si="10"/>
        <v>2.8820308753630043E-2</v>
      </c>
      <c r="AO65" s="4">
        <f t="shared" ca="1" si="10"/>
        <v>6.456845640632025E-3</v>
      </c>
      <c r="AP65" s="4">
        <f t="shared" ca="1" si="10"/>
        <v>-1.7967023584525656E-2</v>
      </c>
      <c r="AQ65" s="4">
        <f t="shared" ca="1" si="10"/>
        <v>4.0898019397263216E-3</v>
      </c>
      <c r="AR65" s="4">
        <f t="shared" ca="1" si="10"/>
        <v>-2.370459355989582E-2</v>
      </c>
      <c r="AS65" s="4">
        <f t="shared" ca="1" si="10"/>
        <v>-6.6438072448764037E-3</v>
      </c>
      <c r="AT65" s="4">
        <f t="shared" ca="1" si="10"/>
        <v>6.1384345989778752E-2</v>
      </c>
      <c r="AU65" s="4">
        <f t="shared" ca="1" si="10"/>
        <v>-2.5621855230929181E-2</v>
      </c>
      <c r="AV65" s="4">
        <f t="shared" ca="1" si="10"/>
        <v>-1.2567539838805994E-2</v>
      </c>
      <c r="AW65" s="4">
        <f t="shared" ca="1" si="9"/>
        <v>-3.6757644046734303E-2</v>
      </c>
      <c r="AX65" s="4">
        <f t="shared" ca="1" si="9"/>
        <v>-5.9622538462457034E-2</v>
      </c>
      <c r="BE65">
        <v>0</v>
      </c>
    </row>
    <row r="66" spans="1:57" x14ac:dyDescent="0.2">
      <c r="A66" s="1">
        <v>63</v>
      </c>
      <c r="B66" s="4">
        <f ca="1">('Deaths female'!B66-'Baseline female'!B66)/'Baseline female'!B66</f>
        <v>5.0004644755548562E-2</v>
      </c>
      <c r="C66" s="4">
        <f ca="1">('Deaths female'!C66-'Baseline female'!C66)/'Baseline female'!C66</f>
        <v>6.8603133734937316E-2</v>
      </c>
      <c r="D66" s="4">
        <f ca="1">('Deaths female'!D66-'Baseline female'!D66)/'Baseline female'!D66</f>
        <v>9.6267202121590151E-2</v>
      </c>
      <c r="E66" s="4">
        <f ca="1">('Deaths female'!E66-'Baseline female'!E66)/'Baseline female'!E66</f>
        <v>-2.2280587096026767E-2</v>
      </c>
      <c r="F66" s="4">
        <f ca="1">('Deaths female'!F66-'Baseline female'!F66)/'Baseline female'!F66</f>
        <v>1.0354123955042987E-2</v>
      </c>
      <c r="G66" s="4">
        <f ca="1">('Deaths female'!G66-'Baseline female'!G66)/'Baseline female'!G66</f>
        <v>-3.9238373390699973E-4</v>
      </c>
      <c r="H66" s="4">
        <f ca="1">('Deaths female'!H66-'Baseline female'!H66)/'Baseline female'!H66</f>
        <v>-5.3336776022093524E-2</v>
      </c>
      <c r="I66" s="4">
        <f ca="1">('Deaths female'!I66-'Baseline female'!I66)/'Baseline female'!I66</f>
        <v>-0.11618535593297567</v>
      </c>
      <c r="J66" s="4">
        <f ca="1">('Deaths female'!J66-'Baseline female'!J66)/'Baseline female'!J66</f>
        <v>7.0295655203077342E-3</v>
      </c>
      <c r="K66" s="4">
        <f ca="1">('Deaths female'!K66-'Baseline female'!K66)/'Baseline female'!K66</f>
        <v>-0.21218545675956657</v>
      </c>
      <c r="L66" s="4">
        <f ca="1">('Deaths female'!L66-'Baseline female'!L66)/'Baseline female'!L66</f>
        <v>-1.5098799536260024E-3</v>
      </c>
      <c r="M66" s="4">
        <f ca="1">('Deaths female'!M66-'Baseline female'!M66)/'Baseline female'!M66</f>
        <v>1.2947907038077062E-2</v>
      </c>
      <c r="N66" s="4">
        <f ca="1">('Deaths female'!N66-'Baseline female'!N66)/'Baseline female'!N66</f>
        <v>1.784863184732606E-2</v>
      </c>
      <c r="O66" s="4">
        <f ca="1">('Deaths female'!O66-'Baseline female'!O66)/'Baseline female'!O66</f>
        <v>3.2071932799599717E-2</v>
      </c>
      <c r="P66" s="4">
        <f ca="1">('Deaths female'!P66-'Baseline female'!P66)/'Baseline female'!P66</f>
        <v>1.6157947121060137E-3</v>
      </c>
      <c r="Q66" s="4">
        <f ca="1">('Deaths female'!Q66-'Baseline female'!Q66)/'Baseline female'!Q66</f>
        <v>5.6298247214396746E-2</v>
      </c>
      <c r="R66" s="4">
        <f ca="1">('Deaths female'!R66-'Baseline female'!R66)/'Baseline female'!R66</f>
        <v>-1.0783213314509731E-2</v>
      </c>
      <c r="S66" s="4">
        <f ca="1">('Deaths female'!S66-'Baseline female'!S66)/'Baseline female'!S66</f>
        <v>1.3628372280362292E-3</v>
      </c>
      <c r="T66" s="4">
        <f ca="1">('Deaths female'!T66-'Baseline female'!T66)/'Baseline female'!T66</f>
        <v>-2.1486278169077139E-2</v>
      </c>
      <c r="U66" s="4">
        <f ca="1">('Deaths female'!U66-'Baseline female'!U66)/'Baseline female'!U66</f>
        <v>-4.2561649183039965E-2</v>
      </c>
      <c r="V66" s="4">
        <f ca="1">('Deaths female'!V66-'Baseline female'!V66)/'Baseline female'!V66</f>
        <v>-1.1408523684021338E-3</v>
      </c>
      <c r="W66" s="4">
        <f ca="1">('Deaths female'!W66-'Baseline female'!W66)/'Baseline female'!W66</f>
        <v>-6.1187424949588802E-3</v>
      </c>
      <c r="X66" s="4">
        <f ca="1">('Deaths female'!X66-'Baseline female'!X66)/'Baseline female'!X66</f>
        <v>-2.3722440815970351E-2</v>
      </c>
      <c r="Y66" s="4">
        <f ca="1">('Deaths female'!Y66-'Baseline female'!Y66)/'Baseline female'!Y66</f>
        <v>3.6040279805398347E-2</v>
      </c>
      <c r="Z66" s="4">
        <f ca="1">('Deaths female'!Z66-'Baseline female'!Z66)/'Baseline female'!Z66</f>
        <v>-6.0804884718080605E-2</v>
      </c>
      <c r="AA66" s="4">
        <f ca="1">('Deaths female'!AA66-'Baseline female'!AA66)/'Baseline female'!AA66</f>
        <v>-7.9200827564706533E-2</v>
      </c>
      <c r="AI66" s="4">
        <f t="shared" ca="1" si="10"/>
        <v>-2.9787973944962319E-2</v>
      </c>
      <c r="AJ66" s="4">
        <f t="shared" ca="1" si="10"/>
        <v>-2.6932413199923901E-3</v>
      </c>
      <c r="AK66" s="4">
        <f t="shared" ca="1" si="10"/>
        <v>-1.1229481334436963E-3</v>
      </c>
      <c r="AL66" s="4">
        <f t="shared" ca="1" si="10"/>
        <v>2.0692123591892778E-2</v>
      </c>
      <c r="AM66" s="4">
        <f t="shared" ca="1" si="10"/>
        <v>-1.3065790485108591E-2</v>
      </c>
      <c r="AN66" s="4">
        <f t="shared" ca="1" si="10"/>
        <v>2.3225308435624793E-2</v>
      </c>
      <c r="AO66" s="4">
        <f t="shared" ca="1" si="10"/>
        <v>5.2748999547167549E-3</v>
      </c>
      <c r="AP66" s="4">
        <f t="shared" ca="1" si="10"/>
        <v>-6.0873398095569308E-3</v>
      </c>
      <c r="AQ66" s="4">
        <f t="shared" ca="1" si="10"/>
        <v>9.3639181468883805E-3</v>
      </c>
      <c r="AR66" s="4">
        <f t="shared" ca="1" si="10"/>
        <v>-2.5856802090507957E-2</v>
      </c>
      <c r="AS66" s="4">
        <f t="shared" ca="1" si="10"/>
        <v>7.6216657216276714E-3</v>
      </c>
      <c r="AT66" s="4">
        <f t="shared" ca="1" si="10"/>
        <v>6.2923023757937874E-2</v>
      </c>
      <c r="AU66" s="4">
        <f t="shared" ca="1" si="10"/>
        <v>-1.5487998917363341E-3</v>
      </c>
      <c r="AV66" s="4">
        <f t="shared" ca="1" si="10"/>
        <v>-7.3147100447789673E-3</v>
      </c>
      <c r="AW66" s="4">
        <f t="shared" ca="1" si="9"/>
        <v>-1.6064712310393754E-2</v>
      </c>
      <c r="AX66" s="4">
        <f t="shared" ca="1" si="9"/>
        <v>-4.1861113800777769E-2</v>
      </c>
      <c r="BE66">
        <v>0</v>
      </c>
    </row>
    <row r="67" spans="1:57" x14ac:dyDescent="0.2">
      <c r="A67" s="1">
        <v>64</v>
      </c>
      <c r="B67" s="4">
        <f ca="1">('Deaths female'!B67-'Baseline female'!B67)/'Baseline female'!B67</f>
        <v>0.17573886044226172</v>
      </c>
      <c r="C67" s="4">
        <f ca="1">('Deaths female'!C67-'Baseline female'!C67)/'Baseline female'!C67</f>
        <v>7.5498423271565723E-2</v>
      </c>
      <c r="D67" s="4">
        <f ca="1">('Deaths female'!D67-'Baseline female'!D67)/'Baseline female'!D67</f>
        <v>0.10739583154593413</v>
      </c>
      <c r="E67" s="4">
        <f ca="1">('Deaths female'!E67-'Baseline female'!E67)/'Baseline female'!E67</f>
        <v>6.9398325880221323E-2</v>
      </c>
      <c r="F67" s="4">
        <f ca="1">('Deaths female'!F67-'Baseline female'!F67)/'Baseline female'!F67</f>
        <v>-4.7428609949542906E-3</v>
      </c>
      <c r="G67" s="4">
        <f ca="1">('Deaths female'!G67-'Baseline female'!G67)/'Baseline female'!G67</f>
        <v>0.12983083978193516</v>
      </c>
      <c r="H67" s="4">
        <f ca="1">('Deaths female'!H67-'Baseline female'!H67)/'Baseline female'!H67</f>
        <v>-4.2086627242397491E-3</v>
      </c>
      <c r="I67" s="4">
        <f ca="1">('Deaths female'!I67-'Baseline female'!I67)/'Baseline female'!I67</f>
        <v>-9.9289802345840835E-3</v>
      </c>
      <c r="J67" s="4">
        <f ca="1">('Deaths female'!J67-'Baseline female'!J67)/'Baseline female'!J67</f>
        <v>5.7981263683707013E-2</v>
      </c>
      <c r="K67" s="4">
        <f ca="1">('Deaths female'!K67-'Baseline female'!K67)/'Baseline female'!K67</f>
        <v>7.3622145824863497E-2</v>
      </c>
      <c r="L67" s="4">
        <f ca="1">('Deaths female'!L67-'Baseline female'!L67)/'Baseline female'!L67</f>
        <v>-0.22685077904833564</v>
      </c>
      <c r="M67" s="4">
        <f ca="1">('Deaths female'!M67-'Baseline female'!M67)/'Baseline female'!M67</f>
        <v>4.2886863828832236E-2</v>
      </c>
      <c r="N67" s="4">
        <f ca="1">('Deaths female'!N67-'Baseline female'!N67)/'Baseline female'!N67</f>
        <v>8.6325615302725464E-2</v>
      </c>
      <c r="O67" s="4">
        <f ca="1">('Deaths female'!O67-'Baseline female'!O67)/'Baseline female'!O67</f>
        <v>3.4412474259825014E-2</v>
      </c>
      <c r="P67" s="4">
        <f ca="1">('Deaths female'!P67-'Baseline female'!P67)/'Baseline female'!P67</f>
        <v>-3.7342305861325337E-2</v>
      </c>
      <c r="Q67" s="4">
        <f ca="1">('Deaths female'!Q67-'Baseline female'!Q67)/'Baseline female'!Q67</f>
        <v>-5.2163687574996618E-3</v>
      </c>
      <c r="R67" s="4">
        <f ca="1">('Deaths female'!R67-'Baseline female'!R67)/'Baseline female'!R67</f>
        <v>-3.0893571179734153E-2</v>
      </c>
      <c r="S67" s="4">
        <f ca="1">('Deaths female'!S67-'Baseline female'!S67)/'Baseline female'!S67</f>
        <v>-1.1105372130256443E-2</v>
      </c>
      <c r="T67" s="4">
        <f ca="1">('Deaths female'!T67-'Baseline female'!T67)/'Baseline female'!T67</f>
        <v>4.9648092012846708E-2</v>
      </c>
      <c r="U67" s="4">
        <f ca="1">('Deaths female'!U67-'Baseline female'!U67)/'Baseline female'!U67</f>
        <v>5.421935977678035E-3</v>
      </c>
      <c r="V67" s="4">
        <f ca="1">('Deaths female'!V67-'Baseline female'!V67)/'Baseline female'!V67</f>
        <v>6.5399961494496339E-2</v>
      </c>
      <c r="W67" s="4">
        <f ca="1">('Deaths female'!W67-'Baseline female'!W67)/'Baseline female'!W67</f>
        <v>0.11559053581111484</v>
      </c>
      <c r="X67" s="4">
        <f ca="1">('Deaths female'!X67-'Baseline female'!X67)/'Baseline female'!X67</f>
        <v>-5.0136523751242845E-3</v>
      </c>
      <c r="Y67" s="4">
        <f ca="1">('Deaths female'!Y67-'Baseline female'!Y67)/'Baseline female'!Y67</f>
        <v>2.5722082918467837E-2</v>
      </c>
      <c r="Z67" s="4">
        <f ca="1">('Deaths female'!Z67-'Baseline female'!Z67)/'Baseline female'!Z67</f>
        <v>3.8722572195861733E-2</v>
      </c>
      <c r="AA67" s="4">
        <f ca="1">('Deaths female'!AA67-'Baseline female'!AA67)/'Baseline female'!AA67</f>
        <v>2.0087121868864045E-3</v>
      </c>
      <c r="AI67" s="4">
        <f t="shared" ca="1" si="10"/>
        <v>-4.659813080698965E-2</v>
      </c>
      <c r="AJ67" s="4">
        <f t="shared" ca="1" si="10"/>
        <v>-5.5388144968410201E-3</v>
      </c>
      <c r="AK67" s="4">
        <f t="shared" ca="1" si="10"/>
        <v>9.2045212932939813E-3</v>
      </c>
      <c r="AL67" s="4">
        <f t="shared" ca="1" si="10"/>
        <v>-2.0464091845879731E-2</v>
      </c>
      <c r="AM67" s="4">
        <f t="shared" ca="1" si="10"/>
        <v>-3.00009427653647E-3</v>
      </c>
      <c r="AN67" s="4">
        <f t="shared" ca="1" si="10"/>
        <v>3.8533377607935446E-2</v>
      </c>
      <c r="AO67" s="4">
        <f t="shared" ca="1" si="10"/>
        <v>1.2974461057903963E-2</v>
      </c>
      <c r="AP67" s="4">
        <f t="shared" ca="1" si="10"/>
        <v>-1.2418562506249828E-2</v>
      </c>
      <c r="AQ67" s="4">
        <f t="shared" ca="1" si="10"/>
        <v>6.421362489275979E-3</v>
      </c>
      <c r="AR67" s="4">
        <f t="shared" ca="1" si="10"/>
        <v>-2.2314858722084038E-2</v>
      </c>
      <c r="AS67" s="4">
        <f t="shared" ca="1" si="10"/>
        <v>2.444349077909851E-2</v>
      </c>
      <c r="AT67" s="4">
        <f t="shared" ca="1" si="10"/>
        <v>8.3012047583717094E-2</v>
      </c>
      <c r="AU67" s="4">
        <f t="shared" ca="1" si="10"/>
        <v>2.7736358419596548E-2</v>
      </c>
      <c r="AV67" s="4">
        <f t="shared" ca="1" si="10"/>
        <v>2.6275246013696602E-2</v>
      </c>
      <c r="AW67" s="4">
        <f t="shared" ca="1" si="9"/>
        <v>1.6562603135680625E-2</v>
      </c>
      <c r="AX67" s="4">
        <f t="shared" ca="1" si="9"/>
        <v>-1.0825725405924306E-2</v>
      </c>
      <c r="BE67">
        <v>0</v>
      </c>
    </row>
    <row r="68" spans="1:57" x14ac:dyDescent="0.2">
      <c r="A68" s="1">
        <v>65</v>
      </c>
      <c r="B68" s="4">
        <f ca="1">('Deaths female'!B68-'Baseline female'!B68)/'Baseline female'!B68</f>
        <v>0.12211486255392159</v>
      </c>
      <c r="C68" s="4">
        <f ca="1">('Deaths female'!C68-'Baseline female'!C68)/'Baseline female'!C68</f>
        <v>7.5066942594062655E-4</v>
      </c>
      <c r="D68" s="4">
        <f ca="1">('Deaths female'!D68-'Baseline female'!D68)/'Baseline female'!D68</f>
        <v>0.11018393544200712</v>
      </c>
      <c r="E68" s="4">
        <f ca="1">('Deaths female'!E68-'Baseline female'!E68)/'Baseline female'!E68</f>
        <v>6.2657262792720589E-2</v>
      </c>
      <c r="F68" s="4">
        <f ca="1">('Deaths female'!F68-'Baseline female'!F68)/'Baseline female'!F68</f>
        <v>3.0344867841604554E-2</v>
      </c>
      <c r="G68" s="4">
        <f ca="1">('Deaths female'!G68-'Baseline female'!G68)/'Baseline female'!G68</f>
        <v>-4.9486761194667668E-2</v>
      </c>
      <c r="H68" s="4">
        <f ca="1">('Deaths female'!H68-'Baseline female'!H68)/'Baseline female'!H68</f>
        <v>8.9352524732357122E-3</v>
      </c>
      <c r="I68" s="4">
        <f ca="1">('Deaths female'!I68-'Baseline female'!I68)/'Baseline female'!I68</f>
        <v>-7.370452186232565E-2</v>
      </c>
      <c r="J68" s="4">
        <f ca="1">('Deaths female'!J68-'Baseline female'!J68)/'Baseline female'!J68</f>
        <v>-3.9946544556810799E-2</v>
      </c>
      <c r="K68" s="4">
        <f ca="1">('Deaths female'!K68-'Baseline female'!K68)/'Baseline female'!K68</f>
        <v>-4.262036612859138E-2</v>
      </c>
      <c r="L68" s="4">
        <f ca="1">('Deaths female'!L68-'Baseline female'!L68)/'Baseline female'!L68</f>
        <v>3.8576893337999511E-2</v>
      </c>
      <c r="M68" s="4">
        <f ca="1">('Deaths female'!M68-'Baseline female'!M68)/'Baseline female'!M68</f>
        <v>-0.20240016261206506</v>
      </c>
      <c r="N68" s="4">
        <f ca="1">('Deaths female'!N68-'Baseline female'!N68)/'Baseline female'!N68</f>
        <v>8.5362570938959673E-2</v>
      </c>
      <c r="O68" s="4">
        <f ca="1">('Deaths female'!O68-'Baseline female'!O68)/'Baseline female'!O68</f>
        <v>2.4257454053251006E-2</v>
      </c>
      <c r="P68" s="4">
        <f ca="1">('Deaths female'!P68-'Baseline female'!P68)/'Baseline female'!P68</f>
        <v>3.2736309463636731E-2</v>
      </c>
      <c r="Q68" s="4">
        <f ca="1">('Deaths female'!Q68-'Baseline female'!Q68)/'Baseline female'!Q68</f>
        <v>2.4873987192205609E-2</v>
      </c>
      <c r="R68" s="4">
        <f ca="1">('Deaths female'!R68-'Baseline female'!R68)/'Baseline female'!R68</f>
        <v>5.3288913885903122E-2</v>
      </c>
      <c r="S68" s="4">
        <f ca="1">('Deaths female'!S68-'Baseline female'!S68)/'Baseline female'!S68</f>
        <v>-8.6329659672919987E-2</v>
      </c>
      <c r="T68" s="4">
        <f ca="1">('Deaths female'!T68-'Baseline female'!T68)/'Baseline female'!T68</f>
        <v>1.5809890187760217E-2</v>
      </c>
      <c r="U68" s="4">
        <f ca="1">('Deaths female'!U68-'Baseline female'!U68)/'Baseline female'!U68</f>
        <v>-1.7598168815527986E-2</v>
      </c>
      <c r="V68" s="4">
        <f ca="1">('Deaths female'!V68-'Baseline female'!V68)/'Baseline female'!V68</f>
        <v>-2.6315043444308763E-2</v>
      </c>
      <c r="W68" s="4">
        <f ca="1">('Deaths female'!W68-'Baseline female'!W68)/'Baseline female'!W68</f>
        <v>0.11937740555561763</v>
      </c>
      <c r="X68" s="4">
        <f ca="1">('Deaths female'!X68-'Baseline female'!X68)/'Baseline female'!X68</f>
        <v>2.1765211490307228E-2</v>
      </c>
      <c r="Y68" s="4">
        <f ca="1">('Deaths female'!Y68-'Baseline female'!Y68)/'Baseline female'!Y68</f>
        <v>1.3799823865439467E-3</v>
      </c>
      <c r="Z68" s="4">
        <f ca="1">('Deaths female'!Z68-'Baseline female'!Z68)/'Baseline female'!Z68</f>
        <v>-4.2086906908958027E-2</v>
      </c>
      <c r="AA68" s="4">
        <f ca="1">('Deaths female'!AA68-'Baseline female'!AA68)/'Baseline female'!AA68</f>
        <v>-5.9794285318584668E-2</v>
      </c>
      <c r="AI68" s="4">
        <f t="shared" ca="1" si="10"/>
        <v>-6.3793275868333901E-2</v>
      </c>
      <c r="AJ68" s="4">
        <f t="shared" ca="1" si="10"/>
        <v>-1.7097041588118041E-2</v>
      </c>
      <c r="AK68" s="4">
        <f t="shared" ca="1" si="10"/>
        <v>8.4616627038271667E-3</v>
      </c>
      <c r="AL68" s="4">
        <f t="shared" ca="1" si="10"/>
        <v>-8.1990323164306995E-3</v>
      </c>
      <c r="AM68" s="4">
        <f t="shared" ca="1" si="10"/>
        <v>-3.7242637210183761E-2</v>
      </c>
      <c r="AN68" s="4">
        <f t="shared" ca="1" si="10"/>
        <v>3.2884312476418327E-2</v>
      </c>
      <c r="AO68" s="4">
        <f t="shared" ca="1" si="10"/>
        <v>2.9426976233011892E-2</v>
      </c>
      <c r="AP68" s="4">
        <f t="shared" ca="1" si="10"/>
        <v>-1.5352657860690403E-2</v>
      </c>
      <c r="AQ68" s="4">
        <f t="shared" ca="1" si="10"/>
        <v>1.8147246290014935E-4</v>
      </c>
      <c r="AR68" s="4">
        <f t="shared" ca="1" si="10"/>
        <v>-3.755228037553386E-3</v>
      </c>
      <c r="AS68" s="4">
        <f t="shared" ca="1" si="10"/>
        <v>4.1324837809301525E-2</v>
      </c>
      <c r="AT68" s="4">
        <f t="shared" ca="1" si="10"/>
        <v>0.10979115513175355</v>
      </c>
      <c r="AU68" s="4">
        <f t="shared" ca="1" si="10"/>
        <v>5.1312626166908605E-2</v>
      </c>
      <c r="AV68" s="4">
        <f t="shared" ca="1" si="10"/>
        <v>3.6686959462762105E-2</v>
      </c>
      <c r="AW68" s="4">
        <f t="shared" ca="1" si="9"/>
        <v>5.0200581855793201E-2</v>
      </c>
      <c r="AX68" s="4">
        <f t="shared" ca="1" si="9"/>
        <v>1.9982918577372309E-2</v>
      </c>
      <c r="BE68">
        <v>0</v>
      </c>
    </row>
    <row r="69" spans="1:57" x14ac:dyDescent="0.2">
      <c r="A69" s="1">
        <v>66</v>
      </c>
      <c r="B69" s="4">
        <f ca="1">('Deaths female'!B69-'Baseline female'!B69)/'Baseline female'!B69</f>
        <v>0.11433849624742289</v>
      </c>
      <c r="C69" s="4">
        <f ca="1">('Deaths female'!C69-'Baseline female'!C69)/'Baseline female'!C69</f>
        <v>0.11500014809609099</v>
      </c>
      <c r="D69" s="4">
        <f ca="1">('Deaths female'!D69-'Baseline female'!D69)/'Baseline female'!D69</f>
        <v>0.12678639709653217</v>
      </c>
      <c r="E69" s="4">
        <f ca="1">('Deaths female'!E69-'Baseline female'!E69)/'Baseline female'!E69</f>
        <v>0.12056113166390599</v>
      </c>
      <c r="F69" s="4">
        <f ca="1">('Deaths female'!F69-'Baseline female'!F69)/'Baseline female'!F69</f>
        <v>-1.8455599556358809E-2</v>
      </c>
      <c r="G69" s="4">
        <f ca="1">('Deaths female'!G69-'Baseline female'!G69)/'Baseline female'!G69</f>
        <v>-2.7432813123051885E-2</v>
      </c>
      <c r="H69" s="4">
        <f ca="1">('Deaths female'!H69-'Baseline female'!H69)/'Baseline female'!H69</f>
        <v>-4.9823746364157269E-2</v>
      </c>
      <c r="I69" s="4">
        <f ca="1">('Deaths female'!I69-'Baseline female'!I69)/'Baseline female'!I69</f>
        <v>-3.3684133806545773E-2</v>
      </c>
      <c r="J69" s="4">
        <f ca="1">('Deaths female'!J69-'Baseline female'!J69)/'Baseline female'!J69</f>
        <v>-8.1063874182080622E-2</v>
      </c>
      <c r="K69" s="4">
        <f ca="1">('Deaths female'!K69-'Baseline female'!K69)/'Baseline female'!K69</f>
        <v>-0.10028251238098915</v>
      </c>
      <c r="L69" s="4">
        <f ca="1">('Deaths female'!L69-'Baseline female'!L69)/'Baseline female'!L69</f>
        <v>2.5123441581869178E-2</v>
      </c>
      <c r="M69" s="4">
        <f ca="1">('Deaths female'!M69-'Baseline female'!M69)/'Baseline female'!M69</f>
        <v>0.1546780118698956</v>
      </c>
      <c r="N69" s="4">
        <f ca="1">('Deaths female'!N69-'Baseline female'!N69)/'Baseline female'!N69</f>
        <v>-0.19638099894769215</v>
      </c>
      <c r="O69" s="4">
        <f ca="1">('Deaths female'!O69-'Baseline female'!O69)/'Baseline female'!O69</f>
        <v>-1.5614845872287775E-2</v>
      </c>
      <c r="P69" s="4">
        <f ca="1">('Deaths female'!P69-'Baseline female'!P69)/'Baseline female'!P69</f>
        <v>-2.7715700033241558E-2</v>
      </c>
      <c r="Q69" s="4">
        <f ca="1">('Deaths female'!Q69-'Baseline female'!Q69)/'Baseline female'!Q69</f>
        <v>3.8845757628422531E-2</v>
      </c>
      <c r="R69" s="4">
        <f ca="1">('Deaths female'!R69-'Baseline female'!R69)/'Baseline female'!R69</f>
        <v>-2.9236130693675949E-2</v>
      </c>
      <c r="S69" s="4">
        <f ca="1">('Deaths female'!S69-'Baseline female'!S69)/'Baseline female'!S69</f>
        <v>4.7446834858525237E-2</v>
      </c>
      <c r="T69" s="4">
        <f ca="1">('Deaths female'!T69-'Baseline female'!T69)/'Baseline female'!T69</f>
        <v>1.3341397637920671E-2</v>
      </c>
      <c r="U69" s="4">
        <f ca="1">('Deaths female'!U69-'Baseline female'!U69)/'Baseline female'!U69</f>
        <v>-3.8504577881763133E-2</v>
      </c>
      <c r="V69" s="4">
        <f ca="1">('Deaths female'!V69-'Baseline female'!V69)/'Baseline female'!V69</f>
        <v>1.2554609240763522E-2</v>
      </c>
      <c r="W69" s="4">
        <f ca="1">('Deaths female'!W69-'Baseline female'!W69)/'Baseline female'!W69</f>
        <v>6.5783802332824312E-2</v>
      </c>
      <c r="X69" s="4">
        <f ca="1">('Deaths female'!X69-'Baseline female'!X69)/'Baseline female'!X69</f>
        <v>4.1005189498769461E-2</v>
      </c>
      <c r="Y69" s="4">
        <f ca="1">('Deaths female'!Y69-'Baseline female'!Y69)/'Baseline female'!Y69</f>
        <v>-3.6829231546654994E-3</v>
      </c>
      <c r="Z69" s="4">
        <f ca="1">('Deaths female'!Z69-'Baseline female'!Z69)/'Baseline female'!Z69</f>
        <v>6.2974105786158432E-2</v>
      </c>
      <c r="AA69" s="4">
        <f ca="1">('Deaths female'!AA69-'Baseline female'!AA69)/'Baseline female'!AA69</f>
        <v>2.6768848434021358E-2</v>
      </c>
      <c r="AI69" s="4">
        <f t="shared" ca="1" si="10"/>
        <v>-3.7032222867118131E-3</v>
      </c>
      <c r="AJ69" s="4">
        <f t="shared" ca="1" si="10"/>
        <v>-2.8817602662971564E-2</v>
      </c>
      <c r="AK69" s="4">
        <f t="shared" ca="1" si="10"/>
        <v>-1.9799061450783612E-2</v>
      </c>
      <c r="AL69" s="4">
        <f t="shared" ca="1" si="10"/>
        <v>-9.4849839328918165E-3</v>
      </c>
      <c r="AM69" s="4">
        <f t="shared" ca="1" si="10"/>
        <v>-1.4258361872777115E-2</v>
      </c>
      <c r="AN69" s="4">
        <f t="shared" ca="1" si="10"/>
        <v>-1.2812244208581735E-3</v>
      </c>
      <c r="AO69" s="4">
        <f t="shared" ca="1" si="10"/>
        <v>4.07642725735574E-2</v>
      </c>
      <c r="AP69" s="4">
        <f t="shared" ca="1" si="10"/>
        <v>-1.3870936681412305E-2</v>
      </c>
      <c r="AQ69" s="4">
        <f t="shared" ca="1" si="10"/>
        <v>-1.1744718876117322E-2</v>
      </c>
      <c r="AR69" s="4">
        <f t="shared" ca="1" si="10"/>
        <v>-6.3555826120593063E-3</v>
      </c>
      <c r="AS69" s="4">
        <f t="shared" ca="1" si="10"/>
        <v>3.4326431976705422E-2</v>
      </c>
      <c r="AT69" s="4">
        <f t="shared" ca="1" si="10"/>
        <v>0.10625160518215906</v>
      </c>
      <c r="AU69" s="4">
        <f t="shared" ca="1" si="10"/>
        <v>7.5544005645648254E-2</v>
      </c>
      <c r="AV69" s="4">
        <f t="shared" ca="1" si="10"/>
        <v>6.2077623713551099E-2</v>
      </c>
      <c r="AW69" s="4">
        <f t="shared" ca="1" si="9"/>
        <v>5.5411074329837592E-2</v>
      </c>
      <c r="AX69" s="4">
        <f t="shared" ca="1" si="9"/>
        <v>2.671818425296902E-2</v>
      </c>
      <c r="BE69">
        <v>0</v>
      </c>
    </row>
    <row r="70" spans="1:57" x14ac:dyDescent="0.2">
      <c r="A70" s="1">
        <v>67</v>
      </c>
      <c r="B70" s="4">
        <f ca="1">('Deaths female'!B70-'Baseline female'!B70)/'Baseline female'!B70</f>
        <v>0.12084207259111909</v>
      </c>
      <c r="C70" s="4">
        <f ca="1">('Deaths female'!C70-'Baseline female'!C70)/'Baseline female'!C70</f>
        <v>0.12305853035051302</v>
      </c>
      <c r="D70" s="4">
        <f ca="1">('Deaths female'!D70-'Baseline female'!D70)/'Baseline female'!D70</f>
        <v>7.9158048249032373E-2</v>
      </c>
      <c r="E70" s="4">
        <f ca="1">('Deaths female'!E70-'Baseline female'!E70)/'Baseline female'!E70</f>
        <v>3.9880832284265789E-2</v>
      </c>
      <c r="F70" s="4">
        <f ca="1">('Deaths female'!F70-'Baseline female'!F70)/'Baseline female'!F70</f>
        <v>5.6773366264957909E-2</v>
      </c>
      <c r="G70" s="4">
        <f ca="1">('Deaths female'!G70-'Baseline female'!G70)/'Baseline female'!G70</f>
        <v>-1.703398126686769E-3</v>
      </c>
      <c r="H70" s="4">
        <f ca="1">('Deaths female'!H70-'Baseline female'!H70)/'Baseline female'!H70</f>
        <v>1.7815764736654357E-2</v>
      </c>
      <c r="I70" s="4">
        <f ca="1">('Deaths female'!I70-'Baseline female'!I70)/'Baseline female'!I70</f>
        <v>-1.7549874936452207E-2</v>
      </c>
      <c r="J70" s="4">
        <f ca="1">('Deaths female'!J70-'Baseline female'!J70)/'Baseline female'!J70</f>
        <v>4.3332803217657791E-2</v>
      </c>
      <c r="K70" s="4">
        <f ca="1">('Deaths female'!K70-'Baseline female'!K70)/'Baseline female'!K70</f>
        <v>-7.0421704696411916E-2</v>
      </c>
      <c r="L70" s="4">
        <f ca="1">('Deaths female'!L70-'Baseline female'!L70)/'Baseline female'!L70</f>
        <v>-6.8330329952855318E-2</v>
      </c>
      <c r="M70" s="4">
        <f ca="1">('Deaths female'!M70-'Baseline female'!M70)/'Baseline female'!M70</f>
        <v>-3.5806692608944944E-2</v>
      </c>
      <c r="N70" s="4">
        <f ca="1">('Deaths female'!N70-'Baseline female'!N70)/'Baseline female'!N70</f>
        <v>5.286678732515087E-2</v>
      </c>
      <c r="O70" s="4">
        <f ca="1">('Deaths female'!O70-'Baseline female'!O70)/'Baseline female'!O70</f>
        <v>-0.17744747446978662</v>
      </c>
      <c r="P70" s="4">
        <f ca="1">('Deaths female'!P70-'Baseline female'!P70)/'Baseline female'!P70</f>
        <v>1.5705430336141798E-2</v>
      </c>
      <c r="Q70" s="4">
        <f ca="1">('Deaths female'!Q70-'Baseline female'!Q70)/'Baseline female'!Q70</f>
        <v>7.7865264762152026E-2</v>
      </c>
      <c r="R70" s="4">
        <f ca="1">('Deaths female'!R70-'Baseline female'!R70)/'Baseline female'!R70</f>
        <v>8.2496306591536533E-2</v>
      </c>
      <c r="S70" s="4">
        <f ca="1">('Deaths female'!S70-'Baseline female'!S70)/'Baseline female'!S70</f>
        <v>-1.3467452814634179E-2</v>
      </c>
      <c r="T70" s="4">
        <f ca="1">('Deaths female'!T70-'Baseline female'!T70)/'Baseline female'!T70</f>
        <v>-2.5206289223070562E-2</v>
      </c>
      <c r="U70" s="4">
        <f ca="1">('Deaths female'!U70-'Baseline female'!U70)/'Baseline female'!U70</f>
        <v>-1.8331833707767139E-2</v>
      </c>
      <c r="V70" s="4">
        <f ca="1">('Deaths female'!V70-'Baseline female'!V70)/'Baseline female'!V70</f>
        <v>7.1718778972943598E-2</v>
      </c>
      <c r="W70" s="4">
        <f ca="1">('Deaths female'!W70-'Baseline female'!W70)/'Baseline female'!W70</f>
        <v>0.1204272367139876</v>
      </c>
      <c r="X70" s="4">
        <f ca="1">('Deaths female'!X70-'Baseline female'!X70)/'Baseline female'!X70</f>
        <v>0.10464748430000068</v>
      </c>
      <c r="Y70" s="4">
        <f ca="1">('Deaths female'!Y70-'Baseline female'!Y70)/'Baseline female'!Y70</f>
        <v>7.1916808112738387E-2</v>
      </c>
      <c r="Z70" s="4">
        <f ca="1">('Deaths female'!Z70-'Baseline female'!Z70)/'Baseline female'!Z70</f>
        <v>8.4008129323421596E-2</v>
      </c>
      <c r="AA70" s="4">
        <f ca="1">('Deaths female'!AA70-'Baseline female'!AA70)/'Baseline female'!AA70</f>
        <v>5.6088925232761912E-2</v>
      </c>
      <c r="AI70" s="4">
        <f t="shared" ca="1" si="10"/>
        <v>-2.6681997930591846E-2</v>
      </c>
      <c r="AJ70" s="4">
        <f t="shared" ca="1" si="10"/>
        <v>2.214884976599979E-2</v>
      </c>
      <c r="AK70" s="4">
        <f t="shared" ca="1" si="10"/>
        <v>-4.2506756935782639E-2</v>
      </c>
      <c r="AL70" s="4">
        <f t="shared" ca="1" si="10"/>
        <v>-3.455427648657472E-2</v>
      </c>
      <c r="AM70" s="4">
        <f t="shared" ca="1" si="10"/>
        <v>-2.4432544092110396E-2</v>
      </c>
      <c r="AN70" s="4">
        <f t="shared" ca="1" si="10"/>
        <v>1.4559617128769312E-2</v>
      </c>
      <c r="AO70" s="4">
        <f t="shared" ca="1" si="10"/>
        <v>2.2534949598383204E-3</v>
      </c>
      <c r="AP70" s="4">
        <f t="shared" ca="1" si="10"/>
        <v>7.8585417710047741E-3</v>
      </c>
      <c r="AQ70" s="4">
        <f t="shared" ca="1" si="10"/>
        <v>-1.0894510009320107E-2</v>
      </c>
      <c r="AR70" s="4">
        <f t="shared" ca="1" si="10"/>
        <v>2.1026373344537838E-3</v>
      </c>
      <c r="AS70" s="4">
        <f t="shared" ca="1" si="10"/>
        <v>4.135967173844738E-2</v>
      </c>
      <c r="AT70" s="4">
        <f t="shared" ca="1" si="10"/>
        <v>0.10195510490458573</v>
      </c>
      <c r="AU70" s="4">
        <f t="shared" ca="1" si="10"/>
        <v>7.9263903473274722E-2</v>
      </c>
      <c r="AV70" s="4">
        <f t="shared" ca="1" si="10"/>
        <v>6.7839798083979441E-2</v>
      </c>
      <c r="AW70" s="4">
        <f t="shared" ca="1" si="9"/>
        <v>8.3494377881812271E-2</v>
      </c>
      <c r="AX70" s="4">
        <f t="shared" ca="1" si="9"/>
        <v>5.7293128924053208E-2</v>
      </c>
      <c r="BE70">
        <v>0</v>
      </c>
    </row>
    <row r="71" spans="1:57" x14ac:dyDescent="0.2">
      <c r="A71" s="1">
        <v>68</v>
      </c>
      <c r="B71" s="4">
        <f ca="1">('Deaths female'!B71-'Baseline female'!B71)/'Baseline female'!B71</f>
        <v>0.24334332359705674</v>
      </c>
      <c r="C71" s="4">
        <f ca="1">('Deaths female'!C71-'Baseline female'!C71)/'Baseline female'!C71</f>
        <v>0.20689015366608948</v>
      </c>
      <c r="D71" s="4">
        <f ca="1">('Deaths female'!D71-'Baseline female'!D71)/'Baseline female'!D71</f>
        <v>0.13084442721847148</v>
      </c>
      <c r="E71" s="4">
        <f ca="1">('Deaths female'!E71-'Baseline female'!E71)/'Baseline female'!E71</f>
        <v>0.14699784119172843</v>
      </c>
      <c r="F71" s="4">
        <f ca="1">('Deaths female'!F71-'Baseline female'!F71)/'Baseline female'!F71</f>
        <v>6.3763879508254226E-2</v>
      </c>
      <c r="G71" s="4">
        <f ca="1">('Deaths female'!G71-'Baseline female'!G71)/'Baseline female'!G71</f>
        <v>3.1561560273365735E-2</v>
      </c>
      <c r="H71" s="4">
        <f ca="1">('Deaths female'!H71-'Baseline female'!H71)/'Baseline female'!H71</f>
        <v>-1.1164198245536446E-2</v>
      </c>
      <c r="I71" s="4">
        <f ca="1">('Deaths female'!I71-'Baseline female'!I71)/'Baseline female'!I71</f>
        <v>-1.4136611859581429E-2</v>
      </c>
      <c r="J71" s="4">
        <f ca="1">('Deaths female'!J71-'Baseline female'!J71)/'Baseline female'!J71</f>
        <v>-6.1727829845530623E-3</v>
      </c>
      <c r="K71" s="4">
        <f ca="1">('Deaths female'!K71-'Baseline female'!K71)/'Baseline female'!K71</f>
        <v>-1.8362486773093413E-2</v>
      </c>
      <c r="L71" s="4">
        <f ca="1">('Deaths female'!L71-'Baseline female'!L71)/'Baseline female'!L71</f>
        <v>-8.7485605260347252E-2</v>
      </c>
      <c r="M71" s="4">
        <f ca="1">('Deaths female'!M71-'Baseline female'!M71)/'Baseline female'!M71</f>
        <v>-4.4843228418308012E-2</v>
      </c>
      <c r="N71" s="4">
        <f ca="1">('Deaths female'!N71-'Baseline female'!N71)/'Baseline female'!N71</f>
        <v>1.4134338899991973E-2</v>
      </c>
      <c r="O71" s="4">
        <f ca="1">('Deaths female'!O71-'Baseline female'!O71)/'Baseline female'!O71</f>
        <v>9.3397230446844892E-2</v>
      </c>
      <c r="P71" s="4">
        <f ca="1">('Deaths female'!P71-'Baseline female'!P71)/'Baseline female'!P71</f>
        <v>-0.16959691995613044</v>
      </c>
      <c r="Q71" s="4">
        <f ca="1">('Deaths female'!Q71-'Baseline female'!Q71)/'Baseline female'!Q71</f>
        <v>2.8052921556811144E-2</v>
      </c>
      <c r="R71" s="4">
        <f ca="1">('Deaths female'!R71-'Baseline female'!R71)/'Baseline female'!R71</f>
        <v>7.1479362561029908E-2</v>
      </c>
      <c r="S71" s="4">
        <f ca="1">('Deaths female'!S71-'Baseline female'!S71)/'Baseline female'!S71</f>
        <v>-1.3307639544166642E-2</v>
      </c>
      <c r="T71" s="4">
        <f ca="1">('Deaths female'!T71-'Baseline female'!T71)/'Baseline female'!T71</f>
        <v>-5.2685728300956275E-2</v>
      </c>
      <c r="U71" s="4">
        <f ca="1">('Deaths female'!U71-'Baseline female'!U71)/'Baseline female'!U71</f>
        <v>5.0236504239613296E-2</v>
      </c>
      <c r="V71" s="4">
        <f ca="1">('Deaths female'!V71-'Baseline female'!V71)/'Baseline female'!V71</f>
        <v>8.3265882782612932E-2</v>
      </c>
      <c r="W71" s="4">
        <f ca="1">('Deaths female'!W71-'Baseline female'!W71)/'Baseline female'!W71</f>
        <v>0.1277767952452234</v>
      </c>
      <c r="X71" s="4">
        <f ca="1">('Deaths female'!X71-'Baseline female'!X71)/'Baseline female'!X71</f>
        <v>9.4158897920589929E-2</v>
      </c>
      <c r="Y71" s="4">
        <f ca="1">('Deaths female'!Y71-'Baseline female'!Y71)/'Baseline female'!Y71</f>
        <v>8.8098847050725834E-2</v>
      </c>
      <c r="Z71" s="4">
        <f ca="1">('Deaths female'!Z71-'Baseline female'!Z71)/'Baseline female'!Z71</f>
        <v>0.10738500888248227</v>
      </c>
      <c r="AA71" s="4">
        <f ca="1">('Deaths female'!AA71-'Baseline female'!AA71)/'Baseline female'!AA71</f>
        <v>7.4842392351776532E-2</v>
      </c>
      <c r="AI71" s="4">
        <f t="shared" ca="1" si="10"/>
        <v>-4.4676362325717964E-2</v>
      </c>
      <c r="AJ71" s="4">
        <f t="shared" ca="1" si="10"/>
        <v>-1.5963720909099831E-2</v>
      </c>
      <c r="AK71" s="4">
        <f t="shared" ca="1" si="10"/>
        <v>1.7890128812813943E-2</v>
      </c>
      <c r="AL71" s="4">
        <f t="shared" ca="1" si="10"/>
        <v>-4.227806111471695E-2</v>
      </c>
      <c r="AM71" s="4">
        <f t="shared" ca="1" si="10"/>
        <v>-3.0705858707748602E-2</v>
      </c>
      <c r="AN71" s="4">
        <f t="shared" ca="1" si="10"/>
        <v>1.7023242428056595E-2</v>
      </c>
      <c r="AO71" s="4">
        <f t="shared" ca="1" si="10"/>
        <v>1.9361301021306239E-2</v>
      </c>
      <c r="AP71" s="4">
        <f t="shared" ca="1" si="10"/>
        <v>-3.5449924907559785E-2</v>
      </c>
      <c r="AQ71" s="4">
        <f t="shared" ca="1" si="10"/>
        <v>-8.5976510765209072E-3</v>
      </c>
      <c r="AR71" s="4">
        <f t="shared" ca="1" si="10"/>
        <v>9.8599884273132647E-3</v>
      </c>
      <c r="AS71" s="4">
        <f t="shared" ca="1" si="10"/>
        <v>5.0812662636929615E-2</v>
      </c>
      <c r="AT71" s="4">
        <f t="shared" ca="1" si="10"/>
        <v>9.9230132226110185E-2</v>
      </c>
      <c r="AU71" s="4">
        <f t="shared" ca="1" si="10"/>
        <v>8.6438171258099147E-2</v>
      </c>
      <c r="AV71" s="4">
        <f t="shared" ca="1" si="10"/>
        <v>7.6577551618997347E-2</v>
      </c>
      <c r="AW71" s="4">
        <f t="shared" ca="1" si="9"/>
        <v>9.1458070642734562E-2</v>
      </c>
      <c r="AX71" s="4">
        <f t="shared" ca="1" si="9"/>
        <v>7.2705160967492771E-2</v>
      </c>
      <c r="BE71">
        <v>0</v>
      </c>
    </row>
    <row r="72" spans="1:57" x14ac:dyDescent="0.2">
      <c r="A72" s="1">
        <v>69</v>
      </c>
      <c r="B72" s="4">
        <f ca="1">('Deaths female'!B72-'Baseline female'!B72)/'Baseline female'!B72</f>
        <v>0.20330279310570099</v>
      </c>
      <c r="C72" s="4">
        <f ca="1">('Deaths female'!C72-'Baseline female'!C72)/'Baseline female'!C72</f>
        <v>0.18914490428164968</v>
      </c>
      <c r="D72" s="4">
        <f ca="1">('Deaths female'!D72-'Baseline female'!D72)/'Baseline female'!D72</f>
        <v>0.20308708553899377</v>
      </c>
      <c r="E72" s="4">
        <f ca="1">('Deaths female'!E72-'Baseline female'!E72)/'Baseline female'!E72</f>
        <v>0.16189181044915008</v>
      </c>
      <c r="F72" s="4">
        <f ca="1">('Deaths female'!F72-'Baseline female'!F72)/'Baseline female'!F72</f>
        <v>0.13665350879590332</v>
      </c>
      <c r="G72" s="4">
        <f ca="1">('Deaths female'!G72-'Baseline female'!G72)/'Baseline female'!G72</f>
        <v>3.0116102873175021E-2</v>
      </c>
      <c r="H72" s="4">
        <f ca="1">('Deaths female'!H72-'Baseline female'!H72)/'Baseline female'!H72</f>
        <v>1.6928308800103625E-2</v>
      </c>
      <c r="I72" s="4">
        <f ca="1">('Deaths female'!I72-'Baseline female'!I72)/'Baseline female'!I72</f>
        <v>7.0158807519672128E-2</v>
      </c>
      <c r="J72" s="4">
        <f ca="1">('Deaths female'!J72-'Baseline female'!J72)/'Baseline female'!J72</f>
        <v>-1.6178466396208912E-2</v>
      </c>
      <c r="K72" s="4">
        <f ca="1">('Deaths female'!K72-'Baseline female'!K72)/'Baseline female'!K72</f>
        <v>-5.6024295413683077E-3</v>
      </c>
      <c r="L72" s="4">
        <f ca="1">('Deaths female'!L72-'Baseline female'!L72)/'Baseline female'!L72</f>
        <v>7.3599488859774811E-2</v>
      </c>
      <c r="M72" s="4">
        <f ca="1">('Deaths female'!M72-'Baseline female'!M72)/'Baseline female'!M72</f>
        <v>-1.5715941545435406E-2</v>
      </c>
      <c r="N72" s="4">
        <f ca="1">('Deaths female'!N72-'Baseline female'!N72)/'Baseline female'!N72</f>
        <v>-5.4978005470328419E-2</v>
      </c>
      <c r="O72" s="4">
        <f ca="1">('Deaths female'!O72-'Baseline female'!O72)/'Baseline female'!O72</f>
        <v>2.7982716177519403E-2</v>
      </c>
      <c r="P72" s="4">
        <f ca="1">('Deaths female'!P72-'Baseline female'!P72)/'Baseline female'!P72</f>
        <v>7.7579070825707891E-2</v>
      </c>
      <c r="Q72" s="4">
        <f ca="1">('Deaths female'!Q72-'Baseline female'!Q72)/'Baseline female'!Q72</f>
        <v>-0.17604405324388217</v>
      </c>
      <c r="R72" s="4">
        <f ca="1">('Deaths female'!R72-'Baseline female'!R72)/'Baseline female'!R72</f>
        <v>2.5792910522993387E-2</v>
      </c>
      <c r="S72" s="4">
        <f ca="1">('Deaths female'!S72-'Baseline female'!S72)/'Baseline female'!S72</f>
        <v>-3.6967662338659611E-3</v>
      </c>
      <c r="T72" s="4">
        <f ca="1">('Deaths female'!T72-'Baseline female'!T72)/'Baseline female'!T72</f>
        <v>-9.9828646822406643E-3</v>
      </c>
      <c r="U72" s="4">
        <f ca="1">('Deaths female'!U72-'Baseline female'!U72)/'Baseline female'!U72</f>
        <v>-7.5798368948515596E-3</v>
      </c>
      <c r="V72" s="4">
        <f ca="1">('Deaths female'!V72-'Baseline female'!V72)/'Baseline female'!V72</f>
        <v>3.0407932331515806E-2</v>
      </c>
      <c r="W72" s="4">
        <f ca="1">('Deaths female'!W72-'Baseline female'!W72)/'Baseline female'!W72</f>
        <v>9.7892786063142334E-2</v>
      </c>
      <c r="X72" s="4">
        <f ca="1">('Deaths female'!X72-'Baseline female'!X72)/'Baseline female'!X72</f>
        <v>0.116143245018574</v>
      </c>
      <c r="Y72" s="4">
        <f ca="1">('Deaths female'!Y72-'Baseline female'!Y72)/'Baseline female'!Y72</f>
        <v>0.15267540417241285</v>
      </c>
      <c r="Z72" s="4">
        <f ca="1">('Deaths female'!Z72-'Baseline female'!Z72)/'Baseline female'!Z72</f>
        <v>6.4775034566083703E-2</v>
      </c>
      <c r="AA72" s="4">
        <f ca="1">('Deaths female'!AA72-'Baseline female'!AA72)/'Baseline female'!AA72</f>
        <v>3.5685040564869958E-2</v>
      </c>
      <c r="AI72" s="4">
        <f t="shared" ca="1" si="10"/>
        <v>-3.0869270399870651E-2</v>
      </c>
      <c r="AJ72" s="4">
        <f t="shared" ca="1" si="10"/>
        <v>-1.8958758594311197E-2</v>
      </c>
      <c r="AK72" s="4">
        <f t="shared" ca="1" si="10"/>
        <v>2.641417964700475E-3</v>
      </c>
      <c r="AL72" s="4">
        <f t="shared" ca="1" si="10"/>
        <v>-1.2082419507272752E-2</v>
      </c>
      <c r="AM72" s="4">
        <f t="shared" ca="1" si="10"/>
        <v>-3.5840182684760614E-2</v>
      </c>
      <c r="AN72" s="4">
        <f t="shared" ca="1" si="10"/>
        <v>-7.8525133480356925E-3</v>
      </c>
      <c r="AO72" s="4">
        <f t="shared" ca="1" si="10"/>
        <v>1.2618645395526585E-3</v>
      </c>
      <c r="AP72" s="4">
        <f t="shared" ca="1" si="10"/>
        <v>-2.0468559170964917E-2</v>
      </c>
      <c r="AQ72" s="4">
        <f t="shared" ca="1" si="10"/>
        <v>-3.198719521480619E-2</v>
      </c>
      <c r="AR72" s="4">
        <f t="shared" ca="1" si="10"/>
        <v>1.7634840453302967E-2</v>
      </c>
      <c r="AS72" s="4">
        <f t="shared" ca="1" si="10"/>
        <v>5.5336143757562906E-2</v>
      </c>
      <c r="AT72" s="4">
        <f t="shared" ca="1" si="10"/>
        <v>9.0283862549183885E-2</v>
      </c>
      <c r="AU72" s="4">
        <f t="shared" ca="1" si="10"/>
        <v>8.5405687505760858E-2</v>
      </c>
      <c r="AV72" s="4">
        <f t="shared" ca="1" si="10"/>
        <v>7.9477609420020495E-2</v>
      </c>
      <c r="AW72" s="4">
        <f t="shared" ca="1" si="9"/>
        <v>8.9439626438050993E-2</v>
      </c>
      <c r="AX72" s="4">
        <f t="shared" ca="1" si="9"/>
        <v>8.0624140008786455E-2</v>
      </c>
      <c r="BE72">
        <v>0</v>
      </c>
    </row>
    <row r="73" spans="1:57" x14ac:dyDescent="0.2">
      <c r="A73" s="1">
        <v>70</v>
      </c>
      <c r="B73" s="4">
        <f ca="1">('Deaths female'!B73-'Baseline female'!B73)/'Baseline female'!B73</f>
        <v>0.23016959197198023</v>
      </c>
      <c r="C73" s="4">
        <f ca="1">('Deaths female'!C73-'Baseline female'!C73)/'Baseline female'!C73</f>
        <v>0.2118768471109766</v>
      </c>
      <c r="D73" s="4">
        <f ca="1">('Deaths female'!D73-'Baseline female'!D73)/'Baseline female'!D73</f>
        <v>0.271592296878437</v>
      </c>
      <c r="E73" s="4">
        <f ca="1">('Deaths female'!E73-'Baseline female'!E73)/'Baseline female'!E73</f>
        <v>0.18099719903770292</v>
      </c>
      <c r="F73" s="4">
        <f ca="1">('Deaths female'!F73-'Baseline female'!F73)/'Baseline female'!F73</f>
        <v>0.11548282621692436</v>
      </c>
      <c r="G73" s="4">
        <f ca="1">('Deaths female'!G73-'Baseline female'!G73)/'Baseline female'!G73</f>
        <v>5.540643742634873E-2</v>
      </c>
      <c r="H73" s="4">
        <f ca="1">('Deaths female'!H73-'Baseline female'!H73)/'Baseline female'!H73</f>
        <v>-2.9592181679783847E-3</v>
      </c>
      <c r="I73" s="4">
        <f ca="1">('Deaths female'!I73-'Baseline female'!I73)/'Baseline female'!I73</f>
        <v>-4.6789959054217685E-2</v>
      </c>
      <c r="J73" s="4">
        <f ca="1">('Deaths female'!J73-'Baseline female'!J73)/'Baseline female'!J73</f>
        <v>-1.846458672957357E-2</v>
      </c>
      <c r="K73" s="4">
        <f ca="1">('Deaths female'!K73-'Baseline female'!K73)/'Baseline female'!K73</f>
        <v>-3.4510761145955166E-2</v>
      </c>
      <c r="L73" s="4">
        <f ca="1">('Deaths female'!L73-'Baseline female'!L73)/'Baseline female'!L73</f>
        <v>-7.6316984881400637E-2</v>
      </c>
      <c r="M73" s="4">
        <f ca="1">('Deaths female'!M73-'Baseline female'!M73)/'Baseline female'!M73</f>
        <v>5.2432099532791709E-2</v>
      </c>
      <c r="N73" s="4">
        <f ca="1">('Deaths female'!N73-'Baseline female'!N73)/'Baseline female'!N73</f>
        <v>-2.8175906486035483E-2</v>
      </c>
      <c r="O73" s="4">
        <f ca="1">('Deaths female'!O73-'Baseline female'!O73)/'Baseline female'!O73</f>
        <v>-0.10108900871516348</v>
      </c>
      <c r="P73" s="4">
        <f ca="1">('Deaths female'!P73-'Baseline female'!P73)/'Baseline female'!P73</f>
        <v>-1.8134601633029688E-2</v>
      </c>
      <c r="Q73" s="4">
        <f ca="1">('Deaths female'!Q73-'Baseline female'!Q73)/'Baseline female'!Q73</f>
        <v>0.10407819494034302</v>
      </c>
      <c r="R73" s="4">
        <f ca="1">('Deaths female'!R73-'Baseline female'!R73)/'Baseline female'!R73</f>
        <v>-0.13926497418269229</v>
      </c>
      <c r="S73" s="4">
        <f ca="1">('Deaths female'!S73-'Baseline female'!S73)/'Baseline female'!S73</f>
        <v>2.2317732589165414E-2</v>
      </c>
      <c r="T73" s="4">
        <f ca="1">('Deaths female'!T73-'Baseline female'!T73)/'Baseline female'!T73</f>
        <v>2.0060934521746291E-2</v>
      </c>
      <c r="U73" s="4">
        <f ca="1">('Deaths female'!U73-'Baseline female'!U73)/'Baseline female'!U73</f>
        <v>2.4692930917037458E-2</v>
      </c>
      <c r="V73" s="4">
        <f ca="1">('Deaths female'!V73-'Baseline female'!V73)/'Baseline female'!V73</f>
        <v>8.851155364401047E-3</v>
      </c>
      <c r="W73" s="4">
        <f ca="1">('Deaths female'!W73-'Baseline female'!W73)/'Baseline female'!W73</f>
        <v>9.7894904167751026E-2</v>
      </c>
      <c r="X73" s="4">
        <f ca="1">('Deaths female'!X73-'Baseline female'!X73)/'Baseline female'!X73</f>
        <v>4.0364700628439561E-2</v>
      </c>
      <c r="Y73" s="4">
        <f ca="1">('Deaths female'!Y73-'Baseline female'!Y73)/'Baseline female'!Y73</f>
        <v>3.019085423868564E-2</v>
      </c>
      <c r="Z73" s="4">
        <f ca="1">('Deaths female'!Z73-'Baseline female'!Z73)/'Baseline female'!Z73</f>
        <v>9.8329610850915405E-2</v>
      </c>
      <c r="AA73" s="4">
        <f ca="1">('Deaths female'!AA73-'Baseline female'!AA73)/'Baseline female'!AA73</f>
        <v>9.3080438036836272E-2</v>
      </c>
      <c r="AI73" s="4">
        <f t="shared" ca="1" si="10"/>
        <v>-7.7499374190381663E-3</v>
      </c>
      <c r="AJ73" s="4">
        <f t="shared" ca="1" si="10"/>
        <v>-1.2773380296293897E-2</v>
      </c>
      <c r="AK73" s="4">
        <f t="shared" ca="1" si="10"/>
        <v>-7.4804554406034413E-3</v>
      </c>
      <c r="AL73" s="4">
        <f t="shared" ca="1" si="10"/>
        <v>-3.1467416104161886E-2</v>
      </c>
      <c r="AM73" s="4">
        <f t="shared" ca="1" si="10"/>
        <v>-1.0582276848190714E-4</v>
      </c>
      <c r="AN73" s="4">
        <f t="shared" ca="1" si="10"/>
        <v>-2.4583742954593615E-2</v>
      </c>
      <c r="AO73" s="4">
        <f t="shared" ca="1" si="10"/>
        <v>-2.5425350796656372E-2</v>
      </c>
      <c r="AP73" s="4">
        <f t="shared" ca="1" si="10"/>
        <v>-2.4688425448091699E-2</v>
      </c>
      <c r="AQ73" s="4">
        <f t="shared" ca="1" si="10"/>
        <v>1.385833726130592E-3</v>
      </c>
      <c r="AR73" s="4">
        <f t="shared" ca="1" si="10"/>
        <v>-2.4779464602878998E-2</v>
      </c>
      <c r="AS73" s="4">
        <f t="shared" ca="1" si="10"/>
        <v>5.1340837816876005E-2</v>
      </c>
      <c r="AT73" s="4">
        <f t="shared" ca="1" si="10"/>
        <v>8.1892709617326837E-2</v>
      </c>
      <c r="AU73" s="4">
        <f t="shared" ca="1" si="10"/>
        <v>8.0748703055905466E-2</v>
      </c>
      <c r="AV73" s="4">
        <f t="shared" ca="1" si="10"/>
        <v>7.7133409558110141E-2</v>
      </c>
      <c r="AW73" s="4">
        <f t="shared" ca="1" si="9"/>
        <v>7.7526510702283863E-2</v>
      </c>
      <c r="AX73" s="4">
        <f t="shared" ca="1" si="9"/>
        <v>7.0412771761397874E-2</v>
      </c>
      <c r="BE73">
        <v>0</v>
      </c>
    </row>
    <row r="74" spans="1:57" x14ac:dyDescent="0.2">
      <c r="A74" s="1">
        <v>71</v>
      </c>
      <c r="B74" s="4">
        <f ca="1">('Deaths female'!B74-'Baseline female'!B74)/'Baseline female'!B74</f>
        <v>0.232045853345933</v>
      </c>
      <c r="C74" s="4">
        <f ca="1">('Deaths female'!C74-'Baseline female'!C74)/'Baseline female'!C74</f>
        <v>0.19553499730845394</v>
      </c>
      <c r="D74" s="4">
        <f ca="1">('Deaths female'!D74-'Baseline female'!D74)/'Baseline female'!D74</f>
        <v>0.24602845828636372</v>
      </c>
      <c r="E74" s="4">
        <f ca="1">('Deaths female'!E74-'Baseline female'!E74)/'Baseline female'!E74</f>
        <v>0.21317812912453865</v>
      </c>
      <c r="F74" s="4">
        <f ca="1">('Deaths female'!F74-'Baseline female'!F74)/'Baseline female'!F74</f>
        <v>0.20021651632245341</v>
      </c>
      <c r="G74" s="4">
        <f ca="1">('Deaths female'!G74-'Baseline female'!G74)/'Baseline female'!G74</f>
        <v>0.11174225355636257</v>
      </c>
      <c r="H74" s="4">
        <f ca="1">('Deaths female'!H74-'Baseline female'!H74)/'Baseline female'!H74</f>
        <v>0.10187062998966512</v>
      </c>
      <c r="I74" s="4">
        <f ca="1">('Deaths female'!I74-'Baseline female'!I74)/'Baseline female'!I74</f>
        <v>2.7800241342603081E-2</v>
      </c>
      <c r="J74" s="4">
        <f ca="1">('Deaths female'!J74-'Baseline female'!J74)/'Baseline female'!J74</f>
        <v>3.1262057701703004E-2</v>
      </c>
      <c r="K74" s="4">
        <f ca="1">('Deaths female'!K74-'Baseline female'!K74)/'Baseline female'!K74</f>
        <v>-3.6664496490928622E-2</v>
      </c>
      <c r="L74" s="4">
        <f ca="1">('Deaths female'!L74-'Baseline female'!L74)/'Baseline female'!L74</f>
        <v>-6.4848380393761423E-2</v>
      </c>
      <c r="M74" s="4">
        <f ca="1">('Deaths female'!M74-'Baseline female'!M74)/'Baseline female'!M74</f>
        <v>-3.5884841505602491E-2</v>
      </c>
      <c r="N74" s="4">
        <f ca="1">('Deaths female'!N74-'Baseline female'!N74)/'Baseline female'!N74</f>
        <v>0.10560342979529078</v>
      </c>
      <c r="O74" s="4">
        <f ca="1">('Deaths female'!O74-'Baseline female'!O74)/'Baseline female'!O74</f>
        <v>-5.4233769012998943E-2</v>
      </c>
      <c r="P74" s="4">
        <f ca="1">('Deaths female'!P74-'Baseline female'!P74)/'Baseline female'!P74</f>
        <v>-5.9082273111432583E-2</v>
      </c>
      <c r="Q74" s="4">
        <f ca="1">('Deaths female'!Q74-'Baseline female'!Q74)/'Baseline female'!Q74</f>
        <v>5.1163884124858949E-2</v>
      </c>
      <c r="R74" s="4">
        <f ca="1">('Deaths female'!R74-'Baseline female'!R74)/'Baseline female'!R74</f>
        <v>5.6302899613663679E-2</v>
      </c>
      <c r="S74" s="4">
        <f ca="1">('Deaths female'!S74-'Baseline female'!S74)/'Baseline female'!S74</f>
        <v>-0.16909549853429756</v>
      </c>
      <c r="T74" s="4">
        <f ca="1">('Deaths female'!T74-'Baseline female'!T74)/'Baseline female'!T74</f>
        <v>2.4825692301916672E-2</v>
      </c>
      <c r="U74" s="4">
        <f ca="1">('Deaths female'!U74-'Baseline female'!U74)/'Baseline female'!U74</f>
        <v>2.8217758253425813E-4</v>
      </c>
      <c r="V74" s="4">
        <f ca="1">('Deaths female'!V74-'Baseline female'!V74)/'Baseline female'!V74</f>
        <v>5.9819563733174701E-2</v>
      </c>
      <c r="W74" s="4">
        <f ca="1">('Deaths female'!W74-'Baseline female'!W74)/'Baseline female'!W74</f>
        <v>5.2158938940446591E-2</v>
      </c>
      <c r="X74" s="4">
        <f ca="1">('Deaths female'!X74-'Baseline female'!X74)/'Baseline female'!X74</f>
        <v>7.687652842289161E-2</v>
      </c>
      <c r="Y74" s="4">
        <f ca="1">('Deaths female'!Y74-'Baseline female'!Y74)/'Baseline female'!Y74</f>
        <v>4.0005844520424133E-2</v>
      </c>
      <c r="Z74" s="4">
        <f ca="1">('Deaths female'!Z74-'Baseline female'!Z74)/'Baseline female'!Z74</f>
        <v>0.10279256959076981</v>
      </c>
      <c r="AA74" s="4">
        <f ca="1">('Deaths female'!AA74-'Baseline female'!AA74)/'Baseline female'!AA74</f>
        <v>0.10382900865121926</v>
      </c>
      <c r="AI74" s="4">
        <f t="shared" ca="1" si="10"/>
        <v>-8.9678756379290882E-3</v>
      </c>
      <c r="AJ74" s="4">
        <f t="shared" ca="1" si="10"/>
        <v>-5.3809734898565675E-3</v>
      </c>
      <c r="AK74" s="4">
        <f t="shared" ca="1" si="10"/>
        <v>-6.8191470255821052E-3</v>
      </c>
      <c r="AL74" s="4">
        <f t="shared" ca="1" si="10"/>
        <v>-4.6782253429085124E-2</v>
      </c>
      <c r="AM74" s="4">
        <f t="shared" ca="1" si="10"/>
        <v>-2.9230264360524404E-2</v>
      </c>
      <c r="AN74" s="4">
        <f t="shared" ca="1" si="10"/>
        <v>1.0755154982658898E-2</v>
      </c>
      <c r="AO74" s="4">
        <f t="shared" ca="1" si="10"/>
        <v>-3.1262023714408095E-2</v>
      </c>
      <c r="AP74" s="4">
        <f t="shared" ca="1" si="10"/>
        <v>-3.3651780306307874E-2</v>
      </c>
      <c r="AQ74" s="4">
        <f t="shared" ca="1" si="10"/>
        <v>2.4305325067878638E-3</v>
      </c>
      <c r="AR74" s="4">
        <f t="shared" ca="1" si="10"/>
        <v>-1.3621329931454715E-2</v>
      </c>
      <c r="AS74" s="4">
        <f t="shared" ca="1" si="10"/>
        <v>1.95906371265279E-2</v>
      </c>
      <c r="AT74" s="4">
        <f t="shared" ca="1" si="10"/>
        <v>9.295708946172479E-2</v>
      </c>
      <c r="AU74" s="4">
        <f t="shared" ca="1" si="10"/>
        <v>7.9916581317575258E-2</v>
      </c>
      <c r="AV74" s="4">
        <f t="shared" ca="1" si="10"/>
        <v>5.9747609760112633E-2</v>
      </c>
      <c r="AW74" s="4">
        <f t="shared" ca="1" si="9"/>
        <v>7.5713959869864553E-2</v>
      </c>
      <c r="AX74" s="4">
        <f t="shared" ca="1" si="9"/>
        <v>8.0408458784253664E-2</v>
      </c>
      <c r="BE74">
        <v>0</v>
      </c>
    </row>
    <row r="75" spans="1:57" x14ac:dyDescent="0.2">
      <c r="A75" s="1">
        <v>72</v>
      </c>
      <c r="B75" s="4">
        <f ca="1">('Deaths female'!B75-'Baseline female'!B75)/'Baseline female'!B75</f>
        <v>0.26612479678580808</v>
      </c>
      <c r="C75" s="4">
        <f ca="1">('Deaths female'!C75-'Baseline female'!C75)/'Baseline female'!C75</f>
        <v>0.37092244422242465</v>
      </c>
      <c r="D75" s="4">
        <f ca="1">('Deaths female'!D75-'Baseline female'!D75)/'Baseline female'!D75</f>
        <v>0.20916772127868688</v>
      </c>
      <c r="E75" s="4">
        <f ca="1">('Deaths female'!E75-'Baseline female'!E75)/'Baseline female'!E75</f>
        <v>0.285384066510534</v>
      </c>
      <c r="F75" s="4">
        <f ca="1">('Deaths female'!F75-'Baseline female'!F75)/'Baseline female'!F75</f>
        <v>0.18842747573303578</v>
      </c>
      <c r="G75" s="4">
        <f ca="1">('Deaths female'!G75-'Baseline female'!G75)/'Baseline female'!G75</f>
        <v>0.19690509647411064</v>
      </c>
      <c r="H75" s="4">
        <f ca="1">('Deaths female'!H75-'Baseline female'!H75)/'Baseline female'!H75</f>
        <v>7.9967772743041579E-2</v>
      </c>
      <c r="I75" s="4">
        <f ca="1">('Deaths female'!I75-'Baseline female'!I75)/'Baseline female'!I75</f>
        <v>9.9549005438700877E-2</v>
      </c>
      <c r="J75" s="4">
        <f ca="1">('Deaths female'!J75-'Baseline female'!J75)/'Baseline female'!J75</f>
        <v>4.2787618399919083E-2</v>
      </c>
      <c r="K75" s="4">
        <f ca="1">('Deaths female'!K75-'Baseline female'!K75)/'Baseline female'!K75</f>
        <v>2.9423524818670256E-2</v>
      </c>
      <c r="L75" s="4">
        <f ca="1">('Deaths female'!L75-'Baseline female'!L75)/'Baseline female'!L75</f>
        <v>7.0512967638124526E-4</v>
      </c>
      <c r="M75" s="4">
        <f ca="1">('Deaths female'!M75-'Baseline female'!M75)/'Baseline female'!M75</f>
        <v>-5.0781881035001787E-2</v>
      </c>
      <c r="N75" s="4">
        <f ca="1">('Deaths female'!N75-'Baseline female'!N75)/'Baseline female'!N75</f>
        <v>-2.3376766915416465E-2</v>
      </c>
      <c r="O75" s="4">
        <f ca="1">('Deaths female'!O75-'Baseline female'!O75)/'Baseline female'!O75</f>
        <v>-2.6469266432565631E-2</v>
      </c>
      <c r="P75" s="4">
        <f ca="1">('Deaths female'!P75-'Baseline female'!P75)/'Baseline female'!P75</f>
        <v>-9.9661895489182514E-3</v>
      </c>
      <c r="Q75" s="4">
        <f ca="1">('Deaths female'!Q75-'Baseline female'!Q75)/'Baseline female'!Q75</f>
        <v>-4.6513514118309396E-2</v>
      </c>
      <c r="R75" s="4">
        <f ca="1">('Deaths female'!R75-'Baseline female'!R75)/'Baseline female'!R75</f>
        <v>-8.0008758172313895E-3</v>
      </c>
      <c r="S75" s="4">
        <f ca="1">('Deaths female'!S75-'Baseline female'!S75)/'Baseline female'!S75</f>
        <v>6.1439375868340161E-2</v>
      </c>
      <c r="T75" s="4">
        <f ca="1">('Deaths female'!T75-'Baseline female'!T75)/'Baseline female'!T75</f>
        <v>-0.14215400991449698</v>
      </c>
      <c r="U75" s="4">
        <f ca="1">('Deaths female'!U75-'Baseline female'!U75)/'Baseline female'!U75</f>
        <v>2.0542426422181393E-2</v>
      </c>
      <c r="V75" s="4">
        <f ca="1">('Deaths female'!V75-'Baseline female'!V75)/'Baseline female'!V75</f>
        <v>9.4336184576110066E-2</v>
      </c>
      <c r="W75" s="4">
        <f ca="1">('Deaths female'!W75-'Baseline female'!W75)/'Baseline female'!W75</f>
        <v>7.5695888329356073E-2</v>
      </c>
      <c r="X75" s="4">
        <f ca="1">('Deaths female'!X75-'Baseline female'!X75)/'Baseline female'!X75</f>
        <v>9.9485065538309228E-2</v>
      </c>
      <c r="Y75" s="4">
        <f ca="1">('Deaths female'!Y75-'Baseline female'!Y75)/'Baseline female'!Y75</f>
        <v>8.6417097117854044E-2</v>
      </c>
      <c r="Z75" s="4">
        <f ca="1">('Deaths female'!Z75-'Baseline female'!Z75)/'Baseline female'!Z75</f>
        <v>7.3915908300003802E-2</v>
      </c>
      <c r="AA75" s="4">
        <f ca="1">('Deaths female'!AA75-'Baseline female'!AA75)/'Baseline female'!AA75</f>
        <v>9.5683820439230224E-2</v>
      </c>
      <c r="AI75" s="4">
        <f t="shared" ca="1" si="10"/>
        <v>1.3143094007269793E-2</v>
      </c>
      <c r="AJ75" s="4">
        <f t="shared" ca="1" si="10"/>
        <v>-1.4391308384779408E-2</v>
      </c>
      <c r="AK75" s="4">
        <f t="shared" ca="1" si="10"/>
        <v>1.5484661022044624E-3</v>
      </c>
      <c r="AL75" s="4">
        <f t="shared" ca="1" si="10"/>
        <v>-3.2322965936634619E-2</v>
      </c>
      <c r="AM75" s="4">
        <f t="shared" ca="1" si="10"/>
        <v>-3.6185312695285014E-2</v>
      </c>
      <c r="AN75" s="4">
        <f t="shared" ca="1" si="10"/>
        <v>-2.7440529541352926E-2</v>
      </c>
      <c r="AO75" s="4">
        <f t="shared" ca="1" si="10"/>
        <v>-2.2802135858555695E-3</v>
      </c>
      <c r="AP75" s="4">
        <f t="shared" ca="1" si="10"/>
        <v>-3.9259828267500081E-2</v>
      </c>
      <c r="AQ75" s="4">
        <f t="shared" ca="1" si="10"/>
        <v>-9.2785289303363525E-3</v>
      </c>
      <c r="AR75" s="4">
        <f t="shared" ca="1" si="10"/>
        <v>-1.2429144667600809E-2</v>
      </c>
      <c r="AS75" s="4">
        <f t="shared" ca="1" si="10"/>
        <v>4.9247123588403788E-2</v>
      </c>
      <c r="AT75" s="4">
        <f t="shared" ca="1" si="10"/>
        <v>5.8330100339954269E-2</v>
      </c>
      <c r="AU75" s="4">
        <f t="shared" ca="1" si="10"/>
        <v>0.10153706344260383</v>
      </c>
      <c r="AV75" s="4">
        <f t="shared" ca="1" si="10"/>
        <v>7.8030813207514954E-2</v>
      </c>
      <c r="AW75" s="4">
        <f t="shared" ca="1" si="9"/>
        <v>7.8309200246507032E-2</v>
      </c>
      <c r="AX75" s="4">
        <f t="shared" ca="1" si="9"/>
        <v>9.0825832061590117E-2</v>
      </c>
      <c r="BE75">
        <v>0</v>
      </c>
    </row>
    <row r="76" spans="1:57" x14ac:dyDescent="0.2">
      <c r="A76" s="1">
        <v>73</v>
      </c>
      <c r="B76" s="4">
        <f ca="1">('Deaths female'!B76-'Baseline female'!B76)/'Baseline female'!B76</f>
        <v>0.22796656319459122</v>
      </c>
      <c r="C76" s="4">
        <f ca="1">('Deaths female'!C76-'Baseline female'!C76)/'Baseline female'!C76</f>
        <v>0.27037892088110232</v>
      </c>
      <c r="D76" s="4">
        <f ca="1">('Deaths female'!D76-'Baseline female'!D76)/'Baseline female'!D76</f>
        <v>0.32043026518372175</v>
      </c>
      <c r="E76" s="4">
        <f ca="1">('Deaths female'!E76-'Baseline female'!E76)/'Baseline female'!E76</f>
        <v>0.16921873979965021</v>
      </c>
      <c r="F76" s="4">
        <f ca="1">('Deaths female'!F76-'Baseline female'!F76)/'Baseline female'!F76</f>
        <v>0.16484862416764481</v>
      </c>
      <c r="G76" s="4">
        <f ca="1">('Deaths female'!G76-'Baseline female'!G76)/'Baseline female'!G76</f>
        <v>0.11079586168332647</v>
      </c>
      <c r="H76" s="4">
        <f ca="1">('Deaths female'!H76-'Baseline female'!H76)/'Baseline female'!H76</f>
        <v>0.11389222272231758</v>
      </c>
      <c r="I76" s="4">
        <f ca="1">('Deaths female'!I76-'Baseline female'!I76)/'Baseline female'!I76</f>
        <v>0.117529692916069</v>
      </c>
      <c r="J76" s="4">
        <f ca="1">('Deaths female'!J76-'Baseline female'!J76)/'Baseline female'!J76</f>
        <v>7.5972100210970062E-2</v>
      </c>
      <c r="K76" s="4">
        <f ca="1">('Deaths female'!K76-'Baseline female'!K76)/'Baseline female'!K76</f>
        <v>-2.4584909943054348E-2</v>
      </c>
      <c r="L76" s="4">
        <f ca="1">('Deaths female'!L76-'Baseline female'!L76)/'Baseline female'!L76</f>
        <v>2.8111059643815172E-2</v>
      </c>
      <c r="M76" s="4">
        <f ca="1">('Deaths female'!M76-'Baseline female'!M76)/'Baseline female'!M76</f>
        <v>-1.3916336928221513E-2</v>
      </c>
      <c r="N76" s="4">
        <f ca="1">('Deaths female'!N76-'Baseline female'!N76)/'Baseline female'!N76</f>
        <v>-3.6475028126527614E-2</v>
      </c>
      <c r="O76" s="4">
        <f ca="1">('Deaths female'!O76-'Baseline female'!O76)/'Baseline female'!O76</f>
        <v>-3.527752537600801E-3</v>
      </c>
      <c r="P76" s="4">
        <f ca="1">('Deaths female'!P76-'Baseline female'!P76)/'Baseline female'!P76</f>
        <v>9.0748796252630923E-3</v>
      </c>
      <c r="Q76" s="4">
        <f ca="1">('Deaths female'!Q76-'Baseline female'!Q76)/'Baseline female'!Q76</f>
        <v>-5.5603226475978484E-2</v>
      </c>
      <c r="R76" s="4">
        <f ca="1">('Deaths female'!R76-'Baseline female'!R76)/'Baseline female'!R76</f>
        <v>-6.1956714120015237E-2</v>
      </c>
      <c r="S76" s="4">
        <f ca="1">('Deaths female'!S76-'Baseline female'!S76)/'Baseline female'!S76</f>
        <v>-3.4406970929800544E-2</v>
      </c>
      <c r="T76" s="4">
        <f ca="1">('Deaths female'!T76-'Baseline female'!T76)/'Baseline female'!T76</f>
        <v>0.11417941640372764</v>
      </c>
      <c r="U76" s="4">
        <f ca="1">('Deaths female'!U76-'Baseline female'!U76)/'Baseline female'!U76</f>
        <v>-0.16183502104129655</v>
      </c>
      <c r="V76" s="4">
        <f ca="1">('Deaths female'!V76-'Baseline female'!V76)/'Baseline female'!V76</f>
        <v>6.3289353079178406E-2</v>
      </c>
      <c r="W76" s="4">
        <f ca="1">('Deaths female'!W76-'Baseline female'!W76)/'Baseline female'!W76</f>
        <v>8.5821030585938124E-2</v>
      </c>
      <c r="X76" s="4">
        <f ca="1">('Deaths female'!X76-'Baseline female'!X76)/'Baseline female'!X76</f>
        <v>7.0873975671312955E-2</v>
      </c>
      <c r="Y76" s="4">
        <f ca="1">('Deaths female'!Y76-'Baseline female'!Y76)/'Baseline female'!Y76</f>
        <v>7.6377847741174093E-2</v>
      </c>
      <c r="Z76" s="4">
        <f ca="1">('Deaths female'!Z76-'Baseline female'!Z76)/'Baseline female'!Z76</f>
        <v>4.7819430203646658E-2</v>
      </c>
      <c r="AA76" s="4">
        <f ca="1">('Deaths female'!AA76-'Baseline female'!AA76)/'Baseline female'!AA76</f>
        <v>2.3785551114833634E-2</v>
      </c>
      <c r="AI76" s="4">
        <f t="shared" ca="1" si="10"/>
        <v>2.6722931646756248E-2</v>
      </c>
      <c r="AJ76" s="4">
        <f t="shared" ca="1" si="10"/>
        <v>1.4507120738535024E-3</v>
      </c>
      <c r="AK76" s="4">
        <f t="shared" ca="1" si="10"/>
        <v>-2.5164143876545177E-2</v>
      </c>
      <c r="AL76" s="4">
        <f t="shared" ca="1" si="10"/>
        <v>-2.5442151342631718E-2</v>
      </c>
      <c r="AM76" s="4">
        <f t="shared" ca="1" si="10"/>
        <v>-3.6172347973823696E-2</v>
      </c>
      <c r="AN76" s="4">
        <f t="shared" ca="1" si="10"/>
        <v>-4.2611041941592528E-2</v>
      </c>
      <c r="AO76" s="4">
        <f t="shared" ca="1" si="10"/>
        <v>-1.9666615258784621E-2</v>
      </c>
      <c r="AP76" s="4">
        <f t="shared" ca="1" si="10"/>
        <v>2.9039032273748835E-3</v>
      </c>
      <c r="AQ76" s="4">
        <f t="shared" ca="1" si="10"/>
        <v>-1.0734688949111565E-2</v>
      </c>
      <c r="AR76" s="4">
        <f t="shared" ca="1" si="10"/>
        <v>-2.2463885440741758E-2</v>
      </c>
      <c r="AS76" s="4">
        <f t="shared" ca="1" si="10"/>
        <v>5.4197082682534023E-2</v>
      </c>
      <c r="AT76" s="4">
        <f t="shared" ca="1" si="10"/>
        <v>8.6906723917179338E-2</v>
      </c>
      <c r="AU76" s="4">
        <f t="shared" ca="1" si="10"/>
        <v>6.94904421918284E-2</v>
      </c>
      <c r="AV76" s="4">
        <f t="shared" ca="1" si="10"/>
        <v>9.1698385268793745E-2</v>
      </c>
      <c r="AW76" s="4">
        <f t="shared" ca="1" si="9"/>
        <v>7.9844278308411426E-2</v>
      </c>
      <c r="AX76" s="4">
        <f t="shared" ca="1" si="9"/>
        <v>0.1029922235449902</v>
      </c>
      <c r="BE76">
        <v>0</v>
      </c>
    </row>
    <row r="77" spans="1:57" x14ac:dyDescent="0.2">
      <c r="A77" s="1">
        <v>74</v>
      </c>
      <c r="B77" s="4">
        <f ca="1">('Deaths female'!B77-'Baseline female'!B77)/'Baseline female'!B77</f>
        <v>0.26703506570587121</v>
      </c>
      <c r="C77" s="4">
        <f ca="1">('Deaths female'!C77-'Baseline female'!C77)/'Baseline female'!C77</f>
        <v>0.17759083817389115</v>
      </c>
      <c r="D77" s="4">
        <f ca="1">('Deaths female'!D77-'Baseline female'!D77)/'Baseline female'!D77</f>
        <v>0.18655693395890149</v>
      </c>
      <c r="E77" s="4">
        <f ca="1">('Deaths female'!E77-'Baseline female'!E77)/'Baseline female'!E77</f>
        <v>0.24208199985634982</v>
      </c>
      <c r="F77" s="4">
        <f ca="1">('Deaths female'!F77-'Baseline female'!F77)/'Baseline female'!F77</f>
        <v>0.1289735612264582</v>
      </c>
      <c r="G77" s="4">
        <f ca="1">('Deaths female'!G77-'Baseline female'!G77)/'Baseline female'!G77</f>
        <v>0.20884825714372252</v>
      </c>
      <c r="H77" s="4">
        <f ca="1">('Deaths female'!H77-'Baseline female'!H77)/'Baseline female'!H77</f>
        <v>0.15220560303387215</v>
      </c>
      <c r="I77" s="4">
        <f ca="1">('Deaths female'!I77-'Baseline female'!I77)/'Baseline female'!I77</f>
        <v>4.4343956980530688E-2</v>
      </c>
      <c r="J77" s="4">
        <f ca="1">('Deaths female'!J77-'Baseline female'!J77)/'Baseline female'!J77</f>
        <v>2.6849392538374883E-2</v>
      </c>
      <c r="K77" s="4">
        <f ca="1">('Deaths female'!K77-'Baseline female'!K77)/'Baseline female'!K77</f>
        <v>-2.2460415684140325E-2</v>
      </c>
      <c r="L77" s="4">
        <f ca="1">('Deaths female'!L77-'Baseline female'!L77)/'Baseline female'!L77</f>
        <v>6.7509797765320179E-2</v>
      </c>
      <c r="M77" s="4">
        <f ca="1">('Deaths female'!M77-'Baseline female'!M77)/'Baseline female'!M77</f>
        <v>2.1246092486751248E-2</v>
      </c>
      <c r="N77" s="4">
        <f ca="1">('Deaths female'!N77-'Baseline female'!N77)/'Baseline female'!N77</f>
        <v>-5.1671463395221731E-2</v>
      </c>
      <c r="O77" s="4">
        <f ca="1">('Deaths female'!O77-'Baseline female'!O77)/'Baseline female'!O77</f>
        <v>-4.8591470447096767E-2</v>
      </c>
      <c r="P77" s="4">
        <f ca="1">('Deaths female'!P77-'Baseline female'!P77)/'Baseline female'!P77</f>
        <v>-6.8043137134504592E-2</v>
      </c>
      <c r="Q77" s="4">
        <f ca="1">('Deaths female'!Q77-'Baseline female'!Q77)/'Baseline female'!Q77</f>
        <v>6.5043644238038168E-4</v>
      </c>
      <c r="R77" s="4">
        <f ca="1">('Deaths female'!R77-'Baseline female'!R77)/'Baseline female'!R77</f>
        <v>-3.3904540657652342E-3</v>
      </c>
      <c r="S77" s="4">
        <f ca="1">('Deaths female'!S77-'Baseline female'!S77)/'Baseline female'!S77</f>
        <v>-4.8513540524946844E-2</v>
      </c>
      <c r="T77" s="4">
        <f ca="1">('Deaths female'!T77-'Baseline female'!T77)/'Baseline female'!T77</f>
        <v>-4.759370778954301E-3</v>
      </c>
      <c r="U77" s="4">
        <f ca="1">('Deaths female'!U77-'Baseline female'!U77)/'Baseline female'!U77</f>
        <v>4.8210836462269854E-2</v>
      </c>
      <c r="V77" s="4">
        <f ca="1">('Deaths female'!V77-'Baseline female'!V77)/'Baseline female'!V77</f>
        <v>-0.12834307112022472</v>
      </c>
      <c r="W77" s="4">
        <f ca="1">('Deaths female'!W77-'Baseline female'!W77)/'Baseline female'!W77</f>
        <v>0.15321468528513213</v>
      </c>
      <c r="X77" s="4">
        <f ca="1">('Deaths female'!X77-'Baseline female'!X77)/'Baseline female'!X77</f>
        <v>0.11198263632692292</v>
      </c>
      <c r="Y77" s="4">
        <f ca="1">('Deaths female'!Y77-'Baseline female'!Y77)/'Baseline female'!Y77</f>
        <v>6.5746405182425208E-2</v>
      </c>
      <c r="Z77" s="4">
        <f ca="1">('Deaths female'!Z77-'Baseline female'!Z77)/'Baseline female'!Z77</f>
        <v>5.5712280403987111E-2</v>
      </c>
      <c r="AA77" s="4">
        <f ca="1">('Deaths female'!AA77-'Baseline female'!AA77)/'Baseline female'!AA77</f>
        <v>8.566347567914892E-2</v>
      </c>
      <c r="AI77" s="4">
        <f t="shared" ca="1" si="10"/>
        <v>3.5911178144173571E-2</v>
      </c>
      <c r="AJ77" s="4">
        <f t="shared" ca="1" si="10"/>
        <v>5.6890047790448799E-3</v>
      </c>
      <c r="AK77" s="4">
        <f t="shared" ca="1" si="10"/>
        <v>-2.2090372412326535E-2</v>
      </c>
      <c r="AL77" s="4">
        <f t="shared" ca="1" si="10"/>
        <v>-2.5085626846961129E-2</v>
      </c>
      <c r="AM77" s="4">
        <f t="shared" ca="1" si="10"/>
        <v>-3.8842266846808436E-2</v>
      </c>
      <c r="AN77" s="4">
        <f t="shared" ca="1" si="10"/>
        <v>-3.5206994676443823E-2</v>
      </c>
      <c r="AO77" s="4">
        <f t="shared" ca="1" si="10"/>
        <v>-1.8316566546944451E-2</v>
      </c>
      <c r="AP77" s="4">
        <f t="shared" ca="1" si="10"/>
        <v>-1.0852860445472654E-2</v>
      </c>
      <c r="AQ77" s="4">
        <f t="shared" ca="1" si="10"/>
        <v>2.533612567910733E-2</v>
      </c>
      <c r="AR77" s="4">
        <f t="shared" ca="1" si="10"/>
        <v>-3.5094066737482728E-2</v>
      </c>
      <c r="AS77" s="4">
        <f t="shared" ca="1" si="10"/>
        <v>5.1166484058311146E-2</v>
      </c>
      <c r="AT77" s="4">
        <f t="shared" ca="1" si="10"/>
        <v>9.4857864693141503E-2</v>
      </c>
      <c r="AU77" s="4">
        <f t="shared" ca="1" si="10"/>
        <v>8.7127052891940643E-2</v>
      </c>
      <c r="AV77" s="4">
        <f t="shared" ca="1" si="10"/>
        <v>5.8727330395106622E-2</v>
      </c>
      <c r="AW77" s="4">
        <f t="shared" ca="1" si="9"/>
        <v>9.6051992786320733E-2</v>
      </c>
      <c r="AX77" s="4">
        <f t="shared" ca="1" si="9"/>
        <v>0.1326333915058015</v>
      </c>
      <c r="BE77">
        <v>0</v>
      </c>
    </row>
    <row r="78" spans="1:57" x14ac:dyDescent="0.2">
      <c r="A78" s="1">
        <v>75</v>
      </c>
      <c r="B78" s="4">
        <f ca="1">('Deaths female'!B78-'Baseline female'!B78)/'Baseline female'!B78</f>
        <v>0.25892071887379875</v>
      </c>
      <c r="C78" s="4">
        <f ca="1">('Deaths female'!C78-'Baseline female'!C78)/'Baseline female'!C78</f>
        <v>0.22873413180695215</v>
      </c>
      <c r="D78" s="4">
        <f ca="1">('Deaths female'!D78-'Baseline female'!D78)/'Baseline female'!D78</f>
        <v>0.22814701413598934</v>
      </c>
      <c r="E78" s="4">
        <f ca="1">('Deaths female'!E78-'Baseline female'!E78)/'Baseline female'!E78</f>
        <v>0.20231457884356577</v>
      </c>
      <c r="F78" s="4">
        <f ca="1">('Deaths female'!F78-'Baseline female'!F78)/'Baseline female'!F78</f>
        <v>0.15872804751761427</v>
      </c>
      <c r="G78" s="4">
        <f ca="1">('Deaths female'!G78-'Baseline female'!G78)/'Baseline female'!G78</f>
        <v>0.10879660110716365</v>
      </c>
      <c r="H78" s="4">
        <f ca="1">('Deaths female'!H78-'Baseline female'!H78)/'Baseline female'!H78</f>
        <v>0.11604811727644149</v>
      </c>
      <c r="I78" s="4">
        <f ca="1">('Deaths female'!I78-'Baseline female'!I78)/'Baseline female'!I78</f>
        <v>9.2303799148742413E-2</v>
      </c>
      <c r="J78" s="4">
        <f ca="1">('Deaths female'!J78-'Baseline female'!J78)/'Baseline female'!J78</f>
        <v>4.1513752631441081E-2</v>
      </c>
      <c r="K78" s="4">
        <f ca="1">('Deaths female'!K78-'Baseline female'!K78)/'Baseline female'!K78</f>
        <v>-4.3947470042238826E-2</v>
      </c>
      <c r="L78" s="4">
        <f ca="1">('Deaths female'!L78-'Baseline female'!L78)/'Baseline female'!L78</f>
        <v>3.4237863344593791E-2</v>
      </c>
      <c r="M78" s="4">
        <f ca="1">('Deaths female'!M78-'Baseline female'!M78)/'Baseline female'!M78</f>
        <v>7.3804250581775178E-3</v>
      </c>
      <c r="N78" s="4">
        <f ca="1">('Deaths female'!N78-'Baseline female'!N78)/'Baseline female'!N78</f>
        <v>1.3662159152897339E-2</v>
      </c>
      <c r="O78" s="4">
        <f ca="1">('Deaths female'!O78-'Baseline female'!O78)/'Baseline female'!O78</f>
        <v>-2.8792571252910928E-2</v>
      </c>
      <c r="P78" s="4">
        <f ca="1">('Deaths female'!P78-'Baseline female'!P78)/'Baseline female'!P78</f>
        <v>-5.2909843306832738E-2</v>
      </c>
      <c r="Q78" s="4">
        <f ca="1">('Deaths female'!Q78-'Baseline female'!Q78)/'Baseline female'!Q78</f>
        <v>-8.6900227679716072E-2</v>
      </c>
      <c r="R78" s="4">
        <f ca="1">('Deaths female'!R78-'Baseline female'!R78)/'Baseline female'!R78</f>
        <v>5.6440764600703356E-3</v>
      </c>
      <c r="S78" s="4">
        <f ca="1">('Deaths female'!S78-'Baseline female'!S78)/'Baseline female'!S78</f>
        <v>-5.7225072167955884E-3</v>
      </c>
      <c r="T78" s="4">
        <f ca="1">('Deaths female'!T78-'Baseline female'!T78)/'Baseline female'!T78</f>
        <v>-3.8484372663874791E-2</v>
      </c>
      <c r="U78" s="4">
        <f ca="1">('Deaths female'!U78-'Baseline female'!U78)/'Baseline female'!U78</f>
        <v>3.0653857236307001E-2</v>
      </c>
      <c r="V78" s="4">
        <f ca="1">('Deaths female'!V78-'Baseline female'!V78)/'Baseline female'!V78</f>
        <v>0.15713358767378049</v>
      </c>
      <c r="W78" s="4">
        <f ca="1">('Deaths female'!W78-'Baseline female'!W78)/'Baseline female'!W78</f>
        <v>-7.5240041441101524E-2</v>
      </c>
      <c r="X78" s="4">
        <f ca="1">('Deaths female'!X78-'Baseline female'!X78)/'Baseline female'!X78</f>
        <v>0.14846711125358242</v>
      </c>
      <c r="Y78" s="4">
        <f ca="1">('Deaths female'!Y78-'Baseline female'!Y78)/'Baseline female'!Y78</f>
        <v>0.12160687147569732</v>
      </c>
      <c r="Z78" s="4">
        <f ca="1">('Deaths female'!Z78-'Baseline female'!Z78)/'Baseline female'!Z78</f>
        <v>0.1113058127341278</v>
      </c>
      <c r="AA78" s="4">
        <f ca="1">('Deaths female'!AA78-'Baseline female'!AA78)/'Baseline female'!AA78</f>
        <v>0.14516730442351852</v>
      </c>
      <c r="AI78" s="4">
        <f t="shared" ca="1" si="10"/>
        <v>3.2799688214588174E-2</v>
      </c>
      <c r="AJ78" s="4">
        <f t="shared" ca="1" si="10"/>
        <v>9.2944378515304113E-3</v>
      </c>
      <c r="AK78" s="4">
        <f t="shared" ca="1" si="10"/>
        <v>-8.8316291111292747E-3</v>
      </c>
      <c r="AL78" s="4">
        <f t="shared" ca="1" si="10"/>
        <v>-3.0869225830330159E-2</v>
      </c>
      <c r="AM78" s="4">
        <f t="shared" ca="1" si="10"/>
        <v>-5.2110715651281225E-2</v>
      </c>
      <c r="AN78" s="4">
        <f t="shared" ca="1" si="10"/>
        <v>-2.5217870945591442E-2</v>
      </c>
      <c r="AO78" s="4">
        <f t="shared" ca="1" si="10"/>
        <v>-1.2514413580354215E-2</v>
      </c>
      <c r="AP78" s="4">
        <f t="shared" ca="1" si="10"/>
        <v>-1.1413297343048742E-2</v>
      </c>
      <c r="AQ78" s="4">
        <f t="shared" ca="1" si="10"/>
        <v>6.9799544498816979E-3</v>
      </c>
      <c r="AR78" s="4">
        <f t="shared" ca="1" si="10"/>
        <v>5.8886616022705476E-3</v>
      </c>
      <c r="AS78" s="4">
        <f t="shared" ca="1" si="10"/>
        <v>5.7385853603968084E-2</v>
      </c>
      <c r="AT78" s="4">
        <f t="shared" ca="1" si="10"/>
        <v>8.8116412629595117E-2</v>
      </c>
      <c r="AU78" s="4">
        <f t="shared" ca="1" si="10"/>
        <v>8.9688981638511828E-2</v>
      </c>
      <c r="AV78" s="4">
        <f t="shared" ca="1" si="10"/>
        <v>8.3351136948950161E-2</v>
      </c>
      <c r="AW78" s="4">
        <f t="shared" ca="1" si="9"/>
        <v>6.6248409773739997E-2</v>
      </c>
      <c r="AX78" s="4">
        <f t="shared" ca="1" si="9"/>
        <v>0.11722973977985211</v>
      </c>
      <c r="BE78">
        <v>0</v>
      </c>
    </row>
    <row r="79" spans="1:57" x14ac:dyDescent="0.2">
      <c r="A79" s="1">
        <v>76</v>
      </c>
      <c r="B79" s="4">
        <f ca="1">('Deaths female'!B79-'Baseline female'!B79)/'Baseline female'!B79</f>
        <v>0.17426187874131835</v>
      </c>
      <c r="C79" s="4">
        <f ca="1">('Deaths female'!C79-'Baseline female'!C79)/'Baseline female'!C79</f>
        <v>0.23768012147323339</v>
      </c>
      <c r="D79" s="4">
        <f ca="1">('Deaths female'!D79-'Baseline female'!D79)/'Baseline female'!D79</f>
        <v>0.21116792351087682</v>
      </c>
      <c r="E79" s="4">
        <f ca="1">('Deaths female'!E79-'Baseline female'!E79)/'Baseline female'!E79</f>
        <v>0.18420384960853733</v>
      </c>
      <c r="F79" s="4">
        <f ca="1">('Deaths female'!F79-'Baseline female'!F79)/'Baseline female'!F79</f>
        <v>9.5080600234077162E-2</v>
      </c>
      <c r="G79" s="4">
        <f ca="1">('Deaths female'!G79-'Baseline female'!G79)/'Baseline female'!G79</f>
        <v>9.5816851770460315E-2</v>
      </c>
      <c r="H79" s="4">
        <f ca="1">('Deaths female'!H79-'Baseline female'!H79)/'Baseline female'!H79</f>
        <v>0.12428983481045458</v>
      </c>
      <c r="I79" s="4">
        <f ca="1">('Deaths female'!I79-'Baseline female'!I79)/'Baseline female'!I79</f>
        <v>5.4746735487181453E-2</v>
      </c>
      <c r="J79" s="4">
        <f ca="1">('Deaths female'!J79-'Baseline female'!J79)/'Baseline female'!J79</f>
        <v>-1.1511400343538077E-3</v>
      </c>
      <c r="K79" s="4">
        <f ca="1">('Deaths female'!K79-'Baseline female'!K79)/'Baseline female'!K79</f>
        <v>3.7128403925727985E-2</v>
      </c>
      <c r="L79" s="4">
        <f ca="1">('Deaths female'!L79-'Baseline female'!L79)/'Baseline female'!L79</f>
        <v>3.0508078036708768E-3</v>
      </c>
      <c r="M79" s="4">
        <f ca="1">('Deaths female'!M79-'Baseline female'!M79)/'Baseline female'!M79</f>
        <v>4.3325260787562048E-2</v>
      </c>
      <c r="N79" s="4">
        <f ca="1">('Deaths female'!N79-'Baseline female'!N79)/'Baseline female'!N79</f>
        <v>-2.7959620098457386E-2</v>
      </c>
      <c r="O79" s="4">
        <f ca="1">('Deaths female'!O79-'Baseline female'!O79)/'Baseline female'!O79</f>
        <v>-1.9829696042984457E-2</v>
      </c>
      <c r="P79" s="4">
        <f ca="1">('Deaths female'!P79-'Baseline female'!P79)/'Baseline female'!P79</f>
        <v>-5.9017449504125963E-2</v>
      </c>
      <c r="Q79" s="4">
        <f ca="1">('Deaths female'!Q79-'Baseline female'!Q79)/'Baseline female'!Q79</f>
        <v>-2.4688677876339084E-2</v>
      </c>
      <c r="R79" s="4">
        <f ca="1">('Deaths female'!R79-'Baseline female'!R79)/'Baseline female'!R79</f>
        <v>-3.0629108750981585E-2</v>
      </c>
      <c r="S79" s="4">
        <f ca="1">('Deaths female'!S79-'Baseline female'!S79)/'Baseline female'!S79</f>
        <v>4.1723158940077235E-2</v>
      </c>
      <c r="T79" s="4">
        <f ca="1">('Deaths female'!T79-'Baseline female'!T79)/'Baseline female'!T79</f>
        <v>1.7544892208040605E-2</v>
      </c>
      <c r="U79" s="4">
        <f ca="1">('Deaths female'!U79-'Baseline female'!U79)/'Baseline female'!U79</f>
        <v>-4.9891526283170506E-2</v>
      </c>
      <c r="V79" s="4">
        <f ca="1">('Deaths female'!V79-'Baseline female'!V79)/'Baseline female'!V79</f>
        <v>8.456935920382587E-2</v>
      </c>
      <c r="W79" s="4">
        <f ca="1">('Deaths female'!W79-'Baseline female'!W79)/'Baseline female'!W79</f>
        <v>0.19504205682657189</v>
      </c>
      <c r="X79" s="4">
        <f ca="1">('Deaths female'!X79-'Baseline female'!X79)/'Baseline female'!X79</f>
        <v>-8.3356577830985532E-2</v>
      </c>
      <c r="Y79" s="4">
        <f ca="1">('Deaths female'!Y79-'Baseline female'!Y79)/'Baseline female'!Y79</f>
        <v>0.10834370482681813</v>
      </c>
      <c r="Z79" s="4">
        <f ca="1">('Deaths female'!Z79-'Baseline female'!Z79)/'Baseline female'!Z79</f>
        <v>0.11046795990029175</v>
      </c>
      <c r="AA79" s="4">
        <f ca="1">('Deaths female'!AA79-'Baseline female'!AA79)/'Baseline female'!AA79</f>
        <v>0.16466096606821967</v>
      </c>
      <c r="AI79" s="4">
        <f t="shared" ca="1" si="10"/>
        <v>2.0771229250598364E-2</v>
      </c>
      <c r="AJ79" s="4">
        <f t="shared" ca="1" si="10"/>
        <v>1.3316302293211852E-3</v>
      </c>
      <c r="AK79" s="4">
        <f t="shared" ca="1" si="10"/>
        <v>1.035178474273268E-2</v>
      </c>
      <c r="AL79" s="4">
        <f t="shared" ca="1" si="10"/>
        <v>-2.5185121858058258E-2</v>
      </c>
      <c r="AM79" s="4">
        <f t="shared" ca="1" si="10"/>
        <v>-4.8744253969694382E-2</v>
      </c>
      <c r="AN79" s="4">
        <f t="shared" ca="1" si="10"/>
        <v>-2.0424050193190567E-2</v>
      </c>
      <c r="AO79" s="4">
        <f t="shared" ca="1" si="10"/>
        <v>-1.0089345580057439E-2</v>
      </c>
      <c r="AP79" s="4">
        <f t="shared" ca="1" si="10"/>
        <v>-1.1469098389986606E-2</v>
      </c>
      <c r="AQ79" s="4">
        <f t="shared" ca="1" si="10"/>
        <v>5.8789061115204003E-3</v>
      </c>
      <c r="AR79" s="4">
        <f t="shared" ca="1" si="10"/>
        <v>-3.503575211530348E-3</v>
      </c>
      <c r="AS79" s="4">
        <f t="shared" ca="1" si="10"/>
        <v>0.11139642787192387</v>
      </c>
      <c r="AT79" s="4">
        <f t="shared" ca="1" si="10"/>
        <v>7.7799879067979721E-2</v>
      </c>
      <c r="AU79" s="4">
        <f t="shared" ca="1" si="10"/>
        <v>8.4314791318271839E-2</v>
      </c>
      <c r="AV79" s="4">
        <f t="shared" ca="1" si="10"/>
        <v>8.7316858450159768E-2</v>
      </c>
      <c r="AW79" s="4">
        <f t="shared" ca="1" si="9"/>
        <v>0.10318432458469762</v>
      </c>
      <c r="AX79" s="4">
        <f t="shared" ca="1" si="9"/>
        <v>8.1196894556804358E-2</v>
      </c>
      <c r="BE79">
        <v>0</v>
      </c>
    </row>
    <row r="80" spans="1:57" x14ac:dyDescent="0.2">
      <c r="A80" s="1">
        <v>77</v>
      </c>
      <c r="B80" s="4">
        <f ca="1">('Deaths female'!B80-'Baseline female'!B80)/'Baseline female'!B80</f>
        <v>0.1269276145033183</v>
      </c>
      <c r="C80" s="4">
        <f ca="1">('Deaths female'!C80-'Baseline female'!C80)/'Baseline female'!C80</f>
        <v>0.22862799727081512</v>
      </c>
      <c r="D80" s="4">
        <f ca="1">('Deaths female'!D80-'Baseline female'!D80)/'Baseline female'!D80</f>
        <v>0.22678090437025744</v>
      </c>
      <c r="E80" s="4">
        <f ca="1">('Deaths female'!E80-'Baseline female'!E80)/'Baseline female'!E80</f>
        <v>0.2054037831775441</v>
      </c>
      <c r="F80" s="4">
        <f ca="1">('Deaths female'!F80-'Baseline female'!F80)/'Baseline female'!F80</f>
        <v>0.14593131002238188</v>
      </c>
      <c r="G80" s="4">
        <f ca="1">('Deaths female'!G80-'Baseline female'!G80)/'Baseline female'!G80</f>
        <v>0.13993967138571772</v>
      </c>
      <c r="H80" s="4">
        <f ca="1">('Deaths female'!H80-'Baseline female'!H80)/'Baseline female'!H80</f>
        <v>9.5539365541221721E-2</v>
      </c>
      <c r="I80" s="4">
        <f ca="1">('Deaths female'!I80-'Baseline female'!I80)/'Baseline female'!I80</f>
        <v>2.8944783900223904E-2</v>
      </c>
      <c r="J80" s="4">
        <f ca="1">('Deaths female'!J80-'Baseline female'!J80)/'Baseline female'!J80</f>
        <v>9.5908302814639815E-2</v>
      </c>
      <c r="K80" s="4">
        <f ca="1">('Deaths female'!K80-'Baseline female'!K80)/'Baseline female'!K80</f>
        <v>3.4641619049978402E-2</v>
      </c>
      <c r="L80" s="4">
        <f ca="1">('Deaths female'!L80-'Baseline female'!L80)/'Baseline female'!L80</f>
        <v>4.6646362163467847E-2</v>
      </c>
      <c r="M80" s="4">
        <f ca="1">('Deaths female'!M80-'Baseline female'!M80)/'Baseline female'!M80</f>
        <v>-2.9590417509044897E-2</v>
      </c>
      <c r="N80" s="4">
        <f ca="1">('Deaths female'!N80-'Baseline female'!N80)/'Baseline female'!N80</f>
        <v>-8.0079095943232821E-3</v>
      </c>
      <c r="O80" s="4">
        <f ca="1">('Deaths female'!O80-'Baseline female'!O80)/'Baseline female'!O80</f>
        <v>-2.4686643954212693E-2</v>
      </c>
      <c r="P80" s="4">
        <f ca="1">('Deaths female'!P80-'Baseline female'!P80)/'Baseline female'!P80</f>
        <v>-2.3315783913841991E-2</v>
      </c>
      <c r="Q80" s="4">
        <f ca="1">('Deaths female'!Q80-'Baseline female'!Q80)/'Baseline female'!Q80</f>
        <v>-9.493277792565832E-3</v>
      </c>
      <c r="R80" s="4">
        <f ca="1">('Deaths female'!R80-'Baseline female'!R80)/'Baseline female'!R80</f>
        <v>-1.2506322580305429E-3</v>
      </c>
      <c r="S80" s="4">
        <f ca="1">('Deaths female'!S80-'Baseline female'!S80)/'Baseline female'!S80</f>
        <v>-7.3444424958975345E-3</v>
      </c>
      <c r="T80" s="4">
        <f ca="1">('Deaths female'!T80-'Baseline female'!T80)/'Baseline female'!T80</f>
        <v>3.820006322659749E-2</v>
      </c>
      <c r="U80" s="4">
        <f ca="1">('Deaths female'!U80-'Baseline female'!U80)/'Baseline female'!U80</f>
        <v>-4.2608480061523422E-2</v>
      </c>
      <c r="V80" s="4">
        <f ca="1">('Deaths female'!V80-'Baseline female'!V80)/'Baseline female'!V80</f>
        <v>7.9183191454995708E-2</v>
      </c>
      <c r="W80" s="4">
        <f ca="1">('Deaths female'!W80-'Baseline female'!W80)/'Baseline female'!W80</f>
        <v>0.11545159220916687</v>
      </c>
      <c r="X80" s="4">
        <f ca="1">('Deaths female'!X80-'Baseline female'!X80)/'Baseline female'!X80</f>
        <v>0.18766811903887043</v>
      </c>
      <c r="Y80" s="4">
        <f ca="1">('Deaths female'!Y80-'Baseline female'!Y80)/'Baseline female'!Y80</f>
        <v>-7.8438177250581692E-2</v>
      </c>
      <c r="Z80" s="4">
        <f ca="1">('Deaths female'!Z80-'Baseline female'!Z80)/'Baseline female'!Z80</f>
        <v>0.15495448068955031</v>
      </c>
      <c r="AA80" s="4">
        <f ca="1">('Deaths female'!AA80-'Baseline female'!AA80)/'Baseline female'!AA80</f>
        <v>0.24388966024328673</v>
      </c>
      <c r="AI80" s="4">
        <f t="shared" ca="1" si="10"/>
        <v>1.5681539006820983E-2</v>
      </c>
      <c r="AJ80" s="4">
        <f t="shared" ca="1" si="10"/>
        <v>-2.2111052979367305E-3</v>
      </c>
      <c r="AK80" s="4">
        <f t="shared" ca="1" si="10"/>
        <v>8.4186547560800747E-3</v>
      </c>
      <c r="AL80" s="4">
        <f t="shared" ca="1" si="10"/>
        <v>-5.079605874537629E-3</v>
      </c>
      <c r="AM80" s="4">
        <f t="shared" ca="1" si="10"/>
        <v>-5.0006731353466262E-2</v>
      </c>
      <c r="AN80" s="4">
        <f t="shared" ca="1" si="10"/>
        <v>1.861301046354328E-3</v>
      </c>
      <c r="AO80" s="4">
        <f t="shared" ca="1" si="10"/>
        <v>-1.3427268406556064E-2</v>
      </c>
      <c r="AP80" s="4">
        <f t="shared" ca="1" si="10"/>
        <v>-9.286238494073399E-3</v>
      </c>
      <c r="AQ80" s="4">
        <f t="shared" ca="1" si="10"/>
        <v>5.3692765818419402E-3</v>
      </c>
      <c r="AR80" s="4">
        <f t="shared" ca="1" si="10"/>
        <v>-1.7673894361710563E-2</v>
      </c>
      <c r="AS80" s="4">
        <f t="shared" ca="1" si="10"/>
        <v>9.8317427624704828E-2</v>
      </c>
      <c r="AT80" s="4">
        <f t="shared" ca="1" si="10"/>
        <v>0.12059633105836901</v>
      </c>
      <c r="AU80" s="4">
        <f t="shared" ca="1" si="10"/>
        <v>6.9136162825274503E-2</v>
      </c>
      <c r="AV80" s="4">
        <f t="shared" ca="1" si="10"/>
        <v>7.8965855962078696E-2</v>
      </c>
      <c r="AW80" s="4">
        <f t="shared" ca="1" si="10"/>
        <v>0.10033401568397479</v>
      </c>
      <c r="AX80" s="4">
        <f t="shared" ca="1" si="10"/>
        <v>8.9957557615389691E-2</v>
      </c>
      <c r="BE80">
        <v>0</v>
      </c>
    </row>
    <row r="81" spans="1:57" x14ac:dyDescent="0.2">
      <c r="A81" s="1">
        <v>78</v>
      </c>
      <c r="B81" s="4">
        <f ca="1">('Deaths female'!B81-'Baseline female'!B81)/'Baseline female'!B81</f>
        <v>0.19103085656346536</v>
      </c>
      <c r="C81" s="4">
        <f ca="1">('Deaths female'!C81-'Baseline female'!C81)/'Baseline female'!C81</f>
        <v>0.18774028070949572</v>
      </c>
      <c r="D81" s="4">
        <f ca="1">('Deaths female'!D81-'Baseline female'!D81)/'Baseline female'!D81</f>
        <v>0.24393639184625163</v>
      </c>
      <c r="E81" s="4">
        <f ca="1">('Deaths female'!E81-'Baseline female'!E81)/'Baseline female'!E81</f>
        <v>0.19872926187591275</v>
      </c>
      <c r="F81" s="4">
        <f ca="1">('Deaths female'!F81-'Baseline female'!F81)/'Baseline female'!F81</f>
        <v>0.11497352508945188</v>
      </c>
      <c r="G81" s="4">
        <f ca="1">('Deaths female'!G81-'Baseline female'!G81)/'Baseline female'!G81</f>
        <v>0.14829189098617557</v>
      </c>
      <c r="H81" s="4">
        <f ca="1">('Deaths female'!H81-'Baseline female'!H81)/'Baseline female'!H81</f>
        <v>9.2403842168764058E-2</v>
      </c>
      <c r="I81" s="4">
        <f ca="1">('Deaths female'!I81-'Baseline female'!I81)/'Baseline female'!I81</f>
        <v>5.5277112533753621E-2</v>
      </c>
      <c r="J81" s="4">
        <f ca="1">('Deaths female'!J81-'Baseline female'!J81)/'Baseline female'!J81</f>
        <v>1.9479461239676209E-2</v>
      </c>
      <c r="K81" s="4">
        <f ca="1">('Deaths female'!K81-'Baseline female'!K81)/'Baseline female'!K81</f>
        <v>1.8116523034842937E-2</v>
      </c>
      <c r="L81" s="4">
        <f ca="1">('Deaths female'!L81-'Baseline female'!L81)/'Baseline female'!L81</f>
        <v>1.2553609995888183E-2</v>
      </c>
      <c r="M81" s="4">
        <f ca="1">('Deaths female'!M81-'Baseline female'!M81)/'Baseline female'!M81</f>
        <v>4.1108284342061445E-3</v>
      </c>
      <c r="N81" s="4">
        <f ca="1">('Deaths female'!N81-'Baseline female'!N81)/'Baseline female'!N81</f>
        <v>2.9818688379458679E-2</v>
      </c>
      <c r="O81" s="4">
        <f ca="1">('Deaths female'!O81-'Baseline female'!O81)/'Baseline female'!O81</f>
        <v>-3.2445747454445971E-2</v>
      </c>
      <c r="P81" s="4">
        <f ca="1">('Deaths female'!P81-'Baseline female'!P81)/'Baseline female'!P81</f>
        <v>-5.7267364397100867E-2</v>
      </c>
      <c r="Q81" s="4">
        <f ca="1">('Deaths female'!Q81-'Baseline female'!Q81)/'Baseline female'!Q81</f>
        <v>-5.6576078217166013E-3</v>
      </c>
      <c r="R81" s="4">
        <f ca="1">('Deaths female'!R81-'Baseline female'!R81)/'Baseline female'!R81</f>
        <v>-3.2945949287064041E-2</v>
      </c>
      <c r="S81" s="4">
        <f ca="1">('Deaths female'!S81-'Baseline female'!S81)/'Baseline female'!S81</f>
        <v>-3.7209155417680974E-2</v>
      </c>
      <c r="T81" s="4">
        <f ca="1">('Deaths female'!T81-'Baseline female'!T81)/'Baseline female'!T81</f>
        <v>2.2398560257599492E-2</v>
      </c>
      <c r="U81" s="4">
        <f ca="1">('Deaths female'!U81-'Baseline female'!U81)/'Baseline female'!U81</f>
        <v>4.307862065746982E-2</v>
      </c>
      <c r="V81" s="4">
        <f ca="1">('Deaths female'!V81-'Baseline female'!V81)/'Baseline female'!V81</f>
        <v>9.4386200807463086E-2</v>
      </c>
      <c r="W81" s="4">
        <f ca="1">('Deaths female'!W81-'Baseline female'!W81)/'Baseline female'!W81</f>
        <v>5.2113770268206225E-2</v>
      </c>
      <c r="X81" s="4">
        <f ca="1">('Deaths female'!X81-'Baseline female'!X81)/'Baseline female'!X81</f>
        <v>8.3683619404168949E-2</v>
      </c>
      <c r="Y81" s="4">
        <f ca="1">('Deaths female'!Y81-'Baseline female'!Y81)/'Baseline female'!Y81</f>
        <v>0.19949688051039186</v>
      </c>
      <c r="Z81" s="4">
        <f ca="1">('Deaths female'!Z81-'Baseline female'!Z81)/'Baseline female'!Z81</f>
        <v>-0.10119848485925695</v>
      </c>
      <c r="AA81" s="4">
        <f ca="1">('Deaths female'!AA81-'Baseline female'!AA81)/'Baseline female'!AA81</f>
        <v>-5.3232707514913317E-2</v>
      </c>
      <c r="AI81" s="4">
        <f t="shared" ref="AI81:AX96" ca="1" si="11">AVERAGE(L80:L84)</f>
        <v>1.4600955746775963E-2</v>
      </c>
      <c r="AJ81" s="4">
        <f t="shared" ca="1" si="11"/>
        <v>-1.3852769545061285E-2</v>
      </c>
      <c r="AK81" s="4">
        <f t="shared" ca="1" si="11"/>
        <v>2.128444029290294E-2</v>
      </c>
      <c r="AL81" s="4">
        <f t="shared" ca="1" si="11"/>
        <v>-5.9049361648745862E-4</v>
      </c>
      <c r="AM81" s="4">
        <f t="shared" ca="1" si="11"/>
        <v>-4.4979184254777663E-2</v>
      </c>
      <c r="AN81" s="4">
        <f t="shared" ca="1" si="11"/>
        <v>1.5317455297990445E-2</v>
      </c>
      <c r="AO81" s="4">
        <f t="shared" ca="1" si="11"/>
        <v>-1.2542267580648895E-2</v>
      </c>
      <c r="AP81" s="4">
        <f t="shared" ca="1" si="11"/>
        <v>-1.8230851744075346E-2</v>
      </c>
      <c r="AQ81" s="4">
        <f t="shared" ca="1" si="11"/>
        <v>-2.2653716101119991E-3</v>
      </c>
      <c r="AR81" s="4">
        <f t="shared" ca="1" si="11"/>
        <v>-1.4147777829179562E-2</v>
      </c>
      <c r="AS81" s="4">
        <f t="shared" ca="1" si="11"/>
        <v>9.5058894458802334E-2</v>
      </c>
      <c r="AT81" s="4">
        <f t="shared" ca="1" si="11"/>
        <v>9.9766640247493515E-2</v>
      </c>
      <c r="AU81" s="4">
        <f t="shared" ca="1" si="11"/>
        <v>0.10201875194732764</v>
      </c>
      <c r="AV81" s="4">
        <f t="shared" ca="1" si="11"/>
        <v>7.2830882090925836E-2</v>
      </c>
      <c r="AW81" s="4">
        <f t="shared" ca="1" si="11"/>
        <v>7.9507748041403814E-2</v>
      </c>
      <c r="AX81" s="4">
        <f t="shared" ca="1" si="11"/>
        <v>5.5293085995493874E-2</v>
      </c>
      <c r="BE81">
        <v>0</v>
      </c>
    </row>
    <row r="82" spans="1:57" x14ac:dyDescent="0.2">
      <c r="A82" s="1">
        <v>79</v>
      </c>
      <c r="B82" s="4">
        <f ca="1">('Deaths female'!B82-'Baseline female'!B82)/'Baseline female'!B82</f>
        <v>0.17566533968059236</v>
      </c>
      <c r="C82" s="4">
        <f ca="1">('Deaths female'!C82-'Baseline female'!C82)/'Baseline female'!C82</f>
        <v>0.18389329907885762</v>
      </c>
      <c r="D82" s="4">
        <f ca="1">('Deaths female'!D82-'Baseline female'!D82)/'Baseline female'!D82</f>
        <v>0.13131701099819748</v>
      </c>
      <c r="E82" s="4">
        <f ca="1">('Deaths female'!E82-'Baseline female'!E82)/'Baseline female'!E82</f>
        <v>0.13190765899164425</v>
      </c>
      <c r="F82" s="4">
        <f ca="1">('Deaths female'!F82-'Baseline female'!F82)/'Baseline female'!F82</f>
        <v>0.14428776426973389</v>
      </c>
      <c r="G82" s="4">
        <f ca="1">('Deaths female'!G82-'Baseline female'!G82)/'Baseline female'!G82</f>
        <v>9.350627402977485E-2</v>
      </c>
      <c r="H82" s="4">
        <f ca="1">('Deaths female'!H82-'Baseline female'!H82)/'Baseline female'!H82</f>
        <v>6.3007284357646451E-2</v>
      </c>
      <c r="I82" s="4">
        <f ca="1">('Deaths female'!I82-'Baseline female'!I82)/'Baseline female'!I82</f>
        <v>3.7184151493545238E-2</v>
      </c>
      <c r="J82" s="4">
        <f ca="1">('Deaths female'!J82-'Baseline female'!J82)/'Baseline female'!J82</f>
        <v>6.1990437833496469E-2</v>
      </c>
      <c r="K82" s="4">
        <f ca="1">('Deaths female'!K82-'Baseline female'!K82)/'Baseline female'!K82</f>
        <v>-3.5194940411977904E-2</v>
      </c>
      <c r="L82" s="4">
        <f ca="1">('Deaths female'!L82-'Baseline female'!L82)/'Baseline female'!L82</f>
        <v>7.3675029453711136E-3</v>
      </c>
      <c r="M82" s="4">
        <f ca="1">('Deaths female'!M82-'Baseline female'!M82)/'Baseline female'!M82</f>
        <v>-1.8567945624294882E-2</v>
      </c>
      <c r="N82" s="4">
        <f ca="1">('Deaths female'!N82-'Baseline female'!N82)/'Baseline female'!N82</f>
        <v>4.4245605874088052E-2</v>
      </c>
      <c r="O82" s="4">
        <f ca="1">('Deaths female'!O82-'Baseline female'!O82)/'Baseline female'!O82</f>
        <v>-2.017095058573723E-2</v>
      </c>
      <c r="P82" s="4">
        <f ca="1">('Deaths female'!P82-'Baseline female'!P82)/'Baseline female'!P82</f>
        <v>-5.1210828726570339E-2</v>
      </c>
      <c r="Q82" s="4">
        <f ca="1">('Deaths female'!Q82-'Baseline female'!Q82)/'Baseline female'!Q82</f>
        <v>2.4619540204384761E-2</v>
      </c>
      <c r="R82" s="4">
        <f ca="1">('Deaths female'!R82-'Baseline female'!R82)/'Baseline female'!R82</f>
        <v>8.7348859357186375E-3</v>
      </c>
      <c r="S82" s="4">
        <f ca="1">('Deaths female'!S82-'Baseline female'!S82)/'Baseline female'!S82</f>
        <v>-4.8792545759636166E-2</v>
      </c>
      <c r="T82" s="4">
        <f ca="1">('Deaths female'!T82-'Baseline female'!T82)/'Baseline female'!T82</f>
        <v>-1.0264612470760789E-2</v>
      </c>
      <c r="U82" s="4">
        <f ca="1">('Deaths female'!U82-'Baseline female'!U82)/'Baseline female'!U82</f>
        <v>1.2496523932653703E-3</v>
      </c>
      <c r="V82" s="4">
        <f ca="1">('Deaths female'!V82-'Baseline female'!V82)/'Baseline female'!V82</f>
        <v>0.14170980021955426</v>
      </c>
      <c r="W82" s="4">
        <f ca="1">('Deaths female'!W82-'Baseline female'!W82)/'Baseline female'!W82</f>
        <v>0.10163201747705515</v>
      </c>
      <c r="X82" s="4">
        <f ca="1">('Deaths female'!X82-'Baseline female'!X82)/'Baseline female'!X82</f>
        <v>8.5111684725722961E-2</v>
      </c>
      <c r="Y82" s="4">
        <f ca="1">('Deaths female'!Y82-'Baseline female'!Y82)/'Baseline female'!Y82</f>
        <v>8.5575012688473201E-2</v>
      </c>
      <c r="Z82" s="4">
        <f ca="1">('Deaths female'!Z82-'Baseline female'!Z82)/'Baseline female'!Z82</f>
        <v>0.24039185445877517</v>
      </c>
      <c r="AA82" s="4">
        <f ca="1">('Deaths female'!AA82-'Baseline female'!AA82)/'Baseline female'!AA82</f>
        <v>-9.4500750436089909E-2</v>
      </c>
      <c r="AI82" s="4">
        <f t="shared" ca="1" si="11"/>
        <v>4.9378369369001314E-3</v>
      </c>
      <c r="AJ82" s="4">
        <f t="shared" ca="1" si="11"/>
        <v>-4.0675120613804438E-3</v>
      </c>
      <c r="AK82" s="4">
        <f t="shared" ca="1" si="11"/>
        <v>1.6750896283601938E-2</v>
      </c>
      <c r="AL82" s="4">
        <f t="shared" ca="1" si="11"/>
        <v>3.5564081078835164E-3</v>
      </c>
      <c r="AM82" s="4">
        <f t="shared" ca="1" si="11"/>
        <v>-5.254817159464098E-2</v>
      </c>
      <c r="AN82" s="4">
        <f t="shared" ca="1" si="11"/>
        <v>2.0682440582037852E-2</v>
      </c>
      <c r="AO82" s="4">
        <f t="shared" ca="1" si="11"/>
        <v>-1.5025471972388946E-2</v>
      </c>
      <c r="AP82" s="4">
        <f t="shared" ca="1" si="11"/>
        <v>-1.6007345101322325E-2</v>
      </c>
      <c r="AQ82" s="4">
        <f t="shared" ca="1" si="11"/>
        <v>-6.561090132561273E-3</v>
      </c>
      <c r="AR82" s="4">
        <f t="shared" ca="1" si="11"/>
        <v>-6.0234903718262124E-3</v>
      </c>
      <c r="AS82" s="4">
        <f t="shared" ca="1" si="11"/>
        <v>9.0777895703837763E-2</v>
      </c>
      <c r="AT82" s="4">
        <f t="shared" ca="1" si="11"/>
        <v>8.6090943732413633E-2</v>
      </c>
      <c r="AU82" s="4">
        <f t="shared" ca="1" si="11"/>
        <v>8.3112752286303881E-2</v>
      </c>
      <c r="AV82" s="4">
        <f t="shared" ca="1" si="11"/>
        <v>0.11097903785635446</v>
      </c>
      <c r="AW82" s="4">
        <f t="shared" ca="1" si="11"/>
        <v>6.0567546084104515E-2</v>
      </c>
      <c r="AX82" s="4">
        <f t="shared" ca="1" si="11"/>
        <v>1.0695778174014623E-2</v>
      </c>
      <c r="BE82">
        <v>0</v>
      </c>
    </row>
    <row r="83" spans="1:57" x14ac:dyDescent="0.2">
      <c r="A83" s="1">
        <v>80</v>
      </c>
      <c r="B83" s="4">
        <f ca="1">('Deaths female'!B83-'Baseline female'!B83)/'Baseline female'!B83</f>
        <v>8.881484374761825E-2</v>
      </c>
      <c r="C83" s="4">
        <f ca="1">('Deaths female'!C83-'Baseline female'!C83)/'Baseline female'!C83</f>
        <v>9.6512287487096352E-2</v>
      </c>
      <c r="D83" s="4">
        <f ca="1">('Deaths female'!D83-'Baseline female'!D83)/'Baseline female'!D83</f>
        <v>0.17215523237249852</v>
      </c>
      <c r="E83" s="4">
        <f ca="1">('Deaths female'!E83-'Baseline female'!E83)/'Baseline female'!E83</f>
        <v>0.10572635697985681</v>
      </c>
      <c r="F83" s="4">
        <f ca="1">('Deaths female'!F83-'Baseline female'!F83)/'Baseline female'!F83</f>
        <v>8.3779264668162559E-2</v>
      </c>
      <c r="G83" s="4">
        <f ca="1">('Deaths female'!G83-'Baseline female'!G83)/'Baseline female'!G83</f>
        <v>8.1980237321850988E-2</v>
      </c>
      <c r="H83" s="4">
        <f ca="1">('Deaths female'!H83-'Baseline female'!H83)/'Baseline female'!H83</f>
        <v>5.8753077000791062E-2</v>
      </c>
      <c r="I83" s="4">
        <f ca="1">('Deaths female'!I83-'Baseline female'!I83)/'Baseline female'!I83</f>
        <v>-1.8171565689936156E-3</v>
      </c>
      <c r="J83" s="4">
        <f ca="1">('Deaths female'!J83-'Baseline female'!J83)/'Baseline female'!J83</f>
        <v>3.8357222158123552E-2</v>
      </c>
      <c r="K83" s="4">
        <f ca="1">('Deaths female'!K83-'Baseline female'!K83)/'Baseline female'!K83</f>
        <v>1.1423574130654696E-2</v>
      </c>
      <c r="L83" s="4">
        <f ca="1">('Deaths female'!L83-'Baseline female'!L83)/'Baseline female'!L83</f>
        <v>8.7894121257068858E-3</v>
      </c>
      <c r="M83" s="4">
        <f ca="1">('Deaths female'!M83-'Baseline female'!M83)/'Baseline female'!M83</f>
        <v>-1.0333252578112065E-2</v>
      </c>
      <c r="N83" s="4">
        <f ca="1">('Deaths female'!N83-'Baseline female'!N83)/'Baseline female'!N83</f>
        <v>3.9965092196343052E-3</v>
      </c>
      <c r="O83" s="4">
        <f ca="1">('Deaths female'!O83-'Baseline female'!O83)/'Baseline female'!O83</f>
        <v>7.1735008664692207E-2</v>
      </c>
      <c r="P83" s="4">
        <f ca="1">('Deaths female'!P83-'Baseline female'!P83)/'Baseline female'!P83</f>
        <v>-5.9222230225692118E-2</v>
      </c>
      <c r="Q83" s="4">
        <f ca="1">('Deaths female'!Q83-'Baseline female'!Q83)/'Baseline female'!Q83</f>
        <v>2.4526528518008395E-2</v>
      </c>
      <c r="R83" s="4">
        <f ca="1">('Deaths female'!R83-'Baseline female'!R83)/'Baseline female'!R83</f>
        <v>-1.1045537672422794E-2</v>
      </c>
      <c r="S83" s="4">
        <f ca="1">('Deaths female'!S83-'Baseline female'!S83)/'Baseline female'!S83</f>
        <v>5.1917922627704501E-3</v>
      </c>
      <c r="T83" s="4">
        <f ca="1">('Deaths female'!T83-'Baseline female'!T83)/'Baseline female'!T83</f>
        <v>-4.1032520312267097E-2</v>
      </c>
      <c r="U83" s="4">
        <f ca="1">('Deaths female'!U83-'Baseline female'!U83)/'Baseline female'!U83</f>
        <v>-4.0197738514594065E-2</v>
      </c>
      <c r="V83" s="4">
        <f ca="1">('Deaths female'!V83-'Baseline female'!V83)/'Baseline female'!V83</f>
        <v>9.1738586437685204E-2</v>
      </c>
      <c r="W83" s="4">
        <f ca="1">('Deaths female'!W83-'Baseline female'!W83)/'Baseline female'!W83</f>
        <v>0.13874221851084489</v>
      </c>
      <c r="X83" s="4">
        <f ca="1">('Deaths female'!X83-'Baseline female'!X83)/'Baseline female'!X83</f>
        <v>7.2573968788595719E-2</v>
      </c>
      <c r="Y83" s="4">
        <f ca="1">('Deaths female'!Y83-'Baseline female'!Y83)/'Baseline female'!Y83</f>
        <v>7.9851859035291947E-2</v>
      </c>
      <c r="Z83" s="4">
        <f ca="1">('Deaths female'!Z83-'Baseline female'!Z83)/'Baseline female'!Z83</f>
        <v>9.7054268230513774E-2</v>
      </c>
      <c r="AA83" s="4">
        <f ca="1">('Deaths female'!AA83-'Baseline female'!AA83)/'Baseline female'!AA83</f>
        <v>0.1889706197164453</v>
      </c>
      <c r="AI83" s="4">
        <f t="shared" ca="1" si="11"/>
        <v>8.2157406042366616E-3</v>
      </c>
      <c r="AJ83" s="4">
        <f t="shared" ca="1" si="11"/>
        <v>-8.7703347868269641E-3</v>
      </c>
      <c r="AK83" s="4">
        <f t="shared" ca="1" si="11"/>
        <v>8.3004797042934043E-3</v>
      </c>
      <c r="AL83" s="4">
        <f t="shared" ca="1" si="11"/>
        <v>1.1046165202627523E-3</v>
      </c>
      <c r="AM83" s="4">
        <f t="shared" ca="1" si="11"/>
        <v>-3.5528030020833053E-2</v>
      </c>
      <c r="AN83" s="4">
        <f t="shared" ca="1" si="11"/>
        <v>2.0702274358898307E-2</v>
      </c>
      <c r="AO83" s="4">
        <f t="shared" ca="1" si="11"/>
        <v>-5.2859854252415937E-3</v>
      </c>
      <c r="AP83" s="4">
        <f t="shared" ca="1" si="11"/>
        <v>-9.5493734499525577E-3</v>
      </c>
      <c r="AQ83" s="4">
        <f t="shared" ca="1" si="11"/>
        <v>-1.0558302338012169E-2</v>
      </c>
      <c r="AR83" s="4">
        <f t="shared" ca="1" si="11"/>
        <v>-2.1238839269982022E-2</v>
      </c>
      <c r="AS83" s="4">
        <f t="shared" ca="1" si="11"/>
        <v>8.5113706854318669E-2</v>
      </c>
      <c r="AT83" s="4">
        <f t="shared" ca="1" si="11"/>
        <v>7.1095737796790376E-2</v>
      </c>
      <c r="AU83" s="4">
        <f t="shared" ca="1" si="11"/>
        <v>7.0941479369274613E-2</v>
      </c>
      <c r="AV83" s="4">
        <f t="shared" ca="1" si="11"/>
        <v>8.2797964418906966E-2</v>
      </c>
      <c r="AW83" s="4">
        <f t="shared" ca="1" si="11"/>
        <v>9.7824471632623436E-2</v>
      </c>
      <c r="AX83" s="4">
        <f t="shared" ca="1" si="11"/>
        <v>3.5337750482023624E-2</v>
      </c>
      <c r="BE83">
        <v>0</v>
      </c>
    </row>
    <row r="84" spans="1:57" x14ac:dyDescent="0.2">
      <c r="A84" s="1">
        <v>81</v>
      </c>
      <c r="B84" s="4">
        <f ca="1">('Deaths female'!B84-'Baseline female'!B84)/'Baseline female'!B84</f>
        <v>7.3793768177475114E-2</v>
      </c>
      <c r="C84" s="4">
        <f ca="1">('Deaths female'!C84-'Baseline female'!C84)/'Baseline female'!C84</f>
        <v>8.1091192776276008E-2</v>
      </c>
      <c r="D84" s="4">
        <f ca="1">('Deaths female'!D84-'Baseline female'!D84)/'Baseline female'!D84</f>
        <v>0.1225270009673123</v>
      </c>
      <c r="E84" s="4">
        <f ca="1">('Deaths female'!E84-'Baseline female'!E84)/'Baseline female'!E84</f>
        <v>0.11434615536583742</v>
      </c>
      <c r="F84" s="4">
        <f ca="1">('Deaths female'!F84-'Baseline female'!F84)/'Baseline female'!F84</f>
        <v>5.8113217816410399E-2</v>
      </c>
      <c r="G84" s="4">
        <f ca="1">('Deaths female'!G84-'Baseline female'!G84)/'Baseline female'!G84</f>
        <v>5.1746881496804863E-2</v>
      </c>
      <c r="H84" s="4">
        <f ca="1">('Deaths female'!H84-'Baseline female'!H84)/'Baseline female'!H84</f>
        <v>6.0806424181892804E-2</v>
      </c>
      <c r="I84" s="4">
        <f ca="1">('Deaths female'!I84-'Baseline female'!I84)/'Baseline female'!I84</f>
        <v>1.1848679690945147E-2</v>
      </c>
      <c r="J84" s="4">
        <f ca="1">('Deaths female'!J84-'Baseline female'!J84)/'Baseline female'!J84</f>
        <v>5.8476941444383056E-2</v>
      </c>
      <c r="K84" s="4">
        <f ca="1">('Deaths female'!K84-'Baseline female'!K84)/'Baseline female'!K84</f>
        <v>7.7487133763836959E-3</v>
      </c>
      <c r="L84" s="4">
        <f ca="1">('Deaths female'!L84-'Baseline female'!L84)/'Baseline female'!L84</f>
        <v>-2.3521084965542134E-3</v>
      </c>
      <c r="M84" s="4">
        <f ca="1">('Deaths female'!M84-'Baseline female'!M84)/'Baseline female'!M84</f>
        <v>-1.4883060448060722E-2</v>
      </c>
      <c r="N84" s="4">
        <f ca="1">('Deaths female'!N84-'Baseline female'!N84)/'Baseline female'!N84</f>
        <v>3.6369307585656936E-2</v>
      </c>
      <c r="O84" s="4">
        <f ca="1">('Deaths female'!O84-'Baseline female'!O84)/'Baseline female'!O84</f>
        <v>2.6158652472663968E-3</v>
      </c>
      <c r="P84" s="4">
        <f ca="1">('Deaths female'!P84-'Baseline female'!P84)/'Baseline female'!P84</f>
        <v>-3.3879714010682974E-2</v>
      </c>
      <c r="Q84" s="4">
        <f ca="1">('Deaths female'!Q84-'Baseline female'!Q84)/'Baseline female'!Q84</f>
        <v>4.25920933818415E-2</v>
      </c>
      <c r="R84" s="4">
        <f ca="1">('Deaths female'!R84-'Baseline female'!R84)/'Baseline female'!R84</f>
        <v>-2.6204104621445734E-2</v>
      </c>
      <c r="S84" s="4">
        <f ca="1">('Deaths female'!S84-'Baseline female'!S84)/'Baseline female'!S84</f>
        <v>-2.9999073099325124E-3</v>
      </c>
      <c r="T84" s="4">
        <f ca="1">('Deaths female'!T84-'Baseline female'!T84)/'Baseline female'!T84</f>
        <v>-2.0628348751729086E-2</v>
      </c>
      <c r="U84" s="4">
        <f ca="1">('Deaths female'!U84-'Baseline female'!U84)/'Baseline female'!U84</f>
        <v>-3.2260943620515507E-2</v>
      </c>
      <c r="V84" s="4">
        <f ca="1">('Deaths female'!V84-'Baseline female'!V84)/'Baseline female'!V84</f>
        <v>6.8276693374313413E-2</v>
      </c>
      <c r="W84" s="4">
        <f ca="1">('Deaths female'!W84-'Baseline female'!W84)/'Baseline female'!W84</f>
        <v>9.089360277219441E-2</v>
      </c>
      <c r="X84" s="4">
        <f ca="1">('Deaths female'!X84-'Baseline female'!X84)/'Baseline female'!X84</f>
        <v>8.1056367779280089E-2</v>
      </c>
      <c r="Y84" s="4">
        <f ca="1">('Deaths female'!Y84-'Baseline female'!Y84)/'Baseline female'!Y84</f>
        <v>7.7668835471053896E-2</v>
      </c>
      <c r="Z84" s="4">
        <f ca="1">('Deaths female'!Z84-'Baseline female'!Z84)/'Baseline female'!Z84</f>
        <v>6.3366216874367514E-3</v>
      </c>
      <c r="AA84" s="4">
        <f ca="1">('Deaths female'!AA84-'Baseline female'!AA84)/'Baseline female'!AA84</f>
        <v>-8.6613920312594243E-3</v>
      </c>
      <c r="AI84" s="4">
        <f t="shared" ca="1" si="11"/>
        <v>1.7537863972675745E-3</v>
      </c>
      <c r="AJ84" s="4">
        <f t="shared" ca="1" si="11"/>
        <v>-1.9675574862213706E-4</v>
      </c>
      <c r="AK84" s="4">
        <f t="shared" ca="1" si="11"/>
        <v>1.9605938854578052E-3</v>
      </c>
      <c r="AL84" s="4">
        <f t="shared" ca="1" si="11"/>
        <v>4.3866446899692314E-3</v>
      </c>
      <c r="AM84" s="4">
        <f t="shared" ca="1" si="11"/>
        <v>-3.9907911518919537E-2</v>
      </c>
      <c r="AN84" s="4">
        <f t="shared" ca="1" si="11"/>
        <v>1.6285478549281571E-2</v>
      </c>
      <c r="AO84" s="4">
        <f t="shared" ca="1" si="11"/>
        <v>-8.0825708791688634E-3</v>
      </c>
      <c r="AP84" s="4">
        <f t="shared" ca="1" si="11"/>
        <v>4.0785112579222755E-3</v>
      </c>
      <c r="AQ84" s="4">
        <f t="shared" ca="1" si="11"/>
        <v>-9.4788563730489345E-3</v>
      </c>
      <c r="AR84" s="4">
        <f t="shared" ca="1" si="11"/>
        <v>-2.063585706986663E-2</v>
      </c>
      <c r="AS84" s="4">
        <f t="shared" ca="1" si="11"/>
        <v>6.9250206123365007E-2</v>
      </c>
      <c r="AT84" s="4">
        <f t="shared" ca="1" si="11"/>
        <v>6.7668912126717773E-2</v>
      </c>
      <c r="AU84" s="4">
        <f t="shared" ca="1" si="11"/>
        <v>5.5128034010642014E-2</v>
      </c>
      <c r="AV84" s="4">
        <f t="shared" ca="1" si="11"/>
        <v>6.6133207655369147E-2</v>
      </c>
      <c r="AW84" s="4">
        <f t="shared" ca="1" si="11"/>
        <v>5.7741431377093019E-2</v>
      </c>
      <c r="AX84" s="4">
        <f t="shared" ca="1" si="11"/>
        <v>7.4999870500657512E-2</v>
      </c>
      <c r="BE84">
        <v>0</v>
      </c>
    </row>
    <row r="85" spans="1:57" x14ac:dyDescent="0.2">
      <c r="A85" s="1">
        <v>82</v>
      </c>
      <c r="B85" s="4">
        <f ca="1">('Deaths female'!B85-'Baseline female'!B85)/'Baseline female'!B85</f>
        <v>0.1375296373504421</v>
      </c>
      <c r="C85" s="4">
        <f ca="1">('Deaths female'!C85-'Baseline female'!C85)/'Baseline female'!C85</f>
        <v>6.9013869580333176E-2</v>
      </c>
      <c r="D85" s="4">
        <f ca="1">('Deaths female'!D85-'Baseline female'!D85)/'Baseline female'!D85</f>
        <v>6.7517572467878276E-2</v>
      </c>
      <c r="E85" s="4">
        <f ca="1">('Deaths female'!E85-'Baseline female'!E85)/'Baseline female'!E85</f>
        <v>0.10527440073480181</v>
      </c>
      <c r="F85" s="4">
        <f ca="1">('Deaths female'!F85-'Baseline female'!F85)/'Baseline female'!F85</f>
        <v>0.1167367882403596</v>
      </c>
      <c r="G85" s="4">
        <f ca="1">('Deaths female'!G85-'Baseline female'!G85)/'Baseline female'!G85</f>
        <v>5.7737389745708079E-2</v>
      </c>
      <c r="H85" s="4">
        <f ca="1">('Deaths female'!H85-'Baseline female'!H85)/'Baseline female'!H85</f>
        <v>6.7031536841341943E-2</v>
      </c>
      <c r="I85" s="4">
        <f ca="1">('Deaths female'!I85-'Baseline female'!I85)/'Baseline female'!I85</f>
        <v>1.5941029021180855E-2</v>
      </c>
      <c r="J85" s="4">
        <f ca="1">('Deaths female'!J85-'Baseline female'!J85)/'Baseline female'!J85</f>
        <v>1.1992604953536322E-2</v>
      </c>
      <c r="K85" s="4">
        <f ca="1">('Deaths female'!K85-'Baseline female'!K85)/'Baseline female'!K85</f>
        <v>3.6753483133781607E-2</v>
      </c>
      <c r="L85" s="4">
        <f ca="1">('Deaths female'!L85-'Baseline female'!L85)/'Baseline female'!L85</f>
        <v>-1.6692318859113132E-3</v>
      </c>
      <c r="M85" s="4">
        <f ca="1">('Deaths female'!M85-'Baseline female'!M85)/'Baseline female'!M85</f>
        <v>1.9335869909359305E-2</v>
      </c>
      <c r="N85" s="4">
        <f ca="1">('Deaths female'!N85-'Baseline female'!N85)/'Baseline female'!N85</f>
        <v>-3.0675629640828275E-2</v>
      </c>
      <c r="O85" s="4">
        <f ca="1">('Deaths female'!O85-'Baseline female'!O85)/'Baseline female'!O85</f>
        <v>-3.9521353323578208E-3</v>
      </c>
      <c r="P85" s="4">
        <f ca="1">('Deaths female'!P85-'Baseline female'!P85)/'Baseline female'!P85</f>
        <v>-6.1160720613158553E-2</v>
      </c>
      <c r="Q85" s="4">
        <f ca="1">('Deaths female'!Q85-'Baseline female'!Q85)/'Baseline female'!Q85</f>
        <v>1.7331648627671212E-2</v>
      </c>
      <c r="R85" s="4">
        <f ca="1">('Deaths female'!R85-'Baseline female'!R85)/'Baseline female'!R85</f>
        <v>-1.3666654216730804E-2</v>
      </c>
      <c r="S85" s="4">
        <f ca="1">('Deaths female'!S85-'Baseline female'!S85)/'Baseline female'!S85</f>
        <v>3.7730907178675816E-3</v>
      </c>
      <c r="T85" s="4">
        <f ca="1">('Deaths female'!T85-'Baseline female'!T85)/'Baseline female'!T85</f>
        <v>1.672147061435111E-2</v>
      </c>
      <c r="U85" s="4">
        <f ca="1">('Deaths female'!U85-'Baseline female'!U85)/'Baseline female'!U85</f>
        <v>-1.9870427747566773E-3</v>
      </c>
      <c r="V85" s="4">
        <f ca="1">('Deaths female'!V85-'Baseline female'!V85)/'Baseline female'!V85</f>
        <v>5.777819768017288E-2</v>
      </c>
      <c r="W85" s="4">
        <f ca="1">('Deaths female'!W85-'Baseline female'!W85)/'Baseline female'!W85</f>
        <v>4.7073109633767568E-2</v>
      </c>
      <c r="X85" s="4">
        <f ca="1">('Deaths female'!X85-'Baseline female'!X85)/'Baseline female'!X85</f>
        <v>9.3138120733751634E-2</v>
      </c>
      <c r="Y85" s="4">
        <f ca="1">('Deaths female'!Y85-'Baseline female'!Y85)/'Baseline female'!Y85</f>
        <v>0.11230260157656134</v>
      </c>
      <c r="Z85" s="4">
        <f ca="1">('Deaths female'!Z85-'Baseline female'!Z85)/'Baseline female'!Z85</f>
        <v>6.0253470903053843E-2</v>
      </c>
      <c r="AA85" s="4">
        <f ca="1">('Deaths female'!AA85-'Baseline female'!AA85)/'Baseline female'!AA85</f>
        <v>2.0903121135890476E-2</v>
      </c>
      <c r="AI85" s="4">
        <f t="shared" ca="1" si="11"/>
        <v>-1.2655400775237252E-3</v>
      </c>
      <c r="AJ85" s="4">
        <f t="shared" ca="1" si="11"/>
        <v>-3.186439513990072E-3</v>
      </c>
      <c r="AK85" s="4">
        <f t="shared" ca="1" si="11"/>
        <v>5.8042103371181829E-3</v>
      </c>
      <c r="AL85" s="4">
        <f t="shared" ca="1" si="11"/>
        <v>-1.2656537137948476E-2</v>
      </c>
      <c r="AM85" s="4">
        <f t="shared" ca="1" si="11"/>
        <v>-3.6707647730494689E-2</v>
      </c>
      <c r="AN85" s="4">
        <f t="shared" ca="1" si="11"/>
        <v>1.3256455617486207E-2</v>
      </c>
      <c r="AO85" s="4">
        <f t="shared" ca="1" si="11"/>
        <v>-9.504910535472706E-4</v>
      </c>
      <c r="AP85" s="4">
        <f t="shared" ca="1" si="11"/>
        <v>4.3739923236997763E-3</v>
      </c>
      <c r="AQ85" s="4">
        <f t="shared" ca="1" si="11"/>
        <v>7.1865140635451862E-3</v>
      </c>
      <c r="AR85" s="4">
        <f t="shared" ca="1" si="11"/>
        <v>-2.4424003338356877E-2</v>
      </c>
      <c r="AS85" s="4">
        <f t="shared" ca="1" si="11"/>
        <v>6.2220050392739548E-2</v>
      </c>
      <c r="AT85" s="4">
        <f t="shared" ca="1" si="11"/>
        <v>5.283722164107163E-2</v>
      </c>
      <c r="AU85" s="4">
        <f t="shared" ca="1" si="11"/>
        <v>5.1605162102792465E-2</v>
      </c>
      <c r="AV85" s="4">
        <f t="shared" ca="1" si="11"/>
        <v>5.5111185446839663E-2</v>
      </c>
      <c r="AW85" s="4">
        <f t="shared" ca="1" si="11"/>
        <v>4.7460244076516993E-2</v>
      </c>
      <c r="AX85" s="4">
        <f t="shared" ca="1" si="11"/>
        <v>4.7268170584151212E-2</v>
      </c>
      <c r="BE85">
        <v>0</v>
      </c>
    </row>
    <row r="86" spans="1:57" x14ac:dyDescent="0.2">
      <c r="A86" s="1">
        <v>83</v>
      </c>
      <c r="B86" s="4">
        <f ca="1">('Deaths female'!B86-'Baseline female'!B86)/'Baseline female'!B86</f>
        <v>0.16736755594263958</v>
      </c>
      <c r="C86" s="4">
        <f ca="1">('Deaths female'!C86-'Baseline female'!C86)/'Baseline female'!C86</f>
        <v>0.14706705398088429</v>
      </c>
      <c r="D86" s="4">
        <f ca="1">('Deaths female'!D86-'Baseline female'!D86)/'Baseline female'!D86</f>
        <v>0.12739031768815437</v>
      </c>
      <c r="E86" s="4">
        <f ca="1">('Deaths female'!E86-'Baseline female'!E86)/'Baseline female'!E86</f>
        <v>4.0513611322167409E-2</v>
      </c>
      <c r="F86" s="4">
        <f ca="1">('Deaths female'!F86-'Baseline female'!F86)/'Baseline female'!F86</f>
        <v>9.9347151518584684E-2</v>
      </c>
      <c r="G86" s="4">
        <f ca="1">('Deaths female'!G86-'Baseline female'!G86)/'Baseline female'!G86</f>
        <v>5.3330579695841422E-2</v>
      </c>
      <c r="H86" s="4">
        <f ca="1">('Deaths female'!H86-'Baseline female'!H86)/'Baseline female'!H86</f>
        <v>2.8864385775235812E-2</v>
      </c>
      <c r="I86" s="4">
        <f ca="1">('Deaths female'!I86-'Baseline female'!I86)/'Baseline female'!I86</f>
        <v>3.1864734573619512E-2</v>
      </c>
      <c r="J86" s="4">
        <f ca="1">('Deaths female'!J86-'Baseline female'!J86)/'Baseline female'!J86</f>
        <v>6.5594050768211287E-2</v>
      </c>
      <c r="K86" s="4">
        <f ca="1">('Deaths female'!K86-'Baseline female'!K86)/'Baseline female'!K86</f>
        <v>-1.4639063940216378E-2</v>
      </c>
      <c r="L86" s="4">
        <f ca="1">('Deaths female'!L86-'Baseline female'!L86)/'Baseline female'!L86</f>
        <v>2.8943128332570834E-2</v>
      </c>
      <c r="M86" s="4">
        <f ca="1">('Deaths female'!M86-'Baseline female'!M86)/'Baseline female'!M86</f>
        <v>-1.9403285193026448E-2</v>
      </c>
      <c r="N86" s="4">
        <f ca="1">('Deaths female'!N86-'Baseline female'!N86)/'Baseline female'!N86</f>
        <v>-1.2433394517084003E-2</v>
      </c>
      <c r="O86" s="4">
        <f ca="1">('Deaths female'!O86-'Baseline female'!O86)/'Baseline female'!O86</f>
        <v>-4.4704705392549796E-2</v>
      </c>
      <c r="P86" s="4">
        <f ca="1">('Deaths female'!P86-'Baseline female'!P86)/'Baseline female'!P86</f>
        <v>2.7833343471938724E-2</v>
      </c>
      <c r="Q86" s="4">
        <f ca="1">('Deaths female'!Q86-'Baseline female'!Q86)/'Baseline female'!Q86</f>
        <v>-5.5584389374143351E-3</v>
      </c>
      <c r="R86" s="4">
        <f ca="1">('Deaths female'!R86-'Baseline female'!R86)/'Baseline female'!R86</f>
        <v>1.5751483448672728E-2</v>
      </c>
      <c r="S86" s="4">
        <f ca="1">('Deaths female'!S86-'Baseline female'!S86)/'Baseline female'!S86</f>
        <v>-4.9192971608321397E-3</v>
      </c>
      <c r="T86" s="4">
        <f ca="1">('Deaths female'!T86-'Baseline female'!T86)/'Baseline female'!T86</f>
        <v>2.4124992303450228E-3</v>
      </c>
      <c r="U86" s="4">
        <f ca="1">('Deaths female'!U86-'Baseline female'!U86)/'Baseline female'!U86</f>
        <v>-3.2998123833309218E-2</v>
      </c>
      <c r="V86" s="4">
        <f ca="1">('Deaths female'!V86-'Baseline female'!V86)/'Baseline female'!V86</f>
        <v>6.6065256559867586E-2</v>
      </c>
      <c r="W86" s="4">
        <f ca="1">('Deaths female'!W86-'Baseline female'!W86)/'Baseline female'!W86</f>
        <v>-2.286225940991014E-2</v>
      </c>
      <c r="X86" s="4">
        <f ca="1">('Deaths female'!X86-'Baseline female'!X86)/'Baseline female'!X86</f>
        <v>2.2827254819022664E-2</v>
      </c>
      <c r="Y86" s="4">
        <f ca="1">('Deaths female'!Y86-'Baseline female'!Y86)/'Baseline female'!Y86</f>
        <v>5.8591513323154445E-2</v>
      </c>
      <c r="Z86" s="4">
        <f ca="1">('Deaths female'!Z86-'Baseline female'!Z86)/'Baseline female'!Z86</f>
        <v>8.5086142883337615E-2</v>
      </c>
      <c r="AA86" s="4">
        <f ca="1">('Deaths female'!AA86-'Baseline female'!AA86)/'Baseline female'!AA86</f>
        <v>6.9977154025131688E-2</v>
      </c>
      <c r="AI86" s="4">
        <f t="shared" ca="1" si="11"/>
        <v>-5.0096237802589082E-3</v>
      </c>
      <c r="AJ86" s="4">
        <f t="shared" ca="1" si="11"/>
        <v>1.0447397924785211E-4</v>
      </c>
      <c r="AK86" s="4">
        <f t="shared" ca="1" si="11"/>
        <v>2.2315696399359702E-3</v>
      </c>
      <c r="AL86" s="4">
        <f t="shared" ca="1" si="11"/>
        <v>-1.066797437596417E-2</v>
      </c>
      <c r="AM86" s="4">
        <f t="shared" ca="1" si="11"/>
        <v>-4.0730063713194174E-2</v>
      </c>
      <c r="AN86" s="4">
        <f t="shared" ca="1" si="11"/>
        <v>1.0618586732477621E-2</v>
      </c>
      <c r="AO86" s="4">
        <f t="shared" ca="1" si="11"/>
        <v>-1.0860064664605733E-3</v>
      </c>
      <c r="AP86" s="4">
        <f t="shared" ca="1" si="11"/>
        <v>5.0819920120933667E-3</v>
      </c>
      <c r="AQ86" s="4">
        <f t="shared" ca="1" si="11"/>
        <v>1.538481260029358E-2</v>
      </c>
      <c r="AR86" s="4">
        <f t="shared" ca="1" si="11"/>
        <v>-2.0814578953296331E-2</v>
      </c>
      <c r="AS86" s="4">
        <f t="shared" ca="1" si="11"/>
        <v>6.6096003310860713E-2</v>
      </c>
      <c r="AT86" s="4">
        <f t="shared" ca="1" si="11"/>
        <v>3.6165871698353863E-2</v>
      </c>
      <c r="AU86" s="4">
        <f t="shared" ca="1" si="11"/>
        <v>4.0132854261846942E-2</v>
      </c>
      <c r="AV86" s="4">
        <f t="shared" ca="1" si="11"/>
        <v>3.8156971818738047E-2</v>
      </c>
      <c r="AW86" s="4">
        <f t="shared" ca="1" si="11"/>
        <v>4.7297952321695105E-2</v>
      </c>
      <c r="AX86" s="4">
        <f t="shared" ca="1" si="11"/>
        <v>5.210054055547049E-2</v>
      </c>
      <c r="BE86">
        <v>0</v>
      </c>
    </row>
    <row r="87" spans="1:57" x14ac:dyDescent="0.2">
      <c r="A87" s="1">
        <v>84</v>
      </c>
      <c r="B87" s="4">
        <f ca="1">('Deaths female'!B87-'Baseline female'!B87)/'Baseline female'!B87</f>
        <v>0.17379110294137123</v>
      </c>
      <c r="C87" s="4">
        <f ca="1">('Deaths female'!C87-'Baseline female'!C87)/'Baseline female'!C87</f>
        <v>0.15366028439099028</v>
      </c>
      <c r="D87" s="4">
        <f ca="1">('Deaths female'!D87-'Baseline female'!D87)/'Baseline female'!D87</f>
        <v>0.22773818519404376</v>
      </c>
      <c r="E87" s="4">
        <f ca="1">('Deaths female'!E87-'Baseline female'!E87)/'Baseline female'!E87</f>
        <v>0.10257423719365513</v>
      </c>
      <c r="F87" s="4">
        <f ca="1">('Deaths female'!F87-'Baseline female'!F87)/'Baseline female'!F87</f>
        <v>6.6515315342353096E-2</v>
      </c>
      <c r="G87" s="4">
        <f ca="1">('Deaths female'!G87-'Baseline female'!G87)/'Baseline female'!G87</f>
        <v>8.3101592422039947E-2</v>
      </c>
      <c r="H87" s="4">
        <f ca="1">('Deaths female'!H87-'Baseline female'!H87)/'Baseline female'!H87</f>
        <v>0.10669616428732</v>
      </c>
      <c r="I87" s="4">
        <f ca="1">('Deaths female'!I87-'Baseline female'!I87)/'Baseline female'!I87</f>
        <v>3.2208191007140619E-2</v>
      </c>
      <c r="J87" s="4">
        <f ca="1">('Deaths female'!J87-'Baseline female'!J87)/'Baseline female'!J87</f>
        <v>3.4367229017358336E-2</v>
      </c>
      <c r="K87" s="4">
        <f ca="1">('Deaths female'!K87-'Baseline female'!K87)/'Baseline female'!K87</f>
        <v>3.0050160743594546E-2</v>
      </c>
      <c r="L87" s="4">
        <f ca="1">('Deaths female'!L87-'Baseline female'!L87)/'Baseline female'!L87</f>
        <v>-2.494226808947432E-2</v>
      </c>
      <c r="M87" s="4">
        <f ca="1">('Deaths female'!M87-'Baseline female'!M87)/'Baseline female'!M87</f>
        <v>2.4299949566729245E-2</v>
      </c>
      <c r="N87" s="4">
        <f ca="1">('Deaths female'!N87-'Baseline female'!N87)/'Baseline female'!N87</f>
        <v>1.2546176779910063E-2</v>
      </c>
      <c r="O87" s="4">
        <f ca="1">('Deaths female'!O87-'Baseline female'!O87)/'Baseline female'!O87</f>
        <v>-3.7608097372048366E-3</v>
      </c>
      <c r="P87" s="4">
        <f ca="1">('Deaths female'!P87-'Baseline female'!P87)/'Baseline female'!P87</f>
        <v>-7.3110236217002744E-2</v>
      </c>
      <c r="Q87" s="4">
        <f ca="1">('Deaths female'!Q87-'Baseline female'!Q87)/'Baseline female'!Q87</f>
        <v>2.5355611563010953E-3</v>
      </c>
      <c r="R87" s="4">
        <f ca="1">('Deaths female'!R87-'Baseline female'!R87)/'Baseline female'!R87</f>
        <v>-5.2480413339177157E-3</v>
      </c>
      <c r="S87" s="4">
        <f ca="1">('Deaths female'!S87-'Baseline female'!S87)/'Baseline female'!S87</f>
        <v>1.9346877779737998E-2</v>
      </c>
      <c r="T87" s="4">
        <f ca="1">('Deaths female'!T87-'Baseline female'!T87)/'Baseline female'!T87</f>
        <v>-4.8673826459446111E-3</v>
      </c>
      <c r="U87" s="4">
        <f ca="1">('Deaths female'!U87-'Baseline female'!U87)/'Baseline female'!U87</f>
        <v>4.2645633938423128E-3</v>
      </c>
      <c r="V87" s="4">
        <f ca="1">('Deaths female'!V87-'Baseline female'!V87)/'Baseline female'!V87</f>
        <v>6.239229656478594E-2</v>
      </c>
      <c r="W87" s="4">
        <f ca="1">('Deaths female'!W87-'Baseline female'!W87)/'Baseline female'!W87</f>
        <v>8.4497889126692177E-2</v>
      </c>
      <c r="X87" s="4">
        <f ca="1">('Deaths female'!X87-'Baseline female'!X87)/'Baseline female'!X87</f>
        <v>6.0444579325599716E-3</v>
      </c>
      <c r="Y87" s="4">
        <f ca="1">('Deaths female'!Y87-'Baseline female'!Y87)/'Baseline female'!Y87</f>
        <v>2.2512288707841012E-3</v>
      </c>
      <c r="Z87" s="4">
        <f ca="1">('Deaths female'!Z87-'Baseline female'!Z87)/'Baseline female'!Z87</f>
        <v>3.9976653181123159E-2</v>
      </c>
      <c r="AA87" s="4">
        <f ca="1">('Deaths female'!AA87-'Baseline female'!AA87)/'Baseline female'!AA87</f>
        <v>0.10380984965707953</v>
      </c>
      <c r="AI87" s="4">
        <f t="shared" ca="1" si="11"/>
        <v>-1.9790023631104849E-3</v>
      </c>
      <c r="AJ87" s="4">
        <f t="shared" ca="1" si="11"/>
        <v>-6.0418567625178526E-3</v>
      </c>
      <c r="AK87" s="4">
        <f t="shared" ca="1" si="11"/>
        <v>1.3151973465520475E-2</v>
      </c>
      <c r="AL87" s="4">
        <f t="shared" ca="1" si="11"/>
        <v>-8.3630263993421418E-3</v>
      </c>
      <c r="AM87" s="4">
        <f t="shared" ca="1" si="11"/>
        <v>-3.6231584753677451E-2</v>
      </c>
      <c r="AN87" s="4">
        <f t="shared" ca="1" si="11"/>
        <v>5.4907729070633165E-3</v>
      </c>
      <c r="AO87" s="4">
        <f t="shared" ca="1" si="11"/>
        <v>-6.326300291094281E-4</v>
      </c>
      <c r="AP87" s="4">
        <f t="shared" ca="1" si="11"/>
        <v>6.4850131531121406E-3</v>
      </c>
      <c r="AQ87" s="4">
        <f t="shared" ca="1" si="11"/>
        <v>1.6309979395893605E-2</v>
      </c>
      <c r="AR87" s="4">
        <f t="shared" ca="1" si="11"/>
        <v>-3.1644549204379348E-2</v>
      </c>
      <c r="AS87" s="4">
        <f t="shared" ca="1" si="11"/>
        <v>7.3750165776717724E-2</v>
      </c>
      <c r="AT87" s="4">
        <f t="shared" ca="1" si="11"/>
        <v>2.9805111347569947E-2</v>
      </c>
      <c r="AU87" s="4">
        <f t="shared" ca="1" si="11"/>
        <v>3.0640900236668728E-2</v>
      </c>
      <c r="AV87" s="4">
        <f t="shared" ca="1" si="11"/>
        <v>4.8297475403454929E-3</v>
      </c>
      <c r="AW87" s="4">
        <f t="shared" ca="1" si="11"/>
        <v>3.6185749638777825E-2</v>
      </c>
      <c r="AX87" s="4">
        <f t="shared" ca="1" si="11"/>
        <v>4.1064774955357292E-2</v>
      </c>
      <c r="BE87">
        <v>0</v>
      </c>
    </row>
    <row r="88" spans="1:57" x14ac:dyDescent="0.2">
      <c r="A88" s="1">
        <v>85</v>
      </c>
      <c r="B88" s="4">
        <f ca="1">('Deaths female'!B88-'Baseline female'!B88)/'Baseline female'!B88</f>
        <v>0.21179748036826659</v>
      </c>
      <c r="C88" s="4">
        <f ca="1">('Deaths female'!C88-'Baseline female'!C88)/'Baseline female'!C88</f>
        <v>0.13639856281070761</v>
      </c>
      <c r="D88" s="4">
        <f ca="1">('Deaths female'!D88-'Baseline female'!D88)/'Baseline female'!D88</f>
        <v>0.142415627274257</v>
      </c>
      <c r="E88" s="4">
        <f ca="1">('Deaths female'!E88-'Baseline female'!E88)/'Baseline female'!E88</f>
        <v>0.16023698919618637</v>
      </c>
      <c r="F88" s="4">
        <f ca="1">('Deaths female'!F88-'Baseline female'!F88)/'Baseline female'!F88</f>
        <v>6.6067164843103737E-2</v>
      </c>
      <c r="G88" s="4">
        <f ca="1">('Deaths female'!G88-'Baseline female'!G88)/'Baseline female'!G88</f>
        <v>2.8333066126101397E-2</v>
      </c>
      <c r="H88" s="4">
        <f ca="1">('Deaths female'!H88-'Baseline female'!H88)/'Baseline female'!H88</f>
        <v>0.10008071814765461</v>
      </c>
      <c r="I88" s="4">
        <f ca="1">('Deaths female'!I88-'Baseline female'!I88)/'Baseline female'!I88</f>
        <v>6.4626067116665714E-2</v>
      </c>
      <c r="J88" s="4">
        <f ca="1">('Deaths female'!J88-'Baseline female'!J88)/'Baseline female'!J88</f>
        <v>3.4807038324248529E-2</v>
      </c>
      <c r="K88" s="4">
        <f ca="1">('Deaths female'!K88-'Baseline female'!K88)/'Baseline female'!K88</f>
        <v>-2.4034778576255276E-2</v>
      </c>
      <c r="L88" s="4">
        <f ca="1">('Deaths female'!L88-'Baseline female'!L88)/'Baseline female'!L88</f>
        <v>-6.3072202482496132E-3</v>
      </c>
      <c r="M88" s="4">
        <f ca="1">('Deaths female'!M88-'Baseline female'!M88)/'Baseline female'!M88</f>
        <v>-2.5281671404951741E-2</v>
      </c>
      <c r="N88" s="4">
        <f ca="1">('Deaths female'!N88-'Baseline female'!N88)/'Baseline female'!N88</f>
        <v>2.3214591477936197E-2</v>
      </c>
      <c r="O88" s="4">
        <f ca="1">('Deaths female'!O88-'Baseline female'!O88)/'Baseline female'!O88</f>
        <v>-1.3480900474896326E-2</v>
      </c>
      <c r="P88" s="4">
        <f ca="1">('Deaths female'!P88-'Baseline female'!P88)/'Baseline female'!P88</f>
        <v>-4.3220911283567899E-2</v>
      </c>
      <c r="Q88" s="4">
        <f ca="1">('Deaths female'!Q88-'Baseline female'!Q88)/'Baseline female'!Q88</f>
        <v>9.3814138590315524E-3</v>
      </c>
      <c r="R88" s="4">
        <f ca="1">('Deaths female'!R88-'Baseline female'!R88)/'Baseline female'!R88</f>
        <v>2.4614861455685168E-2</v>
      </c>
      <c r="S88" s="4">
        <f ca="1">('Deaths female'!S88-'Baseline female'!S88)/'Baseline female'!S88</f>
        <v>6.6691975916579544E-3</v>
      </c>
      <c r="T88" s="4">
        <f ca="1">('Deaths female'!T88-'Baseline female'!T88)/'Baseline female'!T88</f>
        <v>4.22943318707035E-2</v>
      </c>
      <c r="U88" s="4">
        <f ca="1">('Deaths female'!U88-'Baseline female'!U88)/'Baseline female'!U88</f>
        <v>-5.9138469857045309E-2</v>
      </c>
      <c r="V88" s="4">
        <f ca="1">('Deaths female'!V88-'Baseline female'!V88)/'Baseline female'!V88</f>
        <v>5.6587807784557922E-2</v>
      </c>
      <c r="W88" s="4">
        <f ca="1">('Deaths female'!W88-'Baseline female'!W88)/'Baseline female'!W88</f>
        <v>6.4583766082614152E-2</v>
      </c>
      <c r="X88" s="4">
        <f ca="1">('Deaths female'!X88-'Baseline female'!X88)/'Baseline female'!X88</f>
        <v>5.4959609249347958E-2</v>
      </c>
      <c r="Y88" s="4">
        <f ca="1">('Deaths female'!Y88-'Baseline female'!Y88)/'Baseline female'!Y88</f>
        <v>2.4741747992644527E-2</v>
      </c>
      <c r="Z88" s="4">
        <f ca="1">('Deaths female'!Z88-'Baseline female'!Z88)/'Baseline female'!Z88</f>
        <v>4.5648331727633634E-2</v>
      </c>
      <c r="AA88" s="4">
        <f ca="1">('Deaths female'!AA88-'Baseline female'!AA88)/'Baseline female'!AA88</f>
        <v>5.0312120133913799E-2</v>
      </c>
      <c r="AI88" s="4">
        <f t="shared" ca="1" si="11"/>
        <v>-7.707971116417872E-3</v>
      </c>
      <c r="AJ88" s="4">
        <f t="shared" ca="1" si="11"/>
        <v>-9.5568072432615555E-3</v>
      </c>
      <c r="AK88" s="4">
        <f t="shared" ca="1" si="11"/>
        <v>1.4310562387757752E-2</v>
      </c>
      <c r="AL88" s="4">
        <f t="shared" ca="1" si="11"/>
        <v>2.3657964713175838E-3</v>
      </c>
      <c r="AM88" s="4">
        <f t="shared" ca="1" si="11"/>
        <v>-5.3618474545752762E-2</v>
      </c>
      <c r="AN88" s="4">
        <f t="shared" ca="1" si="11"/>
        <v>1.5520293005278112E-2</v>
      </c>
      <c r="AO88" s="4">
        <f t="shared" ca="1" si="11"/>
        <v>-5.6547705185546974E-3</v>
      </c>
      <c r="AP88" s="4">
        <f t="shared" ca="1" si="11"/>
        <v>7.7718142201512906E-3</v>
      </c>
      <c r="AQ88" s="4">
        <f t="shared" ca="1" si="11"/>
        <v>1.551693838304922E-2</v>
      </c>
      <c r="AR88" s="4">
        <f t="shared" ca="1" si="11"/>
        <v>-2.6600879263072648E-2</v>
      </c>
      <c r="AS88" s="4">
        <f t="shared" ca="1" si="11"/>
        <v>7.5269252686431448E-2</v>
      </c>
      <c r="AT88" s="4">
        <f t="shared" ca="1" si="11"/>
        <v>4.2916250685074452E-2</v>
      </c>
      <c r="AU88" s="4">
        <f t="shared" ca="1" si="11"/>
        <v>4.1076696517520474E-2</v>
      </c>
      <c r="AV88" s="4">
        <f t="shared" ca="1" si="11"/>
        <v>-5.9153248240667372E-3</v>
      </c>
      <c r="AW88" s="4">
        <f t="shared" ca="1" si="11"/>
        <v>2.7396599468780924E-2</v>
      </c>
      <c r="AX88" s="4">
        <f t="shared" ca="1" si="11"/>
        <v>3.9896818792199515E-2</v>
      </c>
      <c r="BE88">
        <v>0</v>
      </c>
    </row>
    <row r="89" spans="1:57" x14ac:dyDescent="0.2">
      <c r="A89" s="1">
        <v>86</v>
      </c>
      <c r="B89" s="4">
        <f ca="1">('Deaths female'!B89-'Baseline female'!B89)/'Baseline female'!B89</f>
        <v>0.14534272446584501</v>
      </c>
      <c r="C89" s="4">
        <f ca="1">('Deaths female'!C89-'Baseline female'!C89)/'Baseline female'!C89</f>
        <v>0.20193226645522305</v>
      </c>
      <c r="D89" s="4">
        <f ca="1">('Deaths female'!D89-'Baseline female'!D89)/'Baseline female'!D89</f>
        <v>0.10769415469555514</v>
      </c>
      <c r="E89" s="4">
        <f ca="1">('Deaths female'!E89-'Baseline female'!E89)/'Baseline female'!E89</f>
        <v>0.17403024318905447</v>
      </c>
      <c r="F89" s="4">
        <f ca="1">('Deaths female'!F89-'Baseline female'!F89)/'Baseline female'!F89</f>
        <v>0.12768557437553538</v>
      </c>
      <c r="G89" s="4">
        <f ca="1">('Deaths female'!G89-'Baseline female'!G89)/'Baseline female'!G89</f>
        <v>4.2418069604014473E-2</v>
      </c>
      <c r="H89" s="4">
        <f ca="1">('Deaths female'!H89-'Baseline female'!H89)/'Baseline female'!H89</f>
        <v>2.4001815484700539E-2</v>
      </c>
      <c r="I89" s="4">
        <f ca="1">('Deaths female'!I89-'Baseline female'!I89)/'Baseline female'!I89</f>
        <v>3.8363679385171691E-2</v>
      </c>
      <c r="J89" s="4">
        <f ca="1">('Deaths female'!J89-'Baseline female'!J89)/'Baseline female'!J89</f>
        <v>4.9698050120172844E-2</v>
      </c>
      <c r="K89" s="4">
        <f ca="1">('Deaths female'!K89-'Baseline female'!K89)/'Baseline female'!K89</f>
        <v>1.4813433438185796E-2</v>
      </c>
      <c r="L89" s="4">
        <f ca="1">('Deaths female'!L89-'Baseline female'!L89)/'Baseline female'!L89</f>
        <v>-2.1072527010230126E-2</v>
      </c>
      <c r="M89" s="4">
        <f ca="1">('Deaths female'!M89-'Baseline female'!M89)/'Baseline female'!M89</f>
        <v>1.5715070181288998E-3</v>
      </c>
      <c r="N89" s="4">
        <f ca="1">('Deaths female'!N89-'Baseline female'!N89)/'Baseline female'!N89</f>
        <v>1.8506104099745867E-2</v>
      </c>
      <c r="O89" s="4">
        <f ca="1">('Deaths female'!O89-'Baseline female'!O89)/'Baseline female'!O89</f>
        <v>1.2558679057187922E-2</v>
      </c>
      <c r="P89" s="4">
        <f ca="1">('Deaths female'!P89-'Baseline female'!P89)/'Baseline female'!P89</f>
        <v>-5.3991793924180416E-2</v>
      </c>
      <c r="Q89" s="4">
        <f ca="1">('Deaths female'!Q89-'Baseline female'!Q89)/'Baseline female'!Q89</f>
        <v>2.9402748956798581E-2</v>
      </c>
      <c r="R89" s="4">
        <f ca="1">('Deaths female'!R89-'Baseline female'!R89)/'Baseline female'!R89</f>
        <v>-2.6881681686012245E-2</v>
      </c>
      <c r="S89" s="4">
        <f ca="1">('Deaths female'!S89-'Baseline female'!S89)/'Baseline female'!S89</f>
        <v>5.4009113203544099E-4</v>
      </c>
      <c r="T89" s="4">
        <f ca="1">('Deaths female'!T89-'Baseline female'!T89)/'Baseline female'!T89</f>
        <v>2.0363143932012877E-2</v>
      </c>
      <c r="U89" s="4">
        <f ca="1">('Deaths female'!U89-'Baseline female'!U89)/'Baseline female'!U89</f>
        <v>-1.4213821695212762E-2</v>
      </c>
      <c r="V89" s="4">
        <f ca="1">('Deaths female'!V89-'Baseline female'!V89)/'Baseline female'!V89</f>
        <v>8.7656457964919277E-2</v>
      </c>
      <c r="W89" s="4">
        <f ca="1">('Deaths female'!W89-'Baseline female'!W89)/'Baseline female'!W89</f>
        <v>7.5368530586055367E-3</v>
      </c>
      <c r="X89" s="4">
        <f ca="1">('Deaths female'!X89-'Baseline female'!X89)/'Baseline female'!X89</f>
        <v>2.3694828574552466E-2</v>
      </c>
      <c r="Y89" s="4">
        <f ca="1">('Deaths female'!Y89-'Baseline female'!Y89)/'Baseline female'!Y89</f>
        <v>-7.1022326694541857E-3</v>
      </c>
      <c r="Z89" s="4">
        <f ca="1">('Deaths female'!Z89-'Baseline female'!Z89)/'Baseline female'!Z89</f>
        <v>5.5251629133272464E-3</v>
      </c>
      <c r="AA89" s="4">
        <f ca="1">('Deaths female'!AA89-'Baseline female'!AA89)/'Baseline female'!AA89</f>
        <v>1.5500457825336952E-2</v>
      </c>
      <c r="AI89" s="4">
        <f t="shared" ca="1" si="11"/>
        <v>-1.0167115855282804E-3</v>
      </c>
      <c r="AJ89" s="4">
        <f t="shared" ca="1" si="11"/>
        <v>-1.7694172953603229E-2</v>
      </c>
      <c r="AK89" s="4">
        <f t="shared" ca="1" si="11"/>
        <v>5.4187717945013217E-3</v>
      </c>
      <c r="AL89" s="4">
        <f t="shared" ca="1" si="11"/>
        <v>-3.4329926583540825E-4</v>
      </c>
      <c r="AM89" s="4">
        <f t="shared" ca="1" si="11"/>
        <v>-4.4753747638374752E-2</v>
      </c>
      <c r="AN89" s="4">
        <f t="shared" ca="1" si="11"/>
        <v>1.2718181984125059E-2</v>
      </c>
      <c r="AO89" s="4">
        <f t="shared" ca="1" si="11"/>
        <v>2.5054902695676893E-3</v>
      </c>
      <c r="AP89" s="4">
        <f t="shared" ca="1" si="11"/>
        <v>7.4733705130831454E-3</v>
      </c>
      <c r="AQ89" s="4">
        <f t="shared" ca="1" si="11"/>
        <v>2.1368854144278335E-2</v>
      </c>
      <c r="AR89" s="4">
        <f t="shared" ca="1" si="11"/>
        <v>-3.9025688904092581E-2</v>
      </c>
      <c r="AS89" s="4">
        <f t="shared" ca="1" si="11"/>
        <v>7.9623455439819621E-2</v>
      </c>
      <c r="AT89" s="4">
        <f t="shared" ca="1" si="11"/>
        <v>3.5363185002003542E-2</v>
      </c>
      <c r="AU89" s="4">
        <f t="shared" ca="1" si="11"/>
        <v>4.9872342727798648E-2</v>
      </c>
      <c r="AV89" s="4">
        <f t="shared" ca="1" si="11"/>
        <v>-6.7753999554295008E-3</v>
      </c>
      <c r="AW89" s="4">
        <f t="shared" ca="1" si="11"/>
        <v>2.1510841421316644E-2</v>
      </c>
      <c r="AX89" s="4">
        <f t="shared" ca="1" si="11"/>
        <v>2.2413781885414413E-2</v>
      </c>
      <c r="BE89">
        <v>0</v>
      </c>
    </row>
    <row r="90" spans="1:57" x14ac:dyDescent="0.2">
      <c r="A90" s="1">
        <v>87</v>
      </c>
      <c r="B90" s="4">
        <f ca="1">('Deaths female'!B90-'Baseline female'!B90)/'Baseline female'!B90</f>
        <v>0.17578068428009502</v>
      </c>
      <c r="C90" s="4">
        <f ca="1">('Deaths female'!C90-'Baseline female'!C90)/'Baseline female'!C90</f>
        <v>0.14612809662359114</v>
      </c>
      <c r="D90" s="4">
        <f ca="1">('Deaths female'!D90-'Baseline female'!D90)/'Baseline female'!D90</f>
        <v>0.21249047795894996</v>
      </c>
      <c r="E90" s="4">
        <f ca="1">('Deaths female'!E90-'Baseline female'!E90)/'Baseline female'!E90</f>
        <v>0.18492160813415626</v>
      </c>
      <c r="F90" s="4">
        <f ca="1">('Deaths female'!F90-'Baseline female'!F90)/'Baseline female'!F90</f>
        <v>6.6420638360225423E-2</v>
      </c>
      <c r="G90" s="4">
        <f ca="1">('Deaths female'!G90-'Baseline female'!G90)/'Baseline female'!G90</f>
        <v>0.10100034172642325</v>
      </c>
      <c r="H90" s="4">
        <f ca="1">('Deaths female'!H90-'Baseline female'!H90)/'Baseline female'!H90</f>
        <v>4.0323416562522453E-2</v>
      </c>
      <c r="I90" s="4">
        <f ca="1">('Deaths female'!I90-'Baseline female'!I90)/'Baseline female'!I90</f>
        <v>-9.6840473611745064E-3</v>
      </c>
      <c r="J90" s="4">
        <f ca="1">('Deaths female'!J90-'Baseline female'!J90)/'Baseline female'!J90</f>
        <v>1.5358823563181669E-2</v>
      </c>
      <c r="K90" s="4">
        <f ca="1">('Deaths female'!K90-'Baseline female'!K90)/'Baseline female'!K90</f>
        <v>-6.1434533307164526E-3</v>
      </c>
      <c r="L90" s="4">
        <f ca="1">('Deaths female'!L90-'Baseline female'!L90)/'Baseline female'!L90</f>
        <v>1.3483875199830802E-2</v>
      </c>
      <c r="M90" s="4">
        <f ca="1">('Deaths female'!M90-'Baseline female'!M90)/'Baseline female'!M90</f>
        <v>-1.1395783799469221E-2</v>
      </c>
      <c r="N90" s="4">
        <f ca="1">('Deaths female'!N90-'Baseline female'!N90)/'Baseline female'!N90</f>
        <v>2.3926389487094253E-2</v>
      </c>
      <c r="O90" s="4">
        <f ca="1">('Deaths female'!O90-'Baseline female'!O90)/'Baseline female'!O90</f>
        <v>7.5726045507523224E-3</v>
      </c>
      <c r="P90" s="4">
        <f ca="1">('Deaths female'!P90-'Baseline female'!P90)/'Baseline female'!P90</f>
        <v>-3.866832581557493E-2</v>
      </c>
      <c r="Q90" s="4">
        <f ca="1">('Deaths female'!Q90-'Baseline female'!Q90)/'Baseline female'!Q90</f>
        <v>-8.3074204994003087E-3</v>
      </c>
      <c r="R90" s="4">
        <f ca="1">('Deaths female'!R90-'Baseline female'!R90)/'Baseline female'!R90</f>
        <v>-1.139977202997508E-2</v>
      </c>
      <c r="S90" s="4">
        <f ca="1">('Deaths female'!S90-'Baseline female'!S90)/'Baseline female'!S90</f>
        <v>1.0788196422961444E-2</v>
      </c>
      <c r="T90" s="4">
        <f ca="1">('Deaths female'!T90-'Baseline female'!T90)/'Baseline female'!T90</f>
        <v>2.1347304592351221E-2</v>
      </c>
      <c r="U90" s="4">
        <f ca="1">('Deaths female'!U90-'Baseline female'!U90)/'Baseline female'!U90</f>
        <v>-5.613689403017174E-2</v>
      </c>
      <c r="V90" s="4">
        <f ca="1">('Deaths female'!V90-'Baseline female'!V90)/'Baseline female'!V90</f>
        <v>9.6049010009457939E-2</v>
      </c>
      <c r="W90" s="4">
        <f ca="1">('Deaths female'!W90-'Baseline female'!W90)/'Baseline female'!W90</f>
        <v>1.5269307879848015E-2</v>
      </c>
      <c r="X90" s="4">
        <f ca="1">('Deaths female'!X90-'Baseline female'!X90)/'Baseline female'!X90</f>
        <v>4.5678350607860574E-2</v>
      </c>
      <c r="Y90" s="4">
        <f ca="1">('Deaths female'!Y90-'Baseline female'!Y90)/'Baseline female'!Y90</f>
        <v>-5.4333519815401417E-2</v>
      </c>
      <c r="Z90" s="4">
        <f ca="1">('Deaths female'!Z90-'Baseline female'!Z90)/'Baseline female'!Z90</f>
        <v>4.6924574884674832E-3</v>
      </c>
      <c r="AA90" s="4">
        <f ca="1">('Deaths female'!AA90-'Baseline female'!AA90)/'Baseline female'!AA90</f>
        <v>-3.4275706864675522E-2</v>
      </c>
      <c r="AI90" s="4">
        <f t="shared" ca="1" si="11"/>
        <v>-5.5422034929343694E-3</v>
      </c>
      <c r="AJ90" s="4">
        <f t="shared" ca="1" si="11"/>
        <v>-2.3976233395068526E-2</v>
      </c>
      <c r="AK90" s="4">
        <f t="shared" ca="1" si="11"/>
        <v>4.5726840950633483E-3</v>
      </c>
      <c r="AL90" s="4">
        <f t="shared" ca="1" si="11"/>
        <v>-1.9289492543385855E-3</v>
      </c>
      <c r="AM90" s="4">
        <f t="shared" ca="1" si="11"/>
        <v>-4.2819161909957916E-2</v>
      </c>
      <c r="AN90" s="4">
        <f t="shared" ca="1" si="11"/>
        <v>8.8066633204409005E-3</v>
      </c>
      <c r="AO90" s="4">
        <f t="shared" ca="1" si="11"/>
        <v>2.1849192422012205E-3</v>
      </c>
      <c r="AP90" s="4">
        <f t="shared" ca="1" si="11"/>
        <v>4.1272302998676931E-3</v>
      </c>
      <c r="AQ90" s="4">
        <f t="shared" ca="1" si="11"/>
        <v>1.2171524121231483E-2</v>
      </c>
      <c r="AR90" s="4">
        <f t="shared" ca="1" si="11"/>
        <v>-2.7406550105855142E-2</v>
      </c>
      <c r="AS90" s="4">
        <f t="shared" ca="1" si="11"/>
        <v>7.6332028204490893E-2</v>
      </c>
      <c r="AT90" s="4">
        <f t="shared" ca="1" si="11"/>
        <v>2.75106936520924E-2</v>
      </c>
      <c r="AU90" s="4">
        <f t="shared" ca="1" si="11"/>
        <v>4.8024024804782295E-2</v>
      </c>
      <c r="AV90" s="4">
        <f t="shared" ca="1" si="11"/>
        <v>-4.6646243446195387E-3</v>
      </c>
      <c r="AW90" s="4">
        <f t="shared" ca="1" si="11"/>
        <v>1.9954139018588144E-2</v>
      </c>
      <c r="AX90" s="4">
        <f t="shared" ca="1" si="11"/>
        <v>1.5699153365690229E-2</v>
      </c>
      <c r="BE90">
        <v>0</v>
      </c>
    </row>
    <row r="91" spans="1:57" x14ac:dyDescent="0.2">
      <c r="A91" s="1">
        <v>88</v>
      </c>
      <c r="B91" s="4">
        <f ca="1">('Deaths female'!B91-'Baseline female'!B91)/'Baseline female'!B91</f>
        <v>0.12816931863891662</v>
      </c>
      <c r="C91" s="4">
        <f ca="1">('Deaths female'!C91-'Baseline female'!C91)/'Baseline female'!C91</f>
        <v>0.1460205158135183</v>
      </c>
      <c r="D91" s="4">
        <f ca="1">('Deaths female'!D91-'Baseline female'!D91)/'Baseline female'!D91</f>
        <v>0.1549742006053054</v>
      </c>
      <c r="E91" s="4">
        <f ca="1">('Deaths female'!E91-'Baseline female'!E91)/'Baseline female'!E91</f>
        <v>0.22636608463326868</v>
      </c>
      <c r="F91" s="4">
        <f ca="1">('Deaths female'!F91-'Baseline female'!F91)/'Baseline female'!F91</f>
        <v>9.492454535115552E-2</v>
      </c>
      <c r="G91" s="4">
        <f ca="1">('Deaths female'!G91-'Baseline female'!G91)/'Baseline female'!G91</f>
        <v>8.5463033565967475E-2</v>
      </c>
      <c r="H91" s="4">
        <f ca="1">('Deaths female'!H91-'Baseline female'!H91)/'Baseline female'!H91</f>
        <v>9.5386155950961032E-2</v>
      </c>
      <c r="I91" s="4">
        <f ca="1">('Deaths female'!I91-'Baseline female'!I91)/'Baseline female'!I91</f>
        <v>-4.3840955764549064E-2</v>
      </c>
      <c r="J91" s="4">
        <f ca="1">('Deaths female'!J91-'Baseline female'!J91)/'Baseline female'!J91</f>
        <v>2.5886360426550448E-2</v>
      </c>
      <c r="K91" s="4">
        <f ca="1">('Deaths female'!K91-'Baseline female'!K91)/'Baseline female'!K91</f>
        <v>-6.1807914530044774E-3</v>
      </c>
      <c r="L91" s="4">
        <f ca="1">('Deaths female'!L91-'Baseline female'!L91)/'Baseline female'!L91</f>
        <v>2.9828456603389473E-4</v>
      </c>
      <c r="M91" s="4">
        <f ca="1">('Deaths female'!M91-'Baseline female'!M91)/'Baseline female'!M91</f>
        <v>-3.6978037596744964E-2</v>
      </c>
      <c r="N91" s="4">
        <f ca="1">('Deaths female'!N91-'Baseline female'!N91)/'Baseline female'!N91</f>
        <v>-6.6404499058976196E-3</v>
      </c>
      <c r="O91" s="4">
        <f ca="1">('Deaths female'!O91-'Baseline female'!O91)/'Baseline female'!O91</f>
        <v>8.9394089607488375E-3</v>
      </c>
      <c r="P91" s="4">
        <f ca="1">('Deaths female'!P91-'Baseline female'!P91)/'Baseline female'!P91</f>
        <v>-5.910110548843784E-2</v>
      </c>
      <c r="Q91" s="4">
        <f ca="1">('Deaths female'!Q91-'Baseline female'!Q91)/'Baseline female'!Q91</f>
        <v>4.4589161553659641E-2</v>
      </c>
      <c r="R91" s="4">
        <f ca="1">('Deaths female'!R91-'Baseline female'!R91)/'Baseline female'!R91</f>
        <v>-9.3592189985536121E-3</v>
      </c>
      <c r="S91" s="4">
        <f ca="1">('Deaths female'!S91-'Baseline female'!S91)/'Baseline female'!S91</f>
        <v>1.5147081743636165E-3</v>
      </c>
      <c r="T91" s="4">
        <f ca="1">('Deaths female'!T91-'Baseline female'!T91)/'Baseline female'!T91</f>
        <v>-1.5527058338768887E-3</v>
      </c>
      <c r="U91" s="4">
        <f ca="1">('Deaths female'!U91-'Baseline female'!U91)/'Baseline female'!U91</f>
        <v>-7.7797741267757363E-3</v>
      </c>
      <c r="V91" s="4">
        <f ca="1">('Deaths female'!V91-'Baseline female'!V91)/'Baseline female'!V91</f>
        <v>7.3660691108436205E-2</v>
      </c>
      <c r="W91" s="4">
        <f ca="1">('Deaths female'!W91-'Baseline female'!W91)/'Baseline female'!W91</f>
        <v>4.2693437277612392E-2</v>
      </c>
      <c r="X91" s="4">
        <f ca="1">('Deaths female'!X91-'Baseline female'!X91)/'Baseline female'!X91</f>
        <v>7.5006236223281411E-2</v>
      </c>
      <c r="Y91" s="4">
        <f ca="1">('Deaths female'!Y91-'Baseline female'!Y91)/'Baseline female'!Y91</f>
        <v>4.8661515010932866E-3</v>
      </c>
      <c r="Z91" s="4">
        <f ca="1">('Deaths female'!Z91-'Baseline female'!Z91)/'Baseline female'!Z91</f>
        <v>4.1140392033353103E-2</v>
      </c>
      <c r="AA91" s="4">
        <f ca="1">('Deaths female'!AA91-'Baseline female'!AA91)/'Baseline female'!AA91</f>
        <v>6.4137373209342832E-2</v>
      </c>
      <c r="AI91" s="4">
        <f t="shared" ca="1" si="11"/>
        <v>-1.7840017007518284E-2</v>
      </c>
      <c r="AJ91" s="4">
        <f t="shared" ca="1" si="11"/>
        <v>-3.6211875879034912E-2</v>
      </c>
      <c r="AK91" s="4">
        <f t="shared" ca="1" si="11"/>
        <v>7.7133740264451124E-4</v>
      </c>
      <c r="AL91" s="4">
        <f t="shared" ca="1" si="11"/>
        <v>-6.4082352427435501E-3</v>
      </c>
      <c r="AM91" s="4">
        <f t="shared" ca="1" si="11"/>
        <v>-3.597368755596423E-2</v>
      </c>
      <c r="AN91" s="4">
        <f t="shared" ca="1" si="11"/>
        <v>6.634810412998504E-3</v>
      </c>
      <c r="AO91" s="4">
        <f t="shared" ca="1" si="11"/>
        <v>1.0374004420114142E-2</v>
      </c>
      <c r="AP91" s="4">
        <f t="shared" ca="1" si="11"/>
        <v>2.7919280870057619E-3</v>
      </c>
      <c r="AQ91" s="4">
        <f t="shared" ca="1" si="11"/>
        <v>1.3493884901455732E-2</v>
      </c>
      <c r="AR91" s="4">
        <f t="shared" ca="1" si="11"/>
        <v>-3.3761402369697394E-2</v>
      </c>
      <c r="AS91" s="4">
        <f t="shared" ca="1" si="11"/>
        <v>7.0945410976596193E-2</v>
      </c>
      <c r="AT91" s="4">
        <f t="shared" ca="1" si="11"/>
        <v>2.8041769654301947E-2</v>
      </c>
      <c r="AU91" s="4">
        <f t="shared" ca="1" si="11"/>
        <v>6.1635077936676705E-2</v>
      </c>
      <c r="AV91" s="4">
        <f t="shared" ca="1" si="11"/>
        <v>7.9927396280626527E-3</v>
      </c>
      <c r="AW91" s="4">
        <f t="shared" ca="1" si="11"/>
        <v>2.3427918999957539E-2</v>
      </c>
      <c r="AX91" s="4">
        <f t="shared" ca="1" si="11"/>
        <v>1.3504881348971856E-2</v>
      </c>
      <c r="BE91">
        <v>0</v>
      </c>
    </row>
    <row r="92" spans="1:57" x14ac:dyDescent="0.2">
      <c r="A92" s="1">
        <v>89</v>
      </c>
      <c r="B92" s="4">
        <f ca="1">('Deaths female'!B92-'Baseline female'!B92)/'Baseline female'!B92</f>
        <v>0.17127199451439945</v>
      </c>
      <c r="C92" s="4">
        <f ca="1">('Deaths female'!C92-'Baseline female'!C92)/'Baseline female'!C92</f>
        <v>0.13406319989766582</v>
      </c>
      <c r="D92" s="4">
        <f ca="1">('Deaths female'!D92-'Baseline female'!D92)/'Baseline female'!D92</f>
        <v>0.16819222732197939</v>
      </c>
      <c r="E92" s="4">
        <f ca="1">('Deaths female'!E92-'Baseline female'!E92)/'Baseline female'!E92</f>
        <v>0.18678364782166937</v>
      </c>
      <c r="F92" s="4">
        <f ca="1">('Deaths female'!F92-'Baseline female'!F92)/'Baseline female'!F92</f>
        <v>0.12974604890928951</v>
      </c>
      <c r="G92" s="4">
        <f ca="1">('Deaths female'!G92-'Baseline female'!G92)/'Baseline female'!G92</f>
        <v>0.11130159890665198</v>
      </c>
      <c r="H92" s="4">
        <f ca="1">('Deaths female'!H92-'Baseline female'!H92)/'Baseline female'!H92</f>
        <v>8.2232066475231444E-2</v>
      </c>
      <c r="I92" s="4">
        <f ca="1">('Deaths female'!I92-'Baseline female'!I92)/'Baseline female'!I92</f>
        <v>5.3839060643367111E-2</v>
      </c>
      <c r="J92" s="4">
        <f ca="1">('Deaths female'!J92-'Baseline female'!J92)/'Baseline female'!J92</f>
        <v>-1.7583660460752045E-2</v>
      </c>
      <c r="K92" s="4">
        <f ca="1">('Deaths female'!K92-'Baseline female'!K92)/'Baseline female'!K92</f>
        <v>-6.1190324535039002E-3</v>
      </c>
      <c r="L92" s="4">
        <f ca="1">('Deaths female'!L92-'Baseline female'!L92)/'Baseline female'!L92</f>
        <v>8.5140295649736419E-3</v>
      </c>
      <c r="M92" s="4">
        <f ca="1">('Deaths female'!M92-'Baseline female'!M92)/'Baseline female'!M92</f>
        <v>-1.638687898497912E-2</v>
      </c>
      <c r="N92" s="4">
        <f ca="1">('Deaths female'!N92-'Baseline female'!N92)/'Baseline female'!N92</f>
        <v>-3.1912776186372088E-2</v>
      </c>
      <c r="O92" s="4">
        <f ca="1">('Deaths female'!O92-'Baseline female'!O92)/'Baseline female'!O92</f>
        <v>-1.7306288422969798E-2</v>
      </c>
      <c r="P92" s="4">
        <f ca="1">('Deaths female'!P92-'Baseline female'!P92)/'Baseline female'!P92</f>
        <v>-2.8786601680112697E-2</v>
      </c>
      <c r="Q92" s="4">
        <f ca="1">('Deaths female'!Q92-'Baseline female'!Q92)/'Baseline female'!Q92</f>
        <v>-1.1474993949464168E-2</v>
      </c>
      <c r="R92" s="4">
        <f ca="1">('Deaths female'!R92-'Baseline female'!R92)/'Baseline female'!R92</f>
        <v>3.5553262606694218E-2</v>
      </c>
      <c r="S92" s="4">
        <f ca="1">('Deaths female'!S92-'Baseline female'!S92)/'Baseline female'!S92</f>
        <v>1.7854659244397272E-2</v>
      </c>
      <c r="T92" s="4">
        <f ca="1">('Deaths female'!T92-'Baseline female'!T92)/'Baseline female'!T92</f>
        <v>2.4392196160200958E-2</v>
      </c>
      <c r="U92" s="4">
        <f ca="1">('Deaths female'!U92-'Baseline female'!U92)/'Baseline female'!U92</f>
        <v>-5.7859484811257349E-2</v>
      </c>
      <c r="V92" s="4">
        <f ca="1">('Deaths female'!V92-'Baseline female'!V92)/'Baseline female'!V92</f>
        <v>8.416331033172679E-2</v>
      </c>
      <c r="W92" s="4">
        <f ca="1">('Deaths female'!W92-'Baseline female'!W92)/'Baseline female'!W92</f>
        <v>4.6732560711337592E-2</v>
      </c>
      <c r="X92" s="4">
        <f ca="1">('Deaths female'!X92-'Baseline female'!X92)/'Baseline female'!X92</f>
        <v>5.0022688983950805E-2</v>
      </c>
      <c r="Y92" s="4">
        <f ca="1">('Deaths female'!Y92-'Baseline female'!Y92)/'Baseline female'!Y92</f>
        <v>-2.0491467860297083E-3</v>
      </c>
      <c r="Z92" s="4">
        <f ca="1">('Deaths female'!Z92-'Baseline female'!Z92)/'Baseline female'!Z92</f>
        <v>1.0547862943801747E-2</v>
      </c>
      <c r="AA92" s="4">
        <f ca="1">('Deaths female'!AA92-'Baseline female'!AA92)/'Baseline female'!AA92</f>
        <v>1.6394665123154024E-2</v>
      </c>
      <c r="AI92" s="4">
        <f t="shared" ca="1" si="11"/>
        <v>-1.9456515004991588E-2</v>
      </c>
      <c r="AJ92" s="4">
        <f t="shared" ca="1" si="11"/>
        <v>-5.3104213943825564E-2</v>
      </c>
      <c r="AK92" s="4">
        <f t="shared" ca="1" si="11"/>
        <v>-6.7946014372510547E-3</v>
      </c>
      <c r="AL92" s="4">
        <f t="shared" ca="1" si="11"/>
        <v>-1.5738575614914398E-2</v>
      </c>
      <c r="AM92" s="4">
        <f t="shared" ca="1" si="11"/>
        <v>-4.5226867553944353E-2</v>
      </c>
      <c r="AN92" s="4">
        <f t="shared" ca="1" si="11"/>
        <v>1.0119301197262891E-2</v>
      </c>
      <c r="AO92" s="4">
        <f t="shared" ca="1" si="11"/>
        <v>1.3152512233150801E-2</v>
      </c>
      <c r="AP92" s="4">
        <f t="shared" ca="1" si="11"/>
        <v>1.461325811092969E-2</v>
      </c>
      <c r="AQ92" s="4">
        <f t="shared" ca="1" si="11"/>
        <v>1.0009430316714548E-2</v>
      </c>
      <c r="AR92" s="4">
        <f t="shared" ca="1" si="11"/>
        <v>-2.2630363923367706E-2</v>
      </c>
      <c r="AS92" s="4">
        <f t="shared" ca="1" si="11"/>
        <v>5.6702609174901483E-2</v>
      </c>
      <c r="AT92" s="4">
        <f t="shared" ca="1" si="11"/>
        <v>3.1413368276411835E-2</v>
      </c>
      <c r="AU92" s="4">
        <f t="shared" ca="1" si="11"/>
        <v>5.1950469258228507E-2</v>
      </c>
      <c r="AV92" s="4">
        <f t="shared" ca="1" si="11"/>
        <v>2.6133766957660058E-2</v>
      </c>
      <c r="AW92" s="4">
        <f t="shared" ca="1" si="11"/>
        <v>3.0180771410813757E-2</v>
      </c>
      <c r="AX92" s="4">
        <f t="shared" ca="1" si="11"/>
        <v>3.0807610734932066E-2</v>
      </c>
      <c r="BE92">
        <v>0</v>
      </c>
    </row>
    <row r="93" spans="1:57" x14ac:dyDescent="0.2">
      <c r="A93" s="1">
        <v>90</v>
      </c>
      <c r="B93" s="4">
        <f ca="1">('Deaths female'!B93-'Baseline female'!B93)/'Baseline female'!B93</f>
        <v>0.15980424027444398</v>
      </c>
      <c r="C93" s="4">
        <f ca="1">('Deaths female'!C93-'Baseline female'!C93)/'Baseline female'!C93</f>
        <v>0.16464002199517119</v>
      </c>
      <c r="D93" s="4">
        <f ca="1">('Deaths female'!D93-'Baseline female'!D93)/'Baseline female'!D93</f>
        <v>0.1022778501710408</v>
      </c>
      <c r="E93" s="4">
        <f ca="1">('Deaths female'!E93-'Baseline female'!E93)/'Baseline female'!E93</f>
        <v>0.15680076343126209</v>
      </c>
      <c r="F93" s="4">
        <f ca="1">('Deaths female'!F93-'Baseline female'!F93)/'Baseline female'!F93</f>
        <v>7.6347643146233476E-2</v>
      </c>
      <c r="G93" s="4">
        <f ca="1">('Deaths female'!G93-'Baseline female'!G93)/'Baseline female'!G93</f>
        <v>9.1831455987020416E-2</v>
      </c>
      <c r="H93" s="4">
        <f ca="1">('Deaths female'!H93-'Baseline female'!H93)/'Baseline female'!H93</f>
        <v>7.0333799151236401E-2</v>
      </c>
      <c r="I93" s="4">
        <f ca="1">('Deaths female'!I93-'Baseline female'!I93)/'Baseline female'!I93</f>
        <v>3.4828659956236047E-3</v>
      </c>
      <c r="J93" s="4">
        <f ca="1">('Deaths female'!J93-'Baseline female'!J93)/'Baseline female'!J93</f>
        <v>6.323951726070319E-2</v>
      </c>
      <c r="K93" s="4">
        <f ca="1">('Deaths female'!K93-'Baseline female'!K93)/'Baseline female'!K93</f>
        <v>-4.0046128065141705E-2</v>
      </c>
      <c r="L93" s="4">
        <f ca="1">('Deaths female'!L93-'Baseline female'!L93)/'Baseline female'!L93</f>
        <v>-2.8934679785280058E-2</v>
      </c>
      <c r="M93" s="4">
        <f ca="1">('Deaths female'!M93-'Baseline female'!M93)/'Baseline female'!M93</f>
        <v>-5.6691973612278228E-2</v>
      </c>
      <c r="N93" s="4">
        <f ca="1">('Deaths female'!N93-'Baseline female'!N93)/'Baseline female'!N93</f>
        <v>1.8984152980746332E-2</v>
      </c>
      <c r="O93" s="4">
        <f ca="1">('Deaths female'!O93-'Baseline female'!O93)/'Baseline female'!O93</f>
        <v>-2.1409150417412214E-2</v>
      </c>
      <c r="P93" s="4">
        <f ca="1">('Deaths female'!P93-'Baseline female'!P93)/'Baseline female'!P93</f>
        <v>-3.3547982641483683E-2</v>
      </c>
      <c r="Q93" s="4">
        <f ca="1">('Deaths female'!Q93-'Baseline female'!Q93)/'Baseline female'!Q93</f>
        <v>-1.0176179459389241E-2</v>
      </c>
      <c r="R93" s="4">
        <f ca="1">('Deaths female'!R93-'Baseline female'!R93)/'Baseline female'!R93</f>
        <v>2.3012006318852821E-2</v>
      </c>
      <c r="S93" s="4">
        <f ca="1">('Deaths female'!S93-'Baseline female'!S93)/'Baseline female'!S93</f>
        <v>-1.0061503474419309E-2</v>
      </c>
      <c r="T93" s="4">
        <f ca="1">('Deaths female'!T93-'Baseline female'!T93)/'Baseline female'!T93</f>
        <v>-3.692318244530755E-3</v>
      </c>
      <c r="U93" s="4">
        <f ca="1">('Deaths female'!U93-'Baseline female'!U93)/'Baseline female'!U93</f>
        <v>-1.0427758658581379E-3</v>
      </c>
      <c r="V93" s="4">
        <f ca="1">('Deaths female'!V93-'Baseline female'!V93)/'Baseline female'!V93</f>
        <v>4.0130671607914281E-2</v>
      </c>
      <c r="W93" s="4">
        <f ca="1">('Deaths female'!W93-'Baseline female'!W93)/'Baseline female'!W93</f>
        <v>2.5321309333058463E-2</v>
      </c>
      <c r="X93" s="4">
        <f ca="1">('Deaths female'!X93-'Baseline female'!X93)/'Baseline female'!X93</f>
        <v>4.5718019634266263E-2</v>
      </c>
      <c r="Y93" s="4">
        <f ca="1">('Deaths female'!Y93-'Baseline female'!Y93)/'Baseline female'!Y93</f>
        <v>3.5295626046694333E-2</v>
      </c>
      <c r="Z93" s="4">
        <f ca="1">('Deaths female'!Z93-'Baseline female'!Z93)/'Baseline female'!Z93</f>
        <v>3.7864819713991138E-2</v>
      </c>
      <c r="AA93" s="4">
        <f ca="1">('Deaths female'!AA93-'Baseline female'!AA93)/'Baseline female'!AA93</f>
        <v>1.6738977535292854E-2</v>
      </c>
      <c r="AI93" s="4">
        <f t="shared" ca="1" si="11"/>
        <v>-2.1146621812605855E-2</v>
      </c>
      <c r="AJ93" s="4">
        <f t="shared" ca="1" si="11"/>
        <v>-4.8813544943034602E-2</v>
      </c>
      <c r="AK93" s="4">
        <f t="shared" ca="1" si="11"/>
        <v>-2.42554247980875E-2</v>
      </c>
      <c r="AL93" s="4">
        <f t="shared" ca="1" si="11"/>
        <v>-2.8282873590784473E-2</v>
      </c>
      <c r="AM93" s="4">
        <f t="shared" ca="1" si="11"/>
        <v>-4.2545039820610545E-2</v>
      </c>
      <c r="AN93" s="4">
        <f t="shared" ca="1" si="11"/>
        <v>3.1244921645506097E-3</v>
      </c>
      <c r="AO93" s="4">
        <f t="shared" ca="1" si="11"/>
        <v>5.4134566200488479E-3</v>
      </c>
      <c r="AP93" s="4">
        <f t="shared" ca="1" si="11"/>
        <v>2.3304717617892417E-2</v>
      </c>
      <c r="AQ93" s="4">
        <f t="shared" ca="1" si="11"/>
        <v>2.0348935958631305E-2</v>
      </c>
      <c r="AR93" s="4">
        <f t="shared" ca="1" si="11"/>
        <v>-2.2590695693706274E-2</v>
      </c>
      <c r="AS93" s="4">
        <f t="shared" ca="1" si="11"/>
        <v>5.9323595262132281E-2</v>
      </c>
      <c r="AT93" s="4">
        <f t="shared" ca="1" si="11"/>
        <v>2.90911284869259E-2</v>
      </c>
      <c r="AU93" s="4">
        <f t="shared" ca="1" si="11"/>
        <v>5.7014441058459667E-2</v>
      </c>
      <c r="AV93" s="4">
        <f t="shared" ca="1" si="11"/>
        <v>2.9786842826498482E-2</v>
      </c>
      <c r="AW93" s="4">
        <f t="shared" ca="1" si="11"/>
        <v>4.1388821946363633E-2</v>
      </c>
      <c r="AX93" s="4">
        <f t="shared" ca="1" si="11"/>
        <v>3.1188499833262689E-2</v>
      </c>
      <c r="BE93">
        <v>0</v>
      </c>
    </row>
    <row r="94" spans="1:57" x14ac:dyDescent="0.2">
      <c r="A94" s="1">
        <v>91</v>
      </c>
      <c r="B94" s="4">
        <f ca="1">('Deaths female'!B94-'Baseline female'!B94)/'Baseline female'!B94</f>
        <v>9.147565412903079E-2</v>
      </c>
      <c r="C94" s="4">
        <f ca="1">('Deaths female'!C94-'Baseline female'!C94)/'Baseline female'!C94</f>
        <v>0.11711246008938636</v>
      </c>
      <c r="D94" s="4">
        <f ca="1">('Deaths female'!D94-'Baseline female'!D94)/'Baseline female'!D94</f>
        <v>0.19650812487877697</v>
      </c>
      <c r="E94" s="4">
        <f ca="1">('Deaths female'!E94-'Baseline female'!E94)/'Baseline female'!E94</f>
        <v>7.5514859419941738E-2</v>
      </c>
      <c r="F94" s="4">
        <f ca="1">('Deaths female'!F94-'Baseline female'!F94)/'Baseline female'!F94</f>
        <v>4.4318608646688594E-2</v>
      </c>
      <c r="G94" s="4">
        <f ca="1">('Deaths female'!G94-'Baseline female'!G94)/'Baseline female'!G94</f>
        <v>8.3743667324813059E-2</v>
      </c>
      <c r="H94" s="4">
        <f ca="1">('Deaths female'!H94-'Baseline female'!H94)/'Baseline female'!H94</f>
        <v>6.3986645749527352E-2</v>
      </c>
      <c r="I94" s="4">
        <f ca="1">('Deaths female'!I94-'Baseline female'!I94)/'Baseline female'!I94</f>
        <v>2.1739750986535904E-2</v>
      </c>
      <c r="J94" s="4">
        <f ca="1">('Deaths female'!J94-'Baseline female'!J94)/'Baseline female'!J94</f>
        <v>3.3292031976329656E-2</v>
      </c>
      <c r="K94" s="4">
        <f ca="1">('Deaths female'!K94-'Baseline female'!K94)/'Baseline female'!K94</f>
        <v>1.2184142979457272E-2</v>
      </c>
      <c r="L94" s="4">
        <f ca="1">('Deaths female'!L94-'Baseline female'!L94)/'Baseline female'!L94</f>
        <v>-8.2561594583149711E-2</v>
      </c>
      <c r="M94" s="4">
        <f ca="1">('Deaths female'!M94-'Baseline female'!M94)/'Baseline female'!M94</f>
        <v>-5.9606705401703007E-2</v>
      </c>
      <c r="N94" s="4">
        <f ca="1">('Deaths female'!N94-'Baseline female'!N94)/'Baseline female'!N94</f>
        <v>-5.0062936234831991E-4</v>
      </c>
      <c r="O94" s="4">
        <f ca="1">('Deaths female'!O94-'Baseline female'!O94)/'Baseline female'!O94</f>
        <v>-9.8377508848368992E-3</v>
      </c>
      <c r="P94" s="4">
        <f ca="1">('Deaths female'!P94-'Baseline female'!P94)/'Baseline female'!P94</f>
        <v>-1.9764422154211977E-2</v>
      </c>
      <c r="Q94" s="4">
        <f ca="1">('Deaths female'!Q94-'Baseline female'!Q94)/'Baseline female'!Q94</f>
        <v>1.8543484419586601E-2</v>
      </c>
      <c r="R94" s="4">
        <f ca="1">('Deaths female'!R94-'Baseline female'!R94)/'Baseline female'!R94</f>
        <v>1.4063744203552367E-2</v>
      </c>
      <c r="S94" s="4">
        <f ca="1">('Deaths female'!S94-'Baseline female'!S94)/'Baseline female'!S94</f>
        <v>-6.1364199322742124E-3</v>
      </c>
      <c r="T94" s="4">
        <f ca="1">('Deaths female'!T94-'Baseline female'!T94)/'Baseline female'!T94</f>
        <v>2.6974947833134134E-2</v>
      </c>
      <c r="U94" s="4">
        <f ca="1">('Deaths female'!U94-'Baseline female'!U94)/'Baseline female'!U94</f>
        <v>-4.5988083014424003E-2</v>
      </c>
      <c r="V94" s="4">
        <f ca="1">('Deaths female'!V94-'Baseline female'!V94)/'Baseline female'!V94</f>
        <v>6.072337182544571E-2</v>
      </c>
      <c r="W94" s="4">
        <f ca="1">('Deaths female'!W94-'Baseline female'!W94)/'Baseline female'!W94</f>
        <v>1.0192233069653266E-2</v>
      </c>
      <c r="X94" s="4">
        <f ca="1">('Deaths female'!X94-'Baseline female'!X94)/'Baseline female'!X94</f>
        <v>9.1750094234024443E-2</v>
      </c>
      <c r="Y94" s="4">
        <f ca="1">('Deaths female'!Y94-'Baseline female'!Y94)/'Baseline female'!Y94</f>
        <v>5.6184587193956775E-2</v>
      </c>
      <c r="Z94" s="4">
        <f ca="1">('Deaths female'!Z94-'Baseline female'!Z94)/'Baseline female'!Z94</f>
        <v>2.289406282017423E-2</v>
      </c>
      <c r="AA94" s="4">
        <f ca="1">('Deaths female'!AA94-'Baseline female'!AA94)/'Baseline female'!AA94</f>
        <v>4.5290977417450856E-3</v>
      </c>
      <c r="AI94" s="4">
        <f t="shared" ca="1" si="11"/>
        <v>-3.092512557299686E-2</v>
      </c>
      <c r="AJ94" s="4">
        <f t="shared" ca="1" si="11"/>
        <v>-5.8193305846384671E-2</v>
      </c>
      <c r="AK94" s="4">
        <f t="shared" ca="1" si="11"/>
        <v>-1.8075567177391939E-2</v>
      </c>
      <c r="AL94" s="4">
        <f t="shared" ca="1" si="11"/>
        <v>-4.2823387300480409E-2</v>
      </c>
      <c r="AM94" s="4">
        <f t="shared" ca="1" si="11"/>
        <v>-4.9270164396284913E-2</v>
      </c>
      <c r="AN94" s="4">
        <f t="shared" ca="1" si="11"/>
        <v>6.7593299342285475E-3</v>
      </c>
      <c r="AO94" s="4">
        <f t="shared" ca="1" si="11"/>
        <v>3.9601162705482475E-3</v>
      </c>
      <c r="AP94" s="4">
        <f t="shared" ca="1" si="11"/>
        <v>2.3788637928825712E-2</v>
      </c>
      <c r="AQ94" s="4">
        <f t="shared" ca="1" si="11"/>
        <v>2.3555756945733707E-2</v>
      </c>
      <c r="AR94" s="4">
        <f t="shared" ca="1" si="11"/>
        <v>-1.415347439484164E-2</v>
      </c>
      <c r="AS94" s="4">
        <f t="shared" ca="1" si="11"/>
        <v>5.1848252214543131E-2</v>
      </c>
      <c r="AT94" s="4">
        <f t="shared" ca="1" si="11"/>
        <v>3.0776488152185734E-2</v>
      </c>
      <c r="AU94" s="4">
        <f t="shared" ca="1" si="11"/>
        <v>5.5299099805387608E-2</v>
      </c>
      <c r="AV94" s="4">
        <f t="shared" ca="1" si="11"/>
        <v>4.6078786200088984E-2</v>
      </c>
      <c r="AW94" s="4">
        <f t="shared" ca="1" si="11"/>
        <v>4.6946545108948537E-2</v>
      </c>
      <c r="AX94" s="4">
        <f t="shared" ca="1" si="11"/>
        <v>3.663508094580803E-2</v>
      </c>
      <c r="BE94">
        <v>0</v>
      </c>
    </row>
    <row r="95" spans="1:57" x14ac:dyDescent="0.2">
      <c r="A95" s="1">
        <v>92</v>
      </c>
      <c r="B95" s="4">
        <f ca="1">('Deaths female'!B95-'Baseline female'!B95)/'Baseline female'!B95</f>
        <v>0.13586241347215583</v>
      </c>
      <c r="C95" s="4">
        <f ca="1">('Deaths female'!C95-'Baseline female'!C95)/'Baseline female'!C95</f>
        <v>2.9735413825927565E-2</v>
      </c>
      <c r="D95" s="4">
        <f ca="1">('Deaths female'!D95-'Baseline female'!D95)/'Baseline female'!D95</f>
        <v>0.18990833470798846</v>
      </c>
      <c r="E95" s="4">
        <f ca="1">('Deaths female'!E95-'Baseline female'!E95)/'Baseline female'!E95</f>
        <v>0.11247430592308232</v>
      </c>
      <c r="F95" s="4">
        <f ca="1">('Deaths female'!F95-'Baseline female'!F95)/'Baseline female'!F95</f>
        <v>2.5709011531003662E-2</v>
      </c>
      <c r="G95" s="4">
        <f ca="1">('Deaths female'!G95-'Baseline female'!G95)/'Baseline female'!G95</f>
        <v>2.7461974137165737E-2</v>
      </c>
      <c r="H95" s="4">
        <f ca="1">('Deaths female'!H95-'Baseline female'!H95)/'Baseline female'!H95</f>
        <v>-5.4216649948592571E-3</v>
      </c>
      <c r="I95" s="4">
        <f ca="1">('Deaths female'!I95-'Baseline female'!I95)/'Baseline female'!I95</f>
        <v>-9.6923402808637756E-3</v>
      </c>
      <c r="J95" s="4">
        <f ca="1">('Deaths female'!J95-'Baseline female'!J95)/'Baseline female'!J95</f>
        <v>-1.5027081052213046E-2</v>
      </c>
      <c r="K95" s="4">
        <f ca="1">('Deaths female'!K95-'Baseline female'!K95)/'Baseline female'!K95</f>
        <v>-6.6223333114235478E-2</v>
      </c>
      <c r="L95" s="4">
        <f ca="1">('Deaths female'!L95-'Baseline female'!L95)/'Baseline female'!L95</f>
        <v>5.4013852124643064E-3</v>
      </c>
      <c r="M95" s="4">
        <f ca="1">('Deaths female'!M95-'Baseline female'!M95)/'Baseline female'!M95</f>
        <v>-9.5857474123422465E-2</v>
      </c>
      <c r="N95" s="4">
        <f ca="1">('Deaths female'!N95-'Baseline female'!N95)/'Baseline female'!N95</f>
        <v>-1.3903304712383576E-2</v>
      </c>
      <c r="O95" s="4">
        <f ca="1">('Deaths female'!O95-'Baseline female'!O95)/'Baseline female'!O95</f>
        <v>-3.9079097310101923E-2</v>
      </c>
      <c r="P95" s="4">
        <f ca="1">('Deaths female'!P95-'Baseline female'!P95)/'Baseline female'!P95</f>
        <v>-8.4934225805475563E-2</v>
      </c>
      <c r="Q95" s="4">
        <f ca="1">('Deaths female'!Q95-'Baseline female'!Q95)/'Baseline female'!Q95</f>
        <v>9.1150334219216259E-3</v>
      </c>
      <c r="R95" s="4">
        <f ca="1">('Deaths female'!R95-'Baseline female'!R95)/'Baseline female'!R95</f>
        <v>2.4927670352082004E-3</v>
      </c>
      <c r="S95" s="4">
        <f ca="1">('Deaths female'!S95-'Baseline female'!S95)/'Baseline female'!S95</f>
        <v>6.9894846542581074E-2</v>
      </c>
      <c r="T95" s="4">
        <f ca="1">('Deaths female'!T95-'Baseline female'!T95)/'Baseline female'!T95</f>
        <v>3.9250316686453004E-3</v>
      </c>
      <c r="U95" s="4">
        <f ca="1">('Deaths female'!U95-'Baseline female'!U95)/'Baseline female'!U95</f>
        <v>-4.8170179852329009E-4</v>
      </c>
      <c r="V95" s="4">
        <f ca="1">('Deaths female'!V95-'Baseline female'!V95)/'Baseline female'!V95</f>
        <v>2.4835001000984486E-2</v>
      </c>
      <c r="W95" s="4">
        <f ca="1">('Deaths female'!W95-'Baseline female'!W95)/'Baseline female'!W95</f>
        <v>3.2127300990397477E-2</v>
      </c>
      <c r="X95" s="4">
        <f ca="1">('Deaths female'!X95-'Baseline female'!X95)/'Baseline female'!X95</f>
        <v>-2.7446927843803718E-3</v>
      </c>
      <c r="Y95" s="4">
        <f ca="1">('Deaths female'!Y95-'Baseline female'!Y95)/'Baseline female'!Y95</f>
        <v>3.63716168325856E-2</v>
      </c>
      <c r="Z95" s="4">
        <f ca="1">('Deaths female'!Z95-'Baseline female'!Z95)/'Baseline female'!Z95</f>
        <v>3.8456719542748583E-2</v>
      </c>
      <c r="AA95" s="4">
        <f ca="1">('Deaths female'!AA95-'Baseline female'!AA95)/'Baseline female'!AA95</f>
        <v>5.223794006512552E-2</v>
      </c>
      <c r="AI95" s="4">
        <f t="shared" ca="1" si="11"/>
        <v>-2.8401576824980995E-2</v>
      </c>
      <c r="AJ95" s="4">
        <f t="shared" ca="1" si="11"/>
        <v>-5.4115292400662263E-2</v>
      </c>
      <c r="AK95" s="4">
        <f t="shared" ca="1" si="11"/>
        <v>-2.2082855959427626E-2</v>
      </c>
      <c r="AL95" s="4">
        <f t="shared" ca="1" si="11"/>
        <v>-3.3183119828265606E-2</v>
      </c>
      <c r="AM95" s="4">
        <f t="shared" ca="1" si="11"/>
        <v>-5.9423369085476761E-2</v>
      </c>
      <c r="AN95" s="4">
        <f t="shared" ca="1" si="11"/>
        <v>-3.43896796306411E-3</v>
      </c>
      <c r="AO95" s="4">
        <f t="shared" ca="1" si="11"/>
        <v>5.198143242632243E-3</v>
      </c>
      <c r="AP95" s="4">
        <f t="shared" ca="1" si="11"/>
        <v>2.8638953342546136E-2</v>
      </c>
      <c r="AQ95" s="4">
        <f t="shared" ca="1" si="11"/>
        <v>2.7870795555946893E-2</v>
      </c>
      <c r="AR95" s="4">
        <f t="shared" ca="1" si="11"/>
        <v>-2.5002469209345079E-2</v>
      </c>
      <c r="AS95" s="4">
        <f t="shared" ca="1" si="11"/>
        <v>5.4081862047825571E-2</v>
      </c>
      <c r="AT95" s="4">
        <f t="shared" ca="1" si="11"/>
        <v>3.2639001849363657E-2</v>
      </c>
      <c r="AU95" s="4">
        <f t="shared" ca="1" si="11"/>
        <v>6.1746044312973723E-2</v>
      </c>
      <c r="AV95" s="4">
        <f t="shared" ca="1" si="11"/>
        <v>5.558317744951026E-2</v>
      </c>
      <c r="AW95" s="4">
        <f t="shared" ca="1" si="11"/>
        <v>5.0867490354597721E-2</v>
      </c>
      <c r="AX95" s="4">
        <f t="shared" ca="1" si="11"/>
        <v>3.2501575321326255E-2</v>
      </c>
      <c r="BE95">
        <v>0</v>
      </c>
    </row>
    <row r="96" spans="1:57" x14ac:dyDescent="0.2">
      <c r="A96" s="1">
        <v>93</v>
      </c>
      <c r="B96" s="4">
        <f ca="1">('Deaths female'!B96-'Baseline female'!B96)/'Baseline female'!B96</f>
        <v>6.7085228934809005E-2</v>
      </c>
      <c r="C96" s="4">
        <f ca="1">('Deaths female'!C96-'Baseline female'!C96)/'Baseline female'!C96</f>
        <v>0.11457911660164488</v>
      </c>
      <c r="D96" s="4">
        <f ca="1">('Deaths female'!D96-'Baseline female'!D96)/'Baseline female'!D96</f>
        <v>9.7240995448387685E-2</v>
      </c>
      <c r="E96" s="4">
        <f ca="1">('Deaths female'!E96-'Baseline female'!E96)/'Baseline female'!E96</f>
        <v>0.12373595018327928</v>
      </c>
      <c r="F96" s="4">
        <f ca="1">('Deaths female'!F96-'Baseline female'!F96)/'Baseline female'!F96</f>
        <v>6.3818202392266696E-2</v>
      </c>
      <c r="G96" s="4">
        <f ca="1">('Deaths female'!G96-'Baseline female'!G96)/'Baseline female'!G96</f>
        <v>3.2885946053925782E-3</v>
      </c>
      <c r="H96" s="4">
        <f ca="1">('Deaths female'!H96-'Baseline female'!H96)/'Baseline female'!H96</f>
        <v>4.1889480043068757E-2</v>
      </c>
      <c r="I96" s="4">
        <f ca="1">('Deaths female'!I96-'Baseline female'!I96)/'Baseline female'!I96</f>
        <v>-5.0548160637886537E-2</v>
      </c>
      <c r="J96" s="4">
        <f ca="1">('Deaths female'!J96-'Baseline female'!J96)/'Baseline female'!J96</f>
        <v>5.3826554639322587E-2</v>
      </c>
      <c r="K96" s="4">
        <f ca="1">('Deaths female'!K96-'Baseline female'!K96)/'Baseline female'!K96</f>
        <v>-3.0325442289989027E-2</v>
      </c>
      <c r="L96" s="4">
        <f ca="1">('Deaths female'!L96-'Baseline female'!L96)/'Baseline female'!L96</f>
        <v>-8.152249472037432E-3</v>
      </c>
      <c r="M96" s="4">
        <f ca="1">('Deaths female'!M96-'Baseline female'!M96)/'Baseline female'!M96</f>
        <v>-1.5524692592790179E-2</v>
      </c>
      <c r="N96" s="4">
        <f ca="1">('Deaths female'!N96-'Baseline female'!N96)/'Baseline female'!N96</f>
        <v>-9.3944566710079835E-2</v>
      </c>
      <c r="O96" s="4">
        <f ca="1">('Deaths female'!O96-'Baseline female'!O96)/'Baseline female'!O96</f>
        <v>-5.3782080918601524E-2</v>
      </c>
      <c r="P96" s="4">
        <f ca="1">('Deaths female'!P96-'Baseline female'!P96)/'Baseline female'!P96</f>
        <v>-4.5691966821768799E-2</v>
      </c>
      <c r="Q96" s="4">
        <f ca="1">('Deaths female'!Q96-'Baseline female'!Q96)/'Baseline female'!Q96</f>
        <v>9.6151163900982314E-3</v>
      </c>
      <c r="R96" s="4">
        <f ca="1">('Deaths female'!R96-'Baseline female'!R96)/'Baseline female'!R96</f>
        <v>-4.8054497064063367E-2</v>
      </c>
      <c r="S96" s="4">
        <f ca="1">('Deaths female'!S96-'Baseline female'!S96)/'Baseline female'!S96</f>
        <v>4.4972005709177261E-2</v>
      </c>
      <c r="T96" s="4">
        <f ca="1">('Deaths female'!T96-'Baseline female'!T96)/'Baseline female'!T96</f>
        <v>5.0144822375706888E-2</v>
      </c>
      <c r="U96" s="4">
        <f ca="1">('Deaths female'!U96-'Baseline female'!U96)/'Baseline female'!U96</f>
        <v>-7.5814329784685925E-3</v>
      </c>
      <c r="V96" s="4">
        <f ca="1">('Deaths female'!V96-'Baseline female'!V96)/'Baseline female'!V96</f>
        <v>8.6765621544590152E-2</v>
      </c>
      <c r="W96" s="4">
        <f ca="1">('Deaths female'!W96-'Baseline female'!W96)/'Baseline female'!W96</f>
        <v>3.1082238330182688E-2</v>
      </c>
      <c r="X96" s="4">
        <f ca="1">('Deaths female'!X96-'Baseline female'!X96)/'Baseline female'!X96</f>
        <v>0.10032609522443718</v>
      </c>
      <c r="Y96" s="4">
        <f ca="1">('Deaths female'!Y96-'Baseline female'!Y96)/'Baseline female'!Y96</f>
        <v>2.3131530845285408E-2</v>
      </c>
      <c r="Z96" s="4">
        <f ca="1">('Deaths female'!Z96-'Baseline female'!Z96)/'Baseline female'!Z96</f>
        <v>9.7180644711102451E-2</v>
      </c>
      <c r="AA96" s="4">
        <f ca="1">('Deaths female'!AA96-'Baseline female'!AA96)/'Baseline female'!AA96</f>
        <v>6.6041818700995958E-2</v>
      </c>
      <c r="AI96" s="4">
        <f t="shared" ca="1" si="11"/>
        <v>-1.2813673096423072E-2</v>
      </c>
      <c r="AJ96" s="4">
        <f t="shared" ca="1" si="11"/>
        <v>-5.1846288702244572E-2</v>
      </c>
      <c r="AK96" s="4">
        <f t="shared" ca="1" si="11"/>
        <v>-2.5728669836836988E-2</v>
      </c>
      <c r="AL96" s="4">
        <f t="shared" ca="1" si="11"/>
        <v>-3.7750219526702045E-2</v>
      </c>
      <c r="AM96" s="4">
        <f t="shared" ca="1" si="11"/>
        <v>-6.6487387967096342E-2</v>
      </c>
      <c r="AN96" s="4">
        <f t="shared" ca="1" si="11"/>
        <v>-1.7398467401949513E-2</v>
      </c>
      <c r="AO96" s="4">
        <f t="shared" ca="1" si="11"/>
        <v>-4.0357017720702021E-3</v>
      </c>
      <c r="AP96" s="4">
        <f t="shared" ca="1" si="11"/>
        <v>2.4868823214549595E-2</v>
      </c>
      <c r="AQ96" s="4">
        <f t="shared" ca="1" si="11"/>
        <v>3.1210875243468595E-2</v>
      </c>
      <c r="AR96" s="4">
        <f t="shared" ca="1" si="11"/>
        <v>-1.1316402572559031E-2</v>
      </c>
      <c r="AS96" s="4">
        <f t="shared" ca="1" si="11"/>
        <v>5.0633369116503693E-2</v>
      </c>
      <c r="AT96" s="4">
        <f t="shared" ca="1" si="11"/>
        <v>4.6162941566240658E-2</v>
      </c>
      <c r="AU96" s="4">
        <f t="shared" ca="1" si="11"/>
        <v>6.1144604026481419E-2</v>
      </c>
      <c r="AV96" s="4">
        <f t="shared" ca="1" si="11"/>
        <v>5.7188935957715771E-2</v>
      </c>
      <c r="AW96" s="4">
        <f t="shared" ca="1" si="11"/>
        <v>4.8616725915211184E-2</v>
      </c>
      <c r="AX96" s="4">
        <f t="shared" ref="AW96:AX103" ca="1" si="12">AVERAGE(AA95:AA99)</f>
        <v>3.102063158037708E-2</v>
      </c>
      <c r="BE96">
        <v>0</v>
      </c>
    </row>
    <row r="97" spans="1:57" x14ac:dyDescent="0.2">
      <c r="A97" s="1">
        <v>94</v>
      </c>
      <c r="B97" s="4">
        <f ca="1">('Deaths female'!B97-'Baseline female'!B97)/'Baseline female'!B97</f>
        <v>7.1502017390233485E-2</v>
      </c>
      <c r="C97" s="4">
        <f ca="1">('Deaths female'!C97-'Baseline female'!C97)/'Baseline female'!C97</f>
        <v>0.10986353248704016</v>
      </c>
      <c r="D97" s="4">
        <f ca="1">('Deaths female'!D97-'Baseline female'!D97)/'Baseline female'!D97</f>
        <v>9.5568606449953755E-2</v>
      </c>
      <c r="E97" s="4">
        <f ca="1">('Deaths female'!E97-'Baseline female'!E97)/'Baseline female'!E97</f>
        <v>7.606627164310889E-2</v>
      </c>
      <c r="F97" s="4">
        <f ca="1">('Deaths female'!F97-'Baseline female'!F97)/'Baseline female'!F97</f>
        <v>1.2129578202379048E-2</v>
      </c>
      <c r="G97" s="4">
        <f ca="1">('Deaths female'!G97-'Baseline female'!G97)/'Baseline female'!G97</f>
        <v>1.6341481149563183E-2</v>
      </c>
      <c r="H97" s="4">
        <f ca="1">('Deaths female'!H97-'Baseline female'!H97)/'Baseline female'!H97</f>
        <v>3.8214920456024849E-2</v>
      </c>
      <c r="I97" s="4">
        <f ca="1">('Deaths female'!I97-'Baseline female'!I97)/'Baseline female'!I97</f>
        <v>-2.8490501721154422E-2</v>
      </c>
      <c r="J97" s="4">
        <f ca="1">('Deaths female'!J97-'Baseline female'!J97)/'Baseline female'!J97</f>
        <v>3.7800050450566805E-3</v>
      </c>
      <c r="K97" s="4">
        <f ca="1">('Deaths female'!K97-'Baseline female'!K97)/'Baseline female'!K97</f>
        <v>1.7336245692463025E-2</v>
      </c>
      <c r="L97" s="4">
        <f ca="1">('Deaths female'!L97-'Baseline female'!L97)/'Baseline female'!L97</f>
        <v>-4.0378489236981396E-2</v>
      </c>
      <c r="M97" s="4">
        <f ca="1">('Deaths female'!M97-'Baseline female'!M97)/'Baseline female'!M97</f>
        <v>-6.3285683501729417E-2</v>
      </c>
      <c r="N97" s="4">
        <f ca="1">('Deaths female'!N97-'Baseline female'!N97)/'Baseline female'!N97</f>
        <v>-1.0134880828942937E-3</v>
      </c>
      <c r="O97" s="4">
        <f ca="1">('Deaths female'!O97-'Baseline female'!O97)/'Baseline female'!O97</f>
        <v>-9.0008856971449502E-2</v>
      </c>
      <c r="P97" s="4">
        <f ca="1">('Deaths female'!P97-'Baseline female'!P97)/'Baseline female'!P97</f>
        <v>-6.2412224558484553E-2</v>
      </c>
      <c r="Q97" s="4">
        <f ca="1">('Deaths female'!Q97-'Baseline female'!Q97)/'Baseline female'!Q97</f>
        <v>6.6991948989255194E-3</v>
      </c>
      <c r="R97" s="4">
        <f ca="1">('Deaths female'!R97-'Baseline female'!R97)/'Baseline female'!R97</f>
        <v>2.828656085919122E-2</v>
      </c>
      <c r="S97" s="4">
        <f ca="1">('Deaths female'!S97-'Baseline female'!S97)/'Baseline female'!S97</f>
        <v>2.0274260799063741E-2</v>
      </c>
      <c r="T97" s="4">
        <f ca="1">('Deaths female'!T97-'Baseline female'!T97)/'Baseline female'!T97</f>
        <v>4.0426301095712956E-2</v>
      </c>
      <c r="U97" s="4">
        <f ca="1">('Deaths female'!U97-'Baseline female'!U97)/'Baseline female'!U97</f>
        <v>-1.5673378316934179E-2</v>
      </c>
      <c r="V97" s="4">
        <f ca="1">('Deaths female'!V97-'Baseline female'!V97)/'Baseline female'!V97</f>
        <v>4.6786595093781039E-2</v>
      </c>
      <c r="W97" s="4">
        <f ca="1">('Deaths female'!W97-'Baseline female'!W97)/'Baseline female'!W97</f>
        <v>5.515935903763676E-2</v>
      </c>
      <c r="X97" s="4">
        <f ca="1">('Deaths female'!X97-'Baseline female'!X97)/'Baseline female'!X97</f>
        <v>4.1445982718590485E-2</v>
      </c>
      <c r="Y97" s="4">
        <f ca="1">('Deaths female'!Y97-'Baseline female'!Y97)/'Baseline female'!Y97</f>
        <v>7.9410570081922802E-2</v>
      </c>
      <c r="Z97" s="4">
        <f ca="1">('Deaths female'!Z97-'Baseline female'!Z97)/'Baseline female'!Z97</f>
        <v>3.8336478756726286E-2</v>
      </c>
      <c r="AA97" s="4">
        <f ca="1">('Deaths female'!AA97-'Baseline female'!AA97)/'Baseline female'!AA97</f>
        <v>4.3627570685880745E-2</v>
      </c>
      <c r="AI97" s="4">
        <f t="shared" ref="AI97:AV103" ca="1" si="13">AVERAGE(L96:L100)</f>
        <v>-2.6759629843370769E-2</v>
      </c>
      <c r="AJ97" s="4">
        <f t="shared" ca="1" si="13"/>
        <v>-4.8342140190195816E-2</v>
      </c>
      <c r="AK97" s="4">
        <f t="shared" ca="1" si="13"/>
        <v>-2.1621253860250725E-2</v>
      </c>
      <c r="AL97" s="4">
        <f t="shared" ca="1" si="13"/>
        <v>-3.6873570569768435E-2</v>
      </c>
      <c r="AM97" s="4">
        <f t="shared" ca="1" si="13"/>
        <v>-5.7634816280003755E-2</v>
      </c>
      <c r="AN97" s="4">
        <f t="shared" ca="1" si="13"/>
        <v>-1.641688290572884E-2</v>
      </c>
      <c r="AO97" s="4">
        <f t="shared" ca="1" si="13"/>
        <v>-1.2174707903502812E-2</v>
      </c>
      <c r="AP97" s="4">
        <f t="shared" ca="1" si="13"/>
        <v>1.2844851618019399E-2</v>
      </c>
      <c r="AQ97" s="4">
        <f t="shared" ca="1" si="13"/>
        <v>3.0850040832590776E-2</v>
      </c>
      <c r="AR97" s="4">
        <f t="shared" ca="1" si="13"/>
        <v>-1.4458272433511086E-2</v>
      </c>
      <c r="AS97" s="4">
        <f t="shared" ca="1" si="13"/>
        <v>6.0599040366853429E-2</v>
      </c>
      <c r="AT97" s="4">
        <f t="shared" ca="1" si="13"/>
        <v>4.1251667546881372E-2</v>
      </c>
      <c r="AU97" s="4">
        <f t="shared" ca="1" si="13"/>
        <v>8.4707627961791182E-2</v>
      </c>
      <c r="AV97" s="4">
        <f t="shared" ca="1" si="13"/>
        <v>5.5976259687705962E-2</v>
      </c>
      <c r="AW97" s="4">
        <f t="shared" ca="1" si="12"/>
        <v>4.9377628567177881E-2</v>
      </c>
      <c r="AX97" s="4">
        <f t="shared" ca="1" si="12"/>
        <v>1.772717876045362E-2</v>
      </c>
      <c r="BE97">
        <v>0</v>
      </c>
    </row>
    <row r="98" spans="1:57" x14ac:dyDescent="0.2">
      <c r="A98" s="1">
        <v>95</v>
      </c>
      <c r="B98" s="4">
        <f ca="1">('Deaths female'!B98-'Baseline female'!B98)/'Baseline female'!B98</f>
        <v>8.6286793561401245E-2</v>
      </c>
      <c r="C98" s="4">
        <f ca="1">('Deaths female'!C98-'Baseline female'!C98)/'Baseline female'!C98</f>
        <v>0.12086126878913632</v>
      </c>
      <c r="D98" s="4">
        <f ca="1">('Deaths female'!D98-'Baseline female'!D98)/'Baseline female'!D98</f>
        <v>9.7956585481605324E-2</v>
      </c>
      <c r="E98" s="4">
        <f ca="1">('Deaths female'!E98-'Baseline female'!E98)/'Baseline female'!E98</f>
        <v>0.12446077708151609</v>
      </c>
      <c r="F98" s="4">
        <f ca="1">('Deaths female'!F98-'Baseline female'!F98)/'Baseline female'!F98</f>
        <v>6.6427156897610487E-2</v>
      </c>
      <c r="G98" s="4">
        <f ca="1">('Deaths female'!G98-'Baseline female'!G98)/'Baseline female'!G98</f>
        <v>1.4271927449170163E-2</v>
      </c>
      <c r="H98" s="4">
        <f ca="1">('Deaths female'!H98-'Baseline female'!H98)/'Baseline female'!H98</f>
        <v>7.7744490261445379E-2</v>
      </c>
      <c r="I98" s="4">
        <f ca="1">('Deaths female'!I98-'Baseline female'!I98)/'Baseline female'!I98</f>
        <v>2.3940836512332444E-2</v>
      </c>
      <c r="J98" s="4">
        <f ca="1">('Deaths female'!J98-'Baseline female'!J98)/'Baseline female'!J98</f>
        <v>2.8975090546139417E-2</v>
      </c>
      <c r="K98" s="4">
        <f ca="1">('Deaths female'!K98-'Baseline female'!K98)/'Baseline female'!K98</f>
        <v>-2.5909981102057288E-2</v>
      </c>
      <c r="L98" s="4">
        <f ca="1">('Deaths female'!L98-'Baseline female'!L98)/'Baseline female'!L98</f>
        <v>-1.6316936045200726E-2</v>
      </c>
      <c r="M98" s="4">
        <f ca="1">('Deaths female'!M98-'Baseline female'!M98)/'Baseline female'!M98</f>
        <v>-3.6301906383666219E-2</v>
      </c>
      <c r="N98" s="4">
        <f ca="1">('Deaths female'!N98-'Baseline female'!N98)/'Baseline female'!N98</f>
        <v>-1.0522909294321137E-3</v>
      </c>
      <c r="O98" s="4">
        <f ca="1">('Deaths female'!O98-'Baseline female'!O98)/'Baseline female'!O98</f>
        <v>2.6792186943661808E-2</v>
      </c>
      <c r="P98" s="4">
        <f ca="1">('Deaths female'!P98-'Baseline female'!P98)/'Baseline female'!P98</f>
        <v>-8.4314006087442925E-2</v>
      </c>
      <c r="Q98" s="4">
        <f ca="1">('Deaths female'!Q98-'Baseline female'!Q98)/'Baseline female'!Q98</f>
        <v>-6.116766894585253E-2</v>
      </c>
      <c r="R98" s="4">
        <f ca="1">('Deaths female'!R98-'Baseline female'!R98)/'Baseline female'!R98</f>
        <v>2.9202141179272799E-2</v>
      </c>
      <c r="S98" s="4">
        <f ca="1">('Deaths female'!S98-'Baseline female'!S98)/'Baseline female'!S98</f>
        <v>1.4190073594182799E-2</v>
      </c>
      <c r="T98" s="4">
        <f ca="1">('Deaths female'!T98-'Baseline female'!T98)/'Baseline female'!T98</f>
        <v>1.7882874806535182E-2</v>
      </c>
      <c r="U98" s="4">
        <f ca="1">('Deaths female'!U98-'Baseline female'!U98)/'Baseline female'!U98</f>
        <v>-5.5287749938375326E-2</v>
      </c>
      <c r="V98" s="4">
        <f ca="1">('Deaths female'!V98-'Baseline female'!V98)/'Baseline female'!V98</f>
        <v>5.1298720774326484E-2</v>
      </c>
      <c r="W98" s="4">
        <f ca="1">('Deaths female'!W98-'Baseline female'!W98)/'Baseline female'!W98</f>
        <v>3.4633877818948111E-2</v>
      </c>
      <c r="X98" s="4">
        <f ca="1">('Deaths female'!X98-'Baseline female'!X98)/'Baseline female'!X98</f>
        <v>7.7952742172196915E-2</v>
      </c>
      <c r="Y98" s="4">
        <f ca="1">('Deaths female'!Y98-'Baseline female'!Y98)/'Baseline female'!Y98</f>
        <v>8.2817582293800721E-2</v>
      </c>
      <c r="Z98" s="4">
        <f ca="1">('Deaths female'!Z98-'Baseline female'!Z98)/'Baseline female'!Z98</f>
        <v>5.7469545942237091E-2</v>
      </c>
      <c r="AA98" s="4">
        <f ca="1">('Deaths female'!AA98-'Baseline female'!AA98)/'Baseline female'!AA98</f>
        <v>-3.9285505871160219E-3</v>
      </c>
      <c r="AI98" s="4">
        <f t="shared" ca="1" si="13"/>
        <v>-2.9645884604810057E-2</v>
      </c>
      <c r="AJ98" s="4">
        <f t="shared" ca="1" si="13"/>
        <v>-5.7316688827305694E-2</v>
      </c>
      <c r="AK98" s="4">
        <f t="shared" ca="1" si="13"/>
        <v>-1.0199437495826058E-2</v>
      </c>
      <c r="AL98" s="4">
        <f t="shared" ca="1" si="13"/>
        <v>-6.2214896895097542E-3</v>
      </c>
      <c r="AM98" s="4">
        <f t="shared" ca="1" si="13"/>
        <v>-4.461157148611479E-2</v>
      </c>
      <c r="AN98" s="4">
        <f t="shared" ca="1" si="13"/>
        <v>-2.4818414493795796E-2</v>
      </c>
      <c r="AO98" s="4">
        <f t="shared" ca="1" si="13"/>
        <v>-6.2983940684858877E-3</v>
      </c>
      <c r="AP98" s="4">
        <f t="shared" ca="1" si="13"/>
        <v>-2.9130391449908406E-3</v>
      </c>
      <c r="AQ98" s="4">
        <f t="shared" ca="1" si="13"/>
        <v>1.3848026631955192E-2</v>
      </c>
      <c r="AR98" s="4">
        <f t="shared" ca="1" si="13"/>
        <v>-2.660598322634709E-2</v>
      </c>
      <c r="AS98" s="4">
        <f t="shared" ca="1" si="13"/>
        <v>4.1316026056412207E-2</v>
      </c>
      <c r="AT98" s="4">
        <f t="shared" ca="1" si="13"/>
        <v>4.624284931337852E-2</v>
      </c>
      <c r="AU98" s="4">
        <f t="shared" ca="1" si="13"/>
        <v>8.2690039955185909E-2</v>
      </c>
      <c r="AV98" s="4">
        <f t="shared" ca="1" si="13"/>
        <v>7.0682973304723812E-2</v>
      </c>
      <c r="AW98" s="4">
        <f t="shared" ca="1" si="12"/>
        <v>3.0981316927817321E-2</v>
      </c>
      <c r="AX98" s="4">
        <f t="shared" ca="1" si="12"/>
        <v>1.2446409458580375E-2</v>
      </c>
      <c r="BE98">
        <v>0</v>
      </c>
    </row>
    <row r="99" spans="1:57" x14ac:dyDescent="0.2">
      <c r="A99" s="1">
        <v>96</v>
      </c>
      <c r="B99" s="4">
        <f ca="1">('Deaths female'!B99-'Baseline female'!B99)/'Baseline female'!B99</f>
        <v>7.152991602704592E-2</v>
      </c>
      <c r="C99" s="4">
        <f ca="1">('Deaths female'!C99-'Baseline female'!C99)/'Baseline female'!C99</f>
        <v>0.1873474109183062</v>
      </c>
      <c r="D99" s="4">
        <f ca="1">('Deaths female'!D99-'Baseline female'!D99)/'Baseline female'!D99</f>
        <v>9.2825588193459194E-2</v>
      </c>
      <c r="E99" s="4">
        <f ca="1">('Deaths female'!E99-'Baseline female'!E99)/'Baseline female'!E99</f>
        <v>0.18279420524086173</v>
      </c>
      <c r="F99" s="4">
        <f ca="1">('Deaths female'!F99-'Baseline female'!F99)/'Baseline female'!F99</f>
        <v>3.6970450990246692E-2</v>
      </c>
      <c r="G99" s="4">
        <f ca="1">('Deaths female'!G99-'Baseline female'!G99)/'Baseline female'!G99</f>
        <v>6.3185114222970143E-2</v>
      </c>
      <c r="H99" s="4">
        <f ca="1">('Deaths female'!H99-'Baseline female'!H99)/'Baseline female'!H99</f>
        <v>1.2026356294595733E-2</v>
      </c>
      <c r="I99" s="4">
        <f ca="1">('Deaths female'!I99-'Baseline female'!I99)/'Baseline female'!I99</f>
        <v>-2.3560441284446322E-2</v>
      </c>
      <c r="J99" s="4">
        <f ca="1">('Deaths female'!J99-'Baseline female'!J99)/'Baseline female'!J99</f>
        <v>3.0918207165918057E-2</v>
      </c>
      <c r="K99" s="4">
        <f ca="1">('Deaths female'!K99-'Baseline female'!K99)/'Baseline female'!K99</f>
        <v>-8.6629413134464081E-3</v>
      </c>
      <c r="L99" s="4">
        <f ca="1">('Deaths female'!L99-'Baseline female'!L99)/'Baseline female'!L99</f>
        <v>-4.6220759403601177E-3</v>
      </c>
      <c r="M99" s="4">
        <f ca="1">('Deaths female'!M99-'Baseline female'!M99)/'Baseline female'!M99</f>
        <v>-4.8261686909614583E-2</v>
      </c>
      <c r="N99" s="4">
        <f ca="1">('Deaths female'!N99-'Baseline female'!N99)/'Baseline female'!N99</f>
        <v>-1.8729698749395118E-2</v>
      </c>
      <c r="O99" s="4">
        <f ca="1">('Deaths female'!O99-'Baseline female'!O99)/'Baseline female'!O99</f>
        <v>-3.2673249377019091E-2</v>
      </c>
      <c r="P99" s="4">
        <f ca="1">('Deaths female'!P99-'Baseline female'!P99)/'Baseline female'!P99</f>
        <v>-5.5084516562309865E-2</v>
      </c>
      <c r="Q99" s="4">
        <f ca="1">('Deaths female'!Q99-'Baseline female'!Q99)/'Baseline female'!Q99</f>
        <v>-5.1254012774840416E-2</v>
      </c>
      <c r="R99" s="4">
        <f ca="1">('Deaths female'!R99-'Baseline female'!R99)/'Baseline female'!R99</f>
        <v>-3.210548086995986E-2</v>
      </c>
      <c r="S99" s="4">
        <f ca="1">('Deaths female'!S99-'Baseline female'!S99)/'Baseline female'!S99</f>
        <v>-2.4987070572256909E-2</v>
      </c>
      <c r="T99" s="4">
        <f ca="1">('Deaths female'!T99-'Baseline female'!T99)/'Baseline female'!T99</f>
        <v>4.3675346270742633E-2</v>
      </c>
      <c r="U99" s="4">
        <f ca="1">('Deaths female'!U99-'Baseline female'!U99)/'Baseline female'!U99</f>
        <v>2.2442250169506236E-2</v>
      </c>
      <c r="V99" s="4">
        <f ca="1">('Deaths female'!V99-'Baseline female'!V99)/'Baseline female'!V99</f>
        <v>4.3480907168836305E-2</v>
      </c>
      <c r="W99" s="4">
        <f ca="1">('Deaths female'!W99-'Baseline female'!W99)/'Baseline female'!W99</f>
        <v>7.7811931654038227E-2</v>
      </c>
      <c r="X99" s="4">
        <f ca="1">('Deaths female'!X99-'Baseline female'!X99)/'Baseline female'!X99</f>
        <v>8.8742892801562889E-2</v>
      </c>
      <c r="Y99" s="4">
        <f ca="1">('Deaths female'!Y99-'Baseline female'!Y99)/'Baseline female'!Y99</f>
        <v>6.4213379734984311E-2</v>
      </c>
      <c r="Z99" s="4">
        <f ca="1">('Deaths female'!Z99-'Baseline female'!Z99)/'Baseline female'!Z99</f>
        <v>1.1640240623241498E-2</v>
      </c>
      <c r="AA99" s="4">
        <f ca="1">('Deaths female'!AA99-'Baseline female'!AA99)/'Baseline female'!AA99</f>
        <v>-2.8756209630008043E-3</v>
      </c>
      <c r="AI99" s="4">
        <f t="shared" ca="1" si="13"/>
        <v>-2.2396307531511294E-2</v>
      </c>
      <c r="AJ99" s="4">
        <f t="shared" ca="1" si="13"/>
        <v>-4.4124575776506747E-2</v>
      </c>
      <c r="AK99" s="4">
        <f t="shared" ca="1" si="13"/>
        <v>-1.2888979732451589E-2</v>
      </c>
      <c r="AL99" s="4">
        <f t="shared" ca="1" si="13"/>
        <v>1.0434802705843254E-2</v>
      </c>
      <c r="AM99" s="4">
        <f t="shared" ca="1" si="13"/>
        <v>-3.6866094906948241E-2</v>
      </c>
      <c r="AN99" s="4">
        <f t="shared" ca="1" si="13"/>
        <v>-3.2992242080066285E-2</v>
      </c>
      <c r="AO99" s="4">
        <f t="shared" ca="1" si="13"/>
        <v>-4.5671682900030623E-3</v>
      </c>
      <c r="AP99" s="4">
        <f t="shared" ca="1" si="13"/>
        <v>-4.0795152959099872E-3</v>
      </c>
      <c r="AQ99" s="4">
        <f t="shared" ca="1" si="13"/>
        <v>-1.704615970944396E-2</v>
      </c>
      <c r="AR99" s="4">
        <f t="shared" ca="1" si="13"/>
        <v>-3.4020877559109708E-2</v>
      </c>
      <c r="AS99" s="4">
        <f t="shared" ca="1" si="13"/>
        <v>5.4995271474329546E-2</v>
      </c>
      <c r="AT99" s="4">
        <f t="shared" ca="1" si="13"/>
        <v>4.2010196671489572E-2</v>
      </c>
      <c r="AU99" s="4">
        <f t="shared" ca="1" si="13"/>
        <v>0.11283031757365483</v>
      </c>
      <c r="AV99" s="4">
        <f t="shared" ca="1" si="13"/>
        <v>5.4969822317894691E-2</v>
      </c>
      <c r="AW99" s="4">
        <f t="shared" ca="1" si="12"/>
        <v>4.2438539389944095E-2</v>
      </c>
      <c r="AX99" s="4">
        <f t="shared" ca="1" si="12"/>
        <v>8.0835024223050132E-3</v>
      </c>
      <c r="BE99">
        <v>0</v>
      </c>
    </row>
    <row r="100" spans="1:57" x14ac:dyDescent="0.2">
      <c r="A100" s="1">
        <v>97</v>
      </c>
      <c r="B100" s="4">
        <f ca="1">('Deaths female'!B100-'Baseline female'!B100)/'Baseline female'!B100</f>
        <v>4.7765491474374172E-2</v>
      </c>
      <c r="C100" s="4">
        <f ca="1">('Deaths female'!C100-'Baseline female'!C100)/'Baseline female'!C100</f>
        <v>2.5392106782254533E-3</v>
      </c>
      <c r="D100" s="4">
        <f ca="1">('Deaths female'!D100-'Baseline female'!D100)/'Baseline female'!D100</f>
        <v>7.3205909498235591E-2</v>
      </c>
      <c r="E100" s="4">
        <f ca="1">('Deaths female'!E100-'Baseline female'!E100)/'Baseline female'!E100</f>
        <v>0.1214961672052213</v>
      </c>
      <c r="F100" s="4">
        <f ca="1">('Deaths female'!F100-'Baseline female'!F100)/'Baseline female'!F100</f>
        <v>9.4687141151789164E-3</v>
      </c>
      <c r="G100" s="4">
        <f ca="1">('Deaths female'!G100-'Baseline female'!G100)/'Baseline female'!G100</f>
        <v>-6.1228497601865661E-3</v>
      </c>
      <c r="H100" s="4">
        <f ca="1">('Deaths female'!H100-'Baseline female'!H100)/'Baseline female'!H100</f>
        <v>5.181748229605522E-3</v>
      </c>
      <c r="I100" s="4">
        <f ca="1">('Deaths female'!I100-'Baseline female'!I100)/'Baseline female'!I100</f>
        <v>-3.8524500419757385E-2</v>
      </c>
      <c r="J100" s="4">
        <f ca="1">('Deaths female'!J100-'Baseline female'!J100)/'Baseline female'!J100</f>
        <v>-2.3182049522769373E-2</v>
      </c>
      <c r="K100" s="4">
        <f ca="1">('Deaths female'!K100-'Baseline female'!K100)/'Baseline female'!K100</f>
        <v>-5.8950770246171194E-2</v>
      </c>
      <c r="L100" s="4">
        <f ca="1">('Deaths female'!L100-'Baseline female'!L100)/'Baseline female'!L100</f>
        <v>-6.4328398522274177E-2</v>
      </c>
      <c r="M100" s="4">
        <f ca="1">('Deaths female'!M100-'Baseline female'!M100)/'Baseline female'!M100</f>
        <v>-7.8336731563178677E-2</v>
      </c>
      <c r="N100" s="4">
        <f ca="1">('Deaths female'!N100-'Baseline female'!N100)/'Baseline female'!N100</f>
        <v>6.6337751705477371E-3</v>
      </c>
      <c r="O100" s="4">
        <f ca="1">('Deaths female'!O100-'Baseline female'!O100)/'Baseline female'!O100</f>
        <v>-3.4695852525433842E-2</v>
      </c>
      <c r="P100" s="4">
        <f ca="1">('Deaths female'!P100-'Baseline female'!P100)/'Baseline female'!P100</f>
        <v>-4.0671367370012611E-2</v>
      </c>
      <c r="Q100" s="4">
        <f ca="1">('Deaths female'!Q100-'Baseline female'!Q100)/'Baseline female'!Q100</f>
        <v>1.4022955903024988E-2</v>
      </c>
      <c r="R100" s="4">
        <f ca="1">('Deaths female'!R100-'Baseline female'!R100)/'Baseline female'!R100</f>
        <v>-3.8202263621954856E-2</v>
      </c>
      <c r="S100" s="4">
        <f ca="1">('Deaths female'!S100-'Baseline female'!S100)/'Baseline female'!S100</f>
        <v>9.7749885599301006E-3</v>
      </c>
      <c r="T100" s="4">
        <f ca="1">('Deaths female'!T100-'Baseline female'!T100)/'Baseline female'!T100</f>
        <v>2.1208596142562042E-3</v>
      </c>
      <c r="U100" s="4">
        <f ca="1">('Deaths female'!U100-'Baseline female'!U100)/'Baseline female'!U100</f>
        <v>-1.6191051103283578E-2</v>
      </c>
      <c r="V100" s="4">
        <f ca="1">('Deaths female'!V100-'Baseline female'!V100)/'Baseline female'!V100</f>
        <v>7.4663357252733167E-2</v>
      </c>
      <c r="W100" s="4">
        <f ca="1">('Deaths female'!W100-'Baseline female'!W100)/'Baseline female'!W100</f>
        <v>7.5709308936010751E-3</v>
      </c>
      <c r="X100" s="4">
        <f ca="1">('Deaths female'!X100-'Baseline female'!X100)/'Baseline female'!X100</f>
        <v>0.11507042689216851</v>
      </c>
      <c r="Y100" s="4">
        <f ca="1">('Deaths female'!Y100-'Baseline female'!Y100)/'Baseline female'!Y100</f>
        <v>3.0308235482536597E-2</v>
      </c>
      <c r="Z100" s="4">
        <f ca="1">('Deaths female'!Z100-'Baseline female'!Z100)/'Baseline female'!Z100</f>
        <v>4.2261232802582059E-2</v>
      </c>
      <c r="AA100" s="4">
        <f ca="1">('Deaths female'!AA100-'Baseline female'!AA100)/'Baseline female'!AA100</f>
        <v>-1.4229324034491788E-2</v>
      </c>
      <c r="AI100" s="4">
        <f t="shared" ca="1" si="13"/>
        <v>-1.960196656688487E-3</v>
      </c>
      <c r="AJ100" s="4">
        <f t="shared" ca="1" si="13"/>
        <v>-6.1353205449848028E-2</v>
      </c>
      <c r="AK100" s="4">
        <f t="shared" ca="1" si="13"/>
        <v>-6.3174030283733047E-3</v>
      </c>
      <c r="AL100" s="4">
        <f t="shared" ca="1" si="13"/>
        <v>-1.4176909254042405E-2</v>
      </c>
      <c r="AM100" s="4">
        <f t="shared" ca="1" si="13"/>
        <v>-2.3017604647865002E-2</v>
      </c>
      <c r="AN100" s="4">
        <f t="shared" ca="1" si="13"/>
        <v>9.6933666308837985E-3</v>
      </c>
      <c r="AO100" s="4">
        <f t="shared" ca="1" si="13"/>
        <v>-3.0743186818141709E-2</v>
      </c>
      <c r="AP100" s="4">
        <f t="shared" ca="1" si="13"/>
        <v>1.5543568368141122E-3</v>
      </c>
      <c r="AQ100" s="4">
        <f t="shared" ca="1" si="13"/>
        <v>-1.0671612226799992E-2</v>
      </c>
      <c r="AR100" s="4">
        <f t="shared" ca="1" si="13"/>
        <v>-5.2656846210680161E-2</v>
      </c>
      <c r="AS100" s="4">
        <f t="shared" ca="1" si="13"/>
        <v>3.7436020246792448E-2</v>
      </c>
      <c r="AT100" s="4">
        <f t="shared" ca="1" si="13"/>
        <v>3.7411845095214939E-2</v>
      </c>
      <c r="AU100" s="4">
        <f t="shared" ca="1" si="13"/>
        <v>0.10658565998401889</v>
      </c>
      <c r="AV100" s="4">
        <f t="shared" ca="1" si="13"/>
        <v>7.6152324866021207E-2</v>
      </c>
      <c r="AW100" s="4">
        <f t="shared" ca="1" si="12"/>
        <v>2.1389960409452242E-2</v>
      </c>
      <c r="AX100" s="4">
        <f t="shared" ca="1" si="12"/>
        <v>5.2959203391933843E-3</v>
      </c>
      <c r="BE100">
        <v>0</v>
      </c>
    </row>
    <row r="101" spans="1:57" x14ac:dyDescent="0.2">
      <c r="A101" s="1">
        <v>98</v>
      </c>
      <c r="B101" s="4">
        <f ca="1">('Deaths female'!B101-'Baseline female'!B101)/'Baseline female'!B101</f>
        <v>6.4677785464184831E-2</v>
      </c>
      <c r="C101" s="4">
        <f ca="1">('Deaths female'!C101-'Baseline female'!C101)/'Baseline female'!C101</f>
        <v>0.12133164879886328</v>
      </c>
      <c r="D101" s="4">
        <f ca="1">('Deaths female'!D101-'Baseline female'!D101)/'Baseline female'!D101</f>
        <v>0.10492540384612845</v>
      </c>
      <c r="E101" s="4">
        <f ca="1">('Deaths female'!E101-'Baseline female'!E101)/'Baseline female'!E101</f>
        <v>0.1028401179553283</v>
      </c>
      <c r="F101" s="4">
        <f ca="1">('Deaths female'!F101-'Baseline female'!F101)/'Baseline female'!F101</f>
        <v>0.12157986831160236</v>
      </c>
      <c r="G101" s="4">
        <f ca="1">('Deaths female'!G101-'Baseline female'!G101)/'Baseline female'!G101</f>
        <v>5.9094657506370454E-2</v>
      </c>
      <c r="H101" s="4">
        <f ca="1">('Deaths female'!H101-'Baseline female'!H101)/'Baseline female'!H101</f>
        <v>8.4049394632074739E-2</v>
      </c>
      <c r="I101" s="4">
        <f ca="1">('Deaths female'!I101-'Baseline female'!I101)/'Baseline female'!I101</f>
        <v>-3.4287933289127354E-2</v>
      </c>
      <c r="J101" s="4">
        <f ca="1">('Deaths female'!J101-'Baseline female'!J101)/'Baseline female'!J101</f>
        <v>7.83358287376104E-2</v>
      </c>
      <c r="K101" s="4">
        <f ca="1">('Deaths female'!K101-'Baseline female'!K101)/'Baseline female'!K101</f>
        <v>3.2268421981535289E-2</v>
      </c>
      <c r="L101" s="4">
        <f ca="1">('Deaths female'!L101-'Baseline female'!L101)/'Baseline female'!L101</f>
        <v>-2.2583523279233866E-2</v>
      </c>
      <c r="M101" s="4">
        <f ca="1">('Deaths female'!M101-'Baseline female'!M101)/'Baseline female'!M101</f>
        <v>-6.039743577833958E-2</v>
      </c>
      <c r="N101" s="4">
        <f ca="1">('Deaths female'!N101-'Baseline female'!N101)/'Baseline female'!N101</f>
        <v>-3.6835484887956502E-2</v>
      </c>
      <c r="O101" s="4">
        <f ca="1">('Deaths female'!O101-'Baseline female'!O101)/'Baseline female'!O101</f>
        <v>9.9478323482691852E-2</v>
      </c>
      <c r="P101" s="4">
        <f ca="1">('Deaths female'!P101-'Baseline female'!P101)/'Baseline female'!P101</f>
        <v>1.9424257147676035E-2</v>
      </c>
      <c r="Q101" s="4">
        <f ca="1">('Deaths female'!Q101-'Baseline female'!Q101)/'Baseline female'!Q101</f>
        <v>-3.2392541550236548E-2</v>
      </c>
      <c r="R101" s="4">
        <f ca="1">('Deaths female'!R101-'Baseline female'!R101)/'Baseline female'!R101</f>
        <v>-1.8672927888978747E-2</v>
      </c>
      <c r="S101" s="4">
        <f ca="1">('Deaths female'!S101-'Baseline female'!S101)/'Baseline female'!S101</f>
        <v>-3.3817448105873935E-2</v>
      </c>
      <c r="T101" s="4">
        <f ca="1">('Deaths female'!T101-'Baseline female'!T101)/'Baseline female'!T101</f>
        <v>-3.4865248627471021E-2</v>
      </c>
      <c r="U101" s="4">
        <f ca="1">('Deaths female'!U101-'Baseline female'!U101)/'Baseline female'!U101</f>
        <v>-6.8319986942648611E-2</v>
      </c>
      <c r="V101" s="4">
        <f ca="1">('Deaths female'!V101-'Baseline female'!V101)/'Baseline female'!V101</f>
        <v>-9.6494500076159447E-3</v>
      </c>
      <c r="W101" s="4">
        <f ca="1">('Deaths female'!W101-'Baseline female'!W101)/'Baseline female'!W101</f>
        <v>5.6038147162668417E-2</v>
      </c>
      <c r="X101" s="4">
        <f ca="1">('Deaths female'!X101-'Baseline female'!X101)/'Baseline female'!X101</f>
        <v>9.0238155191410763E-2</v>
      </c>
      <c r="Y101" s="4">
        <f ca="1">('Deaths female'!Y101-'Baseline female'!Y101)/'Baseline female'!Y101</f>
        <v>9.6665098930374657E-2</v>
      </c>
      <c r="Z101" s="4">
        <f ca="1">('Deaths female'!Z101-'Baseline female'!Z101)/'Baseline female'!Z101</f>
        <v>5.1990865142996735E-3</v>
      </c>
      <c r="AA101" s="4">
        <f ca="1">('Deaths female'!AA101-'Baseline female'!AA101)/'Baseline female'!AA101</f>
        <v>3.9637972191629747E-2</v>
      </c>
      <c r="AI101" s="4">
        <f t="shared" ca="1" si="13"/>
        <v>2.3907754098974922E-2</v>
      </c>
      <c r="AJ101" s="4">
        <f t="shared" ca="1" si="13"/>
        <v>-3.3636947668865727E-2</v>
      </c>
      <c r="AK101" s="4">
        <f t="shared" ca="1" si="13"/>
        <v>-8.8984941430870354E-5</v>
      </c>
      <c r="AL101" s="4">
        <f t="shared" ca="1" si="13"/>
        <v>-5.1079440399351807E-3</v>
      </c>
      <c r="AM101" s="4">
        <f t="shared" ca="1" si="13"/>
        <v>-1.2274698587415729E-2</v>
      </c>
      <c r="AN101" s="4">
        <f t="shared" ca="1" si="13"/>
        <v>5.0652326867817316E-3</v>
      </c>
      <c r="AO101" s="4">
        <f t="shared" ca="1" si="13"/>
        <v>-2.4819721383643516E-2</v>
      </c>
      <c r="AP101" s="4">
        <f t="shared" ca="1" si="13"/>
        <v>-2.3005847100251247E-3</v>
      </c>
      <c r="AQ101" s="4">
        <f t="shared" ca="1" si="13"/>
        <v>-3.8485009921173173E-2</v>
      </c>
      <c r="AR101" s="4">
        <f t="shared" ca="1" si="13"/>
        <v>-7.1571820648405435E-2</v>
      </c>
      <c r="AS101" s="4">
        <f t="shared" ca="1" si="13"/>
        <v>3.0199907405049565E-2</v>
      </c>
      <c r="AT101" s="4">
        <f t="shared" ca="1" si="13"/>
        <v>2.7531281924422002E-2</v>
      </c>
      <c r="AU101" s="4">
        <f t="shared" ca="1" si="13"/>
        <v>0.10118566235721489</v>
      </c>
      <c r="AV101" s="4">
        <f t="shared" ca="1" si="13"/>
        <v>5.763782275496452E-2</v>
      </c>
      <c r="AW101" s="4">
        <f t="shared" ca="1" si="12"/>
        <v>4.8764712040217664E-2</v>
      </c>
      <c r="AX101" s="4">
        <f t="shared" ca="1" si="12"/>
        <v>8.7599467170251487E-3</v>
      </c>
      <c r="BE101">
        <v>0</v>
      </c>
    </row>
    <row r="102" spans="1:57" x14ac:dyDescent="0.2">
      <c r="A102" s="1">
        <v>99</v>
      </c>
      <c r="B102" s="4">
        <f ca="1">('Deaths female'!B102-'Baseline female'!B102)/'Baseline female'!B102</f>
        <v>6.1744025445472375E-2</v>
      </c>
      <c r="C102" s="4">
        <f ca="1">('Deaths female'!C102-'Baseline female'!C102)/'Baseline female'!C102</f>
        <v>2.9726620616916791E-2</v>
      </c>
      <c r="D102" s="4">
        <f ca="1">('Deaths female'!D102-'Baseline female'!D102)/'Baseline female'!D102</f>
        <v>1.8502791496092231E-2</v>
      </c>
      <c r="E102" s="4">
        <f ca="1">('Deaths female'!E102-'Baseline female'!E102)/'Baseline female'!E102</f>
        <v>8.8847078782774036E-2</v>
      </c>
      <c r="F102" s="4">
        <f ca="1">('Deaths female'!F102-'Baseline female'!F102)/'Baseline female'!F102</f>
        <v>3.4554666789371372E-2</v>
      </c>
      <c r="G102" s="4">
        <f ca="1">('Deaths female'!G102-'Baseline female'!G102)/'Baseline female'!G102</f>
        <v>0.17180632277905961</v>
      </c>
      <c r="H102" s="4">
        <f ca="1">('Deaths female'!H102-'Baseline female'!H102)/'Baseline female'!H102</f>
        <v>9.0568633184772901E-2</v>
      </c>
      <c r="I102" s="4">
        <f ca="1">('Deaths female'!I102-'Baseline female'!I102)/'Baseline female'!I102</f>
        <v>2.4568802358028715E-2</v>
      </c>
      <c r="J102" s="4">
        <f ca="1">('Deaths female'!J102-'Baseline female'!J102)/'Baseline female'!J102</f>
        <v>7.5017094861202976E-2</v>
      </c>
      <c r="K102" s="4">
        <f ca="1">('Deaths female'!K102-'Baseline female'!K102)/'Baseline female'!K102</f>
        <v>5.9797453287968282E-3</v>
      </c>
      <c r="L102" s="4">
        <f ca="1">('Deaths female'!L102-'Baseline female'!L102)/'Baseline female'!L102</f>
        <v>-4.1306038704876022E-3</v>
      </c>
      <c r="M102" s="4">
        <f ca="1">('Deaths female'!M102-'Baseline female'!M102)/'Baseline female'!M102</f>
        <v>2.6748817522653412E-3</v>
      </c>
      <c r="N102" s="4">
        <f ca="1">('Deaths female'!N102-'Baseline female'!N102)/'Baseline female'!N102</f>
        <v>-1.4461199266021954E-2</v>
      </c>
      <c r="O102" s="4">
        <f ca="1">('Deaths female'!O102-'Baseline female'!O102)/'Baseline female'!O102</f>
        <v>-6.727394994684467E-3</v>
      </c>
      <c r="P102" s="4">
        <f ca="1">('Deaths female'!P102-'Baseline female'!P102)/'Baseline female'!P102</f>
        <v>-2.3684841662651859E-2</v>
      </c>
      <c r="Q102" s="4">
        <f ca="1">('Deaths female'!Q102-'Baseline female'!Q102)/'Baseline female'!Q102</f>
        <v>-3.4169943032426923E-2</v>
      </c>
      <c r="R102" s="4">
        <f ca="1">('Deaths female'!R102-'Baseline female'!R102)/'Baseline female'!R102</f>
        <v>3.6942689751605348E-2</v>
      </c>
      <c r="S102" s="4">
        <f ca="1">('Deaths female'!S102-'Baseline female'!S102)/'Baseline female'!S102</f>
        <v>1.4441880044468012E-2</v>
      </c>
      <c r="T102" s="4">
        <f ca="1">('Deaths female'!T102-'Baseline female'!T102)/'Baseline female'!T102</f>
        <v>-0.11404463061128281</v>
      </c>
      <c r="U102" s="4">
        <f ca="1">('Deaths female'!U102-'Baseline female'!U102)/'Baseline female'!U102</f>
        <v>-5.2747849980747274E-2</v>
      </c>
      <c r="V102" s="4">
        <f ca="1">('Deaths female'!V102-'Baseline female'!V102)/'Baseline female'!V102</f>
        <v>0.11518282218336769</v>
      </c>
      <c r="W102" s="4">
        <f ca="1">('Deaths female'!W102-'Baseline female'!W102)/'Baseline female'!W102</f>
        <v>3.3996095828192061E-2</v>
      </c>
      <c r="X102" s="4">
        <f ca="1">('Deaths female'!X102-'Baseline female'!X102)/'Baseline female'!X102</f>
        <v>0.19214737081093503</v>
      </c>
      <c r="Y102" s="4">
        <f ca="1">('Deaths female'!Y102-'Baseline female'!Y102)/'Baseline female'!Y102</f>
        <v>8.4481514777715765E-4</v>
      </c>
      <c r="Z102" s="4">
        <f ca="1">('Deaths female'!Z102-'Baseline female'!Z102)/'Baseline female'!Z102</f>
        <v>9.5622591067360166E-2</v>
      </c>
      <c r="AA102" s="4">
        <f ca="1">('Deaths female'!AA102-'Baseline female'!AA102)/'Baseline female'!AA102</f>
        <v>2.181303550450394E-2</v>
      </c>
      <c r="AI102" s="4">
        <f t="shared" ca="1" si="13"/>
        <v>6.8297908331360915E-2</v>
      </c>
      <c r="AJ102" s="4">
        <f t="shared" ca="1" si="13"/>
        <v>6.0973417495988891E-3</v>
      </c>
      <c r="AK102" s="4">
        <f t="shared" ca="1" si="13"/>
        <v>3.3514937414298097E-2</v>
      </c>
      <c r="AL102" s="4">
        <f t="shared" ca="1" si="13"/>
        <v>-1.7779177702385456E-2</v>
      </c>
      <c r="AM102" s="4">
        <f t="shared" ca="1" si="13"/>
        <v>-8.240733797324776E-4</v>
      </c>
      <c r="AN102" s="4">
        <f t="shared" ca="1" si="13"/>
        <v>-2.4110307182757997E-2</v>
      </c>
      <c r="AO102" s="4">
        <f t="shared" ca="1" si="13"/>
        <v>-5.0535343911434064E-2</v>
      </c>
      <c r="AP102" s="4">
        <f t="shared" ca="1" si="13"/>
        <v>9.3181346768979182E-4</v>
      </c>
      <c r="AQ102" s="4">
        <f t="shared" ca="1" si="13"/>
        <v>-3.1290129659603858E-2</v>
      </c>
      <c r="AR102" s="4">
        <f t="shared" ca="1" si="13"/>
        <v>-0.10057325347472319</v>
      </c>
      <c r="AS102" s="4">
        <f t="shared" ca="1" si="13"/>
        <v>-1.7070169538248373E-2</v>
      </c>
      <c r="AT102" s="4">
        <f t="shared" ca="1" si="13"/>
        <v>1.1088558950915702E-2</v>
      </c>
      <c r="AU102" s="4">
        <f t="shared" ca="1" si="13"/>
        <v>6.9815153520986023E-2</v>
      </c>
      <c r="AV102" s="4">
        <f t="shared" ca="1" si="13"/>
        <v>4.9738485819288004E-2</v>
      </c>
      <c r="AW102" s="4">
        <f t="shared" ca="1" si="12"/>
        <v>5.6820406748470095E-2</v>
      </c>
      <c r="AX102" s="4">
        <f t="shared" ca="1" si="12"/>
        <v>3.635875206506773E-2</v>
      </c>
      <c r="BE102">
        <v>0</v>
      </c>
    </row>
    <row r="103" spans="1:57" x14ac:dyDescent="0.2">
      <c r="A103" s="1">
        <v>100</v>
      </c>
      <c r="B103" s="4">
        <f ca="1">('Deaths female'!B103-'Baseline female'!B103)/'Baseline female'!B103</f>
        <v>0.14341950216944344</v>
      </c>
      <c r="C103" s="4">
        <f ca="1">('Deaths female'!C103-'Baseline female'!C103)/'Baseline female'!C103</f>
        <v>-1.8076139521355835E-2</v>
      </c>
      <c r="D103" s="4">
        <f ca="1">('Deaths female'!D103-'Baseline female'!D103)/'Baseline female'!D103</f>
        <v>0.12037102613766348</v>
      </c>
      <c r="E103" s="4">
        <f ca="1">('Deaths female'!E103-'Baseline female'!E103)/'Baseline female'!E103</f>
        <v>0.13171724633306925</v>
      </c>
      <c r="F103" s="4">
        <f ca="1">('Deaths female'!F103-'Baseline female'!F103)/'Baseline female'!F103</f>
        <v>9.4077523834788901E-2</v>
      </c>
      <c r="G103" s="4">
        <f ca="1">('Deaths female'!G103-'Baseline female'!G103)/'Baseline female'!G103</f>
        <v>6.3306287964267988E-2</v>
      </c>
      <c r="H103" s="4">
        <f ca="1">('Deaths female'!H103-'Baseline female'!H103)/'Baseline female'!H103</f>
        <v>0.13503656644988746</v>
      </c>
      <c r="I103" s="4">
        <f ca="1">('Deaths female'!I103-'Baseline female'!I103)/'Baseline female'!I103</f>
        <v>6.5270555667599039E-2</v>
      </c>
      <c r="J103" s="4">
        <f ca="1">('Deaths female'!J103-'Baseline female'!J103)/'Baseline female'!J103</f>
        <v>3.0573434462722541E-2</v>
      </c>
      <c r="K103" s="4">
        <f ca="1">('Deaths female'!K103-'Baseline female'!K103)/'Baseline female'!K103</f>
        <v>4.3054090810397801E-2</v>
      </c>
      <c r="L103" s="4">
        <f ca="1">('Deaths female'!L103-'Baseline female'!L103)/'Baseline female'!L103</f>
        <v>8.586361832891333E-2</v>
      </c>
      <c r="M103" s="4">
        <f ca="1">('Deaths female'!M103-'Baseline female'!M103)/'Baseline female'!M103</f>
        <v>-0.12244505475037262</v>
      </c>
      <c r="N103" s="4">
        <f ca="1">('Deaths female'!N103-'Baseline female'!N103)/'Baseline female'!N103</f>
        <v>3.180559259095931E-2</v>
      </c>
      <c r="O103" s="4">
        <f ca="1">('Deaths female'!O103-'Baseline female'!O103)/'Baseline female'!O103</f>
        <v>-9.6266372855766474E-2</v>
      </c>
      <c r="P103" s="4">
        <f ca="1">('Deaths female'!P103-'Baseline female'!P103)/'Baseline female'!P103</f>
        <v>-1.5071554792026693E-2</v>
      </c>
      <c r="Q103" s="4">
        <f ca="1">('Deaths female'!Q103-'Baseline female'!Q103)/'Baseline female'!Q103</f>
        <v>0.15226037460889788</v>
      </c>
      <c r="R103" s="4">
        <f ca="1">('Deaths female'!R103-'Baseline female'!R103)/'Baseline female'!R103</f>
        <v>-0.10167795146142046</v>
      </c>
      <c r="S103" s="4">
        <f ca="1">('Deaths female'!S103-'Baseline female'!S103)/'Baseline female'!S103</f>
        <v>4.2359434257803294E-2</v>
      </c>
      <c r="T103" s="4">
        <f ca="1">('Deaths female'!T103-'Baseline female'!T103)/'Baseline female'!T103</f>
        <v>4.9755612219755024E-2</v>
      </c>
      <c r="U103" s="4">
        <f ca="1">('Deaths female'!U103-'Baseline female'!U103)/'Baseline female'!U103</f>
        <v>-0.14846759319622757</v>
      </c>
      <c r="V103" s="4">
        <f ca="1">('Deaths female'!V103-'Baseline female'!V103)/'Baseline female'!V103</f>
        <v>-3.6497535363358993E-2</v>
      </c>
      <c r="W103" s="4">
        <f ca="1">('Deaths female'!W103-'Baseline female'!W103)/'Baseline female'!W103</f>
        <v>1.1642119937574951E-2</v>
      </c>
      <c r="X103" s="4">
        <f ca="1">('Deaths female'!X103-'Baseline female'!X103)/'Baseline female'!X103</f>
        <v>4.672945422401735E-2</v>
      </c>
      <c r="Y103" s="4">
        <f ca="1">('Deaths female'!Y103-'Baseline female'!Y103)/'Baseline female'!Y103</f>
        <v>0.1887300950344333</v>
      </c>
      <c r="Z103" s="4">
        <f ca="1">('Deaths female'!Z103-'Baseline female'!Z103)/'Baseline female'!Z103</f>
        <v>-4.7773348960222187E-2</v>
      </c>
      <c r="AA103" s="4">
        <f ca="1">('Deaths female'!AA103-'Baseline female'!AA103)/'Baseline female'!AA103</f>
        <v>-1.7866461002674174E-2</v>
      </c>
      <c r="AI103" s="4">
        <f t="shared" ca="1" si="13"/>
        <v>0.13352613606097902</v>
      </c>
      <c r="AJ103" s="4">
        <f t="shared" ca="1" si="13"/>
        <v>4.5936909477083419E-2</v>
      </c>
      <c r="AK103" s="4">
        <f t="shared" ca="1" si="13"/>
        <v>7.5907050816231877E-2</v>
      </c>
      <c r="AL103" s="4">
        <f t="shared" ca="1" si="13"/>
        <v>1.359944997013327E-2</v>
      </c>
      <c r="AM103" s="4">
        <f t="shared" ca="1" si="13"/>
        <v>-3.3220765616973701E-2</v>
      </c>
      <c r="AN103" s="4">
        <f t="shared" ca="1" si="13"/>
        <v>-3.9149300136014177E-2</v>
      </c>
      <c r="AO103" s="4">
        <f t="shared" ca="1" si="13"/>
        <v>-0.10421062491216775</v>
      </c>
      <c r="AP103" s="4">
        <f t="shared" ca="1" si="13"/>
        <v>1.7803381601714467E-2</v>
      </c>
      <c r="AQ103" s="4">
        <f t="shared" ca="1" si="13"/>
        <v>-4.2757711185521255E-2</v>
      </c>
      <c r="AR103" s="4">
        <f t="shared" ca="1" si="13"/>
        <v>-0.1338072453869075</v>
      </c>
      <c r="AS103" s="4">
        <f t="shared" ca="1" si="13"/>
        <v>-2.794541476000011E-2</v>
      </c>
      <c r="AT103" s="4">
        <f t="shared" ca="1" si="13"/>
        <v>-2.6506558348988851E-2</v>
      </c>
      <c r="AU103" s="4">
        <f t="shared" ca="1" si="13"/>
        <v>5.2432066322334138E-2</v>
      </c>
      <c r="AV103" s="4">
        <f t="shared" ca="1" si="13"/>
        <v>1.695421502492632E-2</v>
      </c>
      <c r="AW103" s="4">
        <f t="shared" ca="1" si="12"/>
        <v>5.6363707971233114E-2</v>
      </c>
      <c r="AX103" s="4">
        <f t="shared" ca="1" si="12"/>
        <v>3.0394967937611296E-2</v>
      </c>
      <c r="BE103">
        <v>0</v>
      </c>
    </row>
    <row r="104" spans="1:57" x14ac:dyDescent="0.2">
      <c r="A104" s="1">
        <v>101</v>
      </c>
      <c r="B104" s="4">
        <f ca="1">('Deaths female'!B104-'Baseline female'!B104)/'Baseline female'!B104</f>
        <v>0.21142182317753386</v>
      </c>
      <c r="C104" s="4">
        <f ca="1">('Deaths female'!C104-'Baseline female'!C104)/'Baseline female'!C104</f>
        <v>0.10505083893687669</v>
      </c>
      <c r="D104" s="4">
        <f ca="1">('Deaths female'!D104-'Baseline female'!D104)/'Baseline female'!D104</f>
        <v>0.16523771777236002</v>
      </c>
      <c r="E104" s="4">
        <f ca="1">('Deaths female'!E104-'Baseline female'!E104)/'Baseline female'!E104</f>
        <v>7.8575414131784302E-2</v>
      </c>
      <c r="F104" s="4">
        <f ca="1">('Deaths female'!F104-'Baseline female'!F104)/'Baseline female'!F104</f>
        <v>4.8520075950139767E-3</v>
      </c>
      <c r="G104" s="4">
        <f ca="1">('Deaths female'!G104-'Baseline female'!G104)/'Baseline female'!G104</f>
        <v>0.14239755855326711</v>
      </c>
      <c r="H104" s="4">
        <f ca="1">('Deaths female'!H104-'Baseline female'!H104)/'Baseline female'!H104</f>
        <v>0.20617552884997103</v>
      </c>
      <c r="I104" s="4">
        <f ca="1">('Deaths female'!I104-'Baseline female'!I104)/'Baseline female'!I104</f>
        <v>0.26791467939465219</v>
      </c>
      <c r="J104" s="4">
        <f ca="1">('Deaths female'!J104-'Baseline female'!J104)/'Baseline female'!J104</f>
        <v>7.638763438709513E-2</v>
      </c>
      <c r="K104" s="4">
        <f ca="1">('Deaths female'!K104-'Baseline female'!K104)/'Baseline female'!K104</f>
        <v>0.14112321145518689</v>
      </c>
      <c r="L104" s="4">
        <f ca="1">('Deaths female'!L104-'Baseline female'!L104)/'Baseline female'!L104</f>
        <v>0.12471767783795691</v>
      </c>
      <c r="M104" s="4">
        <f ca="1">('Deaths female'!M104-'Baseline female'!M104)/'Baseline female'!M104</f>
        <v>9.0319601995296928E-2</v>
      </c>
      <c r="N104" s="4">
        <f ca="1">('Deaths female'!N104-'Baseline female'!N104)/'Baseline female'!N104</f>
        <v>1.2412391685317058E-2</v>
      </c>
      <c r="O104" s="4">
        <f ca="1">('Deaths female'!O104-'Baseline female'!O104)/'Baseline female'!O104</f>
        <v>1.2671576693517031E-2</v>
      </c>
      <c r="P104" s="4">
        <f ca="1">('Deaths female'!P104-'Baseline female'!P104)/'Baseline female'!P104</f>
        <v>-1.3699862600635188E-3</v>
      </c>
      <c r="Q104" s="4">
        <f ca="1">('Deaths female'!Q104-'Baseline female'!Q104)/'Baseline female'!Q104</f>
        <v>-7.4394682495350736E-2</v>
      </c>
      <c r="R104" s="4">
        <f ca="1">('Deaths female'!R104-'Baseline female'!R104)/'Baseline female'!R104</f>
        <v>-2.4881536974688655E-3</v>
      </c>
      <c r="S104" s="4">
        <f ca="1">('Deaths female'!S104-'Baseline female'!S104)/'Baseline female'!S104</f>
        <v>-4.4261778306453094E-2</v>
      </c>
      <c r="T104" s="4">
        <f ca="1">('Deaths female'!T104-'Baseline female'!T104)/'Baseline female'!T104</f>
        <v>-9.5391642201123242E-2</v>
      </c>
      <c r="U104" s="4">
        <f ca="1">('Deaths female'!U104-'Baseline female'!U104)/'Baseline female'!U104</f>
        <v>-7.2132622019120157E-2</v>
      </c>
      <c r="V104" s="4">
        <f ca="1">('Deaths female'!V104-'Baseline female'!V104)/'Baseline female'!V104</f>
        <v>7.3003429601218774E-3</v>
      </c>
      <c r="W104" s="4">
        <f ca="1">('Deaths female'!W104-'Baseline female'!W104)/'Baseline female'!W104</f>
        <v>2.8409115800073503E-2</v>
      </c>
      <c r="X104" s="4">
        <f ca="1">('Deaths female'!X104-'Baseline female'!X104)/'Baseline female'!X104</f>
        <v>6.1742904667542779E-2</v>
      </c>
      <c r="Y104" s="4">
        <f ca="1">('Deaths female'!Y104-'Baseline female'!Y104)/'Baseline female'!Y104</f>
        <v>-2.8359130820299117E-2</v>
      </c>
      <c r="Z104" s="4">
        <f ca="1">('Deaths female'!Z104-'Baseline female'!Z104)/'Baseline female'!Z104</f>
        <v>0.14851399877706861</v>
      </c>
      <c r="AA104" s="4">
        <f ca="1">('Deaths female'!AA104-'Baseline female'!AA104)/'Baseline female'!AA104</f>
        <v>1.4444510926158019E-2</v>
      </c>
      <c r="BE104">
        <v>0</v>
      </c>
    </row>
    <row r="105" spans="1:57" x14ac:dyDescent="0.2">
      <c r="A105" s="1">
        <v>102</v>
      </c>
      <c r="B105" s="4">
        <f ca="1">('Deaths female'!B105-'Baseline female'!B105)/'Baseline female'!B105</f>
        <v>0.15129656732468511</v>
      </c>
      <c r="C105" s="4">
        <f ca="1">('Deaths female'!C105-'Baseline female'!C105)/'Baseline female'!C105</f>
        <v>0.17493285340021783</v>
      </c>
      <c r="D105" s="4">
        <f ca="1">('Deaths female'!D105-'Baseline female'!D105)/'Baseline female'!D105</f>
        <v>0.32841911614386743</v>
      </c>
      <c r="E105" s="4">
        <f ca="1">('Deaths female'!E105-'Baseline female'!E105)/'Baseline female'!E105</f>
        <v>0.10979928445847667</v>
      </c>
      <c r="F105" s="4">
        <f ca="1">('Deaths female'!F105-'Baseline female'!F105)/'Baseline female'!F105</f>
        <v>5.858398317714434E-2</v>
      </c>
      <c r="G105" s="4">
        <f ca="1">('Deaths female'!G105-'Baseline female'!G105)/'Baseline female'!G105</f>
        <v>0.16927855197637875</v>
      </c>
      <c r="H105" s="4">
        <f ca="1">('Deaths female'!H105-'Baseline female'!H105)/'Baseline female'!H105</f>
        <v>2.7591930054144932E-2</v>
      </c>
      <c r="I105" s="4">
        <f ca="1">('Deaths female'!I105-'Baseline female'!I105)/'Baseline female'!I105</f>
        <v>8.2108071692191989E-2</v>
      </c>
      <c r="J105" s="4">
        <f ca="1">('Deaths female'!J105-'Baseline female'!J105)/'Baseline female'!J105</f>
        <v>0.17764762136680254</v>
      </c>
      <c r="K105" s="4">
        <f ca="1">('Deaths female'!K105-'Baseline female'!K105)/'Baseline female'!K105</f>
        <v>0.20579581311520265</v>
      </c>
      <c r="L105" s="4">
        <f ca="1">('Deaths female'!L105-'Baseline female'!L105)/'Baseline female'!L105</f>
        <v>0.15762237263965581</v>
      </c>
      <c r="M105" s="4">
        <f ca="1">('Deaths female'!M105-'Baseline female'!M105)/'Baseline female'!M105</f>
        <v>0.12033471552914438</v>
      </c>
      <c r="N105" s="4">
        <f ca="1">('Deaths female'!N105-'Baseline female'!N105)/'Baseline female'!N105</f>
        <v>0.17465338694919258</v>
      </c>
      <c r="O105" s="4">
        <f ca="1">('Deaths female'!O105-'Baseline female'!O105)/'Baseline female'!O105</f>
        <v>-9.8052020837685216E-2</v>
      </c>
      <c r="P105" s="4">
        <f ca="1">('Deaths female'!P105-'Baseline female'!P105)/'Baseline female'!P105</f>
        <v>1.658175866840365E-2</v>
      </c>
      <c r="Q105" s="4">
        <f ca="1">('Deaths female'!Q105-'Baseline female'!Q105)/'Baseline female'!Q105</f>
        <v>-0.13185474344467366</v>
      </c>
      <c r="R105" s="4">
        <f ca="1">('Deaths female'!R105-'Baseline female'!R105)/'Baseline female'!R105</f>
        <v>-0.16678037626090758</v>
      </c>
      <c r="S105" s="4">
        <f ca="1">('Deaths female'!S105-'Baseline female'!S105)/'Baseline female'!S105</f>
        <v>2.5936979448504684E-2</v>
      </c>
      <c r="T105" s="4">
        <f ca="1">('Deaths female'!T105-'Baseline female'!T105)/'Baseline female'!T105</f>
        <v>3.8095260922102768E-2</v>
      </c>
      <c r="U105" s="4">
        <f ca="1">('Deaths female'!U105-'Baseline female'!U105)/'Baseline female'!U105</f>
        <v>-0.16119821523487227</v>
      </c>
      <c r="V105" s="4">
        <f ca="1">('Deaths female'!V105-'Baseline female'!V105)/'Baseline female'!V105</f>
        <v>-0.16168702746375649</v>
      </c>
      <c r="W105" s="4">
        <f ca="1">('Deaths female'!W105-'Baseline female'!W105)/'Baseline female'!W105</f>
        <v>-7.464268397393041E-2</v>
      </c>
      <c r="X105" s="4">
        <f ca="1">('Deaths female'!X105-'Baseline female'!X105)/'Baseline female'!X105</f>
        <v>-4.1782117288975851E-2</v>
      </c>
      <c r="Y105" s="4">
        <f ca="1">('Deaths female'!Y105-'Baseline female'!Y105)/'Baseline female'!Y105</f>
        <v>-9.1884491958459814E-3</v>
      </c>
      <c r="Z105" s="4">
        <f ca="1">('Deaths female'!Z105-'Baseline female'!Z105)/'Baseline female'!Z105</f>
        <v>8.2539706343844235E-2</v>
      </c>
      <c r="AA105" s="4">
        <f ca="1">('Deaths female'!AA105-'Baseline female'!AA105)/'Baseline female'!AA105</f>
        <v>0.12376470270572111</v>
      </c>
      <c r="BE105">
        <v>0</v>
      </c>
    </row>
    <row r="106" spans="1:57" x14ac:dyDescent="0.2">
      <c r="A106" s="1">
        <v>103</v>
      </c>
      <c r="B106" s="4">
        <f ca="1">('Deaths female'!B106-'Baseline female'!B106)/'Baseline female'!B106</f>
        <v>0.49059929247980488</v>
      </c>
      <c r="C106" s="4">
        <f ca="1">('Deaths female'!C106-'Baseline female'!C106)/'Baseline female'!C106</f>
        <v>0.44372510089238937</v>
      </c>
      <c r="D106" s="4">
        <f ca="1">('Deaths female'!D106-'Baseline female'!D106)/'Baseline female'!D106</f>
        <v>0.28105185008761319</v>
      </c>
      <c r="E106" s="4">
        <f ca="1">('Deaths female'!E106-'Baseline female'!E106)/'Baseline female'!E106</f>
        <v>0.34060187940007597</v>
      </c>
      <c r="F106" s="4">
        <f ca="1">('Deaths female'!F106-'Baseline female'!F106)/'Baseline female'!F106</f>
        <v>0.41128184019817859</v>
      </c>
      <c r="G106" s="4">
        <f ca="1">('Deaths female'!G106-'Baseline female'!G106)/'Baseline female'!G106</f>
        <v>0.33756884347383148</v>
      </c>
      <c r="H106" s="4">
        <f ca="1">('Deaths female'!H106-'Baseline female'!H106)/'Baseline female'!H106</f>
        <v>0.39053522875424879</v>
      </c>
      <c r="I106" s="4">
        <f ca="1">('Deaths female'!I106-'Baseline female'!I106)/'Baseline female'!I106</f>
        <v>0.19843200122620686</v>
      </c>
      <c r="J106" s="4">
        <f ca="1">('Deaths female'!J106-'Baseline female'!J106)/'Baseline female'!J106</f>
        <v>0.40763197337007984</v>
      </c>
      <c r="K106" s="4">
        <f ca="1">('Deaths female'!K106-'Baseline female'!K106)/'Baseline female'!K106</f>
        <v>0.47148904514032014</v>
      </c>
      <c r="L106" s="4">
        <f ca="1">('Deaths female'!L106-'Baseline female'!L106)/'Baseline female'!L106</f>
        <v>0.30355761536885656</v>
      </c>
      <c r="M106" s="4">
        <f ca="1">('Deaths female'!M106-'Baseline female'!M106)/'Baseline female'!M106</f>
        <v>0.1388004028590831</v>
      </c>
      <c r="N106" s="4">
        <f ca="1">('Deaths female'!N106-'Baseline female'!N106)/'Baseline female'!N106</f>
        <v>0.17512508212171238</v>
      </c>
      <c r="O106" s="4">
        <f ca="1">('Deaths female'!O106-'Baseline female'!O106)/'Baseline female'!O106</f>
        <v>0.25637146184528548</v>
      </c>
      <c r="P106" s="4">
        <f ca="1">('Deaths female'!P106-'Baseline female'!P106)/'Baseline female'!P106</f>
        <v>-0.14255920403853009</v>
      </c>
      <c r="Q106" s="4">
        <f ca="1">('Deaths female'!Q106-'Baseline female'!Q106)/'Baseline female'!Q106</f>
        <v>-0.10758750631651745</v>
      </c>
      <c r="R106" s="4">
        <f ca="1">('Deaths female'!R106-'Baseline female'!R106)/'Baseline female'!R106</f>
        <v>-0.28704933289264717</v>
      </c>
      <c r="S106" s="4">
        <f ca="1">('Deaths female'!S106-'Baseline female'!S106)/'Baseline female'!S106</f>
        <v>5.0540392564249435E-2</v>
      </c>
      <c r="T106" s="4">
        <f ca="1">('Deaths female'!T106-'Baseline female'!T106)/'Baseline female'!T106</f>
        <v>-9.220315625705805E-2</v>
      </c>
      <c r="U106" s="4">
        <f ca="1">('Deaths female'!U106-'Baseline female'!U106)/'Baseline female'!U106</f>
        <v>-0.23448994650357019</v>
      </c>
      <c r="V106" s="4">
        <f ca="1">('Deaths female'!V106-'Baseline female'!V106)/'Baseline female'!V106</f>
        <v>-6.4025676116374622E-2</v>
      </c>
      <c r="W106" s="4">
        <f ca="1">('Deaths female'!W106-'Baseline female'!W106)/'Baseline female'!W106</f>
        <v>-0.13193743933685437</v>
      </c>
      <c r="X106" s="4">
        <f ca="1">('Deaths female'!X106-'Baseline female'!X106)/'Baseline female'!X106</f>
        <v>3.3227191981513673E-3</v>
      </c>
      <c r="Y106" s="4">
        <f ca="1">('Deaths female'!Y106-'Baseline female'!Y106)/'Baseline female'!Y106</f>
        <v>-6.7256255041433746E-2</v>
      </c>
      <c r="Z106" s="4">
        <f ca="1">('Deaths female'!Z106-'Baseline female'!Z106)/'Baseline female'!Z106</f>
        <v>2.9155926281147766E-3</v>
      </c>
      <c r="AA106" s="4">
        <f ca="1">('Deaths female'!AA106-'Baseline female'!AA106)/'Baseline female'!AA106</f>
        <v>9.8190515543475961E-3</v>
      </c>
      <c r="BE106">
        <v>0</v>
      </c>
    </row>
    <row r="107" spans="1:57" x14ac:dyDescent="0.2">
      <c r="A107" s="1"/>
      <c r="B107" s="4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C51AD3-51C1-F843-BC66-B5F44BB7C71A}">
  <dimension ref="A1:BE107"/>
  <sheetViews>
    <sheetView workbookViewId="0">
      <pane xSplit="1" ySplit="2" topLeftCell="K105" activePane="bottomRight" state="frozen"/>
      <selection pane="topRight" activeCell="B1" sqref="B1"/>
      <selection pane="bottomLeft" activeCell="A3" sqref="A3"/>
      <selection pane="bottomRight" activeCell="M110" sqref="M110"/>
    </sheetView>
  </sheetViews>
  <sheetFormatPr baseColWidth="10" defaultRowHeight="16" x14ac:dyDescent="0.2"/>
  <cols>
    <col min="2" max="2" width="12.83203125" bestFit="1" customWidth="1"/>
  </cols>
  <sheetData>
    <row r="1" spans="1:57" s="6" customFormat="1" x14ac:dyDescent="0.2">
      <c r="A1" s="5"/>
      <c r="B1" s="6">
        <v>2000</v>
      </c>
      <c r="C1" s="6">
        <f>B1+1</f>
        <v>2001</v>
      </c>
      <c r="D1" s="6">
        <f t="shared" ref="D1:AF1" si="0">C1+1</f>
        <v>2002</v>
      </c>
      <c r="E1" s="6">
        <f t="shared" si="0"/>
        <v>2003</v>
      </c>
      <c r="F1" s="6">
        <f t="shared" si="0"/>
        <v>2004</v>
      </c>
      <c r="G1" s="6">
        <f t="shared" si="0"/>
        <v>2005</v>
      </c>
      <c r="H1" s="6">
        <f t="shared" si="0"/>
        <v>2006</v>
      </c>
      <c r="I1" s="6">
        <f t="shared" si="0"/>
        <v>2007</v>
      </c>
      <c r="J1" s="6">
        <f t="shared" si="0"/>
        <v>2008</v>
      </c>
      <c r="K1" s="6">
        <f t="shared" si="0"/>
        <v>2009</v>
      </c>
      <c r="L1" s="6">
        <f t="shared" si="0"/>
        <v>2010</v>
      </c>
      <c r="M1" s="6">
        <f t="shared" si="0"/>
        <v>2011</v>
      </c>
      <c r="N1" s="6">
        <f t="shared" si="0"/>
        <v>2012</v>
      </c>
      <c r="O1" s="6">
        <f t="shared" si="0"/>
        <v>2013</v>
      </c>
      <c r="P1" s="6">
        <f t="shared" si="0"/>
        <v>2014</v>
      </c>
      <c r="Q1" s="6">
        <f t="shared" si="0"/>
        <v>2015</v>
      </c>
      <c r="R1" s="6">
        <f t="shared" si="0"/>
        <v>2016</v>
      </c>
      <c r="S1" s="6">
        <f t="shared" si="0"/>
        <v>2017</v>
      </c>
      <c r="T1" s="6">
        <f t="shared" si="0"/>
        <v>2018</v>
      </c>
      <c r="U1" s="6">
        <f t="shared" si="0"/>
        <v>2019</v>
      </c>
      <c r="V1" s="6">
        <f t="shared" si="0"/>
        <v>2020</v>
      </c>
      <c r="W1" s="6">
        <f t="shared" si="0"/>
        <v>2021</v>
      </c>
      <c r="X1" s="6">
        <f t="shared" si="0"/>
        <v>2022</v>
      </c>
      <c r="Y1" s="6">
        <f t="shared" si="0"/>
        <v>2023</v>
      </c>
      <c r="Z1" s="6">
        <f t="shared" si="0"/>
        <v>2024</v>
      </c>
      <c r="AA1" s="6">
        <f t="shared" si="0"/>
        <v>2025</v>
      </c>
      <c r="AB1" s="6">
        <f>AA1+1</f>
        <v>2026</v>
      </c>
      <c r="AC1" s="6">
        <f t="shared" si="0"/>
        <v>2027</v>
      </c>
      <c r="AD1" s="6">
        <f t="shared" si="0"/>
        <v>2028</v>
      </c>
      <c r="AE1" s="6">
        <f t="shared" si="0"/>
        <v>2029</v>
      </c>
      <c r="AF1" s="6">
        <f t="shared" si="0"/>
        <v>2030</v>
      </c>
      <c r="AI1" s="6">
        <v>2010</v>
      </c>
      <c r="AJ1" s="6">
        <f t="shared" ref="AJ1:AX1" si="1">AI1+1</f>
        <v>2011</v>
      </c>
      <c r="AK1" s="6">
        <f t="shared" si="1"/>
        <v>2012</v>
      </c>
      <c r="AL1" s="6">
        <f t="shared" si="1"/>
        <v>2013</v>
      </c>
      <c r="AM1" s="6">
        <f t="shared" si="1"/>
        <v>2014</v>
      </c>
      <c r="AN1" s="6">
        <f t="shared" si="1"/>
        <v>2015</v>
      </c>
      <c r="AO1" s="6">
        <f t="shared" si="1"/>
        <v>2016</v>
      </c>
      <c r="AP1" s="6">
        <f t="shared" si="1"/>
        <v>2017</v>
      </c>
      <c r="AQ1" s="6">
        <f t="shared" si="1"/>
        <v>2018</v>
      </c>
      <c r="AR1" s="6">
        <f t="shared" si="1"/>
        <v>2019</v>
      </c>
      <c r="AS1" s="6">
        <f t="shared" si="1"/>
        <v>2020</v>
      </c>
      <c r="AT1" s="6">
        <f t="shared" si="1"/>
        <v>2021</v>
      </c>
      <c r="AU1" s="6">
        <f t="shared" si="1"/>
        <v>2022</v>
      </c>
      <c r="AV1" s="6">
        <f t="shared" si="1"/>
        <v>2023</v>
      </c>
      <c r="AW1" s="6">
        <f t="shared" si="1"/>
        <v>2024</v>
      </c>
      <c r="AX1" s="6">
        <f t="shared" si="1"/>
        <v>2025</v>
      </c>
      <c r="AY1" s="6">
        <f>AX1+1</f>
        <v>2026</v>
      </c>
      <c r="AZ1" s="6">
        <f t="shared" ref="AZ1:BC1" si="2">AY1+1</f>
        <v>2027</v>
      </c>
      <c r="BA1" s="6">
        <f t="shared" si="2"/>
        <v>2028</v>
      </c>
      <c r="BB1" s="6">
        <f t="shared" si="2"/>
        <v>2029</v>
      </c>
      <c r="BC1" s="6">
        <f t="shared" si="2"/>
        <v>2030</v>
      </c>
      <c r="BE1" s="6" t="s">
        <v>13</v>
      </c>
    </row>
    <row r="2" spans="1:57" s="6" customFormat="1" x14ac:dyDescent="0.2">
      <c r="A2" s="5" t="s">
        <v>0</v>
      </c>
      <c r="AH2" s="6" t="s">
        <v>14</v>
      </c>
    </row>
    <row r="3" spans="1:57" x14ac:dyDescent="0.2">
      <c r="A3" s="1">
        <v>0</v>
      </c>
      <c r="B3" s="4">
        <f ca="1">('Deaths female'!B3-'Baseline female'!B3)/'Baseline female'!B3</f>
        <v>0.16816358430172623</v>
      </c>
      <c r="C3" s="4">
        <f ca="1">('Deaths female'!C3-'Baseline female'!C3)/'Baseline female'!C3</f>
        <v>0.19584761167263309</v>
      </c>
      <c r="D3" s="4">
        <f ca="1">('Deaths female'!D3-'Baseline female'!D3)/'Baseline female'!D3</f>
        <v>0.15314784685282262</v>
      </c>
      <c r="E3" s="4">
        <f ca="1">('Deaths female'!E3-'Baseline female'!E3)/'Baseline female'!E3</f>
        <v>6.1758562120949295E-2</v>
      </c>
      <c r="F3" s="4">
        <f ca="1">('Deaths female'!F3-'Baseline female'!F3)/'Baseline female'!F3</f>
        <v>6.1263099149592168E-3</v>
      </c>
      <c r="G3" s="4">
        <f ca="1">('Deaths female'!G3-'Baseline female'!G3)/'Baseline female'!G3</f>
        <v>0.23496022419218349</v>
      </c>
      <c r="H3" s="4">
        <f ca="1">('Deaths female'!H3-'Baseline female'!H3)/'Baseline female'!H3</f>
        <v>6.2700211993655136E-2</v>
      </c>
      <c r="I3" s="4">
        <f ca="1">('Deaths female'!I3-'Baseline female'!I3)/'Baseline female'!I3</f>
        <v>-6.4660947860183809E-2</v>
      </c>
      <c r="J3" s="4">
        <f ca="1">('Deaths female'!J3-'Baseline female'!J3)/'Baseline female'!J3</f>
        <v>-3.8212907739083638E-3</v>
      </c>
      <c r="K3" s="4">
        <f ca="1">('Deaths female'!K3-'Baseline female'!K3)/'Baseline female'!K3</f>
        <v>-3.577882918808849E-3</v>
      </c>
      <c r="L3" s="4">
        <f ca="1">('Deaths female'!L3-'Baseline female'!L3)/'Baseline female'!L3</f>
        <v>1.2176520039622453E-2</v>
      </c>
      <c r="M3" s="4">
        <f ca="1">('Deaths female'!M3-'Baseline female'!M3)/'Baseline female'!M3</f>
        <v>-6.9398653310502503E-2</v>
      </c>
      <c r="N3" s="4">
        <f ca="1">('Deaths female'!N3-'Baseline female'!N3)/'Baseline female'!N3</f>
        <v>-3.0166804170610934E-3</v>
      </c>
      <c r="O3" s="4">
        <f ca="1">('Deaths female'!O3-'Baseline female'!O3)/'Baseline female'!O3</f>
        <v>5.6085592601432914E-2</v>
      </c>
      <c r="P3" s="4">
        <f ca="1">('Deaths female'!P3-'Baseline female'!P3)/'Baseline female'!P3</f>
        <v>-1.39521248242605E-2</v>
      </c>
      <c r="Q3" s="4">
        <f ca="1">('Deaths female'!Q3-'Baseline female'!Q3)/'Baseline female'!Q3</f>
        <v>-7.3847296285597289E-2</v>
      </c>
      <c r="R3" s="4">
        <f ca="1">('Deaths female'!R3-'Baseline female'!R3)/'Baseline female'!R3</f>
        <v>2.7971850374082657E-2</v>
      </c>
      <c r="S3" s="4">
        <f ca="1">('Deaths female'!S3-'Baseline female'!S3)/'Baseline female'!S3</f>
        <v>5.6206493546340905E-3</v>
      </c>
      <c r="T3" s="4">
        <f ca="1">('Deaths female'!T3-'Baseline female'!T3)/'Baseline female'!T3</f>
        <v>-1.504562553510783E-2</v>
      </c>
      <c r="U3" s="4">
        <f ca="1">('Deaths female'!U3-'Baseline female'!U3)/'Baseline female'!U3</f>
        <v>9.3772030397245701E-2</v>
      </c>
      <c r="V3" s="4">
        <f ca="1">('Deaths female'!V3-'Baseline female'!V3)/'Baseline female'!V3</f>
        <v>0.17306928948465791</v>
      </c>
      <c r="W3" s="4">
        <f ca="1">('Deaths female'!W3-'Baseline female'!W3)/'Baseline female'!W3</f>
        <v>2.2894255630859596E-2</v>
      </c>
      <c r="X3" s="4">
        <f ca="1">('Deaths female'!X3-'Baseline female'!X3)/'Baseline female'!X3</f>
        <v>-1.6898001887427988E-2</v>
      </c>
      <c r="Y3" s="4">
        <f ca="1">('Deaths female'!Y3-'Baseline female'!Y3)/'Baseline female'!Y3</f>
        <v>0.10971973960801135</v>
      </c>
      <c r="Z3" s="4">
        <f ca="1">('Deaths female'!Z3-'Baseline female'!Z3)/'Baseline female'!Z3</f>
        <v>8.5904430674722601E-2</v>
      </c>
      <c r="AA3" s="4">
        <f ca="1">('Deaths female'!AA3-'Baseline female'!AA3)/'Baseline female'!AA3</f>
        <v>7.2373854046434719E-2</v>
      </c>
      <c r="BE3">
        <v>0</v>
      </c>
    </row>
    <row r="4" spans="1:57" x14ac:dyDescent="0.2">
      <c r="A4" s="1">
        <v>1</v>
      </c>
      <c r="B4" s="4">
        <f ca="1">('Deaths female'!B4-'Baseline female'!B4)/'Baseline female'!B4</f>
        <v>0.54552906781351096</v>
      </c>
      <c r="C4" s="4">
        <f ca="1">('Deaths female'!C4-'Baseline female'!C4)/'Baseline female'!C4</f>
        <v>0.30438085511927848</v>
      </c>
      <c r="D4" s="4">
        <f ca="1">('Deaths female'!D4-'Baseline female'!D4)/'Baseline female'!D4</f>
        <v>0.45973876388823309</v>
      </c>
      <c r="E4" s="4">
        <f ca="1">('Deaths female'!E4-'Baseline female'!E4)/'Baseline female'!E4</f>
        <v>0.49792379922526275</v>
      </c>
      <c r="F4" s="4">
        <f ca="1">('Deaths female'!F4-'Baseline female'!F4)/'Baseline female'!F4</f>
        <v>0.37680383939978113</v>
      </c>
      <c r="G4" s="4">
        <f ca="1">('Deaths female'!G4-'Baseline female'!G4)/'Baseline female'!G4</f>
        <v>0.85544614025353549</v>
      </c>
      <c r="H4" s="4">
        <f ca="1">('Deaths female'!H4-'Baseline female'!H4)/'Baseline female'!H4</f>
        <v>0.47722742322477413</v>
      </c>
      <c r="I4" s="4">
        <f ca="1">('Deaths female'!I4-'Baseline female'!I4)/'Baseline female'!I4</f>
        <v>7.5288348093122251E-2</v>
      </c>
      <c r="J4" s="4">
        <f ca="1">('Deaths female'!J4-'Baseline female'!J4)/'Baseline female'!J4</f>
        <v>0.19731594610327788</v>
      </c>
      <c r="K4" s="4">
        <f ca="1">('Deaths female'!K4-'Baseline female'!K4)/'Baseline female'!K4</f>
        <v>1.4615244342240114E-2</v>
      </c>
      <c r="L4" s="4">
        <f ca="1">('Deaths female'!L4-'Baseline female'!L4)/'Baseline female'!L4</f>
        <v>0.25841784019462893</v>
      </c>
      <c r="M4" s="4">
        <f ca="1">('Deaths female'!M4-'Baseline female'!M4)/'Baseline female'!M4</f>
        <v>-0.24261551130115452</v>
      </c>
      <c r="N4" s="4">
        <f ca="1">('Deaths female'!N4-'Baseline female'!N4)/'Baseline female'!N4</f>
        <v>-0.10889903370685165</v>
      </c>
      <c r="O4" s="4">
        <f ca="1">('Deaths female'!O4-'Baseline female'!O4)/'Baseline female'!O4</f>
        <v>-7.5335693043714722E-2</v>
      </c>
      <c r="P4" s="4">
        <f ca="1">('Deaths female'!P4-'Baseline female'!P4)/'Baseline female'!P4</f>
        <v>-8.8510081904146165E-2</v>
      </c>
      <c r="Q4" s="4">
        <f ca="1">('Deaths female'!Q4-'Baseline female'!Q4)/'Baseline female'!Q4</f>
        <v>5.2419938326289713E-3</v>
      </c>
      <c r="R4" s="4">
        <f ca="1">('Deaths female'!R4-'Baseline female'!R4)/'Baseline female'!R4</f>
        <v>-6.0250024296225918E-2</v>
      </c>
      <c r="S4" s="4">
        <f ca="1">('Deaths female'!S4-'Baseline female'!S4)/'Baseline female'!S4</f>
        <v>0.11079614155478815</v>
      </c>
      <c r="T4" s="4">
        <f ca="1">('Deaths female'!T4-'Baseline female'!T4)/'Baseline female'!T4</f>
        <v>-0.14137564115078183</v>
      </c>
      <c r="U4" s="4">
        <f ca="1">('Deaths female'!U4-'Baseline female'!U4)/'Baseline female'!U4</f>
        <v>0.45674281533515532</v>
      </c>
      <c r="V4" s="4">
        <f ca="1">('Deaths female'!V4-'Baseline female'!V4)/'Baseline female'!V4</f>
        <v>-0.11583983544413599</v>
      </c>
      <c r="W4" s="4">
        <f ca="1">('Deaths female'!W4-'Baseline female'!W4)/'Baseline female'!W4</f>
        <v>-3.5161454788553009E-2</v>
      </c>
      <c r="X4" s="4">
        <f ca="1">('Deaths female'!X4-'Baseline female'!X4)/'Baseline female'!X4</f>
        <v>0.20085911678158722</v>
      </c>
      <c r="Y4" s="4">
        <f ca="1">('Deaths female'!Y4-'Baseline female'!Y4)/'Baseline female'!Y4</f>
        <v>-0.13052414468419854</v>
      </c>
      <c r="Z4" s="4">
        <f ca="1">('Deaths female'!Z4-'Baseline female'!Z4)/'Baseline female'!Z4</f>
        <v>0.16005812391898891</v>
      </c>
      <c r="AA4" s="4">
        <f ca="1">('Deaths female'!AA4-'Baseline female'!AA4)/'Baseline female'!AA4</f>
        <v>0.22906930313133206</v>
      </c>
      <c r="BE4">
        <v>0</v>
      </c>
    </row>
    <row r="5" spans="1:57" x14ac:dyDescent="0.2">
      <c r="A5" s="1">
        <v>2</v>
      </c>
      <c r="B5" s="4">
        <f ca="1">('Deaths female'!B5-'Baseline female'!B5)/'Baseline female'!B5</f>
        <v>0.93743602488774991</v>
      </c>
      <c r="C5" s="4">
        <f ca="1">('Deaths female'!C5-'Baseline female'!C5)/'Baseline female'!C5</f>
        <v>0.4042000175346156</v>
      </c>
      <c r="D5" s="4">
        <f ca="1">('Deaths female'!D5-'Baseline female'!D5)/'Baseline female'!D5</f>
        <v>0.76787037046381901</v>
      </c>
      <c r="E5" s="4">
        <f ca="1">('Deaths female'!E5-'Baseline female'!E5)/'Baseline female'!E5</f>
        <v>0.27244498267819278</v>
      </c>
      <c r="F5" s="4">
        <f ca="1">('Deaths female'!F5-'Baseline female'!F5)/'Baseline female'!F5</f>
        <v>0.79835702380024376</v>
      </c>
      <c r="G5" s="4">
        <f ca="1">('Deaths female'!G5-'Baseline female'!G5)/'Baseline female'!G5</f>
        <v>0.42328316152318918</v>
      </c>
      <c r="H5" s="4">
        <f ca="1">('Deaths female'!H5-'Baseline female'!H5)/'Baseline female'!H5</f>
        <v>0.31877835693807977</v>
      </c>
      <c r="I5" s="4">
        <f ca="1">('Deaths female'!I5-'Baseline female'!I5)/'Baseline female'!I5</f>
        <v>1.8448889088992431E-2</v>
      </c>
      <c r="J5" s="4">
        <f ca="1">('Deaths female'!J5-'Baseline female'!J5)/'Baseline female'!J5</f>
        <v>0.42985993724566834</v>
      </c>
      <c r="K5" s="4">
        <f ca="1">('Deaths female'!K5-'Baseline female'!K5)/'Baseline female'!K5</f>
        <v>0.36962198143442515</v>
      </c>
      <c r="L5" s="4">
        <f ca="1">('Deaths female'!L5-'Baseline female'!L5)/'Baseline female'!L5</f>
        <v>0.46973262837746704</v>
      </c>
      <c r="M5" s="4">
        <f ca="1">('Deaths female'!M5-'Baseline female'!M5)/'Baseline female'!M5</f>
        <v>0.18965428745923993</v>
      </c>
      <c r="N5" s="4">
        <f ca="1">('Deaths female'!N5-'Baseline female'!N5)/'Baseline female'!N5</f>
        <v>0.20856663404733536</v>
      </c>
      <c r="O5" s="4">
        <f ca="1">('Deaths female'!O5-'Baseline female'!O5)/'Baseline female'!O5</f>
        <v>-0.26180617790773841</v>
      </c>
      <c r="P5" s="4">
        <f ca="1">('Deaths female'!P5-'Baseline female'!P5)/'Baseline female'!P5</f>
        <v>-0.12557178529851734</v>
      </c>
      <c r="Q5" s="4">
        <f ca="1">('Deaths female'!Q5-'Baseline female'!Q5)/'Baseline female'!Q5</f>
        <v>-8.9180682792440194E-2</v>
      </c>
      <c r="R5" s="4">
        <f ca="1">('Deaths female'!R5-'Baseline female'!R5)/'Baseline female'!R5</f>
        <v>-0.10290194593141816</v>
      </c>
      <c r="S5" s="4">
        <f ca="1">('Deaths female'!S5-'Baseline female'!S5)/'Baseline female'!S5</f>
        <v>-0.1808628746328054</v>
      </c>
      <c r="T5" s="4">
        <f ca="1">('Deaths female'!T5-'Baseline female'!T5)/'Baseline female'!T5</f>
        <v>0.17736432658365844</v>
      </c>
      <c r="U5" s="4">
        <f ca="1">('Deaths female'!U5-'Baseline female'!U5)/'Baseline female'!U5</f>
        <v>9.0872555287747583E-2</v>
      </c>
      <c r="V5" s="4">
        <f ca="1">('Deaths female'!V5-'Baseline female'!V5)/'Baseline female'!V5</f>
        <v>-0.25897463668325432</v>
      </c>
      <c r="W5" s="4">
        <f ca="1">('Deaths female'!W5-'Baseline female'!W5)/'Baseline female'!W5</f>
        <v>0.37566447553165316</v>
      </c>
      <c r="X5" s="4">
        <f ca="1">('Deaths female'!X5-'Baseline female'!X5)/'Baseline female'!X5</f>
        <v>0.90908536543867435</v>
      </c>
      <c r="Y5" s="4">
        <f ca="1">('Deaths female'!Y5-'Baseline female'!Y5)/'Baseline female'!Y5</f>
        <v>-0.39609955383318818</v>
      </c>
      <c r="Z5" s="4">
        <f ca="1">('Deaths female'!Z5-'Baseline female'!Z5)/'Baseline female'!Z5</f>
        <v>0.31492588341462069</v>
      </c>
      <c r="AA5" s="4">
        <f ca="1">('Deaths female'!AA5-'Baseline female'!AA5)/'Baseline female'!AA5</f>
        <v>0.43893007597568323</v>
      </c>
      <c r="BE5">
        <v>0</v>
      </c>
    </row>
    <row r="6" spans="1:57" x14ac:dyDescent="0.2">
      <c r="A6" s="1">
        <v>3</v>
      </c>
      <c r="B6" s="4">
        <f ca="1">('Deaths female'!B6-'Baseline female'!B6)/'Baseline female'!B6</f>
        <v>0.49056186825806264</v>
      </c>
      <c r="C6" s="4">
        <f ca="1">('Deaths female'!C6-'Baseline female'!C6)/'Baseline female'!C6</f>
        <v>0.36766780436623953</v>
      </c>
      <c r="D6" s="4">
        <f ca="1">('Deaths female'!D6-'Baseline female'!D6)/'Baseline female'!D6</f>
        <v>0.47659421094968391</v>
      </c>
      <c r="E6" s="4">
        <f ca="1">('Deaths female'!E6-'Baseline female'!E6)/'Baseline female'!E6</f>
        <v>6.8388889760566077E-2</v>
      </c>
      <c r="F6" s="4">
        <f ca="1">('Deaths female'!F6-'Baseline female'!F6)/'Baseline female'!F6</f>
        <v>0.50945432099254839</v>
      </c>
      <c r="G6" s="4">
        <f ca="1">('Deaths female'!G6-'Baseline female'!G6)/'Baseline female'!G6</f>
        <v>0.34610680296930985</v>
      </c>
      <c r="H6" s="4">
        <f ca="1">('Deaths female'!H6-'Baseline female'!H6)/'Baseline female'!H6</f>
        <v>0.3787455588879246</v>
      </c>
      <c r="I6" s="4">
        <f ca="1">('Deaths female'!I6-'Baseline female'!I6)/'Baseline female'!I6</f>
        <v>1.0046583088384013</v>
      </c>
      <c r="J6" s="4">
        <f ca="1">('Deaths female'!J6-'Baseline female'!J6)/'Baseline female'!J6</f>
        <v>0.87257615881439432</v>
      </c>
      <c r="K6" s="4">
        <f ca="1">('Deaths female'!K6-'Baseline female'!K6)/'Baseline female'!K6</f>
        <v>0.56335968437203587</v>
      </c>
      <c r="L6" s="4">
        <f ca="1">('Deaths female'!L6-'Baseline female'!L6)/'Baseline female'!L6</f>
        <v>-0.25923358099596111</v>
      </c>
      <c r="M6" s="4">
        <f ca="1">('Deaths female'!M6-'Baseline female'!M6)/'Baseline female'!M6</f>
        <v>-0.38143801764878044</v>
      </c>
      <c r="N6" s="4">
        <f ca="1">('Deaths female'!N6-'Baseline female'!N6)/'Baseline female'!N6</f>
        <v>0.37829195083080747</v>
      </c>
      <c r="O6" s="4">
        <f ca="1">('Deaths female'!O6-'Baseline female'!O6)/'Baseline female'!O6</f>
        <v>0.1459492401504919</v>
      </c>
      <c r="P6" s="4">
        <f ca="1">('Deaths female'!P6-'Baseline female'!P6)/'Baseline female'!P6</f>
        <v>0.46560700376287484</v>
      </c>
      <c r="Q6" s="4">
        <f ca="1">('Deaths female'!Q6-'Baseline female'!Q6)/'Baseline female'!Q6</f>
        <v>-0.31127106844854829</v>
      </c>
      <c r="R6" s="4">
        <f ca="1">('Deaths female'!R6-'Baseline female'!R6)/'Baseline female'!R6</f>
        <v>0.14667102356803233</v>
      </c>
      <c r="S6" s="4">
        <f ca="1">('Deaths female'!S6-'Baseline female'!S6)/'Baseline female'!S6</f>
        <v>0.12758142046556073</v>
      </c>
      <c r="T6" s="4">
        <f ca="1">('Deaths female'!T6-'Baseline female'!T6)/'Baseline female'!T6</f>
        <v>0.3236584749358084</v>
      </c>
      <c r="U6" s="4">
        <f ca="1">('Deaths female'!U6-'Baseline female'!U6)/'Baseline female'!U6</f>
        <v>-0.25997663054870401</v>
      </c>
      <c r="V6" s="4">
        <f ca="1">('Deaths female'!V6-'Baseline female'!V6)/'Baseline female'!V6</f>
        <v>-0.23751230656163741</v>
      </c>
      <c r="W6" s="4">
        <f ca="1">('Deaths female'!W6-'Baseline female'!W6)/'Baseline female'!W6</f>
        <v>-0.53360988636370676</v>
      </c>
      <c r="X6" s="4">
        <f ca="1">('Deaths female'!X6-'Baseline female'!X6)/'Baseline female'!X6</f>
        <v>0.87994699407138721</v>
      </c>
      <c r="Y6" s="4">
        <f ca="1">('Deaths female'!Y6-'Baseline female'!Y6)/'Baseline female'!Y6</f>
        <v>0.27424102069827122</v>
      </c>
      <c r="Z6" s="4">
        <f ca="1">('Deaths female'!Z6-'Baseline female'!Z6)/'Baseline female'!Z6</f>
        <v>-0.24011578318015159</v>
      </c>
      <c r="AA6" s="4">
        <f ca="1">('Deaths female'!AA6-'Baseline female'!AA6)/'Baseline female'!AA6</f>
        <v>-0.12950906937789861</v>
      </c>
      <c r="BE6">
        <v>0</v>
      </c>
    </row>
    <row r="7" spans="1:57" x14ac:dyDescent="0.2">
      <c r="A7" s="1">
        <v>4</v>
      </c>
      <c r="B7" s="4">
        <f ca="1">('Deaths female'!B7-'Baseline female'!B7)/'Baseline female'!B7</f>
        <v>0.93172473476512241</v>
      </c>
      <c r="C7" s="4">
        <f ca="1">('Deaths female'!C7-'Baseline female'!C7)/'Baseline female'!C7</f>
        <v>0.70648839679686537</v>
      </c>
      <c r="D7" s="4">
        <f ca="1">('Deaths female'!D7-'Baseline female'!D7)/'Baseline female'!D7</f>
        <v>0.786552483601897</v>
      </c>
      <c r="E7" s="4">
        <f ca="1">('Deaths female'!E7-'Baseline female'!E7)/'Baseline female'!E7</f>
        <v>0.80322246059059277</v>
      </c>
      <c r="F7" s="4">
        <f ca="1">('Deaths female'!F7-'Baseline female'!F7)/'Baseline female'!F7</f>
        <v>0.25764359936585679</v>
      </c>
      <c r="G7" s="4">
        <f ca="1">('Deaths female'!G7-'Baseline female'!G7)/'Baseline female'!G7</f>
        <v>1.0653270053784683</v>
      </c>
      <c r="H7" s="4">
        <f ca="1">('Deaths female'!H7-'Baseline female'!H7)/'Baseline female'!H7</f>
        <v>0.11894543520785009</v>
      </c>
      <c r="I7" s="4">
        <f ca="1">('Deaths female'!I7-'Baseline female'!I7)/'Baseline female'!I7</f>
        <v>3.047384635408756E-2</v>
      </c>
      <c r="J7" s="4">
        <f ca="1">('Deaths female'!J7-'Baseline female'!J7)/'Baseline female'!J7</f>
        <v>0.44059252998792464</v>
      </c>
      <c r="K7" s="4">
        <f ca="1">('Deaths female'!K7-'Baseline female'!K7)/'Baseline female'!K7</f>
        <v>0.38580134057103921</v>
      </c>
      <c r="L7" s="4">
        <f ca="1">('Deaths female'!L7-'Baseline female'!L7)/'Baseline female'!L7</f>
        <v>0.68159615869544643</v>
      </c>
      <c r="M7" s="4">
        <f ca="1">('Deaths female'!M7-'Baseline female'!M7)/'Baseline female'!M7</f>
        <v>-0.20300059528554176</v>
      </c>
      <c r="N7" s="4">
        <f ca="1">('Deaths female'!N7-'Baseline female'!N7)/'Baseline female'!N7</f>
        <v>6.5328584983271654E-2</v>
      </c>
      <c r="O7" s="4">
        <f ca="1">('Deaths female'!O7-'Baseline female'!O7)/'Baseline female'!O7</f>
        <v>-0.19013723438249663</v>
      </c>
      <c r="P7" s="4">
        <f ca="1">('Deaths female'!P7-'Baseline female'!P7)/'Baseline female'!P7</f>
        <v>0.50700300032095358</v>
      </c>
      <c r="Q7" s="4">
        <f ca="1">('Deaths female'!Q7-'Baseline female'!Q7)/'Baseline female'!Q7</f>
        <v>-0.42757717398313588</v>
      </c>
      <c r="R7" s="4">
        <f ca="1">('Deaths female'!R7-'Baseline female'!R7)/'Baseline female'!R7</f>
        <v>0.18091370711511418</v>
      </c>
      <c r="S7" s="4">
        <f ca="1">('Deaths female'!S7-'Baseline female'!S7)/'Baseline female'!S7</f>
        <v>-7.8646886459747878E-2</v>
      </c>
      <c r="T7" s="4">
        <f ca="1">('Deaths female'!T7-'Baseline female'!T7)/'Baseline female'!T7</f>
        <v>0.35892788011661009</v>
      </c>
      <c r="U7" s="4">
        <f ca="1">('Deaths female'!U7-'Baseline female'!U7)/'Baseline female'!U7</f>
        <v>-0.21197249414200101</v>
      </c>
      <c r="V7" s="4">
        <f ca="1">('Deaths female'!V7-'Baseline female'!V7)/'Baseline female'!V7</f>
        <v>0.42754742197250095</v>
      </c>
      <c r="W7" s="4">
        <f ca="1">('Deaths female'!W7-'Baseline female'!W7)/'Baseline female'!W7</f>
        <v>-0.18245125121920616</v>
      </c>
      <c r="X7" s="4">
        <f ca="1">('Deaths female'!X7-'Baseline female'!X7)/'Baseline female'!X7</f>
        <v>-0.17120100527865043</v>
      </c>
      <c r="Y7" s="4">
        <f ca="1">('Deaths female'!Y7-'Baseline female'!Y7)/'Baseline female'!Y7</f>
        <v>2.1429736596722351E-3</v>
      </c>
      <c r="Z7" s="4">
        <f ca="1">('Deaths female'!Z7-'Baseline female'!Z7)/'Baseline female'!Z7</f>
        <v>-0.31785826309625698</v>
      </c>
      <c r="AA7" s="4">
        <f ca="1">('Deaths female'!AA7-'Baseline female'!AA7)/'Baseline female'!AA7</f>
        <v>-0.31437686615196464</v>
      </c>
      <c r="AI7" s="4">
        <f ca="1">('Excess male'!AI7+'Excess male'!AI7)/2</f>
        <v>9.3462000404971407E-2</v>
      </c>
      <c r="AJ7" s="4">
        <f ca="1">('Excess male'!AJ7+'Excess male'!AJ7)/2</f>
        <v>0.16690506608975683</v>
      </c>
      <c r="AK7" s="4">
        <f ca="1">('Excess male'!AK7+'Excess male'!AK7)/2</f>
        <v>0.41718703916004907</v>
      </c>
      <c r="AL7" s="4">
        <f ca="1">('Excess male'!AL7+'Excess male'!AL7)/2</f>
        <v>7.9416467209447145E-2</v>
      </c>
      <c r="AM7" s="4">
        <f ca="1">('Excess male'!AM7+'Excess male'!AM7)/2</f>
        <v>7.8371334266790924E-2</v>
      </c>
      <c r="AN7" s="4">
        <f ca="1">('Excess male'!AN7+'Excess male'!AN7)/2</f>
        <v>1.2564235343730874E-2</v>
      </c>
      <c r="AO7" s="4">
        <f ca="1">('Excess male'!AO7+'Excess male'!AO7)/2</f>
        <v>-4.2683045368067454E-2</v>
      </c>
      <c r="AP7" s="4">
        <f ca="1">('Excess male'!AP7+'Excess male'!AP7)/2</f>
        <v>0.15301453894320749</v>
      </c>
      <c r="AQ7" s="4">
        <f ca="1">('Excess male'!AQ7+'Excess male'!AQ7)/2</f>
        <v>9.8734526688270385E-3</v>
      </c>
      <c r="AR7" s="4">
        <f ca="1">('Excess male'!AR7+'Excess male'!AR7)/2</f>
        <v>-9.1154979806950795E-2</v>
      </c>
      <c r="AS7" s="4">
        <f ca="1">('Excess male'!AS7+'Excess male'!AS7)/2</f>
        <v>-5.2310420838555305E-2</v>
      </c>
      <c r="AT7" s="4">
        <f ca="1">('Excess male'!AT7+'Excess male'!AT7)/2</f>
        <v>-0.15899238303507474</v>
      </c>
      <c r="AU7" s="4">
        <f ca="1">('Excess male'!AU7+'Excess male'!AU7)/2</f>
        <v>0.15592049249330772</v>
      </c>
      <c r="AV7" s="4">
        <f ca="1">('Excess male'!AV7+'Excess male'!AV7)/2</f>
        <v>0.22084976188813776</v>
      </c>
      <c r="AW7" s="4">
        <f ca="1">('Excess male'!AW7+'Excess male'!AW7)/2</f>
        <v>0.28348722524124054</v>
      </c>
      <c r="AX7" s="4">
        <f ca="1">('Excess male'!AX7+'Excess male'!AX7)/2</f>
        <v>9.529369976881566E-2</v>
      </c>
      <c r="BE7">
        <v>0</v>
      </c>
    </row>
    <row r="8" spans="1:57" x14ac:dyDescent="0.2">
      <c r="A8" s="1">
        <v>5</v>
      </c>
      <c r="B8" s="4">
        <f ca="1">('Deaths female'!B8-'Baseline female'!B8)/'Baseline female'!B8</f>
        <v>-0.15514720551728636</v>
      </c>
      <c r="C8" s="4">
        <f ca="1">('Deaths female'!C8-'Baseline female'!C8)/'Baseline female'!C8</f>
        <v>-0.63088617554712267</v>
      </c>
      <c r="D8" s="4">
        <f ca="1">('Deaths female'!D8-'Baseline female'!D8)/'Baseline female'!D8</f>
        <v>0.71476031220166691</v>
      </c>
      <c r="E8" s="4">
        <f ca="1">('Deaths female'!E8-'Baseline female'!E8)/'Baseline female'!E8</f>
        <v>-3.2191912569317173E-2</v>
      </c>
      <c r="F8" s="4">
        <f ca="1">('Deaths female'!F8-'Baseline female'!F8)/'Baseline female'!F8</f>
        <v>-2.1736893100379535E-2</v>
      </c>
      <c r="G8" s="4">
        <f ca="1">('Deaths female'!G8-'Baseline female'!G8)/'Baseline female'!G8</f>
        <v>-3.2235806092911469E-2</v>
      </c>
      <c r="H8" s="4">
        <f ca="1">('Deaths female'!H8-'Baseline female'!H8)/'Baseline female'!H8</f>
        <v>0.50651975500608559</v>
      </c>
      <c r="I8" s="4">
        <f ca="1">('Deaths female'!I8-'Baseline female'!I8)/'Baseline female'!I8</f>
        <v>0.16213977369753008</v>
      </c>
      <c r="J8" s="4">
        <f ca="1">('Deaths female'!J8-'Baseline female'!J8)/'Baseline female'!J8</f>
        <v>-0.20874305723312803</v>
      </c>
      <c r="K8" s="4">
        <f ca="1">('Deaths female'!K8-'Baseline female'!K8)/'Baseline female'!K8</f>
        <v>0.51857165854213472</v>
      </c>
      <c r="L8" s="4">
        <f ca="1">('Deaths female'!L8-'Baseline female'!L8)/'Baseline female'!L8</f>
        <v>0.59245085377149675</v>
      </c>
      <c r="M8" s="4">
        <f ca="1">('Deaths female'!M8-'Baseline female'!M8)/'Baseline female'!M8</f>
        <v>0.18979713143927021</v>
      </c>
      <c r="N8" s="4">
        <f ca="1">('Deaths female'!N8-'Baseline female'!N8)/'Baseline female'!N8</f>
        <v>-0.23609537346145706</v>
      </c>
      <c r="O8" s="4">
        <f ca="1">('Deaths female'!O8-'Baseline female'!O8)/'Baseline female'!O8</f>
        <v>-8.1046585194172266E-2</v>
      </c>
      <c r="P8" s="4">
        <f ca="1">('Deaths female'!P8-'Baseline female'!P8)/'Baseline female'!P8</f>
        <v>-6.8877387496072015E-2</v>
      </c>
      <c r="Q8" s="4">
        <f ca="1">('Deaths female'!Q8-'Baseline female'!Q8)/'Baseline female'!Q8</f>
        <v>-0.37116102155381575</v>
      </c>
      <c r="R8" s="4">
        <f ca="1">('Deaths female'!R8-'Baseline female'!R8)/'Baseline female'!R8</f>
        <v>-0.18065898882137668</v>
      </c>
      <c r="S8" s="4">
        <f ca="1">('Deaths female'!S8-'Baseline female'!S8)/'Baseline female'!S8</f>
        <v>1.3004524324007978E-2</v>
      </c>
      <c r="T8" s="4">
        <f ca="1">('Deaths female'!T8-'Baseline female'!T8)/'Baseline female'!T8</f>
        <v>0.93219165777722102</v>
      </c>
      <c r="U8" s="4">
        <f ca="1">('Deaths female'!U8-'Baseline female'!U8)/'Baseline female'!U8</f>
        <v>-0.13559140436145373</v>
      </c>
      <c r="V8" s="4">
        <f ca="1">('Deaths female'!V8-'Baseline female'!V8)/'Baseline female'!V8</f>
        <v>-9.7668866260269674E-2</v>
      </c>
      <c r="W8" s="4">
        <f ca="1">('Deaths female'!W8-'Baseline female'!W8)/'Baseline female'!W8</f>
        <v>0.45416237178479668</v>
      </c>
      <c r="X8" s="4">
        <f ca="1">('Deaths female'!X8-'Baseline female'!X8)/'Baseline female'!X8</f>
        <v>1.0485170070237768</v>
      </c>
      <c r="Y8" s="4">
        <f ca="1">('Deaths female'!Y8-'Baseline female'!Y8)/'Baseline female'!Y8</f>
        <v>1.0756963756000504</v>
      </c>
      <c r="Z8" s="4">
        <f ca="1">('Deaths female'!Z8-'Baseline female'!Z8)/'Baseline female'!Z8</f>
        <v>-0.23631125354980875</v>
      </c>
      <c r="AA8" s="4">
        <f ca="1">('Deaths female'!AA8-'Baseline female'!AA8)/'Baseline female'!AA8</f>
        <v>-0.1784851357062289</v>
      </c>
      <c r="AI8" s="4">
        <f ca="1">('Excess male'!AI8+'Excess male'!AI8)/2</f>
        <v>0.12482217819323886</v>
      </c>
      <c r="AJ8" s="4">
        <f ca="1">('Excess male'!AJ8+'Excess male'!AJ8)/2</f>
        <v>0.19560629034990218</v>
      </c>
      <c r="AK8" s="4">
        <f ca="1">('Excess male'!AK8+'Excess male'!AK8)/2</f>
        <v>0.43767970734593542</v>
      </c>
      <c r="AL8" s="4">
        <f ca="1">('Excess male'!AL8+'Excess male'!AL8)/2</f>
        <v>5.1505841840669191E-2</v>
      </c>
      <c r="AM8" s="4">
        <f ca="1">('Excess male'!AM8+'Excess male'!AM8)/2</f>
        <v>0.10344272882594835</v>
      </c>
      <c r="AN8" s="4">
        <f ca="1">('Excess male'!AN8+'Excess male'!AN8)/2</f>
        <v>1.0246317808825733E-2</v>
      </c>
      <c r="AO8" s="4">
        <f ca="1">('Excess male'!AO8+'Excess male'!AO8)/2</f>
        <v>-6.4482840991778798E-2</v>
      </c>
      <c r="AP8" s="4">
        <f ca="1">('Excess male'!AP8+'Excess male'!AP8)/2</f>
        <v>0.11560189443270517</v>
      </c>
      <c r="AQ8" s="4">
        <f ca="1">('Excess male'!AQ8+'Excess male'!AQ8)/2</f>
        <v>-2.1273204145107962E-3</v>
      </c>
      <c r="AR8" s="4">
        <f ca="1">('Excess male'!AR8+'Excess male'!AR8)/2</f>
        <v>-9.2895652784030544E-2</v>
      </c>
      <c r="AS8" s="4">
        <f ca="1">('Excess male'!AS8+'Excess male'!AS8)/2</f>
        <v>-9.7323281054360333E-2</v>
      </c>
      <c r="AT8" s="4">
        <f ca="1">('Excess male'!AT8+'Excess male'!AT8)/2</f>
        <v>-0.12209101879261675</v>
      </c>
      <c r="AU8" s="4">
        <f ca="1">('Excess male'!AU8+'Excess male'!AU8)/2</f>
        <v>0.1526245438851962</v>
      </c>
      <c r="AV8" s="4">
        <f ca="1">('Excess male'!AV8+'Excess male'!AV8)/2</f>
        <v>0.18467505419035729</v>
      </c>
      <c r="AW8" s="4">
        <f ca="1">('Excess male'!AW8+'Excess male'!AW8)/2</f>
        <v>0.31582843777845659</v>
      </c>
      <c r="AX8" s="4">
        <f ca="1">('Excess male'!AX8+'Excess male'!AX8)/2</f>
        <v>0.16554277762404179</v>
      </c>
      <c r="BE8">
        <v>0</v>
      </c>
    </row>
    <row r="9" spans="1:57" x14ac:dyDescent="0.2">
      <c r="A9" s="1">
        <v>6</v>
      </c>
      <c r="B9" s="4">
        <f ca="1">('Deaths female'!B9-'Baseline female'!B9)/'Baseline female'!B9</f>
        <v>0.17545084314442363</v>
      </c>
      <c r="C9" s="4">
        <f ca="1">('Deaths female'!C9-'Baseline female'!C9)/'Baseline female'!C9</f>
        <v>9.833862335437106E-2</v>
      </c>
      <c r="D9" s="4">
        <f ca="1">('Deaths female'!D9-'Baseline female'!D9)/'Baseline female'!D9</f>
        <v>0.37096453685673431</v>
      </c>
      <c r="E9" s="4">
        <f ca="1">('Deaths female'!E9-'Baseline female'!E9)/'Baseline female'!E9</f>
        <v>0.11902480845809918</v>
      </c>
      <c r="F9" s="4">
        <f ca="1">('Deaths female'!F9-'Baseline female'!F9)/'Baseline female'!F9</f>
        <v>0.2303089215392192</v>
      </c>
      <c r="G9" s="4">
        <f ca="1">('Deaths female'!G9-'Baseline female'!G9)/'Baseline female'!G9</f>
        <v>-0.37741914132136756</v>
      </c>
      <c r="H9" s="4">
        <f ca="1">('Deaths female'!H9-'Baseline female'!H9)/'Baseline female'!H9</f>
        <v>0.35568940464631937</v>
      </c>
      <c r="I9" s="4">
        <f ca="1">('Deaths female'!I9-'Baseline female'!I9)/'Baseline female'!I9</f>
        <v>0.40605325987683483</v>
      </c>
      <c r="J9" s="4">
        <f ca="1">('Deaths female'!J9-'Baseline female'!J9)/'Baseline female'!J9</f>
        <v>-0.21225543662022089</v>
      </c>
      <c r="K9" s="4">
        <f ca="1">('Deaths female'!K9-'Baseline female'!K9)/'Baseline female'!K9</f>
        <v>0.20472592461916425</v>
      </c>
      <c r="L9" s="4">
        <f ca="1">('Deaths female'!L9-'Baseline female'!L9)/'Baseline female'!L9</f>
        <v>0.68001042666937617</v>
      </c>
      <c r="M9" s="4">
        <f ca="1">('Deaths female'!M9-'Baseline female'!M9)/'Baseline female'!M9</f>
        <v>-0.26613225137497459</v>
      </c>
      <c r="N9" s="4">
        <f ca="1">('Deaths female'!N9-'Baseline female'!N9)/'Baseline female'!N9</f>
        <v>0.35883307256024488</v>
      </c>
      <c r="O9" s="4">
        <f ca="1">('Deaths female'!O9-'Baseline female'!O9)/'Baseline female'!O9</f>
        <v>-0.3796138291734622</v>
      </c>
      <c r="P9" s="4">
        <f ca="1">('Deaths female'!P9-'Baseline female'!P9)/'Baseline female'!P9</f>
        <v>8.7143223190921035E-2</v>
      </c>
      <c r="Q9" s="4">
        <f ca="1">('Deaths female'!Q9-'Baseline female'!Q9)/'Baseline female'!Q9</f>
        <v>0.25717222228979125</v>
      </c>
      <c r="R9" s="4">
        <f ca="1">('Deaths female'!R9-'Baseline female'!R9)/'Baseline female'!R9</f>
        <v>-0.20541966244722737</v>
      </c>
      <c r="S9" s="4">
        <f ca="1">('Deaths female'!S9-'Baseline female'!S9)/'Baseline female'!S9</f>
        <v>0.32378410652207812</v>
      </c>
      <c r="T9" s="4">
        <f ca="1">('Deaths female'!T9-'Baseline female'!T9)/'Baseline female'!T9</f>
        <v>0.53437917206249463</v>
      </c>
      <c r="U9" s="4">
        <f ca="1">('Deaths female'!U9-'Baseline female'!U9)/'Baseline female'!U9</f>
        <v>-0.46794021057986163</v>
      </c>
      <c r="V9" s="4">
        <f ca="1">('Deaths female'!V9-'Baseline female'!V9)/'Baseline female'!V9</f>
        <v>4.88789126520612E-2</v>
      </c>
      <c r="W9" s="4">
        <f ca="1">('Deaths female'!W9-'Baseline female'!W9)/'Baseline female'!W9</f>
        <v>-0.27032335077104774</v>
      </c>
      <c r="X9" s="4">
        <f ca="1">('Deaths female'!X9-'Baseline female'!X9)/'Baseline female'!X9</f>
        <v>-8.6528594753048291E-2</v>
      </c>
      <c r="Y9" s="4">
        <f ca="1">('Deaths female'!Y9-'Baseline female'!Y9)/'Baseline female'!Y9</f>
        <v>-0.25220061358968177</v>
      </c>
      <c r="Z9" s="4">
        <f ca="1">('Deaths female'!Z9-'Baseline female'!Z9)/'Baseline female'!Z9</f>
        <v>-0.42898560989847861</v>
      </c>
      <c r="AA9" s="4">
        <f ca="1">('Deaths female'!AA9-'Baseline female'!AA9)/'Baseline female'!AA9</f>
        <v>-0.39148440628944403</v>
      </c>
      <c r="AI9" s="4">
        <f ca="1">('Excess male'!AI9+'Excess male'!AI9)/2</f>
        <v>0.17252704093660409</v>
      </c>
      <c r="AJ9" s="4">
        <f ca="1">('Excess male'!AJ9+'Excess male'!AJ9)/2</f>
        <v>0.18263778653940388</v>
      </c>
      <c r="AK9" s="4">
        <f ca="1">('Excess male'!AK9+'Excess male'!AK9)/2</f>
        <v>0.38743310165796319</v>
      </c>
      <c r="AL9" s="4">
        <f ca="1">('Excess male'!AL9+'Excess male'!AL9)/2</f>
        <v>0.11206330251511706</v>
      </c>
      <c r="AM9" s="4">
        <f ca="1">('Excess male'!AM9+'Excess male'!AM9)/2</f>
        <v>0.12531919902568206</v>
      </c>
      <c r="AN9" s="4">
        <f ca="1">('Excess male'!AN9+'Excess male'!AN9)/2</f>
        <v>-8.6500245215614391E-3</v>
      </c>
      <c r="AO9" s="4">
        <f ca="1">('Excess male'!AO9+'Excess male'!AO9)/2</f>
        <v>-8.3734776639665665E-2</v>
      </c>
      <c r="AP9" s="4">
        <f ca="1">('Excess male'!AP9+'Excess male'!AP9)/2</f>
        <v>0.14536827887493176</v>
      </c>
      <c r="AQ9" s="4">
        <f ca="1">('Excess male'!AQ9+'Excess male'!AQ9)/2</f>
        <v>2.1912083679398665E-2</v>
      </c>
      <c r="AR9" s="4">
        <f ca="1">('Excess male'!AR9+'Excess male'!AR9)/2</f>
        <v>-0.1091124693547295</v>
      </c>
      <c r="AS9" s="4">
        <f ca="1">('Excess male'!AS9+'Excess male'!AS9)/2</f>
        <v>-0.11972098553390617</v>
      </c>
      <c r="AT9" s="4">
        <f ca="1">('Excess male'!AT9+'Excess male'!AT9)/2</f>
        <v>-0.16690916470022757</v>
      </c>
      <c r="AU9" s="4">
        <f ca="1">('Excess male'!AU9+'Excess male'!AU9)/2</f>
        <v>0.13419064676060846</v>
      </c>
      <c r="AV9" s="4">
        <f ca="1">('Excess male'!AV9+'Excess male'!AV9)/2</f>
        <v>0.17875815722530625</v>
      </c>
      <c r="AW9" s="4">
        <f ca="1">('Excess male'!AW9+'Excess male'!AW9)/2</f>
        <v>0.35282268810383388</v>
      </c>
      <c r="AX9" s="4">
        <f ca="1">('Excess male'!AX9+'Excess male'!AX9)/2</f>
        <v>0.20877812726973496</v>
      </c>
      <c r="BE9">
        <v>0</v>
      </c>
    </row>
    <row r="10" spans="1:57" x14ac:dyDescent="0.2">
      <c r="A10" s="1">
        <v>7</v>
      </c>
      <c r="B10" s="4">
        <f ca="1">('Deaths female'!B10-'Baseline female'!B10)/'Baseline female'!B10</f>
        <v>0.50982733365808253</v>
      </c>
      <c r="C10" s="4">
        <f ca="1">('Deaths female'!C10-'Baseline female'!C10)/'Baseline female'!C10</f>
        <v>-0.11003698273438438</v>
      </c>
      <c r="D10" s="4">
        <f ca="1">('Deaths female'!D10-'Baseline female'!D10)/'Baseline female'!D10</f>
        <v>-0.47142960721498967</v>
      </c>
      <c r="E10" s="4">
        <f ca="1">('Deaths female'!E10-'Baseline female'!E10)/'Baseline female'!E10</f>
        <v>0.35273082433548592</v>
      </c>
      <c r="F10" s="4">
        <f ca="1">('Deaths female'!F10-'Baseline female'!F10)/'Baseline female'!F10</f>
        <v>-5.4060200513087547E-2</v>
      </c>
      <c r="G10" s="4">
        <f ca="1">('Deaths female'!G10-'Baseline female'!G10)/'Baseline female'!G10</f>
        <v>0.33867870297449526</v>
      </c>
      <c r="H10" s="4">
        <f ca="1">('Deaths female'!H10-'Baseline female'!H10)/'Baseline female'!H10</f>
        <v>-5.1032419121020488E-2</v>
      </c>
      <c r="I10" s="4">
        <f ca="1">('Deaths female'!I10-'Baseline female'!I10)/'Baseline female'!I10</f>
        <v>7.2728648247029612E-2</v>
      </c>
      <c r="J10" s="4">
        <f ca="1">('Deaths female'!J10-'Baseline female'!J10)/'Baseline female'!J10</f>
        <v>-2.7848890622681123E-2</v>
      </c>
      <c r="K10" s="4">
        <f ca="1">('Deaths female'!K10-'Baseline female'!K10)/'Baseline female'!K10</f>
        <v>0.56743825783212731</v>
      </c>
      <c r="L10" s="4">
        <f ca="1">('Deaths female'!L10-'Baseline female'!L10)/'Baseline female'!L10</f>
        <v>1.571980579796323E-2</v>
      </c>
      <c r="M10" s="4">
        <f ca="1">('Deaths female'!M10-'Baseline female'!M10)/'Baseline female'!M10</f>
        <v>-0.24091870320641831</v>
      </c>
      <c r="N10" s="4">
        <f ca="1">('Deaths female'!N10-'Baseline female'!N10)/'Baseline female'!N10</f>
        <v>0.27355236075723621</v>
      </c>
      <c r="O10" s="4">
        <f ca="1">('Deaths female'!O10-'Baseline female'!O10)/'Baseline female'!O10</f>
        <v>0.47430425748206267</v>
      </c>
      <c r="P10" s="4">
        <f ca="1">('Deaths female'!P10-'Baseline female'!P10)/'Baseline female'!P10</f>
        <v>0.17672282364997988</v>
      </c>
      <c r="Q10" s="4">
        <f ca="1">('Deaths female'!Q10-'Baseline female'!Q10)/'Baseline female'!Q10</f>
        <v>-0.32796561537043994</v>
      </c>
      <c r="R10" s="4">
        <f ca="1">('Deaths female'!R10-'Baseline female'!R10)/'Baseline female'!R10</f>
        <v>1.8642509062974103E-2</v>
      </c>
      <c r="S10" s="4">
        <f ca="1">('Deaths female'!S10-'Baseline female'!S10)/'Baseline female'!S10</f>
        <v>0.20049348087580438</v>
      </c>
      <c r="T10" s="4">
        <f ca="1">('Deaths female'!T10-'Baseline female'!T10)/'Baseline female'!T10</f>
        <v>-0.28499850586099845</v>
      </c>
      <c r="U10" s="4">
        <f ca="1">('Deaths female'!U10-'Baseline female'!U10)/'Baseline female'!U10</f>
        <v>0.10468559699814477</v>
      </c>
      <c r="V10" s="4">
        <f ca="1">('Deaths female'!V10-'Baseline female'!V10)/'Baseline female'!V10</f>
        <v>0.14925952250199537</v>
      </c>
      <c r="W10" s="4">
        <f ca="1">('Deaths female'!W10-'Baseline female'!W10)/'Baseline female'!W10</f>
        <v>0.32240344719329661</v>
      </c>
      <c r="X10" s="4">
        <f ca="1">('Deaths female'!X10-'Baseline female'!X10)/'Baseline female'!X10</f>
        <v>0.37186793306600363</v>
      </c>
      <c r="Y10" s="4">
        <f ca="1">('Deaths female'!Y10-'Baseline female'!Y10)/'Baseline female'!Y10</f>
        <v>-0.21585152924007184</v>
      </c>
      <c r="Z10" s="4">
        <f ca="1">('Deaths female'!Z10-'Baseline female'!Z10)/'Baseline female'!Z10</f>
        <v>-0.19416200951353071</v>
      </c>
      <c r="AA10" s="4">
        <f ca="1">('Deaths female'!AA10-'Baseline female'!AA10)/'Baseline female'!AA10</f>
        <v>-0.13515588330657988</v>
      </c>
      <c r="AI10" s="4">
        <f ca="1">('Excess male'!AI10+'Excess male'!AI10)/2</f>
        <v>0.18846717359991397</v>
      </c>
      <c r="AJ10" s="4">
        <f ca="1">('Excess male'!AJ10+'Excess male'!AJ10)/2</f>
        <v>0.23579589116575431</v>
      </c>
      <c r="AK10" s="4">
        <f ca="1">('Excess male'!AK10+'Excess male'!AK10)/2</f>
        <v>0.3844604621558913</v>
      </c>
      <c r="AL10" s="4">
        <f ca="1">('Excess male'!AL10+'Excess male'!AL10)/2</f>
        <v>7.7451984128947243E-2</v>
      </c>
      <c r="AM10" s="4">
        <f ca="1">('Excess male'!AM10+'Excess male'!AM10)/2</f>
        <v>0.12516336645047874</v>
      </c>
      <c r="AN10" s="4">
        <f ca="1">('Excess male'!AN10+'Excess male'!AN10)/2</f>
        <v>-2.1146706071406892E-2</v>
      </c>
      <c r="AO10" s="4">
        <f ca="1">('Excess male'!AO10+'Excess male'!AO10)/2</f>
        <v>-5.2685928933962026E-2</v>
      </c>
      <c r="AP10" s="4">
        <f ca="1">('Excess male'!AP10+'Excess male'!AP10)/2</f>
        <v>0.18499436151713541</v>
      </c>
      <c r="AQ10" s="4">
        <f ca="1">('Excess male'!AQ10+'Excess male'!AQ10)/2</f>
        <v>1.0246752630580135E-2</v>
      </c>
      <c r="AR10" s="4">
        <f ca="1">('Excess male'!AR10+'Excess male'!AR10)/2</f>
        <v>-0.14289108268810399</v>
      </c>
      <c r="AS10" s="4">
        <f ca="1">('Excess male'!AS10+'Excess male'!AS10)/2</f>
        <v>-0.15530171199406331</v>
      </c>
      <c r="AT10" s="4">
        <f ca="1">('Excess male'!AT10+'Excess male'!AT10)/2</f>
        <v>-0.10786947320851575</v>
      </c>
      <c r="AU10" s="4">
        <f ca="1">('Excess male'!AU10+'Excess male'!AU10)/2</f>
        <v>0.19102015246976478</v>
      </c>
      <c r="AV10" s="4">
        <f ca="1">('Excess male'!AV10+'Excess male'!AV10)/2</f>
        <v>0.18076263139759793</v>
      </c>
      <c r="AW10" s="4">
        <f ca="1">('Excess male'!AW10+'Excess male'!AW10)/2</f>
        <v>0.34999897477186087</v>
      </c>
      <c r="AX10" s="4">
        <f ca="1">('Excess male'!AX10+'Excess male'!AX10)/2</f>
        <v>0.2391180863029537</v>
      </c>
      <c r="BE10">
        <v>0</v>
      </c>
    </row>
    <row r="11" spans="1:57" x14ac:dyDescent="0.2">
      <c r="A11" s="1">
        <v>8</v>
      </c>
      <c r="B11" s="4">
        <f ca="1">('Deaths female'!B11-'Baseline female'!B11)/'Baseline female'!B11</f>
        <v>0.49441811062926827</v>
      </c>
      <c r="C11" s="4">
        <f ca="1">('Deaths female'!C11-'Baseline female'!C11)/'Baseline female'!C11</f>
        <v>0.52163424451164231</v>
      </c>
      <c r="D11" s="4">
        <f ca="1">('Deaths female'!D11-'Baseline female'!D11)/'Baseline female'!D11</f>
        <v>0.38498990519501936</v>
      </c>
      <c r="E11" s="4">
        <f ca="1">('Deaths female'!E11-'Baseline female'!E11)/'Baseline female'!E11</f>
        <v>0.92400617505825133</v>
      </c>
      <c r="F11" s="4">
        <f ca="1">('Deaths female'!F11-'Baseline female'!F11)/'Baseline female'!F11</f>
        <v>0.31530368143133969</v>
      </c>
      <c r="G11" s="4">
        <f ca="1">('Deaths female'!G11-'Baseline female'!G11)/'Baseline female'!G11</f>
        <v>-0.50698316255901055</v>
      </c>
      <c r="H11" s="4">
        <f ca="1">('Deaths female'!H11-'Baseline female'!H11)/'Baseline female'!H11</f>
        <v>0.6287734618553904</v>
      </c>
      <c r="I11" s="4">
        <f ca="1">('Deaths female'!I11-'Baseline female'!I11)/'Baseline female'!I11</f>
        <v>-1.1155806530982582E-2</v>
      </c>
      <c r="J11" s="4">
        <f ca="1">('Deaths female'!J11-'Baseline female'!J11)/'Baseline female'!J11</f>
        <v>-2.2989757416526518E-2</v>
      </c>
      <c r="K11" s="4">
        <f ca="1">('Deaths female'!K11-'Baseline female'!K11)/'Baseline female'!K11</f>
        <v>-0.32621432855001681</v>
      </c>
      <c r="L11" s="4">
        <f ca="1">('Deaths female'!L11-'Baseline female'!L11)/'Baseline female'!L11</f>
        <v>-0.30900546528898332</v>
      </c>
      <c r="M11" s="4">
        <f ca="1">('Deaths female'!M11-'Baseline female'!M11)/'Baseline female'!M11</f>
        <v>-0.64831574849418239</v>
      </c>
      <c r="N11" s="4">
        <f ca="1">('Deaths female'!N11-'Baseline female'!N11)/'Baseline female'!N11</f>
        <v>0.84086264255064913</v>
      </c>
      <c r="O11" s="4">
        <f ca="1">('Deaths female'!O11-'Baseline female'!O11)/'Baseline female'!O11</f>
        <v>0.15812491432063477</v>
      </c>
      <c r="P11" s="4">
        <f ca="1">('Deaths female'!P11-'Baseline female'!P11)/'Baseline female'!P11</f>
        <v>-8.3014660798542538E-3</v>
      </c>
      <c r="Q11" s="4">
        <f ca="1">('Deaths female'!Q11-'Baseline female'!Q11)/'Baseline female'!Q11</f>
        <v>0.62651088421878276</v>
      </c>
      <c r="R11" s="4">
        <f ca="1">('Deaths female'!R11-'Baseline female'!R11)/'Baseline female'!R11</f>
        <v>0.41942410836996613</v>
      </c>
      <c r="S11" s="4">
        <f ca="1">('Deaths female'!S11-'Baseline female'!S11)/'Baseline female'!S11</f>
        <v>2.4504989020714962E-2</v>
      </c>
      <c r="T11" s="4">
        <f ca="1">('Deaths female'!T11-'Baseline female'!T11)/'Baseline female'!T11</f>
        <v>-0.17204656158565915</v>
      </c>
      <c r="U11" s="4">
        <f ca="1">('Deaths female'!U11-'Baseline female'!U11)/'Baseline female'!U11</f>
        <v>-0.13646498355127587</v>
      </c>
      <c r="V11" s="4">
        <f ca="1">('Deaths female'!V11-'Baseline female'!V11)/'Baseline female'!V11</f>
        <v>-0.11079184702821468</v>
      </c>
      <c r="W11" s="4">
        <f ca="1">('Deaths female'!W11-'Baseline female'!W11)/'Baseline female'!W11</f>
        <v>0.61931329606397423</v>
      </c>
      <c r="X11" s="4">
        <f ca="1">('Deaths female'!X11-'Baseline female'!X11)/'Baseline female'!X11</f>
        <v>1.0418812678231482</v>
      </c>
      <c r="Y11" s="4">
        <f ca="1">('Deaths female'!Y11-'Baseline female'!Y11)/'Baseline female'!Y11</f>
        <v>-6.0240489126327512E-2</v>
      </c>
      <c r="Z11" s="4">
        <f ca="1">('Deaths female'!Z11-'Baseline female'!Z11)/'Baseline female'!Z11</f>
        <v>1.3633090115174658</v>
      </c>
      <c r="AA11" s="4">
        <f ca="1">('Deaths female'!AA11-'Baseline female'!AA11)/'Baseline female'!AA11</f>
        <v>1.5586850023946452</v>
      </c>
      <c r="AI11" s="4">
        <f ca="1">('Excess male'!AI11+'Excess male'!AI11)/2</f>
        <v>0.17144350199914735</v>
      </c>
      <c r="AJ11" s="4">
        <f ca="1">('Excess male'!AJ11+'Excess male'!AJ11)/2</f>
        <v>0.21094476713844337</v>
      </c>
      <c r="AK11" s="4">
        <f ca="1">('Excess male'!AK11+'Excess male'!AK11)/2</f>
        <v>0.38432420219250091</v>
      </c>
      <c r="AL11" s="4">
        <f ca="1">('Excess male'!AL11+'Excess male'!AL11)/2</f>
        <v>9.4247948521883493E-2</v>
      </c>
      <c r="AM11" s="4">
        <f ca="1">('Excess male'!AM11+'Excess male'!AM11)/2</f>
        <v>0.14840171223180823</v>
      </c>
      <c r="AN11" s="4">
        <f ca="1">('Excess male'!AN11+'Excess male'!AN11)/2</f>
        <v>-2.6887473519349891E-2</v>
      </c>
      <c r="AO11" s="4">
        <f ca="1">('Excess male'!AO11+'Excess male'!AO11)/2</f>
        <v>-0.131599661966049</v>
      </c>
      <c r="AP11" s="4">
        <f ca="1">('Excess male'!AP11+'Excess male'!AP11)/2</f>
        <v>0.23949352167967006</v>
      </c>
      <c r="AQ11" s="4">
        <f ca="1">('Excess male'!AQ11+'Excess male'!AQ11)/2</f>
        <v>3.3535822921345319E-2</v>
      </c>
      <c r="AR11" s="4">
        <f ca="1">('Excess male'!AR11+'Excess male'!AR11)/2</f>
        <v>-0.13271539502071758</v>
      </c>
      <c r="AS11" s="4">
        <f ca="1">('Excess male'!AS11+'Excess male'!AS11)/2</f>
        <v>-0.14875266122325795</v>
      </c>
      <c r="AT11" s="4">
        <f ca="1">('Excess male'!AT11+'Excess male'!AT11)/2</f>
        <v>-8.8788226426576036E-2</v>
      </c>
      <c r="AU11" s="4">
        <f ca="1">('Excess male'!AU11+'Excess male'!AU11)/2</f>
        <v>0.2071125671760502</v>
      </c>
      <c r="AV11" s="4">
        <f ca="1">('Excess male'!AV11+'Excess male'!AV11)/2</f>
        <v>0.17593107031353214</v>
      </c>
      <c r="AW11" s="4">
        <f ca="1">('Excess male'!AW11+'Excess male'!AW11)/2</f>
        <v>0.36430906210806474</v>
      </c>
      <c r="AX11" s="4">
        <f ca="1">('Excess male'!AX11+'Excess male'!AX11)/2</f>
        <v>0.28826086369840542</v>
      </c>
      <c r="BE11">
        <v>0</v>
      </c>
    </row>
    <row r="12" spans="1:57" x14ac:dyDescent="0.2">
      <c r="A12" s="1">
        <v>9</v>
      </c>
      <c r="B12" s="4">
        <f ca="1">('Deaths female'!B12-'Baseline female'!B12)/'Baseline female'!B12</f>
        <v>0.86318353070224318</v>
      </c>
      <c r="C12" s="4">
        <f ca="1">('Deaths female'!C12-'Baseline female'!C12)/'Baseline female'!C12</f>
        <v>0.76774893724726012</v>
      </c>
      <c r="D12" s="4">
        <f ca="1">('Deaths female'!D12-'Baseline female'!D12)/'Baseline female'!D12</f>
        <v>0.35193471425352985</v>
      </c>
      <c r="E12" s="4">
        <f ca="1">('Deaths female'!E12-'Baseline female'!E12)/'Baseline female'!E12</f>
        <v>1.2822731279721649</v>
      </c>
      <c r="F12" s="4">
        <f ca="1">('Deaths female'!F12-'Baseline female'!F12)/'Baseline female'!F12</f>
        <v>0.2708079384991286</v>
      </c>
      <c r="G12" s="4">
        <f ca="1">('Deaths female'!G12-'Baseline female'!G12)/'Baseline female'!G12</f>
        <v>-0.18504940027623432</v>
      </c>
      <c r="H12" s="4">
        <f ca="1">('Deaths female'!H12-'Baseline female'!H12)/'Baseline female'!H12</f>
        <v>0.14052495669752724</v>
      </c>
      <c r="I12" s="4">
        <f ca="1">('Deaths female'!I12-'Baseline female'!I12)/'Baseline female'!I12</f>
        <v>0.61453413288635972</v>
      </c>
      <c r="J12" s="4">
        <f ca="1">('Deaths female'!J12-'Baseline female'!J12)/'Baseline female'!J12</f>
        <v>0.79466055413375569</v>
      </c>
      <c r="K12" s="4">
        <f ca="1">('Deaths female'!K12-'Baseline female'!K12)/'Baseline female'!K12</f>
        <v>0.12643826708697464</v>
      </c>
      <c r="L12" s="4">
        <f ca="1">('Deaths female'!L12-'Baseline female'!L12)/'Baseline female'!L12</f>
        <v>-0.33412652224186057</v>
      </c>
      <c r="M12" s="4">
        <f ca="1">('Deaths female'!M12-'Baseline female'!M12)/'Baseline female'!M12</f>
        <v>-0.14672217361878423</v>
      </c>
      <c r="N12" s="4">
        <f ca="1">('Deaths female'!N12-'Baseline female'!N12)/'Baseline female'!N12</f>
        <v>-0.30463091126947245</v>
      </c>
      <c r="O12" s="4">
        <f ca="1">('Deaths female'!O12-'Baseline female'!O12)/'Baseline female'!O12</f>
        <v>-0.63598810437090447</v>
      </c>
      <c r="P12" s="4">
        <f ca="1">('Deaths female'!P12-'Baseline female'!P12)/'Baseline female'!P12</f>
        <v>0.33477331470678584</v>
      </c>
      <c r="Q12" s="4">
        <f ca="1">('Deaths female'!Q12-'Baseline female'!Q12)/'Baseline female'!Q12</f>
        <v>0.1734118301117363</v>
      </c>
      <c r="R12" s="4">
        <f ca="1">('Deaths female'!R12-'Baseline female'!R12)/'Baseline female'!R12</f>
        <v>0.40122790642057177</v>
      </c>
      <c r="S12" s="4">
        <f ca="1">('Deaths female'!S12-'Baseline female'!S12)/'Baseline female'!S12</f>
        <v>0.39591072380142972</v>
      </c>
      <c r="T12" s="4">
        <f ca="1">('Deaths female'!T12-'Baseline female'!T12)/'Baseline female'!T12</f>
        <v>0.21030529955266911</v>
      </c>
      <c r="U12" s="4">
        <f ca="1">('Deaths female'!U12-'Baseline female'!U12)/'Baseline female'!U12</f>
        <v>0.22249171734653647</v>
      </c>
      <c r="V12" s="4">
        <f ca="1">('Deaths female'!V12-'Baseline female'!V12)/'Baseline female'!V12</f>
        <v>-0.36242532935714783</v>
      </c>
      <c r="W12" s="4">
        <f ca="1">('Deaths female'!W12-'Baseline female'!W12)/'Baseline female'!W12</f>
        <v>0.750976091375119</v>
      </c>
      <c r="X12" s="4">
        <f ca="1">('Deaths female'!X12-'Baseline female'!X12)/'Baseline female'!X12</f>
        <v>0.5861544995506055</v>
      </c>
      <c r="Y12" s="4">
        <f ca="1">('Deaths female'!Y12-'Baseline female'!Y12)/'Baseline female'!Y12</f>
        <v>0.10987662074275595</v>
      </c>
      <c r="Z12" s="4">
        <f ca="1">('Deaths female'!Z12-'Baseline female'!Z12)/'Baseline female'!Z12</f>
        <v>0.38387410633577906</v>
      </c>
      <c r="AA12" s="4">
        <f ca="1">('Deaths female'!AA12-'Baseline female'!AA12)/'Baseline female'!AA12</f>
        <v>0.4686621238410445</v>
      </c>
      <c r="AI12" s="4">
        <f ca="1">('Excess male'!AI12+'Excess male'!AI12)/2</f>
        <v>0.12375556714539124</v>
      </c>
      <c r="AJ12" s="4">
        <f ca="1">('Excess male'!AJ12+'Excess male'!AJ12)/2</f>
        <v>0.20136116417591532</v>
      </c>
      <c r="AK12" s="4">
        <f ca="1">('Excess male'!AK12+'Excess male'!AK12)/2</f>
        <v>0.39311562118536503</v>
      </c>
      <c r="AL12" s="4">
        <f ca="1">('Excess male'!AL12+'Excess male'!AL12)/2</f>
        <v>8.1277260715200014E-2</v>
      </c>
      <c r="AM12" s="4">
        <f ca="1">('Excess male'!AM12+'Excess male'!AM12)/2</f>
        <v>0.12604965147762906</v>
      </c>
      <c r="AN12" s="4">
        <f ca="1">('Excess male'!AN12+'Excess male'!AN12)/2</f>
        <v>-4.8795589378684626E-2</v>
      </c>
      <c r="AO12" s="4">
        <f ca="1">('Excess male'!AO12+'Excess male'!AO12)/2</f>
        <v>-0.13832737519256541</v>
      </c>
      <c r="AP12" s="4">
        <f ca="1">('Excess male'!AP12+'Excess male'!AP12)/2</f>
        <v>0.33861116502190369</v>
      </c>
      <c r="AQ12" s="4">
        <f ca="1">('Excess male'!AQ12+'Excess male'!AQ12)/2</f>
        <v>4.0453253409563433E-2</v>
      </c>
      <c r="AR12" s="4">
        <f ca="1">('Excess male'!AR12+'Excess male'!AR12)/2</f>
        <v>-0.16486298190168791</v>
      </c>
      <c r="AS12" s="4">
        <f ca="1">('Excess male'!AS12+'Excess male'!AS12)/2</f>
        <v>-5.0823331907898846E-2</v>
      </c>
      <c r="AT12" s="4">
        <f ca="1">('Excess male'!AT12+'Excess male'!AT12)/2</f>
        <v>3.6229891508691429E-2</v>
      </c>
      <c r="AU12" s="4">
        <f ca="1">('Excess male'!AU12+'Excess male'!AU12)/2</f>
        <v>0.17705385331856929</v>
      </c>
      <c r="AV12" s="4">
        <f ca="1">('Excess male'!AV12+'Excess male'!AV12)/2</f>
        <v>0.20895368391830041</v>
      </c>
      <c r="AW12" s="4">
        <f ca="1">('Excess male'!AW12+'Excess male'!AW12)/2</f>
        <v>0.36702538196533097</v>
      </c>
      <c r="AX12" s="4">
        <f ca="1">('Excess male'!AX12+'Excess male'!AX12)/2</f>
        <v>0.32239038874513243</v>
      </c>
      <c r="BE12">
        <v>0</v>
      </c>
    </row>
    <row r="13" spans="1:57" x14ac:dyDescent="0.2">
      <c r="A13" s="1">
        <v>10</v>
      </c>
      <c r="B13" s="4">
        <f ca="1">('Deaths female'!B13-'Baseline female'!B13)/'Baseline female'!B13</f>
        <v>0.55761653250234322</v>
      </c>
      <c r="C13" s="4">
        <f ca="1">('Deaths female'!C13-'Baseline female'!C13)/'Baseline female'!C13</f>
        <v>0.17945933160357452</v>
      </c>
      <c r="D13" s="4">
        <f ca="1">('Deaths female'!D13-'Baseline female'!D13)/'Baseline female'!D13</f>
        <v>0.213532687911029</v>
      </c>
      <c r="E13" s="4">
        <f ca="1">('Deaths female'!E13-'Baseline female'!E13)/'Baseline female'!E13</f>
        <v>0.23931904546336075</v>
      </c>
      <c r="F13" s="4">
        <f ca="1">('Deaths female'!F13-'Baseline female'!F13)/'Baseline female'!F13</f>
        <v>-0.44130142386316296</v>
      </c>
      <c r="G13" s="4">
        <f ca="1">('Deaths female'!G13-'Baseline female'!G13)/'Baseline female'!G13</f>
        <v>1.6289066113251236</v>
      </c>
      <c r="H13" s="4">
        <f ca="1">('Deaths female'!H13-'Baseline female'!H13)/'Baseline female'!H13</f>
        <v>-0.10117829303344719</v>
      </c>
      <c r="I13" s="4">
        <f ca="1">('Deaths female'!I13-'Baseline female'!I13)/'Baseline female'!I13</f>
        <v>0.94580163423568209</v>
      </c>
      <c r="J13" s="4">
        <f ca="1">('Deaths female'!J13-'Baseline female'!J13)/'Baseline female'!J13</f>
        <v>0.18543064762555414</v>
      </c>
      <c r="K13" s="4">
        <f ca="1">('Deaths female'!K13-'Baseline female'!K13)/'Baseline female'!K13</f>
        <v>-0.10276900010674887</v>
      </c>
      <c r="L13" s="4">
        <f ca="1">('Deaths female'!L13-'Baseline female'!L13)/'Baseline female'!L13</f>
        <v>-0.26301620153744393</v>
      </c>
      <c r="M13" s="4">
        <f ca="1">('Deaths female'!M13-'Baseline female'!M13)/'Baseline female'!M13</f>
        <v>0.37242223441712724</v>
      </c>
      <c r="N13" s="4">
        <f ca="1">('Deaths female'!N13-'Baseline female'!N13)/'Baseline female'!N13</f>
        <v>9.4695602552850838E-2</v>
      </c>
      <c r="O13" s="4">
        <f ca="1">('Deaths female'!O13-'Baseline female'!O13)/'Baseline female'!O13</f>
        <v>-0.36276832740966952</v>
      </c>
      <c r="P13" s="4">
        <f ca="1">('Deaths female'!P13-'Baseline female'!P13)/'Baseline female'!P13</f>
        <v>0.50040094468140128</v>
      </c>
      <c r="Q13" s="4">
        <f ca="1">('Deaths female'!Q13-'Baseline female'!Q13)/'Baseline female'!Q13</f>
        <v>1.2681229527816096</v>
      </c>
      <c r="R13" s="4">
        <f ca="1">('Deaths female'!R13-'Baseline female'!R13)/'Baseline female'!R13</f>
        <v>1.1434624458314602</v>
      </c>
      <c r="S13" s="4">
        <f ca="1">('Deaths female'!S13-'Baseline female'!S13)/'Baseline female'!S13</f>
        <v>0.46087111859540586</v>
      </c>
      <c r="T13" s="4">
        <f ca="1">('Deaths female'!T13-'Baseline female'!T13)/'Baseline female'!T13</f>
        <v>-0.81801383957212759</v>
      </c>
      <c r="U13" s="4">
        <f ca="1">('Deaths female'!U13-'Baseline female'!U13)/'Baseline female'!U13</f>
        <v>-7.9202162654750247E-2</v>
      </c>
      <c r="V13" s="4">
        <f ca="1">('Deaths female'!V13-'Baseline female'!V13)/'Baseline female'!V13</f>
        <v>0.11642129335845525</v>
      </c>
      <c r="W13" s="4">
        <f ca="1">('Deaths female'!W13-'Baseline female'!W13)/'Baseline female'!W13</f>
        <v>-0.22383494639482585</v>
      </c>
      <c r="X13" s="4">
        <f ca="1">('Deaths female'!X13-'Baseline female'!X13)/'Baseline female'!X13</f>
        <v>0.39099639316686169</v>
      </c>
      <c r="Y13" s="4">
        <f ca="1">('Deaths female'!Y13-'Baseline female'!Y13)/'Baseline female'!Y13</f>
        <v>0.43916544831290644</v>
      </c>
      <c r="Z13" s="4">
        <f ca="1">('Deaths female'!Z13-'Baseline female'!Z13)/'Baseline female'!Z13</f>
        <v>1.2250486032406471</v>
      </c>
      <c r="AA13" s="4">
        <f ca="1">('Deaths female'!AA13-'Baseline female'!AA13)/'Baseline female'!AA13</f>
        <v>1.1833365917790837</v>
      </c>
      <c r="AI13" s="4">
        <f ca="1">('Excess male'!AI13+'Excess male'!AI13)/2</f>
        <v>7.9607625263705295E-2</v>
      </c>
      <c r="AJ13" s="4">
        <f ca="1">('Excess male'!AJ13+'Excess male'!AJ13)/2</f>
        <v>0.27001167507406781</v>
      </c>
      <c r="AK13" s="4">
        <f ca="1">('Excess male'!AK13+'Excess male'!AK13)/2</f>
        <v>0.35575790090548237</v>
      </c>
      <c r="AL13" s="4">
        <f ca="1">('Excess male'!AL13+'Excess male'!AL13)/2</f>
        <v>6.7539895695218774E-2</v>
      </c>
      <c r="AM13" s="4">
        <f ca="1">('Excess male'!AM13+'Excess male'!AM13)/2</f>
        <v>0.15560832673590197</v>
      </c>
      <c r="AN13" s="4">
        <f ca="1">('Excess male'!AN13+'Excess male'!AN13)/2</f>
        <v>-0.12522241204316439</v>
      </c>
      <c r="AO13" s="4">
        <f ca="1">('Excess male'!AO13+'Excess male'!AO13)/2</f>
        <v>-0.1804620082291741</v>
      </c>
      <c r="AP13" s="4">
        <f ca="1">('Excess male'!AP13+'Excess male'!AP13)/2</f>
        <v>0.35705654398679526</v>
      </c>
      <c r="AQ13" s="4">
        <f ca="1">('Excess male'!AQ13+'Excess male'!AQ13)/2</f>
        <v>7.0402663964675025E-2</v>
      </c>
      <c r="AR13" s="4">
        <f ca="1">('Excess male'!AR13+'Excess male'!AR13)/2</f>
        <v>-0.12503796668767281</v>
      </c>
      <c r="AS13" s="4">
        <f ca="1">('Excess male'!AS13+'Excess male'!AS13)/2</f>
        <v>-4.5450624357362329E-2</v>
      </c>
      <c r="AT13" s="4">
        <f ca="1">('Excess male'!AT13+'Excess male'!AT13)/2</f>
        <v>2.9878882548521425E-2</v>
      </c>
      <c r="AU13" s="4">
        <f ca="1">('Excess male'!AU13+'Excess male'!AU13)/2</f>
        <v>0.18507075185612665</v>
      </c>
      <c r="AV13" s="4">
        <f ca="1">('Excess male'!AV13+'Excess male'!AV13)/2</f>
        <v>0.2207583682855602</v>
      </c>
      <c r="AW13" s="4">
        <f ca="1">('Excess male'!AW13+'Excess male'!AW13)/2</f>
        <v>0.42332318331332403</v>
      </c>
      <c r="AX13" s="4">
        <f ca="1">('Excess male'!AX13+'Excess male'!AX13)/2</f>
        <v>0.40701970416941502</v>
      </c>
      <c r="BE13">
        <v>0</v>
      </c>
    </row>
    <row r="14" spans="1:57" x14ac:dyDescent="0.2">
      <c r="A14" s="1">
        <v>11</v>
      </c>
      <c r="B14" s="4">
        <f ca="1">('Deaths female'!B14-'Baseline female'!B14)/'Baseline female'!B14</f>
        <v>-3.9729250259364364E-2</v>
      </c>
      <c r="C14" s="4">
        <f ca="1">('Deaths female'!C14-'Baseline female'!C14)/'Baseline female'!C14</f>
        <v>1.0327122251280845</v>
      </c>
      <c r="D14" s="4">
        <f ca="1">('Deaths female'!D14-'Baseline female'!D14)/'Baseline female'!D14</f>
        <v>-5.1644484517865699E-2</v>
      </c>
      <c r="E14" s="4">
        <f ca="1">('Deaths female'!E14-'Baseline female'!E14)/'Baseline female'!E14</f>
        <v>1.606173940141012</v>
      </c>
      <c r="F14" s="4">
        <f ca="1">('Deaths female'!F14-'Baseline female'!F14)/'Baseline female'!F14</f>
        <v>0.33295035374278231</v>
      </c>
      <c r="G14" s="4">
        <f ca="1">('Deaths female'!G14-'Baseline female'!G14)/'Baseline female'!G14</f>
        <v>0.52235917063235027</v>
      </c>
      <c r="H14" s="4">
        <f ca="1">('Deaths female'!H14-'Baseline female'!H14)/'Baseline female'!H14</f>
        <v>1.1231440020852976</v>
      </c>
      <c r="I14" s="4">
        <f ca="1">('Deaths female'!I14-'Baseline female'!I14)/'Baseline female'!I14</f>
        <v>0.63202026290989688</v>
      </c>
      <c r="J14" s="4">
        <f ca="1">('Deaths female'!J14-'Baseline female'!J14)/'Baseline female'!J14</f>
        <v>0.99123896516919341</v>
      </c>
      <c r="K14" s="4">
        <f ca="1">('Deaths female'!K14-'Baseline female'!K14)/'Baseline female'!K14</f>
        <v>7.399123098983032E-2</v>
      </c>
      <c r="L14" s="4">
        <f ca="1">('Deaths female'!L14-'Baseline female'!L14)/'Baseline female'!L14</f>
        <v>0.44396274562694871</v>
      </c>
      <c r="M14" s="4">
        <f ca="1">('Deaths female'!M14-'Baseline female'!M14)/'Baseline female'!M14</f>
        <v>0.60224191684250361</v>
      </c>
      <c r="N14" s="4">
        <f ca="1">('Deaths female'!N14-'Baseline female'!N14)/'Baseline female'!N14</f>
        <v>0.28977615299573634</v>
      </c>
      <c r="O14" s="4">
        <f ca="1">('Deaths female'!O14-'Baseline female'!O14)/'Baseline female'!O14</f>
        <v>0.32269835116339113</v>
      </c>
      <c r="P14" s="4">
        <f ca="1">('Deaths female'!P14-'Baseline female'!P14)/'Baseline female'!P14</f>
        <v>0.73141976276780407</v>
      </c>
      <c r="Q14" s="4">
        <f ca="1">('Deaths female'!Q14-'Baseline female'!Q14)/'Baseline female'!Q14</f>
        <v>4.9519727949752677E-3</v>
      </c>
      <c r="R14" s="4">
        <f ca="1">('Deaths female'!R14-'Baseline female'!R14)/'Baseline female'!R14</f>
        <v>0.47067485412247856</v>
      </c>
      <c r="S14" s="4">
        <f ca="1">('Deaths female'!S14-'Baseline female'!S14)/'Baseline female'!S14</f>
        <v>-0.35553292429720085</v>
      </c>
      <c r="T14" s="4">
        <f ca="1">('Deaths female'!T14-'Baseline female'!T14)/'Baseline female'!T14</f>
        <v>-0.56061379202989348</v>
      </c>
      <c r="U14" s="4">
        <f ca="1">('Deaths female'!U14-'Baseline female'!U14)/'Baseline female'!U14</f>
        <v>-0.34314980889727448</v>
      </c>
      <c r="V14" s="4">
        <f ca="1">('Deaths female'!V14-'Baseline female'!V14)/'Baseline female'!V14</f>
        <v>-0.11356487996070345</v>
      </c>
      <c r="W14" s="4">
        <f ca="1">('Deaths female'!W14-'Baseline female'!W14)/'Baseline female'!W14</f>
        <v>0.11984020211783332</v>
      </c>
      <c r="X14" s="4">
        <f ca="1">('Deaths female'!X14-'Baseline female'!X14)/'Baseline female'!X14</f>
        <v>0.62620656377581785</v>
      </c>
      <c r="Y14" s="4">
        <f ca="1">('Deaths female'!Y14-'Baseline female'!Y14)/'Baseline female'!Y14</f>
        <v>0.90063227986359473</v>
      </c>
      <c r="Z14" s="4">
        <f ca="1">('Deaths female'!Z14-'Baseline female'!Z14)/'Baseline female'!Z14</f>
        <v>0.97539904311950765</v>
      </c>
      <c r="AA14" s="4">
        <f ca="1">('Deaths female'!AA14-'Baseline female'!AA14)/'Baseline female'!AA14</f>
        <v>0.83559516578273529</v>
      </c>
      <c r="AI14" s="4">
        <f ca="1">('Excess male'!AI14+'Excess male'!AI14)/2</f>
        <v>0.13691103778792268</v>
      </c>
      <c r="AJ14" s="4">
        <f ca="1">('Excess male'!AJ14+'Excess male'!AJ14)/2</f>
        <v>0.27046906463450049</v>
      </c>
      <c r="AK14" s="4">
        <f ca="1">('Excess male'!AK14+'Excess male'!AK14)/2</f>
        <v>0.26557578643441365</v>
      </c>
      <c r="AL14" s="4">
        <f ca="1">('Excess male'!AL14+'Excess male'!AL14)/2</f>
        <v>3.9572205721673089E-2</v>
      </c>
      <c r="AM14" s="4">
        <f ca="1">('Excess male'!AM14+'Excess male'!AM14)/2</f>
        <v>0.14555197730685243</v>
      </c>
      <c r="AN14" s="4">
        <f ca="1">('Excess male'!AN14+'Excess male'!AN14)/2</f>
        <v>-9.9050193702683392E-2</v>
      </c>
      <c r="AO14" s="4">
        <f ca="1">('Excess male'!AO14+'Excess male'!AO14)/2</f>
        <v>-0.17487468407507875</v>
      </c>
      <c r="AP14" s="4">
        <f ca="1">('Excess male'!AP14+'Excess male'!AP14)/2</f>
        <v>0.33953309567436363</v>
      </c>
      <c r="AQ14" s="4">
        <f ca="1">('Excess male'!AQ14+'Excess male'!AQ14)/2</f>
        <v>0.12820743761639986</v>
      </c>
      <c r="AR14" s="4">
        <f ca="1">('Excess male'!AR14+'Excess male'!AR14)/2</f>
        <v>-0.20145400647711084</v>
      </c>
      <c r="AS14" s="4">
        <f ca="1">('Excess male'!AS14+'Excess male'!AS14)/2</f>
        <v>-0.10271548443448969</v>
      </c>
      <c r="AT14" s="4">
        <f ca="1">('Excess male'!AT14+'Excess male'!AT14)/2</f>
        <v>5.1308700873317209E-2</v>
      </c>
      <c r="AU14" s="4">
        <f ca="1">('Excess male'!AU14+'Excess male'!AU14)/2</f>
        <v>0.25504277197096864</v>
      </c>
      <c r="AV14" s="4">
        <f ca="1">('Excess male'!AV14+'Excess male'!AV14)/2</f>
        <v>0.2431688462341606</v>
      </c>
      <c r="AW14" s="4">
        <f ca="1">('Excess male'!AW14+'Excess male'!AW14)/2</f>
        <v>0.43069546619481508</v>
      </c>
      <c r="AX14" s="4">
        <f ca="1">('Excess male'!AX14+'Excess male'!AX14)/2</f>
        <v>0.43831929118808594</v>
      </c>
      <c r="BE14">
        <v>0</v>
      </c>
    </row>
    <row r="15" spans="1:57" x14ac:dyDescent="0.2">
      <c r="A15" s="1">
        <v>12</v>
      </c>
      <c r="B15" s="4">
        <f ca="1">('Deaths female'!B15-'Baseline female'!B15)/'Baseline female'!B15</f>
        <v>0.10942932412547271</v>
      </c>
      <c r="C15" s="4">
        <f ca="1">('Deaths female'!C15-'Baseline female'!C15)/'Baseline female'!C15</f>
        <v>0.66071440957363214</v>
      </c>
      <c r="D15" s="4">
        <f ca="1">('Deaths female'!D15-'Baseline female'!D15)/'Baseline female'!D15</f>
        <v>0.40780459307643119</v>
      </c>
      <c r="E15" s="4">
        <f ca="1">('Deaths female'!E15-'Baseline female'!E15)/'Baseline female'!E15</f>
        <v>9.6454199897270845E-2</v>
      </c>
      <c r="F15" s="4">
        <f ca="1">('Deaths female'!F15-'Baseline female'!F15)/'Baseline female'!F15</f>
        <v>0.24428390277030798</v>
      </c>
      <c r="G15" s="4">
        <f ca="1">('Deaths female'!G15-'Baseline female'!G15)/'Baseline female'!G15</f>
        <v>-0.18894039430478884</v>
      </c>
      <c r="H15" s="4">
        <f ca="1">('Deaths female'!H15-'Baseline female'!H15)/'Baseline female'!H15</f>
        <v>5.9237189566235499E-2</v>
      </c>
      <c r="I15" s="4">
        <f ca="1">('Deaths female'!I15-'Baseline female'!I15)/'Baseline female'!I15</f>
        <v>0.22999244383743617</v>
      </c>
      <c r="J15" s="4">
        <f ca="1">('Deaths female'!J15-'Baseline female'!J15)/'Baseline female'!J15</f>
        <v>0.25909388718288029</v>
      </c>
      <c r="K15" s="4">
        <f ca="1">('Deaths female'!K15-'Baseline female'!K15)/'Baseline female'!K15</f>
        <v>-0.24671639514930518</v>
      </c>
      <c r="L15" s="4">
        <f ca="1">('Deaths female'!L15-'Baseline female'!L15)/'Baseline female'!L15</f>
        <v>-0.25547205476884832</v>
      </c>
      <c r="M15" s="4">
        <f ca="1">('Deaths female'!M15-'Baseline female'!M15)/'Baseline female'!M15</f>
        <v>-0.12409186319360405</v>
      </c>
      <c r="N15" s="4">
        <f ca="1">('Deaths female'!N15-'Baseline female'!N15)/'Baseline female'!N15</f>
        <v>0.35839782948313087</v>
      </c>
      <c r="O15" s="4">
        <f ca="1">('Deaths female'!O15-'Baseline female'!O15)/'Baseline female'!O15</f>
        <v>0.40710476535535117</v>
      </c>
      <c r="P15" s="4">
        <f ca="1">('Deaths female'!P15-'Baseline female'!P15)/'Baseline female'!P15</f>
        <v>0.31015434188638713</v>
      </c>
      <c r="Q15" s="4">
        <f ca="1">('Deaths female'!Q15-'Baseline female'!Q15)/'Baseline female'!Q15</f>
        <v>-0.20007828860733573</v>
      </c>
      <c r="R15" s="4">
        <f ca="1">('Deaths female'!R15-'Baseline female'!R15)/'Baseline female'!R15</f>
        <v>-0.1658858706003892</v>
      </c>
      <c r="S15" s="4">
        <f ca="1">('Deaths female'!S15-'Baseline female'!S15)/'Baseline female'!S15</f>
        <v>1.6088781889959589E-2</v>
      </c>
      <c r="T15" s="4">
        <f ca="1">('Deaths female'!T15-'Baseline female'!T15)/'Baseline female'!T15</f>
        <v>3.9016935109072386E-2</v>
      </c>
      <c r="U15" s="4">
        <f ca="1">('Deaths female'!U15-'Baseline female'!U15)/'Baseline female'!U15</f>
        <v>-8.895904023341264E-2</v>
      </c>
      <c r="V15" s="4">
        <f ca="1">('Deaths female'!V15-'Baseline female'!V15)/'Baseline female'!V15</f>
        <v>0.81617863981178129</v>
      </c>
      <c r="W15" s="4">
        <f ca="1">('Deaths female'!W15-'Baseline female'!W15)/'Baseline female'!W15</f>
        <v>-8.1175905028557621E-2</v>
      </c>
      <c r="X15" s="4">
        <f ca="1">('Deaths female'!X15-'Baseline female'!X15)/'Baseline female'!X15</f>
        <v>0.23234494451091972</v>
      </c>
      <c r="Y15" s="4">
        <f ca="1">('Deaths female'!Y15-'Baseline female'!Y15)/'Baseline female'!Y15</f>
        <v>-4.2121800962503911E-2</v>
      </c>
      <c r="Z15" s="4">
        <f ca="1">('Deaths female'!Z15-'Baseline female'!Z15)/'Baseline female'!Z15</f>
        <v>-1.7155112435475042E-2</v>
      </c>
      <c r="AA15" s="4">
        <f ca="1">('Deaths female'!AA15-'Baseline female'!AA15)/'Baseline female'!AA15</f>
        <v>-3.4737018936656511E-2</v>
      </c>
      <c r="AI15" s="4">
        <f ca="1">('Excess male'!AI15+'Excess male'!AI15)/2</f>
        <v>0.16079360993643269</v>
      </c>
      <c r="AJ15" s="4">
        <f ca="1">('Excess male'!AJ15+'Excess male'!AJ15)/2</f>
        <v>0.27728819217662648</v>
      </c>
      <c r="AK15" s="4">
        <f ca="1">('Excess male'!AK15+'Excess male'!AK15)/2</f>
        <v>0.22488533665817972</v>
      </c>
      <c r="AL15" s="4">
        <f ca="1">('Excess male'!AL15+'Excess male'!AL15)/2</f>
        <v>3.0599259080787755E-2</v>
      </c>
      <c r="AM15" s="4">
        <f ca="1">('Excess male'!AM15+'Excess male'!AM15)/2</f>
        <v>0.10513278508802668</v>
      </c>
      <c r="AN15" s="4">
        <f ca="1">('Excess male'!AN15+'Excess male'!AN15)/2</f>
        <v>-8.6562933173913226E-2</v>
      </c>
      <c r="AO15" s="4">
        <f ca="1">('Excess male'!AO15+'Excess male'!AO15)/2</f>
        <v>-0.14864656857700162</v>
      </c>
      <c r="AP15" s="4">
        <f ca="1">('Excess male'!AP15+'Excess male'!AP15)/2</f>
        <v>0.31002403012101892</v>
      </c>
      <c r="AQ15" s="4">
        <f ca="1">('Excess male'!AQ15+'Excess male'!AQ15)/2</f>
        <v>0.11528687463615889</v>
      </c>
      <c r="AR15" s="4">
        <f ca="1">('Excess male'!AR15+'Excess male'!AR15)/2</f>
        <v>-0.18661722930143226</v>
      </c>
      <c r="AS15" s="4">
        <f ca="1">('Excess male'!AS15+'Excess male'!AS15)/2</f>
        <v>-6.8023984507430316E-2</v>
      </c>
      <c r="AT15" s="4">
        <f ca="1">('Excess male'!AT15+'Excess male'!AT15)/2</f>
        <v>4.9140738509372589E-2</v>
      </c>
      <c r="AU15" s="4">
        <f ca="1">('Excess male'!AU15+'Excess male'!AU15)/2</f>
        <v>0.29696456986609898</v>
      </c>
      <c r="AV15" s="4">
        <f ca="1">('Excess male'!AV15+'Excess male'!AV15)/2</f>
        <v>0.25161255524848958</v>
      </c>
      <c r="AW15" s="4">
        <f ca="1">('Excess male'!AW15+'Excess male'!AW15)/2</f>
        <v>0.39606631134588322</v>
      </c>
      <c r="AX15" s="4">
        <f ca="1">('Excess male'!AX15+'Excess male'!AX15)/2</f>
        <v>0.43817114737253143</v>
      </c>
      <c r="BE15">
        <v>0</v>
      </c>
    </row>
    <row r="16" spans="1:57" x14ac:dyDescent="0.2">
      <c r="A16" s="1">
        <v>13</v>
      </c>
      <c r="B16" s="4">
        <f ca="1">('Deaths female'!B16-'Baseline female'!B16)/'Baseline female'!B16</f>
        <v>0.91618544922838252</v>
      </c>
      <c r="C16" s="4">
        <f ca="1">('Deaths female'!C16-'Baseline female'!C16)/'Baseline female'!C16</f>
        <v>0.68004129847407302</v>
      </c>
      <c r="D16" s="4">
        <f ca="1">('Deaths female'!D16-'Baseline female'!D16)/'Baseline female'!D16</f>
        <v>0.41975268978977348</v>
      </c>
      <c r="E16" s="4">
        <f ca="1">('Deaths female'!E16-'Baseline female'!E16)/'Baseline female'!E16</f>
        <v>0.64347976200053525</v>
      </c>
      <c r="F16" s="4">
        <f ca="1">('Deaths female'!F16-'Baseline female'!F16)/'Baseline female'!F16</f>
        <v>0.41070530465707461</v>
      </c>
      <c r="G16" s="4">
        <f ca="1">('Deaths female'!G16-'Baseline female'!G16)/'Baseline female'!G16</f>
        <v>0.45612664762129945</v>
      </c>
      <c r="H16" s="4">
        <f ca="1">('Deaths female'!H16-'Baseline female'!H16)/'Baseline female'!H16</f>
        <v>1.0349602622016514</v>
      </c>
      <c r="I16" s="4">
        <f ca="1">('Deaths female'!I16-'Baseline female'!I16)/'Baseline female'!I16</f>
        <v>0.23971115301656587</v>
      </c>
      <c r="J16" s="4">
        <f ca="1">('Deaths female'!J16-'Baseline female'!J16)/'Baseline female'!J16</f>
        <v>0.29427858854765165</v>
      </c>
      <c r="K16" s="4">
        <f ca="1">('Deaths female'!K16-'Baseline female'!K16)/'Baseline female'!K16</f>
        <v>2.921462389212811E-2</v>
      </c>
      <c r="L16" s="4">
        <f ca="1">('Deaths female'!L16-'Baseline female'!L16)/'Baseline female'!L16</f>
        <v>0.75884156684583548</v>
      </c>
      <c r="M16" s="4">
        <f ca="1">('Deaths female'!M16-'Baseline female'!M16)/'Baseline female'!M16</f>
        <v>0.30397632348751891</v>
      </c>
      <c r="N16" s="4">
        <f ca="1">('Deaths female'!N16-'Baseline female'!N16)/'Baseline female'!N16</f>
        <v>-0.12319794667788245</v>
      </c>
      <c r="O16" s="4">
        <f ca="1">('Deaths female'!O16-'Baseline female'!O16)/'Baseline female'!O16</f>
        <v>0.29815229080857736</v>
      </c>
      <c r="P16" s="4">
        <f ca="1">('Deaths female'!P16-'Baseline female'!P16)/'Baseline female'!P16</f>
        <v>0.19487398182462681</v>
      </c>
      <c r="Q16" s="4">
        <f ca="1">('Deaths female'!Q16-'Baseline female'!Q16)/'Baseline female'!Q16</f>
        <v>0.22217369275770493</v>
      </c>
      <c r="R16" s="4">
        <f ca="1">('Deaths female'!R16-'Baseline female'!R16)/'Baseline female'!R16</f>
        <v>-0.22326084931050949</v>
      </c>
      <c r="S16" s="4">
        <f ca="1">('Deaths female'!S16-'Baseline female'!S16)/'Baseline female'!S16</f>
        <v>0.94192653016999972</v>
      </c>
      <c r="T16" s="4">
        <f ca="1">('Deaths female'!T16-'Baseline female'!T16)/'Baseline female'!T16</f>
        <v>-0.83109155870069007</v>
      </c>
      <c r="U16" s="4">
        <f ca="1">('Deaths female'!U16-'Baseline female'!U16)/'Baseline female'!U16</f>
        <v>0.55487391243968964</v>
      </c>
      <c r="V16" s="4">
        <f ca="1">('Deaths female'!V16-'Baseline female'!V16)/'Baseline female'!V16</f>
        <v>-0.2931680207440055</v>
      </c>
      <c r="W16" s="4">
        <f ca="1">('Deaths female'!W16-'Baseline female'!W16)/'Baseline female'!W16</f>
        <v>0.76190309608783813</v>
      </c>
      <c r="X16" s="4">
        <f ca="1">('Deaths female'!X16-'Baseline female'!X16)/'Baseline female'!X16</f>
        <v>0.59578721021959802</v>
      </c>
      <c r="Y16" s="4">
        <f ca="1">('Deaths female'!Y16-'Baseline female'!Y16)/'Baseline female'!Y16</f>
        <v>7.0088450169169106E-2</v>
      </c>
      <c r="Z16" s="4">
        <f ca="1">('Deaths female'!Z16-'Baseline female'!Z16)/'Baseline female'!Z16</f>
        <v>0.66890465196580173</v>
      </c>
      <c r="AA16" s="4">
        <f ca="1">('Deaths female'!AA16-'Baseline female'!AA16)/'Baseline female'!AA16</f>
        <v>0.6172610863987299</v>
      </c>
      <c r="AI16" s="4">
        <f ca="1">('Excess male'!AI16+'Excess male'!AI16)/2</f>
        <v>0.15710373627231025</v>
      </c>
      <c r="AJ16" s="4">
        <f ca="1">('Excess male'!AJ16+'Excess male'!AJ16)/2</f>
        <v>0.24515589815765246</v>
      </c>
      <c r="AK16" s="4">
        <f ca="1">('Excess male'!AK16+'Excess male'!AK16)/2</f>
        <v>0.23217529661224756</v>
      </c>
      <c r="AL16" s="4">
        <f ca="1">('Excess male'!AL16+'Excess male'!AL16)/2</f>
        <v>-2.7951834352044802E-3</v>
      </c>
      <c r="AM16" s="4">
        <f ca="1">('Excess male'!AM16+'Excess male'!AM16)/2</f>
        <v>0.16114165658311763</v>
      </c>
      <c r="AN16" s="4">
        <f ca="1">('Excess male'!AN16+'Excess male'!AN16)/2</f>
        <v>-7.9372636097411714E-2</v>
      </c>
      <c r="AO16" s="4">
        <f ca="1">('Excess male'!AO16+'Excess male'!AO16)/2</f>
        <v>-0.11442322448920317</v>
      </c>
      <c r="AP16" s="4">
        <f ca="1">('Excess male'!AP16+'Excess male'!AP16)/2</f>
        <v>0.28256055405754449</v>
      </c>
      <c r="AQ16" s="4">
        <f ca="1">('Excess male'!AQ16+'Excess male'!AQ16)/2</f>
        <v>4.0617195717470307E-2</v>
      </c>
      <c r="AR16" s="4">
        <f ca="1">('Excess male'!AR16+'Excess male'!AR16)/2</f>
        <v>-0.17322391354994299</v>
      </c>
      <c r="AS16" s="4">
        <f ca="1">('Excess male'!AS16+'Excess male'!AS16)/2</f>
        <v>-2.6583620512319227E-2</v>
      </c>
      <c r="AT16" s="4">
        <f ca="1">('Excess male'!AT16+'Excess male'!AT16)/2</f>
        <v>8.8692263098598068E-2</v>
      </c>
      <c r="AU16" s="4">
        <f ca="1">('Excess male'!AU16+'Excess male'!AU16)/2</f>
        <v>0.33157272399012538</v>
      </c>
      <c r="AV16" s="4">
        <f ca="1">('Excess male'!AV16+'Excess male'!AV16)/2</f>
        <v>0.31666822858813609</v>
      </c>
      <c r="AW16" s="4">
        <f ca="1">('Excess male'!AW16+'Excess male'!AW16)/2</f>
        <v>0.36459564005808959</v>
      </c>
      <c r="AX16" s="4">
        <f ca="1">('Excess male'!AX16+'Excess male'!AX16)/2</f>
        <v>0.44571343044532913</v>
      </c>
      <c r="BE16">
        <v>0</v>
      </c>
    </row>
    <row r="17" spans="1:57" x14ac:dyDescent="0.2">
      <c r="A17" s="1">
        <v>14</v>
      </c>
      <c r="B17" s="4">
        <f ca="1">('Deaths female'!B17-'Baseline female'!B17)/'Baseline female'!B17</f>
        <v>0.13102207410051753</v>
      </c>
      <c r="C17" s="4">
        <f ca="1">('Deaths female'!C17-'Baseline female'!C17)/'Baseline female'!C17</f>
        <v>1.392900591722749</v>
      </c>
      <c r="D17" s="4">
        <f ca="1">('Deaths female'!D17-'Baseline female'!D17)/'Baseline female'!D17</f>
        <v>5.3322337740659399E-2</v>
      </c>
      <c r="E17" s="4">
        <f ca="1">('Deaths female'!E17-'Baseline female'!E17)/'Baseline female'!E17</f>
        <v>0.89645205243478843</v>
      </c>
      <c r="F17" s="4">
        <f ca="1">('Deaths female'!F17-'Baseline female'!F17)/'Baseline female'!F17</f>
        <v>0.24015378675742147</v>
      </c>
      <c r="G17" s="4">
        <f ca="1">('Deaths female'!G17-'Baseline female'!G17)/'Baseline female'!G17</f>
        <v>0.57396507658096052</v>
      </c>
      <c r="H17" s="4">
        <f ca="1">('Deaths female'!H17-'Baseline female'!H17)/'Baseline female'!H17</f>
        <v>0.30033941852379453</v>
      </c>
      <c r="I17" s="4">
        <f ca="1">('Deaths female'!I17-'Baseline female'!I17)/'Baseline female'!I17</f>
        <v>0.77595084689063809</v>
      </c>
      <c r="J17" s="4">
        <f ca="1">('Deaths female'!J17-'Baseline female'!J17)/'Baseline female'!J17</f>
        <v>-9.9279142362830419E-2</v>
      </c>
      <c r="K17" s="4">
        <f ca="1">('Deaths female'!K17-'Baseline female'!K17)/'Baseline female'!K17</f>
        <v>0.87861428704421551</v>
      </c>
      <c r="L17" s="4">
        <f ca="1">('Deaths female'!L17-'Baseline female'!L17)/'Baseline female'!L17</f>
        <v>-0.40002249834781967</v>
      </c>
      <c r="M17" s="4">
        <f ca="1">('Deaths female'!M17-'Baseline female'!M17)/'Baseline female'!M17</f>
        <v>-4.2461880523670642E-2</v>
      </c>
      <c r="N17" s="4">
        <f ca="1">('Deaths female'!N17-'Baseline female'!N17)/'Baseline female'!N17</f>
        <v>-5.3220712806403322E-2</v>
      </c>
      <c r="O17" s="4">
        <f ca="1">('Deaths female'!O17-'Baseline female'!O17)/'Baseline female'!O17</f>
        <v>7.4173167002108006E-2</v>
      </c>
      <c r="P17" s="4">
        <f ca="1">('Deaths female'!P17-'Baseline female'!P17)/'Baseline female'!P17</f>
        <v>0.53059530859847737</v>
      </c>
      <c r="Q17" s="4">
        <f ca="1">('Deaths female'!Q17-'Baseline female'!Q17)/'Baseline female'!Q17</f>
        <v>0.21816970791319346</v>
      </c>
      <c r="R17" s="4">
        <f ca="1">('Deaths female'!R17-'Baseline female'!R17)/'Baseline female'!R17</f>
        <v>-0.1291340929716861</v>
      </c>
      <c r="S17" s="4">
        <f ca="1">('Deaths female'!S17-'Baseline female'!S17)/'Baseline female'!S17</f>
        <v>-0.11490244086870877</v>
      </c>
      <c r="T17" s="4">
        <f ca="1">('Deaths female'!T17-'Baseline female'!T17)/'Baseline female'!T17</f>
        <v>0.58101403198862345</v>
      </c>
      <c r="U17" s="4">
        <f ca="1">('Deaths female'!U17-'Baseline female'!U17)/'Baseline female'!U17</f>
        <v>-0.31260339866585884</v>
      </c>
      <c r="V17" s="4">
        <f ca="1">('Deaths female'!V17-'Baseline female'!V17)/'Baseline female'!V17</f>
        <v>1.1097746864969285</v>
      </c>
      <c r="W17" s="4">
        <f ca="1">('Deaths female'!W17-'Baseline female'!W17)/'Baseline female'!W17</f>
        <v>0.72541885926484762</v>
      </c>
      <c r="X17" s="4">
        <f ca="1">('Deaths female'!X17-'Baseline female'!X17)/'Baseline female'!X17</f>
        <v>0.14145301819916509</v>
      </c>
      <c r="Y17" s="4">
        <f ca="1">('Deaths female'!Y17-'Baseline female'!Y17)/'Baseline female'!Y17</f>
        <v>0.72254736971421585</v>
      </c>
      <c r="Z17" s="4">
        <f ca="1">('Deaths female'!Z17-'Baseline female'!Z17)/'Baseline female'!Z17</f>
        <v>0.88529333636869711</v>
      </c>
      <c r="AA17" s="4">
        <f ca="1">('Deaths female'!AA17-'Baseline female'!AA17)/'Baseline female'!AA17</f>
        <v>0.84884453132068405</v>
      </c>
      <c r="AI17" s="4">
        <f ca="1">('Excess male'!AI17+'Excess male'!AI17)/2</f>
        <v>0.15188834081228433</v>
      </c>
      <c r="AJ17" s="4">
        <f ca="1">('Excess male'!AJ17+'Excess male'!AJ17)/2</f>
        <v>0.18370999325359641</v>
      </c>
      <c r="AK17" s="4">
        <f ca="1">('Excess male'!AK17+'Excess male'!AK17)/2</f>
        <v>0.14590885296580788</v>
      </c>
      <c r="AL17" s="4">
        <f ca="1">('Excess male'!AL17+'Excess male'!AL17)/2</f>
        <v>-4.5664882473573278E-3</v>
      </c>
      <c r="AM17" s="4">
        <f ca="1">('Excess male'!AM17+'Excess male'!AM17)/2</f>
        <v>9.1245171487216975E-2</v>
      </c>
      <c r="AN17" s="4">
        <f ca="1">('Excess male'!AN17+'Excess male'!AN17)/2</f>
        <v>-6.6036416429884656E-2</v>
      </c>
      <c r="AO17" s="4">
        <f ca="1">('Excess male'!AO17+'Excess male'!AO17)/2</f>
        <v>-0.18579686591091796</v>
      </c>
      <c r="AP17" s="4">
        <f ca="1">('Excess male'!AP17+'Excess male'!AP17)/2</f>
        <v>0.28620203200752525</v>
      </c>
      <c r="AQ17" s="4">
        <f ca="1">('Excess male'!AQ17+'Excess male'!AQ17)/2</f>
        <v>7.2969295228454412E-2</v>
      </c>
      <c r="AR17" s="4">
        <f ca="1">('Excess male'!AR17+'Excess male'!AR17)/2</f>
        <v>-9.6018987679176201E-2</v>
      </c>
      <c r="AS17" s="4">
        <f ca="1">('Excess male'!AS17+'Excess male'!AS17)/2</f>
        <v>-9.0809113837738015E-3</v>
      </c>
      <c r="AT17" s="4">
        <f ca="1">('Excess male'!AT17+'Excess male'!AT17)/2</f>
        <v>0.14563297722293603</v>
      </c>
      <c r="AU17" s="4">
        <f ca="1">('Excess male'!AU17+'Excess male'!AU17)/2</f>
        <v>0.25918565299559954</v>
      </c>
      <c r="AV17" s="4">
        <f ca="1">('Excess male'!AV17+'Excess male'!AV17)/2</f>
        <v>0.28226521672316546</v>
      </c>
      <c r="AW17" s="4">
        <f ca="1">('Excess male'!AW17+'Excess male'!AW17)/2</f>
        <v>0.33437519172515001</v>
      </c>
      <c r="AX17" s="4">
        <f ca="1">('Excess male'!AX17+'Excess male'!AX17)/2</f>
        <v>0.45096850957122148</v>
      </c>
      <c r="BE17">
        <v>0</v>
      </c>
    </row>
    <row r="18" spans="1:57" x14ac:dyDescent="0.2">
      <c r="A18" s="1">
        <v>15</v>
      </c>
      <c r="B18" s="4">
        <f ca="1">('Deaths female'!B18-'Baseline female'!B18)/'Baseline female'!B18</f>
        <v>0.99221153349987101</v>
      </c>
      <c r="C18" s="4">
        <f ca="1">('Deaths female'!C18-'Baseline female'!C18)/'Baseline female'!C18</f>
        <v>1.0421646669463822</v>
      </c>
      <c r="D18" s="4">
        <f ca="1">('Deaths female'!D18-'Baseline female'!D18)/'Baseline female'!D18</f>
        <v>0.8875080507778812</v>
      </c>
      <c r="E18" s="4">
        <f ca="1">('Deaths female'!E18-'Baseline female'!E18)/'Baseline female'!E18</f>
        <v>0.18520046123555825</v>
      </c>
      <c r="F18" s="4">
        <f ca="1">('Deaths female'!F18-'Baseline female'!F18)/'Baseline female'!F18</f>
        <v>9.6024374043725852E-2</v>
      </c>
      <c r="G18" s="4">
        <f ca="1">('Deaths female'!G18-'Baseline female'!G18)/'Baseline female'!G18</f>
        <v>-0.19269129273052665</v>
      </c>
      <c r="H18" s="4">
        <f ca="1">('Deaths female'!H18-'Baseline female'!H18)/'Baseline female'!H18</f>
        <v>0.54803832654176388</v>
      </c>
      <c r="I18" s="4">
        <f ca="1">('Deaths female'!I18-'Baseline female'!I18)/'Baseline female'!I18</f>
        <v>3.4409715307415004E-2</v>
      </c>
      <c r="J18" s="4">
        <f ca="1">('Deaths female'!J18-'Baseline female'!J18)/'Baseline female'!J18</f>
        <v>-0.13401325323148422</v>
      </c>
      <c r="K18" s="4">
        <f ca="1">('Deaths female'!K18-'Baseline female'!K18)/'Baseline female'!K18</f>
        <v>7.2530107301919111E-2</v>
      </c>
      <c r="L18" s="4">
        <f ca="1">('Deaths female'!L18-'Baseline female'!L18)/'Baseline female'!L18</f>
        <v>-0.69506693250149876</v>
      </c>
      <c r="M18" s="4">
        <f ca="1">('Deaths female'!M18-'Baseline female'!M18)/'Baseline female'!M18</f>
        <v>0.24672520645302248</v>
      </c>
      <c r="N18" s="4">
        <f ca="1">('Deaths female'!N18-'Baseline female'!N18)/'Baseline female'!N18</f>
        <v>0.34821651228712491</v>
      </c>
      <c r="O18" s="4">
        <f ca="1">('Deaths female'!O18-'Baseline female'!O18)/'Baseline female'!O18</f>
        <v>0.12782610119348406</v>
      </c>
      <c r="P18" s="4">
        <f ca="1">('Deaths female'!P18-'Baseline female'!P18)/'Baseline female'!P18</f>
        <v>0.13678184828768739</v>
      </c>
      <c r="Q18" s="4">
        <f ca="1">('Deaths female'!Q18-'Baseline female'!Q18)/'Baseline female'!Q18</f>
        <v>0.42591057767527241</v>
      </c>
      <c r="R18" s="4">
        <f ca="1">('Deaths female'!R18-'Baseline female'!R18)/'Baseline female'!R18</f>
        <v>-0.36840644550150864</v>
      </c>
      <c r="S18" s="4">
        <f ca="1">('Deaths female'!S18-'Baseline female'!S18)/'Baseline female'!S18</f>
        <v>0.39597350071087795</v>
      </c>
      <c r="T18" s="4">
        <f ca="1">('Deaths female'!T18-'Baseline female'!T18)/'Baseline female'!T18</f>
        <v>-0.23546703440759159</v>
      </c>
      <c r="U18" s="4">
        <f ca="1">('Deaths female'!U18-'Baseline female'!U18)/'Baseline female'!U18</f>
        <v>0.2518819444953862</v>
      </c>
      <c r="V18" s="4">
        <f ca="1">('Deaths female'!V18-'Baseline female'!V18)/'Baseline female'!V18</f>
        <v>6.8609545509479508E-2</v>
      </c>
      <c r="W18" s="4">
        <f ca="1">('Deaths female'!W18-'Baseline female'!W18)/'Baseline female'!W18</f>
        <v>-2.8218486670248288E-2</v>
      </c>
      <c r="X18" s="4">
        <f ca="1">('Deaths female'!X18-'Baseline female'!X18)/'Baseline female'!X18</f>
        <v>0.85364266870932082</v>
      </c>
      <c r="Y18" s="4">
        <f ca="1">('Deaths female'!Y18-'Baseline female'!Y18)/'Baseline female'!Y18</f>
        <v>-0.26484945216654843</v>
      </c>
      <c r="Z18" s="4">
        <f ca="1">('Deaths female'!Z18-'Baseline female'!Z18)/'Baseline female'!Z18</f>
        <v>0.60926504239413182</v>
      </c>
      <c r="AA18" s="4">
        <f ca="1">('Deaths female'!AA18-'Baseline female'!AA18)/'Baseline female'!AA18</f>
        <v>0.53386387474709329</v>
      </c>
      <c r="AI18" s="4">
        <f ca="1">('Excess male'!AI18+'Excess male'!AI18)/2</f>
        <v>0.12636855181407156</v>
      </c>
      <c r="AJ18" s="4">
        <f ca="1">('Excess male'!AJ18+'Excess male'!AJ18)/2</f>
        <v>0.18651743220408948</v>
      </c>
      <c r="AK18" s="4">
        <f ca="1">('Excess male'!AK18+'Excess male'!AK18)/2</f>
        <v>3.7523957241768761E-2</v>
      </c>
      <c r="AL18" s="4">
        <f ca="1">('Excess male'!AL18+'Excess male'!AL18)/2</f>
        <v>-2.9173502710529063E-2</v>
      </c>
      <c r="AM18" s="4">
        <f ca="1">('Excess male'!AM18+'Excess male'!AM18)/2</f>
        <v>2.802819980115865E-2</v>
      </c>
      <c r="AN18" s="4">
        <f ca="1">('Excess male'!AN18+'Excess male'!AN18)/2</f>
        <v>-0.11465231635051544</v>
      </c>
      <c r="AO18" s="4">
        <f ca="1">('Excess male'!AO18+'Excess male'!AO18)/2</f>
        <v>-0.11647367249804946</v>
      </c>
      <c r="AP18" s="4">
        <f ca="1">('Excess male'!AP18+'Excess male'!AP18)/2</f>
        <v>0.24321711549008815</v>
      </c>
      <c r="AQ18" s="4">
        <f ca="1">('Excess male'!AQ18+'Excess male'!AQ18)/2</f>
        <v>6.5898254248365512E-2</v>
      </c>
      <c r="AR18" s="4">
        <f ca="1">('Excess male'!AR18+'Excess male'!AR18)/2</f>
        <v>-3.5081860279066894E-2</v>
      </c>
      <c r="AS18" s="4">
        <f ca="1">('Excess male'!AS18+'Excess male'!AS18)/2</f>
        <v>4.77017291817999E-3</v>
      </c>
      <c r="AT18" s="4">
        <f ca="1">('Excess male'!AT18+'Excess male'!AT18)/2</f>
        <v>0.13242591837768233</v>
      </c>
      <c r="AU18" s="4">
        <f ca="1">('Excess male'!AU18+'Excess male'!AU18)/2</f>
        <v>0.32022300876568549</v>
      </c>
      <c r="AV18" s="4">
        <f ca="1">('Excess male'!AV18+'Excess male'!AV18)/2</f>
        <v>0.19743158130576138</v>
      </c>
      <c r="AW18" s="4">
        <f ca="1">('Excess male'!AW18+'Excess male'!AW18)/2</f>
        <v>0.22915687336120422</v>
      </c>
      <c r="AX18" s="4">
        <f ca="1">('Excess male'!AX18+'Excess male'!AX18)/2</f>
        <v>0.39312459610942246</v>
      </c>
      <c r="BE18">
        <v>0</v>
      </c>
    </row>
    <row r="19" spans="1:57" x14ac:dyDescent="0.2">
      <c r="A19" s="1">
        <v>16</v>
      </c>
      <c r="B19" s="4">
        <f ca="1">('Deaths female'!B19-'Baseline female'!B19)/'Baseline female'!B19</f>
        <v>0.78237936144327003</v>
      </c>
      <c r="C19" s="4">
        <f ca="1">('Deaths female'!C19-'Baseline female'!C19)/'Baseline female'!C19</f>
        <v>0.53952123462478296</v>
      </c>
      <c r="D19" s="4">
        <f ca="1">('Deaths female'!D19-'Baseline female'!D19)/'Baseline female'!D19</f>
        <v>0.51053237047681421</v>
      </c>
      <c r="E19" s="4">
        <f ca="1">('Deaths female'!E19-'Baseline female'!E19)/'Baseline female'!E19</f>
        <v>0.75219920787926497</v>
      </c>
      <c r="F19" s="4">
        <f ca="1">('Deaths female'!F19-'Baseline female'!F19)/'Baseline female'!F19</f>
        <v>0.48460160174126127</v>
      </c>
      <c r="G19" s="4">
        <f ca="1">('Deaths female'!G19-'Baseline female'!G19)/'Baseline female'!G19</f>
        <v>0.48789900851262635</v>
      </c>
      <c r="H19" s="4">
        <f ca="1">('Deaths female'!H19-'Baseline female'!H19)/'Baseline female'!H19</f>
        <v>2.3342445342313924E-2</v>
      </c>
      <c r="I19" s="4">
        <f ca="1">('Deaths female'!I19-'Baseline female'!I19)/'Baseline female'!I19</f>
        <v>0.33444542560072826</v>
      </c>
      <c r="J19" s="4">
        <f ca="1">('Deaths female'!J19-'Baseline female'!J19)/'Baseline female'!J19</f>
        <v>0.22468206384034725</v>
      </c>
      <c r="K19" s="4">
        <f ca="1">('Deaths female'!K19-'Baseline female'!K19)/'Baseline female'!K19</f>
        <v>0.17365923330564179</v>
      </c>
      <c r="L19" s="4">
        <f ca="1">('Deaths female'!L19-'Baseline female'!L19)/'Baseline female'!L19</f>
        <v>3.0198717918524506E-2</v>
      </c>
      <c r="M19" s="4">
        <f ca="1">('Deaths female'!M19-'Baseline female'!M19)/'Baseline female'!M19</f>
        <v>-0.66956363041181699</v>
      </c>
      <c r="N19" s="4">
        <f ca="1">('Deaths female'!N19-'Baseline female'!N19)/'Baseline female'!N19</f>
        <v>9.8097484987851966E-2</v>
      </c>
      <c r="O19" s="4">
        <f ca="1">('Deaths female'!O19-'Baseline female'!O19)/'Baseline female'!O19</f>
        <v>0.26526801601310557</v>
      </c>
      <c r="P19" s="4">
        <f ca="1">('Deaths female'!P19-'Baseline female'!P19)/'Baseline female'!P19</f>
        <v>0.50062481478073129</v>
      </c>
      <c r="Q19" s="4">
        <f ca="1">('Deaths female'!Q19-'Baseline female'!Q19)/'Baseline female'!Q19</f>
        <v>-7.6839829719856423E-2</v>
      </c>
      <c r="R19" s="4">
        <f ca="1">('Deaths female'!R19-'Baseline female'!R19)/'Baseline female'!R19</f>
        <v>-0.17384999605541737</v>
      </c>
      <c r="S19" s="4">
        <f ca="1">('Deaths female'!S19-'Baseline female'!S19)/'Baseline female'!S19</f>
        <v>-6.1266323842411222E-2</v>
      </c>
      <c r="T19" s="4">
        <f ca="1">('Deaths female'!T19-'Baseline female'!T19)/'Baseline female'!T19</f>
        <v>0.2188967868749859</v>
      </c>
      <c r="U19" s="4">
        <f ca="1">('Deaths female'!U19-'Baseline female'!U19)/'Baseline female'!U19</f>
        <v>0.24074809869793004</v>
      </c>
      <c r="V19" s="4">
        <f ca="1">('Deaths female'!V19-'Baseline female'!V19)/'Baseline female'!V19</f>
        <v>0.10815734303779524</v>
      </c>
      <c r="W19" s="4">
        <f ca="1">('Deaths female'!W19-'Baseline female'!W19)/'Baseline female'!W19</f>
        <v>-3.7075951981386232E-2</v>
      </c>
      <c r="X19" s="4">
        <f ca="1">('Deaths female'!X19-'Baseline female'!X19)/'Baseline female'!X19</f>
        <v>0.37269298463846307</v>
      </c>
      <c r="Y19" s="4">
        <f ca="1">('Deaths female'!Y19-'Baseline female'!Y19)/'Baseline female'!Y19</f>
        <v>0.69486070063976779</v>
      </c>
      <c r="Z19" s="4">
        <f ca="1">('Deaths female'!Z19-'Baseline female'!Z19)/'Baseline female'!Z19</f>
        <v>9.0736246312285038E-2</v>
      </c>
      <c r="AA19" s="4">
        <f ca="1">('Deaths female'!AA19-'Baseline female'!AA19)/'Baseline female'!AA19</f>
        <v>4.0421025039309492E-2</v>
      </c>
      <c r="AI19" s="4">
        <f ca="1">('Excess male'!AI19+'Excess male'!AI19)/2</f>
        <v>8.8759523400787521E-2</v>
      </c>
      <c r="AJ19" s="4">
        <f ca="1">('Excess male'!AJ19+'Excess male'!AJ19)/2</f>
        <v>0.14406859716161022</v>
      </c>
      <c r="AK19" s="4">
        <f ca="1">('Excess male'!AK19+'Excess male'!AK19)/2</f>
        <v>1.8728962255344422E-3</v>
      </c>
      <c r="AL19" s="4">
        <f ca="1">('Excess male'!AL19+'Excess male'!AL19)/2</f>
        <v>-1.0037415146688815E-2</v>
      </c>
      <c r="AM19" s="4">
        <f ca="1">('Excess male'!AM19+'Excess male'!AM19)/2</f>
        <v>-1.5055701532841359E-2</v>
      </c>
      <c r="AN19" s="4">
        <f ca="1">('Excess male'!AN19+'Excess male'!AN19)/2</f>
        <v>-0.12408409889566614</v>
      </c>
      <c r="AO19" s="4">
        <f ca="1">('Excess male'!AO19+'Excess male'!AO19)/2</f>
        <v>-7.2280226274044707E-2</v>
      </c>
      <c r="AP19" s="4">
        <f ca="1">('Excess male'!AP19+'Excess male'!AP19)/2</f>
        <v>0.24957150189791963</v>
      </c>
      <c r="AQ19" s="4">
        <f ca="1">('Excess male'!AQ19+'Excess male'!AQ19)/2</f>
        <v>7.502620768596667E-2</v>
      </c>
      <c r="AR19" s="4">
        <f ca="1">('Excess male'!AR19+'Excess male'!AR19)/2</f>
        <v>-2.0349384120314198E-2</v>
      </c>
      <c r="AS19" s="4">
        <f ca="1">('Excess male'!AS19+'Excess male'!AS19)/2</f>
        <v>4.7704458508948312E-2</v>
      </c>
      <c r="AT19" s="4">
        <f ca="1">('Excess male'!AT19+'Excess male'!AT19)/2</f>
        <v>0.12074977259368401</v>
      </c>
      <c r="AU19" s="4">
        <f ca="1">('Excess male'!AU19+'Excess male'!AU19)/2</f>
        <v>0.34535201476172372</v>
      </c>
      <c r="AV19" s="4">
        <f ca="1">('Excess male'!AV19+'Excess male'!AV19)/2</f>
        <v>0.21222045627945815</v>
      </c>
      <c r="AW19" s="4">
        <f ca="1">('Excess male'!AW19+'Excess male'!AW19)/2</f>
        <v>0.21304976704804793</v>
      </c>
      <c r="AX19" s="4">
        <f ca="1">('Excess male'!AX19+'Excess male'!AX19)/2</f>
        <v>0.37505198379670973</v>
      </c>
      <c r="BE19">
        <v>0</v>
      </c>
    </row>
    <row r="20" spans="1:57" x14ac:dyDescent="0.2">
      <c r="A20" s="1">
        <v>17</v>
      </c>
      <c r="B20" s="4">
        <f ca="1">('Deaths female'!B20-'Baseline female'!B20)/'Baseline female'!B20</f>
        <v>0.1767041690755167</v>
      </c>
      <c r="C20" s="4">
        <f ca="1">('Deaths female'!C20-'Baseline female'!C20)/'Baseline female'!C20</f>
        <v>1.5399457564551711E-3</v>
      </c>
      <c r="D20" s="4">
        <f ca="1">('Deaths female'!D20-'Baseline female'!D20)/'Baseline female'!D20</f>
        <v>0.35480317987579429</v>
      </c>
      <c r="E20" s="4">
        <f ca="1">('Deaths female'!E20-'Baseline female'!E20)/'Baseline female'!E20</f>
        <v>-7.7258252672112795E-2</v>
      </c>
      <c r="F20" s="4">
        <f ca="1">('Deaths female'!F20-'Baseline female'!F20)/'Baseline female'!F20</f>
        <v>-0.16518430416963137</v>
      </c>
      <c r="G20" s="4">
        <f ca="1">('Deaths female'!G20-'Baseline female'!G20)/'Baseline female'!G20</f>
        <v>-0.25658981613518245</v>
      </c>
      <c r="H20" s="4">
        <f ca="1">('Deaths female'!H20-'Baseline female'!H20)/'Baseline female'!H20</f>
        <v>-0.25466521165178485</v>
      </c>
      <c r="I20" s="4">
        <f ca="1">('Deaths female'!I20-'Baseline female'!I20)/'Baseline female'!I20</f>
        <v>-0.11124422286569076</v>
      </c>
      <c r="J20" s="4">
        <f ca="1">('Deaths female'!J20-'Baseline female'!J20)/'Baseline female'!J20</f>
        <v>0.11213712393797069</v>
      </c>
      <c r="K20" s="4">
        <f ca="1">('Deaths female'!K20-'Baseline female'!K20)/'Baseline female'!K20</f>
        <v>-0.17999392137623718</v>
      </c>
      <c r="L20" s="4">
        <f ca="1">('Deaths female'!L20-'Baseline female'!L20)/'Baseline female'!L20</f>
        <v>-0.441403578047386</v>
      </c>
      <c r="M20" s="4">
        <f ca="1">('Deaths female'!M20-'Baseline female'!M20)/'Baseline female'!M20</f>
        <v>7.490974246698269E-2</v>
      </c>
      <c r="N20" s="4">
        <f ca="1">('Deaths female'!N20-'Baseline female'!N20)/'Baseline female'!N20</f>
        <v>6.1694581476100033E-2</v>
      </c>
      <c r="O20" s="4">
        <f ca="1">('Deaths female'!O20-'Baseline female'!O20)/'Baseline female'!O20</f>
        <v>2.5476402904033007E-2</v>
      </c>
      <c r="P20" s="4">
        <f ca="1">('Deaths female'!P20-'Baseline female'!P20)/'Baseline female'!P20</f>
        <v>0.32474283372823515</v>
      </c>
      <c r="Q20" s="4">
        <f ca="1">('Deaths female'!Q20-'Baseline female'!Q20)/'Baseline female'!Q20</f>
        <v>-0.22718707570887639</v>
      </c>
      <c r="R20" s="4">
        <f ca="1">('Deaths female'!R20-'Baseline female'!R20)/'Baseline female'!R20</f>
        <v>-0.28308125007950058</v>
      </c>
      <c r="S20" s="4">
        <f ca="1">('Deaths female'!S20-'Baseline female'!S20)/'Baseline female'!S20</f>
        <v>5.8190392737739523E-2</v>
      </c>
      <c r="T20" s="4">
        <f ca="1">('Deaths female'!T20-'Baseline female'!T20)/'Baseline female'!T20</f>
        <v>0.27638898041085147</v>
      </c>
      <c r="U20" s="4">
        <f ca="1">('Deaths female'!U20-'Baseline female'!U20)/'Baseline female'!U20</f>
        <v>0.2392826452200861</v>
      </c>
      <c r="V20" s="4">
        <f ca="1">('Deaths female'!V20-'Baseline female'!V20)/'Baseline female'!V20</f>
        <v>1.0018480833282783E-2</v>
      </c>
      <c r="W20" s="4">
        <f ca="1">('Deaths female'!W20-'Baseline female'!W20)/'Baseline female'!W20</f>
        <v>-0.1450750474321405</v>
      </c>
      <c r="X20" s="4">
        <f ca="1">('Deaths female'!X20-'Baseline female'!X20)/'Baseline female'!X20</f>
        <v>-0.1132097765875459</v>
      </c>
      <c r="Y20" s="4">
        <f ca="1">('Deaths female'!Y20-'Baseline female'!Y20)/'Baseline female'!Y20</f>
        <v>-0.23619573997475171</v>
      </c>
      <c r="Z20" s="4">
        <f ca="1">('Deaths female'!Z20-'Baseline female'!Z20)/'Baseline female'!Z20</f>
        <v>0.27424716894305962</v>
      </c>
      <c r="AA20" s="4">
        <f ca="1">('Deaths female'!AA20-'Baseline female'!AA20)/'Baseline female'!AA20</f>
        <v>0.19817616192917167</v>
      </c>
      <c r="AI20" s="4">
        <f ca="1">('Excess male'!AI20+'Excess male'!AI20)/2</f>
        <v>6.3481974053313003E-2</v>
      </c>
      <c r="AJ20" s="4">
        <f ca="1">('Excess male'!AJ20+'Excess male'!AJ20)/2</f>
        <v>0.15619027506240082</v>
      </c>
      <c r="AK20" s="4">
        <f ca="1">('Excess male'!AK20+'Excess male'!AK20)/2</f>
        <v>4.6530427391949875E-2</v>
      </c>
      <c r="AL20" s="4">
        <f ca="1">('Excess male'!AL20+'Excess male'!AL20)/2</f>
        <v>-8.0291996342681471E-2</v>
      </c>
      <c r="AM20" s="4">
        <f ca="1">('Excess male'!AM20+'Excess male'!AM20)/2</f>
        <v>-6.6464827894114148E-2</v>
      </c>
      <c r="AN20" s="4">
        <f ca="1">('Excess male'!AN20+'Excess male'!AN20)/2</f>
        <v>-0.10177052460125185</v>
      </c>
      <c r="AO20" s="4">
        <f ca="1">('Excess male'!AO20+'Excess male'!AO20)/2</f>
        <v>-3.4859041465845425E-2</v>
      </c>
      <c r="AP20" s="4">
        <f ca="1">('Excess male'!AP20+'Excess male'!AP20)/2</f>
        <v>0.2006373542691188</v>
      </c>
      <c r="AQ20" s="4">
        <f ca="1">('Excess male'!AQ20+'Excess male'!AQ20)/2</f>
        <v>5.8874933580173698E-2</v>
      </c>
      <c r="AR20" s="4">
        <f ca="1">('Excess male'!AR20+'Excess male'!AR20)/2</f>
        <v>1.4759191888788664E-2</v>
      </c>
      <c r="AS20" s="4">
        <f ca="1">('Excess male'!AS20+'Excess male'!AS20)/2</f>
        <v>3.6326988397356076E-2</v>
      </c>
      <c r="AT20" s="4">
        <f ca="1">('Excess male'!AT20+'Excess male'!AT20)/2</f>
        <v>0.17973246723640773</v>
      </c>
      <c r="AU20" s="4">
        <f ca="1">('Excess male'!AU20+'Excess male'!AU20)/2</f>
        <v>0.36730662025014738</v>
      </c>
      <c r="AV20" s="4">
        <f ca="1">('Excess male'!AV20+'Excess male'!AV20)/2</f>
        <v>0.21320897050403681</v>
      </c>
      <c r="AW20" s="4">
        <f ca="1">('Excess male'!AW20+'Excess male'!AW20)/2</f>
        <v>0.18298136714858798</v>
      </c>
      <c r="AX20" s="4">
        <f ca="1">('Excess male'!AX20+'Excess male'!AX20)/2</f>
        <v>0.34266053797944124</v>
      </c>
      <c r="BE20">
        <v>0</v>
      </c>
    </row>
    <row r="21" spans="1:57" x14ac:dyDescent="0.2">
      <c r="A21" s="1">
        <v>18</v>
      </c>
      <c r="B21" s="4">
        <f ca="1">('Deaths female'!B21-'Baseline female'!B21)/'Baseline female'!B21</f>
        <v>0.19391312026098428</v>
      </c>
      <c r="C21" s="4">
        <f ca="1">('Deaths female'!C21-'Baseline female'!C21)/'Baseline female'!C21</f>
        <v>0.15854787582078086</v>
      </c>
      <c r="D21" s="4">
        <f ca="1">('Deaths female'!D21-'Baseline female'!D21)/'Baseline female'!D21</f>
        <v>2.8284298685011408E-2</v>
      </c>
      <c r="E21" s="4">
        <f ca="1">('Deaths female'!E21-'Baseline female'!E21)/'Baseline female'!E21</f>
        <v>0.69759267079991227</v>
      </c>
      <c r="F21" s="4">
        <f ca="1">('Deaths female'!F21-'Baseline female'!F21)/'Baseline female'!F21</f>
        <v>5.6571108015446136E-3</v>
      </c>
      <c r="G21" s="4">
        <f ca="1">('Deaths female'!G21-'Baseline female'!G21)/'Baseline female'!G21</f>
        <v>-3.1408528584042722E-2</v>
      </c>
      <c r="H21" s="4">
        <f ca="1">('Deaths female'!H21-'Baseline female'!H21)/'Baseline female'!H21</f>
        <v>-0.18787129432181079</v>
      </c>
      <c r="I21" s="4">
        <f ca="1">('Deaths female'!I21-'Baseline female'!I21)/'Baseline female'!I21</f>
        <v>0.16268924509690677</v>
      </c>
      <c r="J21" s="4">
        <f ca="1">('Deaths female'!J21-'Baseline female'!J21)/'Baseline female'!J21</f>
        <v>-0.14519765812104013</v>
      </c>
      <c r="K21" s="4">
        <f ca="1">('Deaths female'!K21-'Baseline female'!K21)/'Baseline female'!K21</f>
        <v>0.38477101005404285</v>
      </c>
      <c r="L21" s="4">
        <f ca="1">('Deaths female'!L21-'Baseline female'!L21)/'Baseline female'!L21</f>
        <v>1.1413938906674271E-2</v>
      </c>
      <c r="M21" s="4">
        <f ca="1">('Deaths female'!M21-'Baseline female'!M21)/'Baseline female'!M21</f>
        <v>9.3943899766673292E-2</v>
      </c>
      <c r="N21" s="4">
        <f ca="1">('Deaths female'!N21-'Baseline female'!N21)/'Baseline female'!N21</f>
        <v>-0.38487181513966856</v>
      </c>
      <c r="O21" s="4">
        <f ca="1">('Deaths female'!O21-'Baseline female'!O21)/'Baseline female'!O21</f>
        <v>2.5056081542842203E-2</v>
      </c>
      <c r="P21" s="4">
        <f ca="1">('Deaths female'!P21-'Baseline female'!P21)/'Baseline female'!P21</f>
        <v>0.1131349912752919</v>
      </c>
      <c r="Q21" s="4">
        <f ca="1">('Deaths female'!Q21-'Baseline female'!Q21)/'Baseline female'!Q21</f>
        <v>-0.28233892296286783</v>
      </c>
      <c r="R21" s="4">
        <f ca="1">('Deaths female'!R21-'Baseline female'!R21)/'Baseline female'!R21</f>
        <v>0.34890777591759792</v>
      </c>
      <c r="S21" s="4">
        <f ca="1">('Deaths female'!S21-'Baseline female'!S21)/'Baseline female'!S21</f>
        <v>0.22372571116832202</v>
      </c>
      <c r="T21" s="4">
        <f ca="1">('Deaths female'!T21-'Baseline female'!T21)/'Baseline female'!T21</f>
        <v>-0.17725980213672002</v>
      </c>
      <c r="U21" s="4">
        <f ca="1">('Deaths female'!U21-'Baseline female'!U21)/'Baseline female'!U21</f>
        <v>0.17682631072132804</v>
      </c>
      <c r="V21" s="4">
        <f ca="1">('Deaths female'!V21-'Baseline female'!V21)/'Baseline female'!V21</f>
        <v>-0.13317477649696985</v>
      </c>
      <c r="W21" s="4">
        <f ca="1">('Deaths female'!W21-'Baseline female'!W21)/'Baseline female'!W21</f>
        <v>-0.39236657688696053</v>
      </c>
      <c r="X21" s="4">
        <f ca="1">('Deaths female'!X21-'Baseline female'!X21)/'Baseline female'!X21</f>
        <v>0.6065844486393337</v>
      </c>
      <c r="Y21" s="4">
        <f ca="1">('Deaths female'!Y21-'Baseline female'!Y21)/'Baseline female'!Y21</f>
        <v>-0.13204326233231034</v>
      </c>
      <c r="Z21" s="4">
        <f ca="1">('Deaths female'!Z21-'Baseline female'!Z21)/'Baseline female'!Z21</f>
        <v>0.25661946062900137</v>
      </c>
      <c r="AA21" s="4">
        <f ca="1">('Deaths female'!AA21-'Baseline female'!AA21)/'Baseline female'!AA21</f>
        <v>0.23497998429102848</v>
      </c>
      <c r="AI21" s="4">
        <f ca="1">('Excess male'!AI21+'Excess male'!AI21)/2</f>
        <v>5.3957553768624364E-2</v>
      </c>
      <c r="AJ21" s="4">
        <f ca="1">('Excess male'!AJ21+'Excess male'!AJ21)/2</f>
        <v>0.11293786234193667</v>
      </c>
      <c r="AK21" s="4">
        <f ca="1">('Excess male'!AK21+'Excess male'!AK21)/2</f>
        <v>4.7577011661119162E-2</v>
      </c>
      <c r="AL21" s="4">
        <f ca="1">('Excess male'!AL21+'Excess male'!AL21)/2</f>
        <v>-5.0913785581035965E-2</v>
      </c>
      <c r="AM21" s="4">
        <f ca="1">('Excess male'!AM21+'Excess male'!AM21)/2</f>
        <v>-8.6333349633739273E-2</v>
      </c>
      <c r="AN21" s="4">
        <f ca="1">('Excess male'!AN21+'Excess male'!AN21)/2</f>
        <v>-9.2604424204944802E-2</v>
      </c>
      <c r="AO21" s="4">
        <f ca="1">('Excess male'!AO21+'Excess male'!AO21)/2</f>
        <v>-5.0926281754442311E-2</v>
      </c>
      <c r="AP21" s="4">
        <f ca="1">('Excess male'!AP21+'Excess male'!AP21)/2</f>
        <v>0.1938138449328316</v>
      </c>
      <c r="AQ21" s="4">
        <f ca="1">('Excess male'!AQ21+'Excess male'!AQ21)/2</f>
        <v>6.1244419442626083E-2</v>
      </c>
      <c r="AR21" s="4">
        <f ca="1">('Excess male'!AR21+'Excess male'!AR21)/2</f>
        <v>2.5079854909333111E-2</v>
      </c>
      <c r="AS21" s="4">
        <f ca="1">('Excess male'!AS21+'Excess male'!AS21)/2</f>
        <v>0.11949073604357857</v>
      </c>
      <c r="AT21" s="4">
        <f ca="1">('Excess male'!AT21+'Excess male'!AT21)/2</f>
        <v>0.14971935735869807</v>
      </c>
      <c r="AU21" s="4">
        <f ca="1">('Excess male'!AU21+'Excess male'!AU21)/2</f>
        <v>0.32588115165634163</v>
      </c>
      <c r="AV21" s="4">
        <f ca="1">('Excess male'!AV21+'Excess male'!AV21)/2</f>
        <v>0.21608819423184478</v>
      </c>
      <c r="AW21" s="4">
        <f ca="1">('Excess male'!AW21+'Excess male'!AW21)/2</f>
        <v>0.1787634483110746</v>
      </c>
      <c r="AX21" s="4">
        <f ca="1">('Excess male'!AX21+'Excess male'!AX21)/2</f>
        <v>0.33477300213771471</v>
      </c>
      <c r="BE21">
        <v>0</v>
      </c>
    </row>
    <row r="22" spans="1:57" x14ac:dyDescent="0.2">
      <c r="A22" s="1">
        <v>19</v>
      </c>
      <c r="B22" s="4">
        <f ca="1">('Deaths female'!B22-'Baseline female'!B22)/'Baseline female'!B22</f>
        <v>0.41549963933007023</v>
      </c>
      <c r="C22" s="4">
        <f ca="1">('Deaths female'!C22-'Baseline female'!C22)/'Baseline female'!C22</f>
        <v>-3.0403649113151163E-2</v>
      </c>
      <c r="D22" s="4">
        <f ca="1">('Deaths female'!D22-'Baseline female'!D22)/'Baseline female'!D22</f>
        <v>0.61217575756849196</v>
      </c>
      <c r="E22" s="4">
        <f ca="1">('Deaths female'!E22-'Baseline female'!E22)/'Baseline female'!E22</f>
        <v>0.18215659686015909</v>
      </c>
      <c r="F22" s="4">
        <f ca="1">('Deaths female'!F22-'Baseline female'!F22)/'Baseline female'!F22</f>
        <v>-0.23401351204510593</v>
      </c>
      <c r="G22" s="4">
        <f ca="1">('Deaths female'!G22-'Baseline female'!G22)/'Baseline female'!G22</f>
        <v>1.2541462539485043E-2</v>
      </c>
      <c r="H22" s="4">
        <f ca="1">('Deaths female'!H22-'Baseline female'!H22)/'Baseline female'!H22</f>
        <v>-0.12105006637729131</v>
      </c>
      <c r="I22" s="4">
        <f ca="1">('Deaths female'!I22-'Baseline female'!I22)/'Baseline female'!I22</f>
        <v>-0.21174037753242628</v>
      </c>
      <c r="J22" s="4">
        <f ca="1">('Deaths female'!J22-'Baseline female'!J22)/'Baseline female'!J22</f>
        <v>-0.10730831356392226</v>
      </c>
      <c r="K22" s="4">
        <f ca="1">('Deaths female'!K22-'Baseline female'!K22)/'Baseline female'!K22</f>
        <v>0.18242749239610845</v>
      </c>
      <c r="L22" s="4">
        <f ca="1">('Deaths female'!L22-'Baseline female'!L22)/'Baseline female'!L22</f>
        <v>9.2333346544541409E-2</v>
      </c>
      <c r="M22" s="4">
        <f ca="1">('Deaths female'!M22-'Baseline female'!M22)/'Baseline female'!M22</f>
        <v>1.7289980826448927E-2</v>
      </c>
      <c r="N22" s="4">
        <f ca="1">('Deaths female'!N22-'Baseline female'!N22)/'Baseline female'!N22</f>
        <v>9.2432554426650798E-2</v>
      </c>
      <c r="O22" s="4">
        <f ca="1">('Deaths female'!O22-'Baseline female'!O22)/'Baseline female'!O22</f>
        <v>0.10504282724214747</v>
      </c>
      <c r="P22" s="4">
        <f ca="1">('Deaths female'!P22-'Baseline female'!P22)/'Baseline female'!P22</f>
        <v>-8.2082302503602128E-2</v>
      </c>
      <c r="Q22" s="4">
        <f ca="1">('Deaths female'!Q22-'Baseline female'!Q22)/'Baseline female'!Q22</f>
        <v>5.3729471591186316E-2</v>
      </c>
      <c r="R22" s="4">
        <f ca="1">('Deaths female'!R22-'Baseline female'!R22)/'Baseline female'!R22</f>
        <v>4.5665269576649507E-2</v>
      </c>
      <c r="S22" s="4">
        <f ca="1">('Deaths female'!S22-'Baseline female'!S22)/'Baseline female'!S22</f>
        <v>-0.37343302400129974</v>
      </c>
      <c r="T22" s="4">
        <f ca="1">('Deaths female'!T22-'Baseline female'!T22)/'Baseline female'!T22</f>
        <v>2.4630866817327766E-2</v>
      </c>
      <c r="U22" s="4">
        <f ca="1">('Deaths female'!U22-'Baseline female'!U22)/'Baseline female'!U22</f>
        <v>0.17076139222724127</v>
      </c>
      <c r="V22" s="4">
        <f ca="1">('Deaths female'!V22-'Baseline female'!V22)/'Baseline female'!V22</f>
        <v>0.2111263059680546</v>
      </c>
      <c r="W22" s="4">
        <f ca="1">('Deaths female'!W22-'Baseline female'!W22)/'Baseline female'!W22</f>
        <v>-6.8171070399516739E-2</v>
      </c>
      <c r="X22" s="4">
        <f ca="1">('Deaths female'!X22-'Baseline female'!X22)/'Baseline female'!X22</f>
        <v>4.9416359648892523E-2</v>
      </c>
      <c r="Y22" s="4">
        <f ca="1">('Deaths female'!Y22-'Baseline female'!Y22)/'Baseline female'!Y22</f>
        <v>2.3821766477475734E-2</v>
      </c>
      <c r="Z22" s="4">
        <f ca="1">('Deaths female'!Z22-'Baseline female'!Z22)/'Baseline female'!Z22</f>
        <v>0.4424657905660575</v>
      </c>
      <c r="AA22" s="4">
        <f ca="1">('Deaths female'!AA22-'Baseline female'!AA22)/'Baseline female'!AA22</f>
        <v>0.45191747418475742</v>
      </c>
      <c r="AI22" s="4">
        <f ca="1">('Excess male'!AI22+'Excess male'!AI22)/2</f>
        <v>3.384465885764236E-2</v>
      </c>
      <c r="AJ22" s="4">
        <f ca="1">('Excess male'!AJ22+'Excess male'!AJ22)/2</f>
        <v>8.8286506913686419E-2</v>
      </c>
      <c r="AK22" s="4">
        <f ca="1">('Excess male'!AK22+'Excess male'!AK22)/2</f>
        <v>2.5133709683609121E-2</v>
      </c>
      <c r="AL22" s="4">
        <f ca="1">('Excess male'!AL22+'Excess male'!AL22)/2</f>
        <v>-6.3436354073374085E-2</v>
      </c>
      <c r="AM22" s="4">
        <f ca="1">('Excess male'!AM22+'Excess male'!AM22)/2</f>
        <v>-9.8656580122305701E-2</v>
      </c>
      <c r="AN22" s="4">
        <f ca="1">('Excess male'!AN22+'Excess male'!AN22)/2</f>
        <v>-5.3255024644503018E-2</v>
      </c>
      <c r="AO22" s="4">
        <f ca="1">('Excess male'!AO22+'Excess male'!AO22)/2</f>
        <v>-2.406993631513853E-2</v>
      </c>
      <c r="AP22" s="4">
        <f ca="1">('Excess male'!AP22+'Excess male'!AP22)/2</f>
        <v>0.16286448053991912</v>
      </c>
      <c r="AQ22" s="4">
        <f ca="1">('Excess male'!AQ22+'Excess male'!AQ22)/2</f>
        <v>4.6423876177963459E-2</v>
      </c>
      <c r="AR22" s="4">
        <f ca="1">('Excess male'!AR22+'Excess male'!AR22)/2</f>
        <v>3.7872556173071559E-2</v>
      </c>
      <c r="AS22" s="4">
        <f ca="1">('Excess male'!AS22+'Excess male'!AS22)/2</f>
        <v>8.9708548045749265E-2</v>
      </c>
      <c r="AT22" s="4">
        <f ca="1">('Excess male'!AT22+'Excess male'!AT22)/2</f>
        <v>0.12030488826889928</v>
      </c>
      <c r="AU22" s="4">
        <f ca="1">('Excess male'!AU22+'Excess male'!AU22)/2</f>
        <v>0.29867706526066384</v>
      </c>
      <c r="AV22" s="4">
        <f ca="1">('Excess male'!AV22+'Excess male'!AV22)/2</f>
        <v>0.22931966602732343</v>
      </c>
      <c r="AW22" s="4">
        <f ca="1">('Excess male'!AW22+'Excess male'!AW22)/2</f>
        <v>0.15242431848508506</v>
      </c>
      <c r="AX22" s="4">
        <f ca="1">('Excess male'!AX22+'Excess male'!AX22)/2</f>
        <v>0.30392877822131276</v>
      </c>
      <c r="BE22">
        <v>0</v>
      </c>
    </row>
    <row r="23" spans="1:57" x14ac:dyDescent="0.2">
      <c r="A23" s="1">
        <v>20</v>
      </c>
      <c r="B23" s="4">
        <f ca="1">('Deaths female'!B23-'Baseline female'!B23)/'Baseline female'!B23</f>
        <v>0.27553291603816438</v>
      </c>
      <c r="C23" s="4">
        <f ca="1">('Deaths female'!C23-'Baseline female'!C23)/'Baseline female'!C23</f>
        <v>0.2482312340882071</v>
      </c>
      <c r="D23" s="4">
        <f ca="1">('Deaths female'!D23-'Baseline female'!D23)/'Baseline female'!D23</f>
        <v>7.8677275804639499E-2</v>
      </c>
      <c r="E23" s="4">
        <f ca="1">('Deaths female'!E23-'Baseline female'!E23)/'Baseline female'!E23</f>
        <v>0.10032944211342923</v>
      </c>
      <c r="F23" s="4">
        <f ca="1">('Deaths female'!F23-'Baseline female'!F23)/'Baseline female'!F23</f>
        <v>0.37691812126636776</v>
      </c>
      <c r="G23" s="4">
        <f ca="1">('Deaths female'!G23-'Baseline female'!G23)/'Baseline female'!G23</f>
        <v>0.37268185632343548</v>
      </c>
      <c r="H23" s="4">
        <f ca="1">('Deaths female'!H23-'Baseline female'!H23)/'Baseline female'!H23</f>
        <v>-0.37415429649020276</v>
      </c>
      <c r="I23" s="4">
        <f ca="1">('Deaths female'!I23-'Baseline female'!I23)/'Baseline female'!I23</f>
        <v>0.91142789646487321</v>
      </c>
      <c r="J23" s="4">
        <f ca="1">('Deaths female'!J23-'Baseline female'!J23)/'Baseline female'!J23</f>
        <v>0.17183580030153586</v>
      </c>
      <c r="K23" s="4">
        <f ca="1">('Deaths female'!K23-'Baseline female'!K23)/'Baseline female'!K23</f>
        <v>-7.2093796681083752E-3</v>
      </c>
      <c r="L23" s="4">
        <f ca="1">('Deaths female'!L23-'Baseline female'!L23)/'Baseline female'!L23</f>
        <v>-0.71442450534576885</v>
      </c>
      <c r="M23" s="4">
        <f ca="1">('Deaths female'!M23-'Baseline female'!M23)/'Baseline female'!M23</f>
        <v>9.7701367488267993E-2</v>
      </c>
      <c r="N23" s="4">
        <f ca="1">('Deaths female'!N23-'Baseline female'!N23)/'Baseline female'!N23</f>
        <v>0.18855466245856661</v>
      </c>
      <c r="O23" s="4">
        <f ca="1">('Deaths female'!O23-'Baseline female'!O23)/'Baseline female'!O23</f>
        <v>0.27293784909192154</v>
      </c>
      <c r="P23" s="4">
        <f ca="1">('Deaths female'!P23-'Baseline female'!P23)/'Baseline female'!P23</f>
        <v>4.0336177709765032E-2</v>
      </c>
      <c r="Q23" s="4">
        <f ca="1">('Deaths female'!Q23-'Baseline female'!Q23)/'Baseline female'!Q23</f>
        <v>1.4209749041185984E-2</v>
      </c>
      <c r="R23" s="4">
        <f ca="1">('Deaths female'!R23-'Baseline female'!R23)/'Baseline female'!R23</f>
        <v>0.6751990550366741</v>
      </c>
      <c r="S23" s="4">
        <f ca="1">('Deaths female'!S23-'Baseline female'!S23)/'Baseline female'!S23</f>
        <v>-0.23487685703223424</v>
      </c>
      <c r="T23" s="4">
        <f ca="1">('Deaths female'!T23-'Baseline female'!T23)/'Baseline female'!T23</f>
        <v>0.18623468595909046</v>
      </c>
      <c r="U23" s="4">
        <f ca="1">('Deaths female'!U23-'Baseline female'!U23)/'Baseline female'!U23</f>
        <v>-6.7180695765914858E-2</v>
      </c>
      <c r="V23" s="4">
        <f ca="1">('Deaths female'!V23-'Baseline female'!V23)/'Baseline female'!V23</f>
        <v>0.34848474335791346</v>
      </c>
      <c r="W23" s="4">
        <f ca="1">('Deaths female'!W23-'Baseline female'!W23)/'Baseline female'!W23</f>
        <v>0.44839337944011309</v>
      </c>
      <c r="X23" s="4">
        <f ca="1">('Deaths female'!X23-'Baseline female'!X23)/'Baseline female'!X23</f>
        <v>0.18966439825878567</v>
      </c>
      <c r="Y23" s="4">
        <f ca="1">('Deaths female'!Y23-'Baseline female'!Y23)/'Baseline female'!Y23</f>
        <v>0.56763272300610634</v>
      </c>
      <c r="Z23" s="4">
        <f ca="1">('Deaths female'!Z23-'Baseline female'!Z23)/'Baseline female'!Z23</f>
        <v>-8.8222004053517863E-2</v>
      </c>
      <c r="AA23" s="4">
        <f ca="1">('Deaths female'!AA23-'Baseline female'!AA23)/'Baseline female'!AA23</f>
        <v>-0.10572266747402051</v>
      </c>
      <c r="AI23" s="4">
        <f ca="1">('Excess male'!AI23+'Excess male'!AI23)/2</f>
        <v>3.7353149718322348E-2</v>
      </c>
      <c r="AJ23" s="4">
        <f ca="1">('Excess male'!AJ23+'Excess male'!AJ23)/2</f>
        <v>4.9495890482664222E-2</v>
      </c>
      <c r="AK23" s="4">
        <f ca="1">('Excess male'!AK23+'Excess male'!AK23)/2</f>
        <v>2.1195817558529024E-2</v>
      </c>
      <c r="AL23" s="4">
        <f ca="1">('Excess male'!AL23+'Excess male'!AL23)/2</f>
        <v>-4.8373376171634043E-2</v>
      </c>
      <c r="AM23" s="4">
        <f ca="1">('Excess male'!AM23+'Excess male'!AM23)/2</f>
        <v>-4.8625871364018393E-2</v>
      </c>
      <c r="AN23" s="4">
        <f ca="1">('Excess male'!AN23+'Excess male'!AN23)/2</f>
        <v>-7.0131384980235731E-2</v>
      </c>
      <c r="AO23" s="4">
        <f ca="1">('Excess male'!AO23+'Excess male'!AO23)/2</f>
        <v>-3.4766127158927546E-2</v>
      </c>
      <c r="AP23" s="4">
        <f ca="1">('Excess male'!AP23+'Excess male'!AP23)/2</f>
        <v>0.1289419332179908</v>
      </c>
      <c r="AQ23" s="4">
        <f ca="1">('Excess male'!AQ23+'Excess male'!AQ23)/2</f>
        <v>4.7603677054131273E-2</v>
      </c>
      <c r="AR23" s="4">
        <f ca="1">('Excess male'!AR23+'Excess male'!AR23)/2</f>
        <v>4.3703176085080231E-2</v>
      </c>
      <c r="AS23" s="4">
        <f ca="1">('Excess male'!AS23+'Excess male'!AS23)/2</f>
        <v>-4.0551804293000468E-2</v>
      </c>
      <c r="AT23" s="4">
        <f ca="1">('Excess male'!AT23+'Excess male'!AT23)/2</f>
        <v>8.1565238362063044E-2</v>
      </c>
      <c r="AU23" s="4">
        <f ca="1">('Excess male'!AU23+'Excess male'!AU23)/2</f>
        <v>0.28935650623583714</v>
      </c>
      <c r="AV23" s="4">
        <f ca="1">('Excess male'!AV23+'Excess male'!AV23)/2</f>
        <v>0.19911360553964766</v>
      </c>
      <c r="AW23" s="4">
        <f ca="1">('Excess male'!AW23+'Excess male'!AW23)/2</f>
        <v>0.11539298694796375</v>
      </c>
      <c r="AX23" s="4">
        <f ca="1">('Excess male'!AX23+'Excess male'!AX23)/2</f>
        <v>0.25716971689804119</v>
      </c>
      <c r="BE23">
        <v>0</v>
      </c>
    </row>
    <row r="24" spans="1:57" x14ac:dyDescent="0.2">
      <c r="A24" s="1">
        <v>21</v>
      </c>
      <c r="B24" s="4">
        <f ca="1">('Deaths female'!B24-'Baseline female'!B24)/'Baseline female'!B24</f>
        <v>0.50137915253095988</v>
      </c>
      <c r="C24" s="4">
        <f ca="1">('Deaths female'!C24-'Baseline female'!C24)/'Baseline female'!C24</f>
        <v>-1.8007810052979471E-2</v>
      </c>
      <c r="D24" s="4">
        <f ca="1">('Deaths female'!D24-'Baseline female'!D24)/'Baseline female'!D24</f>
        <v>-9.7481574372938667E-2</v>
      </c>
      <c r="E24" s="4">
        <f ca="1">('Deaths female'!E24-'Baseline female'!E24)/'Baseline female'!E24</f>
        <v>0.15603155392595941</v>
      </c>
      <c r="F24" s="4">
        <f ca="1">('Deaths female'!F24-'Baseline female'!F24)/'Baseline female'!F24</f>
        <v>7.3132704688400288E-2</v>
      </c>
      <c r="G24" s="4">
        <f ca="1">('Deaths female'!G24-'Baseline female'!G24)/'Baseline female'!G24</f>
        <v>0.43926368728846821</v>
      </c>
      <c r="H24" s="4">
        <f ca="1">('Deaths female'!H24-'Baseline female'!H24)/'Baseline female'!H24</f>
        <v>0.17282363225353967</v>
      </c>
      <c r="I24" s="4">
        <f ca="1">('Deaths female'!I24-'Baseline female'!I24)/'Baseline female'!I24</f>
        <v>0.26917245295703535</v>
      </c>
      <c r="J24" s="4">
        <f ca="1">('Deaths female'!J24-'Baseline female'!J24)/'Baseline female'!J24</f>
        <v>1.7171773134754743E-2</v>
      </c>
      <c r="K24" s="4">
        <f ca="1">('Deaths female'!K24-'Baseline female'!K24)/'Baseline female'!K24</f>
        <v>0.34861715461805348</v>
      </c>
      <c r="L24" s="4">
        <f ca="1">('Deaths female'!L24-'Baseline female'!L24)/'Baseline female'!L24</f>
        <v>-0.1408224199406439</v>
      </c>
      <c r="M24" s="4">
        <f ca="1">('Deaths female'!M24-'Baseline female'!M24)/'Baseline female'!M24</f>
        <v>5.0305773358403388E-2</v>
      </c>
      <c r="N24" s="4">
        <f ca="1">('Deaths female'!N24-'Baseline female'!N24)/'Baseline female'!N24</f>
        <v>0.11803772603447416</v>
      </c>
      <c r="O24" s="4">
        <f ca="1">('Deaths female'!O24-'Baseline female'!O24)/'Baseline female'!O24</f>
        <v>0.20561186138493809</v>
      </c>
      <c r="P24" s="4">
        <f ca="1">('Deaths female'!P24-'Baseline female'!P24)/'Baseline female'!P24</f>
        <v>6.2902242334426886E-2</v>
      </c>
      <c r="Q24" s="4">
        <f ca="1">('Deaths female'!Q24-'Baseline female'!Q24)/'Baseline female'!Q24</f>
        <v>6.9521401306298053E-2</v>
      </c>
      <c r="R24" s="4">
        <f ca="1">('Deaths female'!R24-'Baseline female'!R24)/'Baseline female'!R24</f>
        <v>-0.30216965629746245</v>
      </c>
      <c r="S24" s="4">
        <f ca="1">('Deaths female'!S24-'Baseline female'!S24)/'Baseline female'!S24</f>
        <v>-0.11525386795375508</v>
      </c>
      <c r="T24" s="4">
        <f ca="1">('Deaths female'!T24-'Baseline female'!T24)/'Baseline female'!T24</f>
        <v>5.0867347094350146E-2</v>
      </c>
      <c r="U24" s="4">
        <f ca="1">('Deaths female'!U24-'Baseline female'!U24)/'Baseline female'!U24</f>
        <v>8.7745403850805884E-2</v>
      </c>
      <c r="V24" s="4">
        <f ca="1">('Deaths female'!V24-'Baseline female'!V24)/'Baseline female'!V24</f>
        <v>0.7219352977769885</v>
      </c>
      <c r="W24" s="4">
        <f ca="1">('Deaths female'!W24-'Baseline female'!W24)/'Baseline female'!W24</f>
        <v>0.18535132192487044</v>
      </c>
      <c r="X24" s="4">
        <f ca="1">('Deaths female'!X24-'Baseline female'!X24)/'Baseline female'!X24</f>
        <v>0.54331626723950299</v>
      </c>
      <c r="Y24" s="4">
        <f ca="1">('Deaths female'!Y24-'Baseline female'!Y24)/'Baseline female'!Y24</f>
        <v>0.31082232297395879</v>
      </c>
      <c r="Z24" s="4">
        <f ca="1">('Deaths female'!Z24-'Baseline female'!Z24)/'Baseline female'!Z24</f>
        <v>9.1474725783788971E-2</v>
      </c>
      <c r="AA24" s="4">
        <f ca="1">('Deaths female'!AA24-'Baseline female'!AA24)/'Baseline female'!AA24</f>
        <v>4.6073619962176536E-2</v>
      </c>
      <c r="AI24" s="4">
        <f ca="1">('Excess male'!AI24+'Excess male'!AI24)/2</f>
        <v>5.210009902664578E-2</v>
      </c>
      <c r="AJ24" s="4">
        <f ca="1">('Excess male'!AJ24+'Excess male'!AJ24)/2</f>
        <v>1.9980719110542819E-2</v>
      </c>
      <c r="AK24" s="4">
        <f ca="1">('Excess male'!AK24+'Excess male'!AK24)/2</f>
        <v>3.7125030414574038E-2</v>
      </c>
      <c r="AL24" s="4">
        <f ca="1">('Excess male'!AL24+'Excess male'!AL24)/2</f>
        <v>-1.0789209668376603E-2</v>
      </c>
      <c r="AM24" s="4">
        <f ca="1">('Excess male'!AM24+'Excess male'!AM24)/2</f>
        <v>-7.0305993955894486E-2</v>
      </c>
      <c r="AN24" s="4">
        <f ca="1">('Excess male'!AN24+'Excess male'!AN24)/2</f>
        <v>-1.3275643632246615E-2</v>
      </c>
      <c r="AO24" s="4">
        <f ca="1">('Excess male'!AO24+'Excess male'!AO24)/2</f>
        <v>-3.4677077370493511E-2</v>
      </c>
      <c r="AP24" s="4">
        <f ca="1">('Excess male'!AP24+'Excess male'!AP24)/2</f>
        <v>0.10305762281515246</v>
      </c>
      <c r="AQ24" s="4">
        <f ca="1">('Excess male'!AQ24+'Excess male'!AQ24)/2</f>
        <v>1.1869348404148687E-2</v>
      </c>
      <c r="AR24" s="4">
        <f ca="1">('Excess male'!AR24+'Excess male'!AR24)/2</f>
        <v>1.5060962932896277E-2</v>
      </c>
      <c r="AS24" s="4">
        <f ca="1">('Excess male'!AS24+'Excess male'!AS24)/2</f>
        <v>-1.9691864819481247E-2</v>
      </c>
      <c r="AT24" s="4">
        <f ca="1">('Excess male'!AT24+'Excess male'!AT24)/2</f>
        <v>8.6523433434081115E-2</v>
      </c>
      <c r="AU24" s="4">
        <f ca="1">('Excess male'!AU24+'Excess male'!AU24)/2</f>
        <v>0.24747871828800239</v>
      </c>
      <c r="AV24" s="4">
        <f ca="1">('Excess male'!AV24+'Excess male'!AV24)/2</f>
        <v>0.20064468143964717</v>
      </c>
      <c r="AW24" s="4">
        <f ca="1">('Excess male'!AW24+'Excess male'!AW24)/2</f>
        <v>8.1235985477164832E-2</v>
      </c>
      <c r="AX24" s="4">
        <f ca="1">('Excess male'!AX24+'Excess male'!AX24)/2</f>
        <v>0.21624604014382312</v>
      </c>
      <c r="BE24">
        <v>0</v>
      </c>
    </row>
    <row r="25" spans="1:57" x14ac:dyDescent="0.2">
      <c r="A25" s="1">
        <v>22</v>
      </c>
      <c r="B25" s="4">
        <f ca="1">('Deaths female'!B25-'Baseline female'!B25)/'Baseline female'!B25</f>
        <v>0.4491476656293043</v>
      </c>
      <c r="C25" s="4">
        <f ca="1">('Deaths female'!C25-'Baseline female'!C25)/'Baseline female'!C25</f>
        <v>0.31231698649140893</v>
      </c>
      <c r="D25" s="4">
        <f ca="1">('Deaths female'!D25-'Baseline female'!D25)/'Baseline female'!D25</f>
        <v>0.33869056704581474</v>
      </c>
      <c r="E25" s="4">
        <f ca="1">('Deaths female'!E25-'Baseline female'!E25)/'Baseline female'!E25</f>
        <v>0.42188151722243189</v>
      </c>
      <c r="F25" s="4">
        <f ca="1">('Deaths female'!F25-'Baseline female'!F25)/'Baseline female'!F25</f>
        <v>0.38153283938481525</v>
      </c>
      <c r="G25" s="4">
        <f ca="1">('Deaths female'!G25-'Baseline female'!G25)/'Baseline female'!G25</f>
        <v>0.75355988157614662</v>
      </c>
      <c r="H25" s="4">
        <f ca="1">('Deaths female'!H25-'Baseline female'!H25)/'Baseline female'!H25</f>
        <v>6.9527645610191591E-2</v>
      </c>
      <c r="I25" s="4">
        <f ca="1">('Deaths female'!I25-'Baseline female'!I25)/'Baseline female'!I25</f>
        <v>1.3432448153914096E-2</v>
      </c>
      <c r="J25" s="4">
        <f ca="1">('Deaths female'!J25-'Baseline female'!J25)/'Baseline female'!J25</f>
        <v>0.3867722829704337</v>
      </c>
      <c r="K25" s="4">
        <f ca="1">('Deaths female'!K25-'Baseline female'!K25)/'Baseline female'!K25</f>
        <v>0.17689397093064313</v>
      </c>
      <c r="L25" s="4">
        <f ca="1">('Deaths female'!L25-'Baseline female'!L25)/'Baseline female'!L25</f>
        <v>7.0290863053807051E-2</v>
      </c>
      <c r="M25" s="4">
        <f ca="1">('Deaths female'!M25-'Baseline female'!M25)/'Baseline female'!M25</f>
        <v>6.6604476150437547E-2</v>
      </c>
      <c r="N25" s="4">
        <f ca="1">('Deaths female'!N25-'Baseline female'!N25)/'Baseline female'!N25</f>
        <v>-0.2844059073206035</v>
      </c>
      <c r="O25" s="4">
        <f ca="1">('Deaths female'!O25-'Baseline female'!O25)/'Baseline female'!O25</f>
        <v>6.8803993478643898E-3</v>
      </c>
      <c r="P25" s="4">
        <f ca="1">('Deaths female'!P25-'Baseline female'!P25)/'Baseline female'!P25</f>
        <v>-2.1219219459856654E-2</v>
      </c>
      <c r="Q25" s="4">
        <f ca="1">('Deaths female'!Q25-'Baseline female'!Q25)/'Baseline female'!Q25</f>
        <v>-0.58926110086072769</v>
      </c>
      <c r="R25" s="4">
        <f ca="1">('Deaths female'!R25-'Baseline female'!R25)/'Baseline female'!R25</f>
        <v>0.2382700258117729</v>
      </c>
      <c r="S25" s="4">
        <f ca="1">('Deaths female'!S25-'Baseline female'!S25)/'Baseline female'!S25</f>
        <v>0.27718961394921493</v>
      </c>
      <c r="T25" s="4">
        <f ca="1">('Deaths female'!T25-'Baseline female'!T25)/'Baseline female'!T25</f>
        <v>-1.3469868416854965E-2</v>
      </c>
      <c r="U25" s="4">
        <f ca="1">('Deaths female'!U25-'Baseline female'!U25)/'Baseline female'!U25</f>
        <v>0.5878134085277581</v>
      </c>
      <c r="V25" s="4">
        <f ca="1">('Deaths female'!V25-'Baseline female'!V25)/'Baseline female'!V25</f>
        <v>8.6026414984431601E-2</v>
      </c>
      <c r="W25" s="4">
        <f ca="1">('Deaths female'!W25-'Baseline female'!W25)/'Baseline female'!W25</f>
        <v>0.20854103863621254</v>
      </c>
      <c r="X25" s="4">
        <f ca="1">('Deaths female'!X25-'Baseline female'!X25)/'Baseline female'!X25</f>
        <v>0.75810596576961609</v>
      </c>
      <c r="Y25" s="4">
        <f ca="1">('Deaths female'!Y25-'Baseline female'!Y25)/'Baseline female'!Y25</f>
        <v>0.12946614932955192</v>
      </c>
      <c r="Z25" s="4">
        <f ca="1">('Deaths female'!Z25-'Baseline female'!Z25)/'Baseline female'!Z25</f>
        <v>0.79749350404972907</v>
      </c>
      <c r="AA25" s="4">
        <f ca="1">('Deaths female'!AA25-'Baseline female'!AA25)/'Baseline female'!AA25</f>
        <v>0.65464664060772071</v>
      </c>
      <c r="AI25" s="4">
        <f ca="1">('Excess male'!AI25+'Excess male'!AI25)/2</f>
        <v>7.4479243083452225E-3</v>
      </c>
      <c r="AJ25" s="4">
        <f ca="1">('Excess male'!AJ25+'Excess male'!AJ25)/2</f>
        <v>-1.1280951529609855E-2</v>
      </c>
      <c r="AK25" s="4">
        <f ca="1">('Excess male'!AK25+'Excess male'!AK25)/2</f>
        <v>2.032747528454857E-2</v>
      </c>
      <c r="AL25" s="4">
        <f ca="1">('Excess male'!AL25+'Excess male'!AL25)/2</f>
        <v>-3.7866643662195294E-3</v>
      </c>
      <c r="AM25" s="4">
        <f ca="1">('Excess male'!AM25+'Excess male'!AM25)/2</f>
        <v>-9.7439935883854259E-2</v>
      </c>
      <c r="AN25" s="4">
        <f ca="1">('Excess male'!AN25+'Excess male'!AN25)/2</f>
        <v>3.945808910969897E-3</v>
      </c>
      <c r="AO25" s="4">
        <f ca="1">('Excess male'!AO25+'Excess male'!AO25)/2</f>
        <v>-1.8341789872332891E-2</v>
      </c>
      <c r="AP25" s="4">
        <f ca="1">('Excess male'!AP25+'Excess male'!AP25)/2</f>
        <v>8.1028887413836639E-2</v>
      </c>
      <c r="AQ25" s="4">
        <f ca="1">('Excess male'!AQ25+'Excess male'!AQ25)/2</f>
        <v>1.348695738387779E-2</v>
      </c>
      <c r="AR25" s="4">
        <f ca="1">('Excess male'!AR25+'Excess male'!AR25)/2</f>
        <v>5.9507706447623862E-2</v>
      </c>
      <c r="AS25" s="4">
        <f ca="1">('Excess male'!AS25+'Excess male'!AS25)/2</f>
        <v>-1.4078967412613748E-2</v>
      </c>
      <c r="AT25" s="4">
        <f ca="1">('Excess male'!AT25+'Excess male'!AT25)/2</f>
        <v>8.9003032004329366E-2</v>
      </c>
      <c r="AU25" s="4">
        <f ca="1">('Excess male'!AU25+'Excess male'!AU25)/2</f>
        <v>0.16867312894157396</v>
      </c>
      <c r="AV25" s="4">
        <f ca="1">('Excess male'!AV25+'Excess male'!AV25)/2</f>
        <v>0.16242441238929167</v>
      </c>
      <c r="AW25" s="4">
        <f ca="1">('Excess male'!AW25+'Excess male'!AW25)/2</f>
        <v>8.9299448065890727E-2</v>
      </c>
      <c r="AX25" s="4">
        <f ca="1">('Excess male'!AX25+'Excess male'!AX25)/2</f>
        <v>0.22084355921817717</v>
      </c>
      <c r="BE25">
        <v>0</v>
      </c>
    </row>
    <row r="26" spans="1:57" x14ac:dyDescent="0.2">
      <c r="A26" s="1">
        <v>23</v>
      </c>
      <c r="B26" s="4">
        <f ca="1">('Deaths female'!B26-'Baseline female'!B26)/'Baseline female'!B26</f>
        <v>0.11862046027427307</v>
      </c>
      <c r="C26" s="4">
        <f ca="1">('Deaths female'!C26-'Baseline female'!C26)/'Baseline female'!C26</f>
        <v>0.24663303466777822</v>
      </c>
      <c r="D26" s="4">
        <f ca="1">('Deaths female'!D26-'Baseline female'!D26)/'Baseline female'!D26</f>
        <v>-8.3246286761355801E-2</v>
      </c>
      <c r="E26" s="4">
        <f ca="1">('Deaths female'!E26-'Baseline female'!E26)/'Baseline female'!E26</f>
        <v>0.11549881630734619</v>
      </c>
      <c r="F26" s="4">
        <f ca="1">('Deaths female'!F26-'Baseline female'!F26)/'Baseline female'!F26</f>
        <v>-0.16492463147376266</v>
      </c>
      <c r="G26" s="4">
        <f ca="1">('Deaths female'!G26-'Baseline female'!G26)/'Baseline female'!G26</f>
        <v>0.24676754703119635</v>
      </c>
      <c r="H26" s="4">
        <f ca="1">('Deaths female'!H26-'Baseline female'!H26)/'Baseline female'!H26</f>
        <v>-5.5776816895954642E-3</v>
      </c>
      <c r="I26" s="4">
        <f ca="1">('Deaths female'!I26-'Baseline female'!I26)/'Baseline female'!I26</f>
        <v>-1.1177389800733678E-2</v>
      </c>
      <c r="J26" s="4">
        <f ca="1">('Deaths female'!J26-'Baseline female'!J26)/'Baseline female'!J26</f>
        <v>-6.2824813083512968E-2</v>
      </c>
      <c r="K26" s="4">
        <f ca="1">('Deaths female'!K26-'Baseline female'!K26)/'Baseline female'!K26</f>
        <v>-0.26329443736714481</v>
      </c>
      <c r="L26" s="4">
        <f ca="1">('Deaths female'!L26-'Baseline female'!L26)/'Baseline female'!L26</f>
        <v>-2.3763116867201169E-2</v>
      </c>
      <c r="M26" s="4">
        <f ca="1">('Deaths female'!M26-'Baseline female'!M26)/'Baseline female'!M26</f>
        <v>-0.34561464501946026</v>
      </c>
      <c r="N26" s="4">
        <f ca="1">('Deaths female'!N26-'Baseline female'!N26)/'Baseline female'!N26</f>
        <v>-0.15835653257037646</v>
      </c>
      <c r="O26" s="4">
        <f ca="1">('Deaths female'!O26-'Baseline female'!O26)/'Baseline female'!O26</f>
        <v>1.1854778139975482E-2</v>
      </c>
      <c r="P26" s="4">
        <f ca="1">('Deaths female'!P26-'Baseline female'!P26)/'Baseline female'!P26</f>
        <v>-1.8752516368020198E-2</v>
      </c>
      <c r="Q26" s="4">
        <f ca="1">('Deaths female'!Q26-'Baseline female'!Q26)/'Baseline female'!Q26</f>
        <v>-0.18494840511634758</v>
      </c>
      <c r="R26" s="4">
        <f ca="1">('Deaths female'!R26-'Baseline female'!R26)/'Baseline female'!R26</f>
        <v>7.1769216507101954E-2</v>
      </c>
      <c r="S26" s="4">
        <f ca="1">('Deaths female'!S26-'Baseline female'!S26)/'Baseline female'!S26</f>
        <v>7.7024055085838677E-2</v>
      </c>
      <c r="T26" s="4">
        <f ca="1">('Deaths female'!T26-'Baseline female'!T26)/'Baseline female'!T26</f>
        <v>0.11140844241787005</v>
      </c>
      <c r="U26" s="4">
        <f ca="1">('Deaths female'!U26-'Baseline female'!U26)/'Baseline female'!U26</f>
        <v>0.38041231121765201</v>
      </c>
      <c r="V26" s="4">
        <f ca="1">('Deaths female'!V26-'Baseline female'!V26)/'Baseline female'!V26</f>
        <v>-0.28626242133448737</v>
      </c>
      <c r="W26" s="4">
        <f ca="1">('Deaths female'!W26-'Baseline female'!W26)/'Baseline female'!W26</f>
        <v>0.45736027136685009</v>
      </c>
      <c r="X26" s="4">
        <f ca="1">('Deaths female'!X26-'Baseline female'!X26)/'Baseline female'!X26</f>
        <v>-0.30439569335814853</v>
      </c>
      <c r="Y26" s="4">
        <f ca="1">('Deaths female'!Y26-'Baseline female'!Y26)/'Baseline female'!Y26</f>
        <v>0.15890407651516361</v>
      </c>
      <c r="Z26" s="4">
        <f ca="1">('Deaths female'!Z26-'Baseline female'!Z26)/'Baseline female'!Z26</f>
        <v>0.13893470252566348</v>
      </c>
      <c r="AA26" s="4">
        <f ca="1">('Deaths female'!AA26-'Baseline female'!AA26)/'Baseline female'!AA26</f>
        <v>4.8572195626750067E-2</v>
      </c>
      <c r="AI26" s="4">
        <f ca="1">('Excess male'!AI26+'Excess male'!AI26)/2</f>
        <v>-1.6794765925558397E-2</v>
      </c>
      <c r="AJ26" s="4">
        <f ca="1">('Excess male'!AJ26+'Excess male'!AJ26)/2</f>
        <v>1.1843459784611026E-2</v>
      </c>
      <c r="AK26" s="4">
        <f ca="1">('Excess male'!AK26+'Excess male'!AK26)/2</f>
        <v>2.545021105810528E-3</v>
      </c>
      <c r="AL26" s="4">
        <f ca="1">('Excess male'!AL26+'Excess male'!AL26)/2</f>
        <v>-1.9796442246381076E-3</v>
      </c>
      <c r="AM26" s="4">
        <f ca="1">('Excess male'!AM26+'Excess male'!AM26)/2</f>
        <v>-8.6007864346145879E-2</v>
      </c>
      <c r="AN26" s="4">
        <f ca="1">('Excess male'!AN26+'Excess male'!AN26)/2</f>
        <v>7.6605433374081775E-3</v>
      </c>
      <c r="AO26" s="4">
        <f ca="1">('Excess male'!AO26+'Excess male'!AO26)/2</f>
        <v>-1.8963042657561668E-2</v>
      </c>
      <c r="AP26" s="4">
        <f ca="1">('Excess male'!AP26+'Excess male'!AP26)/2</f>
        <v>8.3547908906462617E-2</v>
      </c>
      <c r="AQ26" s="4">
        <f ca="1">('Excess male'!AQ26+'Excess male'!AQ26)/2</f>
        <v>4.4865310073260875E-4</v>
      </c>
      <c r="AR26" s="4">
        <f ca="1">('Excess male'!AR26+'Excess male'!AR26)/2</f>
        <v>6.2232653603613651E-2</v>
      </c>
      <c r="AS26" s="4">
        <f ca="1">('Excess male'!AS26+'Excess male'!AS26)/2</f>
        <v>-2.5630301187257441E-3</v>
      </c>
      <c r="AT26" s="4">
        <f ca="1">('Excess male'!AT26+'Excess male'!AT26)/2</f>
        <v>0.12234055766615969</v>
      </c>
      <c r="AU26" s="4">
        <f ca="1">('Excess male'!AU26+'Excess male'!AU26)/2</f>
        <v>0.15541213316042946</v>
      </c>
      <c r="AV26" s="4">
        <f ca="1">('Excess male'!AV26+'Excess male'!AV26)/2</f>
        <v>0.20166517180337482</v>
      </c>
      <c r="AW26" s="4">
        <f ca="1">('Excess male'!AW26+'Excess male'!AW26)/2</f>
        <v>9.6744571918678315E-2</v>
      </c>
      <c r="AX26" s="4">
        <f ca="1">('Excess male'!AX26+'Excess male'!AX26)/2</f>
        <v>0.23006209071400938</v>
      </c>
      <c r="BE26">
        <v>0</v>
      </c>
    </row>
    <row r="27" spans="1:57" x14ac:dyDescent="0.2">
      <c r="A27" s="1">
        <v>24</v>
      </c>
      <c r="B27" s="4">
        <f ca="1">('Deaths female'!B27-'Baseline female'!B27)/'Baseline female'!B27</f>
        <v>0.27065950694711877</v>
      </c>
      <c r="C27" s="4">
        <f ca="1">('Deaths female'!C27-'Baseline female'!C27)/'Baseline female'!C27</f>
        <v>5.2973472592753486E-3</v>
      </c>
      <c r="D27" s="4">
        <f ca="1">('Deaths female'!D27-'Baseline female'!D27)/'Baseline female'!D27</f>
        <v>0.91515136582870571</v>
      </c>
      <c r="E27" s="4">
        <f ca="1">('Deaths female'!E27-'Baseline female'!E27)/'Baseline female'!E27</f>
        <v>0.21788633645780422</v>
      </c>
      <c r="F27" s="4">
        <f ca="1">('Deaths female'!F27-'Baseline female'!F27)/'Baseline female'!F27</f>
        <v>0.15235009375791106</v>
      </c>
      <c r="G27" s="4">
        <f ca="1">('Deaths female'!G27-'Baseline female'!G27)/'Baseline female'!G27</f>
        <v>-0.21196589913466821</v>
      </c>
      <c r="H27" s="4">
        <f ca="1">('Deaths female'!H27-'Baseline female'!H27)/'Baseline female'!H27</f>
        <v>-0.3780648434674993</v>
      </c>
      <c r="I27" s="4">
        <f ca="1">('Deaths female'!I27-'Baseline female'!I27)/'Baseline female'!I27</f>
        <v>-4.4729531480896825E-2</v>
      </c>
      <c r="J27" s="4">
        <f ca="1">('Deaths female'!J27-'Baseline female'!J27)/'Baseline female'!J27</f>
        <v>0.20797221838865435</v>
      </c>
      <c r="K27" s="4">
        <f ca="1">('Deaths female'!K27-'Baseline female'!K27)/'Baseline female'!K27</f>
        <v>-0.3224521780703225</v>
      </c>
      <c r="L27" s="4">
        <f ca="1">('Deaths female'!L27-'Baseline female'!L27)/'Baseline female'!L27</f>
        <v>-0.12961425225671266</v>
      </c>
      <c r="M27" s="4">
        <f ca="1">('Deaths female'!M27-'Baseline female'!M27)/'Baseline female'!M27</f>
        <v>0.18994749428739024</v>
      </c>
      <c r="N27" s="4">
        <f ca="1">('Deaths female'!N27-'Baseline female'!N27)/'Baseline female'!N27</f>
        <v>9.6809866811640333E-2</v>
      </c>
      <c r="O27" s="4">
        <f ca="1">('Deaths female'!O27-'Baseline female'!O27)/'Baseline female'!O27</f>
        <v>-0.10969803331168325</v>
      </c>
      <c r="P27" s="4">
        <f ca="1">('Deaths female'!P27-'Baseline female'!P27)/'Baseline female'!P27</f>
        <v>0.39130682247206733</v>
      </c>
      <c r="Q27" s="4">
        <f ca="1">('Deaths female'!Q27-'Baseline female'!Q27)/'Baseline female'!Q27</f>
        <v>-0.26854075114333381</v>
      </c>
      <c r="R27" s="4">
        <f ca="1">('Deaths female'!R27-'Baseline female'!R27)/'Baseline female'!R27</f>
        <v>0.22819936120413362</v>
      </c>
      <c r="S27" s="4">
        <f ca="1">('Deaths female'!S27-'Baseline female'!S27)/'Baseline female'!S27</f>
        <v>8.341282207111296E-2</v>
      </c>
      <c r="T27" s="4">
        <f ca="1">('Deaths female'!T27-'Baseline female'!T27)/'Baseline female'!T27</f>
        <v>-0.40101708237908323</v>
      </c>
      <c r="U27" s="4">
        <f ca="1">('Deaths female'!U27-'Baseline female'!U27)/'Baseline female'!U27</f>
        <v>0.23485785642719559</v>
      </c>
      <c r="V27" s="4">
        <f ca="1">('Deaths female'!V27-'Baseline female'!V27)/'Baseline female'!V27</f>
        <v>-0.1432120492515529</v>
      </c>
      <c r="W27" s="4">
        <f ca="1">('Deaths female'!W27-'Baseline female'!W27)/'Baseline female'!W27</f>
        <v>-8.91652596773094E-2</v>
      </c>
      <c r="X27" s="4">
        <f ca="1">('Deaths female'!X27-'Baseline female'!X27)/'Baseline female'!X27</f>
        <v>0.43792038401712552</v>
      </c>
      <c r="Y27" s="4">
        <f ca="1">('Deaths female'!Y27-'Baseline female'!Y27)/'Baseline female'!Y27</f>
        <v>0.80729337661290113</v>
      </c>
      <c r="Z27" s="4">
        <f ca="1">('Deaths female'!Z27-'Baseline female'!Z27)/'Baseline female'!Z27</f>
        <v>0.44948338966123136</v>
      </c>
      <c r="AA27" s="4">
        <f ca="1">('Deaths female'!AA27-'Baseline female'!AA27)/'Baseline female'!AA27</f>
        <v>0.36137135936160336</v>
      </c>
      <c r="AI27" s="4">
        <f ca="1">('Excess male'!AI27+'Excess male'!AI27)/2</f>
        <v>-2.9325127029564288E-2</v>
      </c>
      <c r="AJ27" s="4">
        <f ca="1">('Excess male'!AJ27+'Excess male'!AJ27)/2</f>
        <v>1.3265649707057037E-3</v>
      </c>
      <c r="AK27" s="4">
        <f ca="1">('Excess male'!AK27+'Excess male'!AK27)/2</f>
        <v>2.8394546366643583E-2</v>
      </c>
      <c r="AL27" s="4">
        <f ca="1">('Excess male'!AL27+'Excess male'!AL27)/2</f>
        <v>1.8605409176632313E-2</v>
      </c>
      <c r="AM27" s="4">
        <f ca="1">('Excess male'!AM27+'Excess male'!AM27)/2</f>
        <v>-0.11252430587450206</v>
      </c>
      <c r="AN27" s="4">
        <f ca="1">('Excess male'!AN27+'Excess male'!AN27)/2</f>
        <v>-1.9484384123916867E-2</v>
      </c>
      <c r="AO27" s="4">
        <f ca="1">('Excess male'!AO27+'Excess male'!AO27)/2</f>
        <v>-1.6008050173510979E-2</v>
      </c>
      <c r="AP27" s="4">
        <f ca="1">('Excess male'!AP27+'Excess male'!AP27)/2</f>
        <v>7.0596006179984419E-2</v>
      </c>
      <c r="AQ27" s="4">
        <f ca="1">('Excess male'!AQ27+'Excess male'!AQ27)/2</f>
        <v>3.9042567771925211E-2</v>
      </c>
      <c r="AR27" s="4">
        <f ca="1">('Excess male'!AR27+'Excess male'!AR27)/2</f>
        <v>4.738987726342183E-2</v>
      </c>
      <c r="AS27" s="4">
        <f ca="1">('Excess male'!AS27+'Excess male'!AS27)/2</f>
        <v>8.7247221233395528E-3</v>
      </c>
      <c r="AT27" s="4">
        <f ca="1">('Excess male'!AT27+'Excess male'!AT27)/2</f>
        <v>0.14752876798993328</v>
      </c>
      <c r="AU27" s="4">
        <f ca="1">('Excess male'!AU27+'Excess male'!AU27)/2</f>
        <v>0.14397592911555795</v>
      </c>
      <c r="AV27" s="4">
        <f ca="1">('Excess male'!AV27+'Excess male'!AV27)/2</f>
        <v>0.15446135996300722</v>
      </c>
      <c r="AW27" s="4">
        <f ca="1">('Excess male'!AW27+'Excess male'!AW27)/2</f>
        <v>9.1822981875341755E-2</v>
      </c>
      <c r="AX27" s="4">
        <f ca="1">('Excess male'!AX27+'Excess male'!AX27)/2</f>
        <v>0.21809586986686511</v>
      </c>
      <c r="BE27">
        <v>0</v>
      </c>
    </row>
    <row r="28" spans="1:57" x14ac:dyDescent="0.2">
      <c r="A28" s="1">
        <v>25</v>
      </c>
      <c r="B28" s="4">
        <f ca="1">('Deaths female'!B28-'Baseline female'!B28)/'Baseline female'!B28</f>
        <v>0.4647473198082136</v>
      </c>
      <c r="C28" s="4">
        <f ca="1">('Deaths female'!C28-'Baseline female'!C28)/'Baseline female'!C28</f>
        <v>0.595877574499727</v>
      </c>
      <c r="D28" s="4">
        <f ca="1">('Deaths female'!D28-'Baseline female'!D28)/'Baseline female'!D28</f>
        <v>0.52845282068082311</v>
      </c>
      <c r="E28" s="4">
        <f ca="1">('Deaths female'!E28-'Baseline female'!E28)/'Baseline female'!E28</f>
        <v>0.43839006046994478</v>
      </c>
      <c r="F28" s="4">
        <f ca="1">('Deaths female'!F28-'Baseline female'!F28)/'Baseline female'!F28</f>
        <v>0.17275194270954841</v>
      </c>
      <c r="G28" s="4">
        <f ca="1">('Deaths female'!G28-'Baseline female'!G28)/'Baseline female'!G28</f>
        <v>0.15852564740899278</v>
      </c>
      <c r="H28" s="4">
        <f ca="1">('Deaths female'!H28-'Baseline female'!H28)/'Baseline female'!H28</f>
        <v>-5.7362556200297475E-2</v>
      </c>
      <c r="I28" s="4">
        <f ca="1">('Deaths female'!I28-'Baseline female'!I28)/'Baseline female'!I28</f>
        <v>-6.2197320806382128E-2</v>
      </c>
      <c r="J28" s="4">
        <f ca="1">('Deaths female'!J28-'Baseline female'!J28)/'Baseline female'!J28</f>
        <v>0.38053851149237966</v>
      </c>
      <c r="K28" s="4">
        <f ca="1">('Deaths female'!K28-'Baseline female'!K28)/'Baseline female'!K28</f>
        <v>0.36252096877814932</v>
      </c>
      <c r="L28" s="4">
        <f ca="1">('Deaths female'!L28-'Baseline female'!L28)/'Baseline female'!L28</f>
        <v>-0.11561242286364523</v>
      </c>
      <c r="M28" s="4">
        <f ca="1">('Deaths female'!M28-'Baseline female'!M28)/'Baseline female'!M28</f>
        <v>2.3116398987209436E-2</v>
      </c>
      <c r="N28" s="4">
        <f ca="1">('Deaths female'!N28-'Baseline female'!N28)/'Baseline female'!N28</f>
        <v>-0.32510994238938334</v>
      </c>
      <c r="O28" s="4">
        <f ca="1">('Deaths female'!O28-'Baseline female'!O28)/'Baseline female'!O28</f>
        <v>-0.15876980902866333</v>
      </c>
      <c r="P28" s="4">
        <f ca="1">('Deaths female'!P28-'Baseline female'!P28)/'Baseline female'!P28</f>
        <v>0.21073383753722294</v>
      </c>
      <c r="Q28" s="4">
        <f ca="1">('Deaths female'!Q28-'Baseline female'!Q28)/'Baseline female'!Q28</f>
        <v>0.34486325382926769</v>
      </c>
      <c r="R28" s="4">
        <f ca="1">('Deaths female'!R28-'Baseline female'!R28)/'Baseline female'!R28</f>
        <v>-5.852361776243984E-2</v>
      </c>
      <c r="S28" s="4">
        <f ca="1">('Deaths female'!S28-'Baseline female'!S28)/'Baseline female'!S28</f>
        <v>-9.2943253083771077E-2</v>
      </c>
      <c r="T28" s="4">
        <f ca="1">('Deaths female'!T28-'Baseline female'!T28)/'Baseline female'!T28</f>
        <v>0.46053072881438628</v>
      </c>
      <c r="U28" s="4">
        <f ca="1">('Deaths female'!U28-'Baseline female'!U28)/'Baseline female'!U28</f>
        <v>-0.18550641014669841</v>
      </c>
      <c r="V28" s="4">
        <f ca="1">('Deaths female'!V28-'Baseline female'!V28)/'Baseline female'!V28</f>
        <v>0.29304647595409855</v>
      </c>
      <c r="W28" s="4">
        <f ca="1">('Deaths female'!W28-'Baseline female'!W28)/'Baseline female'!W28</f>
        <v>0.31493631082721751</v>
      </c>
      <c r="X28" s="4">
        <f ca="1">('Deaths female'!X28-'Baseline female'!X28)/'Baseline female'!X28</f>
        <v>0.23737124167659682</v>
      </c>
      <c r="Y28" s="4">
        <f ca="1">('Deaths female'!Y28-'Baseline female'!Y28)/'Baseline female'!Y28</f>
        <v>0.3665031667358527</v>
      </c>
      <c r="Z28" s="4">
        <f ca="1">('Deaths female'!Z28-'Baseline female'!Z28)/'Baseline female'!Z28</f>
        <v>0.58455091975345552</v>
      </c>
      <c r="AA28" s="4">
        <f ca="1">('Deaths female'!AA28-'Baseline female'!AA28)/'Baseline female'!AA28</f>
        <v>0.42005113359872809</v>
      </c>
      <c r="AI28" s="4">
        <f ca="1">('Excess male'!AI28+'Excess male'!AI28)/2</f>
        <v>-4.9301341473356651E-2</v>
      </c>
      <c r="AJ28" s="4">
        <f ca="1">('Excess male'!AJ28+'Excess male'!AJ28)/2</f>
        <v>-5.7897904482980492E-3</v>
      </c>
      <c r="AK28" s="4">
        <f ca="1">('Excess male'!AK28+'Excess male'!AK28)/2</f>
        <v>3.7939472139847115E-2</v>
      </c>
      <c r="AL28" s="4">
        <f ca="1">('Excess male'!AL28+'Excess male'!AL28)/2</f>
        <v>6.7764417730798582E-3</v>
      </c>
      <c r="AM28" s="4">
        <f ca="1">('Excess male'!AM28+'Excess male'!AM28)/2</f>
        <v>-0.10707958977012945</v>
      </c>
      <c r="AN28" s="4">
        <f ca="1">('Excess male'!AN28+'Excess male'!AN28)/2</f>
        <v>1.1645924146048223E-4</v>
      </c>
      <c r="AO28" s="4">
        <f ca="1">('Excess male'!AO28+'Excess male'!AO28)/2</f>
        <v>4.8708769843954303E-3</v>
      </c>
      <c r="AP28" s="4">
        <f ca="1">('Excess male'!AP28+'Excess male'!AP28)/2</f>
        <v>5.9956344149420311E-2</v>
      </c>
      <c r="AQ28" s="4">
        <f ca="1">('Excess male'!AQ28+'Excess male'!AQ28)/2</f>
        <v>5.4300009851925631E-2</v>
      </c>
      <c r="AR28" s="4">
        <f ca="1">('Excess male'!AR28+'Excess male'!AR28)/2</f>
        <v>2.3294824972674665E-2</v>
      </c>
      <c r="AS28" s="4">
        <f ca="1">('Excess male'!AS28+'Excess male'!AS28)/2</f>
        <v>2.7331482488883677E-2</v>
      </c>
      <c r="AT28" s="4">
        <f ca="1">('Excess male'!AT28+'Excess male'!AT28)/2</f>
        <v>0.15260047262770732</v>
      </c>
      <c r="AU28" s="4">
        <f ca="1">('Excess male'!AU28+'Excess male'!AU28)/2</f>
        <v>0.12659406031172443</v>
      </c>
      <c r="AV28" s="4">
        <f ca="1">('Excess male'!AV28+'Excess male'!AV28)/2</f>
        <v>0.14814465335035071</v>
      </c>
      <c r="AW28" s="4">
        <f ca="1">('Excess male'!AW28+'Excess male'!AW28)/2</f>
        <v>0.1016146010338138</v>
      </c>
      <c r="AX28" s="4">
        <f ca="1">('Excess male'!AX28+'Excess male'!AX28)/2</f>
        <v>0.2172194541700285</v>
      </c>
      <c r="BE28">
        <v>0</v>
      </c>
    </row>
    <row r="29" spans="1:57" x14ac:dyDescent="0.2">
      <c r="A29" s="1">
        <v>26</v>
      </c>
      <c r="B29" s="4">
        <f ca="1">('Deaths female'!B29-'Baseline female'!B29)/'Baseline female'!B29</f>
        <v>0.24258048511967323</v>
      </c>
      <c r="C29" s="4">
        <f ca="1">('Deaths female'!C29-'Baseline female'!C29)/'Baseline female'!C29</f>
        <v>5.139687561488869E-2</v>
      </c>
      <c r="D29" s="4">
        <f ca="1">('Deaths female'!D29-'Baseline female'!D29)/'Baseline female'!D29</f>
        <v>7.9141493548687519E-2</v>
      </c>
      <c r="E29" s="4">
        <f ca="1">('Deaths female'!E29-'Baseline female'!E29)/'Baseline female'!E29</f>
        <v>-5.6531859979900581E-2</v>
      </c>
      <c r="F29" s="4">
        <f ca="1">('Deaths female'!F29-'Baseline female'!F29)/'Baseline female'!F29</f>
        <v>-1.1598993153861604E-2</v>
      </c>
      <c r="G29" s="4">
        <f ca="1">('Deaths female'!G29-'Baseline female'!G29)/'Baseline female'!G29</f>
        <v>-0.19206488693278356</v>
      </c>
      <c r="H29" s="4">
        <f ca="1">('Deaths female'!H29-'Baseline female'!H29)/'Baseline female'!H29</f>
        <v>3.987591006694588E-2</v>
      </c>
      <c r="I29" s="4">
        <f ca="1">('Deaths female'!I29-'Baseline female'!I29)/'Baseline female'!I29</f>
        <v>-0.58958698730115278</v>
      </c>
      <c r="J29" s="4">
        <f ca="1">('Deaths female'!J29-'Baseline female'!J29)/'Baseline female'!J29</f>
        <v>-5.674305816444087E-2</v>
      </c>
      <c r="K29" s="4">
        <f ca="1">('Deaths female'!K29-'Baseline female'!K29)/'Baseline female'!K29</f>
        <v>-8.5078679126773415E-2</v>
      </c>
      <c r="L29" s="4">
        <f ca="1">('Deaths female'!L29-'Baseline female'!L29)/'Baseline female'!L29</f>
        <v>-1.0070009162708298E-2</v>
      </c>
      <c r="M29" s="4">
        <f ca="1">('Deaths female'!M29-'Baseline female'!M29)/'Baseline female'!M29</f>
        <v>-1.6814896832340994E-2</v>
      </c>
      <c r="N29" s="4">
        <f ca="1">('Deaths female'!N29-'Baseline female'!N29)/'Baseline female'!N29</f>
        <v>-2.8618359302295514E-2</v>
      </c>
      <c r="O29" s="4">
        <f ca="1">('Deaths female'!O29-'Baseline female'!O29)/'Baseline female'!O29</f>
        <v>-5.4358184268816404E-2</v>
      </c>
      <c r="P29" s="4">
        <f ca="1">('Deaths female'!P29-'Baseline female'!P29)/'Baseline female'!P29</f>
        <v>-3.7743021232550034E-5</v>
      </c>
      <c r="Q29" s="4">
        <f ca="1">('Deaths female'!Q29-'Baseline female'!Q29)/'Baseline female'!Q29</f>
        <v>-4.4382858366160363E-2</v>
      </c>
      <c r="R29" s="4">
        <f ca="1">('Deaths female'!R29-'Baseline female'!R29)/'Baseline female'!R29</f>
        <v>0.10671338575432819</v>
      </c>
      <c r="S29" s="4">
        <f ca="1">('Deaths female'!S29-'Baseline female'!S29)/'Baseline female'!S29</f>
        <v>-0.26943722682081606</v>
      </c>
      <c r="T29" s="4">
        <f ca="1">('Deaths female'!T29-'Baseline female'!T29)/'Baseline female'!T29</f>
        <v>0.18306495668047404</v>
      </c>
      <c r="U29" s="4">
        <f ca="1">('Deaths female'!U29-'Baseline female'!U29)/'Baseline female'!U29</f>
        <v>0.10770534749344528</v>
      </c>
      <c r="V29" s="4">
        <f ca="1">('Deaths female'!V29-'Baseline female'!V29)/'Baseline female'!V29</f>
        <v>-1.8232826195220687E-2</v>
      </c>
      <c r="W29" s="4">
        <f ca="1">('Deaths female'!W29-'Baseline female'!W29)/'Baseline female'!W29</f>
        <v>-2.9093111903635831E-2</v>
      </c>
      <c r="X29" s="4">
        <f ca="1">('Deaths female'!X29-'Baseline female'!X29)/'Baseline female'!X29</f>
        <v>0.20545802809213423</v>
      </c>
      <c r="Y29" s="4">
        <f ca="1">('Deaths female'!Y29-'Baseline female'!Y29)/'Baseline female'!Y29</f>
        <v>0.59574965509689803</v>
      </c>
      <c r="Z29" s="4">
        <f ca="1">('Deaths female'!Z29-'Baseline female'!Z29)/'Baseline female'!Z29</f>
        <v>-6.0319768902707745E-2</v>
      </c>
      <c r="AA29" s="4">
        <f ca="1">('Deaths female'!AA29-'Baseline female'!AA29)/'Baseline female'!AA29</f>
        <v>-0.14034781004107141</v>
      </c>
      <c r="AI29" s="4">
        <f ca="1">('Excess male'!AI29+'Excess male'!AI29)/2</f>
        <v>-6.5260272820873155E-2</v>
      </c>
      <c r="AJ29" s="4">
        <f ca="1">('Excess male'!AJ29+'Excess male'!AJ29)/2</f>
        <v>-5.0411607869385831E-2</v>
      </c>
      <c r="AK29" s="4">
        <f ca="1">('Excess male'!AK29+'Excess male'!AK29)/2</f>
        <v>5.3499454084042004E-2</v>
      </c>
      <c r="AL29" s="4">
        <f ca="1">('Excess male'!AL29+'Excess male'!AL29)/2</f>
        <v>-8.9622208500258257E-3</v>
      </c>
      <c r="AM29" s="4">
        <f ca="1">('Excess male'!AM29+'Excess male'!AM29)/2</f>
        <v>-5.8074832713437156E-2</v>
      </c>
      <c r="AN29" s="4">
        <f ca="1">('Excess male'!AN29+'Excess male'!AN29)/2</f>
        <v>1.6136898197798257E-2</v>
      </c>
      <c r="AO29" s="4">
        <f ca="1">('Excess male'!AO29+'Excess male'!AO29)/2</f>
        <v>7.0588756027422069E-3</v>
      </c>
      <c r="AP29" s="4">
        <f ca="1">('Excess male'!AP29+'Excess male'!AP29)/2</f>
        <v>3.440139490285065E-2</v>
      </c>
      <c r="AQ29" s="4">
        <f ca="1">('Excess male'!AQ29+'Excess male'!AQ29)/2</f>
        <v>6.2455157235405491E-2</v>
      </c>
      <c r="AR29" s="4">
        <f ca="1">('Excess male'!AR29+'Excess male'!AR29)/2</f>
        <v>6.7042234813534532E-3</v>
      </c>
      <c r="AS29" s="4">
        <f ca="1">('Excess male'!AS29+'Excess male'!AS29)/2</f>
        <v>1.3690789938714372E-2</v>
      </c>
      <c r="AT29" s="4">
        <f ca="1">('Excess male'!AT29+'Excess male'!AT29)/2</f>
        <v>0.15100750529807322</v>
      </c>
      <c r="AU29" s="4">
        <f ca="1">('Excess male'!AU29+'Excess male'!AU29)/2</f>
        <v>0.10528645799886162</v>
      </c>
      <c r="AV29" s="4">
        <f ca="1">('Excess male'!AV29+'Excess male'!AV29)/2</f>
        <v>0.14702232385127478</v>
      </c>
      <c r="AW29" s="4">
        <f ca="1">('Excess male'!AW29+'Excess male'!AW29)/2</f>
        <v>0.12027852063250632</v>
      </c>
      <c r="AX29" s="4">
        <f ca="1">('Excess male'!AX29+'Excess male'!AX29)/2</f>
        <v>0.22347901717894522</v>
      </c>
      <c r="BE29">
        <v>0</v>
      </c>
    </row>
    <row r="30" spans="1:57" x14ac:dyDescent="0.2">
      <c r="A30" s="1">
        <v>27</v>
      </c>
      <c r="B30" s="4">
        <f ca="1">('Deaths female'!B30-'Baseline female'!B30)/'Baseline female'!B30</f>
        <v>0.31919028255488235</v>
      </c>
      <c r="C30" s="4">
        <f ca="1">('Deaths female'!C30-'Baseline female'!C30)/'Baseline female'!C30</f>
        <v>-4.8194587357353894E-2</v>
      </c>
      <c r="D30" s="4">
        <f ca="1">('Deaths female'!D30-'Baseline female'!D30)/'Baseline female'!D30</f>
        <v>0.80537568434143558</v>
      </c>
      <c r="E30" s="4">
        <f ca="1">('Deaths female'!E30-'Baseline female'!E30)/'Baseline female'!E30</f>
        <v>0.72884890764973709</v>
      </c>
      <c r="F30" s="4">
        <f ca="1">('Deaths female'!F30-'Baseline female'!F30)/'Baseline female'!F30</f>
        <v>0.1486231505347165</v>
      </c>
      <c r="G30" s="4">
        <f ca="1">('Deaths female'!G30-'Baseline female'!G30)/'Baseline female'!G30</f>
        <v>6.6512554795726306E-2</v>
      </c>
      <c r="H30" s="4">
        <f ca="1">('Deaths female'!H30-'Baseline female'!H30)/'Baseline female'!H30</f>
        <v>1.4309222881797169E-3</v>
      </c>
      <c r="I30" s="4">
        <f ca="1">('Deaths female'!I30-'Baseline female'!I30)/'Baseline female'!I30</f>
        <v>0.53081336187098738</v>
      </c>
      <c r="J30" s="4">
        <f ca="1">('Deaths female'!J30-'Baseline female'!J30)/'Baseline female'!J30</f>
        <v>0.33457856938188441</v>
      </c>
      <c r="K30" s="4">
        <f ca="1">('Deaths female'!K30-'Baseline female'!K30)/'Baseline female'!K30</f>
        <v>0.53405405484896196</v>
      </c>
      <c r="L30" s="4">
        <f ca="1">('Deaths female'!L30-'Baseline female'!L30)/'Baseline female'!L30</f>
        <v>-0.21988072088034577</v>
      </c>
      <c r="M30" s="4">
        <f ca="1">('Deaths female'!M30-'Baseline female'!M30)/'Baseline female'!M30</f>
        <v>0.44648545882566743</v>
      </c>
      <c r="N30" s="4">
        <f ca="1">('Deaths female'!N30-'Baseline female'!N30)/'Baseline female'!N30</f>
        <v>-0.18415745223743493</v>
      </c>
      <c r="O30" s="4">
        <f ca="1">('Deaths female'!O30-'Baseline female'!O30)/'Baseline female'!O30</f>
        <v>4.5836224326815153E-2</v>
      </c>
      <c r="P30" s="4">
        <f ca="1">('Deaths female'!P30-'Baseline female'!P30)/'Baseline female'!P30</f>
        <v>-0.12968453869328217</v>
      </c>
      <c r="Q30" s="4">
        <f ca="1">('Deaths female'!Q30-'Baseline female'!Q30)/'Baseline female'!Q30</f>
        <v>-0.21978735807503541</v>
      </c>
      <c r="R30" s="4">
        <f ca="1">('Deaths female'!R30-'Baseline female'!R30)/'Baseline female'!R30</f>
        <v>0.16732449872226982</v>
      </c>
      <c r="S30" s="4">
        <f ca="1">('Deaths female'!S30-'Baseline female'!S30)/'Baseline female'!S30</f>
        <v>-4.9143818688063348E-2</v>
      </c>
      <c r="T30" s="4">
        <f ca="1">('Deaths female'!T30-'Baseline female'!T30)/'Baseline female'!T30</f>
        <v>-0.18492700717460808</v>
      </c>
      <c r="U30" s="4">
        <f ca="1">('Deaths female'!U30-'Baseline female'!U30)/'Baseline female'!U30</f>
        <v>0.46391233441384355</v>
      </c>
      <c r="V30" s="4">
        <f ca="1">('Deaths female'!V30-'Baseline female'!V30)/'Baseline female'!V30</f>
        <v>0.38509065206558207</v>
      </c>
      <c r="W30" s="4">
        <f ca="1">('Deaths female'!W30-'Baseline female'!W30)/'Baseline female'!W30</f>
        <v>0.49571957554222346</v>
      </c>
      <c r="X30" s="4">
        <f ca="1">('Deaths female'!X30-'Baseline female'!X30)/'Baseline female'!X30</f>
        <v>0.27485861047725557</v>
      </c>
      <c r="Y30" s="4">
        <f ca="1">('Deaths female'!Y30-'Baseline female'!Y30)/'Baseline female'!Y30</f>
        <v>0.48310903481351697</v>
      </c>
      <c r="Z30" s="4">
        <f ca="1">('Deaths female'!Z30-'Baseline female'!Z30)/'Baseline female'!Z30</f>
        <v>0.67222350365360772</v>
      </c>
      <c r="AA30" s="4">
        <f ca="1">('Deaths female'!AA30-'Baseline female'!AA30)/'Baseline female'!AA30</f>
        <v>0.50414674358788181</v>
      </c>
      <c r="AI30" s="4">
        <f ca="1">('Excess male'!AI30+'Excess male'!AI30)/2</f>
        <v>-7.5079983463549507E-2</v>
      </c>
      <c r="AJ30" s="4">
        <f ca="1">('Excess male'!AJ30+'Excess male'!AJ30)/2</f>
        <v>-5.031593725343679E-2</v>
      </c>
      <c r="AK30" s="4">
        <f ca="1">('Excess male'!AK30+'Excess male'!AK30)/2</f>
        <v>3.9774422255951139E-2</v>
      </c>
      <c r="AL30" s="4">
        <f ca="1">('Excess male'!AL30+'Excess male'!AL30)/2</f>
        <v>-2.8285739019302768E-2</v>
      </c>
      <c r="AM30" s="4">
        <f ca="1">('Excess male'!AM30+'Excess male'!AM30)/2</f>
        <v>-4.962749757925819E-2</v>
      </c>
      <c r="AN30" s="4">
        <f ca="1">('Excess male'!AN30+'Excess male'!AN30)/2</f>
        <v>2.0752428026397637E-2</v>
      </c>
      <c r="AO30" s="4">
        <f ca="1">('Excess male'!AO30+'Excess male'!AO30)/2</f>
        <v>3.6346316680623725E-3</v>
      </c>
      <c r="AP30" s="4">
        <f ca="1">('Excess male'!AP30+'Excess male'!AP30)/2</f>
        <v>6.1111384678614163E-2</v>
      </c>
      <c r="AQ30" s="4">
        <f ca="1">('Excess male'!AQ30+'Excess male'!AQ30)/2</f>
        <v>6.3204641662265817E-2</v>
      </c>
      <c r="AR30" s="4">
        <f ca="1">('Excess male'!AR30+'Excess male'!AR30)/2</f>
        <v>1.0365242746414695E-5</v>
      </c>
      <c r="AS30" s="4">
        <f ca="1">('Excess male'!AS30+'Excess male'!AS30)/2</f>
        <v>1.4137114675937786E-2</v>
      </c>
      <c r="AT30" s="4">
        <f ca="1">('Excess male'!AT30+'Excess male'!AT30)/2</f>
        <v>0.13825950733054224</v>
      </c>
      <c r="AU30" s="4">
        <f ca="1">('Excess male'!AU30+'Excess male'!AU30)/2</f>
        <v>5.4579800963475901E-2</v>
      </c>
      <c r="AV30" s="4">
        <f ca="1">('Excess male'!AV30+'Excess male'!AV30)/2</f>
        <v>0.16441969299607836</v>
      </c>
      <c r="AW30" s="4">
        <f ca="1">('Excess male'!AW30+'Excess male'!AW30)/2</f>
        <v>0.10018237562894304</v>
      </c>
      <c r="AX30" s="4">
        <f ca="1">('Excess male'!AX30+'Excess male'!AX30)/2</f>
        <v>0.18648089095371684</v>
      </c>
      <c r="BE30">
        <v>0</v>
      </c>
    </row>
    <row r="31" spans="1:57" x14ac:dyDescent="0.2">
      <c r="A31" s="1">
        <v>28</v>
      </c>
      <c r="B31" s="4">
        <f ca="1">('Deaths female'!B31-'Baseline female'!B31)/'Baseline female'!B31</f>
        <v>0.20317421644817416</v>
      </c>
      <c r="C31" s="4">
        <f ca="1">('Deaths female'!C31-'Baseline female'!C31)/'Baseline female'!C31</f>
        <v>9.2649577972610642E-2</v>
      </c>
      <c r="D31" s="4">
        <f ca="1">('Deaths female'!D31-'Baseline female'!D31)/'Baseline female'!D31</f>
        <v>0.18094149592164901</v>
      </c>
      <c r="E31" s="4">
        <f ca="1">('Deaths female'!E31-'Baseline female'!E31)/'Baseline female'!E31</f>
        <v>0.12531177097232429</v>
      </c>
      <c r="F31" s="4">
        <f ca="1">('Deaths female'!F31-'Baseline female'!F31)/'Baseline female'!F31</f>
        <v>-3.8026348534145347E-2</v>
      </c>
      <c r="G31" s="4">
        <f ca="1">('Deaths female'!G31-'Baseline female'!G31)/'Baseline female'!G31</f>
        <v>1.9086794333151573E-2</v>
      </c>
      <c r="H31" s="4">
        <f ca="1">('Deaths female'!H31-'Baseline female'!H31)/'Baseline female'!H31</f>
        <v>0.19634767761045574</v>
      </c>
      <c r="I31" s="4">
        <f ca="1">('Deaths female'!I31-'Baseline female'!I31)/'Baseline female'!I31</f>
        <v>0.11969875478263477</v>
      </c>
      <c r="J31" s="4">
        <f ca="1">('Deaths female'!J31-'Baseline female'!J31)/'Baseline female'!J31</f>
        <v>-0.3458365639966679</v>
      </c>
      <c r="K31" s="4">
        <f ca="1">('Deaths female'!K31-'Baseline female'!K31)/'Baseline female'!K31</f>
        <v>-0.29654894084290029</v>
      </c>
      <c r="L31" s="4">
        <f ca="1">('Deaths female'!L31-'Baseline female'!L31)/'Baseline female'!L31</f>
        <v>-0.2673637961117209</v>
      </c>
      <c r="M31" s="4">
        <f ca="1">('Deaths female'!M31-'Baseline female'!M31)/'Baseline female'!M31</f>
        <v>-0.14167920869018968</v>
      </c>
      <c r="N31" s="4">
        <f ca="1">('Deaths female'!N31-'Baseline female'!N31)/'Baseline female'!N31</f>
        <v>-0.37147441639195361</v>
      </c>
      <c r="O31" s="4">
        <f ca="1">('Deaths female'!O31-'Baseline female'!O31)/'Baseline female'!O31</f>
        <v>-5.089379040119143E-3</v>
      </c>
      <c r="P31" s="4">
        <f ca="1">('Deaths female'!P31-'Baseline female'!P31)/'Baseline female'!P31</f>
        <v>0.23963470586281929</v>
      </c>
      <c r="Q31" s="4">
        <f ca="1">('Deaths female'!Q31-'Baseline female'!Q31)/'Baseline female'!Q31</f>
        <v>7.3431627494182611E-2</v>
      </c>
      <c r="R31" s="4">
        <f ca="1">('Deaths female'!R31-'Baseline female'!R31)/'Baseline female'!R31</f>
        <v>0.56419409190317105</v>
      </c>
      <c r="S31" s="4">
        <f ca="1">('Deaths female'!S31-'Baseline female'!S31)/'Baseline female'!S31</f>
        <v>-0.22169899491891731</v>
      </c>
      <c r="T31" s="4">
        <f ca="1">('Deaths female'!T31-'Baseline female'!T31)/'Baseline female'!T31</f>
        <v>-5.7981624760013194E-2</v>
      </c>
      <c r="U31" s="4">
        <f ca="1">('Deaths female'!U31-'Baseline female'!U31)/'Baseline female'!U31</f>
        <v>0.23906494628948993</v>
      </c>
      <c r="V31" s="4">
        <f ca="1">('Deaths female'!V31-'Baseline female'!V31)/'Baseline female'!V31</f>
        <v>-3.4523191136553229E-2</v>
      </c>
      <c r="W31" s="4">
        <f ca="1">('Deaths female'!W31-'Baseline female'!W31)/'Baseline female'!W31</f>
        <v>1.7495608034470086E-2</v>
      </c>
      <c r="X31" s="4">
        <f ca="1">('Deaths female'!X31-'Baseline female'!X31)/'Baseline female'!X31</f>
        <v>-2.2375473754144247E-2</v>
      </c>
      <c r="Y31" s="4">
        <f ca="1">('Deaths female'!Y31-'Baseline female'!Y31)/'Baseline female'!Y31</f>
        <v>-7.9669699642917799E-2</v>
      </c>
      <c r="Z31" s="4">
        <f ca="1">('Deaths female'!Z31-'Baseline female'!Z31)/'Baseline female'!Z31</f>
        <v>0.51402073156239669</v>
      </c>
      <c r="AA31" s="4">
        <f ca="1">('Deaths female'!AA31-'Baseline female'!AA31)/'Baseline female'!AA31</f>
        <v>0.37320265100102046</v>
      </c>
      <c r="AI31" s="4">
        <f ca="1">('Excess male'!AI31+'Excess male'!AI31)/2</f>
        <v>-8.7405743308963349E-2</v>
      </c>
      <c r="AJ31" s="4">
        <f ca="1">('Excess male'!AJ31+'Excess male'!AJ31)/2</f>
        <v>-6.2304940054539459E-2</v>
      </c>
      <c r="AK31" s="4">
        <f ca="1">('Excess male'!AK31+'Excess male'!AK31)/2</f>
        <v>6.5354494621124429E-2</v>
      </c>
      <c r="AL31" s="4">
        <f ca="1">('Excess male'!AL31+'Excess male'!AL31)/2</f>
        <v>-5.0879496897013453E-2</v>
      </c>
      <c r="AM31" s="4">
        <f ca="1">('Excess male'!AM31+'Excess male'!AM31)/2</f>
        <v>-1.0906818188270386E-2</v>
      </c>
      <c r="AN31" s="4">
        <f ca="1">('Excess male'!AN31+'Excess male'!AN31)/2</f>
        <v>3.0566592047649953E-2</v>
      </c>
      <c r="AO31" s="4">
        <f ca="1">('Excess male'!AO31+'Excess male'!AO31)/2</f>
        <v>-6.0222857334617111E-3</v>
      </c>
      <c r="AP31" s="4">
        <f ca="1">('Excess male'!AP31+'Excess male'!AP31)/2</f>
        <v>9.4488941480490751E-2</v>
      </c>
      <c r="AQ31" s="4">
        <f ca="1">('Excess male'!AQ31+'Excess male'!AQ31)/2</f>
        <v>4.279716140165446E-2</v>
      </c>
      <c r="AR31" s="4">
        <f ca="1">('Excess male'!AR31+'Excess male'!AR31)/2</f>
        <v>-3.021581065177005E-2</v>
      </c>
      <c r="AS31" s="4">
        <f ca="1">('Excess male'!AS31+'Excess male'!AS31)/2</f>
        <v>4.9822825420973278E-2</v>
      </c>
      <c r="AT31" s="4">
        <f ca="1">('Excess male'!AT31+'Excess male'!AT31)/2</f>
        <v>0.11453457699701854</v>
      </c>
      <c r="AU31" s="4">
        <f ca="1">('Excess male'!AU31+'Excess male'!AU31)/2</f>
        <v>7.6804074204014569E-2</v>
      </c>
      <c r="AV31" s="4">
        <f ca="1">('Excess male'!AV31+'Excess male'!AV31)/2</f>
        <v>0.1713244704686871</v>
      </c>
      <c r="AW31" s="4">
        <f ca="1">('Excess male'!AW31+'Excess male'!AW31)/2</f>
        <v>0.10810678818059927</v>
      </c>
      <c r="AX31" s="4">
        <f ca="1">('Excess male'!AX31+'Excess male'!AX31)/2</f>
        <v>0.18517078669133202</v>
      </c>
      <c r="BE31">
        <v>0</v>
      </c>
    </row>
    <row r="32" spans="1:57" x14ac:dyDescent="0.2">
      <c r="A32" s="1">
        <v>29</v>
      </c>
      <c r="B32" s="4">
        <f ca="1">('Deaths female'!B32-'Baseline female'!B32)/'Baseline female'!B32</f>
        <v>-0.24231615126402811</v>
      </c>
      <c r="C32" s="4">
        <f ca="1">('Deaths female'!C32-'Baseline female'!C32)/'Baseline female'!C32</f>
        <v>0.23605569999071208</v>
      </c>
      <c r="D32" s="4">
        <f ca="1">('Deaths female'!D32-'Baseline female'!D32)/'Baseline female'!D32</f>
        <v>9.3159061860003611E-2</v>
      </c>
      <c r="E32" s="4">
        <f ca="1">('Deaths female'!E32-'Baseline female'!E32)/'Baseline female'!E32</f>
        <v>0.23783925319602273</v>
      </c>
      <c r="F32" s="4">
        <f ca="1">('Deaths female'!F32-'Baseline female'!F32)/'Baseline female'!F32</f>
        <v>4.7457406133771349E-2</v>
      </c>
      <c r="G32" s="4">
        <f ca="1">('Deaths female'!G32-'Baseline female'!G32)/'Baseline female'!G32</f>
        <v>-7.1828520528019996E-2</v>
      </c>
      <c r="H32" s="4">
        <f ca="1">('Deaths female'!H32-'Baseline female'!H32)/'Baseline female'!H32</f>
        <v>-0.14294791102812712</v>
      </c>
      <c r="I32" s="4">
        <f ca="1">('Deaths female'!I32-'Baseline female'!I32)/'Baseline female'!I32</f>
        <v>-0.23544396335536358</v>
      </c>
      <c r="J32" s="4">
        <f ca="1">('Deaths female'!J32-'Baseline female'!J32)/'Baseline female'!J32</f>
        <v>0.26853673888739521</v>
      </c>
      <c r="K32" s="4">
        <f ca="1">('Deaths female'!K32-'Baseline female'!K32)/'Baseline female'!K32</f>
        <v>-1.0909872076616018E-2</v>
      </c>
      <c r="L32" s="4">
        <f ca="1">('Deaths female'!L32-'Baseline female'!L32)/'Baseline female'!L32</f>
        <v>7.7293916724171893E-2</v>
      </c>
      <c r="M32" s="4">
        <f ca="1">('Deaths female'!M32-'Baseline female'!M32)/'Baseline female'!M32</f>
        <v>8.8870045376054127E-2</v>
      </c>
      <c r="N32" s="4">
        <f ca="1">('Deaths female'!N32-'Baseline female'!N32)/'Baseline female'!N32</f>
        <v>-2.7984808292064147E-2</v>
      </c>
      <c r="O32" s="4">
        <f ca="1">('Deaths female'!O32-'Baseline female'!O32)/'Baseline female'!O32</f>
        <v>-3.6062101938702969E-2</v>
      </c>
      <c r="P32" s="4">
        <f ca="1">('Deaths female'!P32-'Baseline female'!P32)/'Baseline female'!P32</f>
        <v>9.6141338883531824E-2</v>
      </c>
      <c r="Q32" s="4">
        <f ca="1">('Deaths female'!Q32-'Baseline female'!Q32)/'Baseline female'!Q32</f>
        <v>-5.2757291832449961E-2</v>
      </c>
      <c r="R32" s="4">
        <f ca="1">('Deaths female'!R32-'Baseline female'!R32)/'Baseline female'!R32</f>
        <v>-0.10806328524269707</v>
      </c>
      <c r="S32" s="4">
        <f ca="1">('Deaths female'!S32-'Baseline female'!S32)/'Baseline female'!S32</f>
        <v>-0.20810240805541799</v>
      </c>
      <c r="T32" s="4">
        <f ca="1">('Deaths female'!T32-'Baseline female'!T32)/'Baseline female'!T32</f>
        <v>9.4549280571643704E-2</v>
      </c>
      <c r="U32" s="4">
        <f ca="1">('Deaths female'!U32-'Baseline female'!U32)/'Baseline female'!U32</f>
        <v>0.10286982822419273</v>
      </c>
      <c r="V32" s="4">
        <f ca="1">('Deaths female'!V32-'Baseline female'!V32)/'Baseline female'!V32</f>
        <v>4.2729694361572243E-2</v>
      </c>
      <c r="W32" s="4">
        <f ca="1">('Deaths female'!W32-'Baseline female'!W32)/'Baseline female'!W32</f>
        <v>0.26954423877900502</v>
      </c>
      <c r="X32" s="4">
        <f ca="1">('Deaths female'!X32-'Baseline female'!X32)/'Baseline female'!X32</f>
        <v>0.24006869166439587</v>
      </c>
      <c r="Y32" s="4">
        <f ca="1">('Deaths female'!Y32-'Baseline female'!Y32)/'Baseline female'!Y32</f>
        <v>-3.7721188301320069E-2</v>
      </c>
      <c r="Z32" s="4">
        <f ca="1">('Deaths female'!Z32-'Baseline female'!Z32)/'Baseline female'!Z32</f>
        <v>0.48319099405675492</v>
      </c>
      <c r="AA32" s="4">
        <f ca="1">('Deaths female'!AA32-'Baseline female'!AA32)/'Baseline female'!AA32</f>
        <v>0.37374472846854184</v>
      </c>
      <c r="AI32" s="4">
        <f ca="1">('Excess male'!AI32+'Excess male'!AI32)/2</f>
        <v>-8.5966406911533622E-2</v>
      </c>
      <c r="AJ32" s="4">
        <f ca="1">('Excess male'!AJ32+'Excess male'!AJ32)/2</f>
        <v>-5.7910382322570932E-2</v>
      </c>
      <c r="AK32" s="4">
        <f ca="1">('Excess male'!AK32+'Excess male'!AK32)/2</f>
        <v>3.9361660782206716E-2</v>
      </c>
      <c r="AL32" s="4">
        <f ca="1">('Excess male'!AL32+'Excess male'!AL32)/2</f>
        <v>-2.5022148810660748E-2</v>
      </c>
      <c r="AM32" s="4">
        <f ca="1">('Excess male'!AM32+'Excess male'!AM32)/2</f>
        <v>5.55849655763149E-3</v>
      </c>
      <c r="AN32" s="4">
        <f ca="1">('Excess male'!AN32+'Excess male'!AN32)/2</f>
        <v>2.9779618396067246E-2</v>
      </c>
      <c r="AO32" s="4">
        <f ca="1">('Excess male'!AO32+'Excess male'!AO32)/2</f>
        <v>-5.9184285194375111E-3</v>
      </c>
      <c r="AP32" s="4">
        <f ca="1">('Excess male'!AP32+'Excess male'!AP32)/2</f>
        <v>4.6925053962206503E-2</v>
      </c>
      <c r="AQ32" s="4">
        <f ca="1">('Excess male'!AQ32+'Excess male'!AQ32)/2</f>
        <v>5.378748288528417E-2</v>
      </c>
      <c r="AR32" s="4">
        <f ca="1">('Excess male'!AR32+'Excess male'!AR32)/2</f>
        <v>-2.0744726287984499E-2</v>
      </c>
      <c r="AS32" s="4">
        <f ca="1">('Excess male'!AS32+'Excess male'!AS32)/2</f>
        <v>4.85985961700445E-2</v>
      </c>
      <c r="AT32" s="4">
        <f ca="1">('Excess male'!AT32+'Excess male'!AT32)/2</f>
        <v>0.12483403264584134</v>
      </c>
      <c r="AU32" s="4">
        <f ca="1">('Excess male'!AU32+'Excess male'!AU32)/2</f>
        <v>8.1209398223305043E-2</v>
      </c>
      <c r="AV32" s="4">
        <f ca="1">('Excess male'!AV32+'Excess male'!AV32)/2</f>
        <v>0.19009247957264463</v>
      </c>
      <c r="AW32" s="4">
        <f ca="1">('Excess male'!AW32+'Excess male'!AW32)/2</f>
        <v>0.11081434980097536</v>
      </c>
      <c r="AX32" s="4">
        <f ca="1">('Excess male'!AX32+'Excess male'!AX32)/2</f>
        <v>0.17854338298479122</v>
      </c>
      <c r="BE32">
        <v>0</v>
      </c>
    </row>
    <row r="33" spans="1:57" x14ac:dyDescent="0.2">
      <c r="A33" s="1">
        <v>30</v>
      </c>
      <c r="B33" s="4">
        <f ca="1">('Deaths female'!B33-'Baseline female'!B33)/'Baseline female'!B33</f>
        <v>3.5404991444737141E-3</v>
      </c>
      <c r="C33" s="4">
        <f ca="1">('Deaths female'!C33-'Baseline female'!C33)/'Baseline female'!C33</f>
        <v>8.2015503837692946E-2</v>
      </c>
      <c r="D33" s="4">
        <f ca="1">('Deaths female'!D33-'Baseline female'!D33)/'Baseline female'!D33</f>
        <v>-0.15381664101984283</v>
      </c>
      <c r="E33" s="4">
        <f ca="1">('Deaths female'!E33-'Baseline female'!E33)/'Baseline female'!E33</f>
        <v>0.10882193639764627</v>
      </c>
      <c r="F33" s="4">
        <f ca="1">('Deaths female'!F33-'Baseline female'!F33)/'Baseline female'!F33</f>
        <v>3.9101302483239758E-2</v>
      </c>
      <c r="G33" s="4">
        <f ca="1">('Deaths female'!G33-'Baseline female'!G33)/'Baseline female'!G33</f>
        <v>7.822265211780105E-2</v>
      </c>
      <c r="H33" s="4">
        <f ca="1">('Deaths female'!H33-'Baseline female'!H33)/'Baseline female'!H33</f>
        <v>0.20470847038593343</v>
      </c>
      <c r="I33" s="4">
        <f ca="1">('Deaths female'!I33-'Baseline female'!I33)/'Baseline female'!I33</f>
        <v>0.29521460914273873</v>
      </c>
      <c r="J33" s="4">
        <f ca="1">('Deaths female'!J33-'Baseline female'!J33)/'Baseline female'!J33</f>
        <v>-0.15727655211272526</v>
      </c>
      <c r="K33" s="4">
        <f ca="1">('Deaths female'!K33-'Baseline female'!K33)/'Baseline female'!K33</f>
        <v>-0.38604603959856254</v>
      </c>
      <c r="L33" s="4">
        <f ca="1">('Deaths female'!L33-'Baseline female'!L33)/'Baseline female'!L33</f>
        <v>0.11369913493467655</v>
      </c>
      <c r="M33" s="4">
        <f ca="1">('Deaths female'!M33-'Baseline female'!M33)/'Baseline female'!M33</f>
        <v>-0.13637109144275172</v>
      </c>
      <c r="N33" s="4">
        <f ca="1">('Deaths female'!N33-'Baseline female'!N33)/'Baseline female'!N33</f>
        <v>-2.7276331609436934E-3</v>
      </c>
      <c r="O33" s="4">
        <f ca="1">('Deaths female'!O33-'Baseline female'!O33)/'Baseline female'!O33</f>
        <v>-0.17817102594262529</v>
      </c>
      <c r="P33" s="4">
        <f ca="1">('Deaths female'!P33-'Baseline female'!P33)/'Baseline female'!P33</f>
        <v>8.8164999505638501E-3</v>
      </c>
      <c r="Q33" s="4">
        <f ca="1">('Deaths female'!Q33-'Baseline female'!Q33)/'Baseline female'!Q33</f>
        <v>9.8527222150258581E-2</v>
      </c>
      <c r="R33" s="4">
        <f ca="1">('Deaths female'!R33-'Baseline female'!R33)/'Baseline female'!R33</f>
        <v>0.17822341142847381</v>
      </c>
      <c r="S33" s="4">
        <f ca="1">('Deaths female'!S33-'Baseline female'!S33)/'Baseline female'!S33</f>
        <v>-6.4502928989900205E-2</v>
      </c>
      <c r="T33" s="4">
        <f ca="1">('Deaths female'!T33-'Baseline female'!T33)/'Baseline female'!T33</f>
        <v>-3.0565605541664344E-2</v>
      </c>
      <c r="U33" s="4">
        <f ca="1">('Deaths female'!U33-'Baseline female'!U33)/'Baseline female'!U33</f>
        <v>-7.497524517493249E-3</v>
      </c>
      <c r="V33" s="4">
        <f ca="1">('Deaths female'!V33-'Baseline female'!V33)/'Baseline female'!V33</f>
        <v>-0.34113445664852737</v>
      </c>
      <c r="W33" s="4">
        <f ca="1">('Deaths female'!W33-'Baseline female'!W33)/'Baseline female'!W33</f>
        <v>4.2316651031088448E-2</v>
      </c>
      <c r="X33" s="4">
        <f ca="1">('Deaths female'!X33-'Baseline female'!X33)/'Baseline female'!X33</f>
        <v>0.21301944408041934</v>
      </c>
      <c r="Y33" s="4">
        <f ca="1">('Deaths female'!Y33-'Baseline female'!Y33)/'Baseline female'!Y33</f>
        <v>5.6196293214692501E-2</v>
      </c>
      <c r="Z33" s="4">
        <f ca="1">('Deaths female'!Z33-'Baseline female'!Z33)/'Baseline female'!Z33</f>
        <v>0.12630295210936887</v>
      </c>
      <c r="AA33" s="4">
        <f ca="1">('Deaths female'!AA33-'Baseline female'!AA33)/'Baseline female'!AA33</f>
        <v>0.25029835799182537</v>
      </c>
      <c r="AI33" s="4">
        <f ca="1">('Excess male'!AI33+'Excess male'!AI33)/2</f>
        <v>-8.6831395284754656E-2</v>
      </c>
      <c r="AJ33" s="4">
        <f ca="1">('Excess male'!AJ33+'Excess male'!AJ33)/2</f>
        <v>-7.4829272157535931E-2</v>
      </c>
      <c r="AK33" s="4">
        <f ca="1">('Excess male'!AK33+'Excess male'!AK33)/2</f>
        <v>3.0978682950195627E-2</v>
      </c>
      <c r="AL33" s="4">
        <f ca="1">('Excess male'!AL33+'Excess male'!AL33)/2</f>
        <v>-8.2491109814219685E-3</v>
      </c>
      <c r="AM33" s="4">
        <f ca="1">('Excess male'!AM33+'Excess male'!AM33)/2</f>
        <v>1.683970328839832E-2</v>
      </c>
      <c r="AN33" s="4">
        <f ca="1">('Excess male'!AN33+'Excess male'!AN33)/2</f>
        <v>8.682463084432197E-3</v>
      </c>
      <c r="AO33" s="4">
        <f ca="1">('Excess male'!AO33+'Excess male'!AO33)/2</f>
        <v>2.1352913180814038E-2</v>
      </c>
      <c r="AP33" s="4">
        <f ca="1">('Excess male'!AP33+'Excess male'!AP33)/2</f>
        <v>2.4521076395281796E-2</v>
      </c>
      <c r="AQ33" s="4">
        <f ca="1">('Excess male'!AQ33+'Excess male'!AQ33)/2</f>
        <v>4.6611441076430227E-2</v>
      </c>
      <c r="AR33" s="4">
        <f ca="1">('Excess male'!AR33+'Excess male'!AR33)/2</f>
        <v>-4.2849211752280106E-3</v>
      </c>
      <c r="AS33" s="4">
        <f ca="1">('Excess male'!AS33+'Excess male'!AS33)/2</f>
        <v>6.7678090400193291E-2</v>
      </c>
      <c r="AT33" s="4">
        <f ca="1">('Excess male'!AT33+'Excess male'!AT33)/2</f>
        <v>0.13854616416612589</v>
      </c>
      <c r="AU33" s="4">
        <f ca="1">('Excess male'!AU33+'Excess male'!AU33)/2</f>
        <v>9.2114719958784716E-2</v>
      </c>
      <c r="AV33" s="4">
        <f ca="1">('Excess male'!AV33+'Excess male'!AV33)/2</f>
        <v>0.15993097281818655</v>
      </c>
      <c r="AW33" s="4">
        <f ca="1">('Excess male'!AW33+'Excess male'!AW33)/2</f>
        <v>0.12295116945927917</v>
      </c>
      <c r="AX33" s="4">
        <f ca="1">('Excess male'!AX33+'Excess male'!AX33)/2</f>
        <v>0.17463210149562636</v>
      </c>
      <c r="BE33">
        <v>0</v>
      </c>
    </row>
    <row r="34" spans="1:57" x14ac:dyDescent="0.2">
      <c r="A34" s="1">
        <v>31</v>
      </c>
      <c r="B34" s="4">
        <f ca="1">('Deaths female'!B34-'Baseline female'!B34)/'Baseline female'!B34</f>
        <v>0.25259231365430079</v>
      </c>
      <c r="C34" s="4">
        <f ca="1">('Deaths female'!C34-'Baseline female'!C34)/'Baseline female'!C34</f>
        <v>0.10759684204447467</v>
      </c>
      <c r="D34" s="4">
        <f ca="1">('Deaths female'!D34-'Baseline female'!D34)/'Baseline female'!D34</f>
        <v>0.23851531005712498</v>
      </c>
      <c r="E34" s="4">
        <f ca="1">('Deaths female'!E34-'Baseline female'!E34)/'Baseline female'!E34</f>
        <v>2.9819049962543816E-2</v>
      </c>
      <c r="F34" s="4">
        <f ca="1">('Deaths female'!F34-'Baseline female'!F34)/'Baseline female'!F34</f>
        <v>8.4975847074025293E-2</v>
      </c>
      <c r="G34" s="4">
        <f ca="1">('Deaths female'!G34-'Baseline female'!G34)/'Baseline female'!G34</f>
        <v>0.31324959039919098</v>
      </c>
      <c r="H34" s="4">
        <f ca="1">('Deaths female'!H34-'Baseline female'!H34)/'Baseline female'!H34</f>
        <v>-8.4018446648431045E-3</v>
      </c>
      <c r="I34" s="4">
        <f ca="1">('Deaths female'!I34-'Baseline female'!I34)/'Baseline female'!I34</f>
        <v>-6.4879898551738938E-2</v>
      </c>
      <c r="J34" s="4">
        <f ca="1">('Deaths female'!J34-'Baseline female'!J34)/'Baseline female'!J34</f>
        <v>0.10966323883790997</v>
      </c>
      <c r="K34" s="4">
        <f ca="1">('Deaths female'!K34-'Baseline female'!K34)/'Baseline female'!K34</f>
        <v>-4.6698941068157106E-2</v>
      </c>
      <c r="L34" s="4">
        <f ca="1">('Deaths female'!L34-'Baseline female'!L34)/'Baseline female'!L34</f>
        <v>4.2194407417578796E-3</v>
      </c>
      <c r="M34" s="4">
        <f ca="1">('Deaths female'!M34-'Baseline female'!M34)/'Baseline female'!M34</f>
        <v>7.7413584550747483E-2</v>
      </c>
      <c r="N34" s="4">
        <f ca="1">('Deaths female'!N34-'Baseline female'!N34)/'Baseline female'!N34</f>
        <v>0.16890678356757649</v>
      </c>
      <c r="O34" s="4">
        <f ca="1">('Deaths female'!O34-'Baseline female'!O34)/'Baseline female'!O34</f>
        <v>2.1488521622392859E-2</v>
      </c>
      <c r="P34" s="4">
        <f ca="1">('Deaths female'!P34-'Baseline female'!P34)/'Baseline female'!P34</f>
        <v>-9.1399833298865474E-2</v>
      </c>
      <c r="Q34" s="4">
        <f ca="1">('Deaths female'!Q34-'Baseline female'!Q34)/'Baseline female'!Q34</f>
        <v>-0.36857682129549596</v>
      </c>
      <c r="R34" s="4">
        <f ca="1">('Deaths female'!R34-'Baseline female'!R34)/'Baseline female'!R34</f>
        <v>0.2516247961616972</v>
      </c>
      <c r="S34" s="4">
        <f ca="1">('Deaths female'!S34-'Baseline female'!S34)/'Baseline female'!S34</f>
        <v>0.10199258196736533</v>
      </c>
      <c r="T34" s="4">
        <f ca="1">('Deaths female'!T34-'Baseline female'!T34)/'Baseline female'!T34</f>
        <v>4.8946283797462221E-2</v>
      </c>
      <c r="U34" s="4">
        <f ca="1">('Deaths female'!U34-'Baseline female'!U34)/'Baseline female'!U34</f>
        <v>-8.196938514571607E-2</v>
      </c>
      <c r="V34" s="4">
        <f ca="1">('Deaths female'!V34-'Baseline female'!V34)/'Baseline female'!V34</f>
        <v>0.30072615970267164</v>
      </c>
      <c r="W34" s="4">
        <f ca="1">('Deaths female'!W34-'Baseline female'!W34)/'Baseline female'!W34</f>
        <v>0.21268020838774121</v>
      </c>
      <c r="X34" s="4">
        <f ca="1">('Deaths female'!X34-'Baseline female'!X34)/'Baseline female'!X34</f>
        <v>0.30605059151281422</v>
      </c>
      <c r="Y34" s="4">
        <f ca="1">('Deaths female'!Y34-'Baseline female'!Y34)/'Baseline female'!Y34</f>
        <v>-3.6131100404689136E-2</v>
      </c>
      <c r="Z34" s="4">
        <f ca="1">('Deaths female'!Z34-'Baseline female'!Z34)/'Baseline female'!Z34</f>
        <v>0.46045613378995043</v>
      </c>
      <c r="AA34" s="4">
        <f ca="1">('Deaths female'!AA34-'Baseline female'!AA34)/'Baseline female'!AA34</f>
        <v>0.58479116528165964</v>
      </c>
      <c r="AI34" s="4">
        <f ca="1">('Excess male'!AI34+'Excess male'!AI34)/2</f>
        <v>-9.6214143248217615E-2</v>
      </c>
      <c r="AJ34" s="4">
        <f ca="1">('Excess male'!AJ34+'Excess male'!AJ34)/2</f>
        <v>-4.0800664639828711E-2</v>
      </c>
      <c r="AK34" s="4">
        <f ca="1">('Excess male'!AK34+'Excess male'!AK34)/2</f>
        <v>1.4364187517639628E-2</v>
      </c>
      <c r="AL34" s="4">
        <f ca="1">('Excess male'!AL34+'Excess male'!AL34)/2</f>
        <v>-8.4936419414587978E-3</v>
      </c>
      <c r="AM34" s="4">
        <f ca="1">('Excess male'!AM34+'Excess male'!AM34)/2</f>
        <v>-1.3954063116839311E-3</v>
      </c>
      <c r="AN34" s="4">
        <f ca="1">('Excess male'!AN34+'Excess male'!AN34)/2</f>
        <v>9.5897942846624798E-3</v>
      </c>
      <c r="AO34" s="4">
        <f ca="1">('Excess male'!AO34+'Excess male'!AO34)/2</f>
        <v>8.1696214753109106E-3</v>
      </c>
      <c r="AP34" s="4">
        <f ca="1">('Excess male'!AP34+'Excess male'!AP34)/2</f>
        <v>1.6477185869456342E-2</v>
      </c>
      <c r="AQ34" s="4">
        <f ca="1">('Excess male'!AQ34+'Excess male'!AQ34)/2</f>
        <v>5.7555402144973546E-2</v>
      </c>
      <c r="AR34" s="4">
        <f ca="1">('Excess male'!AR34+'Excess male'!AR34)/2</f>
        <v>1.996644482049675E-2</v>
      </c>
      <c r="AS34" s="4">
        <f ca="1">('Excess male'!AS34+'Excess male'!AS34)/2</f>
        <v>9.0828643277319585E-2</v>
      </c>
      <c r="AT34" s="4">
        <f ca="1">('Excess male'!AT34+'Excess male'!AT34)/2</f>
        <v>0.1332702410345106</v>
      </c>
      <c r="AU34" s="4">
        <f ca="1">('Excess male'!AU34+'Excess male'!AU34)/2</f>
        <v>9.8354948230223269E-2</v>
      </c>
      <c r="AV34" s="4">
        <f ca="1">('Excess male'!AV34+'Excess male'!AV34)/2</f>
        <v>0.17797192054221606</v>
      </c>
      <c r="AW34" s="4">
        <f ca="1">('Excess male'!AW34+'Excess male'!AW34)/2</f>
        <v>0.1674630392879749</v>
      </c>
      <c r="AX34" s="4">
        <f ca="1">('Excess male'!AX34+'Excess male'!AX34)/2</f>
        <v>0.21046967329808519</v>
      </c>
      <c r="BE34">
        <v>0</v>
      </c>
    </row>
    <row r="35" spans="1:57" x14ac:dyDescent="0.2">
      <c r="A35" s="1">
        <v>32</v>
      </c>
      <c r="B35" s="4">
        <f ca="1">('Deaths female'!B35-'Baseline female'!B35)/'Baseline female'!B35</f>
        <v>-1.6111590190994124E-3</v>
      </c>
      <c r="C35" s="4">
        <f ca="1">('Deaths female'!C35-'Baseline female'!C35)/'Baseline female'!C35</f>
        <v>0.32296397678863631</v>
      </c>
      <c r="D35" s="4">
        <f ca="1">('Deaths female'!D35-'Baseline female'!D35)/'Baseline female'!D35</f>
        <v>0.35066633356155374</v>
      </c>
      <c r="E35" s="4">
        <f ca="1">('Deaths female'!E35-'Baseline female'!E35)/'Baseline female'!E35</f>
        <v>-9.9900070826053247E-2</v>
      </c>
      <c r="F35" s="4">
        <f ca="1">('Deaths female'!F35-'Baseline female'!F35)/'Baseline female'!F35</f>
        <v>6.1375299956232157E-2</v>
      </c>
      <c r="G35" s="4">
        <f ca="1">('Deaths female'!G35-'Baseline female'!G35)/'Baseline female'!G35</f>
        <v>2.9935271189646874E-2</v>
      </c>
      <c r="H35" s="4">
        <f ca="1">('Deaths female'!H35-'Baseline female'!H35)/'Baseline female'!H35</f>
        <v>-8.5594234119948071E-2</v>
      </c>
      <c r="I35" s="4">
        <f ca="1">('Deaths female'!I35-'Baseline female'!I35)/'Baseline female'!I35</f>
        <v>8.2133916145657432E-2</v>
      </c>
      <c r="J35" s="4">
        <f ca="1">('Deaths female'!J35-'Baseline female'!J35)/'Baseline female'!J35</f>
        <v>-5.2078330291489019E-2</v>
      </c>
      <c r="K35" s="4">
        <f ca="1">('Deaths female'!K35-'Baseline female'!K35)/'Baseline female'!K35</f>
        <v>0.1657689931927035</v>
      </c>
      <c r="L35" s="4">
        <f ca="1">('Deaths female'!L35-'Baseline female'!L35)/'Baseline female'!L35</f>
        <v>7.8727506093829058E-2</v>
      </c>
      <c r="M35" s="4">
        <f ca="1">('Deaths female'!M35-'Baseline female'!M35)/'Baseline female'!M35</f>
        <v>0.15996223058165185</v>
      </c>
      <c r="N35" s="4">
        <f ca="1">('Deaths female'!N35-'Baseline female'!N35)/'Baseline female'!N35</f>
        <v>-8.8937866992735218E-2</v>
      </c>
      <c r="O35" s="4">
        <f ca="1">('Deaths female'!O35-'Baseline female'!O35)/'Baseline female'!O35</f>
        <v>-5.7770787150358679E-3</v>
      </c>
      <c r="P35" s="4">
        <f ca="1">('Deaths female'!P35-'Baseline female'!P35)/'Baseline female'!P35</f>
        <v>-0.26903256559092248</v>
      </c>
      <c r="Q35" s="4">
        <f ca="1">('Deaths female'!Q35-'Baseline female'!Q35)/'Baseline female'!Q35</f>
        <v>-0.19367158680729579</v>
      </c>
      <c r="R35" s="4">
        <f ca="1">('Deaths female'!R35-'Baseline female'!R35)/'Baseline female'!R35</f>
        <v>0.16256446746752726</v>
      </c>
      <c r="S35" s="4">
        <f ca="1">('Deaths female'!S35-'Baseline female'!S35)/'Baseline female'!S35</f>
        <v>-0.15232208557907082</v>
      </c>
      <c r="T35" s="4">
        <f ca="1">('Deaths female'!T35-'Baseline female'!T35)/'Baseline female'!T35</f>
        <v>0.19085559685905426</v>
      </c>
      <c r="U35" s="4">
        <f ca="1">('Deaths female'!U35-'Baseline female'!U35)/'Baseline female'!U35</f>
        <v>0.1718415991058766</v>
      </c>
      <c r="V35" s="4">
        <f ca="1">('Deaths female'!V35-'Baseline female'!V35)/'Baseline female'!V35</f>
        <v>8.3312968693560446E-2</v>
      </c>
      <c r="W35" s="4">
        <f ca="1">('Deaths female'!W35-'Baseline female'!W35)/'Baseline female'!W35</f>
        <v>0.3758808151438236</v>
      </c>
      <c r="X35" s="4">
        <f ca="1">('Deaths female'!X35-'Baseline female'!X35)/'Baseline female'!X35</f>
        <v>7.6324988407316982E-2</v>
      </c>
      <c r="Y35" s="4">
        <f ca="1">('Deaths female'!Y35-'Baseline female'!Y35)/'Baseline female'!Y35</f>
        <v>-1.4626432447087759E-2</v>
      </c>
      <c r="Z35" s="4">
        <f ca="1">('Deaths female'!Z35-'Baseline female'!Z35)/'Baseline female'!Z35</f>
        <v>0.11883788830744887</v>
      </c>
      <c r="AA35" s="4">
        <f ca="1">('Deaths female'!AA35-'Baseline female'!AA35)/'Baseline female'!AA35</f>
        <v>0.21836694024067302</v>
      </c>
      <c r="AI35" s="4">
        <f ca="1">('Excess male'!AI35+'Excess male'!AI35)/2</f>
        <v>-9.3980019161449657E-2</v>
      </c>
      <c r="AJ35" s="4">
        <f ca="1">('Excess male'!AJ35+'Excess male'!AJ35)/2</f>
        <v>-2.5354488438169009E-2</v>
      </c>
      <c r="AK35" s="4">
        <f ca="1">('Excess male'!AK35+'Excess male'!AK35)/2</f>
        <v>1.5967200547427618E-3</v>
      </c>
      <c r="AL35" s="4">
        <f ca="1">('Excess male'!AL35+'Excess male'!AL35)/2</f>
        <v>-2.3885226455040955E-2</v>
      </c>
      <c r="AM35" s="4">
        <f ca="1">('Excess male'!AM35+'Excess male'!AM35)/2</f>
        <v>1.6004462323116978E-2</v>
      </c>
      <c r="AN35" s="4">
        <f ca="1">('Excess male'!AN35+'Excess male'!AN35)/2</f>
        <v>-3.2525208731968556E-3</v>
      </c>
      <c r="AO35" s="4">
        <f ca="1">('Excess male'!AO35+'Excess male'!AO35)/2</f>
        <v>5.773908100950651E-3</v>
      </c>
      <c r="AP35" s="4">
        <f ca="1">('Excess male'!AP35+'Excess male'!AP35)/2</f>
        <v>2.022834108622611E-2</v>
      </c>
      <c r="AQ35" s="4">
        <f ca="1">('Excess male'!AQ35+'Excess male'!AQ35)/2</f>
        <v>7.6890800124083392E-2</v>
      </c>
      <c r="AR35" s="4">
        <f ca="1">('Excess male'!AR35+'Excess male'!AR35)/2</f>
        <v>1.4308795787237099E-2</v>
      </c>
      <c r="AS35" s="4">
        <f ca="1">('Excess male'!AS35+'Excess male'!AS35)/2</f>
        <v>0.11098401233346605</v>
      </c>
      <c r="AT35" s="4">
        <f ca="1">('Excess male'!AT35+'Excess male'!AT35)/2</f>
        <v>0.13824221443888116</v>
      </c>
      <c r="AU35" s="4">
        <f ca="1">('Excess male'!AU35+'Excess male'!AU35)/2</f>
        <v>0.1051992599288115</v>
      </c>
      <c r="AV35" s="4">
        <f ca="1">('Excess male'!AV35+'Excess male'!AV35)/2</f>
        <v>0.20807389450771679</v>
      </c>
      <c r="AW35" s="4">
        <f ca="1">('Excess male'!AW35+'Excess male'!AW35)/2</f>
        <v>0.19930793084907503</v>
      </c>
      <c r="AX35" s="4">
        <f ca="1">('Excess male'!AX35+'Excess male'!AX35)/2</f>
        <v>0.23481091895892431</v>
      </c>
      <c r="BE35">
        <v>0</v>
      </c>
    </row>
    <row r="36" spans="1:57" x14ac:dyDescent="0.2">
      <c r="A36" s="1">
        <v>33</v>
      </c>
      <c r="B36" s="4">
        <f ca="1">('Deaths female'!B36-'Baseline female'!B36)/'Baseline female'!B36</f>
        <v>6.3879695355786761E-2</v>
      </c>
      <c r="C36" s="4">
        <f ca="1">('Deaths female'!C36-'Baseline female'!C36)/'Baseline female'!C36</f>
        <v>-0.12025684021636879</v>
      </c>
      <c r="D36" s="4">
        <f ca="1">('Deaths female'!D36-'Baseline female'!D36)/'Baseline female'!D36</f>
        <v>3.6099601229224142E-2</v>
      </c>
      <c r="E36" s="4">
        <f ca="1">('Deaths female'!E36-'Baseline female'!E36)/'Baseline female'!E36</f>
        <v>5.7327434457340662E-2</v>
      </c>
      <c r="F36" s="4">
        <f ca="1">('Deaths female'!F36-'Baseline female'!F36)/'Baseline female'!F36</f>
        <v>0.14022540911253806</v>
      </c>
      <c r="G36" s="4">
        <f ca="1">('Deaths female'!G36-'Baseline female'!G36)/'Baseline female'!G36</f>
        <v>0.26651719885071584</v>
      </c>
      <c r="H36" s="4">
        <f ca="1">('Deaths female'!H36-'Baseline female'!H36)/'Baseline female'!H36</f>
        <v>0.1047095727726059</v>
      </c>
      <c r="I36" s="4">
        <f ca="1">('Deaths female'!I36-'Baseline female'!I36)/'Baseline female'!I36</f>
        <v>-9.4275964757856139E-3</v>
      </c>
      <c r="J36" s="4">
        <f ca="1">('Deaths female'!J36-'Baseline female'!J36)/'Baseline female'!J36</f>
        <v>-0.23516362493042325</v>
      </c>
      <c r="K36" s="4">
        <f ca="1">('Deaths female'!K36-'Baseline female'!K36)/'Baseline female'!K36</f>
        <v>-6.5545886022805394E-2</v>
      </c>
      <c r="L36" s="4">
        <f ca="1">('Deaths female'!L36-'Baseline female'!L36)/'Baseline female'!L36</f>
        <v>-0.17245594939473327</v>
      </c>
      <c r="M36" s="4">
        <f ca="1">('Deaths female'!M36-'Baseline female'!M36)/'Baseline female'!M36</f>
        <v>-2.2161054405726761E-2</v>
      </c>
      <c r="N36" s="4">
        <f ca="1">('Deaths female'!N36-'Baseline female'!N36)/'Baseline female'!N36</f>
        <v>2.4525765615754227E-2</v>
      </c>
      <c r="O36" s="4">
        <f ca="1">('Deaths female'!O36-'Baseline female'!O36)/'Baseline female'!O36</f>
        <v>6.8552065204140122E-3</v>
      </c>
      <c r="P36" s="4">
        <f ca="1">('Deaths female'!P36-'Baseline female'!P36)/'Baseline female'!P36</f>
        <v>0.18743140987635129</v>
      </c>
      <c r="Q36" s="4">
        <f ca="1">('Deaths female'!Q36-'Baseline female'!Q36)/'Baseline female'!Q36</f>
        <v>-0.1139817206998785</v>
      </c>
      <c r="R36" s="4">
        <f ca="1">('Deaths female'!R36-'Baseline female'!R36)/'Baseline female'!R36</f>
        <v>-1.8689639867757308E-2</v>
      </c>
      <c r="S36" s="4">
        <f ca="1">('Deaths female'!S36-'Baseline female'!S36)/'Baseline female'!S36</f>
        <v>-5.9996483905536829E-2</v>
      </c>
      <c r="T36" s="4">
        <f ca="1">('Deaths female'!T36-'Baseline female'!T36)/'Baseline female'!T36</f>
        <v>9.1172819851176434E-3</v>
      </c>
      <c r="U36" s="4">
        <f ca="1">('Deaths female'!U36-'Baseline female'!U36)/'Baseline female'!U36</f>
        <v>9.5003693723539784E-2</v>
      </c>
      <c r="V36" s="4">
        <f ca="1">('Deaths female'!V36-'Baseline female'!V36)/'Baseline female'!V36</f>
        <v>2.7761358437157706E-2</v>
      </c>
      <c r="W36" s="4">
        <f ca="1">('Deaths female'!W36-'Baseline female'!W36)/'Baseline female'!W36</f>
        <v>0.34704041713810629</v>
      </c>
      <c r="X36" s="4">
        <f ca="1">('Deaths female'!X36-'Baseline female'!X36)/'Baseline female'!X36</f>
        <v>0.1991032376202555</v>
      </c>
      <c r="Y36" s="4">
        <f ca="1">('Deaths female'!Y36-'Baseline female'!Y36)/'Baseline female'!Y36</f>
        <v>1.1917019974518004E-2</v>
      </c>
      <c r="Z36" s="4">
        <f ca="1">('Deaths female'!Z36-'Baseline female'!Z36)/'Baseline female'!Z36</f>
        <v>0.24399043467708526</v>
      </c>
      <c r="AA36" s="4">
        <f ca="1">('Deaths female'!AA36-'Baseline female'!AA36)/'Baseline female'!AA36</f>
        <v>0.36131506449824002</v>
      </c>
      <c r="AI36" s="4">
        <f ca="1">('Excess male'!AI36+'Excess male'!AI36)/2</f>
        <v>-5.7611028951772593E-2</v>
      </c>
      <c r="AJ36" s="4">
        <f ca="1">('Excess male'!AJ36+'Excess male'!AJ36)/2</f>
        <v>-1.3922116292966146E-2</v>
      </c>
      <c r="AK36" s="4">
        <f ca="1">('Excess male'!AK36+'Excess male'!AK36)/2</f>
        <v>3.4309849314035756E-3</v>
      </c>
      <c r="AL36" s="4">
        <f ca="1">('Excess male'!AL36+'Excess male'!AL36)/2</f>
        <v>-4.6323490117633252E-2</v>
      </c>
      <c r="AM36" s="4">
        <f ca="1">('Excess male'!AM36+'Excess male'!AM36)/2</f>
        <v>2.6492018491900846E-2</v>
      </c>
      <c r="AN36" s="4">
        <f ca="1">('Excess male'!AN36+'Excess male'!AN36)/2</f>
        <v>-4.5972987209936429E-3</v>
      </c>
      <c r="AO36" s="4">
        <f ca="1">('Excess male'!AO36+'Excess male'!AO36)/2</f>
        <v>-5.920875920046218E-3</v>
      </c>
      <c r="AP36" s="4">
        <f ca="1">('Excess male'!AP36+'Excess male'!AP36)/2</f>
        <v>2.1718949855863215E-2</v>
      </c>
      <c r="AQ36" s="4">
        <f ca="1">('Excess male'!AQ36+'Excess male'!AQ36)/2</f>
        <v>6.5640808097017014E-2</v>
      </c>
      <c r="AR36" s="4">
        <f ca="1">('Excess male'!AR36+'Excess male'!AR36)/2</f>
        <v>2.0394591112340633E-2</v>
      </c>
      <c r="AS36" s="4">
        <f ca="1">('Excess male'!AS36+'Excess male'!AS36)/2</f>
        <v>0.12645080896485189</v>
      </c>
      <c r="AT36" s="4">
        <f ca="1">('Excess male'!AT36+'Excess male'!AT36)/2</f>
        <v>0.13629513417626943</v>
      </c>
      <c r="AU36" s="4">
        <f ca="1">('Excess male'!AU36+'Excess male'!AU36)/2</f>
        <v>0.1138898810616444</v>
      </c>
      <c r="AV36" s="4">
        <f ca="1">('Excess male'!AV36+'Excess male'!AV36)/2</f>
        <v>0.21319388309596113</v>
      </c>
      <c r="AW36" s="4">
        <f ca="1">('Excess male'!AW36+'Excess male'!AW36)/2</f>
        <v>0.20684197865066017</v>
      </c>
      <c r="AX36" s="4">
        <f ca="1">('Excess male'!AX36+'Excess male'!AX36)/2</f>
        <v>0.23470979667298922</v>
      </c>
      <c r="BE36">
        <v>0</v>
      </c>
    </row>
    <row r="37" spans="1:57" x14ac:dyDescent="0.2">
      <c r="A37" s="1">
        <v>34</v>
      </c>
      <c r="B37" s="4">
        <f ca="1">('Deaths female'!B37-'Baseline female'!B37)/'Baseline female'!B37</f>
        <v>0.22315480200459328</v>
      </c>
      <c r="C37" s="4">
        <f ca="1">('Deaths female'!C37-'Baseline female'!C37)/'Baseline female'!C37</f>
        <v>0.41224657959332217</v>
      </c>
      <c r="D37" s="4">
        <f ca="1">('Deaths female'!D37-'Baseline female'!D37)/'Baseline female'!D37</f>
        <v>0.34913084653391552</v>
      </c>
      <c r="E37" s="4">
        <f ca="1">('Deaths female'!E37-'Baseline female'!E37)/'Baseline female'!E37</f>
        <v>1.9400034934316753E-3</v>
      </c>
      <c r="F37" s="4">
        <f ca="1">('Deaths female'!F37-'Baseline female'!F37)/'Baseline female'!F37</f>
        <v>0.22730915026243609</v>
      </c>
      <c r="G37" s="4">
        <f ca="1">('Deaths female'!G37-'Baseline female'!G37)/'Baseline female'!G37</f>
        <v>6.8656903655818474E-2</v>
      </c>
      <c r="H37" s="4">
        <f ca="1">('Deaths female'!H37-'Baseline female'!H37)/'Baseline female'!H37</f>
        <v>0.34608951782168867</v>
      </c>
      <c r="I37" s="4">
        <f ca="1">('Deaths female'!I37-'Baseline female'!I37)/'Baseline female'!I37</f>
        <v>-8.504856196726511E-2</v>
      </c>
      <c r="J37" s="4">
        <f ca="1">('Deaths female'!J37-'Baseline female'!J37)/'Baseline female'!J37</f>
        <v>-0.10098211404335355</v>
      </c>
      <c r="K37" s="4">
        <f ca="1">('Deaths female'!K37-'Baseline female'!K37)/'Baseline female'!K37</f>
        <v>-0.14271952562771395</v>
      </c>
      <c r="L37" s="4">
        <f ca="1">('Deaths female'!L37-'Baseline female'!L37)/'Baseline female'!L37</f>
        <v>0.22543999670778114</v>
      </c>
      <c r="M37" s="4">
        <f ca="1">('Deaths female'!M37-'Baseline female'!M37)/'Baseline female'!M37</f>
        <v>-0.22521378472012396</v>
      </c>
      <c r="N37" s="4">
        <f ca="1">('Deaths female'!N37-'Baseline female'!N37)/'Baseline female'!N37</f>
        <v>-4.8681556963150227E-2</v>
      </c>
      <c r="O37" s="4">
        <f ca="1">('Deaths female'!O37-'Baseline female'!O37)/'Baseline female'!O37</f>
        <v>-0.23346661315684977</v>
      </c>
      <c r="P37" s="4">
        <f ca="1">('Deaths female'!P37-'Baseline female'!P37)/'Baseline female'!P37</f>
        <v>-0.22144526440170914</v>
      </c>
      <c r="Q37" s="4">
        <f ca="1">('Deaths female'!Q37-'Baseline female'!Q37)/'Baseline female'!Q37</f>
        <v>0.28475554170133183</v>
      </c>
      <c r="R37" s="4">
        <f ca="1">('Deaths female'!R37-'Baseline female'!R37)/'Baseline female'!R37</f>
        <v>-1.1889711062057608E-2</v>
      </c>
      <c r="S37" s="4">
        <f ca="1">('Deaths female'!S37-'Baseline female'!S37)/'Baseline female'!S37</f>
        <v>0.27039792985401484</v>
      </c>
      <c r="T37" s="4">
        <f ca="1">('Deaths female'!T37-'Baseline female'!T37)/'Baseline female'!T37</f>
        <v>-0.12183979959235569</v>
      </c>
      <c r="U37" s="4">
        <f ca="1">('Deaths female'!U37-'Baseline female'!U37)/'Baseline female'!U37</f>
        <v>0.15650575248822796</v>
      </c>
      <c r="V37" s="4">
        <f ca="1">('Deaths female'!V37-'Baseline female'!V37)/'Baseline female'!V37</f>
        <v>0.44553875986604974</v>
      </c>
      <c r="W37" s="4">
        <f ca="1">('Deaths female'!W37-'Baseline female'!W37)/'Baseline female'!W37</f>
        <v>0.15027057568608271</v>
      </c>
      <c r="X37" s="4">
        <f ca="1">('Deaths female'!X37-'Baseline female'!X37)/'Baseline female'!X37</f>
        <v>0.24680131321760035</v>
      </c>
      <c r="Y37" s="4">
        <f ca="1">('Deaths female'!Y37-'Baseline female'!Y37)/'Baseline female'!Y37</f>
        <v>0.28076390599838857</v>
      </c>
      <c r="Z37" s="4">
        <f ca="1">('Deaths female'!Z37-'Baseline female'!Z37)/'Baseline female'!Z37</f>
        <v>0.37726342927245687</v>
      </c>
      <c r="AA37" s="4">
        <f ca="1">('Deaths female'!AA37-'Baseline female'!AA37)/'Baseline female'!AA37</f>
        <v>0.48794535425313873</v>
      </c>
      <c r="AI37" s="4">
        <f ca="1">('Excess male'!AI37+'Excess male'!AI37)/2</f>
        <v>-1.6353062767451965E-2</v>
      </c>
      <c r="AJ37" s="4">
        <f ca="1">('Excess male'!AJ37+'Excess male'!AJ37)/2</f>
        <v>-1.0461941775934604E-2</v>
      </c>
      <c r="AK37" s="4">
        <f ca="1">('Excess male'!AK37+'Excess male'!AK37)/2</f>
        <v>1.43498194540168E-2</v>
      </c>
      <c r="AL37" s="4">
        <f ca="1">('Excess male'!AL37+'Excess male'!AL37)/2</f>
        <v>-3.6604309978275212E-2</v>
      </c>
      <c r="AM37" s="4">
        <f ca="1">('Excess male'!AM37+'Excess male'!AM37)/2</f>
        <v>1.2719705482733207E-2</v>
      </c>
      <c r="AN37" s="4">
        <f ca="1">('Excess male'!AN37+'Excess male'!AN37)/2</f>
        <v>1.0000033513705363E-2</v>
      </c>
      <c r="AO37" s="4">
        <f ca="1">('Excess male'!AO37+'Excess male'!AO37)/2</f>
        <v>-1.8830716049303167E-2</v>
      </c>
      <c r="AP37" s="4">
        <f ca="1">('Excess male'!AP37+'Excess male'!AP37)/2</f>
        <v>1.6148755602083222E-3</v>
      </c>
      <c r="AQ37" s="4">
        <f ca="1">('Excess male'!AQ37+'Excess male'!AQ37)/2</f>
        <v>6.192079238629751E-2</v>
      </c>
      <c r="AR37" s="4">
        <f ca="1">('Excess male'!AR37+'Excess male'!AR37)/2</f>
        <v>2.2573116028961435E-2</v>
      </c>
      <c r="AS37" s="4">
        <f ca="1">('Excess male'!AS37+'Excess male'!AS37)/2</f>
        <v>0.13454141217264445</v>
      </c>
      <c r="AT37" s="4">
        <f ca="1">('Excess male'!AT37+'Excess male'!AT37)/2</f>
        <v>0.12737996186188141</v>
      </c>
      <c r="AU37" s="4">
        <f ca="1">('Excess male'!AU37+'Excess male'!AU37)/2</f>
        <v>0.11030769341760092</v>
      </c>
      <c r="AV37" s="4">
        <f ca="1">('Excess male'!AV37+'Excess male'!AV37)/2</f>
        <v>0.20839879535380942</v>
      </c>
      <c r="AW37" s="4">
        <f ca="1">('Excess male'!AW37+'Excess male'!AW37)/2</f>
        <v>0.20756673175499485</v>
      </c>
      <c r="AX37" s="4">
        <f ca="1">('Excess male'!AX37+'Excess male'!AX37)/2</f>
        <v>0.22199682280073182</v>
      </c>
      <c r="BE37">
        <v>0</v>
      </c>
    </row>
    <row r="38" spans="1:57" x14ac:dyDescent="0.2">
      <c r="A38" s="1">
        <v>35</v>
      </c>
      <c r="B38" s="4">
        <f ca="1">('Deaths female'!B38-'Baseline female'!B38)/'Baseline female'!B38</f>
        <v>0.20521926354685627</v>
      </c>
      <c r="C38" s="4">
        <f ca="1">('Deaths female'!C38-'Baseline female'!C38)/'Baseline female'!C38</f>
        <v>0.1792294212885561</v>
      </c>
      <c r="D38" s="4">
        <f ca="1">('Deaths female'!D38-'Baseline female'!D38)/'Baseline female'!D38</f>
        <v>0.37449518199643844</v>
      </c>
      <c r="E38" s="4">
        <f ca="1">('Deaths female'!E38-'Baseline female'!E38)/'Baseline female'!E38</f>
        <v>0.22196402902360088</v>
      </c>
      <c r="F38" s="4">
        <f ca="1">('Deaths female'!F38-'Baseline female'!F38)/'Baseline female'!F38</f>
        <v>3.7036208745609429E-2</v>
      </c>
      <c r="G38" s="4">
        <f ca="1">('Deaths female'!G38-'Baseline female'!G38)/'Baseline female'!G38</f>
        <v>0.3025063835452646</v>
      </c>
      <c r="H38" s="4">
        <f ca="1">('Deaths female'!H38-'Baseline female'!H38)/'Baseline female'!H38</f>
        <v>9.4596063381753637E-2</v>
      </c>
      <c r="I38" s="4">
        <f ca="1">('Deaths female'!I38-'Baseline female'!I38)/'Baseline female'!I38</f>
        <v>0.14348782073886598</v>
      </c>
      <c r="J38" s="4">
        <f ca="1">('Deaths female'!J38-'Baseline female'!J38)/'Baseline female'!J38</f>
        <v>0.22226253792510839</v>
      </c>
      <c r="K38" s="4">
        <f ca="1">('Deaths female'!K38-'Baseline female'!K38)/'Baseline female'!K38</f>
        <v>-2.8489645948050993E-2</v>
      </c>
      <c r="L38" s="4">
        <f ca="1">('Deaths female'!L38-'Baseline female'!L38)/'Baseline female'!L38</f>
        <v>-1.503194997893028E-2</v>
      </c>
      <c r="M38" s="4">
        <f ca="1">('Deaths female'!M38-'Baseline female'!M38)/'Baseline female'!M38</f>
        <v>-5.5074739359338147E-2</v>
      </c>
      <c r="N38" s="4">
        <f ca="1">('Deaths female'!N38-'Baseline female'!N38)/'Baseline female'!N38</f>
        <v>-0.13037360963975286</v>
      </c>
      <c r="O38" s="4">
        <f ca="1">('Deaths female'!O38-'Baseline female'!O38)/'Baseline female'!O38</f>
        <v>3.6939753918611345E-2</v>
      </c>
      <c r="P38" s="4">
        <f ca="1">('Deaths female'!P38-'Baseline female'!P38)/'Baseline female'!P38</f>
        <v>-8.7367992473965345E-2</v>
      </c>
      <c r="Q38" s="4">
        <f ca="1">('Deaths female'!Q38-'Baseline female'!Q38)/'Baseline female'!Q38</f>
        <v>1.4110071451934216E-2</v>
      </c>
      <c r="R38" s="4">
        <f ca="1">('Deaths female'!R38-'Baseline female'!R38)/'Baseline female'!R38</f>
        <v>0.25276577512344939</v>
      </c>
      <c r="S38" s="4">
        <f ca="1">('Deaths female'!S38-'Baseline female'!S38)/'Baseline female'!S38</f>
        <v>-9.9802335898151268E-2</v>
      </c>
      <c r="T38" s="4">
        <f ca="1">('Deaths female'!T38-'Baseline female'!T38)/'Baseline female'!T38</f>
        <v>-6.5548385681717961E-2</v>
      </c>
      <c r="U38" s="4">
        <f ca="1">('Deaths female'!U38-'Baseline female'!U38)/'Baseline female'!U38</f>
        <v>0.1422354103111152</v>
      </c>
      <c r="V38" s="4">
        <f ca="1">('Deaths female'!V38-'Baseline female'!V38)/'Baseline female'!V38</f>
        <v>-0.18920128628270649</v>
      </c>
      <c r="W38" s="4">
        <f ca="1">('Deaths female'!W38-'Baseline female'!W38)/'Baseline female'!W38</f>
        <v>6.2517241766830656E-2</v>
      </c>
      <c r="X38" s="4">
        <f ca="1">('Deaths female'!X38-'Baseline female'!X38)/'Baseline female'!X38</f>
        <v>-2.9078149567571359E-2</v>
      </c>
      <c r="Y38" s="4">
        <f ca="1">('Deaths female'!Y38-'Baseline female'!Y38)/'Baseline female'!Y38</f>
        <v>0.34735308943373888</v>
      </c>
      <c r="Z38" s="4">
        <f ca="1">('Deaths female'!Z38-'Baseline female'!Z38)/'Baseline female'!Z38</f>
        <v>0.29080517493043162</v>
      </c>
      <c r="AA38" s="4">
        <f ca="1">('Deaths female'!AA38-'Baseline female'!AA38)/'Baseline female'!AA38</f>
        <v>0.35821596929402616</v>
      </c>
      <c r="AI38" s="4">
        <f ca="1">('Excess male'!AI38+'Excess male'!AI38)/2</f>
        <v>-9.2432522501521737E-3</v>
      </c>
      <c r="AJ38" s="4">
        <f ca="1">('Excess male'!AJ38+'Excess male'!AJ38)/2</f>
        <v>-1.5876483020084986E-2</v>
      </c>
      <c r="AK38" s="4">
        <f ca="1">('Excess male'!AK38+'Excess male'!AK38)/2</f>
        <v>1.975829413367472E-2</v>
      </c>
      <c r="AL38" s="4">
        <f ca="1">('Excess male'!AL38+'Excess male'!AL38)/2</f>
        <v>-6.3830551731426502E-2</v>
      </c>
      <c r="AM38" s="4">
        <f ca="1">('Excess male'!AM38+'Excess male'!AM38)/2</f>
        <v>1.7970994356270264E-2</v>
      </c>
      <c r="AN38" s="4">
        <f ca="1">('Excess male'!AN38+'Excess male'!AN38)/2</f>
        <v>2.3692872075223945E-2</v>
      </c>
      <c r="AO38" s="4">
        <f ca="1">('Excess male'!AO38+'Excess male'!AO38)/2</f>
        <v>-4.29338083810577E-3</v>
      </c>
      <c r="AP38" s="4">
        <f ca="1">('Excess male'!AP38+'Excess male'!AP38)/2</f>
        <v>-1.315100006828873E-3</v>
      </c>
      <c r="AQ38" s="4">
        <f ca="1">('Excess male'!AQ38+'Excess male'!AQ38)/2</f>
        <v>4.3885290529588665E-2</v>
      </c>
      <c r="AR38" s="4">
        <f ca="1">('Excess male'!AR38+'Excess male'!AR38)/2</f>
        <v>3.8960470665689501E-2</v>
      </c>
      <c r="AS38" s="4">
        <f ca="1">('Excess male'!AS38+'Excess male'!AS38)/2</f>
        <v>0.13643487829491904</v>
      </c>
      <c r="AT38" s="4">
        <f ca="1">('Excess male'!AT38+'Excess male'!AT38)/2</f>
        <v>0.11272595010347232</v>
      </c>
      <c r="AU38" s="4">
        <f ca="1">('Excess male'!AU38+'Excess male'!AU38)/2</f>
        <v>0.13154375919671427</v>
      </c>
      <c r="AV38" s="4">
        <f ca="1">('Excess male'!AV38+'Excess male'!AV38)/2</f>
        <v>0.2112655262333489</v>
      </c>
      <c r="AW38" s="4">
        <f ca="1">('Excess male'!AW38+'Excess male'!AW38)/2</f>
        <v>0.21993513807436435</v>
      </c>
      <c r="AX38" s="4">
        <f ca="1">('Excess male'!AX38+'Excess male'!AX38)/2</f>
        <v>0.22251624000017386</v>
      </c>
      <c r="BE38">
        <v>0</v>
      </c>
    </row>
    <row r="39" spans="1:57" x14ac:dyDescent="0.2">
      <c r="A39" s="1">
        <v>36</v>
      </c>
      <c r="B39" s="4">
        <f ca="1">('Deaths female'!B39-'Baseline female'!B39)/'Baseline female'!B39</f>
        <v>0.26921907360599967</v>
      </c>
      <c r="C39" s="4">
        <f ca="1">('Deaths female'!C39-'Baseline female'!C39)/'Baseline female'!C39</f>
        <v>0.25522252707964616</v>
      </c>
      <c r="D39" s="4">
        <f ca="1">('Deaths female'!D39-'Baseline female'!D39)/'Baseline female'!D39</f>
        <v>0.29467302292745012</v>
      </c>
      <c r="E39" s="4">
        <f ca="1">('Deaths female'!E39-'Baseline female'!E39)/'Baseline female'!E39</f>
        <v>0.22808756823420692</v>
      </c>
      <c r="F39" s="4">
        <f ca="1">('Deaths female'!F39-'Baseline female'!F39)/'Baseline female'!F39</f>
        <v>0.12691341057490346</v>
      </c>
      <c r="G39" s="4">
        <f ca="1">('Deaths female'!G39-'Baseline female'!G39)/'Baseline female'!G39</f>
        <v>0.32653375607362789</v>
      </c>
      <c r="H39" s="4">
        <f ca="1">('Deaths female'!H39-'Baseline female'!H39)/'Baseline female'!H39</f>
        <v>8.1252141420814605E-2</v>
      </c>
      <c r="I39" s="4">
        <f ca="1">('Deaths female'!I39-'Baseline female'!I39)/'Baseline female'!I39</f>
        <v>0.18334047339718096</v>
      </c>
      <c r="J39" s="4">
        <f ca="1">('Deaths female'!J39-'Baseline female'!J39)/'Baseline female'!J39</f>
        <v>5.9047650814634429E-2</v>
      </c>
      <c r="K39" s="4">
        <f ca="1">('Deaths female'!K39-'Baseline female'!K39)/'Baseline female'!K39</f>
        <v>0.16719018544313982</v>
      </c>
      <c r="L39" s="4">
        <f ca="1">('Deaths female'!L39-'Baseline female'!L39)/'Baseline female'!L39</f>
        <v>0.20877486001772352</v>
      </c>
      <c r="M39" s="4">
        <f ca="1">('Deaths female'!M39-'Baseline female'!M39)/'Baseline female'!M39</f>
        <v>0.1085177905643863</v>
      </c>
      <c r="N39" s="4">
        <f ca="1">('Deaths female'!N39-'Baseline female'!N39)/'Baseline female'!N39</f>
        <v>-1.5018562938251791E-2</v>
      </c>
      <c r="O39" s="4">
        <f ca="1">('Deaths female'!O39-'Baseline female'!O39)/'Baseline female'!O39</f>
        <v>-6.3746951788685807E-2</v>
      </c>
      <c r="P39" s="4">
        <f ca="1">('Deaths female'!P39-'Baseline female'!P39)/'Baseline female'!P39</f>
        <v>-1.6293327937306517E-2</v>
      </c>
      <c r="Q39" s="4">
        <f ca="1">('Deaths female'!Q39-'Baseline female'!Q39)/'Baseline female'!Q39</f>
        <v>4.7598967261327341E-2</v>
      </c>
      <c r="R39" s="4">
        <f ca="1">('Deaths female'!R39-'Baseline female'!R39)/'Baseline female'!R39</f>
        <v>0.16432055071481091</v>
      </c>
      <c r="S39" s="4">
        <f ca="1">('Deaths female'!S39-'Baseline female'!S39)/'Baseline female'!S39</f>
        <v>-6.7968156425230616E-2</v>
      </c>
      <c r="T39" s="4">
        <f ca="1">('Deaths female'!T39-'Baseline female'!T39)/'Baseline female'!T39</f>
        <v>-0.10666563836054722</v>
      </c>
      <c r="U39" s="4">
        <f ca="1">('Deaths female'!U39-'Baseline female'!U39)/'Baseline female'!U39</f>
        <v>-7.4612237073446691E-2</v>
      </c>
      <c r="V39" s="4">
        <f ca="1">('Deaths female'!V39-'Baseline female'!V39)/'Baseline female'!V39</f>
        <v>0.24591658520189927</v>
      </c>
      <c r="W39" s="4">
        <f ca="1">('Deaths female'!W39-'Baseline female'!W39)/'Baseline female'!W39</f>
        <v>0.28243089077581413</v>
      </c>
      <c r="X39" s="4">
        <f ca="1">('Deaths female'!X39-'Baseline female'!X39)/'Baseline female'!X39</f>
        <v>-2.7157966284722869E-2</v>
      </c>
      <c r="Y39" s="4">
        <f ca="1">('Deaths female'!Y39-'Baseline female'!Y39)/'Baseline female'!Y39</f>
        <v>2.2481188681753046E-2</v>
      </c>
      <c r="Z39" s="4">
        <f ca="1">('Deaths female'!Z39-'Baseline female'!Z39)/'Baseline female'!Z39</f>
        <v>0.25251931549327444</v>
      </c>
      <c r="AA39" s="4">
        <f ca="1">('Deaths female'!AA39-'Baseline female'!AA39)/'Baseline female'!AA39</f>
        <v>0.3384470613696372</v>
      </c>
      <c r="AI39" s="4">
        <f ca="1">('Excess male'!AI39+'Excess male'!AI39)/2</f>
        <v>1.2007918240495373E-2</v>
      </c>
      <c r="AJ39" s="4">
        <f ca="1">('Excess male'!AJ39+'Excess male'!AJ39)/2</f>
        <v>1.1400196704664221E-3</v>
      </c>
      <c r="AK39" s="4">
        <f ca="1">('Excess male'!AK39+'Excess male'!AK39)/2</f>
        <v>3.2970694730787342E-2</v>
      </c>
      <c r="AL39" s="4">
        <f ca="1">('Excess male'!AL39+'Excess male'!AL39)/2</f>
        <v>-4.8469323475564825E-2</v>
      </c>
      <c r="AM39" s="4">
        <f ca="1">('Excess male'!AM39+'Excess male'!AM39)/2</f>
        <v>1.4148482147398528E-2</v>
      </c>
      <c r="AN39" s="4">
        <f ca="1">('Excess male'!AN39+'Excess male'!AN39)/2</f>
        <v>1.3185778675506937E-2</v>
      </c>
      <c r="AO39" s="4">
        <f ca="1">('Excess male'!AO39+'Excess male'!AO39)/2</f>
        <v>-1.4419785955920276E-2</v>
      </c>
      <c r="AP39" s="4">
        <f ca="1">('Excess male'!AP39+'Excess male'!AP39)/2</f>
        <v>-1.2350607698925559E-2</v>
      </c>
      <c r="AQ39" s="4">
        <f ca="1">('Excess male'!AQ39+'Excess male'!AQ39)/2</f>
        <v>1.4941417063373362E-2</v>
      </c>
      <c r="AR39" s="4">
        <f ca="1">('Excess male'!AR39+'Excess male'!AR39)/2</f>
        <v>6.2140385663044466E-2</v>
      </c>
      <c r="AS39" s="4">
        <f ca="1">('Excess male'!AS39+'Excess male'!AS39)/2</f>
        <v>0.12809584536698862</v>
      </c>
      <c r="AT39" s="4">
        <f ca="1">('Excess male'!AT39+'Excess male'!AT39)/2</f>
        <v>0.10927572739791076</v>
      </c>
      <c r="AU39" s="4">
        <f ca="1">('Excess male'!AU39+'Excess male'!AU39)/2</f>
        <v>0.13427498905799726</v>
      </c>
      <c r="AV39" s="4">
        <f ca="1">('Excess male'!AV39+'Excess male'!AV39)/2</f>
        <v>0.21461568425881608</v>
      </c>
      <c r="AW39" s="4">
        <f ca="1">('Excess male'!AW39+'Excess male'!AW39)/2</f>
        <v>0.22465321241250172</v>
      </c>
      <c r="AX39" s="4">
        <f ca="1">('Excess male'!AX39+'Excess male'!AX39)/2</f>
        <v>0.21886506600921879</v>
      </c>
      <c r="BE39">
        <v>0</v>
      </c>
    </row>
    <row r="40" spans="1:57" x14ac:dyDescent="0.2">
      <c r="A40" s="1">
        <v>37</v>
      </c>
      <c r="B40" s="4">
        <f ca="1">('Deaths female'!B40-'Baseline female'!B40)/'Baseline female'!B40</f>
        <v>0.45349328813149442</v>
      </c>
      <c r="C40" s="4">
        <f ca="1">('Deaths female'!C40-'Baseline female'!C40)/'Baseline female'!C40</f>
        <v>0.14688915855840609</v>
      </c>
      <c r="D40" s="4">
        <f ca="1">('Deaths female'!D40-'Baseline female'!D40)/'Baseline female'!D40</f>
        <v>0.21265717877757787</v>
      </c>
      <c r="E40" s="4">
        <f ca="1">('Deaths female'!E40-'Baseline female'!E40)/'Baseline female'!E40</f>
        <v>0.13508801618541819</v>
      </c>
      <c r="F40" s="4">
        <f ca="1">('Deaths female'!F40-'Baseline female'!F40)/'Baseline female'!F40</f>
        <v>7.9028129929574267E-2</v>
      </c>
      <c r="G40" s="4">
        <f ca="1">('Deaths female'!G40-'Baseline female'!G40)/'Baseline female'!G40</f>
        <v>0.1533214811275731</v>
      </c>
      <c r="H40" s="4">
        <f ca="1">('Deaths female'!H40-'Baseline female'!H40)/'Baseline female'!H40</f>
        <v>8.993339796885224E-3</v>
      </c>
      <c r="I40" s="4">
        <f ca="1">('Deaths female'!I40-'Baseline female'!I40)/'Baseline female'!I40</f>
        <v>7.307906438663689E-3</v>
      </c>
      <c r="J40" s="4">
        <f ca="1">('Deaths female'!J40-'Baseline female'!J40)/'Baseline female'!J40</f>
        <v>-2.3825903281382193E-3</v>
      </c>
      <c r="K40" s="4">
        <f ca="1">('Deaths female'!K40-'Baseline female'!K40)/'Baseline female'!K40</f>
        <v>7.0004267634938E-2</v>
      </c>
      <c r="L40" s="4">
        <f ca="1">('Deaths female'!L40-'Baseline female'!L40)/'Baseline female'!L40</f>
        <v>-6.5130774569624843E-3</v>
      </c>
      <c r="M40" s="4">
        <f ca="1">('Deaths female'!M40-'Baseline female'!M40)/'Baseline female'!M40</f>
        <v>0.2940636030385444</v>
      </c>
      <c r="N40" s="4">
        <f ca="1">('Deaths female'!N40-'Baseline female'!N40)/'Baseline female'!N40</f>
        <v>0.18629694925695056</v>
      </c>
      <c r="O40" s="4">
        <f ca="1">('Deaths female'!O40-'Baseline female'!O40)/'Baseline female'!O40</f>
        <v>-6.8969727305451256E-2</v>
      </c>
      <c r="P40" s="4">
        <f ca="1">('Deaths female'!P40-'Baseline female'!P40)/'Baseline female'!P40</f>
        <v>-7.0876056548513838E-2</v>
      </c>
      <c r="Q40" s="4">
        <f ca="1">('Deaths female'!Q40-'Baseline female'!Q40)/'Baseline female'!Q40</f>
        <v>-5.0360262887809433E-2</v>
      </c>
      <c r="R40" s="4">
        <f ca="1">('Deaths female'!R40-'Baseline female'!R40)/'Baseline female'!R40</f>
        <v>0.12565917844129018</v>
      </c>
      <c r="S40" s="4">
        <f ca="1">('Deaths female'!S40-'Baseline female'!S40)/'Baseline female'!S40</f>
        <v>-1.5880276799173049E-2</v>
      </c>
      <c r="T40" s="4">
        <f ca="1">('Deaths female'!T40-'Baseline female'!T40)/'Baseline female'!T40</f>
        <v>8.4378838772967313E-2</v>
      </c>
      <c r="U40" s="4">
        <f ca="1">('Deaths female'!U40-'Baseline female'!U40)/'Baseline female'!U40</f>
        <v>-0.21121307182756913</v>
      </c>
      <c r="V40" s="4">
        <f ca="1">('Deaths female'!V40-'Baseline female'!V40)/'Baseline female'!V40</f>
        <v>0.21607210589619869</v>
      </c>
      <c r="W40" s="4">
        <f ca="1">('Deaths female'!W40-'Baseline female'!W40)/'Baseline female'!W40</f>
        <v>-8.2128909931476063E-3</v>
      </c>
      <c r="X40" s="4">
        <f ca="1">('Deaths female'!X40-'Baseline female'!X40)/'Baseline female'!X40</f>
        <v>0.2185897590995039</v>
      </c>
      <c r="Y40" s="4">
        <f ca="1">('Deaths female'!Y40-'Baseline female'!Y40)/'Baseline female'!Y40</f>
        <v>0.10808749992042926</v>
      </c>
      <c r="Z40" s="4">
        <f ca="1">('Deaths female'!Z40-'Baseline female'!Z40)/'Baseline female'!Z40</f>
        <v>9.9036479207181949E-2</v>
      </c>
      <c r="AA40" s="4">
        <f ca="1">('Deaths female'!AA40-'Baseline female'!AA40)/'Baseline female'!AA40</f>
        <v>0.17952638440945579</v>
      </c>
      <c r="AI40" s="4">
        <f ca="1">('Excess male'!AI40+'Excess male'!AI40)/2</f>
        <v>3.0149809475075993E-3</v>
      </c>
      <c r="AJ40" s="4">
        <f ca="1">('Excess male'!AJ40+'Excess male'!AJ40)/2</f>
        <v>4.1580184293449193E-3</v>
      </c>
      <c r="AK40" s="4">
        <f ca="1">('Excess male'!AK40+'Excess male'!AK40)/2</f>
        <v>2.1591237638559586E-2</v>
      </c>
      <c r="AL40" s="4">
        <f ca="1">('Excess male'!AL40+'Excess male'!AL40)/2</f>
        <v>-2.6955644657201069E-2</v>
      </c>
      <c r="AM40" s="4">
        <f ca="1">('Excess male'!AM40+'Excess male'!AM40)/2</f>
        <v>2.1210194911205254E-3</v>
      </c>
      <c r="AN40" s="4">
        <f ca="1">('Excess male'!AN40+'Excess male'!AN40)/2</f>
        <v>1.4683424488473507E-2</v>
      </c>
      <c r="AO40" s="4">
        <f ca="1">('Excess male'!AO40+'Excess male'!AO40)/2</f>
        <v>-9.9656667276375802E-3</v>
      </c>
      <c r="AP40" s="4">
        <f ca="1">('Excess male'!AP40+'Excess male'!AP40)/2</f>
        <v>-1.397927857155397E-3</v>
      </c>
      <c r="AQ40" s="4">
        <f ca="1">('Excess male'!AQ40+'Excess male'!AQ40)/2</f>
        <v>1.1769819832073465E-2</v>
      </c>
      <c r="AR40" s="4">
        <f ca="1">('Excess male'!AR40+'Excess male'!AR40)/2</f>
        <v>6.5094882861736536E-2</v>
      </c>
      <c r="AS40" s="4">
        <f ca="1">('Excess male'!AS40+'Excess male'!AS40)/2</f>
        <v>0.15534963230619031</v>
      </c>
      <c r="AT40" s="4">
        <f ca="1">('Excess male'!AT40+'Excess male'!AT40)/2</f>
        <v>9.349149256008657E-2</v>
      </c>
      <c r="AU40" s="4">
        <f ca="1">('Excess male'!AU40+'Excess male'!AU40)/2</f>
        <v>0.1358753610351853</v>
      </c>
      <c r="AV40" s="4">
        <f ca="1">('Excess male'!AV40+'Excess male'!AV40)/2</f>
        <v>0.19104483030070332</v>
      </c>
      <c r="AW40" s="4">
        <f ca="1">('Excess male'!AW40+'Excess male'!AW40)/2</f>
        <v>0.21428525156300141</v>
      </c>
      <c r="AX40" s="4">
        <f ca="1">('Excess male'!AX40+'Excess male'!AX40)/2</f>
        <v>0.20804960006281289</v>
      </c>
      <c r="BE40">
        <v>0</v>
      </c>
    </row>
    <row r="41" spans="1:57" x14ac:dyDescent="0.2">
      <c r="A41" s="1">
        <v>38</v>
      </c>
      <c r="B41" s="4">
        <f ca="1">('Deaths female'!B41-'Baseline female'!B41)/'Baseline female'!B41</f>
        <v>0.36488918016591165</v>
      </c>
      <c r="C41" s="4">
        <f ca="1">('Deaths female'!C41-'Baseline female'!C41)/'Baseline female'!C41</f>
        <v>0.58413165986582771</v>
      </c>
      <c r="D41" s="4">
        <f ca="1">('Deaths female'!D41-'Baseline female'!D41)/'Baseline female'!D41</f>
        <v>7.6151575032255586E-2</v>
      </c>
      <c r="E41" s="4">
        <f ca="1">('Deaths female'!E41-'Baseline female'!E41)/'Baseline female'!E41</f>
        <v>0.25260717948872802</v>
      </c>
      <c r="F41" s="4">
        <f ca="1">('Deaths female'!F41-'Baseline female'!F41)/'Baseline female'!F41</f>
        <v>0.20459391539148741</v>
      </c>
      <c r="G41" s="4">
        <f ca="1">('Deaths female'!G41-'Baseline female'!G41)/'Baseline female'!G41</f>
        <v>9.9005211401449203E-2</v>
      </c>
      <c r="H41" s="4">
        <f ca="1">('Deaths female'!H41-'Baseline female'!H41)/'Baseline female'!H41</f>
        <v>0.18755193441874626</v>
      </c>
      <c r="I41" s="4">
        <f ca="1">('Deaths female'!I41-'Baseline female'!I41)/'Baseline female'!I41</f>
        <v>-9.6080392057785562E-3</v>
      </c>
      <c r="J41" s="4">
        <f ca="1">('Deaths female'!J41-'Baseline female'!J41)/'Baseline female'!J41</f>
        <v>0.25657679480177553</v>
      </c>
      <c r="K41" s="4">
        <f ca="1">('Deaths female'!K41-'Baseline female'!K41)/'Baseline female'!K41</f>
        <v>0.16058071122854084</v>
      </c>
      <c r="L41" s="4">
        <f ca="1">('Deaths female'!L41-'Baseline female'!L41)/'Baseline female'!L41</f>
        <v>-3.0812922589940537E-2</v>
      </c>
      <c r="M41" s="4">
        <f ca="1">('Deaths female'!M41-'Baseline female'!M41)/'Baseline female'!M41</f>
        <v>0.26773521170290343</v>
      </c>
      <c r="N41" s="4">
        <f ca="1">('Deaths female'!N41-'Baseline female'!N41)/'Baseline female'!N41</f>
        <v>3.6666081960519341E-2</v>
      </c>
      <c r="O41" s="4">
        <f ca="1">('Deaths female'!O41-'Baseline female'!O41)/'Baseline female'!O41</f>
        <v>0.12063981515590284</v>
      </c>
      <c r="P41" s="4">
        <f ca="1">('Deaths female'!P41-'Baseline female'!P41)/'Baseline female'!P41</f>
        <v>-5.8102187686119529E-2</v>
      </c>
      <c r="Q41" s="4">
        <f ca="1">('Deaths female'!Q41-'Baseline female'!Q41)/'Baseline female'!Q41</f>
        <v>-0.23703430914573748</v>
      </c>
      <c r="R41" s="4">
        <f ca="1">('Deaths female'!R41-'Baseline female'!R41)/'Baseline female'!R41</f>
        <v>3.6753056433639075E-2</v>
      </c>
      <c r="S41" s="4">
        <f ca="1">('Deaths female'!S41-'Baseline female'!S41)/'Baseline female'!S41</f>
        <v>0.11056201225308768</v>
      </c>
      <c r="T41" s="4">
        <f ca="1">('Deaths female'!T41-'Baseline female'!T41)/'Baseline female'!T41</f>
        <v>-0.12662987783045762</v>
      </c>
      <c r="U41" s="4">
        <f ca="1">('Deaths female'!U41-'Baseline female'!U41)/'Baseline female'!U41</f>
        <v>8.8210193533932973E-2</v>
      </c>
      <c r="V41" s="4">
        <f ca="1">('Deaths female'!V41-'Baseline female'!V41)/'Baseline female'!V41</f>
        <v>0.24663256651549029</v>
      </c>
      <c r="W41" s="4">
        <f ca="1">('Deaths female'!W41-'Baseline female'!W41)/'Baseline female'!W41</f>
        <v>0.50903583142040176</v>
      </c>
      <c r="X41" s="4">
        <f ca="1">('Deaths female'!X41-'Baseline female'!X41)/'Baseline female'!X41</f>
        <v>0.45685193863099327</v>
      </c>
      <c r="Y41" s="4">
        <f ca="1">('Deaths female'!Y41-'Baseline female'!Y41)/'Baseline female'!Y41</f>
        <v>9.1524224629274425E-2</v>
      </c>
      <c r="Z41" s="4">
        <f ca="1">('Deaths female'!Z41-'Baseline female'!Z41)/'Baseline female'!Z41</f>
        <v>0.32407017640272529</v>
      </c>
      <c r="AA41" s="4">
        <f ca="1">('Deaths female'!AA41-'Baseline female'!AA41)/'Baseline female'!AA41</f>
        <v>0.43756074753854884</v>
      </c>
      <c r="AI41" s="4">
        <f ca="1">('Excess male'!AI41+'Excess male'!AI41)/2</f>
        <v>-1.883366833608537E-3</v>
      </c>
      <c r="AJ41" s="4">
        <f ca="1">('Excess male'!AJ41+'Excess male'!AJ41)/2</f>
        <v>-8.4539095257369183E-3</v>
      </c>
      <c r="AK41" s="4">
        <f ca="1">('Excess male'!AK41+'Excess male'!AK41)/2</f>
        <v>1.4385335707229675E-2</v>
      </c>
      <c r="AL41" s="4">
        <f ca="1">('Excess male'!AL41+'Excess male'!AL41)/2</f>
        <v>-2.805750803112397E-3</v>
      </c>
      <c r="AM41" s="4">
        <f ca="1">('Excess male'!AM41+'Excess male'!AM41)/2</f>
        <v>1.1525145188205138E-2</v>
      </c>
      <c r="AN41" s="4">
        <f ca="1">('Excess male'!AN41+'Excess male'!AN41)/2</f>
        <v>1.6439886405744522E-2</v>
      </c>
      <c r="AO41" s="4">
        <f ca="1">('Excess male'!AO41+'Excess male'!AO41)/2</f>
        <v>-6.087716684673828E-3</v>
      </c>
      <c r="AP41" s="4">
        <f ca="1">('Excess male'!AP41+'Excess male'!AP41)/2</f>
        <v>-2.1931432081595914E-3</v>
      </c>
      <c r="AQ41" s="4">
        <f ca="1">('Excess male'!AQ41+'Excess male'!AQ41)/2</f>
        <v>6.5638295593966577E-3</v>
      </c>
      <c r="AR41" s="4">
        <f ca="1">('Excess male'!AR41+'Excess male'!AR41)/2</f>
        <v>7.073554495126487E-2</v>
      </c>
      <c r="AS41" s="4">
        <f ca="1">('Excess male'!AS41+'Excess male'!AS41)/2</f>
        <v>0.15212747193214671</v>
      </c>
      <c r="AT41" s="4">
        <f ca="1">('Excess male'!AT41+'Excess male'!AT41)/2</f>
        <v>0.10155325539082138</v>
      </c>
      <c r="AU41" s="4">
        <f ca="1">('Excess male'!AU41+'Excess male'!AU41)/2</f>
        <v>0.14943054180267645</v>
      </c>
      <c r="AV41" s="4">
        <f ca="1">('Excess male'!AV41+'Excess male'!AV41)/2</f>
        <v>0.19192033486008239</v>
      </c>
      <c r="AW41" s="4">
        <f ca="1">('Excess male'!AW41+'Excess male'!AW41)/2</f>
        <v>0.20882616291722511</v>
      </c>
      <c r="AX41" s="4">
        <f ca="1">('Excess male'!AX41+'Excess male'!AX41)/2</f>
        <v>0.20136583816837303</v>
      </c>
      <c r="BE41">
        <v>0</v>
      </c>
    </row>
    <row r="42" spans="1:57" x14ac:dyDescent="0.2">
      <c r="A42" s="1">
        <v>39</v>
      </c>
      <c r="B42" s="4">
        <f ca="1">('Deaths female'!B42-'Baseline female'!B42)/'Baseline female'!B42</f>
        <v>7.135817069161797E-2</v>
      </c>
      <c r="C42" s="4">
        <f ca="1">('Deaths female'!C42-'Baseline female'!C42)/'Baseline female'!C42</f>
        <v>0.1206943950015522</v>
      </c>
      <c r="D42" s="4">
        <f ca="1">('Deaths female'!D42-'Baseline female'!D42)/'Baseline female'!D42</f>
        <v>0.27424061182336573</v>
      </c>
      <c r="E42" s="4">
        <f ca="1">('Deaths female'!E42-'Baseline female'!E42)/'Baseline female'!E42</f>
        <v>0.35616606230114273</v>
      </c>
      <c r="F42" s="4">
        <f ca="1">('Deaths female'!F42-'Baseline female'!F42)/'Baseline female'!F42</f>
        <v>0.1332062381471748</v>
      </c>
      <c r="G42" s="4">
        <f ca="1">('Deaths female'!G42-'Baseline female'!G42)/'Baseline female'!G42</f>
        <v>0.14047315758636053</v>
      </c>
      <c r="H42" s="4">
        <f ca="1">('Deaths female'!H42-'Baseline female'!H42)/'Baseline female'!H42</f>
        <v>-9.9928007064044061E-2</v>
      </c>
      <c r="I42" s="4">
        <f ca="1">('Deaths female'!I42-'Baseline female'!I42)/'Baseline female'!I42</f>
        <v>-0.11559217279867028</v>
      </c>
      <c r="J42" s="4">
        <f ca="1">('Deaths female'!J42-'Baseline female'!J42)/'Baseline female'!J42</f>
        <v>-0.11540730647737013</v>
      </c>
      <c r="K42" s="4">
        <f ca="1">('Deaths female'!K42-'Baseline female'!K42)/'Baseline female'!K42</f>
        <v>6.2829337834453741E-2</v>
      </c>
      <c r="L42" s="4">
        <f ca="1">('Deaths female'!L42-'Baseline female'!L42)/'Baseline female'!L42</f>
        <v>0.10234531713193946</v>
      </c>
      <c r="M42" s="4">
        <f ca="1">('Deaths female'!M42-'Baseline female'!M42)/'Baseline female'!M42</f>
        <v>9.211108835028908E-4</v>
      </c>
      <c r="N42" s="4">
        <f ca="1">('Deaths female'!N42-'Baseline female'!N42)/'Baseline female'!N42</f>
        <v>3.2722750517867362E-2</v>
      </c>
      <c r="O42" s="4">
        <f ca="1">('Deaths female'!O42-'Baseline female'!O42)/'Baseline female'!O42</f>
        <v>4.4346304442352664E-2</v>
      </c>
      <c r="P42" s="4">
        <f ca="1">('Deaths female'!P42-'Baseline female'!P42)/'Baseline female'!P42</f>
        <v>-6.2811236932022049E-2</v>
      </c>
      <c r="Q42" s="4">
        <f ca="1">('Deaths female'!Q42-'Baseline female'!Q42)/'Baseline female'!Q42</f>
        <v>2.7363172817765347E-2</v>
      </c>
      <c r="R42" s="4">
        <f ca="1">('Deaths female'!R42-'Baseline female'!R42)/'Baseline female'!R42</f>
        <v>1.2087635788112788E-2</v>
      </c>
      <c r="S42" s="4">
        <f ca="1">('Deaths female'!S42-'Baseline female'!S42)/'Baseline female'!S42</f>
        <v>0.20646222035936168</v>
      </c>
      <c r="T42" s="4">
        <f ca="1">('Deaths female'!T42-'Baseline female'!T42)/'Baseline female'!T42</f>
        <v>-4.2943628071448386E-2</v>
      </c>
      <c r="U42" s="4">
        <f ca="1">('Deaths female'!U42-'Baseline female'!U42)/'Baseline female'!U42</f>
        <v>-0.14513629694843533</v>
      </c>
      <c r="V42" s="4">
        <f ca="1">('Deaths female'!V42-'Baseline female'!V42)/'Baseline female'!V42</f>
        <v>-6.2082220344940389E-2</v>
      </c>
      <c r="W42" s="4">
        <f ca="1">('Deaths female'!W42-'Baseline female'!W42)/'Baseline female'!W42</f>
        <v>-0.18394643188812498</v>
      </c>
      <c r="X42" s="4">
        <f ca="1">('Deaths female'!X42-'Baseline female'!X42)/'Baseline female'!X42</f>
        <v>6.1764224881748538E-3</v>
      </c>
      <c r="Y42" s="4">
        <f ca="1">('Deaths female'!Y42-'Baseline female'!Y42)/'Baseline female'!Y42</f>
        <v>-1.4888425704372371E-2</v>
      </c>
      <c r="Z42" s="4">
        <f ca="1">('Deaths female'!Z42-'Baseline female'!Z42)/'Baseline female'!Z42</f>
        <v>-2.7684392687997678E-2</v>
      </c>
      <c r="AA42" s="4">
        <f ca="1">('Deaths female'!AA42-'Baseline female'!AA42)/'Baseline female'!AA42</f>
        <v>2.5678660181973057E-2</v>
      </c>
      <c r="AI42" s="4">
        <f ca="1">('Excess male'!AI42+'Excess male'!AI42)/2</f>
        <v>-4.5109385692794924E-3</v>
      </c>
      <c r="AJ42" s="4">
        <f ca="1">('Excess male'!AJ42+'Excess male'!AJ42)/2</f>
        <v>2.1801974218940592E-3</v>
      </c>
      <c r="AK42" s="4">
        <f ca="1">('Excess male'!AK42+'Excess male'!AK42)/2</f>
        <v>-1.7799096342151644E-2</v>
      </c>
      <c r="AL42" s="4">
        <f ca="1">('Excess male'!AL42+'Excess male'!AL42)/2</f>
        <v>2.1514695999505458E-2</v>
      </c>
      <c r="AM42" s="4">
        <f ca="1">('Excess male'!AM42+'Excess male'!AM42)/2</f>
        <v>6.9615459821630718E-3</v>
      </c>
      <c r="AN42" s="4">
        <f ca="1">('Excess male'!AN42+'Excess male'!AN42)/2</f>
        <v>-3.6956422175430052E-3</v>
      </c>
      <c r="AO42" s="4">
        <f ca="1">('Excess male'!AO42+'Excess male'!AO42)/2</f>
        <v>2.4029473081098925E-3</v>
      </c>
      <c r="AP42" s="4">
        <f ca="1">('Excess male'!AP42+'Excess male'!AP42)/2</f>
        <v>-6.3537902354832247E-3</v>
      </c>
      <c r="AQ42" s="4">
        <f ca="1">('Excess male'!AQ42+'Excess male'!AQ42)/2</f>
        <v>2.4912173819241105E-2</v>
      </c>
      <c r="AR42" s="4">
        <f ca="1">('Excess male'!AR42+'Excess male'!AR42)/2</f>
        <v>7.7342000699603342E-2</v>
      </c>
      <c r="AS42" s="4">
        <f ca="1">('Excess male'!AS42+'Excess male'!AS42)/2</f>
        <v>0.12799930560351194</v>
      </c>
      <c r="AT42" s="4">
        <f ca="1">('Excess male'!AT42+'Excess male'!AT42)/2</f>
        <v>0.11534699194721877</v>
      </c>
      <c r="AU42" s="4">
        <f ca="1">('Excess male'!AU42+'Excess male'!AU42)/2</f>
        <v>0.1381010635878466</v>
      </c>
      <c r="AV42" s="4">
        <f ca="1">('Excess male'!AV42+'Excess male'!AV42)/2</f>
        <v>0.17213036033059248</v>
      </c>
      <c r="AW42" s="4">
        <f ca="1">('Excess male'!AW42+'Excess male'!AW42)/2</f>
        <v>0.21541028981379426</v>
      </c>
      <c r="AX42" s="4">
        <f ca="1">('Excess male'!AX42+'Excess male'!AX42)/2</f>
        <v>0.20790713489338949</v>
      </c>
      <c r="BE42">
        <v>0</v>
      </c>
    </row>
    <row r="43" spans="1:57" x14ac:dyDescent="0.2">
      <c r="A43" s="1">
        <v>40</v>
      </c>
      <c r="B43" s="4">
        <f ca="1">('Deaths female'!B43-'Baseline female'!B43)/'Baseline female'!B43</f>
        <v>0.39604028036569899</v>
      </c>
      <c r="C43" s="4">
        <f ca="1">('Deaths female'!C43-'Baseline female'!C43)/'Baseline female'!C43</f>
        <v>0.23582102480207601</v>
      </c>
      <c r="D43" s="4">
        <f ca="1">('Deaths female'!D43-'Baseline female'!D43)/'Baseline female'!D43</f>
        <v>0.12000875548194584</v>
      </c>
      <c r="E43" s="4">
        <f ca="1">('Deaths female'!E43-'Baseline female'!E43)/'Baseline female'!E43</f>
        <v>0.26015832349659745</v>
      </c>
      <c r="F43" s="4">
        <f ca="1">('Deaths female'!F43-'Baseline female'!F43)/'Baseline female'!F43</f>
        <v>0.20326799883288899</v>
      </c>
      <c r="G43" s="4">
        <f ca="1">('Deaths female'!G43-'Baseline female'!G43)/'Baseline female'!G43</f>
        <v>0.24899097678383694</v>
      </c>
      <c r="H43" s="4">
        <f ca="1">('Deaths female'!H43-'Baseline female'!H43)/'Baseline female'!H43</f>
        <v>0.20947943406433214</v>
      </c>
      <c r="I43" s="4">
        <f ca="1">('Deaths female'!I43-'Baseline female'!I43)/'Baseline female'!I43</f>
        <v>-6.4328605097411312E-2</v>
      </c>
      <c r="J43" s="4">
        <f ca="1">('Deaths female'!J43-'Baseline female'!J43)/'Baseline female'!J43</f>
        <v>4.9518005800762835E-2</v>
      </c>
      <c r="K43" s="4">
        <f ca="1">('Deaths female'!K43-'Baseline female'!K43)/'Baseline female'!K43</f>
        <v>0.11760882994463115</v>
      </c>
      <c r="L43" s="4">
        <f ca="1">('Deaths female'!L43-'Baseline female'!L43)/'Baseline female'!L43</f>
        <v>9.1493495847306497E-2</v>
      </c>
      <c r="M43" s="4">
        <f ca="1">('Deaths female'!M43-'Baseline female'!M43)/'Baseline female'!M43</f>
        <v>0.21473886042826587</v>
      </c>
      <c r="N43" s="4">
        <f ca="1">('Deaths female'!N43-'Baseline female'!N43)/'Baseline female'!N43</f>
        <v>0.10152664698196844</v>
      </c>
      <c r="O43" s="4">
        <f ca="1">('Deaths female'!O43-'Baseline female'!O43)/'Baseline female'!O43</f>
        <v>-9.708586404546167E-2</v>
      </c>
      <c r="P43" s="4">
        <f ca="1">('Deaths female'!P43-'Baseline female'!P43)/'Baseline female'!P43</f>
        <v>-6.4259875056810632E-3</v>
      </c>
      <c r="Q43" s="4">
        <f ca="1">('Deaths female'!Q43-'Baseline female'!Q43)/'Baseline female'!Q43</f>
        <v>-2.1905642520578299E-2</v>
      </c>
      <c r="R43" s="4">
        <f ca="1">('Deaths female'!R43-'Baseline female'!R43)/'Baseline female'!R43</f>
        <v>0.15885825569535753</v>
      </c>
      <c r="S43" s="4">
        <f ca="1">('Deaths female'!S43-'Baseline female'!S43)/'Baseline female'!S43</f>
        <v>-0.2619701034479644</v>
      </c>
      <c r="T43" s="4">
        <f ca="1">('Deaths female'!T43-'Baseline female'!T43)/'Baseline female'!T43</f>
        <v>-6.0075823785661321E-2</v>
      </c>
      <c r="U43" s="4">
        <f ca="1">('Deaths female'!U43-'Baseline female'!U43)/'Baseline female'!U43</f>
        <v>0.17173613200513355</v>
      </c>
      <c r="V43" s="4">
        <f ca="1">('Deaths female'!V43-'Baseline female'!V43)/'Baseline female'!V43</f>
        <v>0.11453693308904245</v>
      </c>
      <c r="W43" s="4">
        <f ca="1">('Deaths female'!W43-'Baseline female'!W43)/'Baseline female'!W43</f>
        <v>0.34375823521864995</v>
      </c>
      <c r="X43" s="4">
        <f ca="1">('Deaths female'!X43-'Baseline female'!X43)/'Baseline female'!X43</f>
        <v>-1.0823813231328236E-2</v>
      </c>
      <c r="Y43" s="4">
        <f ca="1">('Deaths female'!Y43-'Baseline female'!Y43)/'Baseline female'!Y43</f>
        <v>0.18469660573321905</v>
      </c>
      <c r="Z43" s="4">
        <f ca="1">('Deaths female'!Z43-'Baseline female'!Z43)/'Baseline female'!Z43</f>
        <v>0.10406018262239985</v>
      </c>
      <c r="AA43" s="4">
        <f ca="1">('Deaths female'!AA43-'Baseline female'!AA43)/'Baseline female'!AA43</f>
        <v>6.5460743069652022E-2</v>
      </c>
      <c r="AI43" s="4">
        <f ca="1">('Excess male'!AI43+'Excess male'!AI43)/2</f>
        <v>-1.3499711781104519E-2</v>
      </c>
      <c r="AJ43" s="4">
        <f ca="1">('Excess male'!AJ43+'Excess male'!AJ43)/2</f>
        <v>-4.7319238258481016E-3</v>
      </c>
      <c r="AK43" s="4">
        <f ca="1">('Excess male'!AK43+'Excess male'!AK43)/2</f>
        <v>-2.1823059473004031E-2</v>
      </c>
      <c r="AL43" s="4">
        <f ca="1">('Excess male'!AL43+'Excess male'!AL43)/2</f>
        <v>-4.7756318803070163E-3</v>
      </c>
      <c r="AM43" s="4">
        <f ca="1">('Excess male'!AM43+'Excess male'!AM43)/2</f>
        <v>7.5218436687484545E-3</v>
      </c>
      <c r="AN43" s="4">
        <f ca="1">('Excess male'!AN43+'Excess male'!AN43)/2</f>
        <v>8.6428194086233135E-3</v>
      </c>
      <c r="AO43" s="4">
        <f ca="1">('Excess male'!AO43+'Excess male'!AO43)/2</f>
        <v>1.1904983353448794E-2</v>
      </c>
      <c r="AP43" s="4">
        <f ca="1">('Excess male'!AP43+'Excess male'!AP43)/2</f>
        <v>1.9601007711876919E-2</v>
      </c>
      <c r="AQ43" s="4">
        <f ca="1">('Excess male'!AQ43+'Excess male'!AQ43)/2</f>
        <v>3.2199142585351746E-2</v>
      </c>
      <c r="AR43" s="4">
        <f ca="1">('Excess male'!AR43+'Excess male'!AR43)/2</f>
        <v>6.827351347710961E-2</v>
      </c>
      <c r="AS43" s="4">
        <f ca="1">('Excess male'!AS43+'Excess male'!AS43)/2</f>
        <v>0.12782845062614148</v>
      </c>
      <c r="AT43" s="4">
        <f ca="1">('Excess male'!AT43+'Excess male'!AT43)/2</f>
        <v>0.10770710454571425</v>
      </c>
      <c r="AU43" s="4">
        <f ca="1">('Excess male'!AU43+'Excess male'!AU43)/2</f>
        <v>0.12855781897607149</v>
      </c>
      <c r="AV43" s="4">
        <f ca="1">('Excess male'!AV43+'Excess male'!AV43)/2</f>
        <v>0.16950710941635053</v>
      </c>
      <c r="AW43" s="4">
        <f ca="1">('Excess male'!AW43+'Excess male'!AW43)/2</f>
        <v>0.22957147266419453</v>
      </c>
      <c r="AX43" s="4">
        <f ca="1">('Excess male'!AX43+'Excess male'!AX43)/2</f>
        <v>0.2164444232021091</v>
      </c>
      <c r="BE43">
        <v>0</v>
      </c>
    </row>
    <row r="44" spans="1:57" x14ac:dyDescent="0.2">
      <c r="A44" s="1">
        <v>41</v>
      </c>
      <c r="B44" s="4">
        <f ca="1">('Deaths female'!B44-'Baseline female'!B44)/'Baseline female'!B44</f>
        <v>0.27590773191626211</v>
      </c>
      <c r="C44" s="4">
        <f ca="1">('Deaths female'!C44-'Baseline female'!C44)/'Baseline female'!C44</f>
        <v>0.16845016357341128</v>
      </c>
      <c r="D44" s="4">
        <f ca="1">('Deaths female'!D44-'Baseline female'!D44)/'Baseline female'!D44</f>
        <v>0.1821648762884879</v>
      </c>
      <c r="E44" s="4">
        <f ca="1">('Deaths female'!E44-'Baseline female'!E44)/'Baseline female'!E44</f>
        <v>0.15861084355896712</v>
      </c>
      <c r="F44" s="4">
        <f ca="1">('Deaths female'!F44-'Baseline female'!F44)/'Baseline female'!F44</f>
        <v>0.17187623730009291</v>
      </c>
      <c r="G44" s="4">
        <f ca="1">('Deaths female'!G44-'Baseline female'!G44)/'Baseline female'!G44</f>
        <v>0.22659975881358299</v>
      </c>
      <c r="H44" s="4">
        <f ca="1">('Deaths female'!H44-'Baseline female'!H44)/'Baseline female'!H44</f>
        <v>0.16585886313562626</v>
      </c>
      <c r="I44" s="4">
        <f ca="1">('Deaths female'!I44-'Baseline female'!I44)/'Baseline female'!I44</f>
        <v>9.4897912324535857E-2</v>
      </c>
      <c r="J44" s="4">
        <f ca="1">('Deaths female'!J44-'Baseline female'!J44)/'Baseline female'!J44</f>
        <v>0.1759554024619526</v>
      </c>
      <c r="K44" s="4">
        <f ca="1">('Deaths female'!K44-'Baseline female'!K44)/'Baseline female'!K44</f>
        <v>2.7666484003436426E-2</v>
      </c>
      <c r="L44" s="4">
        <f ca="1">('Deaths female'!L44-'Baseline female'!L44)/'Baseline female'!L44</f>
        <v>-1.7680788010258252E-2</v>
      </c>
      <c r="M44" s="4">
        <f ca="1">('Deaths female'!M44-'Baseline female'!M44)/'Baseline female'!M44</f>
        <v>9.4378250025377461E-2</v>
      </c>
      <c r="N44" s="4">
        <f ca="1">('Deaths female'!N44-'Baseline female'!N44)/'Baseline female'!N44</f>
        <v>0.12985438891270801</v>
      </c>
      <c r="O44" s="4">
        <f ca="1">('Deaths female'!O44-'Baseline female'!O44)/'Baseline female'!O44</f>
        <v>0.11913541185436449</v>
      </c>
      <c r="P44" s="4">
        <f ca="1">('Deaths female'!P44-'Baseline female'!P44)/'Baseline female'!P44</f>
        <v>0.24389399265324729</v>
      </c>
      <c r="Q44" s="4">
        <f ca="1">('Deaths female'!Q44-'Baseline female'!Q44)/'Baseline female'!Q44</f>
        <v>-0.11930988128386742</v>
      </c>
      <c r="R44" s="4">
        <f ca="1">('Deaths female'!R44-'Baseline female'!R44)/'Baseline female'!R44</f>
        <v>-0.13444814214676315</v>
      </c>
      <c r="S44" s="4">
        <f ca="1">('Deaths female'!S44-'Baseline female'!S44)/'Baseline female'!S44</f>
        <v>5.199279447632834E-2</v>
      </c>
      <c r="T44" s="4">
        <f ca="1">('Deaths female'!T44-'Baseline female'!T44)/'Baseline female'!T44</f>
        <v>-1.5037556483907691E-3</v>
      </c>
      <c r="U44" s="4">
        <f ca="1">('Deaths female'!U44-'Baseline female'!U44)/'Baseline female'!U44</f>
        <v>-0.10175357843081106</v>
      </c>
      <c r="V44" s="4">
        <f ca="1">('Deaths female'!V44-'Baseline female'!V44)/'Baseline female'!V44</f>
        <v>9.0325131220607993E-2</v>
      </c>
      <c r="W44" s="4">
        <f ca="1">('Deaths female'!W44-'Baseline female'!W44)/'Baseline female'!W44</f>
        <v>6.7512923976531219E-2</v>
      </c>
      <c r="X44" s="4">
        <f ca="1">('Deaths female'!X44-'Baseline female'!X44)/'Baseline female'!X44</f>
        <v>-7.1157822994280442E-4</v>
      </c>
      <c r="Y44" s="4">
        <f ca="1">('Deaths female'!Y44-'Baseline female'!Y44)/'Baseline female'!Y44</f>
        <v>9.3900163231447203E-2</v>
      </c>
      <c r="Z44" s="4">
        <f ca="1">('Deaths female'!Z44-'Baseline female'!Z44)/'Baseline female'!Z44</f>
        <v>0.15854698094661357</v>
      </c>
      <c r="AA44" s="4">
        <f ca="1">('Deaths female'!AA44-'Baseline female'!AA44)/'Baseline female'!AA44</f>
        <v>0.11634835658591643</v>
      </c>
      <c r="AI44" s="4">
        <f ca="1">('Excess male'!AI44+'Excess male'!AI44)/2</f>
        <v>9.3686042390038228E-3</v>
      </c>
      <c r="AJ44" s="4">
        <f ca="1">('Excess male'!AJ44+'Excess male'!AJ44)/2</f>
        <v>2.1742176812857544E-2</v>
      </c>
      <c r="AK44" s="4">
        <f ca="1">('Excess male'!AK44+'Excess male'!AK44)/2</f>
        <v>-2.8949417213516963E-2</v>
      </c>
      <c r="AL44" s="4">
        <f ca="1">('Excess male'!AL44+'Excess male'!AL44)/2</f>
        <v>-2.0649025851303213E-2</v>
      </c>
      <c r="AM44" s="4">
        <f ca="1">('Excess male'!AM44+'Excess male'!AM44)/2</f>
        <v>-8.0509173715027343E-3</v>
      </c>
      <c r="AN44" s="4">
        <f ca="1">('Excess male'!AN44+'Excess male'!AN44)/2</f>
        <v>2.0844353927880442E-2</v>
      </c>
      <c r="AO44" s="4">
        <f ca="1">('Excess male'!AO44+'Excess male'!AO44)/2</f>
        <v>5.0523387738867385E-3</v>
      </c>
      <c r="AP44" s="4">
        <f ca="1">('Excess male'!AP44+'Excess male'!AP44)/2</f>
        <v>2.6431509492402829E-2</v>
      </c>
      <c r="AQ44" s="4">
        <f ca="1">('Excess male'!AQ44+'Excess male'!AQ44)/2</f>
        <v>3.6434507855500863E-2</v>
      </c>
      <c r="AR44" s="4">
        <f ca="1">('Excess male'!AR44+'Excess male'!AR44)/2</f>
        <v>5.8844947253143848E-2</v>
      </c>
      <c r="AS44" s="4">
        <f ca="1">('Excess male'!AS44+'Excess male'!AS44)/2</f>
        <v>0.1378788625849712</v>
      </c>
      <c r="AT44" s="4">
        <f ca="1">('Excess male'!AT44+'Excess male'!AT44)/2</f>
        <v>0.11584359173588275</v>
      </c>
      <c r="AU44" s="4">
        <f ca="1">('Excess male'!AU44+'Excess male'!AU44)/2</f>
        <v>0.15218446656685861</v>
      </c>
      <c r="AV44" s="4">
        <f ca="1">('Excess male'!AV44+'Excess male'!AV44)/2</f>
        <v>0.17513221607386845</v>
      </c>
      <c r="AW44" s="4">
        <f ca="1">('Excess male'!AW44+'Excess male'!AW44)/2</f>
        <v>0.21908818549728129</v>
      </c>
      <c r="AX44" s="4">
        <f ca="1">('Excess male'!AX44+'Excess male'!AX44)/2</f>
        <v>0.20865961703870442</v>
      </c>
      <c r="BE44">
        <v>0</v>
      </c>
    </row>
    <row r="45" spans="1:57" x14ac:dyDescent="0.2">
      <c r="A45" s="1">
        <v>42</v>
      </c>
      <c r="B45" s="4">
        <f ca="1">('Deaths female'!B45-'Baseline female'!B45)/'Baseline female'!B45</f>
        <v>0.22612902712229555</v>
      </c>
      <c r="C45" s="4">
        <f ca="1">('Deaths female'!C45-'Baseline female'!C45)/'Baseline female'!C45</f>
        <v>0.31516862987382949</v>
      </c>
      <c r="D45" s="4">
        <f ca="1">('Deaths female'!D45-'Baseline female'!D45)/'Baseline female'!D45</f>
        <v>0.26672194542770117</v>
      </c>
      <c r="E45" s="4">
        <f ca="1">('Deaths female'!E45-'Baseline female'!E45)/'Baseline female'!E45</f>
        <v>0.23065704853515898</v>
      </c>
      <c r="F45" s="4">
        <f ca="1">('Deaths female'!F45-'Baseline female'!F45)/'Baseline female'!F45</f>
        <v>0.41128813170951106</v>
      </c>
      <c r="G45" s="4">
        <f ca="1">('Deaths female'!G45-'Baseline female'!G45)/'Baseline female'!G45</f>
        <v>0.15223385677918699</v>
      </c>
      <c r="H45" s="4">
        <f ca="1">('Deaths female'!H45-'Baseline female'!H45)/'Baseline female'!H45</f>
        <v>4.1916310481836749E-2</v>
      </c>
      <c r="I45" s="4">
        <f ca="1">('Deaths female'!I45-'Baseline female'!I45)/'Baseline female'!I45</f>
        <v>4.894909011830282E-2</v>
      </c>
      <c r="J45" s="4">
        <f ca="1">('Deaths female'!J45-'Baseline female'!J45)/'Baseline female'!J45</f>
        <v>0.11070126936827496</v>
      </c>
      <c r="K45" s="4">
        <f ca="1">('Deaths female'!K45-'Baseline female'!K45)/'Baseline female'!K45</f>
        <v>0.10757804974787094</v>
      </c>
      <c r="L45" s="4">
        <f ca="1">('Deaths female'!L45-'Baseline female'!L45)/'Baseline female'!L45</f>
        <v>4.9332082080674702E-2</v>
      </c>
      <c r="M45" s="4">
        <f ca="1">('Deaths female'!M45-'Baseline female'!M45)/'Baseline female'!M45</f>
        <v>5.290822239502441E-3</v>
      </c>
      <c r="N45" s="4">
        <f ca="1">('Deaths female'!N45-'Baseline female'!N45)/'Baseline female'!N45</f>
        <v>3.1848173264792536E-2</v>
      </c>
      <c r="O45" s="4">
        <f ca="1">('Deaths female'!O45-'Baseline female'!O45)/'Baseline female'!O45</f>
        <v>-0.12480152172374653</v>
      </c>
      <c r="P45" s="4">
        <f ca="1">('Deaths female'!P45-'Baseline female'!P45)/'Baseline female'!P45</f>
        <v>7.642518832647717E-2</v>
      </c>
      <c r="Q45" s="4">
        <f ca="1">('Deaths female'!Q45-'Baseline female'!Q45)/'Baseline female'!Q45</f>
        <v>1.8219156550059432E-2</v>
      </c>
      <c r="R45" s="4">
        <f ca="1">('Deaths female'!R45-'Baseline female'!R45)/'Baseline female'!R45</f>
        <v>-4.6693329765237324E-2</v>
      </c>
      <c r="S45" s="4">
        <f ca="1">('Deaths female'!S45-'Baseline female'!S45)/'Baseline female'!S45</f>
        <v>9.3957288166894984E-2</v>
      </c>
      <c r="T45" s="4">
        <f ca="1">('Deaths female'!T45-'Baseline female'!T45)/'Baseline female'!T45</f>
        <v>4.5752006201670727E-2</v>
      </c>
      <c r="U45" s="4">
        <f ca="1">('Deaths female'!U45-'Baseline female'!U45)/'Baseline female'!U45</f>
        <v>-1.6681526702363655E-2</v>
      </c>
      <c r="V45" s="4">
        <f ca="1">('Deaths female'!V45-'Baseline female'!V45)/'Baseline female'!V45</f>
        <v>-4.5041517522428895E-2</v>
      </c>
      <c r="W45" s="4">
        <f ca="1">('Deaths female'!W45-'Baseline female'!W45)/'Baseline female'!W45</f>
        <v>0.12166118031706834</v>
      </c>
      <c r="X45" s="4">
        <f ca="1">('Deaths female'!X45-'Baseline female'!X45)/'Baseline female'!X45</f>
        <v>0.12968463726046353</v>
      </c>
      <c r="Y45" s="4">
        <f ca="1">('Deaths female'!Y45-'Baseline female'!Y45)/'Baseline female'!Y45</f>
        <v>0.11771294817260601</v>
      </c>
      <c r="Z45" s="4">
        <f ca="1">('Deaths female'!Z45-'Baseline female'!Z45)/'Baseline female'!Z45</f>
        <v>0.46326219272813823</v>
      </c>
      <c r="AA45" s="4">
        <f ca="1">('Deaths female'!AA45-'Baseline female'!AA45)/'Baseline female'!AA45</f>
        <v>0.44006033143725626</v>
      </c>
      <c r="AI45" s="4">
        <f ca="1">('Excess male'!AI45+'Excess male'!AI45)/2</f>
        <v>2.9142256046203404E-2</v>
      </c>
      <c r="AJ45" s="4">
        <f ca="1">('Excess male'!AJ45+'Excess male'!AJ45)/2</f>
        <v>1.3461765428117733E-2</v>
      </c>
      <c r="AK45" s="4">
        <f ca="1">('Excess male'!AK45+'Excess male'!AK45)/2</f>
        <v>-1.0277870399829497E-2</v>
      </c>
      <c r="AL45" s="4">
        <f ca="1">('Excess male'!AL45+'Excess male'!AL45)/2</f>
        <v>-1.6245802832699111E-2</v>
      </c>
      <c r="AM45" s="4">
        <f ca="1">('Excess male'!AM45+'Excess male'!AM45)/2</f>
        <v>-5.2511017391641771E-3</v>
      </c>
      <c r="AN45" s="4">
        <f ca="1">('Excess male'!AN45+'Excess male'!AN45)/2</f>
        <v>1.4826026220758896E-2</v>
      </c>
      <c r="AO45" s="4">
        <f ca="1">('Excess male'!AO45+'Excess male'!AO45)/2</f>
        <v>1.2813279557612502E-2</v>
      </c>
      <c r="AP45" s="4">
        <f ca="1">('Excess male'!AP45+'Excess male'!AP45)/2</f>
        <v>2.5375004860765039E-2</v>
      </c>
      <c r="AQ45" s="4">
        <f ca="1">('Excess male'!AQ45+'Excess male'!AQ45)/2</f>
        <v>2.6832328595973506E-2</v>
      </c>
      <c r="AR45" s="4">
        <f ca="1">('Excess male'!AR45+'Excess male'!AR45)/2</f>
        <v>3.9890618635326287E-2</v>
      </c>
      <c r="AS45" s="4">
        <f ca="1">('Excess male'!AS45+'Excess male'!AS45)/2</f>
        <v>0.12960014499827691</v>
      </c>
      <c r="AT45" s="4">
        <f ca="1">('Excess male'!AT45+'Excess male'!AT45)/2</f>
        <v>0.11373727628476021</v>
      </c>
      <c r="AU45" s="4">
        <f ca="1">('Excess male'!AU45+'Excess male'!AU45)/2</f>
        <v>0.14607665965670866</v>
      </c>
      <c r="AV45" s="4">
        <f ca="1">('Excess male'!AV45+'Excess male'!AV45)/2</f>
        <v>0.16217996910279983</v>
      </c>
      <c r="AW45" s="4">
        <f ca="1">('Excess male'!AW45+'Excess male'!AW45)/2</f>
        <v>0.1865916965323885</v>
      </c>
      <c r="AX45" s="4">
        <f ca="1">('Excess male'!AX45+'Excess male'!AX45)/2</f>
        <v>0.17524186180018872</v>
      </c>
      <c r="BE45">
        <v>0</v>
      </c>
    </row>
    <row r="46" spans="1:57" x14ac:dyDescent="0.2">
      <c r="A46" s="1">
        <v>43</v>
      </c>
      <c r="B46" s="4">
        <f ca="1">('Deaths female'!B46-'Baseline female'!B46)/'Baseline female'!B46</f>
        <v>9.8426679574858775E-2</v>
      </c>
      <c r="C46" s="4">
        <f ca="1">('Deaths female'!C46-'Baseline female'!C46)/'Baseline female'!C46</f>
        <v>0.15419903248147313</v>
      </c>
      <c r="D46" s="4">
        <f ca="1">('Deaths female'!D46-'Baseline female'!D46)/'Baseline female'!D46</f>
        <v>0.10591003815279605</v>
      </c>
      <c r="E46" s="4">
        <f ca="1">('Deaths female'!E46-'Baseline female'!E46)/'Baseline female'!E46</f>
        <v>0.35910020318787239</v>
      </c>
      <c r="F46" s="4">
        <f ca="1">('Deaths female'!F46-'Baseline female'!F46)/'Baseline female'!F46</f>
        <v>9.5765656073582991E-2</v>
      </c>
      <c r="G46" s="4">
        <f ca="1">('Deaths female'!G46-'Baseline female'!G46)/'Baseline female'!G46</f>
        <v>0.23703035550520665</v>
      </c>
      <c r="H46" s="4">
        <f ca="1">('Deaths female'!H46-'Baseline female'!H46)/'Baseline female'!H46</f>
        <v>-6.8939088763796508E-2</v>
      </c>
      <c r="I46" s="4">
        <f ca="1">('Deaths female'!I46-'Baseline female'!I46)/'Baseline female'!I46</f>
        <v>7.1922110319538782E-2</v>
      </c>
      <c r="J46" s="4">
        <f ca="1">('Deaths female'!J46-'Baseline female'!J46)/'Baseline female'!J46</f>
        <v>3.6888762180943911E-2</v>
      </c>
      <c r="K46" s="4">
        <f ca="1">('Deaths female'!K46-'Baseline female'!K46)/'Baseline female'!K46</f>
        <v>0.21933262418722468</v>
      </c>
      <c r="L46" s="4">
        <f ca="1">('Deaths female'!L46-'Baseline female'!L46)/'Baseline female'!L46</f>
        <v>2.1521322340597303E-2</v>
      </c>
      <c r="M46" s="4">
        <f ca="1">('Deaths female'!M46-'Baseline female'!M46)/'Baseline female'!M46</f>
        <v>0.13703000253930964</v>
      </c>
      <c r="N46" s="4">
        <f ca="1">('Deaths female'!N46-'Baseline female'!N46)/'Baseline female'!N46</f>
        <v>9.3226753458488576E-2</v>
      </c>
      <c r="O46" s="4">
        <f ca="1">('Deaths female'!O46-'Baseline female'!O46)/'Baseline female'!O46</f>
        <v>2.5675544133888424E-3</v>
      </c>
      <c r="P46" s="4">
        <f ca="1">('Deaths female'!P46-'Baseline female'!P46)/'Baseline female'!P46</f>
        <v>1.0478774782146306E-2</v>
      </c>
      <c r="Q46" s="4">
        <f ca="1">('Deaths female'!Q46-'Baseline female'!Q46)/'Baseline female'!Q46</f>
        <v>8.6624991607219842E-2</v>
      </c>
      <c r="R46" s="4">
        <f ca="1">('Deaths female'!R46-'Baseline female'!R46)/'Baseline female'!R46</f>
        <v>-9.472646223860616E-2</v>
      </c>
      <c r="S46" s="4">
        <f ca="1">('Deaths female'!S46-'Baseline female'!S46)/'Baseline female'!S46</f>
        <v>3.3050189315870102E-2</v>
      </c>
      <c r="T46" s="4">
        <f ca="1">('Deaths female'!T46-'Baseline female'!T46)/'Baseline female'!T46</f>
        <v>3.4787424539238945E-3</v>
      </c>
      <c r="U46" s="4">
        <f ca="1">('Deaths female'!U46-'Baseline female'!U46)/'Baseline female'!U46</f>
        <v>-7.3998294046562357E-2</v>
      </c>
      <c r="V46" s="4">
        <f ca="1">('Deaths female'!V46-'Baseline female'!V46)/'Baseline female'!V46</f>
        <v>0.13298686154557407</v>
      </c>
      <c r="W46" s="4">
        <f ca="1">('Deaths female'!W46-'Baseline female'!W46)/'Baseline female'!W46</f>
        <v>6.2385011841598122E-2</v>
      </c>
      <c r="X46" s="4">
        <f ca="1">('Deaths female'!X46-'Baseline female'!X46)/'Baseline female'!X46</f>
        <v>0.28827271336286431</v>
      </c>
      <c r="Y46" s="4">
        <f ca="1">('Deaths female'!Y46-'Baseline female'!Y46)/'Baseline female'!Y46</f>
        <v>8.3979243608396981E-2</v>
      </c>
      <c r="Z46" s="4">
        <f ca="1">('Deaths female'!Z46-'Baseline female'!Z46)/'Baseline female'!Z46</f>
        <v>2.3166905079977713E-2</v>
      </c>
      <c r="AA46" s="4">
        <f ca="1">('Deaths female'!AA46-'Baseline female'!AA46)/'Baseline female'!AA46</f>
        <v>2.7785576137992721E-2</v>
      </c>
      <c r="AI46" s="4">
        <f ca="1">('Excess male'!AI46+'Excess male'!AI46)/2</f>
        <v>3.3290952479360404E-2</v>
      </c>
      <c r="AJ46" s="4">
        <f ca="1">('Excess male'!AJ46+'Excess male'!AJ46)/2</f>
        <v>1.3890092098866907E-2</v>
      </c>
      <c r="AK46" s="4">
        <f ca="1">('Excess male'!AK46+'Excess male'!AK46)/2</f>
        <v>5.8766337176276049E-3</v>
      </c>
      <c r="AL46" s="4">
        <f ca="1">('Excess male'!AL46+'Excess male'!AL46)/2</f>
        <v>-1.2892601911523714E-2</v>
      </c>
      <c r="AM46" s="4">
        <f ca="1">('Excess male'!AM46+'Excess male'!AM46)/2</f>
        <v>-4.437889213622411E-3</v>
      </c>
      <c r="AN46" s="4">
        <f ca="1">('Excess male'!AN46+'Excess male'!AN46)/2</f>
        <v>8.8460669105221001E-3</v>
      </c>
      <c r="AO46" s="4">
        <f ca="1">('Excess male'!AO46+'Excess male'!AO46)/2</f>
        <v>1.0783025145186519E-2</v>
      </c>
      <c r="AP46" s="4">
        <f ca="1">('Excess male'!AP46+'Excess male'!AP46)/2</f>
        <v>1.8222096838815385E-2</v>
      </c>
      <c r="AQ46" s="4">
        <f ca="1">('Excess male'!AQ46+'Excess male'!AQ46)/2</f>
        <v>1.3884094686678851E-2</v>
      </c>
      <c r="AR46" s="4">
        <f ca="1">('Excess male'!AR46+'Excess male'!AR46)/2</f>
        <v>4.4589381729866318E-2</v>
      </c>
      <c r="AS46" s="4">
        <f ca="1">('Excess male'!AS46+'Excess male'!AS46)/2</f>
        <v>0.12554600633149937</v>
      </c>
      <c r="AT46" s="4">
        <f ca="1">('Excess male'!AT46+'Excess male'!AT46)/2</f>
        <v>0.10679040353077424</v>
      </c>
      <c r="AU46" s="4">
        <f ca="1">('Excess male'!AU46+'Excess male'!AU46)/2</f>
        <v>0.15397272876761747</v>
      </c>
      <c r="AV46" s="4">
        <f ca="1">('Excess male'!AV46+'Excess male'!AV46)/2</f>
        <v>0.13642069268415252</v>
      </c>
      <c r="AW46" s="4">
        <f ca="1">('Excess male'!AW46+'Excess male'!AW46)/2</f>
        <v>0.16699616887019719</v>
      </c>
      <c r="AX46" s="4">
        <f ca="1">('Excess male'!AX46+'Excess male'!AX46)/2</f>
        <v>0.15615182302570171</v>
      </c>
      <c r="BE46">
        <v>0</v>
      </c>
    </row>
    <row r="47" spans="1:57" x14ac:dyDescent="0.2">
      <c r="A47" s="1">
        <v>44</v>
      </c>
      <c r="B47" s="4">
        <f ca="1">('Deaths female'!B47-'Baseline female'!B47)/'Baseline female'!B47</f>
        <v>0.42396375887252907</v>
      </c>
      <c r="C47" s="4">
        <f ca="1">('Deaths female'!C47-'Baseline female'!C47)/'Baseline female'!C47</f>
        <v>0.23407278459082903</v>
      </c>
      <c r="D47" s="4">
        <f ca="1">('Deaths female'!D47-'Baseline female'!D47)/'Baseline female'!D47</f>
        <v>0.43916608465509749</v>
      </c>
      <c r="E47" s="4">
        <f ca="1">('Deaths female'!E47-'Baseline female'!E47)/'Baseline female'!E47</f>
        <v>0.28612700275401076</v>
      </c>
      <c r="F47" s="4">
        <f ca="1">('Deaths female'!F47-'Baseline female'!F47)/'Baseline female'!F47</f>
        <v>0.18379941236925409</v>
      </c>
      <c r="G47" s="4">
        <f ca="1">('Deaths female'!G47-'Baseline female'!G47)/'Baseline female'!G47</f>
        <v>0.25287911091101428</v>
      </c>
      <c r="H47" s="4">
        <f ca="1">('Deaths female'!H47-'Baseline female'!H47)/'Baseline female'!H47</f>
        <v>0.33951743580379579</v>
      </c>
      <c r="I47" s="4">
        <f ca="1">('Deaths female'!I47-'Baseline female'!I47)/'Baseline female'!I47</f>
        <v>0.17816268488526998</v>
      </c>
      <c r="J47" s="4">
        <f ca="1">('Deaths female'!J47-'Baseline female'!J47)/'Baseline female'!J47</f>
        <v>6.5690879716739772E-2</v>
      </c>
      <c r="K47" s="4">
        <f ca="1">('Deaths female'!K47-'Baseline female'!K47)/'Baseline female'!K47</f>
        <v>6.9807380423980436E-2</v>
      </c>
      <c r="L47" s="4">
        <f ca="1">('Deaths female'!L47-'Baseline female'!L47)/'Baseline female'!L47</f>
        <v>2.5042976063847127E-2</v>
      </c>
      <c r="M47" s="4">
        <f ca="1">('Deaths female'!M47-'Baseline female'!M47)/'Baseline female'!M47</f>
        <v>8.3784232734773284E-2</v>
      </c>
      <c r="N47" s="4">
        <f ca="1">('Deaths female'!N47-'Baseline female'!N47)/'Baseline female'!N47</f>
        <v>-8.2931671686911429E-2</v>
      </c>
      <c r="O47" s="4">
        <f ca="1">('Deaths female'!O47-'Baseline female'!O47)/'Baseline female'!O47</f>
        <v>-4.0281482110848331E-2</v>
      </c>
      <c r="P47" s="4">
        <f ca="1">('Deaths female'!P47-'Baseline female'!P47)/'Baseline female'!P47</f>
        <v>-6.8530892795290663E-3</v>
      </c>
      <c r="Q47" s="4">
        <f ca="1">('Deaths female'!Q47-'Baseline female'!Q47)/'Baseline female'!Q47</f>
        <v>4.3105834096520149E-2</v>
      </c>
      <c r="R47" s="4">
        <f ca="1">('Deaths female'!R47-'Baseline female'!R47)/'Baseline female'!R47</f>
        <v>6.8878645436055319E-2</v>
      </c>
      <c r="S47" s="4">
        <f ca="1">('Deaths female'!S47-'Baseline female'!S47)/'Baseline female'!S47</f>
        <v>7.2320182174425041E-2</v>
      </c>
      <c r="T47" s="4">
        <f ca="1">('Deaths female'!T47-'Baseline female'!T47)/'Baseline female'!T47</f>
        <v>3.7109658390575465E-2</v>
      </c>
      <c r="U47" s="4">
        <f ca="1">('Deaths female'!U47-'Baseline female'!U47)/'Baseline female'!U47</f>
        <v>-5.6928952161532598E-2</v>
      </c>
      <c r="V47" s="4">
        <f ca="1">('Deaths female'!V47-'Baseline female'!V47)/'Baseline female'!V47</f>
        <v>9.0383090966574889E-2</v>
      </c>
      <c r="W47" s="4">
        <f ca="1">('Deaths female'!W47-'Baseline female'!W47)/'Baseline female'!W47</f>
        <v>2.1135633022098893E-2</v>
      </c>
      <c r="X47" s="4">
        <f ca="1">('Deaths female'!X47-'Baseline female'!X47)/'Baseline female'!X47</f>
        <v>-2.7782163647592485E-2</v>
      </c>
      <c r="Y47" s="4">
        <f ca="1">('Deaths female'!Y47-'Baseline female'!Y47)/'Baseline female'!Y47</f>
        <v>-1.5668433808909042E-3</v>
      </c>
      <c r="Z47" s="4">
        <f ca="1">('Deaths female'!Z47-'Baseline female'!Z47)/'Baseline female'!Z47</f>
        <v>5.2764823737878981E-3</v>
      </c>
      <c r="AA47" s="4">
        <f ca="1">('Deaths female'!AA47-'Baseline female'!AA47)/'Baseline female'!AA47</f>
        <v>-1.4069819913149243E-3</v>
      </c>
      <c r="AI47" s="4">
        <f ca="1">('Excess male'!AI47+'Excess male'!AI47)/2</f>
        <v>3.3343805116818108E-2</v>
      </c>
      <c r="AJ47" s="4">
        <f ca="1">('Excess male'!AJ47+'Excess male'!AJ47)/2</f>
        <v>2.865521954279901E-3</v>
      </c>
      <c r="AK47" s="4">
        <f ca="1">('Excess male'!AK47+'Excess male'!AK47)/2</f>
        <v>1.1861884605366246E-2</v>
      </c>
      <c r="AL47" s="4">
        <f ca="1">('Excess male'!AL47+'Excess male'!AL47)/2</f>
        <v>-8.0883193271256426E-3</v>
      </c>
      <c r="AM47" s="4">
        <f ca="1">('Excess male'!AM47+'Excess male'!AM47)/2</f>
        <v>-4.7917522714346523E-3</v>
      </c>
      <c r="AN47" s="4">
        <f ca="1">('Excess male'!AN47+'Excess male'!AN47)/2</f>
        <v>1.0478609317195719E-2</v>
      </c>
      <c r="AO47" s="4">
        <f ca="1">('Excess male'!AO47+'Excess male'!AO47)/2</f>
        <v>1.5562696493237792E-2</v>
      </c>
      <c r="AP47" s="4">
        <f ca="1">('Excess male'!AP47+'Excess male'!AP47)/2</f>
        <v>2.2165911721676024E-2</v>
      </c>
      <c r="AQ47" s="4">
        <f ca="1">('Excess male'!AQ47+'Excess male'!AQ47)/2</f>
        <v>6.3440021265254174E-3</v>
      </c>
      <c r="AR47" s="4">
        <f ca="1">('Excess male'!AR47+'Excess male'!AR47)/2</f>
        <v>3.4609414079094861E-2</v>
      </c>
      <c r="AS47" s="4">
        <f ca="1">('Excess male'!AS47+'Excess male'!AS47)/2</f>
        <v>0.11741981774853119</v>
      </c>
      <c r="AT47" s="4">
        <f ca="1">('Excess male'!AT47+'Excess male'!AT47)/2</f>
        <v>0.10590707392129976</v>
      </c>
      <c r="AU47" s="4">
        <f ca="1">('Excess male'!AU47+'Excess male'!AU47)/2</f>
        <v>0.15060073822882233</v>
      </c>
      <c r="AV47" s="4">
        <f ca="1">('Excess male'!AV47+'Excess male'!AV47)/2</f>
        <v>0.12981482305078143</v>
      </c>
      <c r="AW47" s="4">
        <f ca="1">('Excess male'!AW47+'Excess male'!AW47)/2</f>
        <v>0.15713709961126512</v>
      </c>
      <c r="AX47" s="4">
        <f ca="1">('Excess male'!AX47+'Excess male'!AX47)/2</f>
        <v>0.14668224434102789</v>
      </c>
      <c r="BE47">
        <v>0</v>
      </c>
    </row>
    <row r="48" spans="1:57" x14ac:dyDescent="0.2">
      <c r="A48" s="1">
        <v>45</v>
      </c>
      <c r="B48" s="4">
        <f ca="1">('Deaths female'!B48-'Baseline female'!B48)/'Baseline female'!B48</f>
        <v>0.45920636868603176</v>
      </c>
      <c r="C48" s="4">
        <f ca="1">('Deaths female'!C48-'Baseline female'!C48)/'Baseline female'!C48</f>
        <v>0.35408783313793291</v>
      </c>
      <c r="D48" s="4">
        <f ca="1">('Deaths female'!D48-'Baseline female'!D48)/'Baseline female'!D48</f>
        <v>0.26522099775939051</v>
      </c>
      <c r="E48" s="4">
        <f ca="1">('Deaths female'!E48-'Baseline female'!E48)/'Baseline female'!E48</f>
        <v>0.39455825867899152</v>
      </c>
      <c r="F48" s="4">
        <f ca="1">('Deaths female'!F48-'Baseline female'!F48)/'Baseline female'!F48</f>
        <v>0.25268376649139079</v>
      </c>
      <c r="G48" s="4">
        <f ca="1">('Deaths female'!G48-'Baseline female'!G48)/'Baseline female'!G48</f>
        <v>7.7481075105818198E-2</v>
      </c>
      <c r="H48" s="4">
        <f ca="1">('Deaths female'!H48-'Baseline female'!H48)/'Baseline female'!H48</f>
        <v>8.6758946360015146E-2</v>
      </c>
      <c r="I48" s="4">
        <f ca="1">('Deaths female'!I48-'Baseline female'!I48)/'Baseline female'!I48</f>
        <v>1.0532633815812055E-2</v>
      </c>
      <c r="J48" s="4">
        <f ca="1">('Deaths female'!J48-'Baseline female'!J48)/'Baseline female'!J48</f>
        <v>0.15926678082708196</v>
      </c>
      <c r="K48" s="4">
        <f ca="1">('Deaths female'!K48-'Baseline female'!K48)/'Baseline female'!K48</f>
        <v>0.13493277387891345</v>
      </c>
      <c r="L48" s="4">
        <f ca="1">('Deaths female'!L48-'Baseline female'!L48)/'Baseline female'!L48</f>
        <v>0.15686904788982506</v>
      </c>
      <c r="M48" s="4">
        <f ca="1">('Deaths female'!M48-'Baseline female'!M48)/'Baseline female'!M48</f>
        <v>0.10002094013879459</v>
      </c>
      <c r="N48" s="4">
        <f ca="1">('Deaths female'!N48-'Baseline female'!N48)/'Baseline female'!N48</f>
        <v>9.6708946472233479E-2</v>
      </c>
      <c r="O48" s="4">
        <f ca="1">('Deaths female'!O48-'Baseline female'!O48)/'Baseline female'!O48</f>
        <v>-7.1806577260306995E-2</v>
      </c>
      <c r="P48" s="4">
        <f ca="1">('Deaths female'!P48-'Baseline female'!P48)/'Baseline female'!P48</f>
        <v>1.2780672408479077E-2</v>
      </c>
      <c r="Q48" s="4">
        <f ca="1">('Deaths female'!Q48-'Baseline female'!Q48)/'Baseline female'!Q48</f>
        <v>-8.0232954261321657E-3</v>
      </c>
      <c r="R48" s="4">
        <f ca="1">('Deaths female'!R48-'Baseline female'!R48)/'Baseline female'!R48</f>
        <v>3.4274800104151855E-2</v>
      </c>
      <c r="S48" s="4">
        <f ca="1">('Deaths female'!S48-'Baseline female'!S48)/'Baseline female'!S48</f>
        <v>-0.10979044902950638</v>
      </c>
      <c r="T48" s="4">
        <f ca="1">('Deaths female'!T48-'Baseline female'!T48)/'Baseline female'!T48</f>
        <v>1.8996038447262005E-2</v>
      </c>
      <c r="U48" s="4">
        <f ca="1">('Deaths female'!U48-'Baseline female'!U48)/'Baseline female'!U48</f>
        <v>-4.8477414851672328E-3</v>
      </c>
      <c r="V48" s="4">
        <f ca="1">('Deaths female'!V48-'Baseline female'!V48)/'Baseline female'!V48</f>
        <v>2.3312638187073881E-2</v>
      </c>
      <c r="W48" s="4">
        <f ca="1">('Deaths female'!W48-'Baseline female'!W48)/'Baseline female'!W48</f>
        <v>0.24967766794008231</v>
      </c>
      <c r="X48" s="4">
        <f ca="1">('Deaths female'!X48-'Baseline female'!X48)/'Baseline female'!X48</f>
        <v>2.8121107319728545E-2</v>
      </c>
      <c r="Y48" s="4">
        <f ca="1">('Deaths female'!Y48-'Baseline female'!Y48)/'Baseline female'!Y48</f>
        <v>4.8116198908134462E-2</v>
      </c>
      <c r="Z48" s="4">
        <f ca="1">('Deaths female'!Z48-'Baseline female'!Z48)/'Baseline female'!Z48</f>
        <v>-9.6766432911302991E-3</v>
      </c>
      <c r="AA48" s="4">
        <f ca="1">('Deaths female'!AA48-'Baseline female'!AA48)/'Baseline female'!AA48</f>
        <v>-5.6358420553476937E-2</v>
      </c>
      <c r="AI48" s="4">
        <f ca="1">('Excess male'!AI48+'Excess male'!AI48)/2</f>
        <v>1.9886929785489282E-2</v>
      </c>
      <c r="AJ48" s="4">
        <f ca="1">('Excess male'!AJ48+'Excess male'!AJ48)/2</f>
        <v>-3.0723186734532494E-3</v>
      </c>
      <c r="AK48" s="4">
        <f ca="1">('Excess male'!AK48+'Excess male'!AK48)/2</f>
        <v>1.8343862489884403E-2</v>
      </c>
      <c r="AL48" s="4">
        <f ca="1">('Excess male'!AL48+'Excess male'!AL48)/2</f>
        <v>-4.5873652338347323E-3</v>
      </c>
      <c r="AM48" s="4">
        <f ca="1">('Excess male'!AM48+'Excess male'!AM48)/2</f>
        <v>1.4266581087782792E-2</v>
      </c>
      <c r="AN48" s="4">
        <f ca="1">('Excess male'!AN48+'Excess male'!AN48)/2</f>
        <v>1.67334209807994E-3</v>
      </c>
      <c r="AO48" s="4">
        <f ca="1">('Excess male'!AO48+'Excess male'!AO48)/2</f>
        <v>2.9486743850391926E-2</v>
      </c>
      <c r="AP48" s="4">
        <f ca="1">('Excess male'!AP48+'Excess male'!AP48)/2</f>
        <v>1.2092129294101622E-2</v>
      </c>
      <c r="AQ48" s="4">
        <f ca="1">('Excess male'!AQ48+'Excess male'!AQ48)/2</f>
        <v>-3.2010520698813115E-3</v>
      </c>
      <c r="AR48" s="4">
        <f ca="1">('Excess male'!AR48+'Excess male'!AR48)/2</f>
        <v>2.6317784584367291E-2</v>
      </c>
      <c r="AS48" s="4">
        <f ca="1">('Excess male'!AS48+'Excess male'!AS48)/2</f>
        <v>0.11459464093189328</v>
      </c>
      <c r="AT48" s="4">
        <f ca="1">('Excess male'!AT48+'Excess male'!AT48)/2</f>
        <v>0.12839603121416338</v>
      </c>
      <c r="AU48" s="4">
        <f ca="1">('Excess male'!AU48+'Excess male'!AU48)/2</f>
        <v>0.16243052823240639</v>
      </c>
      <c r="AV48" s="4">
        <f ca="1">('Excess male'!AV48+'Excess male'!AV48)/2</f>
        <v>0.11475873116040379</v>
      </c>
      <c r="AW48" s="4">
        <f ca="1">('Excess male'!AW48+'Excess male'!AW48)/2</f>
        <v>0.13724589874943119</v>
      </c>
      <c r="AX48" s="4">
        <f ca="1">('Excess male'!AX48+'Excess male'!AX48)/2</f>
        <v>0.13154694040919798</v>
      </c>
      <c r="BE48">
        <v>0</v>
      </c>
    </row>
    <row r="49" spans="1:57" x14ac:dyDescent="0.2">
      <c r="A49" s="1">
        <v>46</v>
      </c>
      <c r="B49" s="4">
        <f ca="1">('Deaths female'!B49-'Baseline female'!B49)/'Baseline female'!B49</f>
        <v>0.24378993008653391</v>
      </c>
      <c r="C49" s="4">
        <f ca="1">('Deaths female'!C49-'Baseline female'!C49)/'Baseline female'!C49</f>
        <v>0.24745919478682249</v>
      </c>
      <c r="D49" s="4">
        <f ca="1">('Deaths female'!D49-'Baseline female'!D49)/'Baseline female'!D49</f>
        <v>0.35241681596126401</v>
      </c>
      <c r="E49" s="4">
        <f ca="1">('Deaths female'!E49-'Baseline female'!E49)/'Baseline female'!E49</f>
        <v>0.17395202491123196</v>
      </c>
      <c r="F49" s="4">
        <f ca="1">('Deaths female'!F49-'Baseline female'!F49)/'Baseline female'!F49</f>
        <v>0.29366346152636713</v>
      </c>
      <c r="G49" s="4">
        <f ca="1">('Deaths female'!G49-'Baseline female'!G49)/'Baseline female'!G49</f>
        <v>0.14794437064579541</v>
      </c>
      <c r="H49" s="4">
        <f ca="1">('Deaths female'!H49-'Baseline female'!H49)/'Baseline female'!H49</f>
        <v>0.20109032711497785</v>
      </c>
      <c r="I49" s="4">
        <f ca="1">('Deaths female'!I49-'Baseline female'!I49)/'Baseline female'!I49</f>
        <v>6.5525849644319387E-2</v>
      </c>
      <c r="J49" s="4">
        <f ca="1">('Deaths female'!J49-'Baseline female'!J49)/'Baseline female'!J49</f>
        <v>0.10182601673219879</v>
      </c>
      <c r="K49" s="4">
        <f ca="1">('Deaths female'!K49-'Baseline female'!K49)/'Baseline female'!K49</f>
        <v>6.3958473202805941E-2</v>
      </c>
      <c r="L49" s="4">
        <f ca="1">('Deaths female'!L49-'Baseline female'!L49)/'Baseline female'!L49</f>
        <v>0.12209817615843589</v>
      </c>
      <c r="M49" s="4">
        <f ca="1">('Deaths female'!M49-'Baseline female'!M49)/'Baseline female'!M49</f>
        <v>5.9478743069421164E-2</v>
      </c>
      <c r="N49" s="4">
        <f ca="1">('Deaths female'!N49-'Baseline female'!N49)/'Baseline female'!N49</f>
        <v>9.3282716290611897E-2</v>
      </c>
      <c r="O49" s="4">
        <f ca="1">('Deaths female'!O49-'Baseline female'!O49)/'Baseline female'!O49</f>
        <v>6.0069471204890798E-2</v>
      </c>
      <c r="P49" s="4">
        <f ca="1">('Deaths female'!P49-'Baseline female'!P49)/'Baseline female'!P49</f>
        <v>3.4087506434521325E-2</v>
      </c>
      <c r="Q49" s="4">
        <f ca="1">('Deaths female'!Q49-'Baseline female'!Q49)/'Baseline female'!Q49</f>
        <v>-0.13266460517378403</v>
      </c>
      <c r="R49" s="4">
        <f ca="1">('Deaths female'!R49-'Baseline female'!R49)/'Baseline female'!R49</f>
        <v>-3.3545292120972264E-2</v>
      </c>
      <c r="S49" s="4">
        <f ca="1">('Deaths female'!S49-'Baseline female'!S49)/'Baseline female'!S49</f>
        <v>-7.1156162042266047E-2</v>
      </c>
      <c r="T49" s="4">
        <f ca="1">('Deaths female'!T49-'Baseline female'!T49)/'Baseline female'!T49</f>
        <v>5.0735651501437856E-2</v>
      </c>
      <c r="U49" s="4">
        <f ca="1">('Deaths female'!U49-'Baseline female'!U49)/'Baseline female'!U49</f>
        <v>9.090657044148763E-3</v>
      </c>
      <c r="V49" s="4">
        <f ca="1">('Deaths female'!V49-'Baseline female'!V49)/'Baseline female'!V49</f>
        <v>-1.8841517043630986E-2</v>
      </c>
      <c r="W49" s="4">
        <f ca="1">('Deaths female'!W49-'Baseline female'!W49)/'Baseline female'!W49</f>
        <v>6.4062454018831887E-3</v>
      </c>
      <c r="X49" s="4">
        <f ca="1">('Deaths female'!X49-'Baseline female'!X49)/'Baseline female'!X49</f>
        <v>8.5294128807379913E-3</v>
      </c>
      <c r="Y49" s="4">
        <f ca="1">('Deaths female'!Y49-'Baseline female'!Y49)/'Baseline female'!Y49</f>
        <v>1.6396814647648292E-2</v>
      </c>
      <c r="Z49" s="4">
        <f ca="1">('Deaths female'!Z49-'Baseline female'!Z49)/'Baseline female'!Z49</f>
        <v>4.1916323650383596E-3</v>
      </c>
      <c r="AA49" s="4">
        <f ca="1">('Deaths female'!AA49-'Baseline female'!AA49)/'Baseline female'!AA49</f>
        <v>-1.0623098699118916E-2</v>
      </c>
      <c r="AI49" s="4">
        <f ca="1">('Excess male'!AI49+'Excess male'!AI49)/2</f>
        <v>3.3916778653477066E-2</v>
      </c>
      <c r="AJ49" s="4">
        <f ca="1">('Excess male'!AJ49+'Excess male'!AJ49)/2</f>
        <v>2.5805573184045794E-2</v>
      </c>
      <c r="AK49" s="4">
        <f ca="1">('Excess male'!AK49+'Excess male'!AK49)/2</f>
        <v>1.2501219386924866E-2</v>
      </c>
      <c r="AL49" s="4">
        <f ca="1">('Excess male'!AL49+'Excess male'!AL49)/2</f>
        <v>-5.0444087625864512E-2</v>
      </c>
      <c r="AM49" s="4">
        <f ca="1">('Excess male'!AM49+'Excess male'!AM49)/2</f>
        <v>-1.3461486374163098E-3</v>
      </c>
      <c r="AN49" s="4">
        <f ca="1">('Excess male'!AN49+'Excess male'!AN49)/2</f>
        <v>2.5860268745087713E-2</v>
      </c>
      <c r="AO49" s="4">
        <f ca="1">('Excess male'!AO49+'Excess male'!AO49)/2</f>
        <v>3.1206967203631251E-3</v>
      </c>
      <c r="AP49" s="4">
        <f ca="1">('Excess male'!AP49+'Excess male'!AP49)/2</f>
        <v>2.1847283443692168E-2</v>
      </c>
      <c r="AQ49" s="4">
        <f ca="1">('Excess male'!AQ49+'Excess male'!AQ49)/2</f>
        <v>1.5466847650945905E-2</v>
      </c>
      <c r="AR49" s="4">
        <f ca="1">('Excess male'!AR49+'Excess male'!AR49)/2</f>
        <v>1.7459452098379034E-3</v>
      </c>
      <c r="AS49" s="4">
        <f ca="1">('Excess male'!AS49+'Excess male'!AS49)/2</f>
        <v>0.16136305578442603</v>
      </c>
      <c r="AT49" s="4">
        <f ca="1">('Excess male'!AT49+'Excess male'!AT49)/2</f>
        <v>0.15383523592744214</v>
      </c>
      <c r="AU49" s="4">
        <f ca="1">('Excess male'!AU49+'Excess male'!AU49)/2</f>
        <v>0.15535764738692609</v>
      </c>
      <c r="AV49" s="4">
        <f ca="1">('Excess male'!AV49+'Excess male'!AV49)/2</f>
        <v>8.0225133644439811E-2</v>
      </c>
      <c r="AW49" s="4">
        <f ca="1">('Excess male'!AW49+'Excess male'!AW49)/2</f>
        <v>0.11554447673781468</v>
      </c>
      <c r="AX49" s="4">
        <f ca="1">('Excess male'!AX49+'Excess male'!AX49)/2</f>
        <v>0.10332311800103475</v>
      </c>
      <c r="BE49">
        <v>0</v>
      </c>
    </row>
    <row r="50" spans="1:57" x14ac:dyDescent="0.2">
      <c r="A50" s="1">
        <v>47</v>
      </c>
      <c r="B50" s="4">
        <f ca="1">('Deaths female'!B50-'Baseline female'!B50)/'Baseline female'!B50</f>
        <v>0.4387755009138532</v>
      </c>
      <c r="C50" s="4">
        <f ca="1">('Deaths female'!C50-'Baseline female'!C50)/'Baseline female'!C50</f>
        <v>0.327968473674216</v>
      </c>
      <c r="D50" s="4">
        <f ca="1">('Deaths female'!D50-'Baseline female'!D50)/'Baseline female'!D50</f>
        <v>0.38754997678539665</v>
      </c>
      <c r="E50" s="4">
        <f ca="1">('Deaths female'!E50-'Baseline female'!E50)/'Baseline female'!E50</f>
        <v>0.33837798142404607</v>
      </c>
      <c r="F50" s="4">
        <f ca="1">('Deaths female'!F50-'Baseline female'!F50)/'Baseline female'!F50</f>
        <v>0.33294758223235216</v>
      </c>
      <c r="G50" s="4">
        <f ca="1">('Deaths female'!G50-'Baseline female'!G50)/'Baseline female'!G50</f>
        <v>0.22236360580964223</v>
      </c>
      <c r="H50" s="4">
        <f ca="1">('Deaths female'!H50-'Baseline female'!H50)/'Baseline female'!H50</f>
        <v>0.12669621709271556</v>
      </c>
      <c r="I50" s="4">
        <f ca="1">('Deaths female'!I50-'Baseline female'!I50)/'Baseline female'!I50</f>
        <v>0.21834979281391687</v>
      </c>
      <c r="J50" s="4">
        <f ca="1">('Deaths female'!J50-'Baseline female'!J50)/'Baseline female'!J50</f>
        <v>0.11591279270989149</v>
      </c>
      <c r="K50" s="4">
        <f ca="1">('Deaths female'!K50-'Baseline female'!K50)/'Baseline female'!K50</f>
        <v>0.10551477276286621</v>
      </c>
      <c r="L50" s="4">
        <f ca="1">('Deaths female'!L50-'Baseline female'!L50)/'Baseline female'!L50</f>
        <v>-7.3735822847484561E-2</v>
      </c>
      <c r="M50" s="4">
        <f ca="1">('Deaths female'!M50-'Baseline female'!M50)/'Baseline female'!M50</f>
        <v>0.24212162099164575</v>
      </c>
      <c r="N50" s="4">
        <f ca="1">('Deaths female'!N50-'Baseline female'!N50)/'Baseline female'!N50</f>
        <v>0.19296435379077545</v>
      </c>
      <c r="O50" s="4">
        <f ca="1">('Deaths female'!O50-'Baseline female'!O50)/'Baseline female'!O50</f>
        <v>6.1799166565010666E-2</v>
      </c>
      <c r="P50" s="4">
        <f ca="1">('Deaths female'!P50-'Baseline female'!P50)/'Baseline female'!P50</f>
        <v>-4.2354158323888842E-2</v>
      </c>
      <c r="Q50" s="4">
        <f ca="1">('Deaths female'!Q50-'Baseline female'!Q50)/'Baseline female'!Q50</f>
        <v>1.5266815124068743E-2</v>
      </c>
      <c r="R50" s="4">
        <f ca="1">('Deaths female'!R50-'Baseline female'!R50)/'Baseline female'!R50</f>
        <v>-8.1815121109794095E-2</v>
      </c>
      <c r="S50" s="4">
        <f ca="1">('Deaths female'!S50-'Baseline female'!S50)/'Baseline female'!S50</f>
        <v>2.7432858146006E-2</v>
      </c>
      <c r="T50" s="4">
        <f ca="1">('Deaths female'!T50-'Baseline female'!T50)/'Baseline female'!T50</f>
        <v>-0.11650304831893296</v>
      </c>
      <c r="U50" s="4">
        <f ca="1">('Deaths female'!U50-'Baseline female'!U50)/'Baseline female'!U50</f>
        <v>-3.1661544612434644E-2</v>
      </c>
      <c r="V50" s="4">
        <f ca="1">('Deaths female'!V50-'Baseline female'!V50)/'Baseline female'!V50</f>
        <v>8.0684858069153653E-2</v>
      </c>
      <c r="W50" s="4">
        <f ca="1">('Deaths female'!W50-'Baseline female'!W50)/'Baseline female'!W50</f>
        <v>-9.1183293211355834E-2</v>
      </c>
      <c r="X50" s="4">
        <f ca="1">('Deaths female'!X50-'Baseline female'!X50)/'Baseline female'!X50</f>
        <v>5.5216371221322731E-2</v>
      </c>
      <c r="Y50" s="4">
        <f ca="1">('Deaths female'!Y50-'Baseline female'!Y50)/'Baseline female'!Y50</f>
        <v>-0.2266655219971658</v>
      </c>
      <c r="Z50" s="4">
        <f ca="1">('Deaths female'!Z50-'Baseline female'!Z50)/'Baseline female'!Z50</f>
        <v>3.0749192461451698E-2</v>
      </c>
      <c r="AA50" s="4">
        <f ca="1">('Deaths female'!AA50-'Baseline female'!AA50)/'Baseline female'!AA50</f>
        <v>1.5117083137366587E-3</v>
      </c>
      <c r="AI50" s="4">
        <f ca="1">('Excess male'!AI50+'Excess male'!AI50)/2</f>
        <v>6.2091272367515736E-2</v>
      </c>
      <c r="AJ50" s="4">
        <f ca="1">('Excess male'!AJ50+'Excess male'!AJ50)/2</f>
        <v>2.3282569853604468E-2</v>
      </c>
      <c r="AK50" s="4">
        <f ca="1">('Excess male'!AK50+'Excess male'!AK50)/2</f>
        <v>1.266400556804273E-2</v>
      </c>
      <c r="AL50" s="4">
        <f ca="1">('Excess male'!AL50+'Excess male'!AL50)/2</f>
        <v>-1.2908616103993187E-6</v>
      </c>
      <c r="AM50" s="4">
        <f ca="1">('Excess male'!AM50+'Excess male'!AM50)/2</f>
        <v>2.3835413614240183E-2</v>
      </c>
      <c r="AN50" s="4">
        <f ca="1">('Excess male'!AN50+'Excess male'!AN50)/2</f>
        <v>1.643023861659228E-2</v>
      </c>
      <c r="AO50" s="4">
        <f ca="1">('Excess male'!AO50+'Excess male'!AO50)/2</f>
        <v>-5.1873382363259536E-2</v>
      </c>
      <c r="AP50" s="4">
        <f ca="1">('Excess male'!AP50+'Excess male'!AP50)/2</f>
        <v>8.1217477948628478E-3</v>
      </c>
      <c r="AQ50" s="4">
        <f ca="1">('Excess male'!AQ50+'Excess male'!AQ50)/2</f>
        <v>-3.1053744922908159E-3</v>
      </c>
      <c r="AR50" s="4">
        <f ca="1">('Excess male'!AR50+'Excess male'!AR50)/2</f>
        <v>-1.4278759083404058E-2</v>
      </c>
      <c r="AS50" s="4">
        <f ca="1">('Excess male'!AS50+'Excess male'!AS50)/2</f>
        <v>0.13770463966337809</v>
      </c>
      <c r="AT50" s="4">
        <f ca="1">('Excess male'!AT50+'Excess male'!AT50)/2</f>
        <v>0.15539174533022124</v>
      </c>
      <c r="AU50" s="4">
        <f ca="1">('Excess male'!AU50+'Excess male'!AU50)/2</f>
        <v>0.15469996625039276</v>
      </c>
      <c r="AV50" s="4">
        <f ca="1">('Excess male'!AV50+'Excess male'!AV50)/2</f>
        <v>8.4168301264462175E-2</v>
      </c>
      <c r="AW50" s="4">
        <f ca="1">('Excess male'!AW50+'Excess male'!AW50)/2</f>
        <v>6.5734421289380882E-2</v>
      </c>
      <c r="AX50" s="4">
        <f ca="1">('Excess male'!AX50+'Excess male'!AX50)/2</f>
        <v>6.9622015620352889E-2</v>
      </c>
      <c r="BE50">
        <v>0</v>
      </c>
    </row>
    <row r="51" spans="1:57" x14ac:dyDescent="0.2">
      <c r="A51" s="1">
        <v>48</v>
      </c>
      <c r="B51" s="4">
        <f ca="1">('Deaths female'!B51-'Baseline female'!B51)/'Baseline female'!B51</f>
        <v>0.17425590980454916</v>
      </c>
      <c r="C51" s="4">
        <f ca="1">('Deaths female'!C51-'Baseline female'!C51)/'Baseline female'!C51</f>
        <v>0.1381668658295013</v>
      </c>
      <c r="D51" s="4">
        <f ca="1">('Deaths female'!D51-'Baseline female'!D51)/'Baseline female'!D51</f>
        <v>0.3660423831975555</v>
      </c>
      <c r="E51" s="4">
        <f ca="1">('Deaths female'!E51-'Baseline female'!E51)/'Baseline female'!E51</f>
        <v>0.31938824108488384</v>
      </c>
      <c r="F51" s="4">
        <f ca="1">('Deaths female'!F51-'Baseline female'!F51)/'Baseline female'!F51</f>
        <v>0.37635747162953814</v>
      </c>
      <c r="G51" s="4">
        <f ca="1">('Deaths female'!G51-'Baseline female'!G51)/'Baseline female'!G51</f>
        <v>0.16672447390665227</v>
      </c>
      <c r="H51" s="4">
        <f ca="1">('Deaths female'!H51-'Baseline female'!H51)/'Baseline female'!H51</f>
        <v>0.14470052721509161</v>
      </c>
      <c r="I51" s="4">
        <f ca="1">('Deaths female'!I51-'Baseline female'!I51)/'Baseline female'!I51</f>
        <v>0.13005588405961999</v>
      </c>
      <c r="J51" s="4">
        <f ca="1">('Deaths female'!J51-'Baseline female'!J51)/'Baseline female'!J51</f>
        <v>9.4117107065091604E-2</v>
      </c>
      <c r="K51" s="4">
        <f ca="1">('Deaths female'!K51-'Baseline female'!K51)/'Baseline female'!K51</f>
        <v>6.0064124724241282E-2</v>
      </c>
      <c r="L51" s="4">
        <f ca="1">('Deaths female'!L51-'Baseline female'!L51)/'Baseline female'!L51</f>
        <v>0.14222132769690787</v>
      </c>
      <c r="M51" s="4">
        <f ca="1">('Deaths female'!M51-'Baseline female'!M51)/'Baseline female'!M51</f>
        <v>6.408307387214178E-2</v>
      </c>
      <c r="N51" s="4">
        <f ca="1">('Deaths female'!N51-'Baseline female'!N51)/'Baseline female'!N51</f>
        <v>9.189875771653705E-2</v>
      </c>
      <c r="O51" s="4">
        <f ca="1">('Deaths female'!O51-'Baseline female'!O51)/'Baseline female'!O51</f>
        <v>5.636919386093029E-2</v>
      </c>
      <c r="P51" s="4">
        <f ca="1">('Deaths female'!P51-'Baseline female'!P51)/'Baseline female'!P51</f>
        <v>1.5169432266538259E-2</v>
      </c>
      <c r="Q51" s="4">
        <f ca="1">('Deaths female'!Q51-'Baseline female'!Q51)/'Baseline female'!Q51</f>
        <v>5.309972255028661E-2</v>
      </c>
      <c r="R51" s="4">
        <f ca="1">('Deaths female'!R51-'Baseline female'!R51)/'Baseline female'!R51</f>
        <v>3.9149851441062984E-2</v>
      </c>
      <c r="S51" s="4">
        <f ca="1">('Deaths female'!S51-'Baseline female'!S51)/'Baseline female'!S51</f>
        <v>3.5540584848941549E-2</v>
      </c>
      <c r="T51" s="4">
        <f ca="1">('Deaths female'!T51-'Baseline female'!T51)/'Baseline female'!T51</f>
        <v>-0.10193773413211206</v>
      </c>
      <c r="U51" s="4">
        <f ca="1">('Deaths female'!U51-'Baseline female'!U51)/'Baseline female'!U51</f>
        <v>-0.19563706026734254</v>
      </c>
      <c r="V51" s="4">
        <f ca="1">('Deaths female'!V51-'Baseline female'!V51)/'Baseline female'!V51</f>
        <v>-1.2484825169349506E-2</v>
      </c>
      <c r="W51" s="4">
        <f ca="1">('Deaths female'!W51-'Baseline female'!W51)/'Baseline female'!W51</f>
        <v>5.0231401926755924E-2</v>
      </c>
      <c r="X51" s="4">
        <f ca="1">('Deaths female'!X51-'Baseline female'!X51)/'Baseline female'!X51</f>
        <v>0.1391723406238142</v>
      </c>
      <c r="Y51" s="4">
        <f ca="1">('Deaths female'!Y51-'Baseline female'!Y51)/'Baseline female'!Y51</f>
        <v>-0.10505541963232279</v>
      </c>
      <c r="Z51" s="4">
        <f ca="1">('Deaths female'!Z51-'Baseline female'!Z51)/'Baseline female'!Z51</f>
        <v>-1.8620014913327727E-2</v>
      </c>
      <c r="AA51" s="4">
        <f ca="1">('Deaths female'!AA51-'Baseline female'!AA51)/'Baseline female'!AA51</f>
        <v>-3.1477197286938381E-2</v>
      </c>
      <c r="AI51" s="4">
        <f ca="1">('Excess male'!AI51+'Excess male'!AI51)/2</f>
        <v>3.570070070637258E-2</v>
      </c>
      <c r="AJ51" s="4">
        <f ca="1">('Excess male'!AJ51+'Excess male'!AJ51)/2</f>
        <v>3.0988390245668896E-2</v>
      </c>
      <c r="AK51" s="4">
        <f ca="1">('Excess male'!AK51+'Excess male'!AK51)/2</f>
        <v>3.4883626131832025E-2</v>
      </c>
      <c r="AL51" s="4">
        <f ca="1">('Excess male'!AL51+'Excess male'!AL51)/2</f>
        <v>1.3432340233553743E-2</v>
      </c>
      <c r="AM51" s="4">
        <f ca="1">('Excess male'!AM51+'Excess male'!AM51)/2</f>
        <v>1.4316438737368403E-2</v>
      </c>
      <c r="AN51" s="4">
        <f ca="1">('Excess male'!AN51+'Excess male'!AN51)/2</f>
        <v>4.2234379792778203E-3</v>
      </c>
      <c r="AO51" s="4">
        <f ca="1">('Excess male'!AO51+'Excess male'!AO51)/2</f>
        <v>-5.1690549143394639E-2</v>
      </c>
      <c r="AP51" s="4">
        <f ca="1">('Excess male'!AP51+'Excess male'!AP51)/2</f>
        <v>-9.2361559611145103E-3</v>
      </c>
      <c r="AQ51" s="4">
        <f ca="1">('Excess male'!AQ51+'Excess male'!AQ51)/2</f>
        <v>-1.2468007369618356E-2</v>
      </c>
      <c r="AR51" s="4">
        <f ca="1">('Excess male'!AR51+'Excess male'!AR51)/2</f>
        <v>-1.0191304138801609E-2</v>
      </c>
      <c r="AS51" s="4">
        <f ca="1">('Excess male'!AS51+'Excess male'!AS51)/2</f>
        <v>0.12297506205425093</v>
      </c>
      <c r="AT51" s="4">
        <f ca="1">('Excess male'!AT51+'Excess male'!AT51)/2</f>
        <v>0.15338793607730836</v>
      </c>
      <c r="AU51" s="4">
        <f ca="1">('Excess male'!AU51+'Excess male'!AU51)/2</f>
        <v>0.15655797948871503</v>
      </c>
      <c r="AV51" s="4">
        <f ca="1">('Excess male'!AV51+'Excess male'!AV51)/2</f>
        <v>8.838044013781185E-2</v>
      </c>
      <c r="AW51" s="4">
        <f ca="1">('Excess male'!AW51+'Excess male'!AW51)/2</f>
        <v>7.5384755052725252E-2</v>
      </c>
      <c r="AX51" s="4">
        <f ca="1">('Excess male'!AX51+'Excess male'!AX51)/2</f>
        <v>8.6330419393946728E-2</v>
      </c>
      <c r="BE51">
        <v>0</v>
      </c>
    </row>
    <row r="52" spans="1:57" x14ac:dyDescent="0.2">
      <c r="A52" s="1">
        <v>49</v>
      </c>
      <c r="B52" s="4">
        <f ca="1">('Deaths female'!B52-'Baseline female'!B52)/'Baseline female'!B52</f>
        <v>0.2121484129662321</v>
      </c>
      <c r="C52" s="4">
        <f ca="1">('Deaths female'!C52-'Baseline female'!C52)/'Baseline female'!C52</f>
        <v>0.23923465144297176</v>
      </c>
      <c r="D52" s="4">
        <f ca="1">('Deaths female'!D52-'Baseline female'!D52)/'Baseline female'!D52</f>
        <v>0.21369866166214435</v>
      </c>
      <c r="E52" s="4">
        <f ca="1">('Deaths female'!E52-'Baseline female'!E52)/'Baseline female'!E52</f>
        <v>0.25767312071120585</v>
      </c>
      <c r="F52" s="4">
        <f ca="1">('Deaths female'!F52-'Baseline female'!F52)/'Baseline female'!F52</f>
        <v>0.16418360749954339</v>
      </c>
      <c r="G52" s="4">
        <f ca="1">('Deaths female'!G52-'Baseline female'!G52)/'Baseline female'!G52</f>
        <v>0.21738749625984621</v>
      </c>
      <c r="H52" s="4">
        <f ca="1">('Deaths female'!H52-'Baseline female'!H52)/'Baseline female'!H52</f>
        <v>0.14579379900318923</v>
      </c>
      <c r="I52" s="4">
        <f ca="1">('Deaths female'!I52-'Baseline female'!I52)/'Baseline female'!I52</f>
        <v>0.10816747724403461</v>
      </c>
      <c r="J52" s="4">
        <f ca="1">('Deaths female'!J52-'Baseline female'!J52)/'Baseline female'!J52</f>
        <v>0.19812706621987705</v>
      </c>
      <c r="K52" s="4">
        <f ca="1">('Deaths female'!K52-'Baseline female'!K52)/'Baseline female'!K52</f>
        <v>8.955103941031492E-2</v>
      </c>
      <c r="L52" s="4">
        <f ca="1">('Deaths female'!L52-'Baseline female'!L52)/'Baseline female'!L52</f>
        <v>-8.901076820008591E-2</v>
      </c>
      <c r="M52" s="4">
        <f ca="1">('Deaths female'!M52-'Baseline female'!M52)/'Baseline female'!M52</f>
        <v>0.15456516423162753</v>
      </c>
      <c r="N52" s="4">
        <f ca="1">('Deaths female'!N52-'Baseline female'!N52)/'Baseline female'!N52</f>
        <v>0.12520114304081126</v>
      </c>
      <c r="O52" s="4">
        <f ca="1">('Deaths female'!O52-'Baseline female'!O52)/'Baseline female'!O52</f>
        <v>0.13018978219227986</v>
      </c>
      <c r="P52" s="4">
        <f ca="1">('Deaths female'!P52-'Baseline female'!P52)/'Baseline female'!P52</f>
        <v>6.9165261104157591E-4</v>
      </c>
      <c r="Q52" s="4">
        <f ca="1">('Deaths female'!Q52-'Baseline female'!Q52)/'Baseline female'!Q52</f>
        <v>2.1661309677330164E-2</v>
      </c>
      <c r="R52" s="4">
        <f ca="1">('Deaths female'!R52-'Baseline female'!R52)/'Baseline female'!R52</f>
        <v>-5.30543218126827E-2</v>
      </c>
      <c r="S52" s="4">
        <f ca="1">('Deaths female'!S52-'Baseline female'!S52)/'Baseline female'!S52</f>
        <v>-1.837771995500678E-3</v>
      </c>
      <c r="T52" s="4">
        <f ca="1">('Deaths female'!T52-'Baseline female'!T52)/'Baseline female'!T52</f>
        <v>-0.1456624921738876</v>
      </c>
      <c r="U52" s="4">
        <f ca="1">('Deaths female'!U52-'Baseline female'!U52)/'Baseline female'!U52</f>
        <v>-3.9697490258386689E-2</v>
      </c>
      <c r="V52" s="4">
        <f ca="1">('Deaths female'!V52-'Baseline female'!V52)/'Baseline female'!V52</f>
        <v>-5.0316866210060165E-2</v>
      </c>
      <c r="W52" s="4">
        <f ca="1">('Deaths female'!W52-'Baseline female'!W52)/'Baseline female'!W52</f>
        <v>-3.8557662197544794E-3</v>
      </c>
      <c r="X52" s="4">
        <f ca="1">('Deaths female'!X52-'Baseline female'!X52)/'Baseline female'!X52</f>
        <v>0.19874000286124449</v>
      </c>
      <c r="Y52" s="4">
        <f ca="1">('Deaths female'!Y52-'Baseline female'!Y52)/'Baseline female'!Y52</f>
        <v>-1.072393813480471E-2</v>
      </c>
      <c r="Z52" s="4">
        <f ca="1">('Deaths female'!Z52-'Baseline female'!Z52)/'Baseline female'!Z52</f>
        <v>0.11119138590913677</v>
      </c>
      <c r="AA52" s="4">
        <f ca="1">('Deaths female'!AA52-'Baseline female'!AA52)/'Baseline female'!AA52</f>
        <v>0.10506493984785653</v>
      </c>
      <c r="AI52" s="4">
        <f ca="1">('Excess male'!AI52+'Excess male'!AI52)/2</f>
        <v>5.7845570543393732E-2</v>
      </c>
      <c r="AJ52" s="4">
        <f ca="1">('Excess male'!AJ52+'Excess male'!AJ52)/2</f>
        <v>2.1160288145537491E-2</v>
      </c>
      <c r="AK52" s="4">
        <f ca="1">('Excess male'!AK52+'Excess male'!AK52)/2</f>
        <v>3.9801256150902631E-2</v>
      </c>
      <c r="AL52" s="4">
        <f ca="1">('Excess male'!AL52+'Excess male'!AL52)/2</f>
        <v>2.6228309208033512E-2</v>
      </c>
      <c r="AM52" s="4">
        <f ca="1">('Excess male'!AM52+'Excess male'!AM52)/2</f>
        <v>6.647668784156807E-3</v>
      </c>
      <c r="AN52" s="4">
        <f ca="1">('Excess male'!AN52+'Excess male'!AN52)/2</f>
        <v>1.1299204119304804E-2</v>
      </c>
      <c r="AO52" s="4">
        <f ca="1">('Excess male'!AO52+'Excess male'!AO52)/2</f>
        <v>-4.5634464958967016E-2</v>
      </c>
      <c r="AP52" s="4">
        <f ca="1">('Excess male'!AP52+'Excess male'!AP52)/2</f>
        <v>-2.1371334018509217E-2</v>
      </c>
      <c r="AQ52" s="4">
        <f ca="1">('Excess male'!AQ52+'Excess male'!AQ52)/2</f>
        <v>-2.7566070057346896E-2</v>
      </c>
      <c r="AR52" s="4">
        <f ca="1">('Excess male'!AR52+'Excess male'!AR52)/2</f>
        <v>-2.2056149623456985E-2</v>
      </c>
      <c r="AS52" s="4">
        <f ca="1">('Excess male'!AS52+'Excess male'!AS52)/2</f>
        <v>0.15765172290537283</v>
      </c>
      <c r="AT52" s="4">
        <f ca="1">('Excess male'!AT52+'Excess male'!AT52)/2</f>
        <v>0.12913394592914154</v>
      </c>
      <c r="AU52" s="4">
        <f ca="1">('Excess male'!AU52+'Excess male'!AU52)/2</f>
        <v>0.17924788003034625</v>
      </c>
      <c r="AV52" s="4">
        <f ca="1">('Excess male'!AV52+'Excess male'!AV52)/2</f>
        <v>9.7006798247422713E-2</v>
      </c>
      <c r="AW52" s="4">
        <f ca="1">('Excess male'!AW52+'Excess male'!AW52)/2</f>
        <v>7.1082961544981144E-2</v>
      </c>
      <c r="AX52" s="4">
        <f ca="1">('Excess male'!AX52+'Excess male'!AX52)/2</f>
        <v>0.10125202810853998</v>
      </c>
      <c r="BE52">
        <v>0</v>
      </c>
    </row>
    <row r="53" spans="1:57" x14ac:dyDescent="0.2">
      <c r="A53" s="2">
        <v>50</v>
      </c>
      <c r="B53" s="4">
        <f ca="1">('Deaths female'!B53-'Baseline female'!B53)/'Baseline female'!B53</f>
        <v>2.1300951053493007E-2</v>
      </c>
      <c r="C53" s="4">
        <f ca="1">('Deaths female'!C53-'Baseline female'!C53)/'Baseline female'!C53</f>
        <v>4.6896197814284064E-2</v>
      </c>
      <c r="D53" s="4">
        <f ca="1">('Deaths female'!D53-'Baseline female'!D53)/'Baseline female'!D53</f>
        <v>0.20855581373197551</v>
      </c>
      <c r="E53" s="4">
        <f ca="1">('Deaths female'!E53-'Baseline female'!E53)/'Baseline female'!E53</f>
        <v>0.26775606701435428</v>
      </c>
      <c r="F53" s="4">
        <f ca="1">('Deaths female'!F53-'Baseline female'!F53)/'Baseline female'!F53</f>
        <v>0.2509453786191696</v>
      </c>
      <c r="G53" s="4">
        <f ca="1">('Deaths female'!G53-'Baseline female'!G53)/'Baseline female'!G53</f>
        <v>0.22798795616347006</v>
      </c>
      <c r="H53" s="4">
        <f ca="1">('Deaths female'!H53-'Baseline female'!H53)/'Baseline female'!H53</f>
        <v>0.14563217014660534</v>
      </c>
      <c r="I53" s="4">
        <f ca="1">('Deaths female'!I53-'Baseline female'!I53)/'Baseline female'!I53</f>
        <v>4.5139589595558034E-2</v>
      </c>
      <c r="J53" s="4">
        <f ca="1">('Deaths female'!J53-'Baseline female'!J53)/'Baseline female'!J53</f>
        <v>0.10644532381508341</v>
      </c>
      <c r="K53" s="4">
        <f ca="1">('Deaths female'!K53-'Baseline female'!K53)/'Baseline female'!K53</f>
        <v>0.23340790270064399</v>
      </c>
      <c r="L53" s="4">
        <f ca="1">('Deaths female'!L53-'Baseline female'!L53)/'Baseline female'!L53</f>
        <v>0.10376933695318938</v>
      </c>
      <c r="M53" s="4">
        <f ca="1">('Deaths female'!M53-'Baseline female'!M53)/'Baseline female'!M53</f>
        <v>7.7086233467695595E-2</v>
      </c>
      <c r="N53" s="4">
        <f ca="1">('Deaths female'!N53-'Baseline female'!N53)/'Baseline female'!N53</f>
        <v>8.6066199888646597E-2</v>
      </c>
      <c r="O53" s="4">
        <f ca="1">('Deaths female'!O53-'Baseline female'!O53)/'Baseline female'!O53</f>
        <v>-8.7623435803755867E-2</v>
      </c>
      <c r="P53" s="4">
        <f ca="1">('Deaths female'!P53-'Baseline female'!P53)/'Baseline female'!P53</f>
        <v>5.9814885928048123E-2</v>
      </c>
      <c r="Q53" s="4">
        <f ca="1">('Deaths female'!Q53-'Baseline female'!Q53)/'Baseline female'!Q53</f>
        <v>-2.92514564096387E-2</v>
      </c>
      <c r="R53" s="4">
        <f ca="1">('Deaths female'!R53-'Baseline female'!R53)/'Baseline female'!R53</f>
        <v>5.2430599934839436E-2</v>
      </c>
      <c r="S53" s="4">
        <f ca="1">('Deaths female'!S53-'Baseline female'!S53)/'Baseline female'!S53</f>
        <v>-9.787745296891491E-3</v>
      </c>
      <c r="T53" s="4">
        <f ca="1">('Deaths female'!T53-'Baseline female'!T53)/'Baseline female'!T53</f>
        <v>-3.9383549774635686E-2</v>
      </c>
      <c r="U53" s="4">
        <f ca="1">('Deaths female'!U53-'Baseline female'!U53)/'Baseline female'!U53</f>
        <v>-0.13065518461410319</v>
      </c>
      <c r="V53" s="4">
        <f ca="1">('Deaths female'!V53-'Baseline female'!V53)/'Baseline female'!V53</f>
        <v>-1.516807739364423E-2</v>
      </c>
      <c r="W53" s="4">
        <f ca="1">('Deaths female'!W53-'Baseline female'!W53)/'Baseline female'!W53</f>
        <v>0.2089159583679793</v>
      </c>
      <c r="X53" s="4">
        <f ca="1">('Deaths female'!X53-'Baseline female'!X53)/'Baseline female'!X53</f>
        <v>1.2972596913660062E-2</v>
      </c>
      <c r="Y53" s="4">
        <f ca="1">('Deaths female'!Y53-'Baseline female'!Y53)/'Baseline female'!Y53</f>
        <v>7.7838640749211735E-2</v>
      </c>
      <c r="Z53" s="4">
        <f ca="1">('Deaths female'!Z53-'Baseline female'!Z53)/'Baseline female'!Z53</f>
        <v>0.12958807200417688</v>
      </c>
      <c r="AA53" s="4">
        <f ca="1">('Deaths female'!AA53-'Baseline female'!AA53)/'Baseline female'!AA53</f>
        <v>6.9592422444453322E-2</v>
      </c>
      <c r="AI53" s="4">
        <f ca="1">('Excess male'!AI53+'Excess male'!AI53)/2</f>
        <v>4.2035168429656398E-2</v>
      </c>
      <c r="AJ53" s="4">
        <f ca="1">('Excess male'!AJ53+'Excess male'!AJ53)/2</f>
        <v>1.1740504406815899E-2</v>
      </c>
      <c r="AK53" s="4">
        <f ca="1">('Excess male'!AK53+'Excess male'!AK53)/2</f>
        <v>4.2233206012330868E-2</v>
      </c>
      <c r="AL53" s="4">
        <f ca="1">('Excess male'!AL53+'Excess male'!AL53)/2</f>
        <v>3.6229787312739639E-2</v>
      </c>
      <c r="AM53" s="4">
        <f ca="1">('Excess male'!AM53+'Excess male'!AM53)/2</f>
        <v>-4.2012866844095987E-3</v>
      </c>
      <c r="AN53" s="4">
        <f ca="1">('Excess male'!AN53+'Excess male'!AN53)/2</f>
        <v>8.1344796195750683E-3</v>
      </c>
      <c r="AO53" s="4">
        <f ca="1">('Excess male'!AO53+'Excess male'!AO53)/2</f>
        <v>-3.3532831436861907E-2</v>
      </c>
      <c r="AP53" s="4">
        <f ca="1">('Excess male'!AP53+'Excess male'!AP53)/2</f>
        <v>-2.4476788004716914E-2</v>
      </c>
      <c r="AQ53" s="4">
        <f ca="1">('Excess male'!AQ53+'Excess male'!AQ53)/2</f>
        <v>-3.6795334927523481E-2</v>
      </c>
      <c r="AR53" s="4">
        <f ca="1">('Excess male'!AR53+'Excess male'!AR53)/2</f>
        <v>-1.3499930288160444E-2</v>
      </c>
      <c r="AS53" s="4">
        <f ca="1">('Excess male'!AS53+'Excess male'!AS53)/2</f>
        <v>0.14103444724865963</v>
      </c>
      <c r="AT53" s="4">
        <f ca="1">('Excess male'!AT53+'Excess male'!AT53)/2</f>
        <v>0.14717391576179181</v>
      </c>
      <c r="AU53" s="4">
        <f ca="1">('Excess male'!AU53+'Excess male'!AU53)/2</f>
        <v>0.15142635037840199</v>
      </c>
      <c r="AV53" s="4">
        <f ca="1">('Excess male'!AV53+'Excess male'!AV53)/2</f>
        <v>0.1091378069407801</v>
      </c>
      <c r="AW53" s="4">
        <f ca="1">('Excess male'!AW53+'Excess male'!AW53)/2</f>
        <v>7.5626574265752408E-2</v>
      </c>
      <c r="AX53" s="4">
        <f ca="1">('Excess male'!AX53+'Excess male'!AX53)/2</f>
        <v>0.11352724067857858</v>
      </c>
      <c r="BE53">
        <v>0</v>
      </c>
    </row>
    <row r="54" spans="1:57" x14ac:dyDescent="0.2">
      <c r="A54" s="1">
        <v>51</v>
      </c>
      <c r="B54" s="4">
        <f ca="1">('Deaths female'!B54-'Baseline female'!B54)/'Baseline female'!B54</f>
        <v>2.4820723892324151E-2</v>
      </c>
      <c r="C54" s="4">
        <f ca="1">('Deaths female'!C54-'Baseline female'!C54)/'Baseline female'!C54</f>
        <v>0.10117318804719935</v>
      </c>
      <c r="D54" s="4">
        <f ca="1">('Deaths female'!D54-'Baseline female'!D54)/'Baseline female'!D54</f>
        <v>2.3826658120651812E-2</v>
      </c>
      <c r="E54" s="4">
        <f ca="1">('Deaths female'!E54-'Baseline female'!E54)/'Baseline female'!E54</f>
        <v>0.10708791269467774</v>
      </c>
      <c r="F54" s="4">
        <f ca="1">('Deaths female'!F54-'Baseline female'!F54)/'Baseline female'!F54</f>
        <v>0.13008710775532542</v>
      </c>
      <c r="G54" s="4">
        <f ca="1">('Deaths female'!G54-'Baseline female'!G54)/'Baseline female'!G54</f>
        <v>5.422656890774937E-3</v>
      </c>
      <c r="H54" s="4">
        <f ca="1">('Deaths female'!H54-'Baseline female'!H54)/'Baseline female'!H54</f>
        <v>9.6097317172039121E-2</v>
      </c>
      <c r="I54" s="4">
        <f ca="1">('Deaths female'!I54-'Baseline female'!I54)/'Baseline female'!I54</f>
        <v>5.4387809737449999E-2</v>
      </c>
      <c r="J54" s="4">
        <f ca="1">('Deaths female'!J54-'Baseline female'!J54)/'Baseline female'!J54</f>
        <v>0.19034116421705069</v>
      </c>
      <c r="K54" s="4">
        <f ca="1">('Deaths female'!K54-'Baseline female'!K54)/'Baseline female'!K54</f>
        <v>2.9522224650926909E-2</v>
      </c>
      <c r="L54" s="4">
        <f ca="1">('Deaths female'!L54-'Baseline female'!L54)/'Baseline female'!L54</f>
        <v>9.9085829584051405E-2</v>
      </c>
      <c r="M54" s="4">
        <f ca="1">('Deaths female'!M54-'Baseline female'!M54)/'Baseline female'!M54</f>
        <v>6.3542580774539212E-2</v>
      </c>
      <c r="N54" s="4">
        <f ca="1">('Deaths female'!N54-'Baseline female'!N54)/'Baseline female'!N54</f>
        <v>9.8991272490427506E-3</v>
      </c>
      <c r="O54" s="4">
        <f ca="1">('Deaths female'!O54-'Baseline female'!O54)/'Baseline female'!O54</f>
        <v>2.4618880406197547E-2</v>
      </c>
      <c r="P54" s="4">
        <f ca="1">('Deaths female'!P54-'Baseline female'!P54)/'Baseline female'!P54</f>
        <v>-8.0401577544026697E-3</v>
      </c>
      <c r="Q54" s="4">
        <f ca="1">('Deaths female'!Q54-'Baseline female'!Q54)/'Baseline female'!Q54</f>
        <v>5.5239672311218554E-2</v>
      </c>
      <c r="R54" s="4">
        <f ca="1">('Deaths female'!R54-'Baseline female'!R54)/'Baseline female'!R54</f>
        <v>0.11892949980324012</v>
      </c>
      <c r="S54" s="4">
        <f ca="1">('Deaths female'!S54-'Baseline female'!S54)/'Baseline female'!S54</f>
        <v>-0.14592816211900492</v>
      </c>
      <c r="T54" s="4">
        <f ca="1">('Deaths female'!T54-'Baseline female'!T54)/'Baseline female'!T54</f>
        <v>-2.6554809478241993E-2</v>
      </c>
      <c r="U54" s="4">
        <f ca="1">('Deaths female'!U54-'Baseline female'!U54)/'Baseline female'!U54</f>
        <v>-9.5997138770318999E-2</v>
      </c>
      <c r="V54" s="4">
        <f ca="1">('Deaths female'!V54-'Baseline female'!V54)/'Baseline female'!V54</f>
        <v>-3.1882442928911764E-2</v>
      </c>
      <c r="W54" s="4">
        <f ca="1">('Deaths female'!W54-'Baseline female'!W54)/'Baseline female'!W54</f>
        <v>-3.4895851861219962E-2</v>
      </c>
      <c r="X54" s="4">
        <f ca="1">('Deaths female'!X54-'Baseline female'!X54)/'Baseline female'!X54</f>
        <v>4.8811796556273547E-3</v>
      </c>
      <c r="Y54" s="4">
        <f ca="1">('Deaths female'!Y54-'Baseline female'!Y54)/'Baseline female'!Y54</f>
        <v>-0.12660934254438583</v>
      </c>
      <c r="Z54" s="4">
        <f ca="1">('Deaths female'!Z54-'Baseline female'!Z54)/'Baseline female'!Z54</f>
        <v>-9.4080626334137246E-2</v>
      </c>
      <c r="AA54" s="4">
        <f ca="1">('Deaths female'!AA54-'Baseline female'!AA54)/'Baseline female'!AA54</f>
        <v>-0.1522975058919282</v>
      </c>
      <c r="AI54" s="4">
        <f ca="1">('Excess male'!AI54+'Excess male'!AI54)/2</f>
        <v>4.2988830402411748E-2</v>
      </c>
      <c r="AJ54" s="4">
        <f ca="1">('Excess male'!AJ54+'Excess male'!AJ54)/2</f>
        <v>-6.6431705589046488E-4</v>
      </c>
      <c r="AK54" s="4">
        <f ca="1">('Excess male'!AK54+'Excess male'!AK54)/2</f>
        <v>4.0334432813015228E-2</v>
      </c>
      <c r="AL54" s="4">
        <f ca="1">('Excess male'!AL54+'Excess male'!AL54)/2</f>
        <v>4.5605749115144978E-2</v>
      </c>
      <c r="AM54" s="4">
        <f ca="1">('Excess male'!AM54+'Excess male'!AM54)/2</f>
        <v>1.4834451754633843E-2</v>
      </c>
      <c r="AN54" s="4">
        <f ca="1">('Excess male'!AN54+'Excess male'!AN54)/2</f>
        <v>-1.0788385838868986E-2</v>
      </c>
      <c r="AO54" s="4">
        <f ca="1">('Excess male'!AO54+'Excess male'!AO54)/2</f>
        <v>-2.0690561050732477E-2</v>
      </c>
      <c r="AP54" s="4">
        <f ca="1">('Excess male'!AP54+'Excess male'!AP54)/2</f>
        <v>-2.2336091038080059E-2</v>
      </c>
      <c r="AQ54" s="4">
        <f ca="1">('Excess male'!AQ54+'Excess male'!AQ54)/2</f>
        <v>-2.5208944050815946E-2</v>
      </c>
      <c r="AR54" s="4">
        <f ca="1">('Excess male'!AR54+'Excess male'!AR54)/2</f>
        <v>-4.2124220985201202E-2</v>
      </c>
      <c r="AS54" s="4">
        <f ca="1">('Excess male'!AS54+'Excess male'!AS54)/2</f>
        <v>0.10113989193556235</v>
      </c>
      <c r="AT54" s="4">
        <f ca="1">('Excess male'!AT54+'Excess male'!AT54)/2</f>
        <v>0.11195035999099534</v>
      </c>
      <c r="AU54" s="4">
        <f ca="1">('Excess male'!AU54+'Excess male'!AU54)/2</f>
        <v>0.13672379367317936</v>
      </c>
      <c r="AV54" s="4">
        <f ca="1">('Excess male'!AV54+'Excess male'!AV54)/2</f>
        <v>8.7262558645680777E-2</v>
      </c>
      <c r="AW54" s="4">
        <f ca="1">('Excess male'!AW54+'Excess male'!AW54)/2</f>
        <v>8.2890205404896139E-2</v>
      </c>
      <c r="AX54" s="4">
        <f ca="1">('Excess male'!AX54+'Excess male'!AX54)/2</f>
        <v>0.12831122634003797</v>
      </c>
      <c r="BE54">
        <v>0</v>
      </c>
    </row>
    <row r="55" spans="1:57" x14ac:dyDescent="0.2">
      <c r="A55" s="1">
        <v>52</v>
      </c>
      <c r="B55" s="4">
        <f ca="1">('Deaths female'!B55-'Baseline female'!B55)/'Baseline female'!B55</f>
        <v>0.18916225504791456</v>
      </c>
      <c r="C55" s="4">
        <f ca="1">('Deaths female'!C55-'Baseline female'!C55)/'Baseline female'!C55</f>
        <v>0.15395512301970743</v>
      </c>
      <c r="D55" s="4">
        <f ca="1">('Deaths female'!D55-'Baseline female'!D55)/'Baseline female'!D55</f>
        <v>0.15515575599328243</v>
      </c>
      <c r="E55" s="4">
        <f ca="1">('Deaths female'!E55-'Baseline female'!E55)/'Baseline female'!E55</f>
        <v>0.16964288735233762</v>
      </c>
      <c r="F55" s="4">
        <f ca="1">('Deaths female'!F55-'Baseline female'!F55)/'Baseline female'!F55</f>
        <v>0.11267909835439556</v>
      </c>
      <c r="G55" s="4">
        <f ca="1">('Deaths female'!G55-'Baseline female'!G55)/'Baseline female'!G55</f>
        <v>0.19025866948830664</v>
      </c>
      <c r="H55" s="4">
        <f ca="1">('Deaths female'!H55-'Baseline female'!H55)/'Baseline female'!H55</f>
        <v>0.19588370825212825</v>
      </c>
      <c r="I55" s="4">
        <f ca="1">('Deaths female'!I55-'Baseline female'!I55)/'Baseline female'!I55</f>
        <v>0.12883623680767967</v>
      </c>
      <c r="J55" s="4">
        <f ca="1">('Deaths female'!J55-'Baseline female'!J55)/'Baseline female'!J55</f>
        <v>5.5580751195253894E-2</v>
      </c>
      <c r="K55" s="4">
        <f ca="1">('Deaths female'!K55-'Baseline female'!K55)/'Baseline female'!K55</f>
        <v>0.11553517294929395</v>
      </c>
      <c r="L55" s="4">
        <f ca="1">('Deaths female'!L55-'Baseline female'!L55)/'Baseline female'!L55</f>
        <v>4.3678826304700234E-2</v>
      </c>
      <c r="M55" s="4">
        <f ca="1">('Deaths female'!M55-'Baseline female'!M55)/'Baseline female'!M55</f>
        <v>7.8703955121417604E-2</v>
      </c>
      <c r="N55" s="4">
        <f ca="1">('Deaths female'!N55-'Baseline female'!N55)/'Baseline female'!N55</f>
        <v>2.1467358160485561E-2</v>
      </c>
      <c r="O55" s="4">
        <f ca="1">('Deaths female'!O55-'Baseline female'!O55)/'Baseline female'!O55</f>
        <v>-5.5602152588561729E-2</v>
      </c>
      <c r="P55" s="4">
        <f ca="1">('Deaths female'!P55-'Baseline female'!P55)/'Baseline female'!P55</f>
        <v>-1.9442382541448561E-2</v>
      </c>
      <c r="Q55" s="4">
        <f ca="1">('Deaths female'!Q55-'Baseline female'!Q55)/'Baseline female'!Q55</f>
        <v>-2.8677585300238173E-2</v>
      </c>
      <c r="R55" s="4">
        <f ca="1">('Deaths female'!R55-'Baseline female'!R55)/'Baseline female'!R55</f>
        <v>0.12901016958186587</v>
      </c>
      <c r="S55" s="4">
        <f ca="1">('Deaths female'!S55-'Baseline female'!S55)/'Baseline female'!S55</f>
        <v>-5.0318992650739275E-2</v>
      </c>
      <c r="T55" s="4">
        <f ca="1">('Deaths female'!T55-'Baseline female'!T55)/'Baseline female'!T55</f>
        <v>-0.10070732278919446</v>
      </c>
      <c r="U55" s="4">
        <f ca="1">('Deaths female'!U55-'Baseline female'!U55)/'Baseline female'!U55</f>
        <v>1.9214849901162154E-2</v>
      </c>
      <c r="V55" s="4">
        <f ca="1">('Deaths female'!V55-'Baseline female'!V55)/'Baseline female'!V55</f>
        <v>-8.9844657963461527E-2</v>
      </c>
      <c r="W55" s="4">
        <f ca="1">('Deaths female'!W55-'Baseline female'!W55)/'Baseline female'!W55</f>
        <v>-3.2383049810293156E-2</v>
      </c>
      <c r="X55" s="4">
        <f ca="1">('Deaths female'!X55-'Baseline female'!X55)/'Baseline female'!X55</f>
        <v>-4.6804541944104869E-2</v>
      </c>
      <c r="Y55" s="4">
        <f ca="1">('Deaths female'!Y55-'Baseline female'!Y55)/'Baseline female'!Y55</f>
        <v>6.5664363823813229E-2</v>
      </c>
      <c r="Z55" s="4">
        <f ca="1">('Deaths female'!Z55-'Baseline female'!Z55)/'Baseline female'!Z55</f>
        <v>5.4978329304476721E-2</v>
      </c>
      <c r="AA55" s="4">
        <f ca="1">('Deaths female'!AA55-'Baseline female'!AA55)/'Baseline female'!AA55</f>
        <v>3.3709155298720546E-2</v>
      </c>
      <c r="AI55" s="4">
        <f ca="1">('Excess male'!AI55+'Excess male'!AI55)/2</f>
        <v>4.2390467403551291E-2</v>
      </c>
      <c r="AJ55" s="4">
        <f ca="1">('Excess male'!AJ55+'Excess male'!AJ55)/2</f>
        <v>6.4202750665168023E-4</v>
      </c>
      <c r="AK55" s="4">
        <f ca="1">('Excess male'!AK55+'Excess male'!AK55)/2</f>
        <v>2.1846658971400496E-2</v>
      </c>
      <c r="AL55" s="4">
        <f ca="1">('Excess male'!AL55+'Excess male'!AL55)/2</f>
        <v>4.1689574908155266E-2</v>
      </c>
      <c r="AM55" s="4">
        <f ca="1">('Excess male'!AM55+'Excess male'!AM55)/2</f>
        <v>-1.1076193233518619E-2</v>
      </c>
      <c r="AN55" s="4">
        <f ca="1">('Excess male'!AN55+'Excess male'!AN55)/2</f>
        <v>-5.9221637879458338E-3</v>
      </c>
      <c r="AO55" s="4">
        <f ca="1">('Excess male'!AO55+'Excess male'!AO55)/2</f>
        <v>-7.6408505307806766E-3</v>
      </c>
      <c r="AP55" s="4">
        <f ca="1">('Excess male'!AP55+'Excess male'!AP55)/2</f>
        <v>-1.4696719566769925E-2</v>
      </c>
      <c r="AQ55" s="4">
        <f ca="1">('Excess male'!AQ55+'Excess male'!AQ55)/2</f>
        <v>-1.963616240821367E-2</v>
      </c>
      <c r="AR55" s="4">
        <f ca="1">('Excess male'!AR55+'Excess male'!AR55)/2</f>
        <v>-4.3941235119632341E-2</v>
      </c>
      <c r="AS55" s="4">
        <f ca="1">('Excess male'!AS55+'Excess male'!AS55)/2</f>
        <v>6.8263625656607138E-2</v>
      </c>
      <c r="AT55" s="4">
        <f ca="1">('Excess male'!AT55+'Excess male'!AT55)/2</f>
        <v>8.4722883426245482E-2</v>
      </c>
      <c r="AU55" s="4">
        <f ca="1">('Excess male'!AU55+'Excess male'!AU55)/2</f>
        <v>0.12800660918916301</v>
      </c>
      <c r="AV55" s="4">
        <f ca="1">('Excess male'!AV55+'Excess male'!AV55)/2</f>
        <v>4.6987005091547275E-2</v>
      </c>
      <c r="AW55" s="4">
        <f ca="1">('Excess male'!AW55+'Excess male'!AW55)/2</f>
        <v>9.6902211576891897E-2</v>
      </c>
      <c r="AX55" s="4">
        <f ca="1">('Excess male'!AX55+'Excess male'!AX55)/2</f>
        <v>0.13920436233574279</v>
      </c>
      <c r="BE55">
        <v>0</v>
      </c>
    </row>
    <row r="56" spans="1:57" x14ac:dyDescent="0.2">
      <c r="A56" s="1">
        <v>53</v>
      </c>
      <c r="B56" s="4">
        <f ca="1">('Deaths female'!B56-'Baseline female'!B56)/'Baseline female'!B56</f>
        <v>-2.1791207980810058E-2</v>
      </c>
      <c r="C56" s="4">
        <f ca="1">('Deaths female'!C56-'Baseline female'!C56)/'Baseline female'!C56</f>
        <v>6.8469344459254955E-2</v>
      </c>
      <c r="D56" s="4">
        <f ca="1">('Deaths female'!D56-'Baseline female'!D56)/'Baseline female'!D56</f>
        <v>0.11604492429598549</v>
      </c>
      <c r="E56" s="4">
        <f ca="1">('Deaths female'!E56-'Baseline female'!E56)/'Baseline female'!E56</f>
        <v>6.1317451675585999E-2</v>
      </c>
      <c r="F56" s="4">
        <f ca="1">('Deaths female'!F56-'Baseline female'!F56)/'Baseline female'!F56</f>
        <v>0.13535097098969118</v>
      </c>
      <c r="G56" s="4">
        <f ca="1">('Deaths female'!G56-'Baseline female'!G56)/'Baseline female'!G56</f>
        <v>-2.9564135719099157E-2</v>
      </c>
      <c r="H56" s="4">
        <f ca="1">('Deaths female'!H56-'Baseline female'!H56)/'Baseline female'!H56</f>
        <v>1.0721010158838614E-2</v>
      </c>
      <c r="I56" s="4">
        <f ca="1">('Deaths female'!I56-'Baseline female'!I56)/'Baseline female'!I56</f>
        <v>-2.8084044284368861E-2</v>
      </c>
      <c r="J56" s="4">
        <f ca="1">('Deaths female'!J56-'Baseline female'!J56)/'Baseline female'!J56</f>
        <v>7.3304962798164897E-2</v>
      </c>
      <c r="K56" s="4">
        <f ca="1">('Deaths female'!K56-'Baseline female'!K56)/'Baseline female'!K56</f>
        <v>2.1350633609280561E-2</v>
      </c>
      <c r="L56" s="4">
        <f ca="1">('Deaths female'!L56-'Baseline female'!L56)/'Baseline female'!L56</f>
        <v>8.0553364332247121E-2</v>
      </c>
      <c r="M56" s="4">
        <f ca="1">('Deaths female'!M56-'Baseline female'!M56)/'Baseline female'!M56</f>
        <v>0.12881466430382899</v>
      </c>
      <c r="N56" s="4">
        <f ca="1">('Deaths female'!N56-'Baseline female'!N56)/'Baseline female'!N56</f>
        <v>7.5167025967093459E-2</v>
      </c>
      <c r="O56" s="4">
        <f ca="1">('Deaths female'!O56-'Baseline female'!O56)/'Baseline female'!O56</f>
        <v>7.3815530777533375E-2</v>
      </c>
      <c r="P56" s="4">
        <f ca="1">('Deaths female'!P56-'Baseline female'!P56)/'Baseline female'!P56</f>
        <v>-2.263877004079522E-2</v>
      </c>
      <c r="Q56" s="4">
        <f ca="1">('Deaths female'!Q56-'Baseline female'!Q56)/'Baseline female'!Q56</f>
        <v>-8.1271667050581073E-2</v>
      </c>
      <c r="R56" s="4">
        <f ca="1">('Deaths female'!R56-'Baseline female'!R56)/'Baseline female'!R56</f>
        <v>-1.2020520621641953E-2</v>
      </c>
      <c r="S56" s="4">
        <f ca="1">('Deaths female'!S56-'Baseline female'!S56)/'Baseline female'!S56</f>
        <v>-6.7431406109321371E-2</v>
      </c>
      <c r="T56" s="4">
        <f ca="1">('Deaths female'!T56-'Baseline female'!T56)/'Baseline female'!T56</f>
        <v>-2.2134109716322785E-2</v>
      </c>
      <c r="U56" s="4">
        <f ca="1">('Deaths female'!U56-'Baseline female'!U56)/'Baseline female'!U56</f>
        <v>-6.4133372962183119E-2</v>
      </c>
      <c r="V56" s="4">
        <f ca="1">('Deaths female'!V56-'Baseline female'!V56)/'Baseline female'!V56</f>
        <v>-0.13596459536551808</v>
      </c>
      <c r="W56" s="4">
        <f ca="1">('Deaths female'!W56-'Baseline female'!W56)/'Baseline female'!W56</f>
        <v>-6.7431698782948135E-2</v>
      </c>
      <c r="X56" s="4">
        <f ca="1">('Deaths female'!X56-'Baseline female'!X56)/'Baseline female'!X56</f>
        <v>-6.0932486286447179E-2</v>
      </c>
      <c r="Y56" s="4">
        <f ca="1">('Deaths female'!Y56-'Baseline female'!Y56)/'Baseline female'!Y56</f>
        <v>-7.8327535549334817E-2</v>
      </c>
      <c r="Z56" s="4">
        <f ca="1">('Deaths female'!Z56-'Baseline female'!Z56)/'Baseline female'!Z56</f>
        <v>9.3706616916053406E-2</v>
      </c>
      <c r="AA56" s="4">
        <f ca="1">('Deaths female'!AA56-'Baseline female'!AA56)/'Baseline female'!AA56</f>
        <v>3.1273634619238509E-2</v>
      </c>
      <c r="AI56" s="4">
        <f ca="1">('Excess male'!AI56+'Excess male'!AI56)/2</f>
        <v>5.495205096264584E-2</v>
      </c>
      <c r="AJ56" s="4">
        <f ca="1">('Excess male'!AJ56+'Excess male'!AJ56)/2</f>
        <v>8.1629134683122301E-3</v>
      </c>
      <c r="AK56" s="4">
        <f ca="1">('Excess male'!AK56+'Excess male'!AK56)/2</f>
        <v>3.1656818002297839E-2</v>
      </c>
      <c r="AL56" s="4">
        <f ca="1">('Excess male'!AL56+'Excess male'!AL56)/2</f>
        <v>4.3515038971596948E-2</v>
      </c>
      <c r="AM56" s="4">
        <f ca="1">('Excess male'!AM56+'Excess male'!AM56)/2</f>
        <v>-8.0270228129778745E-4</v>
      </c>
      <c r="AN56" s="4">
        <f ca="1">('Excess male'!AN56+'Excess male'!AN56)/2</f>
        <v>-2.7034957942246741E-2</v>
      </c>
      <c r="AO56" s="4">
        <f ca="1">('Excess male'!AO56+'Excess male'!AO56)/2</f>
        <v>3.3382436163244419E-3</v>
      </c>
      <c r="AP56" s="4">
        <f ca="1">('Excess male'!AP56+'Excess male'!AP56)/2</f>
        <v>-1.8915908706251448E-2</v>
      </c>
      <c r="AQ56" s="4">
        <f ca="1">('Excess male'!AQ56+'Excess male'!AQ56)/2</f>
        <v>-3.3720060807541939E-2</v>
      </c>
      <c r="AR56" s="4">
        <f ca="1">('Excess male'!AR56+'Excess male'!AR56)/2</f>
        <v>-5.4433536232067523E-2</v>
      </c>
      <c r="AS56" s="4">
        <f ca="1">('Excess male'!AS56+'Excess male'!AS56)/2</f>
        <v>1.5678535123616916E-2</v>
      </c>
      <c r="AT56" s="4">
        <f ca="1">('Excess male'!AT56+'Excess male'!AT56)/2</f>
        <v>8.9768960158242136E-2</v>
      </c>
      <c r="AU56" s="4">
        <f ca="1">('Excess male'!AU56+'Excess male'!AU56)/2</f>
        <v>9.0019358799599228E-2</v>
      </c>
      <c r="AV56" s="4">
        <f ca="1">('Excess male'!AV56+'Excess male'!AV56)/2</f>
        <v>2.5813375295949847E-2</v>
      </c>
      <c r="AW56" s="4">
        <f ca="1">('Excess male'!AW56+'Excess male'!AW56)/2</f>
        <v>5.0574416653518375E-2</v>
      </c>
      <c r="AX56" s="4">
        <f ca="1">('Excess male'!AX56+'Excess male'!AX56)/2</f>
        <v>7.7795932369855728E-2</v>
      </c>
      <c r="BE56">
        <v>0</v>
      </c>
    </row>
    <row r="57" spans="1:57" x14ac:dyDescent="0.2">
      <c r="A57" s="1">
        <v>54</v>
      </c>
      <c r="B57" s="4">
        <f ca="1">('Deaths female'!B57-'Baseline female'!B57)/'Baseline female'!B57</f>
        <v>-0.19277575233048891</v>
      </c>
      <c r="C57" s="4">
        <f ca="1">('Deaths female'!C57-'Baseline female'!C57)/'Baseline female'!C57</f>
        <v>4.6962174377631338E-2</v>
      </c>
      <c r="D57" s="4">
        <f ca="1">('Deaths female'!D57-'Baseline female'!D57)/'Baseline female'!D57</f>
        <v>0.11098524196804499</v>
      </c>
      <c r="E57" s="4">
        <f ca="1">('Deaths female'!E57-'Baseline female'!E57)/'Baseline female'!E57</f>
        <v>0.13620247473607264</v>
      </c>
      <c r="F57" s="4">
        <f ca="1">('Deaths female'!F57-'Baseline female'!F57)/'Baseline female'!F57</f>
        <v>4.7946297096570438E-2</v>
      </c>
      <c r="G57" s="4">
        <f ca="1">('Deaths female'!G57-'Baseline female'!G57)/'Baseline female'!G57</f>
        <v>-1.5764127063286045E-3</v>
      </c>
      <c r="H57" s="4">
        <f ca="1">('Deaths female'!H57-'Baseline female'!H57)/'Baseline female'!H57</f>
        <v>3.996331211551634E-2</v>
      </c>
      <c r="I57" s="4">
        <f ca="1">('Deaths female'!I57-'Baseline female'!I57)/'Baseline female'!I57</f>
        <v>8.8006069253303551E-2</v>
      </c>
      <c r="J57" s="4">
        <f ca="1">('Deaths female'!J57-'Baseline female'!J57)/'Baseline female'!J57</f>
        <v>-4.921439403558004E-2</v>
      </c>
      <c r="K57" s="4">
        <f ca="1">('Deaths female'!K57-'Baseline female'!K57)/'Baseline female'!K57</f>
        <v>0.10838696845173545</v>
      </c>
      <c r="L57" s="4">
        <f ca="1">('Deaths female'!L57-'Baseline female'!L57)/'Baseline female'!L57</f>
        <v>2.5179259393459587E-2</v>
      </c>
      <c r="M57" s="4">
        <f ca="1">('Deaths female'!M57-'Baseline female'!M57)/'Baseline female'!M57</f>
        <v>5.5629903052019189E-2</v>
      </c>
      <c r="N57" s="4">
        <f ca="1">('Deaths female'!N57-'Baseline female'!N57)/'Baseline female'!N57</f>
        <v>7.0359555070974187E-3</v>
      </c>
      <c r="O57" s="4">
        <f ca="1">('Deaths female'!O57-'Baseline female'!O57)/'Baseline female'!O57</f>
        <v>1.827730819668474E-2</v>
      </c>
      <c r="P57" s="4">
        <f ca="1">('Deaths female'!P57-'Baseline female'!P57)/'Baseline female'!P57</f>
        <v>-4.968373454156981E-2</v>
      </c>
      <c r="Q57" s="4">
        <f ca="1">('Deaths female'!Q57-'Baseline female'!Q57)/'Baseline female'!Q57</f>
        <v>3.5842979857095392E-2</v>
      </c>
      <c r="R57" s="4">
        <f ca="1">('Deaths female'!R57-'Baseline female'!R57)/'Baseline female'!R57</f>
        <v>3.5805400590213941E-2</v>
      </c>
      <c r="S57" s="4">
        <f ca="1">('Deaths female'!S57-'Baseline female'!S57)/'Baseline female'!S57</f>
        <v>-1.2597299684469059E-2</v>
      </c>
      <c r="T57" s="4">
        <f ca="1">('Deaths female'!T57-'Baseline female'!T57)/'Baseline female'!T57</f>
        <v>-1.0642435834399265E-2</v>
      </c>
      <c r="U57" s="4">
        <f ca="1">('Deaths female'!U57-'Baseline female'!U57)/'Baseline female'!U57</f>
        <v>-9.9884635573204747E-2</v>
      </c>
      <c r="V57" s="4">
        <f ca="1">('Deaths female'!V57-'Baseline female'!V57)/'Baseline female'!V57</f>
        <v>-9.1100952058396148E-2</v>
      </c>
      <c r="W57" s="4">
        <f ca="1">('Deaths female'!W57-'Baseline female'!W57)/'Baseline female'!W57</f>
        <v>-3.0615252341525479E-3</v>
      </c>
      <c r="X57" s="4">
        <f ca="1">('Deaths female'!X57-'Baseline female'!X57)/'Baseline female'!X57</f>
        <v>-2.5526135836362342E-2</v>
      </c>
      <c r="Y57" s="4">
        <f ca="1">('Deaths female'!Y57-'Baseline female'!Y57)/'Baseline female'!Y57</f>
        <v>-0.10162343804862323</v>
      </c>
      <c r="Z57" s="4">
        <f ca="1">('Deaths female'!Z57-'Baseline female'!Z57)/'Baseline female'!Z57</f>
        <v>-3.4146183265878441E-2</v>
      </c>
      <c r="AA57" s="4">
        <f ca="1">('Deaths female'!AA57-'Baseline female'!AA57)/'Baseline female'!AA57</f>
        <v>-8.7648685194572695E-2</v>
      </c>
      <c r="AI57" s="4">
        <f ca="1">('Excess male'!AI57+'Excess male'!AI57)/2</f>
        <v>3.9960431729193127E-2</v>
      </c>
      <c r="AJ57" s="4">
        <f ca="1">('Excess male'!AJ57+'Excess male'!AJ57)/2</f>
        <v>1.7378938322182805E-2</v>
      </c>
      <c r="AK57" s="4">
        <f ca="1">('Excess male'!AK57+'Excess male'!AK57)/2</f>
        <v>3.0309128861927503E-2</v>
      </c>
      <c r="AL57" s="4">
        <f ca="1">('Excess male'!AL57+'Excess male'!AL57)/2</f>
        <v>4.9561108093877281E-2</v>
      </c>
      <c r="AM57" s="4">
        <f ca="1">('Excess male'!AM57+'Excess male'!AM57)/2</f>
        <v>3.7027236570348191E-3</v>
      </c>
      <c r="AN57" s="4">
        <f ca="1">('Excess male'!AN57+'Excess male'!AN57)/2</f>
        <v>-2.9549832910441449E-2</v>
      </c>
      <c r="AO57" s="4">
        <f ca="1">('Excess male'!AO57+'Excess male'!AO57)/2</f>
        <v>9.5647019386579414E-3</v>
      </c>
      <c r="AP57" s="4">
        <f ca="1">('Excess male'!AP57+'Excess male'!AP57)/2</f>
        <v>-4.0948199356786848E-2</v>
      </c>
      <c r="AQ57" s="4">
        <f ca="1">('Excess male'!AQ57+'Excess male'!AQ57)/2</f>
        <v>-3.4179023216711971E-2</v>
      </c>
      <c r="AR57" s="4">
        <f ca="1">('Excess male'!AR57+'Excess male'!AR57)/2</f>
        <v>-4.7634159858706296E-2</v>
      </c>
      <c r="AS57" s="4">
        <f ca="1">('Excess male'!AS57+'Excess male'!AS57)/2</f>
        <v>-3.9583164351252462E-2</v>
      </c>
      <c r="AT57" s="4">
        <f ca="1">('Excess male'!AT57+'Excess male'!AT57)/2</f>
        <v>8.7515244947241361E-2</v>
      </c>
      <c r="AU57" s="4">
        <f ca="1">('Excess male'!AU57+'Excess male'!AU57)/2</f>
        <v>5.13183597894281E-2</v>
      </c>
      <c r="AV57" s="4">
        <f ca="1">('Excess male'!AV57+'Excess male'!AV57)/2</f>
        <v>2.7575492528493544E-2</v>
      </c>
      <c r="AW57" s="4">
        <f ca="1">('Excess male'!AW57+'Excess male'!AW57)/2</f>
        <v>2.7112313682126181E-2</v>
      </c>
      <c r="AX57" s="4">
        <f ca="1">('Excess male'!AX57+'Excess male'!AX57)/2</f>
        <v>3.6271821097434549E-2</v>
      </c>
      <c r="BE57">
        <v>0</v>
      </c>
    </row>
    <row r="58" spans="1:57" x14ac:dyDescent="0.2">
      <c r="A58" s="1">
        <v>55</v>
      </c>
      <c r="B58" s="4">
        <f ca="1">('Deaths female'!B58-'Baseline female'!B58)/'Baseline female'!B58</f>
        <v>3.2681883509201155E-2</v>
      </c>
      <c r="C58" s="4">
        <f ca="1">('Deaths female'!C58-'Baseline female'!C58)/'Baseline female'!C58</f>
        <v>-0.24645081521080045</v>
      </c>
      <c r="D58" s="4">
        <f ca="1">('Deaths female'!D58-'Baseline female'!D58)/'Baseline female'!D58</f>
        <v>3.9163083315237913E-2</v>
      </c>
      <c r="E58" s="4">
        <f ca="1">('Deaths female'!E58-'Baseline female'!E58)/'Baseline female'!E58</f>
        <v>2.5964653427460609E-2</v>
      </c>
      <c r="F58" s="4">
        <f ca="1">('Deaths female'!F58-'Baseline female'!F58)/'Baseline female'!F58</f>
        <v>-5.4135766552323938E-2</v>
      </c>
      <c r="G58" s="4">
        <f ca="1">('Deaths female'!G58-'Baseline female'!G58)/'Baseline female'!G58</f>
        <v>6.4128828395822318E-2</v>
      </c>
      <c r="H58" s="4">
        <f ca="1">('Deaths female'!H58-'Baseline female'!H58)/'Baseline female'!H58</f>
        <v>-4.7772531710495078E-4</v>
      </c>
      <c r="I58" s="4">
        <f ca="1">('Deaths female'!I58-'Baseline female'!I58)/'Baseline female'!I58</f>
        <v>-2.1601624307837811E-2</v>
      </c>
      <c r="J58" s="4">
        <f ca="1">('Deaths female'!J58-'Baseline female'!J58)/'Baseline female'!J58</f>
        <v>4.885575288801236E-2</v>
      </c>
      <c r="K58" s="4">
        <f ca="1">('Deaths female'!K58-'Baseline female'!K58)/'Baseline female'!K58</f>
        <v>2.4326111690978106E-2</v>
      </c>
      <c r="L58" s="4">
        <f ca="1">('Deaths female'!L58-'Baseline female'!L58)/'Baseline female'!L58</f>
        <v>4.568052989927214E-2</v>
      </c>
      <c r="M58" s="4">
        <f ca="1">('Deaths female'!M58-'Baseline female'!M58)/'Baseline female'!M58</f>
        <v>2.3315555899505694E-2</v>
      </c>
      <c r="N58" s="4">
        <f ca="1">('Deaths female'!N58-'Baseline female'!N58)/'Baseline female'!N58</f>
        <v>-7.5639386071320444E-3</v>
      </c>
      <c r="O58" s="4">
        <f ca="1">('Deaths female'!O58-'Baseline female'!O58)/'Baseline female'!O58</f>
        <v>-3.5182092674551337E-2</v>
      </c>
      <c r="P58" s="4">
        <f ca="1">('Deaths female'!P58-'Baseline female'!P58)/'Baseline female'!P58</f>
        <v>3.4835260794615821E-3</v>
      </c>
      <c r="Q58" s="4">
        <f ca="1">('Deaths female'!Q58-'Baseline female'!Q58)/'Baseline female'!Q58</f>
        <v>2.2617029798981527E-2</v>
      </c>
      <c r="R58" s="4">
        <f ca="1">('Deaths female'!R58-'Baseline female'!R58)/'Baseline female'!R58</f>
        <v>-3.1656285296828256E-2</v>
      </c>
      <c r="S58" s="4">
        <f ca="1">('Deaths female'!S58-'Baseline female'!S58)/'Baseline female'!S58</f>
        <v>5.5844709059868047E-2</v>
      </c>
      <c r="T58" s="4">
        <f ca="1">('Deaths female'!T58-'Baseline female'!T58)/'Baseline female'!T58</f>
        <v>-3.7552792757435012E-2</v>
      </c>
      <c r="U58" s="4">
        <f ca="1">('Deaths female'!U58-'Baseline female'!U58)/'Baseline female'!U58</f>
        <v>-7.2606837774505564E-2</v>
      </c>
      <c r="V58" s="4">
        <f ca="1">('Deaths female'!V58-'Baseline female'!V58)/'Baseline female'!V58</f>
        <v>-0.12306124395144115</v>
      </c>
      <c r="W58" s="4">
        <f ca="1">('Deaths female'!W58-'Baseline female'!W58)/'Baseline female'!W58</f>
        <v>-7.6883535743813951E-3</v>
      </c>
      <c r="X58" s="4">
        <f ca="1">('Deaths female'!X58-'Baseline female'!X58)/'Baseline female'!X58</f>
        <v>8.3327023651925541E-3</v>
      </c>
      <c r="Y58" s="4">
        <f ca="1">('Deaths female'!Y58-'Baseline female'!Y58)/'Baseline female'!Y58</f>
        <v>-6.5453390955067914E-2</v>
      </c>
      <c r="Z58" s="4">
        <f ca="1">('Deaths female'!Z58-'Baseline female'!Z58)/'Baseline female'!Z58</f>
        <v>-8.0613579360074378E-2</v>
      </c>
      <c r="AA58" s="4">
        <f ca="1">('Deaths female'!AA58-'Baseline female'!AA58)/'Baseline female'!AA58</f>
        <v>-0.15179714360830035</v>
      </c>
      <c r="AI58" s="4">
        <f ca="1">('Excess male'!AI58+'Excess male'!AI58)/2</f>
        <v>5.2783847927569537E-2</v>
      </c>
      <c r="AJ58" s="4">
        <f ca="1">('Excess male'!AJ58+'Excess male'!AJ58)/2</f>
        <v>3.3107211726651098E-2</v>
      </c>
      <c r="AK58" s="4">
        <f ca="1">('Excess male'!AK58+'Excess male'!AK58)/2</f>
        <v>2.646854092300301E-2</v>
      </c>
      <c r="AL58" s="4">
        <f ca="1">('Excess male'!AL58+'Excess male'!AL58)/2</f>
        <v>4.0106030781651501E-2</v>
      </c>
      <c r="AM58" s="4">
        <f ca="1">('Excess male'!AM58+'Excess male'!AM58)/2</f>
        <v>-1.705403596085539E-2</v>
      </c>
      <c r="AN58" s="4">
        <f ca="1">('Excess male'!AN58+'Excess male'!AN58)/2</f>
        <v>-1.8015370358904707E-2</v>
      </c>
      <c r="AO58" s="4">
        <f ca="1">('Excess male'!AO58+'Excess male'!AO58)/2</f>
        <v>-7.0100179363334235E-3</v>
      </c>
      <c r="AP58" s="4">
        <f ca="1">('Excess male'!AP58+'Excess male'!AP58)/2</f>
        <v>-3.384898010124434E-2</v>
      </c>
      <c r="AQ58" s="4">
        <f ca="1">('Excess male'!AQ58+'Excess male'!AQ58)/2</f>
        <v>-2.5848440711692743E-2</v>
      </c>
      <c r="AR58" s="4">
        <f ca="1">('Excess male'!AR58+'Excess male'!AR58)/2</f>
        <v>-5.4977907323431975E-2</v>
      </c>
      <c r="AS58" s="4">
        <f ca="1">('Excess male'!AS58+'Excess male'!AS58)/2</f>
        <v>-6.4869418399106829E-2</v>
      </c>
      <c r="AT58" s="4">
        <f ca="1">('Excess male'!AT58+'Excess male'!AT58)/2</f>
        <v>8.2608754144671614E-2</v>
      </c>
      <c r="AU58" s="4">
        <f ca="1">('Excess male'!AU58+'Excess male'!AU58)/2</f>
        <v>4.184959841403281E-2</v>
      </c>
      <c r="AV58" s="4">
        <f ca="1">('Excess male'!AV58+'Excess male'!AV58)/2</f>
        <v>9.4291191882060997E-3</v>
      </c>
      <c r="AW58" s="4">
        <f ca="1">('Excess male'!AW58+'Excess male'!AW58)/2</f>
        <v>1.5740052803027742E-2</v>
      </c>
      <c r="AX58" s="4">
        <f ca="1">('Excess male'!AX58+'Excess male'!AX58)/2</f>
        <v>1.442754574892768E-2</v>
      </c>
      <c r="BE58">
        <v>0</v>
      </c>
    </row>
    <row r="59" spans="1:57" x14ac:dyDescent="0.2">
      <c r="A59" s="1">
        <v>56</v>
      </c>
      <c r="B59" s="4">
        <f ca="1">('Deaths female'!B59-'Baseline female'!B59)/'Baseline female'!B59</f>
        <v>2.8630510617975546E-3</v>
      </c>
      <c r="C59" s="4">
        <f ca="1">('Deaths female'!C59-'Baseline female'!C59)/'Baseline female'!C59</f>
        <v>0.11724815992605202</v>
      </c>
      <c r="D59" s="4">
        <f ca="1">('Deaths female'!D59-'Baseline female'!D59)/'Baseline female'!D59</f>
        <v>-7.0491258834427167E-2</v>
      </c>
      <c r="E59" s="4">
        <f ca="1">('Deaths female'!E59-'Baseline female'!E59)/'Baseline female'!E59</f>
        <v>-1.1051887955409267E-2</v>
      </c>
      <c r="F59" s="4">
        <f ca="1">('Deaths female'!F59-'Baseline female'!F59)/'Baseline female'!F59</f>
        <v>-9.9177060245800655E-3</v>
      </c>
      <c r="G59" s="4">
        <f ca="1">('Deaths female'!G59-'Baseline female'!G59)/'Baseline female'!G59</f>
        <v>-3.8873835189854426E-2</v>
      </c>
      <c r="H59" s="4">
        <f ca="1">('Deaths female'!H59-'Baseline female'!H59)/'Baseline female'!H59</f>
        <v>-2.0720480590760829E-2</v>
      </c>
      <c r="I59" s="4">
        <f ca="1">('Deaths female'!I59-'Baseline female'!I59)/'Baseline female'!I59</f>
        <v>-4.5595631445394122E-2</v>
      </c>
      <c r="J59" s="4">
        <f ca="1">('Deaths female'!J59-'Baseline female'!J59)/'Baseline female'!J59</f>
        <v>-3.4450014958259022E-2</v>
      </c>
      <c r="K59" s="4">
        <f ca="1">('Deaths female'!K59-'Baseline female'!K59)/'Baseline female'!K59</f>
        <v>1.3468524247384211E-2</v>
      </c>
      <c r="L59" s="4">
        <f ca="1">('Deaths female'!L59-'Baseline female'!L59)/'Baseline female'!L59</f>
        <v>7.853857448550812E-2</v>
      </c>
      <c r="M59" s="4">
        <f ca="1">('Deaths female'!M59-'Baseline female'!M59)/'Baseline female'!M59</f>
        <v>4.7637356732308192E-2</v>
      </c>
      <c r="N59" s="4">
        <f ca="1">('Deaths female'!N59-'Baseline female'!N59)/'Baseline female'!N59</f>
        <v>-4.2802435642245271E-2</v>
      </c>
      <c r="O59" s="4">
        <f ca="1">('Deaths female'!O59-'Baseline female'!O59)/'Baseline female'!O59</f>
        <v>2.7113180302520756E-2</v>
      </c>
      <c r="P59" s="4">
        <f ca="1">('Deaths female'!P59-'Baseline female'!P59)/'Baseline female'!P59</f>
        <v>-5.6892996917114191E-2</v>
      </c>
      <c r="Q59" s="4">
        <f ca="1">('Deaths female'!Q59-'Baseline female'!Q59)/'Baseline female'!Q59</f>
        <v>-3.6047792919787148E-4</v>
      </c>
      <c r="R59" s="4">
        <f ca="1">('Deaths female'!R59-'Baseline female'!R59)/'Baseline female'!R59</f>
        <v>9.8122208297419355E-2</v>
      </c>
      <c r="S59" s="4">
        <f ca="1">('Deaths female'!S59-'Baseline female'!S59)/'Baseline female'!S59</f>
        <v>-8.4180717149339612E-2</v>
      </c>
      <c r="T59" s="4">
        <f ca="1">('Deaths female'!T59-'Baseline female'!T59)/'Baseline female'!T59</f>
        <v>-1.5609328305240302E-2</v>
      </c>
      <c r="U59" s="4">
        <f ca="1">('Deaths female'!U59-'Baseline female'!U59)/'Baseline female'!U59</f>
        <v>-6.0229263058196508E-2</v>
      </c>
      <c r="V59" s="4">
        <f ca="1">('Deaths female'!V59-'Baseline female'!V59)/'Baseline female'!V59</f>
        <v>-3.8606022897632659E-2</v>
      </c>
      <c r="W59" s="4">
        <f ca="1">('Deaths female'!W59-'Baseline female'!W59)/'Baseline female'!W59</f>
        <v>0.1208612861505019</v>
      </c>
      <c r="X59" s="4">
        <f ca="1">('Deaths female'!X59-'Baseline female'!X59)/'Baseline female'!X59</f>
        <v>6.2942233955770421E-2</v>
      </c>
      <c r="Y59" s="4">
        <f ca="1">('Deaths female'!Y59-'Baseline female'!Y59)/'Baseline female'!Y59</f>
        <v>-0.13007113867916173</v>
      </c>
      <c r="Z59" s="4">
        <f ca="1">('Deaths female'!Z59-'Baseline female'!Z59)/'Baseline female'!Z59</f>
        <v>-5.4242061744028111E-2</v>
      </c>
      <c r="AA59" s="4">
        <f ca="1">('Deaths female'!AA59-'Baseline female'!AA59)/'Baseline female'!AA59</f>
        <v>-0.17626556880055602</v>
      </c>
      <c r="AI59" s="4">
        <f ca="1">('Excess male'!AI59+'Excess male'!AI59)/2</f>
        <v>4.7292555072021882E-2</v>
      </c>
      <c r="AJ59" s="4">
        <f ca="1">('Excess male'!AJ59+'Excess male'!AJ59)/2</f>
        <v>3.461299000866775E-2</v>
      </c>
      <c r="AK59" s="4">
        <f ca="1">('Excess male'!AK59+'Excess male'!AK59)/2</f>
        <v>3.7571747419156983E-2</v>
      </c>
      <c r="AL59" s="4">
        <f ca="1">('Excess male'!AL59+'Excess male'!AL59)/2</f>
        <v>4.2876831887201025E-2</v>
      </c>
      <c r="AM59" s="4">
        <f ca="1">('Excess male'!AM59+'Excess male'!AM59)/2</f>
        <v>-3.8411915635067143E-2</v>
      </c>
      <c r="AN59" s="4">
        <f ca="1">('Excess male'!AN59+'Excess male'!AN59)/2</f>
        <v>-1.587508649809289E-2</v>
      </c>
      <c r="AO59" s="4">
        <f ca="1">('Excess male'!AO59+'Excess male'!AO59)/2</f>
        <v>-9.8064146792169894E-3</v>
      </c>
      <c r="AP59" s="4">
        <f ca="1">('Excess male'!AP59+'Excess male'!AP59)/2</f>
        <v>-4.3488961092349919E-2</v>
      </c>
      <c r="AQ59" s="4">
        <f ca="1">('Excess male'!AQ59+'Excess male'!AQ59)/2</f>
        <v>-2.2745937540040256E-2</v>
      </c>
      <c r="AR59" s="4">
        <f ca="1">('Excess male'!AR59+'Excess male'!AR59)/2</f>
        <v>-4.0736094243190205E-2</v>
      </c>
      <c r="AS59" s="4">
        <f ca="1">('Excess male'!AS59+'Excess male'!AS59)/2</f>
        <v>-5.2863264190512071E-2</v>
      </c>
      <c r="AT59" s="4">
        <f ca="1">('Excess male'!AT59+'Excess male'!AT59)/2</f>
        <v>8.1017544715909356E-2</v>
      </c>
      <c r="AU59" s="4">
        <f ca="1">('Excess male'!AU59+'Excess male'!AU59)/2</f>
        <v>1.3889175771907214E-2</v>
      </c>
      <c r="AV59" s="4">
        <f ca="1">('Excess male'!AV59+'Excess male'!AV59)/2</f>
        <v>2.7641178485672484E-2</v>
      </c>
      <c r="AW59" s="4">
        <f ca="1">('Excess male'!AW59+'Excess male'!AW59)/2</f>
        <v>7.9105443561969351E-3</v>
      </c>
      <c r="AX59" s="4">
        <f ca="1">('Excess male'!AX59+'Excess male'!AX59)/2</f>
        <v>1.4708853974648259E-3</v>
      </c>
      <c r="BE59">
        <v>0</v>
      </c>
    </row>
    <row r="60" spans="1:57" x14ac:dyDescent="0.2">
      <c r="A60" s="1">
        <v>57</v>
      </c>
      <c r="B60" s="4">
        <f ca="1">('Deaths female'!B60-'Baseline female'!B60)/'Baseline female'!B60</f>
        <v>-2.7849757109301179E-2</v>
      </c>
      <c r="C60" s="4">
        <f ca="1">('Deaths female'!C60-'Baseline female'!C60)/'Baseline female'!C60</f>
        <v>5.0544434264086391E-2</v>
      </c>
      <c r="D60" s="4">
        <f ca="1">('Deaths female'!D60-'Baseline female'!D60)/'Baseline female'!D60</f>
        <v>2.3887840350304144E-2</v>
      </c>
      <c r="E60" s="4">
        <f ca="1">('Deaths female'!E60-'Baseline female'!E60)/'Baseline female'!E60</f>
        <v>-0.1447175718112457</v>
      </c>
      <c r="F60" s="4">
        <f ca="1">('Deaths female'!F60-'Baseline female'!F60)/'Baseline female'!F60</f>
        <v>1.7236359927207047E-2</v>
      </c>
      <c r="G60" s="4">
        <f ca="1">('Deaths female'!G60-'Baseline female'!G60)/'Baseline female'!G60</f>
        <v>5.5028420263774323E-2</v>
      </c>
      <c r="H60" s="4">
        <f ca="1">('Deaths female'!H60-'Baseline female'!H60)/'Baseline female'!H60</f>
        <v>3.4156089255815002E-2</v>
      </c>
      <c r="I60" s="4">
        <f ca="1">('Deaths female'!I60-'Baseline female'!I60)/'Baseline female'!I60</f>
        <v>-2.3546987575209712E-2</v>
      </c>
      <c r="J60" s="4">
        <f ca="1">('Deaths female'!J60-'Baseline female'!J60)/'Baseline female'!J60</f>
        <v>-2.6336531636113117E-2</v>
      </c>
      <c r="K60" s="4">
        <f ca="1">('Deaths female'!K60-'Baseline female'!K60)/'Baseline female'!K60</f>
        <v>-9.7465729948741364E-2</v>
      </c>
      <c r="L60" s="4">
        <f ca="1">('Deaths female'!L60-'Baseline female'!L60)/'Baseline female'!L60</f>
        <v>-1.8555545060859477E-2</v>
      </c>
      <c r="M60" s="4">
        <f ca="1">('Deaths female'!M60-'Baseline female'!M60)/'Baseline female'!M60</f>
        <v>-1.806932238681783E-2</v>
      </c>
      <c r="N60" s="4">
        <f ca="1">('Deaths female'!N60-'Baseline female'!N60)/'Baseline female'!N60</f>
        <v>4.969217791630804E-2</v>
      </c>
      <c r="O60" s="4">
        <f ca="1">('Deaths female'!O60-'Baseline female'!O60)/'Baseline female'!O60</f>
        <v>-2.8567088423288846E-2</v>
      </c>
      <c r="P60" s="4">
        <f ca="1">('Deaths female'!P60-'Baseline female'!P60)/'Baseline female'!P60</f>
        <v>-3.4220945216617338E-2</v>
      </c>
      <c r="Q60" s="4">
        <f ca="1">('Deaths female'!Q60-'Baseline female'!Q60)/'Baseline female'!Q60</f>
        <v>-2.512020840890828E-2</v>
      </c>
      <c r="R60" s="4">
        <f ca="1">('Deaths female'!R60-'Baseline female'!R60)/'Baseline female'!R60</f>
        <v>9.2636804653302568E-2</v>
      </c>
      <c r="S60" s="4">
        <f ca="1">('Deaths female'!S60-'Baseline female'!S60)/'Baseline female'!S60</f>
        <v>-3.9343391942997324E-2</v>
      </c>
      <c r="T60" s="4">
        <f ca="1">('Deaths female'!T60-'Baseline female'!T60)/'Baseline female'!T60</f>
        <v>7.4540298317352635E-2</v>
      </c>
      <c r="U60" s="4">
        <f ca="1">('Deaths female'!U60-'Baseline female'!U60)/'Baseline female'!U60</f>
        <v>-0.10069002644727656</v>
      </c>
      <c r="V60" s="4">
        <f ca="1">('Deaths female'!V60-'Baseline female'!V60)/'Baseline female'!V60</f>
        <v>-0.10849566825338817</v>
      </c>
      <c r="W60" s="4">
        <f ca="1">('Deaths female'!W60-'Baseline female'!W60)/'Baseline female'!W60</f>
        <v>9.8074037916297645E-3</v>
      </c>
      <c r="X60" s="4">
        <f ca="1">('Deaths female'!X60-'Baseline female'!X60)/'Baseline female'!X60</f>
        <v>-3.5083098626537461E-2</v>
      </c>
      <c r="Y60" s="4">
        <f ca="1">('Deaths female'!Y60-'Baseline female'!Y60)/'Baseline female'!Y60</f>
        <v>-3.0494652419899803E-2</v>
      </c>
      <c r="Z60" s="4">
        <f ca="1">('Deaths female'!Z60-'Baseline female'!Z60)/'Baseline female'!Z60</f>
        <v>2.2570180680519893E-2</v>
      </c>
      <c r="AA60" s="4">
        <f ca="1">('Deaths female'!AA60-'Baseline female'!AA60)/'Baseline female'!AA60</f>
        <v>-8.4914491205697454E-2</v>
      </c>
      <c r="AI60" s="4">
        <f ca="1">('Excess male'!AI60+'Excess male'!AI60)/2</f>
        <v>4.051990503446571E-2</v>
      </c>
      <c r="AJ60" s="4">
        <f ca="1">('Excess male'!AJ60+'Excess male'!AJ60)/2</f>
        <v>2.2785926702832381E-2</v>
      </c>
      <c r="AK60" s="4">
        <f ca="1">('Excess male'!AK60+'Excess male'!AK60)/2</f>
        <v>2.6050429601989184E-2</v>
      </c>
      <c r="AL60" s="4">
        <f ca="1">('Excess male'!AL60+'Excess male'!AL60)/2</f>
        <v>3.8131659128669983E-2</v>
      </c>
      <c r="AM60" s="4">
        <f ca="1">('Excess male'!AM60+'Excess male'!AM60)/2</f>
        <v>-2.6793651056684471E-2</v>
      </c>
      <c r="AN60" s="4">
        <f ca="1">('Excess male'!AN60+'Excess male'!AN60)/2</f>
        <v>-1.546066118462924E-2</v>
      </c>
      <c r="AO60" s="4">
        <f ca="1">('Excess male'!AO60+'Excess male'!AO60)/2</f>
        <v>-5.2712263909398026E-3</v>
      </c>
      <c r="AP60" s="4">
        <f ca="1">('Excess male'!AP60+'Excess male'!AP60)/2</f>
        <v>-3.5934212417949134E-2</v>
      </c>
      <c r="AQ60" s="4">
        <f ca="1">('Excess male'!AQ60+'Excess male'!AQ60)/2</f>
        <v>-1.8117690841884804E-2</v>
      </c>
      <c r="AR60" s="4">
        <f ca="1">('Excess male'!AR60+'Excess male'!AR60)/2</f>
        <v>-3.9200737462234812E-2</v>
      </c>
      <c r="AS60" s="4">
        <f ca="1">('Excess male'!AS60+'Excess male'!AS60)/2</f>
        <v>-4.3125141645932986E-2</v>
      </c>
      <c r="AT60" s="4">
        <f ca="1">('Excess male'!AT60+'Excess male'!AT60)/2</f>
        <v>7.145565047081108E-2</v>
      </c>
      <c r="AU60" s="4">
        <f ca="1">('Excess male'!AU60+'Excess male'!AU60)/2</f>
        <v>-3.780414984733338E-3</v>
      </c>
      <c r="AV60" s="4">
        <f ca="1">('Excess male'!AV60+'Excess male'!AV60)/2</f>
        <v>3.4386002859515839E-2</v>
      </c>
      <c r="AW60" s="4">
        <f ca="1">('Excess male'!AW60+'Excess male'!AW60)/2</f>
        <v>-1.5161332684449269E-2</v>
      </c>
      <c r="AX60" s="4">
        <f ca="1">('Excess male'!AX60+'Excess male'!AX60)/2</f>
        <v>-2.1956925056957607E-2</v>
      </c>
      <c r="BE60">
        <v>0</v>
      </c>
    </row>
    <row r="61" spans="1:57" x14ac:dyDescent="0.2">
      <c r="A61" s="1">
        <v>58</v>
      </c>
      <c r="B61" s="4">
        <f ca="1">('Deaths female'!B61-'Baseline female'!B61)/'Baseline female'!B61</f>
        <v>-7.7396445559048677E-2</v>
      </c>
      <c r="C61" s="4">
        <f ca="1">('Deaths female'!C61-'Baseline female'!C61)/'Baseline female'!C61</f>
        <v>-6.9661787833564012E-2</v>
      </c>
      <c r="D61" s="4">
        <f ca="1">('Deaths female'!D61-'Baseline female'!D61)/'Baseline female'!D61</f>
        <v>-9.2619367921733961E-2</v>
      </c>
      <c r="E61" s="4">
        <f ca="1">('Deaths female'!E61-'Baseline female'!E61)/'Baseline female'!E61</f>
        <v>3.5402068874046184E-2</v>
      </c>
      <c r="F61" s="4">
        <f ca="1">('Deaths female'!F61-'Baseline female'!F61)/'Baseline female'!F61</f>
        <v>-0.16161403712372957</v>
      </c>
      <c r="G61" s="4">
        <f ca="1">('Deaths female'!G61-'Baseline female'!G61)/'Baseline female'!G61</f>
        <v>-1.7602536373857312E-2</v>
      </c>
      <c r="H61" s="4">
        <f ca="1">('Deaths female'!H61-'Baseline female'!H61)/'Baseline female'!H61</f>
        <v>-3.840732739287808E-3</v>
      </c>
      <c r="I61" s="4">
        <f ca="1">('Deaths female'!I61-'Baseline female'!I61)/'Baseline female'!I61</f>
        <v>2.0298733993613313E-2</v>
      </c>
      <c r="J61" s="4">
        <f ca="1">('Deaths female'!J61-'Baseline female'!J61)/'Baseline female'!J61</f>
        <v>-6.1924535960469294E-3</v>
      </c>
      <c r="K61" s="4">
        <f ca="1">('Deaths female'!K61-'Baseline female'!K61)/'Baseline female'!K61</f>
        <v>-0.10380218246031953</v>
      </c>
      <c r="L61" s="4">
        <f ca="1">('Deaths female'!L61-'Baseline female'!L61)/'Baseline female'!L61</f>
        <v>-9.2047495820244546E-4</v>
      </c>
      <c r="M61" s="4">
        <f ca="1">('Deaths female'!M61-'Baseline female'!M61)/'Baseline female'!M61</f>
        <v>1.4292357963507869E-2</v>
      </c>
      <c r="N61" s="4">
        <f ca="1">('Deaths female'!N61-'Baseline female'!N61)/'Baseline female'!N61</f>
        <v>5.247989071582821E-2</v>
      </c>
      <c r="O61" s="4">
        <f ca="1">('Deaths female'!O61-'Baseline female'!O61)/'Baseline female'!O61</f>
        <v>-5.3713042722393731E-2</v>
      </c>
      <c r="P61" s="4">
        <f ca="1">('Deaths female'!P61-'Baseline female'!P61)/'Baseline female'!P61</f>
        <v>-1.328125502227038E-2</v>
      </c>
      <c r="Q61" s="4">
        <f ca="1">('Deaths female'!Q61-'Baseline female'!Q61)/'Baseline female'!Q61</f>
        <v>9.1218787894232142E-3</v>
      </c>
      <c r="R61" s="4">
        <f ca="1">('Deaths female'!R61-'Baseline female'!R61)/'Baseline female'!R61</f>
        <v>1.3333012262919159E-2</v>
      </c>
      <c r="S61" s="4">
        <f ca="1">('Deaths female'!S61-'Baseline female'!S61)/'Baseline female'!S61</f>
        <v>9.4126963017864655E-3</v>
      </c>
      <c r="T61" s="4">
        <f ca="1">('Deaths female'!T61-'Baseline female'!T61)/'Baseline female'!T61</f>
        <v>-5.3591467550319308E-2</v>
      </c>
      <c r="U61" s="4">
        <f ca="1">('Deaths female'!U61-'Baseline female'!U61)/'Baseline female'!U61</f>
        <v>-3.111615659154578E-2</v>
      </c>
      <c r="V61" s="4">
        <f ca="1">('Deaths female'!V61-'Baseline female'!V61)/'Baseline female'!V61</f>
        <v>-7.1924111596593482E-2</v>
      </c>
      <c r="W61" s="4">
        <f ca="1">('Deaths female'!W61-'Baseline female'!W61)/'Baseline female'!W61</f>
        <v>-3.1830296997660025E-2</v>
      </c>
      <c r="X61" s="4">
        <f ca="1">('Deaths female'!X61-'Baseline female'!X61)/'Baseline female'!X61</f>
        <v>4.2630876563561002E-2</v>
      </c>
      <c r="Y61" s="4">
        <f ca="1">('Deaths female'!Y61-'Baseline female'!Y61)/'Baseline female'!Y61</f>
        <v>-2.8038653519464374E-2</v>
      </c>
      <c r="Z61" s="4">
        <f ca="1">('Deaths female'!Z61-'Baseline female'!Z61)/'Baseline female'!Z61</f>
        <v>-4.4718823925514524E-2</v>
      </c>
      <c r="AA61" s="4">
        <f ca="1">('Deaths female'!AA61-'Baseline female'!AA61)/'Baseline female'!AA61</f>
        <v>-0.12873216737685905</v>
      </c>
      <c r="AI61" s="4">
        <f ca="1">('Excess male'!AI61+'Excess male'!AI61)/2</f>
        <v>2.1899180514474776E-2</v>
      </c>
      <c r="AJ61" s="4">
        <f ca="1">('Excess male'!AJ61+'Excess male'!AJ61)/2</f>
        <v>-2.6374052030644071E-3</v>
      </c>
      <c r="AK61" s="4">
        <f ca="1">('Excess male'!AK61+'Excess male'!AK61)/2</f>
        <v>2.0631829310350121E-2</v>
      </c>
      <c r="AL61" s="4">
        <f ca="1">('Excess male'!AL61+'Excess male'!AL61)/2</f>
        <v>2.5142201509234581E-2</v>
      </c>
      <c r="AM61" s="4">
        <f ca="1">('Excess male'!AM61+'Excess male'!AM61)/2</f>
        <v>-1.0916700517253481E-2</v>
      </c>
      <c r="AN61" s="4">
        <f ca="1">('Excess male'!AN61+'Excess male'!AN61)/2</f>
        <v>-3.1812704586112216E-4</v>
      </c>
      <c r="AO61" s="4">
        <f ca="1">('Excess male'!AO61+'Excess male'!AO61)/2</f>
        <v>-1.2389518368339325E-2</v>
      </c>
      <c r="AP61" s="4">
        <f ca="1">('Excess male'!AP61+'Excess male'!AP61)/2</f>
        <v>-1.8460150975788767E-2</v>
      </c>
      <c r="AQ61" s="4">
        <f ca="1">('Excess male'!AQ61+'Excess male'!AQ61)/2</f>
        <v>-7.5953972557991451E-3</v>
      </c>
      <c r="AR61" s="4">
        <f ca="1">('Excess male'!AR61+'Excess male'!AR61)/2</f>
        <v>-3.8507134864465956E-2</v>
      </c>
      <c r="AS61" s="4">
        <f ca="1">('Excess male'!AS61+'Excess male'!AS61)/2</f>
        <v>-1.0074755866629726E-2</v>
      </c>
      <c r="AT61" s="4">
        <f ca="1">('Excess male'!AT61+'Excess male'!AT61)/2</f>
        <v>4.1997312968633863E-2</v>
      </c>
      <c r="AU61" s="4">
        <f ca="1">('Excess male'!AU61+'Excess male'!AU61)/2</f>
        <v>-3.9277028008466459E-3</v>
      </c>
      <c r="AV61" s="4">
        <f ca="1">('Excess male'!AV61+'Excess male'!AV61)/2</f>
        <v>2.15574293493545E-2</v>
      </c>
      <c r="AW61" s="4">
        <f ca="1">('Excess male'!AW61+'Excess male'!AW61)/2</f>
        <v>-8.8082160797052743E-3</v>
      </c>
      <c r="AX61" s="4">
        <f ca="1">('Excess male'!AX61+'Excess male'!AX61)/2</f>
        <v>-9.1168827948705598E-3</v>
      </c>
      <c r="BE61">
        <v>0</v>
      </c>
    </row>
    <row r="62" spans="1:57" x14ac:dyDescent="0.2">
      <c r="A62" s="1">
        <v>59</v>
      </c>
      <c r="B62" s="4">
        <f ca="1">('Deaths female'!B62-'Baseline female'!B62)/'Baseline female'!B62</f>
        <v>-3.689741560607674E-2</v>
      </c>
      <c r="C62" s="4">
        <f ca="1">('Deaths female'!C62-'Baseline female'!C62)/'Baseline female'!C62</f>
        <v>-5.5303370781543987E-2</v>
      </c>
      <c r="D62" s="4">
        <f ca="1">('Deaths female'!D62-'Baseline female'!D62)/'Baseline female'!D62</f>
        <v>-7.8961984091372658E-2</v>
      </c>
      <c r="E62" s="4">
        <f ca="1">('Deaths female'!E62-'Baseline female'!E62)/'Baseline female'!E62</f>
        <v>1.3055574380888908E-2</v>
      </c>
      <c r="F62" s="4">
        <f ca="1">('Deaths female'!F62-'Baseline female'!F62)/'Baseline female'!F62</f>
        <v>3.7369547683495603E-2</v>
      </c>
      <c r="G62" s="4">
        <f ca="1">('Deaths female'!G62-'Baseline female'!G62)/'Baseline female'!G62</f>
        <v>-0.22511078914357138</v>
      </c>
      <c r="H62" s="4">
        <f ca="1">('Deaths female'!H62-'Baseline female'!H62)/'Baseline female'!H62</f>
        <v>-5.3715276984701285E-2</v>
      </c>
      <c r="I62" s="4">
        <f ca="1">('Deaths female'!I62-'Baseline female'!I62)/'Baseline female'!I62</f>
        <v>-4.9468302291986704E-2</v>
      </c>
      <c r="J62" s="4">
        <f ca="1">('Deaths female'!J62-'Baseline female'!J62)/'Baseline female'!J62</f>
        <v>1.761886959410822E-2</v>
      </c>
      <c r="K62" s="4">
        <f ca="1">('Deaths female'!K62-'Baseline female'!K62)/'Baseline female'!K62</f>
        <v>-4.9387618980727098E-2</v>
      </c>
      <c r="L62" s="4">
        <f ca="1">('Deaths female'!L62-'Baseline female'!L62)/'Baseline female'!L62</f>
        <v>-4.1024932836638543E-2</v>
      </c>
      <c r="M62" s="4">
        <f ca="1">('Deaths female'!M62-'Baseline female'!M62)/'Baseline female'!M62</f>
        <v>-1.874845336315803E-2</v>
      </c>
      <c r="N62" s="4">
        <f ca="1">('Deaths female'!N62-'Baseline female'!N62)/'Baseline female'!N62</f>
        <v>1.7032252529639788E-2</v>
      </c>
      <c r="O62" s="4">
        <f ca="1">('Deaths female'!O62-'Baseline female'!O62)/'Baseline female'!O62</f>
        <v>-1.3732132697200385E-2</v>
      </c>
      <c r="P62" s="4">
        <f ca="1">('Deaths female'!P62-'Baseline female'!P62)/'Baseline female'!P62</f>
        <v>2.3735736596169114E-2</v>
      </c>
      <c r="Q62" s="4">
        <f ca="1">('Deaths female'!Q62-'Baseline female'!Q62)/'Baseline female'!Q62</f>
        <v>1.3335083313167271E-2</v>
      </c>
      <c r="R62" s="4">
        <f ca="1">('Deaths female'!R62-'Baseline female'!R62)/'Baseline female'!R62</f>
        <v>2.099556204922547E-2</v>
      </c>
      <c r="S62" s="4">
        <f ca="1">('Deaths female'!S62-'Baseline female'!S62)/'Baseline female'!S62</f>
        <v>-3.9069939256881125E-2</v>
      </c>
      <c r="T62" s="4">
        <f ca="1">('Deaths female'!T62-'Baseline female'!T62)/'Baseline female'!T62</f>
        <v>1.8420581096153205E-2</v>
      </c>
      <c r="U62" s="4">
        <f ca="1">('Deaths female'!U62-'Baseline female'!U62)/'Baseline female'!U62</f>
        <v>-4.4589338197742912E-2</v>
      </c>
      <c r="V62" s="4">
        <f ca="1">('Deaths female'!V62-'Baseline female'!V62)/'Baseline female'!V62</f>
        <v>-0.11834827395467663</v>
      </c>
      <c r="W62" s="4">
        <f ca="1">('Deaths female'!W62-'Baseline female'!W62)/'Baseline female'!W62</f>
        <v>6.7813842135947822E-2</v>
      </c>
      <c r="X62" s="4">
        <f ca="1">('Deaths female'!X62-'Baseline female'!X62)/'Baseline female'!X62</f>
        <v>-3.1256171112448501E-2</v>
      </c>
      <c r="Y62" s="4">
        <f ca="1">('Deaths female'!Y62-'Baseline female'!Y62)/'Baseline female'!Y62</f>
        <v>-1.691188757304633E-2</v>
      </c>
      <c r="Z62" s="4">
        <f ca="1">('Deaths female'!Z62-'Baseline female'!Z62)/'Baseline female'!Z62</f>
        <v>-4.457804776895366E-2</v>
      </c>
      <c r="AA62" s="4">
        <f ca="1">('Deaths female'!AA62-'Baseline female'!AA62)/'Baseline female'!AA62</f>
        <v>-0.124437051099709</v>
      </c>
      <c r="AI62" s="4">
        <f ca="1">('Excess male'!AI62+'Excess male'!AI62)/2</f>
        <v>2.2210116425356106E-2</v>
      </c>
      <c r="AJ62" s="4">
        <f ca="1">('Excess male'!AJ62+'Excess male'!AJ62)/2</f>
        <v>-1.7245479379985267E-2</v>
      </c>
      <c r="AK62" s="4">
        <f ca="1">('Excess male'!AK62+'Excess male'!AK62)/2</f>
        <v>1.2197404153593041E-2</v>
      </c>
      <c r="AL62" s="4">
        <f ca="1">('Excess male'!AL62+'Excess male'!AL62)/2</f>
        <v>5.1645358630434028E-3</v>
      </c>
      <c r="AM62" s="4">
        <f ca="1">('Excess male'!AM62+'Excess male'!AM62)/2</f>
        <v>-6.9694686760483193E-3</v>
      </c>
      <c r="AN62" s="4">
        <f ca="1">('Excess male'!AN62+'Excess male'!AN62)/2</f>
        <v>1.1301170022995641E-2</v>
      </c>
      <c r="AO62" s="4">
        <f ca="1">('Excess male'!AO62+'Excess male'!AO62)/2</f>
        <v>-2.7566780523167384E-3</v>
      </c>
      <c r="AP62" s="4">
        <f ca="1">('Excess male'!AP62+'Excess male'!AP62)/2</f>
        <v>-3.2248286419826223E-4</v>
      </c>
      <c r="AQ62" s="4">
        <f ca="1">('Excess male'!AQ62+'Excess male'!AQ62)/2</f>
        <v>1.1714276511497455E-3</v>
      </c>
      <c r="AR62" s="4">
        <f ca="1">('Excess male'!AR62+'Excess male'!AR62)/2</f>
        <v>-4.5245809077742748E-2</v>
      </c>
      <c r="AS62" s="4">
        <f ca="1">('Excess male'!AS62+'Excess male'!AS62)/2</f>
        <v>7.7154820319442815E-3</v>
      </c>
      <c r="AT62" s="4">
        <f ca="1">('Excess male'!AT62+'Excess male'!AT62)/2</f>
        <v>5.7183279606001503E-2</v>
      </c>
      <c r="AU62" s="4">
        <f ca="1">('Excess male'!AU62+'Excess male'!AU62)/2</f>
        <v>-1.66239201370953E-3</v>
      </c>
      <c r="AV62" s="4">
        <f ca="1">('Excess male'!AV62+'Excess male'!AV62)/2</f>
        <v>8.3580313470204923E-3</v>
      </c>
      <c r="AW62" s="4">
        <f ca="1">('Excess male'!AW62+'Excess male'!AW62)/2</f>
        <v>-6.5857542721157649E-3</v>
      </c>
      <c r="AX62" s="4">
        <f ca="1">('Excess male'!AX62+'Excess male'!AX62)/2</f>
        <v>-8.3033178263075512E-3</v>
      </c>
      <c r="BE62">
        <v>0</v>
      </c>
    </row>
    <row r="63" spans="1:57" x14ac:dyDescent="0.2">
      <c r="A63" s="1">
        <v>60</v>
      </c>
      <c r="B63" s="4">
        <f ca="1">('Deaths female'!B63-'Baseline female'!B63)/'Baseline female'!B63</f>
        <v>-2.8142973642832147E-2</v>
      </c>
      <c r="C63" s="4">
        <f ca="1">('Deaths female'!C63-'Baseline female'!C63)/'Baseline female'!C63</f>
        <v>2.4013453084051494E-4</v>
      </c>
      <c r="D63" s="4">
        <f ca="1">('Deaths female'!D63-'Baseline female'!D63)/'Baseline female'!D63</f>
        <v>2.3506427923951868E-3</v>
      </c>
      <c r="E63" s="4">
        <f ca="1">('Deaths female'!E63-'Baseline female'!E63)/'Baseline female'!E63</f>
        <v>2.0831814027914911E-2</v>
      </c>
      <c r="F63" s="4">
        <f ca="1">('Deaths female'!F63-'Baseline female'!F63)/'Baseline female'!F63</f>
        <v>-5.9282210200321414E-2</v>
      </c>
      <c r="G63" s="4">
        <f ca="1">('Deaths female'!G63-'Baseline female'!G63)/'Baseline female'!G63</f>
        <v>7.9448081228377168E-2</v>
      </c>
      <c r="H63" s="4">
        <f ca="1">('Deaths female'!H63-'Baseline female'!H63)/'Baseline female'!H63</f>
        <v>-0.18868360445860172</v>
      </c>
      <c r="I63" s="4">
        <f ca="1">('Deaths female'!I63-'Baseline female'!I63)/'Baseline female'!I63</f>
        <v>2.4562342324632183E-2</v>
      </c>
      <c r="J63" s="4">
        <f ca="1">('Deaths female'!J63-'Baseline female'!J63)/'Baseline female'!J63</f>
        <v>8.4770339516989965E-2</v>
      </c>
      <c r="K63" s="4">
        <f ca="1">('Deaths female'!K63-'Baseline female'!K63)/'Baseline female'!K63</f>
        <v>-4.6751596590602178E-2</v>
      </c>
      <c r="L63" s="4">
        <f ca="1">('Deaths female'!L63-'Baseline female'!L63)/'Baseline female'!L63</f>
        <v>-7.788732940841675E-3</v>
      </c>
      <c r="M63" s="4">
        <f ca="1">('Deaths female'!M63-'Baseline female'!M63)/'Baseline female'!M63</f>
        <v>-3.4640719717435701E-2</v>
      </c>
      <c r="N63" s="4">
        <f ca="1">('Deaths female'!N63-'Baseline female'!N63)/'Baseline female'!N63</f>
        <v>3.438315845772786E-2</v>
      </c>
      <c r="O63" s="4">
        <f ca="1">('Deaths female'!O63-'Baseline female'!O63)/'Baseline female'!O63</f>
        <v>6.1871634027550859E-2</v>
      </c>
      <c r="P63" s="4">
        <f ca="1">('Deaths female'!P63-'Baseline female'!P63)/'Baseline female'!P63</f>
        <v>-6.046101732706289E-2</v>
      </c>
      <c r="Q63" s="4">
        <f ca="1">('Deaths female'!Q63-'Baseline female'!Q63)/'Baseline female'!Q63</f>
        <v>2.0020733503973574E-3</v>
      </c>
      <c r="R63" s="4">
        <f ca="1">('Deaths female'!R63-'Baseline female'!R63)/'Baseline female'!R63</f>
        <v>-2.0662513009476476E-2</v>
      </c>
      <c r="S63" s="4">
        <f ca="1">('Deaths female'!S63-'Baseline female'!S63)/'Baseline female'!S63</f>
        <v>-1.8423091634211064E-3</v>
      </c>
      <c r="T63" s="4">
        <f ca="1">('Deaths female'!T63-'Baseline female'!T63)/'Baseline female'!T63</f>
        <v>4.2504981387905524E-2</v>
      </c>
      <c r="U63" s="4">
        <f ca="1">('Deaths female'!U63-'Baseline female'!U63)/'Baseline female'!U63</f>
        <v>-5.8752353381009988E-2</v>
      </c>
      <c r="V63" s="4">
        <f ca="1">('Deaths female'!V63-'Baseline female'!V63)/'Baseline female'!V63</f>
        <v>-5.7738343365159435E-2</v>
      </c>
      <c r="W63" s="4">
        <f ca="1">('Deaths female'!W63-'Baseline female'!W63)/'Baseline female'!W63</f>
        <v>5.6294930606549248E-2</v>
      </c>
      <c r="X63" s="4">
        <f ca="1">('Deaths female'!X63-'Baseline female'!X63)/'Baseline female'!X63</f>
        <v>-1.532290578828633E-2</v>
      </c>
      <c r="Y63" s="4">
        <f ca="1">('Deaths female'!Y63-'Baseline female'!Y63)/'Baseline female'!Y63</f>
        <v>-8.1236627747864373E-2</v>
      </c>
      <c r="Z63" s="4">
        <f ca="1">('Deaths female'!Z63-'Baseline female'!Z63)/'Baseline female'!Z63</f>
        <v>-9.5411417148862171E-2</v>
      </c>
      <c r="AA63" s="4">
        <f ca="1">('Deaths female'!AA63-'Baseline female'!AA63)/'Baseline female'!AA63</f>
        <v>-8.3443941315305845E-2</v>
      </c>
      <c r="AI63" s="4">
        <f ca="1">('Excess male'!AI63+'Excess male'!AI63)/2</f>
        <v>4.1895036066723568E-2</v>
      </c>
      <c r="AJ63" s="4">
        <f ca="1">('Excess male'!AJ63+'Excess male'!AJ63)/2</f>
        <v>-2.5959854377477685E-2</v>
      </c>
      <c r="AK63" s="4">
        <f ca="1">('Excess male'!AK63+'Excess male'!AK63)/2</f>
        <v>1.0427810269735769E-2</v>
      </c>
      <c r="AL63" s="4">
        <f ca="1">('Excess male'!AL63+'Excess male'!AL63)/2</f>
        <v>-1.1997562113679285E-3</v>
      </c>
      <c r="AM63" s="4">
        <f ca="1">('Excess male'!AM63+'Excess male'!AM63)/2</f>
        <v>-9.0774856475212828E-3</v>
      </c>
      <c r="AN63" s="4">
        <f ca="1">('Excess male'!AN63+'Excess male'!AN63)/2</f>
        <v>4.8022750193751958E-3</v>
      </c>
      <c r="AO63" s="4">
        <f ca="1">('Excess male'!AO63+'Excess male'!AO63)/2</f>
        <v>2.5179143818941169E-2</v>
      </c>
      <c r="AP63" s="4">
        <f ca="1">('Excess male'!AP63+'Excess male'!AP63)/2</f>
        <v>4.5701143113232727E-4</v>
      </c>
      <c r="AQ63" s="4">
        <f ca="1">('Excess male'!AQ63+'Excess male'!AQ63)/2</f>
        <v>3.7059715714208158E-3</v>
      </c>
      <c r="AR63" s="4">
        <f ca="1">('Excess male'!AR63+'Excess male'!AR63)/2</f>
        <v>-4.9127057756764986E-2</v>
      </c>
      <c r="AS63" s="4">
        <f ca="1">('Excess male'!AS63+'Excess male'!AS63)/2</f>
        <v>3.1103072936687536E-2</v>
      </c>
      <c r="AT63" s="4">
        <f ca="1">('Excess male'!AT63+'Excess male'!AT63)/2</f>
        <v>4.8003910564195493E-2</v>
      </c>
      <c r="AU63" s="4">
        <f ca="1">('Excess male'!AU63+'Excess male'!AU63)/2</f>
        <v>1.5862263443042423E-3</v>
      </c>
      <c r="AV63" s="4">
        <f ca="1">('Excess male'!AV63+'Excess male'!AV63)/2</f>
        <v>-4.7377130956995301E-3</v>
      </c>
      <c r="AW63" s="4">
        <f ca="1">('Excess male'!AW63+'Excess male'!AW63)/2</f>
        <v>-5.0727378982789008E-3</v>
      </c>
      <c r="AX63" s="4">
        <f ca="1">('Excess male'!AX63+'Excess male'!AX63)/2</f>
        <v>-7.9551540057609758E-3</v>
      </c>
      <c r="BE63">
        <v>0</v>
      </c>
    </row>
    <row r="64" spans="1:57" x14ac:dyDescent="0.2">
      <c r="A64" s="1">
        <v>61</v>
      </c>
      <c r="B64" s="4">
        <f ca="1">('Deaths female'!B64-'Baseline female'!B64)/'Baseline female'!B64</f>
        <v>8.8050676284322199E-2</v>
      </c>
      <c r="C64" s="4">
        <f ca="1">('Deaths female'!C64-'Baseline female'!C64)/'Baseline female'!C64</f>
        <v>7.9144490335614229E-2</v>
      </c>
      <c r="D64" s="4">
        <f ca="1">('Deaths female'!D64-'Baseline female'!D64)/'Baseline female'!D64</f>
        <v>0.11505365909601326</v>
      </c>
      <c r="E64" s="4">
        <f ca="1">('Deaths female'!E64-'Baseline female'!E64)/'Baseline female'!E64</f>
        <v>-2.9389887262290252E-2</v>
      </c>
      <c r="F64" s="4">
        <f ca="1">('Deaths female'!F64-'Baseline female'!F64)/'Baseline female'!F64</f>
        <v>5.2797451608005926E-2</v>
      </c>
      <c r="G64" s="4">
        <f ca="1">('Deaths female'!G64-'Baseline female'!G64)/'Baseline female'!G64</f>
        <v>8.732866892313949E-3</v>
      </c>
      <c r="H64" s="4">
        <f ca="1">('Deaths female'!H64-'Baseline female'!H64)/'Baseline female'!H64</f>
        <v>9.7696229377063987E-2</v>
      </c>
      <c r="I64" s="4">
        <f ca="1">('Deaths female'!I64-'Baseline female'!I64)/'Baseline female'!I64</f>
        <v>-0.15244744514340913</v>
      </c>
      <c r="J64" s="4">
        <f ca="1">('Deaths female'!J64-'Baseline female'!J64)/'Baseline female'!J64</f>
        <v>3.5462974269716938E-2</v>
      </c>
      <c r="K64" s="4">
        <f ca="1">('Deaths female'!K64-'Baseline female'!K64)/'Baseline female'!K64</f>
        <v>5.3246039635376975E-2</v>
      </c>
      <c r="L64" s="4">
        <f ca="1">('Deaths female'!L64-'Baseline female'!L64)/'Baseline female'!L64</f>
        <v>1.842505157777382E-2</v>
      </c>
      <c r="M64" s="4">
        <f ca="1">('Deaths female'!M64-'Baseline female'!M64)/'Baseline female'!M64</f>
        <v>-3.4608733781164941E-2</v>
      </c>
      <c r="N64" s="4">
        <f ca="1">('Deaths female'!N64-'Baseline female'!N64)/'Baseline female'!N64</f>
        <v>-1.2365093123075602E-2</v>
      </c>
      <c r="O64" s="4">
        <f ca="1">('Deaths female'!O64-'Baseline female'!O64)/'Baseline female'!O64</f>
        <v>5.3104737482077575E-3</v>
      </c>
      <c r="P64" s="4">
        <f ca="1">('Deaths female'!P64-'Baseline female'!P64)/'Baseline female'!P64</f>
        <v>9.8229380728724232E-3</v>
      </c>
      <c r="Q64" s="4">
        <f ca="1">('Deaths female'!Q64-'Baseline female'!Q64)/'Baseline female'!Q64</f>
        <v>6.6820759218448766E-2</v>
      </c>
      <c r="R64" s="4">
        <f ca="1">('Deaths female'!R64-'Baseline female'!R64)/'Baseline female'!R64</f>
        <v>-2.3326402264099603E-2</v>
      </c>
      <c r="S64" s="4">
        <f ca="1">('Deaths female'!S64-'Baseline female'!S64)/'Baseline female'!S64</f>
        <v>-1.1951584016318375E-2</v>
      </c>
      <c r="T64" s="4">
        <f ca="1">('Deaths female'!T64-'Baseline female'!T64)/'Baseline female'!T64</f>
        <v>-1.3029183397889624E-2</v>
      </c>
      <c r="U64" s="4">
        <f ca="1">('Deaths female'!U64-'Baseline female'!U64)/'Baseline female'!U64</f>
        <v>-2.7743535228702446E-2</v>
      </c>
      <c r="V64" s="4">
        <f ca="1">('Deaths female'!V64-'Baseline female'!V64)/'Baseline female'!V64</f>
        <v>-5.8772755591756841E-2</v>
      </c>
      <c r="W64" s="4">
        <f ca="1">('Deaths female'!W64-'Baseline female'!W64)/'Baseline female'!W64</f>
        <v>5.8090413492028654E-2</v>
      </c>
      <c r="X64" s="4">
        <f ca="1">('Deaths female'!X64-'Baseline female'!X64)/'Baseline female'!X64</f>
        <v>-7.9360087197194756E-2</v>
      </c>
      <c r="Y64" s="4">
        <f ca="1">('Deaths female'!Y64-'Baseline female'!Y64)/'Baseline female'!Y64</f>
        <v>-2.9947072124800637E-2</v>
      </c>
      <c r="Z64" s="4">
        <f ca="1">('Deaths female'!Z64-'Baseline female'!Z64)/'Baseline female'!Z64</f>
        <v>-4.0490552895544298E-2</v>
      </c>
      <c r="AA64" s="4">
        <f ca="1">('Deaths female'!AA64-'Baseline female'!AA64)/'Baseline female'!AA64</f>
        <v>-6.2038274874374931E-2</v>
      </c>
      <c r="AI64" s="4">
        <f ca="1">('Excess male'!AI64+'Excess male'!AI64)/2</f>
        <v>3.6505557209561557E-3</v>
      </c>
      <c r="AJ64" s="4">
        <f ca="1">('Excess male'!AJ64+'Excess male'!AJ64)/2</f>
        <v>-1.7957696523789347E-2</v>
      </c>
      <c r="AK64" s="4">
        <f ca="1">('Excess male'!AK64+'Excess male'!AK64)/2</f>
        <v>2.1415404766186785E-3</v>
      </c>
      <c r="AL64" s="4">
        <f ca="1">('Excess male'!AL64+'Excess male'!AL64)/2</f>
        <v>-5.1522483261731032E-3</v>
      </c>
      <c r="AM64" s="4">
        <f ca="1">('Excess male'!AM64+'Excess male'!AM64)/2</f>
        <v>-6.6056744827909016E-3</v>
      </c>
      <c r="AN64" s="4">
        <f ca="1">('Excess male'!AN64+'Excess male'!AN64)/2</f>
        <v>6.7465745395053952E-3</v>
      </c>
      <c r="AO64" s="4">
        <f ca="1">('Excess male'!AO64+'Excess male'!AO64)/2</f>
        <v>2.6766823905711324E-2</v>
      </c>
      <c r="AP64" s="4">
        <f ca="1">('Excess male'!AP64+'Excess male'!AP64)/2</f>
        <v>6.1301961928406879E-3</v>
      </c>
      <c r="AQ64" s="4">
        <f ca="1">('Excess male'!AQ64+'Excess male'!AQ64)/2</f>
        <v>1.0178296807849322E-2</v>
      </c>
      <c r="AR64" s="4">
        <f ca="1">('Excess male'!AR64+'Excess male'!AR64)/2</f>
        <v>-3.9758586910673285E-2</v>
      </c>
      <c r="AS64" s="4">
        <f ca="1">('Excess male'!AS64+'Excess male'!AS64)/2</f>
        <v>4.3654002162161587E-2</v>
      </c>
      <c r="AT64" s="4">
        <f ca="1">('Excess male'!AT64+'Excess male'!AT64)/2</f>
        <v>5.619326764603335E-2</v>
      </c>
      <c r="AU64" s="4">
        <f ca="1">('Excess male'!AU64+'Excess male'!AU64)/2</f>
        <v>2.5939384657508297E-2</v>
      </c>
      <c r="AV64" s="4">
        <f ca="1">('Excess male'!AV64+'Excess male'!AV64)/2</f>
        <v>7.7029679263889454E-3</v>
      </c>
      <c r="AW64" s="4">
        <f ca="1">('Excess male'!AW64+'Excess male'!AW64)/2</f>
        <v>-6.2658540152706844E-3</v>
      </c>
      <c r="AX64" s="4">
        <f ca="1">('Excess male'!AX64+'Excess male'!AX64)/2</f>
        <v>-1.5634390557741244E-2</v>
      </c>
      <c r="BE64">
        <v>0</v>
      </c>
    </row>
    <row r="65" spans="1:57" x14ac:dyDescent="0.2">
      <c r="A65" s="1">
        <v>62</v>
      </c>
      <c r="B65" s="4">
        <f ca="1">('Deaths female'!B65-'Baseline female'!B65)/'Baseline female'!B65</f>
        <v>-2.8315653505943315E-2</v>
      </c>
      <c r="C65" s="4">
        <f ca="1">('Deaths female'!C65-'Baseline female'!C65)/'Baseline female'!C65</f>
        <v>1.6537616875675138E-2</v>
      </c>
      <c r="D65" s="4">
        <f ca="1">('Deaths female'!D65-'Baseline female'!D65)/'Baseline female'!D65</f>
        <v>3.7363583395613867E-2</v>
      </c>
      <c r="E65" s="4">
        <f ca="1">('Deaths female'!E65-'Baseline female'!E65)/'Baseline female'!E65</f>
        <v>7.6961816359772672E-2</v>
      </c>
      <c r="F65" s="4">
        <f ca="1">('Deaths female'!F65-'Baseline female'!F65)/'Baseline female'!F65</f>
        <v>-4.5435855603093971E-3</v>
      </c>
      <c r="G65" s="4">
        <f ca="1">('Deaths female'!G65-'Baseline female'!G65)/'Baseline female'!G65</f>
        <v>-0.13168054875942678</v>
      </c>
      <c r="H65" s="4">
        <f ca="1">('Deaths female'!H65-'Baseline female'!H65)/'Baseline female'!H65</f>
        <v>-2.940095611937641E-2</v>
      </c>
      <c r="I65" s="4">
        <f ca="1">('Deaths female'!I65-'Baseline female'!I65)/'Baseline female'!I65</f>
        <v>3.96410085538609E-2</v>
      </c>
      <c r="J65" s="4">
        <f ca="1">('Deaths female'!J65-'Baseline female'!J65)/'Baseline female'!J65</f>
        <v>-0.12448449111718229</v>
      </c>
      <c r="K65" s="4">
        <f ca="1">('Deaths female'!K65-'Baseline female'!K65)/'Baseline female'!K65</f>
        <v>4.6636147537139384E-2</v>
      </c>
      <c r="L65" s="4">
        <f ca="1">('Deaths female'!L65-'Baseline female'!L65)/'Baseline female'!L65</f>
        <v>1.5720454357281328E-2</v>
      </c>
      <c r="M65" s="4">
        <f ca="1">('Deaths female'!M65-'Baseline female'!M65)/'Baseline female'!M65</f>
        <v>-2.1578826724701777E-2</v>
      </c>
      <c r="N65" s="4">
        <f ca="1">('Deaths female'!N65-'Baseline female'!N65)/'Baseline female'!N65</f>
        <v>1.2294401914624748E-3</v>
      </c>
      <c r="O65" s="4">
        <f ca="1">('Deaths female'!O65-'Baseline female'!O65)/'Baseline female'!O65</f>
        <v>2.8333602719075934E-2</v>
      </c>
      <c r="P65" s="4">
        <f ca="1">('Deaths female'!P65-'Baseline female'!P65)/'Baseline female'!P65</f>
        <v>-3.4623050706718804E-2</v>
      </c>
      <c r="Q65" s="4">
        <f ca="1">('Deaths female'!Q65-'Baseline female'!Q65)/'Baseline female'!Q65</f>
        <v>1.3249189005987393E-3</v>
      </c>
      <c r="R65" s="4">
        <f ca="1">('Deaths female'!R65-'Baseline female'!R65)/'Baseline female'!R65</f>
        <v>4.3998501075600487E-2</v>
      </c>
      <c r="S65" s="4">
        <f ca="1">('Deaths female'!S65-'Baseline female'!S65)/'Baseline female'!S65</f>
        <v>1.8188660668830306E-2</v>
      </c>
      <c r="T65" s="4">
        <f ca="1">('Deaths female'!T65-'Baseline female'!T65)/'Baseline female'!T65</f>
        <v>-1.0493510935008553E-2</v>
      </c>
      <c r="U65" s="4">
        <f ca="1">('Deaths female'!U65-'Baseline female'!U65)/'Baseline female'!U65</f>
        <v>-3.6041550549886732E-2</v>
      </c>
      <c r="V65" s="4">
        <f ca="1">('Deaths female'!V65-'Baseline female'!V65)/'Baseline female'!V65</f>
        <v>-1.239034631441061E-2</v>
      </c>
      <c r="W65" s="4">
        <f ca="1">('Deaths female'!W65-'Baseline female'!W65)/'Baseline female'!W65</f>
        <v>1.9982117585091493E-2</v>
      </c>
      <c r="X65" s="4">
        <f ca="1">('Deaths female'!X65-'Baseline female'!X65)/'Baseline female'!X65</f>
        <v>-4.1778307256663726E-2</v>
      </c>
      <c r="Y65" s="4">
        <f ca="1">('Deaths female'!Y65-'Baseline female'!Y65)/'Baseline female'!Y65</f>
        <v>-9.6032972179639464E-2</v>
      </c>
      <c r="Z65" s="4">
        <f ca="1">('Deaths female'!Z65-'Baseline female'!Z65)/'Baseline female'!Z65</f>
        <v>-7.9128447906950297E-2</v>
      </c>
      <c r="AA65" s="4">
        <f ca="1">('Deaths female'!AA65-'Baseline female'!AA65)/'Baseline female'!AA65</f>
        <v>-9.9088016741505427E-2</v>
      </c>
      <c r="AI65" s="4">
        <f ca="1">('Excess male'!AI65+'Excess male'!AI65)/2</f>
        <v>1.9371029237811501E-2</v>
      </c>
      <c r="AJ65" s="4">
        <f ca="1">('Excess male'!AJ65+'Excess male'!AJ65)/2</f>
        <v>-4.6106182329946767E-2</v>
      </c>
      <c r="AK65" s="4">
        <f ca="1">('Excess male'!AK65+'Excess male'!AK65)/2</f>
        <v>1.4489884669269402E-2</v>
      </c>
      <c r="AL65" s="4">
        <f ca="1">('Excess male'!AL65+'Excess male'!AL65)/2</f>
        <v>-1.3708222320404835E-3</v>
      </c>
      <c r="AM65" s="4">
        <f ca="1">('Excess male'!AM65+'Excess male'!AM65)/2</f>
        <v>-2.0497280518621749E-2</v>
      </c>
      <c r="AN65" s="4">
        <f ca="1">('Excess male'!AN65+'Excess male'!AN65)/2</f>
        <v>1.2024555719555947E-2</v>
      </c>
      <c r="AO65" s="4">
        <f ca="1">('Excess male'!AO65+'Excess male'!AO65)/2</f>
        <v>2.8219972004490439E-2</v>
      </c>
      <c r="AP65" s="4">
        <f ca="1">('Excess male'!AP65+'Excess male'!AP65)/2</f>
        <v>-6.664800198014395E-3</v>
      </c>
      <c r="AQ65" s="4">
        <f ca="1">('Excess male'!AQ65+'Excess male'!AQ65)/2</f>
        <v>2.1213285352789886E-2</v>
      </c>
      <c r="AR65" s="4">
        <f ca="1">('Excess male'!AR65+'Excess male'!AR65)/2</f>
        <v>-3.2164791917932048E-2</v>
      </c>
      <c r="AS65" s="4">
        <f ca="1">('Excess male'!AS65+'Excess male'!AS65)/2</f>
        <v>5.2590131439958311E-2</v>
      </c>
      <c r="AT65" s="4">
        <f ca="1">('Excess male'!AT65+'Excess male'!AT65)/2</f>
        <v>7.7266647577892741E-2</v>
      </c>
      <c r="AU65" s="4">
        <f ca="1">('Excess male'!AU65+'Excess male'!AU65)/2</f>
        <v>4.0979391518595497E-2</v>
      </c>
      <c r="AV65" s="4">
        <f ca="1">('Excess male'!AV65+'Excess male'!AV65)/2</f>
        <v>3.9116240421026589E-3</v>
      </c>
      <c r="AW65" s="4">
        <f ca="1">('Excess male'!AW65+'Excess male'!AW65)/2</f>
        <v>1.5062268033298373E-2</v>
      </c>
      <c r="AX65" s="4">
        <f ca="1">('Excess male'!AX65+'Excess male'!AX65)/2</f>
        <v>9.6804706806551816E-4</v>
      </c>
      <c r="BE65">
        <v>0</v>
      </c>
    </row>
    <row r="66" spans="1:57" x14ac:dyDescent="0.2">
      <c r="A66" s="1">
        <v>63</v>
      </c>
      <c r="B66" s="4">
        <f ca="1">('Deaths female'!B66-'Baseline female'!B66)/'Baseline female'!B66</f>
        <v>5.0004644755548562E-2</v>
      </c>
      <c r="C66" s="4">
        <f ca="1">('Deaths female'!C66-'Baseline female'!C66)/'Baseline female'!C66</f>
        <v>6.8603133734937316E-2</v>
      </c>
      <c r="D66" s="4">
        <f ca="1">('Deaths female'!D66-'Baseline female'!D66)/'Baseline female'!D66</f>
        <v>9.6267202121590151E-2</v>
      </c>
      <c r="E66" s="4">
        <f ca="1">('Deaths female'!E66-'Baseline female'!E66)/'Baseline female'!E66</f>
        <v>-2.2280587096026767E-2</v>
      </c>
      <c r="F66" s="4">
        <f ca="1">('Deaths female'!F66-'Baseline female'!F66)/'Baseline female'!F66</f>
        <v>1.0354123955042987E-2</v>
      </c>
      <c r="G66" s="4">
        <f ca="1">('Deaths female'!G66-'Baseline female'!G66)/'Baseline female'!G66</f>
        <v>-3.9238373390699973E-4</v>
      </c>
      <c r="H66" s="4">
        <f ca="1">('Deaths female'!H66-'Baseline female'!H66)/'Baseline female'!H66</f>
        <v>-5.3336776022093524E-2</v>
      </c>
      <c r="I66" s="4">
        <f ca="1">('Deaths female'!I66-'Baseline female'!I66)/'Baseline female'!I66</f>
        <v>-0.11618535593297567</v>
      </c>
      <c r="J66" s="4">
        <f ca="1">('Deaths female'!J66-'Baseline female'!J66)/'Baseline female'!J66</f>
        <v>7.0295655203077342E-3</v>
      </c>
      <c r="K66" s="4">
        <f ca="1">('Deaths female'!K66-'Baseline female'!K66)/'Baseline female'!K66</f>
        <v>-0.21218545675956657</v>
      </c>
      <c r="L66" s="4">
        <f ca="1">('Deaths female'!L66-'Baseline female'!L66)/'Baseline female'!L66</f>
        <v>-1.5098799536260024E-3</v>
      </c>
      <c r="M66" s="4">
        <f ca="1">('Deaths female'!M66-'Baseline female'!M66)/'Baseline female'!M66</f>
        <v>1.2947907038077062E-2</v>
      </c>
      <c r="N66" s="4">
        <f ca="1">('Deaths female'!N66-'Baseline female'!N66)/'Baseline female'!N66</f>
        <v>1.784863184732606E-2</v>
      </c>
      <c r="O66" s="4">
        <f ca="1">('Deaths female'!O66-'Baseline female'!O66)/'Baseline female'!O66</f>
        <v>3.2071932799599717E-2</v>
      </c>
      <c r="P66" s="4">
        <f ca="1">('Deaths female'!P66-'Baseline female'!P66)/'Baseline female'!P66</f>
        <v>1.6157947121060137E-3</v>
      </c>
      <c r="Q66" s="4">
        <f ca="1">('Deaths female'!Q66-'Baseline female'!Q66)/'Baseline female'!Q66</f>
        <v>5.6298247214396746E-2</v>
      </c>
      <c r="R66" s="4">
        <f ca="1">('Deaths female'!R66-'Baseline female'!R66)/'Baseline female'!R66</f>
        <v>-1.0783213314509731E-2</v>
      </c>
      <c r="S66" s="4">
        <f ca="1">('Deaths female'!S66-'Baseline female'!S66)/'Baseline female'!S66</f>
        <v>1.3628372280362292E-3</v>
      </c>
      <c r="T66" s="4">
        <f ca="1">('Deaths female'!T66-'Baseline female'!T66)/'Baseline female'!T66</f>
        <v>-2.1486278169077139E-2</v>
      </c>
      <c r="U66" s="4">
        <f ca="1">('Deaths female'!U66-'Baseline female'!U66)/'Baseline female'!U66</f>
        <v>-4.2561649183039965E-2</v>
      </c>
      <c r="V66" s="4">
        <f ca="1">('Deaths female'!V66-'Baseline female'!V66)/'Baseline female'!V66</f>
        <v>-1.1408523684021338E-3</v>
      </c>
      <c r="W66" s="4">
        <f ca="1">('Deaths female'!W66-'Baseline female'!W66)/'Baseline female'!W66</f>
        <v>-6.1187424949588802E-3</v>
      </c>
      <c r="X66" s="4">
        <f ca="1">('Deaths female'!X66-'Baseline female'!X66)/'Baseline female'!X66</f>
        <v>-2.3722440815970351E-2</v>
      </c>
      <c r="Y66" s="4">
        <f ca="1">('Deaths female'!Y66-'Baseline female'!Y66)/'Baseline female'!Y66</f>
        <v>3.6040279805398347E-2</v>
      </c>
      <c r="Z66" s="4">
        <f ca="1">('Deaths female'!Z66-'Baseline female'!Z66)/'Baseline female'!Z66</f>
        <v>-6.0804884718080605E-2</v>
      </c>
      <c r="AA66" s="4">
        <f ca="1">('Deaths female'!AA66-'Baseline female'!AA66)/'Baseline female'!AA66</f>
        <v>-7.9200827564706533E-2</v>
      </c>
      <c r="AI66" s="4">
        <f ca="1">('Excess male'!AI66+'Excess male'!AI66)/2</f>
        <v>3.0361305976731211E-2</v>
      </c>
      <c r="AJ66" s="4">
        <f ca="1">('Excess male'!AJ66+'Excess male'!AJ66)/2</f>
        <v>-2.6068904483425397E-2</v>
      </c>
      <c r="AK66" s="4">
        <f ca="1">('Excess male'!AK66+'Excess male'!AK66)/2</f>
        <v>-1.9684391706870343E-2</v>
      </c>
      <c r="AL66" s="4">
        <f ca="1">('Excess male'!AL66+'Excess male'!AL66)/2</f>
        <v>7.8995022481985807E-3</v>
      </c>
      <c r="AM66" s="4">
        <f ca="1">('Excess male'!AM66+'Excess male'!AM66)/2</f>
        <v>-3.887141676401823E-2</v>
      </c>
      <c r="AN66" s="4">
        <f ca="1">('Excess male'!AN66+'Excess male'!AN66)/2</f>
        <v>1.6147434103919729E-2</v>
      </c>
      <c r="AO66" s="4">
        <f ca="1">('Excess male'!AO66+'Excess male'!AO66)/2</f>
        <v>2.1320785908969037E-2</v>
      </c>
      <c r="AP66" s="4">
        <f ca="1">('Excess male'!AP66+'Excess male'!AP66)/2</f>
        <v>-8.4200371396376573E-3</v>
      </c>
      <c r="AQ66" s="4">
        <f ca="1">('Excess male'!AQ66+'Excess male'!AQ66)/2</f>
        <v>2.497858833625986E-2</v>
      </c>
      <c r="AR66" s="4">
        <f ca="1">('Excess male'!AR66+'Excess male'!AR66)/2</f>
        <v>-2.3548410172407226E-2</v>
      </c>
      <c r="AS66" s="4">
        <f ca="1">('Excess male'!AS66+'Excess male'!AS66)/2</f>
        <v>5.9529606667878009E-2</v>
      </c>
      <c r="AT66" s="4">
        <f ca="1">('Excess male'!AT66+'Excess male'!AT66)/2</f>
        <v>9.4618639768416918E-2</v>
      </c>
      <c r="AU66" s="4">
        <f ca="1">('Excess male'!AU66+'Excess male'!AU66)/2</f>
        <v>4.4929367814746081E-2</v>
      </c>
      <c r="AV66" s="4">
        <f ca="1">('Excess male'!AV66+'Excess male'!AV66)/2</f>
        <v>2.5415752850576658E-2</v>
      </c>
      <c r="AW66" s="4">
        <f ca="1">('Excess male'!AW66+'Excess male'!AW66)/2</f>
        <v>2.5293757477812439E-2</v>
      </c>
      <c r="AX66" s="4">
        <f ca="1">('Excess male'!AX66+'Excess male'!AX66)/2</f>
        <v>9.9505314863627108E-3</v>
      </c>
      <c r="BE66">
        <v>0</v>
      </c>
    </row>
    <row r="67" spans="1:57" x14ac:dyDescent="0.2">
      <c r="A67" s="1">
        <v>64</v>
      </c>
      <c r="B67" s="4">
        <f ca="1">('Deaths female'!B67-'Baseline female'!B67)/'Baseline female'!B67</f>
        <v>0.17573886044226172</v>
      </c>
      <c r="C67" s="4">
        <f ca="1">('Deaths female'!C67-'Baseline female'!C67)/'Baseline female'!C67</f>
        <v>7.5498423271565723E-2</v>
      </c>
      <c r="D67" s="4">
        <f ca="1">('Deaths female'!D67-'Baseline female'!D67)/'Baseline female'!D67</f>
        <v>0.10739583154593413</v>
      </c>
      <c r="E67" s="4">
        <f ca="1">('Deaths female'!E67-'Baseline female'!E67)/'Baseline female'!E67</f>
        <v>6.9398325880221323E-2</v>
      </c>
      <c r="F67" s="4">
        <f ca="1">('Deaths female'!F67-'Baseline female'!F67)/'Baseline female'!F67</f>
        <v>-4.7428609949542906E-3</v>
      </c>
      <c r="G67" s="4">
        <f ca="1">('Deaths female'!G67-'Baseline female'!G67)/'Baseline female'!G67</f>
        <v>0.12983083978193516</v>
      </c>
      <c r="H67" s="4">
        <f ca="1">('Deaths female'!H67-'Baseline female'!H67)/'Baseline female'!H67</f>
        <v>-4.2086627242397491E-3</v>
      </c>
      <c r="I67" s="4">
        <f ca="1">('Deaths female'!I67-'Baseline female'!I67)/'Baseline female'!I67</f>
        <v>-9.9289802345840835E-3</v>
      </c>
      <c r="J67" s="4">
        <f ca="1">('Deaths female'!J67-'Baseline female'!J67)/'Baseline female'!J67</f>
        <v>5.7981263683707013E-2</v>
      </c>
      <c r="K67" s="4">
        <f ca="1">('Deaths female'!K67-'Baseline female'!K67)/'Baseline female'!K67</f>
        <v>7.3622145824863497E-2</v>
      </c>
      <c r="L67" s="4">
        <f ca="1">('Deaths female'!L67-'Baseline female'!L67)/'Baseline female'!L67</f>
        <v>-0.22685077904833564</v>
      </c>
      <c r="M67" s="4">
        <f ca="1">('Deaths female'!M67-'Baseline female'!M67)/'Baseline female'!M67</f>
        <v>4.2886863828832236E-2</v>
      </c>
      <c r="N67" s="4">
        <f ca="1">('Deaths female'!N67-'Baseline female'!N67)/'Baseline female'!N67</f>
        <v>8.6325615302725464E-2</v>
      </c>
      <c r="O67" s="4">
        <f ca="1">('Deaths female'!O67-'Baseline female'!O67)/'Baseline female'!O67</f>
        <v>3.4412474259825014E-2</v>
      </c>
      <c r="P67" s="4">
        <f ca="1">('Deaths female'!P67-'Baseline female'!P67)/'Baseline female'!P67</f>
        <v>-3.7342305861325337E-2</v>
      </c>
      <c r="Q67" s="4">
        <f ca="1">('Deaths female'!Q67-'Baseline female'!Q67)/'Baseline female'!Q67</f>
        <v>-5.2163687574996618E-3</v>
      </c>
      <c r="R67" s="4">
        <f ca="1">('Deaths female'!R67-'Baseline female'!R67)/'Baseline female'!R67</f>
        <v>-3.0893571179734153E-2</v>
      </c>
      <c r="S67" s="4">
        <f ca="1">('Deaths female'!S67-'Baseline female'!S67)/'Baseline female'!S67</f>
        <v>-1.1105372130256443E-2</v>
      </c>
      <c r="T67" s="4">
        <f ca="1">('Deaths female'!T67-'Baseline female'!T67)/'Baseline female'!T67</f>
        <v>4.9648092012846708E-2</v>
      </c>
      <c r="U67" s="4">
        <f ca="1">('Deaths female'!U67-'Baseline female'!U67)/'Baseline female'!U67</f>
        <v>5.421935977678035E-3</v>
      </c>
      <c r="V67" s="4">
        <f ca="1">('Deaths female'!V67-'Baseline female'!V67)/'Baseline female'!V67</f>
        <v>6.5399961494496339E-2</v>
      </c>
      <c r="W67" s="4">
        <f ca="1">('Deaths female'!W67-'Baseline female'!W67)/'Baseline female'!W67</f>
        <v>0.11559053581111484</v>
      </c>
      <c r="X67" s="4">
        <f ca="1">('Deaths female'!X67-'Baseline female'!X67)/'Baseline female'!X67</f>
        <v>-5.0136523751242845E-3</v>
      </c>
      <c r="Y67" s="4">
        <f ca="1">('Deaths female'!Y67-'Baseline female'!Y67)/'Baseline female'!Y67</f>
        <v>2.5722082918467837E-2</v>
      </c>
      <c r="Z67" s="4">
        <f ca="1">('Deaths female'!Z67-'Baseline female'!Z67)/'Baseline female'!Z67</f>
        <v>3.8722572195861733E-2</v>
      </c>
      <c r="AA67" s="4">
        <f ca="1">('Deaths female'!AA67-'Baseline female'!AA67)/'Baseline female'!AA67</f>
        <v>2.0087121868864045E-3</v>
      </c>
      <c r="AI67" s="4">
        <f ca="1">('Excess male'!AI67+'Excess male'!AI67)/2</f>
        <v>2.0343389714187938E-2</v>
      </c>
      <c r="AJ67" s="4">
        <f ca="1">('Excess male'!AJ67+'Excess male'!AJ67)/2</f>
        <v>-2.6582911213365874E-2</v>
      </c>
      <c r="AK67" s="4">
        <f ca="1">('Excess male'!AK67+'Excess male'!AK67)/2</f>
        <v>-1.2555449912597091E-2</v>
      </c>
      <c r="AL67" s="4">
        <f ca="1">('Excess male'!AL67+'Excess male'!AL67)/2</f>
        <v>-1.9424870061599032E-2</v>
      </c>
      <c r="AM67" s="4">
        <f ca="1">('Excess male'!AM67+'Excess male'!AM67)/2</f>
        <v>-3.8032342558495517E-2</v>
      </c>
      <c r="AN67" s="4">
        <f ca="1">('Excess male'!AN67+'Excess male'!AN67)/2</f>
        <v>1.6920857258880644E-2</v>
      </c>
      <c r="AO67" s="4">
        <f ca="1">('Excess male'!AO67+'Excess male'!AO67)/2</f>
        <v>2.3913609910300344E-2</v>
      </c>
      <c r="AP67" s="4">
        <f ca="1">('Excess male'!AP67+'Excess male'!AP67)/2</f>
        <v>-8.7734361407651833E-3</v>
      </c>
      <c r="AQ67" s="4">
        <f ca="1">('Excess male'!AQ67+'Excess male'!AQ67)/2</f>
        <v>2.4290662403189237E-2</v>
      </c>
      <c r="AR67" s="4">
        <f ca="1">('Excess male'!AR67+'Excess male'!AR67)/2</f>
        <v>-1.9788991368683652E-2</v>
      </c>
      <c r="AS67" s="4">
        <f ca="1">('Excess male'!AS67+'Excess male'!AS67)/2</f>
        <v>8.8898649039364855E-2</v>
      </c>
      <c r="AT67" s="4">
        <f ca="1">('Excess male'!AT67+'Excess male'!AT67)/2</f>
        <v>0.10025460437654261</v>
      </c>
      <c r="AU67" s="4">
        <f ca="1">('Excess male'!AU67+'Excess male'!AU67)/2</f>
        <v>6.5478348342077108E-2</v>
      </c>
      <c r="AV67" s="4">
        <f ca="1">('Excess male'!AV67+'Excess male'!AV67)/2</f>
        <v>5.3558131282355495E-2</v>
      </c>
      <c r="AW67" s="4">
        <f ca="1">('Excess male'!AW67+'Excess male'!AW67)/2</f>
        <v>4.2381739531553622E-2</v>
      </c>
      <c r="AX67" s="4">
        <f ca="1">('Excess male'!AX67+'Excess male'!AX67)/2</f>
        <v>2.7455834905367672E-2</v>
      </c>
      <c r="BE67">
        <v>0</v>
      </c>
    </row>
    <row r="68" spans="1:57" x14ac:dyDescent="0.2">
      <c r="A68" s="1">
        <v>65</v>
      </c>
      <c r="B68" s="4">
        <f ca="1">('Deaths female'!B68-'Baseline female'!B68)/'Baseline female'!B68</f>
        <v>0.12211486255392159</v>
      </c>
      <c r="C68" s="4">
        <f ca="1">('Deaths female'!C68-'Baseline female'!C68)/'Baseline female'!C68</f>
        <v>7.5066942594062655E-4</v>
      </c>
      <c r="D68" s="4">
        <f ca="1">('Deaths female'!D68-'Baseline female'!D68)/'Baseline female'!D68</f>
        <v>0.11018393544200712</v>
      </c>
      <c r="E68" s="4">
        <f ca="1">('Deaths female'!E68-'Baseline female'!E68)/'Baseline female'!E68</f>
        <v>6.2657262792720589E-2</v>
      </c>
      <c r="F68" s="4">
        <f ca="1">('Deaths female'!F68-'Baseline female'!F68)/'Baseline female'!F68</f>
        <v>3.0344867841604554E-2</v>
      </c>
      <c r="G68" s="4">
        <f ca="1">('Deaths female'!G68-'Baseline female'!G68)/'Baseline female'!G68</f>
        <v>-4.9486761194667668E-2</v>
      </c>
      <c r="H68" s="4">
        <f ca="1">('Deaths female'!H68-'Baseline female'!H68)/'Baseline female'!H68</f>
        <v>8.9352524732357122E-3</v>
      </c>
      <c r="I68" s="4">
        <f ca="1">('Deaths female'!I68-'Baseline female'!I68)/'Baseline female'!I68</f>
        <v>-7.370452186232565E-2</v>
      </c>
      <c r="J68" s="4">
        <f ca="1">('Deaths female'!J68-'Baseline female'!J68)/'Baseline female'!J68</f>
        <v>-3.9946544556810799E-2</v>
      </c>
      <c r="K68" s="4">
        <f ca="1">('Deaths female'!K68-'Baseline female'!K68)/'Baseline female'!K68</f>
        <v>-4.262036612859138E-2</v>
      </c>
      <c r="L68" s="4">
        <f ca="1">('Deaths female'!L68-'Baseline female'!L68)/'Baseline female'!L68</f>
        <v>3.8576893337999511E-2</v>
      </c>
      <c r="M68" s="4">
        <f ca="1">('Deaths female'!M68-'Baseline female'!M68)/'Baseline female'!M68</f>
        <v>-0.20240016261206506</v>
      </c>
      <c r="N68" s="4">
        <f ca="1">('Deaths female'!N68-'Baseline female'!N68)/'Baseline female'!N68</f>
        <v>8.5362570938959673E-2</v>
      </c>
      <c r="O68" s="4">
        <f ca="1">('Deaths female'!O68-'Baseline female'!O68)/'Baseline female'!O68</f>
        <v>2.4257454053251006E-2</v>
      </c>
      <c r="P68" s="4">
        <f ca="1">('Deaths female'!P68-'Baseline female'!P68)/'Baseline female'!P68</f>
        <v>3.2736309463636731E-2</v>
      </c>
      <c r="Q68" s="4">
        <f ca="1">('Deaths female'!Q68-'Baseline female'!Q68)/'Baseline female'!Q68</f>
        <v>2.4873987192205609E-2</v>
      </c>
      <c r="R68" s="4">
        <f ca="1">('Deaths female'!R68-'Baseline female'!R68)/'Baseline female'!R68</f>
        <v>5.3288913885903122E-2</v>
      </c>
      <c r="S68" s="4">
        <f ca="1">('Deaths female'!S68-'Baseline female'!S68)/'Baseline female'!S68</f>
        <v>-8.6329659672919987E-2</v>
      </c>
      <c r="T68" s="4">
        <f ca="1">('Deaths female'!T68-'Baseline female'!T68)/'Baseline female'!T68</f>
        <v>1.5809890187760217E-2</v>
      </c>
      <c r="U68" s="4">
        <f ca="1">('Deaths female'!U68-'Baseline female'!U68)/'Baseline female'!U68</f>
        <v>-1.7598168815527986E-2</v>
      </c>
      <c r="V68" s="4">
        <f ca="1">('Deaths female'!V68-'Baseline female'!V68)/'Baseline female'!V68</f>
        <v>-2.6315043444308763E-2</v>
      </c>
      <c r="W68" s="4">
        <f ca="1">('Deaths female'!W68-'Baseline female'!W68)/'Baseline female'!W68</f>
        <v>0.11937740555561763</v>
      </c>
      <c r="X68" s="4">
        <f ca="1">('Deaths female'!X68-'Baseline female'!X68)/'Baseline female'!X68</f>
        <v>2.1765211490307228E-2</v>
      </c>
      <c r="Y68" s="4">
        <f ca="1">('Deaths female'!Y68-'Baseline female'!Y68)/'Baseline female'!Y68</f>
        <v>1.3799823865439467E-3</v>
      </c>
      <c r="Z68" s="4">
        <f ca="1">('Deaths female'!Z68-'Baseline female'!Z68)/'Baseline female'!Z68</f>
        <v>-4.2086906908958027E-2</v>
      </c>
      <c r="AA68" s="4">
        <f ca="1">('Deaths female'!AA68-'Baseline female'!AA68)/'Baseline female'!AA68</f>
        <v>-5.9794285318584668E-2</v>
      </c>
      <c r="AI68" s="4">
        <f ca="1">('Excess male'!AI68+'Excess male'!AI68)/2</f>
        <v>-2.1952849208043117E-3</v>
      </c>
      <c r="AJ68" s="4">
        <f ca="1">('Excess male'!AJ68+'Excess male'!AJ68)/2</f>
        <v>-4.8911785062882115E-2</v>
      </c>
      <c r="AK68" s="4">
        <f ca="1">('Excess male'!AK68+'Excess male'!AK68)/2</f>
        <v>-1.4429347728398097E-2</v>
      </c>
      <c r="AL68" s="4">
        <f ca="1">('Excess male'!AL68+'Excess male'!AL68)/2</f>
        <v>-2.2598782517971316E-3</v>
      </c>
      <c r="AM68" s="4">
        <f ca="1">('Excess male'!AM68+'Excess male'!AM68)/2</f>
        <v>-6.0113179025081467E-2</v>
      </c>
      <c r="AN68" s="4">
        <f ca="1">('Excess male'!AN68+'Excess male'!AN68)/2</f>
        <v>2.2406131878898214E-2</v>
      </c>
      <c r="AO68" s="4">
        <f ca="1">('Excess male'!AO68+'Excess male'!AO68)/2</f>
        <v>2.0180671484837327E-2</v>
      </c>
      <c r="AP68" s="4">
        <f ca="1">('Excess male'!AP68+'Excess male'!AP68)/2</f>
        <v>-1.1937683697568322E-2</v>
      </c>
      <c r="AQ68" s="4">
        <f ca="1">('Excess male'!AQ68+'Excess male'!AQ68)/2</f>
        <v>2.6142615250868202E-2</v>
      </c>
      <c r="AR68" s="4">
        <f ca="1">('Excess male'!AR68+'Excess male'!AR68)/2</f>
        <v>-7.1965089398358436E-3</v>
      </c>
      <c r="AS68" s="4">
        <f ca="1">('Excess male'!AS68+'Excess male'!AS68)/2</f>
        <v>8.8480990242791629E-2</v>
      </c>
      <c r="AT68" s="4">
        <f ca="1">('Excess male'!AT68+'Excess male'!AT68)/2</f>
        <v>0.11469372528820906</v>
      </c>
      <c r="AU68" s="4">
        <f ca="1">('Excess male'!AU68+'Excess male'!AU68)/2</f>
        <v>6.8019849326614118E-2</v>
      </c>
      <c r="AV68" s="4">
        <f ca="1">('Excess male'!AV68+'Excess male'!AV68)/2</f>
        <v>7.932884781815161E-2</v>
      </c>
      <c r="AW68" s="4">
        <f ca="1">('Excess male'!AW68+'Excess male'!AW68)/2</f>
        <v>4.8133415620386755E-2</v>
      </c>
      <c r="AX68" s="4">
        <f ca="1">('Excess male'!AX68+'Excess male'!AX68)/2</f>
        <v>3.2542569654938992E-2</v>
      </c>
      <c r="BE68">
        <v>0</v>
      </c>
    </row>
    <row r="69" spans="1:57" x14ac:dyDescent="0.2">
      <c r="A69" s="1">
        <v>66</v>
      </c>
      <c r="B69" s="4">
        <f ca="1">('Deaths female'!B69-'Baseline female'!B69)/'Baseline female'!B69</f>
        <v>0.11433849624742289</v>
      </c>
      <c r="C69" s="4">
        <f ca="1">('Deaths female'!C69-'Baseline female'!C69)/'Baseline female'!C69</f>
        <v>0.11500014809609099</v>
      </c>
      <c r="D69" s="4">
        <f ca="1">('Deaths female'!D69-'Baseline female'!D69)/'Baseline female'!D69</f>
        <v>0.12678639709653217</v>
      </c>
      <c r="E69" s="4">
        <f ca="1">('Deaths female'!E69-'Baseline female'!E69)/'Baseline female'!E69</f>
        <v>0.12056113166390599</v>
      </c>
      <c r="F69" s="4">
        <f ca="1">('Deaths female'!F69-'Baseline female'!F69)/'Baseline female'!F69</f>
        <v>-1.8455599556358809E-2</v>
      </c>
      <c r="G69" s="4">
        <f ca="1">('Deaths female'!G69-'Baseline female'!G69)/'Baseline female'!G69</f>
        <v>-2.7432813123051885E-2</v>
      </c>
      <c r="H69" s="4">
        <f ca="1">('Deaths female'!H69-'Baseline female'!H69)/'Baseline female'!H69</f>
        <v>-4.9823746364157269E-2</v>
      </c>
      <c r="I69" s="4">
        <f ca="1">('Deaths female'!I69-'Baseline female'!I69)/'Baseline female'!I69</f>
        <v>-3.3684133806545773E-2</v>
      </c>
      <c r="J69" s="4">
        <f ca="1">('Deaths female'!J69-'Baseline female'!J69)/'Baseline female'!J69</f>
        <v>-8.1063874182080622E-2</v>
      </c>
      <c r="K69" s="4">
        <f ca="1">('Deaths female'!K69-'Baseline female'!K69)/'Baseline female'!K69</f>
        <v>-0.10028251238098915</v>
      </c>
      <c r="L69" s="4">
        <f ca="1">('Deaths female'!L69-'Baseline female'!L69)/'Baseline female'!L69</f>
        <v>2.5123441581869178E-2</v>
      </c>
      <c r="M69" s="4">
        <f ca="1">('Deaths female'!M69-'Baseline female'!M69)/'Baseline female'!M69</f>
        <v>0.1546780118698956</v>
      </c>
      <c r="N69" s="4">
        <f ca="1">('Deaths female'!N69-'Baseline female'!N69)/'Baseline female'!N69</f>
        <v>-0.19638099894769215</v>
      </c>
      <c r="O69" s="4">
        <f ca="1">('Deaths female'!O69-'Baseline female'!O69)/'Baseline female'!O69</f>
        <v>-1.5614845872287775E-2</v>
      </c>
      <c r="P69" s="4">
        <f ca="1">('Deaths female'!P69-'Baseline female'!P69)/'Baseline female'!P69</f>
        <v>-2.7715700033241558E-2</v>
      </c>
      <c r="Q69" s="4">
        <f ca="1">('Deaths female'!Q69-'Baseline female'!Q69)/'Baseline female'!Q69</f>
        <v>3.8845757628422531E-2</v>
      </c>
      <c r="R69" s="4">
        <f ca="1">('Deaths female'!R69-'Baseline female'!R69)/'Baseline female'!R69</f>
        <v>-2.9236130693675949E-2</v>
      </c>
      <c r="S69" s="4">
        <f ca="1">('Deaths female'!S69-'Baseline female'!S69)/'Baseline female'!S69</f>
        <v>4.7446834858525237E-2</v>
      </c>
      <c r="T69" s="4">
        <f ca="1">('Deaths female'!T69-'Baseline female'!T69)/'Baseline female'!T69</f>
        <v>1.3341397637920671E-2</v>
      </c>
      <c r="U69" s="4">
        <f ca="1">('Deaths female'!U69-'Baseline female'!U69)/'Baseline female'!U69</f>
        <v>-3.8504577881763133E-2</v>
      </c>
      <c r="V69" s="4">
        <f ca="1">('Deaths female'!V69-'Baseline female'!V69)/'Baseline female'!V69</f>
        <v>1.2554609240763522E-2</v>
      </c>
      <c r="W69" s="4">
        <f ca="1">('Deaths female'!W69-'Baseline female'!W69)/'Baseline female'!W69</f>
        <v>6.5783802332824312E-2</v>
      </c>
      <c r="X69" s="4">
        <f ca="1">('Deaths female'!X69-'Baseline female'!X69)/'Baseline female'!X69</f>
        <v>4.1005189498769461E-2</v>
      </c>
      <c r="Y69" s="4">
        <f ca="1">('Deaths female'!Y69-'Baseline female'!Y69)/'Baseline female'!Y69</f>
        <v>-3.6829231546654994E-3</v>
      </c>
      <c r="Z69" s="4">
        <f ca="1">('Deaths female'!Z69-'Baseline female'!Z69)/'Baseline female'!Z69</f>
        <v>6.2974105786158432E-2</v>
      </c>
      <c r="AA69" s="4">
        <f ca="1">('Deaths female'!AA69-'Baseline female'!AA69)/'Baseline female'!AA69</f>
        <v>2.6768848434021358E-2</v>
      </c>
      <c r="AI69" s="4">
        <f ca="1">('Excess male'!AI69+'Excess male'!AI69)/2</f>
        <v>3.400049339034493E-2</v>
      </c>
      <c r="AJ69" s="4">
        <f ca="1">('Excess male'!AJ69+'Excess male'!AJ69)/2</f>
        <v>-5.9803844068019973E-2</v>
      </c>
      <c r="AK69" s="4">
        <f ca="1">('Excess male'!AK69+'Excess male'!AK69)/2</f>
        <v>-3.0564991982507873E-2</v>
      </c>
      <c r="AL69" s="4">
        <f ca="1">('Excess male'!AL69+'Excess male'!AL69)/2</f>
        <v>-1.9886629243645562E-3</v>
      </c>
      <c r="AM69" s="4">
        <f ca="1">('Excess male'!AM69+'Excess male'!AM69)/2</f>
        <v>-4.9137074850769361E-2</v>
      </c>
      <c r="AN69" s="4">
        <f ca="1">('Excess male'!AN69+'Excess male'!AN69)/2</f>
        <v>-9.2263487508932179E-3</v>
      </c>
      <c r="AO69" s="4">
        <f ca="1">('Excess male'!AO69+'Excess male'!AO69)/2</f>
        <v>2.8649818853179541E-2</v>
      </c>
      <c r="AP69" s="4">
        <f ca="1">('Excess male'!AP69+'Excess male'!AP69)/2</f>
        <v>-6.8962380526557624E-3</v>
      </c>
      <c r="AQ69" s="4">
        <f ca="1">('Excess male'!AQ69+'Excess male'!AQ69)/2</f>
        <v>2.2168246153603736E-2</v>
      </c>
      <c r="AR69" s="4">
        <f ca="1">('Excess male'!AR69+'Excess male'!AR69)/2</f>
        <v>-8.0542020414573357E-3</v>
      </c>
      <c r="AS69" s="4">
        <f ca="1">('Excess male'!AS69+'Excess male'!AS69)/2</f>
        <v>8.2112540098759318E-2</v>
      </c>
      <c r="AT69" s="4">
        <f ca="1">('Excess male'!AT69+'Excess male'!AT69)/2</f>
        <v>0.126137767409883</v>
      </c>
      <c r="AU69" s="4">
        <f ca="1">('Excess male'!AU69+'Excess male'!AU69)/2</f>
        <v>8.0349639037286452E-2</v>
      </c>
      <c r="AV69" s="4">
        <f ca="1">('Excess male'!AV69+'Excess male'!AV69)/2</f>
        <v>8.4426919803286343E-2</v>
      </c>
      <c r="AW69" s="4">
        <f ca="1">('Excess male'!AW69+'Excess male'!AW69)/2</f>
        <v>7.5540718243569144E-2</v>
      </c>
      <c r="AX69" s="4">
        <f ca="1">('Excess male'!AX69+'Excess male'!AX69)/2</f>
        <v>5.8978038776933105E-2</v>
      </c>
      <c r="BE69">
        <v>0</v>
      </c>
    </row>
    <row r="70" spans="1:57" x14ac:dyDescent="0.2">
      <c r="A70" s="1">
        <v>67</v>
      </c>
      <c r="B70" s="4">
        <f ca="1">('Deaths female'!B70-'Baseline female'!B70)/'Baseline female'!B70</f>
        <v>0.12084207259111909</v>
      </c>
      <c r="C70" s="4">
        <f ca="1">('Deaths female'!C70-'Baseline female'!C70)/'Baseline female'!C70</f>
        <v>0.12305853035051302</v>
      </c>
      <c r="D70" s="4">
        <f ca="1">('Deaths female'!D70-'Baseline female'!D70)/'Baseline female'!D70</f>
        <v>7.9158048249032373E-2</v>
      </c>
      <c r="E70" s="4">
        <f ca="1">('Deaths female'!E70-'Baseline female'!E70)/'Baseline female'!E70</f>
        <v>3.9880832284265789E-2</v>
      </c>
      <c r="F70" s="4">
        <f ca="1">('Deaths female'!F70-'Baseline female'!F70)/'Baseline female'!F70</f>
        <v>5.6773366264957909E-2</v>
      </c>
      <c r="G70" s="4">
        <f ca="1">('Deaths female'!G70-'Baseline female'!G70)/'Baseline female'!G70</f>
        <v>-1.703398126686769E-3</v>
      </c>
      <c r="H70" s="4">
        <f ca="1">('Deaths female'!H70-'Baseline female'!H70)/'Baseline female'!H70</f>
        <v>1.7815764736654357E-2</v>
      </c>
      <c r="I70" s="4">
        <f ca="1">('Deaths female'!I70-'Baseline female'!I70)/'Baseline female'!I70</f>
        <v>-1.7549874936452207E-2</v>
      </c>
      <c r="J70" s="4">
        <f ca="1">('Deaths female'!J70-'Baseline female'!J70)/'Baseline female'!J70</f>
        <v>4.3332803217657791E-2</v>
      </c>
      <c r="K70" s="4">
        <f ca="1">('Deaths female'!K70-'Baseline female'!K70)/'Baseline female'!K70</f>
        <v>-7.0421704696411916E-2</v>
      </c>
      <c r="L70" s="4">
        <f ca="1">('Deaths female'!L70-'Baseline female'!L70)/'Baseline female'!L70</f>
        <v>-6.8330329952855318E-2</v>
      </c>
      <c r="M70" s="4">
        <f ca="1">('Deaths female'!M70-'Baseline female'!M70)/'Baseline female'!M70</f>
        <v>-3.5806692608944944E-2</v>
      </c>
      <c r="N70" s="4">
        <f ca="1">('Deaths female'!N70-'Baseline female'!N70)/'Baseline female'!N70</f>
        <v>5.286678732515087E-2</v>
      </c>
      <c r="O70" s="4">
        <f ca="1">('Deaths female'!O70-'Baseline female'!O70)/'Baseline female'!O70</f>
        <v>-0.17744747446978662</v>
      </c>
      <c r="P70" s="4">
        <f ca="1">('Deaths female'!P70-'Baseline female'!P70)/'Baseline female'!P70</f>
        <v>1.5705430336141798E-2</v>
      </c>
      <c r="Q70" s="4">
        <f ca="1">('Deaths female'!Q70-'Baseline female'!Q70)/'Baseline female'!Q70</f>
        <v>7.7865264762152026E-2</v>
      </c>
      <c r="R70" s="4">
        <f ca="1">('Deaths female'!R70-'Baseline female'!R70)/'Baseline female'!R70</f>
        <v>8.2496306591536533E-2</v>
      </c>
      <c r="S70" s="4">
        <f ca="1">('Deaths female'!S70-'Baseline female'!S70)/'Baseline female'!S70</f>
        <v>-1.3467452814634179E-2</v>
      </c>
      <c r="T70" s="4">
        <f ca="1">('Deaths female'!T70-'Baseline female'!T70)/'Baseline female'!T70</f>
        <v>-2.5206289223070562E-2</v>
      </c>
      <c r="U70" s="4">
        <f ca="1">('Deaths female'!U70-'Baseline female'!U70)/'Baseline female'!U70</f>
        <v>-1.8331833707767139E-2</v>
      </c>
      <c r="V70" s="4">
        <f ca="1">('Deaths female'!V70-'Baseline female'!V70)/'Baseline female'!V70</f>
        <v>7.1718778972943598E-2</v>
      </c>
      <c r="W70" s="4">
        <f ca="1">('Deaths female'!W70-'Baseline female'!W70)/'Baseline female'!W70</f>
        <v>0.1204272367139876</v>
      </c>
      <c r="X70" s="4">
        <f ca="1">('Deaths female'!X70-'Baseline female'!X70)/'Baseline female'!X70</f>
        <v>0.10464748430000068</v>
      </c>
      <c r="Y70" s="4">
        <f ca="1">('Deaths female'!Y70-'Baseline female'!Y70)/'Baseline female'!Y70</f>
        <v>7.1916808112738387E-2</v>
      </c>
      <c r="Z70" s="4">
        <f ca="1">('Deaths female'!Z70-'Baseline female'!Z70)/'Baseline female'!Z70</f>
        <v>8.4008129323421596E-2</v>
      </c>
      <c r="AA70" s="4">
        <f ca="1">('Deaths female'!AA70-'Baseline female'!AA70)/'Baseline female'!AA70</f>
        <v>5.6088925232761912E-2</v>
      </c>
      <c r="AI70" s="4">
        <f ca="1">('Excess male'!AI70+'Excess male'!AI70)/2</f>
        <v>2.1939568147354567E-4</v>
      </c>
      <c r="AJ70" s="4">
        <f ca="1">('Excess male'!AJ70+'Excess male'!AJ70)/2</f>
        <v>-2.5126867814238951E-2</v>
      </c>
      <c r="AK70" s="4">
        <f ca="1">('Excess male'!AK70+'Excess male'!AK70)/2</f>
        <v>-3.3416799986950164E-2</v>
      </c>
      <c r="AL70" s="4">
        <f ca="1">('Excess male'!AL70+'Excess male'!AL70)/2</f>
        <v>-1.0588451976457381E-2</v>
      </c>
      <c r="AM70" s="4">
        <f ca="1">('Excess male'!AM70+'Excess male'!AM70)/2</f>
        <v>-4.2900468146270118E-2</v>
      </c>
      <c r="AN70" s="4">
        <f ca="1">('Excess male'!AN70+'Excess male'!AN70)/2</f>
        <v>2.9915238907626289E-3</v>
      </c>
      <c r="AO70" s="4">
        <f ca="1">('Excess male'!AO70+'Excess male'!AO70)/2</f>
        <v>-8.8562876921757759E-3</v>
      </c>
      <c r="AP70" s="4">
        <f ca="1">('Excess male'!AP70+'Excess male'!AP70)/2</f>
        <v>-2.6042921702326416E-3</v>
      </c>
      <c r="AQ70" s="4">
        <f ca="1">('Excess male'!AQ70+'Excess male'!AQ70)/2</f>
        <v>2.3885949937224333E-2</v>
      </c>
      <c r="AR70" s="4">
        <f ca="1">('Excess male'!AR70+'Excess male'!AR70)/2</f>
        <v>-7.0034984770048726E-3</v>
      </c>
      <c r="AS70" s="4">
        <f ca="1">('Excess male'!AS70+'Excess male'!AS70)/2</f>
        <v>8.952859735688791E-2</v>
      </c>
      <c r="AT70" s="4">
        <f ca="1">('Excess male'!AT70+'Excess male'!AT70)/2</f>
        <v>0.14071333214396978</v>
      </c>
      <c r="AU70" s="4">
        <f ca="1">('Excess male'!AU70+'Excess male'!AU70)/2</f>
        <v>8.2629900347191781E-2</v>
      </c>
      <c r="AV70" s="4">
        <f ca="1">('Excess male'!AV70+'Excess male'!AV70)/2</f>
        <v>9.9366128956188446E-2</v>
      </c>
      <c r="AW70" s="4">
        <f ca="1">('Excess male'!AW70+'Excess male'!AW70)/2</f>
        <v>7.3170648960779905E-2</v>
      </c>
      <c r="AX70" s="4">
        <f ca="1">('Excess male'!AX70+'Excess male'!AX70)/2</f>
        <v>6.0932515621913305E-2</v>
      </c>
      <c r="BE70">
        <v>0</v>
      </c>
    </row>
    <row r="71" spans="1:57" x14ac:dyDescent="0.2">
      <c r="A71" s="1">
        <v>68</v>
      </c>
      <c r="B71" s="4">
        <f ca="1">('Deaths female'!B71-'Baseline female'!B71)/'Baseline female'!B71</f>
        <v>0.24334332359705674</v>
      </c>
      <c r="C71" s="4">
        <f ca="1">('Deaths female'!C71-'Baseline female'!C71)/'Baseline female'!C71</f>
        <v>0.20689015366608948</v>
      </c>
      <c r="D71" s="4">
        <f ca="1">('Deaths female'!D71-'Baseline female'!D71)/'Baseline female'!D71</f>
        <v>0.13084442721847148</v>
      </c>
      <c r="E71" s="4">
        <f ca="1">('Deaths female'!E71-'Baseline female'!E71)/'Baseline female'!E71</f>
        <v>0.14699784119172843</v>
      </c>
      <c r="F71" s="4">
        <f ca="1">('Deaths female'!F71-'Baseline female'!F71)/'Baseline female'!F71</f>
        <v>6.3763879508254226E-2</v>
      </c>
      <c r="G71" s="4">
        <f ca="1">('Deaths female'!G71-'Baseline female'!G71)/'Baseline female'!G71</f>
        <v>3.1561560273365735E-2</v>
      </c>
      <c r="H71" s="4">
        <f ca="1">('Deaths female'!H71-'Baseline female'!H71)/'Baseline female'!H71</f>
        <v>-1.1164198245536446E-2</v>
      </c>
      <c r="I71" s="4">
        <f ca="1">('Deaths female'!I71-'Baseline female'!I71)/'Baseline female'!I71</f>
        <v>-1.4136611859581429E-2</v>
      </c>
      <c r="J71" s="4">
        <f ca="1">('Deaths female'!J71-'Baseline female'!J71)/'Baseline female'!J71</f>
        <v>-6.1727829845530623E-3</v>
      </c>
      <c r="K71" s="4">
        <f ca="1">('Deaths female'!K71-'Baseline female'!K71)/'Baseline female'!K71</f>
        <v>-1.8362486773093413E-2</v>
      </c>
      <c r="L71" s="4">
        <f ca="1">('Deaths female'!L71-'Baseline female'!L71)/'Baseline female'!L71</f>
        <v>-8.7485605260347252E-2</v>
      </c>
      <c r="M71" s="4">
        <f ca="1">('Deaths female'!M71-'Baseline female'!M71)/'Baseline female'!M71</f>
        <v>-4.4843228418308012E-2</v>
      </c>
      <c r="N71" s="4">
        <f ca="1">('Deaths female'!N71-'Baseline female'!N71)/'Baseline female'!N71</f>
        <v>1.4134338899991973E-2</v>
      </c>
      <c r="O71" s="4">
        <f ca="1">('Deaths female'!O71-'Baseline female'!O71)/'Baseline female'!O71</f>
        <v>9.3397230446844892E-2</v>
      </c>
      <c r="P71" s="4">
        <f ca="1">('Deaths female'!P71-'Baseline female'!P71)/'Baseline female'!P71</f>
        <v>-0.16959691995613044</v>
      </c>
      <c r="Q71" s="4">
        <f ca="1">('Deaths female'!Q71-'Baseline female'!Q71)/'Baseline female'!Q71</f>
        <v>2.8052921556811144E-2</v>
      </c>
      <c r="R71" s="4">
        <f ca="1">('Deaths female'!R71-'Baseline female'!R71)/'Baseline female'!R71</f>
        <v>7.1479362561029908E-2</v>
      </c>
      <c r="S71" s="4">
        <f ca="1">('Deaths female'!S71-'Baseline female'!S71)/'Baseline female'!S71</f>
        <v>-1.3307639544166642E-2</v>
      </c>
      <c r="T71" s="4">
        <f ca="1">('Deaths female'!T71-'Baseline female'!T71)/'Baseline female'!T71</f>
        <v>-5.2685728300956275E-2</v>
      </c>
      <c r="U71" s="4">
        <f ca="1">('Deaths female'!U71-'Baseline female'!U71)/'Baseline female'!U71</f>
        <v>5.0236504239613296E-2</v>
      </c>
      <c r="V71" s="4">
        <f ca="1">('Deaths female'!V71-'Baseline female'!V71)/'Baseline female'!V71</f>
        <v>8.3265882782612932E-2</v>
      </c>
      <c r="W71" s="4">
        <f ca="1">('Deaths female'!W71-'Baseline female'!W71)/'Baseline female'!W71</f>
        <v>0.1277767952452234</v>
      </c>
      <c r="X71" s="4">
        <f ca="1">('Deaths female'!X71-'Baseline female'!X71)/'Baseline female'!X71</f>
        <v>9.4158897920589929E-2</v>
      </c>
      <c r="Y71" s="4">
        <f ca="1">('Deaths female'!Y71-'Baseline female'!Y71)/'Baseline female'!Y71</f>
        <v>8.8098847050725834E-2</v>
      </c>
      <c r="Z71" s="4">
        <f ca="1">('Deaths female'!Z71-'Baseline female'!Z71)/'Baseline female'!Z71</f>
        <v>0.10738500888248227</v>
      </c>
      <c r="AA71" s="4">
        <f ca="1">('Deaths female'!AA71-'Baseline female'!AA71)/'Baseline female'!AA71</f>
        <v>7.4842392351776532E-2</v>
      </c>
      <c r="AI71" s="4">
        <f ca="1">('Excess male'!AI71+'Excess male'!AI71)/2</f>
        <v>-6.6479726647535277E-3</v>
      </c>
      <c r="AJ71" s="4">
        <f ca="1">('Excess male'!AJ71+'Excess male'!AJ71)/2</f>
        <v>-4.4194221711344031E-2</v>
      </c>
      <c r="AK71" s="4">
        <f ca="1">('Excess male'!AK71+'Excess male'!AK71)/2</f>
        <v>4.9932462918479458E-3</v>
      </c>
      <c r="AL71" s="4">
        <f ca="1">('Excess male'!AL71+'Excess male'!AL71)/2</f>
        <v>-2.4679262715071433E-2</v>
      </c>
      <c r="AM71" s="4">
        <f ca="1">('Excess male'!AM71+'Excess male'!AM71)/2</f>
        <v>-5.3558709734327928E-2</v>
      </c>
      <c r="AN71" s="4">
        <f ca="1">('Excess male'!AN71+'Excess male'!AN71)/2</f>
        <v>8.6856232692005351E-3</v>
      </c>
      <c r="AO71" s="4">
        <f ca="1">('Excess male'!AO71+'Excess male'!AO71)/2</f>
        <v>3.341495836887612E-3</v>
      </c>
      <c r="AP71" s="4">
        <f ca="1">('Excess male'!AP71+'Excess male'!AP71)/2</f>
        <v>-2.9397564518017706E-2</v>
      </c>
      <c r="AQ71" s="4">
        <f ca="1">('Excess male'!AQ71+'Excess male'!AQ71)/2</f>
        <v>2.5510672845062411E-2</v>
      </c>
      <c r="AR71" s="4">
        <f ca="1">('Excess male'!AR71+'Excess male'!AR71)/2</f>
        <v>-1.0933779799825778E-2</v>
      </c>
      <c r="AS71" s="4">
        <f ca="1">('Excess male'!AS71+'Excess male'!AS71)/2</f>
        <v>0.10099394733769254</v>
      </c>
      <c r="AT71" s="4">
        <f ca="1">('Excess male'!AT71+'Excess male'!AT71)/2</f>
        <v>0.1662080924096033</v>
      </c>
      <c r="AU71" s="4">
        <f ca="1">('Excess male'!AU71+'Excess male'!AU71)/2</f>
        <v>9.6001187093774837E-2</v>
      </c>
      <c r="AV71" s="4">
        <f ca="1">('Excess male'!AV71+'Excess male'!AV71)/2</f>
        <v>9.6805471742053964E-2</v>
      </c>
      <c r="AW71" s="4">
        <f ca="1">('Excess male'!AW71+'Excess male'!AW71)/2</f>
        <v>9.5879828664962405E-2</v>
      </c>
      <c r="AX71" s="4">
        <f ca="1">('Excess male'!AX71+'Excess male'!AX71)/2</f>
        <v>8.9406616953230739E-2</v>
      </c>
      <c r="BE71">
        <v>0</v>
      </c>
    </row>
    <row r="72" spans="1:57" x14ac:dyDescent="0.2">
      <c r="A72" s="1">
        <v>69</v>
      </c>
      <c r="B72" s="4">
        <f ca="1">('Deaths female'!B72-'Baseline female'!B72)/'Baseline female'!B72</f>
        <v>0.20330279310570099</v>
      </c>
      <c r="C72" s="4">
        <f ca="1">('Deaths female'!C72-'Baseline female'!C72)/'Baseline female'!C72</f>
        <v>0.18914490428164968</v>
      </c>
      <c r="D72" s="4">
        <f ca="1">('Deaths female'!D72-'Baseline female'!D72)/'Baseline female'!D72</f>
        <v>0.20308708553899377</v>
      </c>
      <c r="E72" s="4">
        <f ca="1">('Deaths female'!E72-'Baseline female'!E72)/'Baseline female'!E72</f>
        <v>0.16189181044915008</v>
      </c>
      <c r="F72" s="4">
        <f ca="1">('Deaths female'!F72-'Baseline female'!F72)/'Baseline female'!F72</f>
        <v>0.13665350879590332</v>
      </c>
      <c r="G72" s="4">
        <f ca="1">('Deaths female'!G72-'Baseline female'!G72)/'Baseline female'!G72</f>
        <v>3.0116102873175021E-2</v>
      </c>
      <c r="H72" s="4">
        <f ca="1">('Deaths female'!H72-'Baseline female'!H72)/'Baseline female'!H72</f>
        <v>1.6928308800103625E-2</v>
      </c>
      <c r="I72" s="4">
        <f ca="1">('Deaths female'!I72-'Baseline female'!I72)/'Baseline female'!I72</f>
        <v>7.0158807519672128E-2</v>
      </c>
      <c r="J72" s="4">
        <f ca="1">('Deaths female'!J72-'Baseline female'!J72)/'Baseline female'!J72</f>
        <v>-1.6178466396208912E-2</v>
      </c>
      <c r="K72" s="4">
        <f ca="1">('Deaths female'!K72-'Baseline female'!K72)/'Baseline female'!K72</f>
        <v>-5.6024295413683077E-3</v>
      </c>
      <c r="L72" s="4">
        <f ca="1">('Deaths female'!L72-'Baseline female'!L72)/'Baseline female'!L72</f>
        <v>7.3599488859774811E-2</v>
      </c>
      <c r="M72" s="4">
        <f ca="1">('Deaths female'!M72-'Baseline female'!M72)/'Baseline female'!M72</f>
        <v>-1.5715941545435406E-2</v>
      </c>
      <c r="N72" s="4">
        <f ca="1">('Deaths female'!N72-'Baseline female'!N72)/'Baseline female'!N72</f>
        <v>-5.4978005470328419E-2</v>
      </c>
      <c r="O72" s="4">
        <f ca="1">('Deaths female'!O72-'Baseline female'!O72)/'Baseline female'!O72</f>
        <v>2.7982716177519403E-2</v>
      </c>
      <c r="P72" s="4">
        <f ca="1">('Deaths female'!P72-'Baseline female'!P72)/'Baseline female'!P72</f>
        <v>7.7579070825707891E-2</v>
      </c>
      <c r="Q72" s="4">
        <f ca="1">('Deaths female'!Q72-'Baseline female'!Q72)/'Baseline female'!Q72</f>
        <v>-0.17604405324388217</v>
      </c>
      <c r="R72" s="4">
        <f ca="1">('Deaths female'!R72-'Baseline female'!R72)/'Baseline female'!R72</f>
        <v>2.5792910522993387E-2</v>
      </c>
      <c r="S72" s="4">
        <f ca="1">('Deaths female'!S72-'Baseline female'!S72)/'Baseline female'!S72</f>
        <v>-3.6967662338659611E-3</v>
      </c>
      <c r="T72" s="4">
        <f ca="1">('Deaths female'!T72-'Baseline female'!T72)/'Baseline female'!T72</f>
        <v>-9.9828646822406643E-3</v>
      </c>
      <c r="U72" s="4">
        <f ca="1">('Deaths female'!U72-'Baseline female'!U72)/'Baseline female'!U72</f>
        <v>-7.5798368948515596E-3</v>
      </c>
      <c r="V72" s="4">
        <f ca="1">('Deaths female'!V72-'Baseline female'!V72)/'Baseline female'!V72</f>
        <v>3.0407932331515806E-2</v>
      </c>
      <c r="W72" s="4">
        <f ca="1">('Deaths female'!W72-'Baseline female'!W72)/'Baseline female'!W72</f>
        <v>9.7892786063142334E-2</v>
      </c>
      <c r="X72" s="4">
        <f ca="1">('Deaths female'!X72-'Baseline female'!X72)/'Baseline female'!X72</f>
        <v>0.116143245018574</v>
      </c>
      <c r="Y72" s="4">
        <f ca="1">('Deaths female'!Y72-'Baseline female'!Y72)/'Baseline female'!Y72</f>
        <v>0.15267540417241285</v>
      </c>
      <c r="Z72" s="4">
        <f ca="1">('Deaths female'!Z72-'Baseline female'!Z72)/'Baseline female'!Z72</f>
        <v>6.4775034566083703E-2</v>
      </c>
      <c r="AA72" s="4">
        <f ca="1">('Deaths female'!AA72-'Baseline female'!AA72)/'Baseline female'!AA72</f>
        <v>3.5685040564869958E-2</v>
      </c>
      <c r="AI72" s="4">
        <f ca="1">('Excess male'!AI72+'Excess male'!AI72)/2</f>
        <v>-7.978968486200104E-3</v>
      </c>
      <c r="AJ72" s="4">
        <f ca="1">('Excess male'!AJ72+'Excess male'!AJ72)/2</f>
        <v>-4.274221511845587E-2</v>
      </c>
      <c r="AK72" s="4">
        <f ca="1">('Excess male'!AK72+'Excess male'!AK72)/2</f>
        <v>-1.2134417914486322E-2</v>
      </c>
      <c r="AL72" s="4">
        <f ca="1">('Excess male'!AL72+'Excess male'!AL72)/2</f>
        <v>9.9242349893124172E-3</v>
      </c>
      <c r="AM72" s="4">
        <f ca="1">('Excess male'!AM72+'Excess male'!AM72)/2</f>
        <v>-6.2403829002194808E-2</v>
      </c>
      <c r="AN72" s="4">
        <f ca="1">('Excess male'!AN72+'Excess male'!AN72)/2</f>
        <v>-7.2233690942219517E-3</v>
      </c>
      <c r="AO72" s="4">
        <f ca="1">('Excess male'!AO72+'Excess male'!AO72)/2</f>
        <v>-8.1792968236968407E-3</v>
      </c>
      <c r="AP72" s="4">
        <f ca="1">('Excess male'!AP72+'Excess male'!AP72)/2</f>
        <v>-1.5384648332179141E-2</v>
      </c>
      <c r="AQ72" s="4">
        <f ca="1">('Excess male'!AQ72+'Excess male'!AQ72)/2</f>
        <v>-6.6406136532346834E-3</v>
      </c>
      <c r="AR72" s="4">
        <f ca="1">('Excess male'!AR72+'Excess male'!AR72)/2</f>
        <v>-2.8305050981611212E-3</v>
      </c>
      <c r="AS72" s="4">
        <f ca="1">('Excess male'!AS72+'Excess male'!AS72)/2</f>
        <v>9.9773656288234022E-2</v>
      </c>
      <c r="AT72" s="4">
        <f ca="1">('Excess male'!AT72+'Excess male'!AT72)/2</f>
        <v>0.1643519648200176</v>
      </c>
      <c r="AU72" s="4">
        <f ca="1">('Excess male'!AU72+'Excess male'!AU72)/2</f>
        <v>9.1182908595132464E-2</v>
      </c>
      <c r="AV72" s="4">
        <f ca="1">('Excess male'!AV72+'Excess male'!AV72)/2</f>
        <v>8.9204183282584185E-2</v>
      </c>
      <c r="AW72" s="4">
        <f ca="1">('Excess male'!AW72+'Excess male'!AW72)/2</f>
        <v>9.5119491434343867E-2</v>
      </c>
      <c r="AX72" s="4">
        <f ca="1">('Excess male'!AX72+'Excess male'!AX72)/2</f>
        <v>9.8082516953108032E-2</v>
      </c>
      <c r="BE72">
        <v>0</v>
      </c>
    </row>
    <row r="73" spans="1:57" x14ac:dyDescent="0.2">
      <c r="A73" s="1">
        <v>70</v>
      </c>
      <c r="B73" s="4">
        <f ca="1">('Deaths female'!B73-'Baseline female'!B73)/'Baseline female'!B73</f>
        <v>0.23016959197198023</v>
      </c>
      <c r="C73" s="4">
        <f ca="1">('Deaths female'!C73-'Baseline female'!C73)/'Baseline female'!C73</f>
        <v>0.2118768471109766</v>
      </c>
      <c r="D73" s="4">
        <f ca="1">('Deaths female'!D73-'Baseline female'!D73)/'Baseline female'!D73</f>
        <v>0.271592296878437</v>
      </c>
      <c r="E73" s="4">
        <f ca="1">('Deaths female'!E73-'Baseline female'!E73)/'Baseline female'!E73</f>
        <v>0.18099719903770292</v>
      </c>
      <c r="F73" s="4">
        <f ca="1">('Deaths female'!F73-'Baseline female'!F73)/'Baseline female'!F73</f>
        <v>0.11548282621692436</v>
      </c>
      <c r="G73" s="4">
        <f ca="1">('Deaths female'!G73-'Baseline female'!G73)/'Baseline female'!G73</f>
        <v>5.540643742634873E-2</v>
      </c>
      <c r="H73" s="4">
        <f ca="1">('Deaths female'!H73-'Baseline female'!H73)/'Baseline female'!H73</f>
        <v>-2.9592181679783847E-3</v>
      </c>
      <c r="I73" s="4">
        <f ca="1">('Deaths female'!I73-'Baseline female'!I73)/'Baseline female'!I73</f>
        <v>-4.6789959054217685E-2</v>
      </c>
      <c r="J73" s="4">
        <f ca="1">('Deaths female'!J73-'Baseline female'!J73)/'Baseline female'!J73</f>
        <v>-1.846458672957357E-2</v>
      </c>
      <c r="K73" s="4">
        <f ca="1">('Deaths female'!K73-'Baseline female'!K73)/'Baseline female'!K73</f>
        <v>-3.4510761145955166E-2</v>
      </c>
      <c r="L73" s="4">
        <f ca="1">('Deaths female'!L73-'Baseline female'!L73)/'Baseline female'!L73</f>
        <v>-7.6316984881400637E-2</v>
      </c>
      <c r="M73" s="4">
        <f ca="1">('Deaths female'!M73-'Baseline female'!M73)/'Baseline female'!M73</f>
        <v>5.2432099532791709E-2</v>
      </c>
      <c r="N73" s="4">
        <f ca="1">('Deaths female'!N73-'Baseline female'!N73)/'Baseline female'!N73</f>
        <v>-2.8175906486035483E-2</v>
      </c>
      <c r="O73" s="4">
        <f ca="1">('Deaths female'!O73-'Baseline female'!O73)/'Baseline female'!O73</f>
        <v>-0.10108900871516348</v>
      </c>
      <c r="P73" s="4">
        <f ca="1">('Deaths female'!P73-'Baseline female'!P73)/'Baseline female'!P73</f>
        <v>-1.8134601633029688E-2</v>
      </c>
      <c r="Q73" s="4">
        <f ca="1">('Deaths female'!Q73-'Baseline female'!Q73)/'Baseline female'!Q73</f>
        <v>0.10407819494034302</v>
      </c>
      <c r="R73" s="4">
        <f ca="1">('Deaths female'!R73-'Baseline female'!R73)/'Baseline female'!R73</f>
        <v>-0.13926497418269229</v>
      </c>
      <c r="S73" s="4">
        <f ca="1">('Deaths female'!S73-'Baseline female'!S73)/'Baseline female'!S73</f>
        <v>2.2317732589165414E-2</v>
      </c>
      <c r="T73" s="4">
        <f ca="1">('Deaths female'!T73-'Baseline female'!T73)/'Baseline female'!T73</f>
        <v>2.0060934521746291E-2</v>
      </c>
      <c r="U73" s="4">
        <f ca="1">('Deaths female'!U73-'Baseline female'!U73)/'Baseline female'!U73</f>
        <v>2.4692930917037458E-2</v>
      </c>
      <c r="V73" s="4">
        <f ca="1">('Deaths female'!V73-'Baseline female'!V73)/'Baseline female'!V73</f>
        <v>8.851155364401047E-3</v>
      </c>
      <c r="W73" s="4">
        <f ca="1">('Deaths female'!W73-'Baseline female'!W73)/'Baseline female'!W73</f>
        <v>9.7894904167751026E-2</v>
      </c>
      <c r="X73" s="4">
        <f ca="1">('Deaths female'!X73-'Baseline female'!X73)/'Baseline female'!X73</f>
        <v>4.0364700628439561E-2</v>
      </c>
      <c r="Y73" s="4">
        <f ca="1">('Deaths female'!Y73-'Baseline female'!Y73)/'Baseline female'!Y73</f>
        <v>3.019085423868564E-2</v>
      </c>
      <c r="Z73" s="4">
        <f ca="1">('Deaths female'!Z73-'Baseline female'!Z73)/'Baseline female'!Z73</f>
        <v>9.8329610850915405E-2</v>
      </c>
      <c r="AA73" s="4">
        <f ca="1">('Deaths female'!AA73-'Baseline female'!AA73)/'Baseline female'!AA73</f>
        <v>9.3080438036836272E-2</v>
      </c>
      <c r="AI73" s="4">
        <f ca="1">('Excess male'!AI73+'Excess male'!AI73)/2</f>
        <v>-9.4240935472669068E-4</v>
      </c>
      <c r="AJ73" s="4">
        <f ca="1">('Excess male'!AJ73+'Excess male'!AJ73)/2</f>
        <v>-3.2630735058524409E-2</v>
      </c>
      <c r="AK73" s="4">
        <f ca="1">('Excess male'!AK73+'Excess male'!AK73)/2</f>
        <v>-1.0280200323892891E-2</v>
      </c>
      <c r="AL73" s="4">
        <f ca="1">('Excess male'!AL73+'Excess male'!AL73)/2</f>
        <v>-8.822338288321796E-4</v>
      </c>
      <c r="AM73" s="4">
        <f ca="1">('Excess male'!AM73+'Excess male'!AM73)/2</f>
        <v>-3.7089168737907519E-2</v>
      </c>
      <c r="AN73" s="4">
        <f ca="1">('Excess male'!AN73+'Excess male'!AN73)/2</f>
        <v>-2.1723311784402705E-2</v>
      </c>
      <c r="AO73" s="4">
        <f ca="1">('Excess male'!AO73+'Excess male'!AO73)/2</f>
        <v>-2.6197533175346947E-2</v>
      </c>
      <c r="AP73" s="4">
        <f ca="1">('Excess male'!AP73+'Excess male'!AP73)/2</f>
        <v>-1.7249286747291905E-2</v>
      </c>
      <c r="AQ73" s="4">
        <f ca="1">('Excess male'!AQ73+'Excess male'!AQ73)/2</f>
        <v>2.3325659242575737E-3</v>
      </c>
      <c r="AR73" s="4">
        <f ca="1">('Excess male'!AR73+'Excess male'!AR73)/2</f>
        <v>-3.661218364143088E-2</v>
      </c>
      <c r="AS73" s="4">
        <f ca="1">('Excess male'!AS73+'Excess male'!AS73)/2</f>
        <v>9.7654172460522132E-2</v>
      </c>
      <c r="AT73" s="4">
        <f ca="1">('Excess male'!AT73+'Excess male'!AT73)/2</f>
        <v>0.17021863039894311</v>
      </c>
      <c r="AU73" s="4">
        <f ca="1">('Excess male'!AU73+'Excess male'!AU73)/2</f>
        <v>0.10380633568407452</v>
      </c>
      <c r="AV73" s="4">
        <f ca="1">('Excess male'!AV73+'Excess male'!AV73)/2</f>
        <v>8.5159916644191425E-2</v>
      </c>
      <c r="AW73" s="4">
        <f ca="1">('Excess male'!AW73+'Excess male'!AW73)/2</f>
        <v>9.654981564132889E-2</v>
      </c>
      <c r="AX73" s="4">
        <f ca="1">('Excess male'!AX73+'Excess male'!AX73)/2</f>
        <v>0.10005317079622933</v>
      </c>
      <c r="BE73">
        <v>0</v>
      </c>
    </row>
    <row r="74" spans="1:57" x14ac:dyDescent="0.2">
      <c r="A74" s="1">
        <v>71</v>
      </c>
      <c r="B74" s="4">
        <f ca="1">('Deaths female'!B74-'Baseline female'!B74)/'Baseline female'!B74</f>
        <v>0.232045853345933</v>
      </c>
      <c r="C74" s="4">
        <f ca="1">('Deaths female'!C74-'Baseline female'!C74)/'Baseline female'!C74</f>
        <v>0.19553499730845394</v>
      </c>
      <c r="D74" s="4">
        <f ca="1">('Deaths female'!D74-'Baseline female'!D74)/'Baseline female'!D74</f>
        <v>0.24602845828636372</v>
      </c>
      <c r="E74" s="4">
        <f ca="1">('Deaths female'!E74-'Baseline female'!E74)/'Baseline female'!E74</f>
        <v>0.21317812912453865</v>
      </c>
      <c r="F74" s="4">
        <f ca="1">('Deaths female'!F74-'Baseline female'!F74)/'Baseline female'!F74</f>
        <v>0.20021651632245341</v>
      </c>
      <c r="G74" s="4">
        <f ca="1">('Deaths female'!G74-'Baseline female'!G74)/'Baseline female'!G74</f>
        <v>0.11174225355636257</v>
      </c>
      <c r="H74" s="4">
        <f ca="1">('Deaths female'!H74-'Baseline female'!H74)/'Baseline female'!H74</f>
        <v>0.10187062998966512</v>
      </c>
      <c r="I74" s="4">
        <f ca="1">('Deaths female'!I74-'Baseline female'!I74)/'Baseline female'!I74</f>
        <v>2.7800241342603081E-2</v>
      </c>
      <c r="J74" s="4">
        <f ca="1">('Deaths female'!J74-'Baseline female'!J74)/'Baseline female'!J74</f>
        <v>3.1262057701703004E-2</v>
      </c>
      <c r="K74" s="4">
        <f ca="1">('Deaths female'!K74-'Baseline female'!K74)/'Baseline female'!K74</f>
        <v>-3.6664496490928622E-2</v>
      </c>
      <c r="L74" s="4">
        <f ca="1">('Deaths female'!L74-'Baseline female'!L74)/'Baseline female'!L74</f>
        <v>-6.4848380393761423E-2</v>
      </c>
      <c r="M74" s="4">
        <f ca="1">('Deaths female'!M74-'Baseline female'!M74)/'Baseline female'!M74</f>
        <v>-3.5884841505602491E-2</v>
      </c>
      <c r="N74" s="4">
        <f ca="1">('Deaths female'!N74-'Baseline female'!N74)/'Baseline female'!N74</f>
        <v>0.10560342979529078</v>
      </c>
      <c r="O74" s="4">
        <f ca="1">('Deaths female'!O74-'Baseline female'!O74)/'Baseline female'!O74</f>
        <v>-5.4233769012998943E-2</v>
      </c>
      <c r="P74" s="4">
        <f ca="1">('Deaths female'!P74-'Baseline female'!P74)/'Baseline female'!P74</f>
        <v>-5.9082273111432583E-2</v>
      </c>
      <c r="Q74" s="4">
        <f ca="1">('Deaths female'!Q74-'Baseline female'!Q74)/'Baseline female'!Q74</f>
        <v>5.1163884124858949E-2</v>
      </c>
      <c r="R74" s="4">
        <f ca="1">('Deaths female'!R74-'Baseline female'!R74)/'Baseline female'!R74</f>
        <v>5.6302899613663679E-2</v>
      </c>
      <c r="S74" s="4">
        <f ca="1">('Deaths female'!S74-'Baseline female'!S74)/'Baseline female'!S74</f>
        <v>-0.16909549853429756</v>
      </c>
      <c r="T74" s="4">
        <f ca="1">('Deaths female'!T74-'Baseline female'!T74)/'Baseline female'!T74</f>
        <v>2.4825692301916672E-2</v>
      </c>
      <c r="U74" s="4">
        <f ca="1">('Deaths female'!U74-'Baseline female'!U74)/'Baseline female'!U74</f>
        <v>2.8217758253425813E-4</v>
      </c>
      <c r="V74" s="4">
        <f ca="1">('Deaths female'!V74-'Baseline female'!V74)/'Baseline female'!V74</f>
        <v>5.9819563733174701E-2</v>
      </c>
      <c r="W74" s="4">
        <f ca="1">('Deaths female'!W74-'Baseline female'!W74)/'Baseline female'!W74</f>
        <v>5.2158938940446591E-2</v>
      </c>
      <c r="X74" s="4">
        <f ca="1">('Deaths female'!X74-'Baseline female'!X74)/'Baseline female'!X74</f>
        <v>7.687652842289161E-2</v>
      </c>
      <c r="Y74" s="4">
        <f ca="1">('Deaths female'!Y74-'Baseline female'!Y74)/'Baseline female'!Y74</f>
        <v>4.0005844520424133E-2</v>
      </c>
      <c r="Z74" s="4">
        <f ca="1">('Deaths female'!Z74-'Baseline female'!Z74)/'Baseline female'!Z74</f>
        <v>0.10279256959076981</v>
      </c>
      <c r="AA74" s="4">
        <f ca="1">('Deaths female'!AA74-'Baseline female'!AA74)/'Baseline female'!AA74</f>
        <v>0.10382900865121926</v>
      </c>
      <c r="AI74" s="4">
        <f ca="1">('Excess male'!AI74+'Excess male'!AI74)/2</f>
        <v>-1.3325889706969945E-2</v>
      </c>
      <c r="AJ74" s="4">
        <f ca="1">('Excess male'!AJ74+'Excess male'!AJ74)/2</f>
        <v>-2.7374187191669019E-2</v>
      </c>
      <c r="AK74" s="4">
        <f ca="1">('Excess male'!AK74+'Excess male'!AK74)/2</f>
        <v>-1.0687169806180459E-2</v>
      </c>
      <c r="AL74" s="4">
        <f ca="1">('Excess male'!AL74+'Excess male'!AL74)/2</f>
        <v>-1.4482694034124222E-2</v>
      </c>
      <c r="AM74" s="4">
        <f ca="1">('Excess male'!AM74+'Excess male'!AM74)/2</f>
        <v>-5.8102073292856563E-2</v>
      </c>
      <c r="AN74" s="4">
        <f ca="1">('Excess male'!AN74+'Excess male'!AN74)/2</f>
        <v>2.017092568605746E-2</v>
      </c>
      <c r="AO74" s="4">
        <f ca="1">('Excess male'!AO74+'Excess male'!AO74)/2</f>
        <v>-2.7305983086647667E-2</v>
      </c>
      <c r="AP74" s="4">
        <f ca="1">('Excess male'!AP74+'Excess male'!AP74)/2</f>
        <v>-3.3404928659761135E-2</v>
      </c>
      <c r="AQ74" s="4">
        <f ca="1">('Excess male'!AQ74+'Excess male'!AQ74)/2</f>
        <v>1.2402972068580817E-3</v>
      </c>
      <c r="AR74" s="4">
        <f ca="1">('Excess male'!AR74+'Excess male'!AR74)/2</f>
        <v>-2.9335290333293386E-2</v>
      </c>
      <c r="AS74" s="4">
        <f ca="1">('Excess male'!AS74+'Excess male'!AS74)/2</f>
        <v>7.3821894308588348E-2</v>
      </c>
      <c r="AT74" s="4">
        <f ca="1">('Excess male'!AT74+'Excess male'!AT74)/2</f>
        <v>0.16327832636144732</v>
      </c>
      <c r="AU74" s="4">
        <f ca="1">('Excess male'!AU74+'Excess male'!AU74)/2</f>
        <v>0.10738786725178009</v>
      </c>
      <c r="AV74" s="4">
        <f ca="1">('Excess male'!AV74+'Excess male'!AV74)/2</f>
        <v>9.2502844025399045E-2</v>
      </c>
      <c r="AW74" s="4">
        <f ca="1">('Excess male'!AW74+'Excess male'!AW74)/2</f>
        <v>8.5591786130685368E-2</v>
      </c>
      <c r="AX74" s="4">
        <f ca="1">('Excess male'!AX74+'Excess male'!AX74)/2</f>
        <v>0.10063112946563857</v>
      </c>
      <c r="BE74">
        <v>0</v>
      </c>
    </row>
    <row r="75" spans="1:57" x14ac:dyDescent="0.2">
      <c r="A75" s="1">
        <v>72</v>
      </c>
      <c r="B75" s="4">
        <f ca="1">('Deaths female'!B75-'Baseline female'!B75)/'Baseline female'!B75</f>
        <v>0.26612479678580808</v>
      </c>
      <c r="C75" s="4">
        <f ca="1">('Deaths female'!C75-'Baseline female'!C75)/'Baseline female'!C75</f>
        <v>0.37092244422242465</v>
      </c>
      <c r="D75" s="4">
        <f ca="1">('Deaths female'!D75-'Baseline female'!D75)/'Baseline female'!D75</f>
        <v>0.20916772127868688</v>
      </c>
      <c r="E75" s="4">
        <f ca="1">('Deaths female'!E75-'Baseline female'!E75)/'Baseline female'!E75</f>
        <v>0.285384066510534</v>
      </c>
      <c r="F75" s="4">
        <f ca="1">('Deaths female'!F75-'Baseline female'!F75)/'Baseline female'!F75</f>
        <v>0.18842747573303578</v>
      </c>
      <c r="G75" s="4">
        <f ca="1">('Deaths female'!G75-'Baseline female'!G75)/'Baseline female'!G75</f>
        <v>0.19690509647411064</v>
      </c>
      <c r="H75" s="4">
        <f ca="1">('Deaths female'!H75-'Baseline female'!H75)/'Baseline female'!H75</f>
        <v>7.9967772743041579E-2</v>
      </c>
      <c r="I75" s="4">
        <f ca="1">('Deaths female'!I75-'Baseline female'!I75)/'Baseline female'!I75</f>
        <v>9.9549005438700877E-2</v>
      </c>
      <c r="J75" s="4">
        <f ca="1">('Deaths female'!J75-'Baseline female'!J75)/'Baseline female'!J75</f>
        <v>4.2787618399919083E-2</v>
      </c>
      <c r="K75" s="4">
        <f ca="1">('Deaths female'!K75-'Baseline female'!K75)/'Baseline female'!K75</f>
        <v>2.9423524818670256E-2</v>
      </c>
      <c r="L75" s="4">
        <f ca="1">('Deaths female'!L75-'Baseline female'!L75)/'Baseline female'!L75</f>
        <v>7.0512967638124526E-4</v>
      </c>
      <c r="M75" s="4">
        <f ca="1">('Deaths female'!M75-'Baseline female'!M75)/'Baseline female'!M75</f>
        <v>-5.0781881035001787E-2</v>
      </c>
      <c r="N75" s="4">
        <f ca="1">('Deaths female'!N75-'Baseline female'!N75)/'Baseline female'!N75</f>
        <v>-2.3376766915416465E-2</v>
      </c>
      <c r="O75" s="4">
        <f ca="1">('Deaths female'!O75-'Baseline female'!O75)/'Baseline female'!O75</f>
        <v>-2.6469266432565631E-2</v>
      </c>
      <c r="P75" s="4">
        <f ca="1">('Deaths female'!P75-'Baseline female'!P75)/'Baseline female'!P75</f>
        <v>-9.9661895489182514E-3</v>
      </c>
      <c r="Q75" s="4">
        <f ca="1">('Deaths female'!Q75-'Baseline female'!Q75)/'Baseline female'!Q75</f>
        <v>-4.6513514118309396E-2</v>
      </c>
      <c r="R75" s="4">
        <f ca="1">('Deaths female'!R75-'Baseline female'!R75)/'Baseline female'!R75</f>
        <v>-8.0008758172313895E-3</v>
      </c>
      <c r="S75" s="4">
        <f ca="1">('Deaths female'!S75-'Baseline female'!S75)/'Baseline female'!S75</f>
        <v>6.1439375868340161E-2</v>
      </c>
      <c r="T75" s="4">
        <f ca="1">('Deaths female'!T75-'Baseline female'!T75)/'Baseline female'!T75</f>
        <v>-0.14215400991449698</v>
      </c>
      <c r="U75" s="4">
        <f ca="1">('Deaths female'!U75-'Baseline female'!U75)/'Baseline female'!U75</f>
        <v>2.0542426422181393E-2</v>
      </c>
      <c r="V75" s="4">
        <f ca="1">('Deaths female'!V75-'Baseline female'!V75)/'Baseline female'!V75</f>
        <v>9.4336184576110066E-2</v>
      </c>
      <c r="W75" s="4">
        <f ca="1">('Deaths female'!W75-'Baseline female'!W75)/'Baseline female'!W75</f>
        <v>7.5695888329356073E-2</v>
      </c>
      <c r="X75" s="4">
        <f ca="1">('Deaths female'!X75-'Baseline female'!X75)/'Baseline female'!X75</f>
        <v>9.9485065538309228E-2</v>
      </c>
      <c r="Y75" s="4">
        <f ca="1">('Deaths female'!Y75-'Baseline female'!Y75)/'Baseline female'!Y75</f>
        <v>8.6417097117854044E-2</v>
      </c>
      <c r="Z75" s="4">
        <f ca="1">('Deaths female'!Z75-'Baseline female'!Z75)/'Baseline female'!Z75</f>
        <v>7.3915908300003802E-2</v>
      </c>
      <c r="AA75" s="4">
        <f ca="1">('Deaths female'!AA75-'Baseline female'!AA75)/'Baseline female'!AA75</f>
        <v>9.5683820439230224E-2</v>
      </c>
      <c r="AI75" s="4">
        <f ca="1">('Excess male'!AI75+'Excess male'!AI75)/2</f>
        <v>5.6049729666315783E-3</v>
      </c>
      <c r="AJ75" s="4">
        <f ca="1">('Excess male'!AJ75+'Excess male'!AJ75)/2</f>
        <v>-2.6323712174965923E-2</v>
      </c>
      <c r="AK75" s="4">
        <f ca="1">('Excess male'!AK75+'Excess male'!AK75)/2</f>
        <v>-1.4416104606319429E-2</v>
      </c>
      <c r="AL75" s="4">
        <f ca="1">('Excess male'!AL75+'Excess male'!AL75)/2</f>
        <v>-1.9634317375960764E-2</v>
      </c>
      <c r="AM75" s="4">
        <f ca="1">('Excess male'!AM75+'Excess male'!AM75)/2</f>
        <v>-6.6835877788717551E-2</v>
      </c>
      <c r="AN75" s="4">
        <f ca="1">('Excess male'!AN75+'Excess male'!AN75)/2</f>
        <v>-4.4009625321179318E-3</v>
      </c>
      <c r="AO75" s="4">
        <f ca="1">('Excess male'!AO75+'Excess male'!AO75)/2</f>
        <v>4.7687003416338166E-3</v>
      </c>
      <c r="AP75" s="4">
        <f ca="1">('Excess male'!AP75+'Excess male'!AP75)/2</f>
        <v>-3.8357479569877742E-2</v>
      </c>
      <c r="AQ75" s="4">
        <f ca="1">('Excess male'!AQ75+'Excess male'!AQ75)/2</f>
        <v>-1.2050203320355725E-2</v>
      </c>
      <c r="AR75" s="4">
        <f ca="1">('Excess male'!AR75+'Excess male'!AR75)/2</f>
        <v>-2.6598348210871786E-2</v>
      </c>
      <c r="AS75" s="4">
        <f ca="1">('Excess male'!AS75+'Excess male'!AS75)/2</f>
        <v>9.7445312693749744E-2</v>
      </c>
      <c r="AT75" s="4">
        <f ca="1">('Excess male'!AT75+'Excess male'!AT75)/2</f>
        <v>0.11246194292895166</v>
      </c>
      <c r="AU75" s="4">
        <f ca="1">('Excess male'!AU75+'Excess male'!AU75)/2</f>
        <v>0.11688467046286273</v>
      </c>
      <c r="AV75" s="4">
        <f ca="1">('Excess male'!AV75+'Excess male'!AV75)/2</f>
        <v>9.0606922317086253E-2</v>
      </c>
      <c r="AW75" s="4">
        <f ca="1">('Excess male'!AW75+'Excess male'!AW75)/2</f>
        <v>9.9903543337610687E-2</v>
      </c>
      <c r="AX75" s="4">
        <f ca="1">('Excess male'!AX75+'Excess male'!AX75)/2</f>
        <v>0.12092874935646829</v>
      </c>
      <c r="BE75">
        <v>0</v>
      </c>
    </row>
    <row r="76" spans="1:57" x14ac:dyDescent="0.2">
      <c r="A76" s="1">
        <v>73</v>
      </c>
      <c r="B76" s="4">
        <f ca="1">('Deaths female'!B76-'Baseline female'!B76)/'Baseline female'!B76</f>
        <v>0.22796656319459122</v>
      </c>
      <c r="C76" s="4">
        <f ca="1">('Deaths female'!C76-'Baseline female'!C76)/'Baseline female'!C76</f>
        <v>0.27037892088110232</v>
      </c>
      <c r="D76" s="4">
        <f ca="1">('Deaths female'!D76-'Baseline female'!D76)/'Baseline female'!D76</f>
        <v>0.32043026518372175</v>
      </c>
      <c r="E76" s="4">
        <f ca="1">('Deaths female'!E76-'Baseline female'!E76)/'Baseline female'!E76</f>
        <v>0.16921873979965021</v>
      </c>
      <c r="F76" s="4">
        <f ca="1">('Deaths female'!F76-'Baseline female'!F76)/'Baseline female'!F76</f>
        <v>0.16484862416764481</v>
      </c>
      <c r="G76" s="4">
        <f ca="1">('Deaths female'!G76-'Baseline female'!G76)/'Baseline female'!G76</f>
        <v>0.11079586168332647</v>
      </c>
      <c r="H76" s="4">
        <f ca="1">('Deaths female'!H76-'Baseline female'!H76)/'Baseline female'!H76</f>
        <v>0.11389222272231758</v>
      </c>
      <c r="I76" s="4">
        <f ca="1">('Deaths female'!I76-'Baseline female'!I76)/'Baseline female'!I76</f>
        <v>0.117529692916069</v>
      </c>
      <c r="J76" s="4">
        <f ca="1">('Deaths female'!J76-'Baseline female'!J76)/'Baseline female'!J76</f>
        <v>7.5972100210970062E-2</v>
      </c>
      <c r="K76" s="4">
        <f ca="1">('Deaths female'!K76-'Baseline female'!K76)/'Baseline female'!K76</f>
        <v>-2.4584909943054348E-2</v>
      </c>
      <c r="L76" s="4">
        <f ca="1">('Deaths female'!L76-'Baseline female'!L76)/'Baseline female'!L76</f>
        <v>2.8111059643815172E-2</v>
      </c>
      <c r="M76" s="4">
        <f ca="1">('Deaths female'!M76-'Baseline female'!M76)/'Baseline female'!M76</f>
        <v>-1.3916336928221513E-2</v>
      </c>
      <c r="N76" s="4">
        <f ca="1">('Deaths female'!N76-'Baseline female'!N76)/'Baseline female'!N76</f>
        <v>-3.6475028126527614E-2</v>
      </c>
      <c r="O76" s="4">
        <f ca="1">('Deaths female'!O76-'Baseline female'!O76)/'Baseline female'!O76</f>
        <v>-3.527752537600801E-3</v>
      </c>
      <c r="P76" s="4">
        <f ca="1">('Deaths female'!P76-'Baseline female'!P76)/'Baseline female'!P76</f>
        <v>9.0748796252630923E-3</v>
      </c>
      <c r="Q76" s="4">
        <f ca="1">('Deaths female'!Q76-'Baseline female'!Q76)/'Baseline female'!Q76</f>
        <v>-5.5603226475978484E-2</v>
      </c>
      <c r="R76" s="4">
        <f ca="1">('Deaths female'!R76-'Baseline female'!R76)/'Baseline female'!R76</f>
        <v>-6.1956714120015237E-2</v>
      </c>
      <c r="S76" s="4">
        <f ca="1">('Deaths female'!S76-'Baseline female'!S76)/'Baseline female'!S76</f>
        <v>-3.4406970929800544E-2</v>
      </c>
      <c r="T76" s="4">
        <f ca="1">('Deaths female'!T76-'Baseline female'!T76)/'Baseline female'!T76</f>
        <v>0.11417941640372764</v>
      </c>
      <c r="U76" s="4">
        <f ca="1">('Deaths female'!U76-'Baseline female'!U76)/'Baseline female'!U76</f>
        <v>-0.16183502104129655</v>
      </c>
      <c r="V76" s="4">
        <f ca="1">('Deaths female'!V76-'Baseline female'!V76)/'Baseline female'!V76</f>
        <v>6.3289353079178406E-2</v>
      </c>
      <c r="W76" s="4">
        <f ca="1">('Deaths female'!W76-'Baseline female'!W76)/'Baseline female'!W76</f>
        <v>8.5821030585938124E-2</v>
      </c>
      <c r="X76" s="4">
        <f ca="1">('Deaths female'!X76-'Baseline female'!X76)/'Baseline female'!X76</f>
        <v>7.0873975671312955E-2</v>
      </c>
      <c r="Y76" s="4">
        <f ca="1">('Deaths female'!Y76-'Baseline female'!Y76)/'Baseline female'!Y76</f>
        <v>7.6377847741174093E-2</v>
      </c>
      <c r="Z76" s="4">
        <f ca="1">('Deaths female'!Z76-'Baseline female'!Z76)/'Baseline female'!Z76</f>
        <v>4.7819430203646658E-2</v>
      </c>
      <c r="AA76" s="4">
        <f ca="1">('Deaths female'!AA76-'Baseline female'!AA76)/'Baseline female'!AA76</f>
        <v>2.3785551114833634E-2</v>
      </c>
      <c r="AI76" s="4">
        <f ca="1">('Excess male'!AI76+'Excess male'!AI76)/2</f>
        <v>1.4033771250113802E-2</v>
      </c>
      <c r="AJ76" s="4">
        <f ca="1">('Excess male'!AJ76+'Excess male'!AJ76)/2</f>
        <v>-2.060422441598048E-2</v>
      </c>
      <c r="AK76" s="4">
        <f ca="1">('Excess male'!AK76+'Excess male'!AK76)/2</f>
        <v>-2.6320885474908996E-2</v>
      </c>
      <c r="AL76" s="4">
        <f ca="1">('Excess male'!AL76+'Excess male'!AL76)/2</f>
        <v>-1.4062078775267401E-2</v>
      </c>
      <c r="AM76" s="4">
        <f ca="1">('Excess male'!AM76+'Excess male'!AM76)/2</f>
        <v>-5.6058015154136373E-2</v>
      </c>
      <c r="AN76" s="4">
        <f ca="1">('Excess male'!AN76+'Excess male'!AN76)/2</f>
        <v>-1.9350044044738883E-2</v>
      </c>
      <c r="AO76" s="4">
        <f ca="1">('Excess male'!AO76+'Excess male'!AO76)/2</f>
        <v>-9.7795192372229674E-3</v>
      </c>
      <c r="AP76" s="4">
        <f ca="1">('Excess male'!AP76+'Excess male'!AP76)/2</f>
        <v>-6.8699979768830051E-3</v>
      </c>
      <c r="AQ76" s="4">
        <f ca="1">('Excess male'!AQ76+'Excess male'!AQ76)/2</f>
        <v>-2.948525238881931E-2</v>
      </c>
      <c r="AR76" s="4">
        <f ca="1">('Excess male'!AR76+'Excess male'!AR76)/2</f>
        <v>-2.7272876557093994E-2</v>
      </c>
      <c r="AS76" s="4">
        <f ca="1">('Excess male'!AS76+'Excess male'!AS76)/2</f>
        <v>0.10323083620937505</v>
      </c>
      <c r="AT76" s="4">
        <f ca="1">('Excess male'!AT76+'Excess male'!AT76)/2</f>
        <v>0.12583948738702205</v>
      </c>
      <c r="AU76" s="4">
        <f ca="1">('Excess male'!AU76+'Excess male'!AU76)/2</f>
        <v>8.9444161372210729E-2</v>
      </c>
      <c r="AV76" s="4">
        <f ca="1">('Excess male'!AV76+'Excess male'!AV76)/2</f>
        <v>0.11264211102994184</v>
      </c>
      <c r="AW76" s="4">
        <f ca="1">('Excess male'!AW76+'Excess male'!AW76)/2</f>
        <v>0.10408922181135116</v>
      </c>
      <c r="AX76" s="4">
        <f ca="1">('Excess male'!AX76+'Excess male'!AX76)/2</f>
        <v>0.13772083379847028</v>
      </c>
      <c r="BE76">
        <v>0</v>
      </c>
    </row>
    <row r="77" spans="1:57" x14ac:dyDescent="0.2">
      <c r="A77" s="1">
        <v>74</v>
      </c>
      <c r="B77" s="4">
        <f ca="1">('Deaths female'!B77-'Baseline female'!B77)/'Baseline female'!B77</f>
        <v>0.26703506570587121</v>
      </c>
      <c r="C77" s="4">
        <f ca="1">('Deaths female'!C77-'Baseline female'!C77)/'Baseline female'!C77</f>
        <v>0.17759083817389115</v>
      </c>
      <c r="D77" s="4">
        <f ca="1">('Deaths female'!D77-'Baseline female'!D77)/'Baseline female'!D77</f>
        <v>0.18655693395890149</v>
      </c>
      <c r="E77" s="4">
        <f ca="1">('Deaths female'!E77-'Baseline female'!E77)/'Baseline female'!E77</f>
        <v>0.24208199985634982</v>
      </c>
      <c r="F77" s="4">
        <f ca="1">('Deaths female'!F77-'Baseline female'!F77)/'Baseline female'!F77</f>
        <v>0.1289735612264582</v>
      </c>
      <c r="G77" s="4">
        <f ca="1">('Deaths female'!G77-'Baseline female'!G77)/'Baseline female'!G77</f>
        <v>0.20884825714372252</v>
      </c>
      <c r="H77" s="4">
        <f ca="1">('Deaths female'!H77-'Baseline female'!H77)/'Baseline female'!H77</f>
        <v>0.15220560303387215</v>
      </c>
      <c r="I77" s="4">
        <f ca="1">('Deaths female'!I77-'Baseline female'!I77)/'Baseline female'!I77</f>
        <v>4.4343956980530688E-2</v>
      </c>
      <c r="J77" s="4">
        <f ca="1">('Deaths female'!J77-'Baseline female'!J77)/'Baseline female'!J77</f>
        <v>2.6849392538374883E-2</v>
      </c>
      <c r="K77" s="4">
        <f ca="1">('Deaths female'!K77-'Baseline female'!K77)/'Baseline female'!K77</f>
        <v>-2.2460415684140325E-2</v>
      </c>
      <c r="L77" s="4">
        <f ca="1">('Deaths female'!L77-'Baseline female'!L77)/'Baseline female'!L77</f>
        <v>6.7509797765320179E-2</v>
      </c>
      <c r="M77" s="4">
        <f ca="1">('Deaths female'!M77-'Baseline female'!M77)/'Baseline female'!M77</f>
        <v>2.1246092486751248E-2</v>
      </c>
      <c r="N77" s="4">
        <f ca="1">('Deaths female'!N77-'Baseline female'!N77)/'Baseline female'!N77</f>
        <v>-5.1671463395221731E-2</v>
      </c>
      <c r="O77" s="4">
        <f ca="1">('Deaths female'!O77-'Baseline female'!O77)/'Baseline female'!O77</f>
        <v>-4.8591470447096767E-2</v>
      </c>
      <c r="P77" s="4">
        <f ca="1">('Deaths female'!P77-'Baseline female'!P77)/'Baseline female'!P77</f>
        <v>-6.8043137134504592E-2</v>
      </c>
      <c r="Q77" s="4">
        <f ca="1">('Deaths female'!Q77-'Baseline female'!Q77)/'Baseline female'!Q77</f>
        <v>6.5043644238038168E-4</v>
      </c>
      <c r="R77" s="4">
        <f ca="1">('Deaths female'!R77-'Baseline female'!R77)/'Baseline female'!R77</f>
        <v>-3.3904540657652342E-3</v>
      </c>
      <c r="S77" s="4">
        <f ca="1">('Deaths female'!S77-'Baseline female'!S77)/'Baseline female'!S77</f>
        <v>-4.8513540524946844E-2</v>
      </c>
      <c r="T77" s="4">
        <f ca="1">('Deaths female'!T77-'Baseline female'!T77)/'Baseline female'!T77</f>
        <v>-4.759370778954301E-3</v>
      </c>
      <c r="U77" s="4">
        <f ca="1">('Deaths female'!U77-'Baseline female'!U77)/'Baseline female'!U77</f>
        <v>4.8210836462269854E-2</v>
      </c>
      <c r="V77" s="4">
        <f ca="1">('Deaths female'!V77-'Baseline female'!V77)/'Baseline female'!V77</f>
        <v>-0.12834307112022472</v>
      </c>
      <c r="W77" s="4">
        <f ca="1">('Deaths female'!W77-'Baseline female'!W77)/'Baseline female'!W77</f>
        <v>0.15321468528513213</v>
      </c>
      <c r="X77" s="4">
        <f ca="1">('Deaths female'!X77-'Baseline female'!X77)/'Baseline female'!X77</f>
        <v>0.11198263632692292</v>
      </c>
      <c r="Y77" s="4">
        <f ca="1">('Deaths female'!Y77-'Baseline female'!Y77)/'Baseline female'!Y77</f>
        <v>6.5746405182425208E-2</v>
      </c>
      <c r="Z77" s="4">
        <f ca="1">('Deaths female'!Z77-'Baseline female'!Z77)/'Baseline female'!Z77</f>
        <v>5.5712280403987111E-2</v>
      </c>
      <c r="AA77" s="4">
        <f ca="1">('Deaths female'!AA77-'Baseline female'!AA77)/'Baseline female'!AA77</f>
        <v>8.566347567914892E-2</v>
      </c>
      <c r="AI77" s="4">
        <f ca="1">('Excess male'!AI77+'Excess male'!AI77)/2</f>
        <v>3.1600459593203942E-2</v>
      </c>
      <c r="AJ77" s="4">
        <f ca="1">('Excess male'!AJ77+'Excess male'!AJ77)/2</f>
        <v>-2.0305317812038454E-2</v>
      </c>
      <c r="AK77" s="4">
        <f ca="1">('Excess male'!AK77+'Excess male'!AK77)/2</f>
        <v>-1.8508210838180199E-2</v>
      </c>
      <c r="AL77" s="4">
        <f ca="1">('Excess male'!AL77+'Excess male'!AL77)/2</f>
        <v>-1.8477750212785592E-2</v>
      </c>
      <c r="AM77" s="4">
        <f ca="1">('Excess male'!AM77+'Excess male'!AM77)/2</f>
        <v>-6.0185893669824783E-2</v>
      </c>
      <c r="AN77" s="4">
        <f ca="1">('Excess male'!AN77+'Excess male'!AN77)/2</f>
        <v>-1.2619522970264131E-2</v>
      </c>
      <c r="AO77" s="4">
        <f ca="1">('Excess male'!AO77+'Excess male'!AO77)/2</f>
        <v>-1.3036225558715243E-2</v>
      </c>
      <c r="AP77" s="4">
        <f ca="1">('Excess male'!AP77+'Excess male'!AP77)/2</f>
        <v>-3.2318540604853098E-2</v>
      </c>
      <c r="AQ77" s="4">
        <f ca="1">('Excess male'!AQ77+'Excess male'!AQ77)/2</f>
        <v>9.8754823837703589E-3</v>
      </c>
      <c r="AR77" s="4">
        <f ca="1">('Excess male'!AR77+'Excess male'!AR77)/2</f>
        <v>-3.5186202408421838E-2</v>
      </c>
      <c r="AS77" s="4">
        <f ca="1">('Excess male'!AS77+'Excess male'!AS77)/2</f>
        <v>0.10683349715766846</v>
      </c>
      <c r="AT77" s="4">
        <f ca="1">('Excess male'!AT77+'Excess male'!AT77)/2</f>
        <v>0.13413193260065476</v>
      </c>
      <c r="AU77" s="4">
        <f ca="1">('Excess male'!AU77+'Excess male'!AU77)/2</f>
        <v>0.11576597662894046</v>
      </c>
      <c r="AV77" s="4">
        <f ca="1">('Excess male'!AV77+'Excess male'!AV77)/2</f>
        <v>8.3635748127623047E-2</v>
      </c>
      <c r="AW77" s="4">
        <f ca="1">('Excess male'!AW77+'Excess male'!AW77)/2</f>
        <v>0.12154505846891747</v>
      </c>
      <c r="AX77" s="4">
        <f ca="1">('Excess male'!AX77+'Excess male'!AX77)/2</f>
        <v>0.16677647581386384</v>
      </c>
      <c r="BE77">
        <v>0</v>
      </c>
    </row>
    <row r="78" spans="1:57" x14ac:dyDescent="0.2">
      <c r="A78" s="1">
        <v>75</v>
      </c>
      <c r="B78" s="4">
        <f ca="1">('Deaths female'!B78-'Baseline female'!B78)/'Baseline female'!B78</f>
        <v>0.25892071887379875</v>
      </c>
      <c r="C78" s="4">
        <f ca="1">('Deaths female'!C78-'Baseline female'!C78)/'Baseline female'!C78</f>
        <v>0.22873413180695215</v>
      </c>
      <c r="D78" s="4">
        <f ca="1">('Deaths female'!D78-'Baseline female'!D78)/'Baseline female'!D78</f>
        <v>0.22814701413598934</v>
      </c>
      <c r="E78" s="4">
        <f ca="1">('Deaths female'!E78-'Baseline female'!E78)/'Baseline female'!E78</f>
        <v>0.20231457884356577</v>
      </c>
      <c r="F78" s="4">
        <f ca="1">('Deaths female'!F78-'Baseline female'!F78)/'Baseline female'!F78</f>
        <v>0.15872804751761427</v>
      </c>
      <c r="G78" s="4">
        <f ca="1">('Deaths female'!G78-'Baseline female'!G78)/'Baseline female'!G78</f>
        <v>0.10879660110716365</v>
      </c>
      <c r="H78" s="4">
        <f ca="1">('Deaths female'!H78-'Baseline female'!H78)/'Baseline female'!H78</f>
        <v>0.11604811727644149</v>
      </c>
      <c r="I78" s="4">
        <f ca="1">('Deaths female'!I78-'Baseline female'!I78)/'Baseline female'!I78</f>
        <v>9.2303799148742413E-2</v>
      </c>
      <c r="J78" s="4">
        <f ca="1">('Deaths female'!J78-'Baseline female'!J78)/'Baseline female'!J78</f>
        <v>4.1513752631441081E-2</v>
      </c>
      <c r="K78" s="4">
        <f ca="1">('Deaths female'!K78-'Baseline female'!K78)/'Baseline female'!K78</f>
        <v>-4.3947470042238826E-2</v>
      </c>
      <c r="L78" s="4">
        <f ca="1">('Deaths female'!L78-'Baseline female'!L78)/'Baseline female'!L78</f>
        <v>3.4237863344593791E-2</v>
      </c>
      <c r="M78" s="4">
        <f ca="1">('Deaths female'!M78-'Baseline female'!M78)/'Baseline female'!M78</f>
        <v>7.3804250581775178E-3</v>
      </c>
      <c r="N78" s="4">
        <f ca="1">('Deaths female'!N78-'Baseline female'!N78)/'Baseline female'!N78</f>
        <v>1.3662159152897339E-2</v>
      </c>
      <c r="O78" s="4">
        <f ca="1">('Deaths female'!O78-'Baseline female'!O78)/'Baseline female'!O78</f>
        <v>-2.8792571252910928E-2</v>
      </c>
      <c r="P78" s="4">
        <f ca="1">('Deaths female'!P78-'Baseline female'!P78)/'Baseline female'!P78</f>
        <v>-5.2909843306832738E-2</v>
      </c>
      <c r="Q78" s="4">
        <f ca="1">('Deaths female'!Q78-'Baseline female'!Q78)/'Baseline female'!Q78</f>
        <v>-8.6900227679716072E-2</v>
      </c>
      <c r="R78" s="4">
        <f ca="1">('Deaths female'!R78-'Baseline female'!R78)/'Baseline female'!R78</f>
        <v>5.6440764600703356E-3</v>
      </c>
      <c r="S78" s="4">
        <f ca="1">('Deaths female'!S78-'Baseline female'!S78)/'Baseline female'!S78</f>
        <v>-5.7225072167955884E-3</v>
      </c>
      <c r="T78" s="4">
        <f ca="1">('Deaths female'!T78-'Baseline female'!T78)/'Baseline female'!T78</f>
        <v>-3.8484372663874791E-2</v>
      </c>
      <c r="U78" s="4">
        <f ca="1">('Deaths female'!U78-'Baseline female'!U78)/'Baseline female'!U78</f>
        <v>3.0653857236307001E-2</v>
      </c>
      <c r="V78" s="4">
        <f ca="1">('Deaths female'!V78-'Baseline female'!V78)/'Baseline female'!V78</f>
        <v>0.15713358767378049</v>
      </c>
      <c r="W78" s="4">
        <f ca="1">('Deaths female'!W78-'Baseline female'!W78)/'Baseline female'!W78</f>
        <v>-7.5240041441101524E-2</v>
      </c>
      <c r="X78" s="4">
        <f ca="1">('Deaths female'!X78-'Baseline female'!X78)/'Baseline female'!X78</f>
        <v>0.14846711125358242</v>
      </c>
      <c r="Y78" s="4">
        <f ca="1">('Deaths female'!Y78-'Baseline female'!Y78)/'Baseline female'!Y78</f>
        <v>0.12160687147569732</v>
      </c>
      <c r="Z78" s="4">
        <f ca="1">('Deaths female'!Z78-'Baseline female'!Z78)/'Baseline female'!Z78</f>
        <v>0.1113058127341278</v>
      </c>
      <c r="AA78" s="4">
        <f ca="1">('Deaths female'!AA78-'Baseline female'!AA78)/'Baseline female'!AA78</f>
        <v>0.14516730442351852</v>
      </c>
      <c r="AI78" s="4">
        <f ca="1">('Excess male'!AI78+'Excess male'!AI78)/2</f>
        <v>3.2610918559689242E-2</v>
      </c>
      <c r="AJ78" s="4">
        <f ca="1">('Excess male'!AJ78+'Excess male'!AJ78)/2</f>
        <v>-1.0937042436151003E-2</v>
      </c>
      <c r="AK78" s="4">
        <f ca="1">('Excess male'!AK78+'Excess male'!AK78)/2</f>
        <v>-1.4816947369836356E-2</v>
      </c>
      <c r="AL78" s="4">
        <f ca="1">('Excess male'!AL78+'Excess male'!AL78)/2</f>
        <v>-3.2589950102014133E-2</v>
      </c>
      <c r="AM78" s="4">
        <f ca="1">('Excess male'!AM78+'Excess male'!AM78)/2</f>
        <v>-5.8781482018662831E-2</v>
      </c>
      <c r="AN78" s="4">
        <f ca="1">('Excess male'!AN78+'Excess male'!AN78)/2</f>
        <v>2.4464252721324365E-4</v>
      </c>
      <c r="AO78" s="4">
        <f ca="1">('Excess male'!AO78+'Excess male'!AO78)/2</f>
        <v>-1.433634834122317E-2</v>
      </c>
      <c r="AP78" s="4">
        <f ca="1">('Excess male'!AP78+'Excess male'!AP78)/2</f>
        <v>-3.5683699199099285E-2</v>
      </c>
      <c r="AQ78" s="4">
        <f ca="1">('Excess male'!AQ78+'Excess male'!AQ78)/2</f>
        <v>-9.8386544357298954E-3</v>
      </c>
      <c r="AR78" s="4">
        <f ca="1">('Excess male'!AR78+'Excess male'!AR78)/2</f>
        <v>2.1845493632343775E-3</v>
      </c>
      <c r="AS78" s="4">
        <f ca="1">('Excess male'!AS78+'Excess male'!AS78)/2</f>
        <v>0.11851039498675367</v>
      </c>
      <c r="AT78" s="4">
        <f ca="1">('Excess male'!AT78+'Excess male'!AT78)/2</f>
        <v>0.12903031555331101</v>
      </c>
      <c r="AU78" s="4">
        <f ca="1">('Excess male'!AU78+'Excess male'!AU78)/2</f>
        <v>0.11999301489409353</v>
      </c>
      <c r="AV78" s="4">
        <f ca="1">('Excess male'!AV78+'Excess male'!AV78)/2</f>
        <v>9.9826535628306942E-2</v>
      </c>
      <c r="AW78" s="4">
        <f ca="1">('Excess male'!AW78+'Excess male'!AW78)/2</f>
        <v>9.5205748687437391E-2</v>
      </c>
      <c r="AX78" s="4">
        <f ca="1">('Excess male'!AX78+'Excess male'!AX78)/2</f>
        <v>0.15354992949591281</v>
      </c>
      <c r="BE78">
        <v>0</v>
      </c>
    </row>
    <row r="79" spans="1:57" x14ac:dyDescent="0.2">
      <c r="A79" s="1">
        <v>76</v>
      </c>
      <c r="B79" s="4">
        <f ca="1">('Deaths female'!B79-'Baseline female'!B79)/'Baseline female'!B79</f>
        <v>0.17426187874131835</v>
      </c>
      <c r="C79" s="4">
        <f ca="1">('Deaths female'!C79-'Baseline female'!C79)/'Baseline female'!C79</f>
        <v>0.23768012147323339</v>
      </c>
      <c r="D79" s="4">
        <f ca="1">('Deaths female'!D79-'Baseline female'!D79)/'Baseline female'!D79</f>
        <v>0.21116792351087682</v>
      </c>
      <c r="E79" s="4">
        <f ca="1">('Deaths female'!E79-'Baseline female'!E79)/'Baseline female'!E79</f>
        <v>0.18420384960853733</v>
      </c>
      <c r="F79" s="4">
        <f ca="1">('Deaths female'!F79-'Baseline female'!F79)/'Baseline female'!F79</f>
        <v>9.5080600234077162E-2</v>
      </c>
      <c r="G79" s="4">
        <f ca="1">('Deaths female'!G79-'Baseline female'!G79)/'Baseline female'!G79</f>
        <v>9.5816851770460315E-2</v>
      </c>
      <c r="H79" s="4">
        <f ca="1">('Deaths female'!H79-'Baseline female'!H79)/'Baseline female'!H79</f>
        <v>0.12428983481045458</v>
      </c>
      <c r="I79" s="4">
        <f ca="1">('Deaths female'!I79-'Baseline female'!I79)/'Baseline female'!I79</f>
        <v>5.4746735487181453E-2</v>
      </c>
      <c r="J79" s="4">
        <f ca="1">('Deaths female'!J79-'Baseline female'!J79)/'Baseline female'!J79</f>
        <v>-1.1511400343538077E-3</v>
      </c>
      <c r="K79" s="4">
        <f ca="1">('Deaths female'!K79-'Baseline female'!K79)/'Baseline female'!K79</f>
        <v>3.7128403925727985E-2</v>
      </c>
      <c r="L79" s="4">
        <f ca="1">('Deaths female'!L79-'Baseline female'!L79)/'Baseline female'!L79</f>
        <v>3.0508078036708768E-3</v>
      </c>
      <c r="M79" s="4">
        <f ca="1">('Deaths female'!M79-'Baseline female'!M79)/'Baseline female'!M79</f>
        <v>4.3325260787562048E-2</v>
      </c>
      <c r="N79" s="4">
        <f ca="1">('Deaths female'!N79-'Baseline female'!N79)/'Baseline female'!N79</f>
        <v>-2.7959620098457386E-2</v>
      </c>
      <c r="O79" s="4">
        <f ca="1">('Deaths female'!O79-'Baseline female'!O79)/'Baseline female'!O79</f>
        <v>-1.9829696042984457E-2</v>
      </c>
      <c r="P79" s="4">
        <f ca="1">('Deaths female'!P79-'Baseline female'!P79)/'Baseline female'!P79</f>
        <v>-5.9017449504125963E-2</v>
      </c>
      <c r="Q79" s="4">
        <f ca="1">('Deaths female'!Q79-'Baseline female'!Q79)/'Baseline female'!Q79</f>
        <v>-2.4688677876339084E-2</v>
      </c>
      <c r="R79" s="4">
        <f ca="1">('Deaths female'!R79-'Baseline female'!R79)/'Baseline female'!R79</f>
        <v>-3.0629108750981585E-2</v>
      </c>
      <c r="S79" s="4">
        <f ca="1">('Deaths female'!S79-'Baseline female'!S79)/'Baseline female'!S79</f>
        <v>4.1723158940077235E-2</v>
      </c>
      <c r="T79" s="4">
        <f ca="1">('Deaths female'!T79-'Baseline female'!T79)/'Baseline female'!T79</f>
        <v>1.7544892208040605E-2</v>
      </c>
      <c r="U79" s="4">
        <f ca="1">('Deaths female'!U79-'Baseline female'!U79)/'Baseline female'!U79</f>
        <v>-4.9891526283170506E-2</v>
      </c>
      <c r="V79" s="4">
        <f ca="1">('Deaths female'!V79-'Baseline female'!V79)/'Baseline female'!V79</f>
        <v>8.456935920382587E-2</v>
      </c>
      <c r="W79" s="4">
        <f ca="1">('Deaths female'!W79-'Baseline female'!W79)/'Baseline female'!W79</f>
        <v>0.19504205682657189</v>
      </c>
      <c r="X79" s="4">
        <f ca="1">('Deaths female'!X79-'Baseline female'!X79)/'Baseline female'!X79</f>
        <v>-8.3356577830985532E-2</v>
      </c>
      <c r="Y79" s="4">
        <f ca="1">('Deaths female'!Y79-'Baseline female'!Y79)/'Baseline female'!Y79</f>
        <v>0.10834370482681813</v>
      </c>
      <c r="Z79" s="4">
        <f ca="1">('Deaths female'!Z79-'Baseline female'!Z79)/'Baseline female'!Z79</f>
        <v>0.11046795990029175</v>
      </c>
      <c r="AA79" s="4">
        <f ca="1">('Deaths female'!AA79-'Baseline female'!AA79)/'Baseline female'!AA79</f>
        <v>0.16466096606821967</v>
      </c>
      <c r="AI79" s="4">
        <f ca="1">('Excess male'!AI79+'Excess male'!AI79)/2</f>
        <v>3.5951117423007731E-2</v>
      </c>
      <c r="AJ79" s="4">
        <f ca="1">('Excess male'!AJ79+'Excess male'!AJ79)/2</f>
        <v>-9.7987413284898149E-3</v>
      </c>
      <c r="AK79" s="4">
        <f ca="1">('Excess male'!AK79+'Excess male'!AK79)/2</f>
        <v>-4.3749962390598264E-4</v>
      </c>
      <c r="AL79" s="4">
        <f ca="1">('Excess male'!AL79+'Excess male'!AL79)/2</f>
        <v>-2.5944882636258736E-2</v>
      </c>
      <c r="AM79" s="4">
        <f ca="1">('Excess male'!AM79+'Excess male'!AM79)/2</f>
        <v>-5.5643592197666139E-2</v>
      </c>
      <c r="AN79" s="4">
        <f ca="1">('Excess male'!AN79+'Excess male'!AN79)/2</f>
        <v>-1.4108417349567521E-2</v>
      </c>
      <c r="AO79" s="4">
        <f ca="1">('Excess male'!AO79+'Excess male'!AO79)/2</f>
        <v>-1.6273752871555441E-2</v>
      </c>
      <c r="AP79" s="4">
        <f ca="1">('Excess male'!AP79+'Excess male'!AP79)/2</f>
        <v>-2.8987807498847672E-2</v>
      </c>
      <c r="AQ79" s="4">
        <f ca="1">('Excess male'!AQ79+'Excess male'!AQ79)/2</f>
        <v>-1.5168521040131788E-2</v>
      </c>
      <c r="AR79" s="4">
        <f ca="1">('Excess male'!AR79+'Excess male'!AR79)/2</f>
        <v>-9.4470209852323232E-3</v>
      </c>
      <c r="AS79" s="4">
        <f ca="1">('Excess male'!AS79+'Excess male'!AS79)/2</f>
        <v>0.16413105850615153</v>
      </c>
      <c r="AT79" s="4">
        <f ca="1">('Excess male'!AT79+'Excess male'!AT79)/2</f>
        <v>0.13388979244033986</v>
      </c>
      <c r="AU79" s="4">
        <f ca="1">('Excess male'!AU79+'Excess male'!AU79)/2</f>
        <v>0.10647763322777289</v>
      </c>
      <c r="AV79" s="4">
        <f ca="1">('Excess male'!AV79+'Excess male'!AV79)/2</f>
        <v>9.6628826916852803E-2</v>
      </c>
      <c r="AW79" s="4">
        <f ca="1">('Excess male'!AW79+'Excess male'!AW79)/2</f>
        <v>0.11778353508646763</v>
      </c>
      <c r="AX79" s="4">
        <f ca="1">('Excess male'!AX79+'Excess male'!AX79)/2</f>
        <v>0.10260276619875439</v>
      </c>
      <c r="BE79">
        <v>0</v>
      </c>
    </row>
    <row r="80" spans="1:57" x14ac:dyDescent="0.2">
      <c r="A80" s="1">
        <v>77</v>
      </c>
      <c r="B80" s="4">
        <f ca="1">('Deaths female'!B80-'Baseline female'!B80)/'Baseline female'!B80</f>
        <v>0.1269276145033183</v>
      </c>
      <c r="C80" s="4">
        <f ca="1">('Deaths female'!C80-'Baseline female'!C80)/'Baseline female'!C80</f>
        <v>0.22862799727081512</v>
      </c>
      <c r="D80" s="4">
        <f ca="1">('Deaths female'!D80-'Baseline female'!D80)/'Baseline female'!D80</f>
        <v>0.22678090437025744</v>
      </c>
      <c r="E80" s="4">
        <f ca="1">('Deaths female'!E80-'Baseline female'!E80)/'Baseline female'!E80</f>
        <v>0.2054037831775441</v>
      </c>
      <c r="F80" s="4">
        <f ca="1">('Deaths female'!F80-'Baseline female'!F80)/'Baseline female'!F80</f>
        <v>0.14593131002238188</v>
      </c>
      <c r="G80" s="4">
        <f ca="1">('Deaths female'!G80-'Baseline female'!G80)/'Baseline female'!G80</f>
        <v>0.13993967138571772</v>
      </c>
      <c r="H80" s="4">
        <f ca="1">('Deaths female'!H80-'Baseline female'!H80)/'Baseline female'!H80</f>
        <v>9.5539365541221721E-2</v>
      </c>
      <c r="I80" s="4">
        <f ca="1">('Deaths female'!I80-'Baseline female'!I80)/'Baseline female'!I80</f>
        <v>2.8944783900223904E-2</v>
      </c>
      <c r="J80" s="4">
        <f ca="1">('Deaths female'!J80-'Baseline female'!J80)/'Baseline female'!J80</f>
        <v>9.5908302814639815E-2</v>
      </c>
      <c r="K80" s="4">
        <f ca="1">('Deaths female'!K80-'Baseline female'!K80)/'Baseline female'!K80</f>
        <v>3.4641619049978402E-2</v>
      </c>
      <c r="L80" s="4">
        <f ca="1">('Deaths female'!L80-'Baseline female'!L80)/'Baseline female'!L80</f>
        <v>4.6646362163467847E-2</v>
      </c>
      <c r="M80" s="4">
        <f ca="1">('Deaths female'!M80-'Baseline female'!M80)/'Baseline female'!M80</f>
        <v>-2.9590417509044897E-2</v>
      </c>
      <c r="N80" s="4">
        <f ca="1">('Deaths female'!N80-'Baseline female'!N80)/'Baseline female'!N80</f>
        <v>-8.0079095943232821E-3</v>
      </c>
      <c r="O80" s="4">
        <f ca="1">('Deaths female'!O80-'Baseline female'!O80)/'Baseline female'!O80</f>
        <v>-2.4686643954212693E-2</v>
      </c>
      <c r="P80" s="4">
        <f ca="1">('Deaths female'!P80-'Baseline female'!P80)/'Baseline female'!P80</f>
        <v>-2.3315783913841991E-2</v>
      </c>
      <c r="Q80" s="4">
        <f ca="1">('Deaths female'!Q80-'Baseline female'!Q80)/'Baseline female'!Q80</f>
        <v>-9.493277792565832E-3</v>
      </c>
      <c r="R80" s="4">
        <f ca="1">('Deaths female'!R80-'Baseline female'!R80)/'Baseline female'!R80</f>
        <v>-1.2506322580305429E-3</v>
      </c>
      <c r="S80" s="4">
        <f ca="1">('Deaths female'!S80-'Baseline female'!S80)/'Baseline female'!S80</f>
        <v>-7.3444424958975345E-3</v>
      </c>
      <c r="T80" s="4">
        <f ca="1">('Deaths female'!T80-'Baseline female'!T80)/'Baseline female'!T80</f>
        <v>3.820006322659749E-2</v>
      </c>
      <c r="U80" s="4">
        <f ca="1">('Deaths female'!U80-'Baseline female'!U80)/'Baseline female'!U80</f>
        <v>-4.2608480061523422E-2</v>
      </c>
      <c r="V80" s="4">
        <f ca="1">('Deaths female'!V80-'Baseline female'!V80)/'Baseline female'!V80</f>
        <v>7.9183191454995708E-2</v>
      </c>
      <c r="W80" s="4">
        <f ca="1">('Deaths female'!W80-'Baseline female'!W80)/'Baseline female'!W80</f>
        <v>0.11545159220916687</v>
      </c>
      <c r="X80" s="4">
        <f ca="1">('Deaths female'!X80-'Baseline female'!X80)/'Baseline female'!X80</f>
        <v>0.18766811903887043</v>
      </c>
      <c r="Y80" s="4">
        <f ca="1">('Deaths female'!Y80-'Baseline female'!Y80)/'Baseline female'!Y80</f>
        <v>-7.8438177250581692E-2</v>
      </c>
      <c r="Z80" s="4">
        <f ca="1">('Deaths female'!Z80-'Baseline female'!Z80)/'Baseline female'!Z80</f>
        <v>0.15495448068955031</v>
      </c>
      <c r="AA80" s="4">
        <f ca="1">('Deaths female'!AA80-'Baseline female'!AA80)/'Baseline female'!AA80</f>
        <v>0.24388966024328673</v>
      </c>
      <c r="AI80" s="4">
        <f ca="1">('Excess male'!AI80+'Excess male'!AI80)/2</f>
        <v>2.0419591290058655E-2</v>
      </c>
      <c r="AJ80" s="4">
        <f ca="1">('Excess male'!AJ80+'Excess male'!AJ80)/2</f>
        <v>-6.8230590133381373E-3</v>
      </c>
      <c r="AK80" s="4">
        <f ca="1">('Excess male'!AK80+'Excess male'!AK80)/2</f>
        <v>2.2778268306097595E-3</v>
      </c>
      <c r="AL80" s="4">
        <f ca="1">('Excess male'!AL80+'Excess male'!AL80)/2</f>
        <v>-1.8650324639213903E-2</v>
      </c>
      <c r="AM80" s="4">
        <f ca="1">('Excess male'!AM80+'Excess male'!AM80)/2</f>
        <v>-5.3793347209834717E-2</v>
      </c>
      <c r="AN80" s="4">
        <f ca="1">('Excess male'!AN80+'Excess male'!AN80)/2</f>
        <v>-1.4031912302033035E-2</v>
      </c>
      <c r="AO80" s="4">
        <f ca="1">('Excess male'!AO80+'Excess male'!AO80)/2</f>
        <v>-1.5457388246223095E-2</v>
      </c>
      <c r="AP80" s="4">
        <f ca="1">('Excess male'!AP80+'Excess male'!AP80)/2</f>
        <v>-1.9952074776323582E-2</v>
      </c>
      <c r="AQ80" s="4">
        <f ca="1">('Excess male'!AQ80+'Excess male'!AQ80)/2</f>
        <v>-1.84654137822499E-2</v>
      </c>
      <c r="AR80" s="4">
        <f ca="1">('Excess male'!AR80+'Excess male'!AR80)/2</f>
        <v>-1.3465488473980918E-2</v>
      </c>
      <c r="AS80" s="4">
        <f ca="1">('Excess male'!AS80+'Excess male'!AS80)/2</f>
        <v>0.14825935137666404</v>
      </c>
      <c r="AT80" s="4">
        <f ca="1">('Excess male'!AT80+'Excess male'!AT80)/2</f>
        <v>0.17378651147091564</v>
      </c>
      <c r="AU80" s="4">
        <f ca="1">('Excess male'!AU80+'Excess male'!AU80)/2</f>
        <v>8.8294746876058233E-2</v>
      </c>
      <c r="AV80" s="4">
        <f ca="1">('Excess male'!AV80+'Excess male'!AV80)/2</f>
        <v>8.8564819034111744E-2</v>
      </c>
      <c r="AW80" s="4">
        <f ca="1">('Excess male'!AW80+'Excess male'!AW80)/2</f>
        <v>0.10760008134077863</v>
      </c>
      <c r="AX80" s="4">
        <f ca="1">('Excess male'!AX80+'Excess male'!AX80)/2</f>
        <v>0.10370982483797028</v>
      </c>
      <c r="BE80">
        <v>0</v>
      </c>
    </row>
    <row r="81" spans="1:57" x14ac:dyDescent="0.2">
      <c r="A81" s="1">
        <v>78</v>
      </c>
      <c r="B81" s="4">
        <f ca="1">('Deaths female'!B81-'Baseline female'!B81)/'Baseline female'!B81</f>
        <v>0.19103085656346536</v>
      </c>
      <c r="C81" s="4">
        <f ca="1">('Deaths female'!C81-'Baseline female'!C81)/'Baseline female'!C81</f>
        <v>0.18774028070949572</v>
      </c>
      <c r="D81" s="4">
        <f ca="1">('Deaths female'!D81-'Baseline female'!D81)/'Baseline female'!D81</f>
        <v>0.24393639184625163</v>
      </c>
      <c r="E81" s="4">
        <f ca="1">('Deaths female'!E81-'Baseline female'!E81)/'Baseline female'!E81</f>
        <v>0.19872926187591275</v>
      </c>
      <c r="F81" s="4">
        <f ca="1">('Deaths female'!F81-'Baseline female'!F81)/'Baseline female'!F81</f>
        <v>0.11497352508945188</v>
      </c>
      <c r="G81" s="4">
        <f ca="1">('Deaths female'!G81-'Baseline female'!G81)/'Baseline female'!G81</f>
        <v>0.14829189098617557</v>
      </c>
      <c r="H81" s="4">
        <f ca="1">('Deaths female'!H81-'Baseline female'!H81)/'Baseline female'!H81</f>
        <v>9.2403842168764058E-2</v>
      </c>
      <c r="I81" s="4">
        <f ca="1">('Deaths female'!I81-'Baseline female'!I81)/'Baseline female'!I81</f>
        <v>5.5277112533753621E-2</v>
      </c>
      <c r="J81" s="4">
        <f ca="1">('Deaths female'!J81-'Baseline female'!J81)/'Baseline female'!J81</f>
        <v>1.9479461239676209E-2</v>
      </c>
      <c r="K81" s="4">
        <f ca="1">('Deaths female'!K81-'Baseline female'!K81)/'Baseline female'!K81</f>
        <v>1.8116523034842937E-2</v>
      </c>
      <c r="L81" s="4">
        <f ca="1">('Deaths female'!L81-'Baseline female'!L81)/'Baseline female'!L81</f>
        <v>1.2553609995888183E-2</v>
      </c>
      <c r="M81" s="4">
        <f ca="1">('Deaths female'!M81-'Baseline female'!M81)/'Baseline female'!M81</f>
        <v>4.1108284342061445E-3</v>
      </c>
      <c r="N81" s="4">
        <f ca="1">('Deaths female'!N81-'Baseline female'!N81)/'Baseline female'!N81</f>
        <v>2.9818688379458679E-2</v>
      </c>
      <c r="O81" s="4">
        <f ca="1">('Deaths female'!O81-'Baseline female'!O81)/'Baseline female'!O81</f>
        <v>-3.2445747454445971E-2</v>
      </c>
      <c r="P81" s="4">
        <f ca="1">('Deaths female'!P81-'Baseline female'!P81)/'Baseline female'!P81</f>
        <v>-5.7267364397100867E-2</v>
      </c>
      <c r="Q81" s="4">
        <f ca="1">('Deaths female'!Q81-'Baseline female'!Q81)/'Baseline female'!Q81</f>
        <v>-5.6576078217166013E-3</v>
      </c>
      <c r="R81" s="4">
        <f ca="1">('Deaths female'!R81-'Baseline female'!R81)/'Baseline female'!R81</f>
        <v>-3.2945949287064041E-2</v>
      </c>
      <c r="S81" s="4">
        <f ca="1">('Deaths female'!S81-'Baseline female'!S81)/'Baseline female'!S81</f>
        <v>-3.7209155417680974E-2</v>
      </c>
      <c r="T81" s="4">
        <f ca="1">('Deaths female'!T81-'Baseline female'!T81)/'Baseline female'!T81</f>
        <v>2.2398560257599492E-2</v>
      </c>
      <c r="U81" s="4">
        <f ca="1">('Deaths female'!U81-'Baseline female'!U81)/'Baseline female'!U81</f>
        <v>4.307862065746982E-2</v>
      </c>
      <c r="V81" s="4">
        <f ca="1">('Deaths female'!V81-'Baseline female'!V81)/'Baseline female'!V81</f>
        <v>9.4386200807463086E-2</v>
      </c>
      <c r="W81" s="4">
        <f ca="1">('Deaths female'!W81-'Baseline female'!W81)/'Baseline female'!W81</f>
        <v>5.2113770268206225E-2</v>
      </c>
      <c r="X81" s="4">
        <f ca="1">('Deaths female'!X81-'Baseline female'!X81)/'Baseline female'!X81</f>
        <v>8.3683619404168949E-2</v>
      </c>
      <c r="Y81" s="4">
        <f ca="1">('Deaths female'!Y81-'Baseline female'!Y81)/'Baseline female'!Y81</f>
        <v>0.19949688051039186</v>
      </c>
      <c r="Z81" s="4">
        <f ca="1">('Deaths female'!Z81-'Baseline female'!Z81)/'Baseline female'!Z81</f>
        <v>-0.10119848485925695</v>
      </c>
      <c r="AA81" s="4">
        <f ca="1">('Deaths female'!AA81-'Baseline female'!AA81)/'Baseline female'!AA81</f>
        <v>-5.3232707514913317E-2</v>
      </c>
      <c r="AI81" s="4">
        <f ca="1">('Excess male'!AI81+'Excess male'!AI81)/2</f>
        <v>5.5397472763316748E-3</v>
      </c>
      <c r="AJ81" s="4">
        <f ca="1">('Excess male'!AJ81+'Excess male'!AJ81)/2</f>
        <v>-8.9371068015075376E-3</v>
      </c>
      <c r="AK81" s="4">
        <f ca="1">('Excess male'!AK81+'Excess male'!AK81)/2</f>
        <v>1.1221437956819444E-2</v>
      </c>
      <c r="AL81" s="4">
        <f ca="1">('Excess male'!AL81+'Excess male'!AL81)/2</f>
        <v>-1.4896831635684745E-2</v>
      </c>
      <c r="AM81" s="4">
        <f ca="1">('Excess male'!AM81+'Excess male'!AM81)/2</f>
        <v>-4.6748770268672517E-2</v>
      </c>
      <c r="AN81" s="4">
        <f ca="1">('Excess male'!AN81+'Excess male'!AN81)/2</f>
        <v>-1.1197568991139753E-2</v>
      </c>
      <c r="AO81" s="4">
        <f ca="1">('Excess male'!AO81+'Excess male'!AO81)/2</f>
        <v>-1.4342736361457517E-2</v>
      </c>
      <c r="AP81" s="4">
        <f ca="1">('Excess male'!AP81+'Excess male'!AP81)/2</f>
        <v>-2.32822186358322E-2</v>
      </c>
      <c r="AQ81" s="4">
        <f ca="1">('Excess male'!AQ81+'Excess male'!AQ81)/2</f>
        <v>-1.5843401343223658E-2</v>
      </c>
      <c r="AR81" s="4">
        <f ca="1">('Excess male'!AR81+'Excess male'!AR81)/2</f>
        <v>-1.9455958933001644E-2</v>
      </c>
      <c r="AS81" s="4">
        <f ca="1">('Excess male'!AS81+'Excess male'!AS81)/2</f>
        <v>0.13337206237202007</v>
      </c>
      <c r="AT81" s="4">
        <f ca="1">('Excess male'!AT81+'Excess male'!AT81)/2</f>
        <v>0.13862252901444919</v>
      </c>
      <c r="AU81" s="4">
        <f ca="1">('Excess male'!AU81+'Excess male'!AU81)/2</f>
        <v>0.11023363630186496</v>
      </c>
      <c r="AV81" s="4">
        <f ca="1">('Excess male'!AV81+'Excess male'!AV81)/2</f>
        <v>6.536756142895378E-2</v>
      </c>
      <c r="AW81" s="4">
        <f ca="1">('Excess male'!AW81+'Excess male'!AW81)/2</f>
        <v>7.5038602043973154E-2</v>
      </c>
      <c r="AX81" s="4">
        <f ca="1">('Excess male'!AX81+'Excess male'!AX81)/2</f>
        <v>5.6730813896158014E-2</v>
      </c>
      <c r="BE81">
        <v>0</v>
      </c>
    </row>
    <row r="82" spans="1:57" x14ac:dyDescent="0.2">
      <c r="A82" s="1">
        <v>79</v>
      </c>
      <c r="B82" s="4">
        <f ca="1">('Deaths female'!B82-'Baseline female'!B82)/'Baseline female'!B82</f>
        <v>0.17566533968059236</v>
      </c>
      <c r="C82" s="4">
        <f ca="1">('Deaths female'!C82-'Baseline female'!C82)/'Baseline female'!C82</f>
        <v>0.18389329907885762</v>
      </c>
      <c r="D82" s="4">
        <f ca="1">('Deaths female'!D82-'Baseline female'!D82)/'Baseline female'!D82</f>
        <v>0.13131701099819748</v>
      </c>
      <c r="E82" s="4">
        <f ca="1">('Deaths female'!E82-'Baseline female'!E82)/'Baseline female'!E82</f>
        <v>0.13190765899164425</v>
      </c>
      <c r="F82" s="4">
        <f ca="1">('Deaths female'!F82-'Baseline female'!F82)/'Baseline female'!F82</f>
        <v>0.14428776426973389</v>
      </c>
      <c r="G82" s="4">
        <f ca="1">('Deaths female'!G82-'Baseline female'!G82)/'Baseline female'!G82</f>
        <v>9.350627402977485E-2</v>
      </c>
      <c r="H82" s="4">
        <f ca="1">('Deaths female'!H82-'Baseline female'!H82)/'Baseline female'!H82</f>
        <v>6.3007284357646451E-2</v>
      </c>
      <c r="I82" s="4">
        <f ca="1">('Deaths female'!I82-'Baseline female'!I82)/'Baseline female'!I82</f>
        <v>3.7184151493545238E-2</v>
      </c>
      <c r="J82" s="4">
        <f ca="1">('Deaths female'!J82-'Baseline female'!J82)/'Baseline female'!J82</f>
        <v>6.1990437833496469E-2</v>
      </c>
      <c r="K82" s="4">
        <f ca="1">('Deaths female'!K82-'Baseline female'!K82)/'Baseline female'!K82</f>
        <v>-3.5194940411977904E-2</v>
      </c>
      <c r="L82" s="4">
        <f ca="1">('Deaths female'!L82-'Baseline female'!L82)/'Baseline female'!L82</f>
        <v>7.3675029453711136E-3</v>
      </c>
      <c r="M82" s="4">
        <f ca="1">('Deaths female'!M82-'Baseline female'!M82)/'Baseline female'!M82</f>
        <v>-1.8567945624294882E-2</v>
      </c>
      <c r="N82" s="4">
        <f ca="1">('Deaths female'!N82-'Baseline female'!N82)/'Baseline female'!N82</f>
        <v>4.4245605874088052E-2</v>
      </c>
      <c r="O82" s="4">
        <f ca="1">('Deaths female'!O82-'Baseline female'!O82)/'Baseline female'!O82</f>
        <v>-2.017095058573723E-2</v>
      </c>
      <c r="P82" s="4">
        <f ca="1">('Deaths female'!P82-'Baseline female'!P82)/'Baseline female'!P82</f>
        <v>-5.1210828726570339E-2</v>
      </c>
      <c r="Q82" s="4">
        <f ca="1">('Deaths female'!Q82-'Baseline female'!Q82)/'Baseline female'!Q82</f>
        <v>2.4619540204384761E-2</v>
      </c>
      <c r="R82" s="4">
        <f ca="1">('Deaths female'!R82-'Baseline female'!R82)/'Baseline female'!R82</f>
        <v>8.7348859357186375E-3</v>
      </c>
      <c r="S82" s="4">
        <f ca="1">('Deaths female'!S82-'Baseline female'!S82)/'Baseline female'!S82</f>
        <v>-4.8792545759636166E-2</v>
      </c>
      <c r="T82" s="4">
        <f ca="1">('Deaths female'!T82-'Baseline female'!T82)/'Baseline female'!T82</f>
        <v>-1.0264612470760789E-2</v>
      </c>
      <c r="U82" s="4">
        <f ca="1">('Deaths female'!U82-'Baseline female'!U82)/'Baseline female'!U82</f>
        <v>1.2496523932653703E-3</v>
      </c>
      <c r="V82" s="4">
        <f ca="1">('Deaths female'!V82-'Baseline female'!V82)/'Baseline female'!V82</f>
        <v>0.14170980021955426</v>
      </c>
      <c r="W82" s="4">
        <f ca="1">('Deaths female'!W82-'Baseline female'!W82)/'Baseline female'!W82</f>
        <v>0.10163201747705515</v>
      </c>
      <c r="X82" s="4">
        <f ca="1">('Deaths female'!X82-'Baseline female'!X82)/'Baseline female'!X82</f>
        <v>8.5111684725722961E-2</v>
      </c>
      <c r="Y82" s="4">
        <f ca="1">('Deaths female'!Y82-'Baseline female'!Y82)/'Baseline female'!Y82</f>
        <v>8.5575012688473201E-2</v>
      </c>
      <c r="Z82" s="4">
        <f ca="1">('Deaths female'!Z82-'Baseline female'!Z82)/'Baseline female'!Z82</f>
        <v>0.24039185445877517</v>
      </c>
      <c r="AA82" s="4">
        <f ca="1">('Deaths female'!AA82-'Baseline female'!AA82)/'Baseline female'!AA82</f>
        <v>-9.4500750436089909E-2</v>
      </c>
      <c r="AI82" s="4">
        <f ca="1">('Excess male'!AI82+'Excess male'!AI82)/2</f>
        <v>-9.9485840731458903E-3</v>
      </c>
      <c r="AJ82" s="4">
        <f ca="1">('Excess male'!AJ82+'Excess male'!AJ82)/2</f>
        <v>-1.6997644398351428E-3</v>
      </c>
      <c r="AK82" s="4">
        <f ca="1">('Excess male'!AK82+'Excess male'!AK82)/2</f>
        <v>9.4953997081402459E-3</v>
      </c>
      <c r="AL82" s="4">
        <f ca="1">('Excess male'!AL82+'Excess male'!AL82)/2</f>
        <v>-1.4655994397778257E-2</v>
      </c>
      <c r="AM82" s="4">
        <f ca="1">('Excess male'!AM82+'Excess male'!AM82)/2</f>
        <v>-4.7264805046611381E-2</v>
      </c>
      <c r="AN82" s="4">
        <f ca="1">('Excess male'!AN82+'Excess male'!AN82)/2</f>
        <v>-5.7835884247839286E-3</v>
      </c>
      <c r="AO82" s="4">
        <f ca="1">('Excess male'!AO82+'Excess male'!AO82)/2</f>
        <v>-1.3842095766492032E-2</v>
      </c>
      <c r="AP82" s="4">
        <f ca="1">('Excess male'!AP82+'Excess male'!AP82)/2</f>
        <v>-1.6185214110338998E-2</v>
      </c>
      <c r="AQ82" s="4">
        <f ca="1">('Excess male'!AQ82+'Excess male'!AQ82)/2</f>
        <v>-2.6089408205771519E-2</v>
      </c>
      <c r="AR82" s="4">
        <f ca="1">('Excess male'!AR82+'Excess male'!AR82)/2</f>
        <v>-1.8774106273082965E-2</v>
      </c>
      <c r="AS82" s="4">
        <f ca="1">('Excess male'!AS82+'Excess male'!AS82)/2</f>
        <v>0.12089989471491365</v>
      </c>
      <c r="AT82" s="4">
        <f ca="1">('Excess male'!AT82+'Excess male'!AT82)/2</f>
        <v>0.12571693681309734</v>
      </c>
      <c r="AU82" s="4">
        <f ca="1">('Excess male'!AU82+'Excess male'!AU82)/2</f>
        <v>7.2732651309646873E-2</v>
      </c>
      <c r="AV82" s="4">
        <f ca="1">('Excess male'!AV82+'Excess male'!AV82)/2</f>
        <v>8.9582600239215854E-2</v>
      </c>
      <c r="AW82" s="4">
        <f ca="1">('Excess male'!AW82+'Excess male'!AW82)/2</f>
        <v>4.8906597781482972E-2</v>
      </c>
      <c r="AX82" s="4">
        <f ca="1">('Excess male'!AX82+'Excess male'!AX82)/2</f>
        <v>4.2124065440692516E-3</v>
      </c>
      <c r="BE82">
        <v>0</v>
      </c>
    </row>
    <row r="83" spans="1:57" x14ac:dyDescent="0.2">
      <c r="A83" s="1">
        <v>80</v>
      </c>
      <c r="B83" s="4">
        <f ca="1">('Deaths female'!B83-'Baseline female'!B83)/'Baseline female'!B83</f>
        <v>8.881484374761825E-2</v>
      </c>
      <c r="C83" s="4">
        <f ca="1">('Deaths female'!C83-'Baseline female'!C83)/'Baseline female'!C83</f>
        <v>9.6512287487096352E-2</v>
      </c>
      <c r="D83" s="4">
        <f ca="1">('Deaths female'!D83-'Baseline female'!D83)/'Baseline female'!D83</f>
        <v>0.17215523237249852</v>
      </c>
      <c r="E83" s="4">
        <f ca="1">('Deaths female'!E83-'Baseline female'!E83)/'Baseline female'!E83</f>
        <v>0.10572635697985681</v>
      </c>
      <c r="F83" s="4">
        <f ca="1">('Deaths female'!F83-'Baseline female'!F83)/'Baseline female'!F83</f>
        <v>8.3779264668162559E-2</v>
      </c>
      <c r="G83" s="4">
        <f ca="1">('Deaths female'!G83-'Baseline female'!G83)/'Baseline female'!G83</f>
        <v>8.1980237321850988E-2</v>
      </c>
      <c r="H83" s="4">
        <f ca="1">('Deaths female'!H83-'Baseline female'!H83)/'Baseline female'!H83</f>
        <v>5.8753077000791062E-2</v>
      </c>
      <c r="I83" s="4">
        <f ca="1">('Deaths female'!I83-'Baseline female'!I83)/'Baseline female'!I83</f>
        <v>-1.8171565689936156E-3</v>
      </c>
      <c r="J83" s="4">
        <f ca="1">('Deaths female'!J83-'Baseline female'!J83)/'Baseline female'!J83</f>
        <v>3.8357222158123552E-2</v>
      </c>
      <c r="K83" s="4">
        <f ca="1">('Deaths female'!K83-'Baseline female'!K83)/'Baseline female'!K83</f>
        <v>1.1423574130654696E-2</v>
      </c>
      <c r="L83" s="4">
        <f ca="1">('Deaths female'!L83-'Baseline female'!L83)/'Baseline female'!L83</f>
        <v>8.7894121257068858E-3</v>
      </c>
      <c r="M83" s="4">
        <f ca="1">('Deaths female'!M83-'Baseline female'!M83)/'Baseline female'!M83</f>
        <v>-1.0333252578112065E-2</v>
      </c>
      <c r="N83" s="4">
        <f ca="1">('Deaths female'!N83-'Baseline female'!N83)/'Baseline female'!N83</f>
        <v>3.9965092196343052E-3</v>
      </c>
      <c r="O83" s="4">
        <f ca="1">('Deaths female'!O83-'Baseline female'!O83)/'Baseline female'!O83</f>
        <v>7.1735008664692207E-2</v>
      </c>
      <c r="P83" s="4">
        <f ca="1">('Deaths female'!P83-'Baseline female'!P83)/'Baseline female'!P83</f>
        <v>-5.9222230225692118E-2</v>
      </c>
      <c r="Q83" s="4">
        <f ca="1">('Deaths female'!Q83-'Baseline female'!Q83)/'Baseline female'!Q83</f>
        <v>2.4526528518008395E-2</v>
      </c>
      <c r="R83" s="4">
        <f ca="1">('Deaths female'!R83-'Baseline female'!R83)/'Baseline female'!R83</f>
        <v>-1.1045537672422794E-2</v>
      </c>
      <c r="S83" s="4">
        <f ca="1">('Deaths female'!S83-'Baseline female'!S83)/'Baseline female'!S83</f>
        <v>5.1917922627704501E-3</v>
      </c>
      <c r="T83" s="4">
        <f ca="1">('Deaths female'!T83-'Baseline female'!T83)/'Baseline female'!T83</f>
        <v>-4.1032520312267097E-2</v>
      </c>
      <c r="U83" s="4">
        <f ca="1">('Deaths female'!U83-'Baseline female'!U83)/'Baseline female'!U83</f>
        <v>-4.0197738514594065E-2</v>
      </c>
      <c r="V83" s="4">
        <f ca="1">('Deaths female'!V83-'Baseline female'!V83)/'Baseline female'!V83</f>
        <v>9.1738586437685204E-2</v>
      </c>
      <c r="W83" s="4">
        <f ca="1">('Deaths female'!W83-'Baseline female'!W83)/'Baseline female'!W83</f>
        <v>0.13874221851084489</v>
      </c>
      <c r="X83" s="4">
        <f ca="1">('Deaths female'!X83-'Baseline female'!X83)/'Baseline female'!X83</f>
        <v>7.2573968788595719E-2</v>
      </c>
      <c r="Y83" s="4">
        <f ca="1">('Deaths female'!Y83-'Baseline female'!Y83)/'Baseline female'!Y83</f>
        <v>7.9851859035291947E-2</v>
      </c>
      <c r="Z83" s="4">
        <f ca="1">('Deaths female'!Z83-'Baseline female'!Z83)/'Baseline female'!Z83</f>
        <v>9.7054268230513774E-2</v>
      </c>
      <c r="AA83" s="4">
        <f ca="1">('Deaths female'!AA83-'Baseline female'!AA83)/'Baseline female'!AA83</f>
        <v>0.1889706197164453</v>
      </c>
      <c r="AI83" s="4">
        <f ca="1">('Excess male'!AI83+'Excess male'!AI83)/2</f>
        <v>-1.9659494034098408E-2</v>
      </c>
      <c r="AJ83" s="4">
        <f ca="1">('Excess male'!AJ83+'Excess male'!AJ83)/2</f>
        <v>-1.3122564091026884E-2</v>
      </c>
      <c r="AK83" s="4">
        <f ca="1">('Excess male'!AK83+'Excess male'!AK83)/2</f>
        <v>5.0850408415553591E-3</v>
      </c>
      <c r="AL83" s="4">
        <f ca="1">('Excess male'!AL83+'Excess male'!AL83)/2</f>
        <v>-1.096869227098321E-2</v>
      </c>
      <c r="AM83" s="4">
        <f ca="1">('Excess male'!AM83+'Excess male'!AM83)/2</f>
        <v>-4.4332646627131787E-2</v>
      </c>
      <c r="AN83" s="4">
        <f ca="1">('Excess male'!AN83+'Excess male'!AN83)/2</f>
        <v>-1.0588006187809914E-2</v>
      </c>
      <c r="AO83" s="4">
        <f ca="1">('Excess male'!AO83+'Excess male'!AO83)/2</f>
        <v>4.1852591828468568E-3</v>
      </c>
      <c r="AP83" s="4">
        <f ca="1">('Excess male'!AP83+'Excess male'!AP83)/2</f>
        <v>-1.7054727069815277E-2</v>
      </c>
      <c r="AQ83" s="4">
        <f ca="1">('Excess male'!AQ83+'Excess male'!AQ83)/2</f>
        <v>-2.3483538653912499E-2</v>
      </c>
      <c r="AR83" s="4">
        <f ca="1">('Excess male'!AR83+'Excess male'!AR83)/2</f>
        <v>-2.7158307404439135E-2</v>
      </c>
      <c r="AS83" s="4">
        <f ca="1">('Excess male'!AS83+'Excess male'!AS83)/2</f>
        <v>0.11993388405061722</v>
      </c>
      <c r="AT83" s="4">
        <f ca="1">('Excess male'!AT83+'Excess male'!AT83)/2</f>
        <v>0.11063050146767131</v>
      </c>
      <c r="AU83" s="4">
        <f ca="1">('Excess male'!AU83+'Excess male'!AU83)/2</f>
        <v>4.85457035264013E-2</v>
      </c>
      <c r="AV83" s="4">
        <f ca="1">('Excess male'!AV83+'Excess male'!AV83)/2</f>
        <v>6.6997497458181038E-2</v>
      </c>
      <c r="AW83" s="4">
        <f ca="1">('Excess male'!AW83+'Excess male'!AW83)/2</f>
        <v>7.277909857456516E-2</v>
      </c>
      <c r="AX83" s="4">
        <f ca="1">('Excess male'!AX83+'Excess male'!AX83)/2</f>
        <v>1.440469410396308E-2</v>
      </c>
      <c r="BE83">
        <v>0</v>
      </c>
    </row>
    <row r="84" spans="1:57" x14ac:dyDescent="0.2">
      <c r="A84" s="1">
        <v>81</v>
      </c>
      <c r="B84" s="4">
        <f ca="1">('Deaths female'!B84-'Baseline female'!B84)/'Baseline female'!B84</f>
        <v>7.3793768177475114E-2</v>
      </c>
      <c r="C84" s="4">
        <f ca="1">('Deaths female'!C84-'Baseline female'!C84)/'Baseline female'!C84</f>
        <v>8.1091192776276008E-2</v>
      </c>
      <c r="D84" s="4">
        <f ca="1">('Deaths female'!D84-'Baseline female'!D84)/'Baseline female'!D84</f>
        <v>0.1225270009673123</v>
      </c>
      <c r="E84" s="4">
        <f ca="1">('Deaths female'!E84-'Baseline female'!E84)/'Baseline female'!E84</f>
        <v>0.11434615536583742</v>
      </c>
      <c r="F84" s="4">
        <f ca="1">('Deaths female'!F84-'Baseline female'!F84)/'Baseline female'!F84</f>
        <v>5.8113217816410399E-2</v>
      </c>
      <c r="G84" s="4">
        <f ca="1">('Deaths female'!G84-'Baseline female'!G84)/'Baseline female'!G84</f>
        <v>5.1746881496804863E-2</v>
      </c>
      <c r="H84" s="4">
        <f ca="1">('Deaths female'!H84-'Baseline female'!H84)/'Baseline female'!H84</f>
        <v>6.0806424181892804E-2</v>
      </c>
      <c r="I84" s="4">
        <f ca="1">('Deaths female'!I84-'Baseline female'!I84)/'Baseline female'!I84</f>
        <v>1.1848679690945147E-2</v>
      </c>
      <c r="J84" s="4">
        <f ca="1">('Deaths female'!J84-'Baseline female'!J84)/'Baseline female'!J84</f>
        <v>5.8476941444383056E-2</v>
      </c>
      <c r="K84" s="4">
        <f ca="1">('Deaths female'!K84-'Baseline female'!K84)/'Baseline female'!K84</f>
        <v>7.7487133763836959E-3</v>
      </c>
      <c r="L84" s="4">
        <f ca="1">('Deaths female'!L84-'Baseline female'!L84)/'Baseline female'!L84</f>
        <v>-2.3521084965542134E-3</v>
      </c>
      <c r="M84" s="4">
        <f ca="1">('Deaths female'!M84-'Baseline female'!M84)/'Baseline female'!M84</f>
        <v>-1.4883060448060722E-2</v>
      </c>
      <c r="N84" s="4">
        <f ca="1">('Deaths female'!N84-'Baseline female'!N84)/'Baseline female'!N84</f>
        <v>3.6369307585656936E-2</v>
      </c>
      <c r="O84" s="4">
        <f ca="1">('Deaths female'!O84-'Baseline female'!O84)/'Baseline female'!O84</f>
        <v>2.6158652472663968E-3</v>
      </c>
      <c r="P84" s="4">
        <f ca="1">('Deaths female'!P84-'Baseline female'!P84)/'Baseline female'!P84</f>
        <v>-3.3879714010682974E-2</v>
      </c>
      <c r="Q84" s="4">
        <f ca="1">('Deaths female'!Q84-'Baseline female'!Q84)/'Baseline female'!Q84</f>
        <v>4.25920933818415E-2</v>
      </c>
      <c r="R84" s="4">
        <f ca="1">('Deaths female'!R84-'Baseline female'!R84)/'Baseline female'!R84</f>
        <v>-2.6204104621445734E-2</v>
      </c>
      <c r="S84" s="4">
        <f ca="1">('Deaths female'!S84-'Baseline female'!S84)/'Baseline female'!S84</f>
        <v>-2.9999073099325124E-3</v>
      </c>
      <c r="T84" s="4">
        <f ca="1">('Deaths female'!T84-'Baseline female'!T84)/'Baseline female'!T84</f>
        <v>-2.0628348751729086E-2</v>
      </c>
      <c r="U84" s="4">
        <f ca="1">('Deaths female'!U84-'Baseline female'!U84)/'Baseline female'!U84</f>
        <v>-3.2260943620515507E-2</v>
      </c>
      <c r="V84" s="4">
        <f ca="1">('Deaths female'!V84-'Baseline female'!V84)/'Baseline female'!V84</f>
        <v>6.8276693374313413E-2</v>
      </c>
      <c r="W84" s="4">
        <f ca="1">('Deaths female'!W84-'Baseline female'!W84)/'Baseline female'!W84</f>
        <v>9.089360277219441E-2</v>
      </c>
      <c r="X84" s="4">
        <f ca="1">('Deaths female'!X84-'Baseline female'!X84)/'Baseline female'!X84</f>
        <v>8.1056367779280089E-2</v>
      </c>
      <c r="Y84" s="4">
        <f ca="1">('Deaths female'!Y84-'Baseline female'!Y84)/'Baseline female'!Y84</f>
        <v>7.7668835471053896E-2</v>
      </c>
      <c r="Z84" s="4">
        <f ca="1">('Deaths female'!Z84-'Baseline female'!Z84)/'Baseline female'!Z84</f>
        <v>6.3366216874367514E-3</v>
      </c>
      <c r="AA84" s="4">
        <f ca="1">('Deaths female'!AA84-'Baseline female'!AA84)/'Baseline female'!AA84</f>
        <v>-8.6613920312594243E-3</v>
      </c>
      <c r="AI84" s="4">
        <f ca="1">('Excess male'!AI84+'Excess male'!AI84)/2</f>
        <v>-2.0675745622601951E-2</v>
      </c>
      <c r="AJ84" s="4">
        <f ca="1">('Excess male'!AJ84+'Excess male'!AJ84)/2</f>
        <v>-1.7134089760876752E-2</v>
      </c>
      <c r="AK84" s="4">
        <f ca="1">('Excess male'!AK84+'Excess male'!AK84)/2</f>
        <v>4.1064170775416131E-3</v>
      </c>
      <c r="AL84" s="4">
        <f ca="1">('Excess male'!AL84+'Excess male'!AL84)/2</f>
        <v>-1.0571711932413613E-2</v>
      </c>
      <c r="AM84" s="4">
        <f ca="1">('Excess male'!AM84+'Excess male'!AM84)/2</f>
        <v>-4.2914183299735759E-2</v>
      </c>
      <c r="AN84" s="4">
        <f ca="1">('Excess male'!AN84+'Excess male'!AN84)/2</f>
        <v>5.018918175646245E-5</v>
      </c>
      <c r="AO84" s="4">
        <f ca="1">('Excess male'!AO84+'Excess male'!AO84)/2</f>
        <v>1.1825261487722464E-3</v>
      </c>
      <c r="AP84" s="4">
        <f ca="1">('Excess male'!AP84+'Excess male'!AP84)/2</f>
        <v>-9.7426265017961332E-3</v>
      </c>
      <c r="AQ84" s="4">
        <f ca="1">('Excess male'!AQ84+'Excess male'!AQ84)/2</f>
        <v>-3.1693690066836103E-2</v>
      </c>
      <c r="AR84" s="4">
        <f ca="1">('Excess male'!AR84+'Excess male'!AR84)/2</f>
        <v>-3.1231879636244908E-2</v>
      </c>
      <c r="AS84" s="4">
        <f ca="1">('Excess male'!AS84+'Excess male'!AS84)/2</f>
        <v>0.10538719626427806</v>
      </c>
      <c r="AT84" s="4">
        <f ca="1">('Excess male'!AT84+'Excess male'!AT84)/2</f>
        <v>9.9788390681965072E-2</v>
      </c>
      <c r="AU84" s="4">
        <f ca="1">('Excess male'!AU84+'Excess male'!AU84)/2</f>
        <v>3.2039307616106766E-2</v>
      </c>
      <c r="AV84" s="4">
        <f ca="1">('Excess male'!AV84+'Excess male'!AV84)/2</f>
        <v>3.9561994891876485E-2</v>
      </c>
      <c r="AW84" s="4">
        <f ca="1">('Excess male'!AW84+'Excess male'!AW84)/2</f>
        <v>2.7274748290151824E-2</v>
      </c>
      <c r="AX84" s="4">
        <f ca="1">('Excess male'!AX84+'Excess male'!AX84)/2</f>
        <v>4.6577601825285794E-2</v>
      </c>
      <c r="BE84">
        <v>0</v>
      </c>
    </row>
    <row r="85" spans="1:57" x14ac:dyDescent="0.2">
      <c r="A85" s="1">
        <v>82</v>
      </c>
      <c r="B85" s="4">
        <f ca="1">('Deaths female'!B85-'Baseline female'!B85)/'Baseline female'!B85</f>
        <v>0.1375296373504421</v>
      </c>
      <c r="C85" s="4">
        <f ca="1">('Deaths female'!C85-'Baseline female'!C85)/'Baseline female'!C85</f>
        <v>6.9013869580333176E-2</v>
      </c>
      <c r="D85" s="4">
        <f ca="1">('Deaths female'!D85-'Baseline female'!D85)/'Baseline female'!D85</f>
        <v>6.7517572467878276E-2</v>
      </c>
      <c r="E85" s="4">
        <f ca="1">('Deaths female'!E85-'Baseline female'!E85)/'Baseline female'!E85</f>
        <v>0.10527440073480181</v>
      </c>
      <c r="F85" s="4">
        <f ca="1">('Deaths female'!F85-'Baseline female'!F85)/'Baseline female'!F85</f>
        <v>0.1167367882403596</v>
      </c>
      <c r="G85" s="4">
        <f ca="1">('Deaths female'!G85-'Baseline female'!G85)/'Baseline female'!G85</f>
        <v>5.7737389745708079E-2</v>
      </c>
      <c r="H85" s="4">
        <f ca="1">('Deaths female'!H85-'Baseline female'!H85)/'Baseline female'!H85</f>
        <v>6.7031536841341943E-2</v>
      </c>
      <c r="I85" s="4">
        <f ca="1">('Deaths female'!I85-'Baseline female'!I85)/'Baseline female'!I85</f>
        <v>1.5941029021180855E-2</v>
      </c>
      <c r="J85" s="4">
        <f ca="1">('Deaths female'!J85-'Baseline female'!J85)/'Baseline female'!J85</f>
        <v>1.1992604953536322E-2</v>
      </c>
      <c r="K85" s="4">
        <f ca="1">('Deaths female'!K85-'Baseline female'!K85)/'Baseline female'!K85</f>
        <v>3.6753483133781607E-2</v>
      </c>
      <c r="L85" s="4">
        <f ca="1">('Deaths female'!L85-'Baseline female'!L85)/'Baseline female'!L85</f>
        <v>-1.6692318859113132E-3</v>
      </c>
      <c r="M85" s="4">
        <f ca="1">('Deaths female'!M85-'Baseline female'!M85)/'Baseline female'!M85</f>
        <v>1.9335869909359305E-2</v>
      </c>
      <c r="N85" s="4">
        <f ca="1">('Deaths female'!N85-'Baseline female'!N85)/'Baseline female'!N85</f>
        <v>-3.0675629640828275E-2</v>
      </c>
      <c r="O85" s="4">
        <f ca="1">('Deaths female'!O85-'Baseline female'!O85)/'Baseline female'!O85</f>
        <v>-3.9521353323578208E-3</v>
      </c>
      <c r="P85" s="4">
        <f ca="1">('Deaths female'!P85-'Baseline female'!P85)/'Baseline female'!P85</f>
        <v>-6.1160720613158553E-2</v>
      </c>
      <c r="Q85" s="4">
        <f ca="1">('Deaths female'!Q85-'Baseline female'!Q85)/'Baseline female'!Q85</f>
        <v>1.7331648627671212E-2</v>
      </c>
      <c r="R85" s="4">
        <f ca="1">('Deaths female'!R85-'Baseline female'!R85)/'Baseline female'!R85</f>
        <v>-1.3666654216730804E-2</v>
      </c>
      <c r="S85" s="4">
        <f ca="1">('Deaths female'!S85-'Baseline female'!S85)/'Baseline female'!S85</f>
        <v>3.7730907178675816E-3</v>
      </c>
      <c r="T85" s="4">
        <f ca="1">('Deaths female'!T85-'Baseline female'!T85)/'Baseline female'!T85</f>
        <v>1.672147061435111E-2</v>
      </c>
      <c r="U85" s="4">
        <f ca="1">('Deaths female'!U85-'Baseline female'!U85)/'Baseline female'!U85</f>
        <v>-1.9870427747566773E-3</v>
      </c>
      <c r="V85" s="4">
        <f ca="1">('Deaths female'!V85-'Baseline female'!V85)/'Baseline female'!V85</f>
        <v>5.777819768017288E-2</v>
      </c>
      <c r="W85" s="4">
        <f ca="1">('Deaths female'!W85-'Baseline female'!W85)/'Baseline female'!W85</f>
        <v>4.7073109633767568E-2</v>
      </c>
      <c r="X85" s="4">
        <f ca="1">('Deaths female'!X85-'Baseline female'!X85)/'Baseline female'!X85</f>
        <v>9.3138120733751634E-2</v>
      </c>
      <c r="Y85" s="4">
        <f ca="1">('Deaths female'!Y85-'Baseline female'!Y85)/'Baseline female'!Y85</f>
        <v>0.11230260157656134</v>
      </c>
      <c r="Z85" s="4">
        <f ca="1">('Deaths female'!Z85-'Baseline female'!Z85)/'Baseline female'!Z85</f>
        <v>6.0253470903053843E-2</v>
      </c>
      <c r="AA85" s="4">
        <f ca="1">('Deaths female'!AA85-'Baseline female'!AA85)/'Baseline female'!AA85</f>
        <v>2.0903121135890476E-2</v>
      </c>
      <c r="AI85" s="4">
        <f ca="1">('Excess male'!AI85+'Excess male'!AI85)/2</f>
        <v>-2.8188025632126003E-2</v>
      </c>
      <c r="AJ85" s="4">
        <f ca="1">('Excess male'!AJ85+'Excess male'!AJ85)/2</f>
        <v>-2.9580174698680333E-2</v>
      </c>
      <c r="AK85" s="4">
        <f ca="1">('Excess male'!AK85+'Excess male'!AK85)/2</f>
        <v>6.5396254039300408E-3</v>
      </c>
      <c r="AL85" s="4">
        <f ca="1">('Excess male'!AL85+'Excess male'!AL85)/2</f>
        <v>-1.2924940202918272E-2</v>
      </c>
      <c r="AM85" s="4">
        <f ca="1">('Excess male'!AM85+'Excess male'!AM85)/2</f>
        <v>-4.0278371027851326E-2</v>
      </c>
      <c r="AN85" s="4">
        <f ca="1">('Excess male'!AN85+'Excess male'!AN85)/2</f>
        <v>-5.3839841562747359E-3</v>
      </c>
      <c r="AO85" s="4">
        <f ca="1">('Excess male'!AO85+'Excess male'!AO85)/2</f>
        <v>6.6513713820139445E-3</v>
      </c>
      <c r="AP85" s="4">
        <f ca="1">('Excess male'!AP85+'Excess male'!AP85)/2</f>
        <v>-4.8116085683059008E-3</v>
      </c>
      <c r="AQ85" s="4">
        <f ca="1">('Excess male'!AQ85+'Excess male'!AQ85)/2</f>
        <v>-2.1415278030138665E-2</v>
      </c>
      <c r="AR85" s="4">
        <f ca="1">('Excess male'!AR85+'Excess male'!AR85)/2</f>
        <v>-3.7884892683080928E-2</v>
      </c>
      <c r="AS85" s="4">
        <f ca="1">('Excess male'!AS85+'Excess male'!AS85)/2</f>
        <v>8.8117274176100782E-2</v>
      </c>
      <c r="AT85" s="4">
        <f ca="1">('Excess male'!AT85+'Excess male'!AT85)/2</f>
        <v>7.6665497822853701E-2</v>
      </c>
      <c r="AU85" s="4">
        <f ca="1">('Excess male'!AU85+'Excess male'!AU85)/2</f>
        <v>2.3502565712010367E-2</v>
      </c>
      <c r="AV85" s="4">
        <f ca="1">('Excess male'!AV85+'Excess male'!AV85)/2</f>
        <v>1.9468835144378912E-2</v>
      </c>
      <c r="AW85" s="4">
        <f ca="1">('Excess male'!AW85+'Excess male'!AW85)/2</f>
        <v>6.8210638027377648E-3</v>
      </c>
      <c r="AX85" s="4">
        <f ca="1">('Excess male'!AX85+'Excess male'!AX85)/2</f>
        <v>2.8100732880355513E-3</v>
      </c>
      <c r="BE85">
        <v>0</v>
      </c>
    </row>
    <row r="86" spans="1:57" x14ac:dyDescent="0.2">
      <c r="A86" s="1">
        <v>83</v>
      </c>
      <c r="B86" s="4">
        <f ca="1">('Deaths female'!B86-'Baseline female'!B86)/'Baseline female'!B86</f>
        <v>0.16736755594263958</v>
      </c>
      <c r="C86" s="4">
        <f ca="1">('Deaths female'!C86-'Baseline female'!C86)/'Baseline female'!C86</f>
        <v>0.14706705398088429</v>
      </c>
      <c r="D86" s="4">
        <f ca="1">('Deaths female'!D86-'Baseline female'!D86)/'Baseline female'!D86</f>
        <v>0.12739031768815437</v>
      </c>
      <c r="E86" s="4">
        <f ca="1">('Deaths female'!E86-'Baseline female'!E86)/'Baseline female'!E86</f>
        <v>4.0513611322167409E-2</v>
      </c>
      <c r="F86" s="4">
        <f ca="1">('Deaths female'!F86-'Baseline female'!F86)/'Baseline female'!F86</f>
        <v>9.9347151518584684E-2</v>
      </c>
      <c r="G86" s="4">
        <f ca="1">('Deaths female'!G86-'Baseline female'!G86)/'Baseline female'!G86</f>
        <v>5.3330579695841422E-2</v>
      </c>
      <c r="H86" s="4">
        <f ca="1">('Deaths female'!H86-'Baseline female'!H86)/'Baseline female'!H86</f>
        <v>2.8864385775235812E-2</v>
      </c>
      <c r="I86" s="4">
        <f ca="1">('Deaths female'!I86-'Baseline female'!I86)/'Baseline female'!I86</f>
        <v>3.1864734573619512E-2</v>
      </c>
      <c r="J86" s="4">
        <f ca="1">('Deaths female'!J86-'Baseline female'!J86)/'Baseline female'!J86</f>
        <v>6.5594050768211287E-2</v>
      </c>
      <c r="K86" s="4">
        <f ca="1">('Deaths female'!K86-'Baseline female'!K86)/'Baseline female'!K86</f>
        <v>-1.4639063940216378E-2</v>
      </c>
      <c r="L86" s="4">
        <f ca="1">('Deaths female'!L86-'Baseline female'!L86)/'Baseline female'!L86</f>
        <v>2.8943128332570834E-2</v>
      </c>
      <c r="M86" s="4">
        <f ca="1">('Deaths female'!M86-'Baseline female'!M86)/'Baseline female'!M86</f>
        <v>-1.9403285193026448E-2</v>
      </c>
      <c r="N86" s="4">
        <f ca="1">('Deaths female'!N86-'Baseline female'!N86)/'Baseline female'!N86</f>
        <v>-1.2433394517084003E-2</v>
      </c>
      <c r="O86" s="4">
        <f ca="1">('Deaths female'!O86-'Baseline female'!O86)/'Baseline female'!O86</f>
        <v>-4.4704705392549796E-2</v>
      </c>
      <c r="P86" s="4">
        <f ca="1">('Deaths female'!P86-'Baseline female'!P86)/'Baseline female'!P86</f>
        <v>2.7833343471938724E-2</v>
      </c>
      <c r="Q86" s="4">
        <f ca="1">('Deaths female'!Q86-'Baseline female'!Q86)/'Baseline female'!Q86</f>
        <v>-5.5584389374143351E-3</v>
      </c>
      <c r="R86" s="4">
        <f ca="1">('Deaths female'!R86-'Baseline female'!R86)/'Baseline female'!R86</f>
        <v>1.5751483448672728E-2</v>
      </c>
      <c r="S86" s="4">
        <f ca="1">('Deaths female'!S86-'Baseline female'!S86)/'Baseline female'!S86</f>
        <v>-4.9192971608321397E-3</v>
      </c>
      <c r="T86" s="4">
        <f ca="1">('Deaths female'!T86-'Baseline female'!T86)/'Baseline female'!T86</f>
        <v>2.4124992303450228E-3</v>
      </c>
      <c r="U86" s="4">
        <f ca="1">('Deaths female'!U86-'Baseline female'!U86)/'Baseline female'!U86</f>
        <v>-3.2998123833309218E-2</v>
      </c>
      <c r="V86" s="4">
        <f ca="1">('Deaths female'!V86-'Baseline female'!V86)/'Baseline female'!V86</f>
        <v>6.6065256559867586E-2</v>
      </c>
      <c r="W86" s="4">
        <f ca="1">('Deaths female'!W86-'Baseline female'!W86)/'Baseline female'!W86</f>
        <v>-2.286225940991014E-2</v>
      </c>
      <c r="X86" s="4">
        <f ca="1">('Deaths female'!X86-'Baseline female'!X86)/'Baseline female'!X86</f>
        <v>2.2827254819022664E-2</v>
      </c>
      <c r="Y86" s="4">
        <f ca="1">('Deaths female'!Y86-'Baseline female'!Y86)/'Baseline female'!Y86</f>
        <v>5.8591513323154445E-2</v>
      </c>
      <c r="Z86" s="4">
        <f ca="1">('Deaths female'!Z86-'Baseline female'!Z86)/'Baseline female'!Z86</f>
        <v>8.5086142883337615E-2</v>
      </c>
      <c r="AA86" s="4">
        <f ca="1">('Deaths female'!AA86-'Baseline female'!AA86)/'Baseline female'!AA86</f>
        <v>6.9977154025131688E-2</v>
      </c>
      <c r="AI86" s="4">
        <f ca="1">('Excess male'!AI86+'Excess male'!AI86)/2</f>
        <v>-1.1882450782769277E-2</v>
      </c>
      <c r="AJ86" s="4">
        <f ca="1">('Excess male'!AJ86+'Excess male'!AJ86)/2</f>
        <v>-3.4955766256482515E-2</v>
      </c>
      <c r="AK86" s="4">
        <f ca="1">('Excess male'!AK86+'Excess male'!AK86)/2</f>
        <v>4.8783610878125284E-3</v>
      </c>
      <c r="AL86" s="4">
        <f ca="1">('Excess male'!AL86+'Excess male'!AL86)/2</f>
        <v>-1.7784458680209756E-2</v>
      </c>
      <c r="AM86" s="4">
        <f ca="1">('Excess male'!AM86+'Excess male'!AM86)/2</f>
        <v>-5.340060352089486E-2</v>
      </c>
      <c r="AN86" s="4">
        <f ca="1">('Excess male'!AN86+'Excess male'!AN86)/2</f>
        <v>6.2491566722415253E-4</v>
      </c>
      <c r="AO86" s="4">
        <f ca="1">('Excess male'!AO86+'Excess male'!AO86)/2</f>
        <v>3.3897538152630078E-3</v>
      </c>
      <c r="AP86" s="4">
        <f ca="1">('Excess male'!AP86+'Excess male'!AP86)/2</f>
        <v>-7.4818845462344893E-3</v>
      </c>
      <c r="AQ86" s="4">
        <f ca="1">('Excess male'!AQ86+'Excess male'!AQ86)/2</f>
        <v>-1.5431519528845302E-2</v>
      </c>
      <c r="AR86" s="4">
        <f ca="1">('Excess male'!AR86+'Excess male'!AR86)/2</f>
        <v>-3.2723643936079364E-2</v>
      </c>
      <c r="AS86" s="4">
        <f ca="1">('Excess male'!AS86+'Excess male'!AS86)/2</f>
        <v>9.024360457457932E-2</v>
      </c>
      <c r="AT86" s="4">
        <f ca="1">('Excess male'!AT86+'Excess male'!AT86)/2</f>
        <v>7.4204685047733449E-2</v>
      </c>
      <c r="AU86" s="4">
        <f ca="1">('Excess male'!AU86+'Excess male'!AU86)/2</f>
        <v>1.3761524767442485E-2</v>
      </c>
      <c r="AV86" s="4">
        <f ca="1">('Excess male'!AV86+'Excess male'!AV86)/2</f>
        <v>9.544602210051753E-3</v>
      </c>
      <c r="AW86" s="4">
        <f ca="1">('Excess male'!AW86+'Excess male'!AW86)/2</f>
        <v>6.855041566970879E-4</v>
      </c>
      <c r="AX86" s="4">
        <f ca="1">('Excess male'!AX86+'Excess male'!AX86)/2</f>
        <v>5.2528780208447039E-4</v>
      </c>
      <c r="BE86">
        <v>0</v>
      </c>
    </row>
    <row r="87" spans="1:57" x14ac:dyDescent="0.2">
      <c r="A87" s="1">
        <v>84</v>
      </c>
      <c r="B87" s="4">
        <f ca="1">('Deaths female'!B87-'Baseline female'!B87)/'Baseline female'!B87</f>
        <v>0.17379110294137123</v>
      </c>
      <c r="C87" s="4">
        <f ca="1">('Deaths female'!C87-'Baseline female'!C87)/'Baseline female'!C87</f>
        <v>0.15366028439099028</v>
      </c>
      <c r="D87" s="4">
        <f ca="1">('Deaths female'!D87-'Baseline female'!D87)/'Baseline female'!D87</f>
        <v>0.22773818519404376</v>
      </c>
      <c r="E87" s="4">
        <f ca="1">('Deaths female'!E87-'Baseline female'!E87)/'Baseline female'!E87</f>
        <v>0.10257423719365513</v>
      </c>
      <c r="F87" s="4">
        <f ca="1">('Deaths female'!F87-'Baseline female'!F87)/'Baseline female'!F87</f>
        <v>6.6515315342353096E-2</v>
      </c>
      <c r="G87" s="4">
        <f ca="1">('Deaths female'!G87-'Baseline female'!G87)/'Baseline female'!G87</f>
        <v>8.3101592422039947E-2</v>
      </c>
      <c r="H87" s="4">
        <f ca="1">('Deaths female'!H87-'Baseline female'!H87)/'Baseline female'!H87</f>
        <v>0.10669616428732</v>
      </c>
      <c r="I87" s="4">
        <f ca="1">('Deaths female'!I87-'Baseline female'!I87)/'Baseline female'!I87</f>
        <v>3.2208191007140619E-2</v>
      </c>
      <c r="J87" s="4">
        <f ca="1">('Deaths female'!J87-'Baseline female'!J87)/'Baseline female'!J87</f>
        <v>3.4367229017358336E-2</v>
      </c>
      <c r="K87" s="4">
        <f ca="1">('Deaths female'!K87-'Baseline female'!K87)/'Baseline female'!K87</f>
        <v>3.0050160743594546E-2</v>
      </c>
      <c r="L87" s="4">
        <f ca="1">('Deaths female'!L87-'Baseline female'!L87)/'Baseline female'!L87</f>
        <v>-2.494226808947432E-2</v>
      </c>
      <c r="M87" s="4">
        <f ca="1">('Deaths female'!M87-'Baseline female'!M87)/'Baseline female'!M87</f>
        <v>2.4299949566729245E-2</v>
      </c>
      <c r="N87" s="4">
        <f ca="1">('Deaths female'!N87-'Baseline female'!N87)/'Baseline female'!N87</f>
        <v>1.2546176779910063E-2</v>
      </c>
      <c r="O87" s="4">
        <f ca="1">('Deaths female'!O87-'Baseline female'!O87)/'Baseline female'!O87</f>
        <v>-3.7608097372048366E-3</v>
      </c>
      <c r="P87" s="4">
        <f ca="1">('Deaths female'!P87-'Baseline female'!P87)/'Baseline female'!P87</f>
        <v>-7.3110236217002744E-2</v>
      </c>
      <c r="Q87" s="4">
        <f ca="1">('Deaths female'!Q87-'Baseline female'!Q87)/'Baseline female'!Q87</f>
        <v>2.5355611563010953E-3</v>
      </c>
      <c r="R87" s="4">
        <f ca="1">('Deaths female'!R87-'Baseline female'!R87)/'Baseline female'!R87</f>
        <v>-5.2480413339177157E-3</v>
      </c>
      <c r="S87" s="4">
        <f ca="1">('Deaths female'!S87-'Baseline female'!S87)/'Baseline female'!S87</f>
        <v>1.9346877779737998E-2</v>
      </c>
      <c r="T87" s="4">
        <f ca="1">('Deaths female'!T87-'Baseline female'!T87)/'Baseline female'!T87</f>
        <v>-4.8673826459446111E-3</v>
      </c>
      <c r="U87" s="4">
        <f ca="1">('Deaths female'!U87-'Baseline female'!U87)/'Baseline female'!U87</f>
        <v>4.2645633938423128E-3</v>
      </c>
      <c r="V87" s="4">
        <f ca="1">('Deaths female'!V87-'Baseline female'!V87)/'Baseline female'!V87</f>
        <v>6.239229656478594E-2</v>
      </c>
      <c r="W87" s="4">
        <f ca="1">('Deaths female'!W87-'Baseline female'!W87)/'Baseline female'!W87</f>
        <v>8.4497889126692177E-2</v>
      </c>
      <c r="X87" s="4">
        <f ca="1">('Deaths female'!X87-'Baseline female'!X87)/'Baseline female'!X87</f>
        <v>6.0444579325599716E-3</v>
      </c>
      <c r="Y87" s="4">
        <f ca="1">('Deaths female'!Y87-'Baseline female'!Y87)/'Baseline female'!Y87</f>
        <v>2.2512288707841012E-3</v>
      </c>
      <c r="Z87" s="4">
        <f ca="1">('Deaths female'!Z87-'Baseline female'!Z87)/'Baseline female'!Z87</f>
        <v>3.9976653181123159E-2</v>
      </c>
      <c r="AA87" s="4">
        <f ca="1">('Deaths female'!AA87-'Baseline female'!AA87)/'Baseline female'!AA87</f>
        <v>0.10380984965707953</v>
      </c>
      <c r="AI87" s="4">
        <f ca="1">('Excess male'!AI87+'Excess male'!AI87)/2</f>
        <v>-1.4180551451982959E-2</v>
      </c>
      <c r="AJ87" s="4">
        <f ca="1">('Excess male'!AJ87+'Excess male'!AJ87)/2</f>
        <v>-4.0223946288158535E-2</v>
      </c>
      <c r="AK87" s="4">
        <f ca="1">('Excess male'!AK87+'Excess male'!AK87)/2</f>
        <v>4.8146762803430972E-3</v>
      </c>
      <c r="AL87" s="4">
        <f ca="1">('Excess male'!AL87+'Excess male'!AL87)/2</f>
        <v>-1.9313741530610131E-2</v>
      </c>
      <c r="AM87" s="4">
        <f ca="1">('Excess male'!AM87+'Excess male'!AM87)/2</f>
        <v>-4.5963562084635715E-2</v>
      </c>
      <c r="AN87" s="4">
        <f ca="1">('Excess male'!AN87+'Excess male'!AN87)/2</f>
        <v>-6.1959514420457567E-3</v>
      </c>
      <c r="AO87" s="4">
        <f ca="1">('Excess male'!AO87+'Excess male'!AO87)/2</f>
        <v>3.9926526004954027E-3</v>
      </c>
      <c r="AP87" s="4">
        <f ca="1">('Excess male'!AP87+'Excess male'!AP87)/2</f>
        <v>-1.2864853401197829E-2</v>
      </c>
      <c r="AQ87" s="4">
        <f ca="1">('Excess male'!AQ87+'Excess male'!AQ87)/2</f>
        <v>-1.4309371303867266E-2</v>
      </c>
      <c r="AR87" s="4">
        <f ca="1">('Excess male'!AR87+'Excess male'!AR87)/2</f>
        <v>-2.9843460061550552E-2</v>
      </c>
      <c r="AS87" s="4">
        <f ca="1">('Excess male'!AS87+'Excess male'!AS87)/2</f>
        <v>9.2210781433710948E-2</v>
      </c>
      <c r="AT87" s="4">
        <f ca="1">('Excess male'!AT87+'Excess male'!AT87)/2</f>
        <v>6.7552953456596843E-2</v>
      </c>
      <c r="AU87" s="4">
        <f ca="1">('Excess male'!AU87+'Excess male'!AU87)/2</f>
        <v>3.9776554979708461E-3</v>
      </c>
      <c r="AV87" s="4">
        <f ca="1">('Excess male'!AV87+'Excess male'!AV87)/2</f>
        <v>-1.079471946251217E-2</v>
      </c>
      <c r="AW87" s="4">
        <f ca="1">('Excess male'!AW87+'Excess male'!AW87)/2</f>
        <v>-1.3359945755374848E-2</v>
      </c>
      <c r="AX87" s="4">
        <f ca="1">('Excess male'!AX87+'Excess male'!AX87)/2</f>
        <v>-1.5095084735598605E-2</v>
      </c>
      <c r="BE87">
        <v>0</v>
      </c>
    </row>
    <row r="88" spans="1:57" x14ac:dyDescent="0.2">
      <c r="A88" s="1">
        <v>85</v>
      </c>
      <c r="B88" s="4">
        <f ca="1">('Deaths female'!B88-'Baseline female'!B88)/'Baseline female'!B88</f>
        <v>0.21179748036826659</v>
      </c>
      <c r="C88" s="4">
        <f ca="1">('Deaths female'!C88-'Baseline female'!C88)/'Baseline female'!C88</f>
        <v>0.13639856281070761</v>
      </c>
      <c r="D88" s="4">
        <f ca="1">('Deaths female'!D88-'Baseline female'!D88)/'Baseline female'!D88</f>
        <v>0.142415627274257</v>
      </c>
      <c r="E88" s="4">
        <f ca="1">('Deaths female'!E88-'Baseline female'!E88)/'Baseline female'!E88</f>
        <v>0.16023698919618637</v>
      </c>
      <c r="F88" s="4">
        <f ca="1">('Deaths female'!F88-'Baseline female'!F88)/'Baseline female'!F88</f>
        <v>6.6067164843103737E-2</v>
      </c>
      <c r="G88" s="4">
        <f ca="1">('Deaths female'!G88-'Baseline female'!G88)/'Baseline female'!G88</f>
        <v>2.8333066126101397E-2</v>
      </c>
      <c r="H88" s="4">
        <f ca="1">('Deaths female'!H88-'Baseline female'!H88)/'Baseline female'!H88</f>
        <v>0.10008071814765461</v>
      </c>
      <c r="I88" s="4">
        <f ca="1">('Deaths female'!I88-'Baseline female'!I88)/'Baseline female'!I88</f>
        <v>6.4626067116665714E-2</v>
      </c>
      <c r="J88" s="4">
        <f ca="1">('Deaths female'!J88-'Baseline female'!J88)/'Baseline female'!J88</f>
        <v>3.4807038324248529E-2</v>
      </c>
      <c r="K88" s="4">
        <f ca="1">('Deaths female'!K88-'Baseline female'!K88)/'Baseline female'!K88</f>
        <v>-2.4034778576255276E-2</v>
      </c>
      <c r="L88" s="4">
        <f ca="1">('Deaths female'!L88-'Baseline female'!L88)/'Baseline female'!L88</f>
        <v>-6.3072202482496132E-3</v>
      </c>
      <c r="M88" s="4">
        <f ca="1">('Deaths female'!M88-'Baseline female'!M88)/'Baseline female'!M88</f>
        <v>-2.5281671404951741E-2</v>
      </c>
      <c r="N88" s="4">
        <f ca="1">('Deaths female'!N88-'Baseline female'!N88)/'Baseline female'!N88</f>
        <v>2.3214591477936197E-2</v>
      </c>
      <c r="O88" s="4">
        <f ca="1">('Deaths female'!O88-'Baseline female'!O88)/'Baseline female'!O88</f>
        <v>-1.3480900474896326E-2</v>
      </c>
      <c r="P88" s="4">
        <f ca="1">('Deaths female'!P88-'Baseline female'!P88)/'Baseline female'!P88</f>
        <v>-4.3220911283567899E-2</v>
      </c>
      <c r="Q88" s="4">
        <f ca="1">('Deaths female'!Q88-'Baseline female'!Q88)/'Baseline female'!Q88</f>
        <v>9.3814138590315524E-3</v>
      </c>
      <c r="R88" s="4">
        <f ca="1">('Deaths female'!R88-'Baseline female'!R88)/'Baseline female'!R88</f>
        <v>2.4614861455685168E-2</v>
      </c>
      <c r="S88" s="4">
        <f ca="1">('Deaths female'!S88-'Baseline female'!S88)/'Baseline female'!S88</f>
        <v>6.6691975916579544E-3</v>
      </c>
      <c r="T88" s="4">
        <f ca="1">('Deaths female'!T88-'Baseline female'!T88)/'Baseline female'!T88</f>
        <v>4.22943318707035E-2</v>
      </c>
      <c r="U88" s="4">
        <f ca="1">('Deaths female'!U88-'Baseline female'!U88)/'Baseline female'!U88</f>
        <v>-5.9138469857045309E-2</v>
      </c>
      <c r="V88" s="4">
        <f ca="1">('Deaths female'!V88-'Baseline female'!V88)/'Baseline female'!V88</f>
        <v>5.6587807784557922E-2</v>
      </c>
      <c r="W88" s="4">
        <f ca="1">('Deaths female'!W88-'Baseline female'!W88)/'Baseline female'!W88</f>
        <v>6.4583766082614152E-2</v>
      </c>
      <c r="X88" s="4">
        <f ca="1">('Deaths female'!X88-'Baseline female'!X88)/'Baseline female'!X88</f>
        <v>5.4959609249347958E-2</v>
      </c>
      <c r="Y88" s="4">
        <f ca="1">('Deaths female'!Y88-'Baseline female'!Y88)/'Baseline female'!Y88</f>
        <v>2.4741747992644527E-2</v>
      </c>
      <c r="Z88" s="4">
        <f ca="1">('Deaths female'!Z88-'Baseline female'!Z88)/'Baseline female'!Z88</f>
        <v>4.5648331727633634E-2</v>
      </c>
      <c r="AA88" s="4">
        <f ca="1">('Deaths female'!AA88-'Baseline female'!AA88)/'Baseline female'!AA88</f>
        <v>5.0312120133913799E-2</v>
      </c>
      <c r="AI88" s="4">
        <f ca="1">('Excess male'!AI88+'Excess male'!AI88)/2</f>
        <v>-1.1604672525758367E-2</v>
      </c>
      <c r="AJ88" s="4">
        <f ca="1">('Excess male'!AJ88+'Excess male'!AJ88)/2</f>
        <v>-3.5632837010742491E-2</v>
      </c>
      <c r="AK88" s="4">
        <f ca="1">('Excess male'!AK88+'Excess male'!AK88)/2</f>
        <v>4.8504994468243773E-4</v>
      </c>
      <c r="AL88" s="4">
        <f ca="1">('Excess male'!AL88+'Excess male'!AL88)/2</f>
        <v>-1.1633669923940364E-2</v>
      </c>
      <c r="AM88" s="4">
        <f ca="1">('Excess male'!AM88+'Excess male'!AM88)/2</f>
        <v>-5.1797747261014757E-2</v>
      </c>
      <c r="AN88" s="4">
        <f ca="1">('Excess male'!AN88+'Excess male'!AN88)/2</f>
        <v>-9.6239220435692212E-3</v>
      </c>
      <c r="AO88" s="4">
        <f ca="1">('Excess male'!AO88+'Excess male'!AO88)/2</f>
        <v>-1.0419593024066679E-2</v>
      </c>
      <c r="AP88" s="4">
        <f ca="1">('Excess male'!AP88+'Excess male'!AP88)/2</f>
        <v>-7.9028949363699405E-3</v>
      </c>
      <c r="AQ88" s="4">
        <f ca="1">('Excess male'!AQ88+'Excess male'!AQ88)/2</f>
        <v>-1.4403930109559366E-2</v>
      </c>
      <c r="AR88" s="4">
        <f ca="1">('Excess male'!AR88+'Excess male'!AR88)/2</f>
        <v>-2.5979427409564014E-2</v>
      </c>
      <c r="AS88" s="4">
        <f ca="1">('Excess male'!AS88+'Excess male'!AS88)/2</f>
        <v>8.7782431265082519E-2</v>
      </c>
      <c r="AT88" s="4">
        <f ca="1">('Excess male'!AT88+'Excess male'!AT88)/2</f>
        <v>7.0192553184664219E-2</v>
      </c>
      <c r="AU88" s="4">
        <f ca="1">('Excess male'!AU88+'Excess male'!AU88)/2</f>
        <v>1.6869320969226935E-3</v>
      </c>
      <c r="AV88" s="4">
        <f ca="1">('Excess male'!AV88+'Excess male'!AV88)/2</f>
        <v>-2.7101727413764036E-2</v>
      </c>
      <c r="AW88" s="4">
        <f ca="1">('Excess male'!AW88+'Excess male'!AW88)/2</f>
        <v>-2.859564541026342E-2</v>
      </c>
      <c r="AX88" s="4">
        <f ca="1">('Excess male'!AX88+'Excess male'!AX88)/2</f>
        <v>-2.851514676588817E-2</v>
      </c>
      <c r="BE88">
        <v>0</v>
      </c>
    </row>
    <row r="89" spans="1:57" x14ac:dyDescent="0.2">
      <c r="A89" s="1">
        <v>86</v>
      </c>
      <c r="B89" s="4">
        <f ca="1">('Deaths female'!B89-'Baseline female'!B89)/'Baseline female'!B89</f>
        <v>0.14534272446584501</v>
      </c>
      <c r="C89" s="4">
        <f ca="1">('Deaths female'!C89-'Baseline female'!C89)/'Baseline female'!C89</f>
        <v>0.20193226645522305</v>
      </c>
      <c r="D89" s="4">
        <f ca="1">('Deaths female'!D89-'Baseline female'!D89)/'Baseline female'!D89</f>
        <v>0.10769415469555514</v>
      </c>
      <c r="E89" s="4">
        <f ca="1">('Deaths female'!E89-'Baseline female'!E89)/'Baseline female'!E89</f>
        <v>0.17403024318905447</v>
      </c>
      <c r="F89" s="4">
        <f ca="1">('Deaths female'!F89-'Baseline female'!F89)/'Baseline female'!F89</f>
        <v>0.12768557437553538</v>
      </c>
      <c r="G89" s="4">
        <f ca="1">('Deaths female'!G89-'Baseline female'!G89)/'Baseline female'!G89</f>
        <v>4.2418069604014473E-2</v>
      </c>
      <c r="H89" s="4">
        <f ca="1">('Deaths female'!H89-'Baseline female'!H89)/'Baseline female'!H89</f>
        <v>2.4001815484700539E-2</v>
      </c>
      <c r="I89" s="4">
        <f ca="1">('Deaths female'!I89-'Baseline female'!I89)/'Baseline female'!I89</f>
        <v>3.8363679385171691E-2</v>
      </c>
      <c r="J89" s="4">
        <f ca="1">('Deaths female'!J89-'Baseline female'!J89)/'Baseline female'!J89</f>
        <v>4.9698050120172844E-2</v>
      </c>
      <c r="K89" s="4">
        <f ca="1">('Deaths female'!K89-'Baseline female'!K89)/'Baseline female'!K89</f>
        <v>1.4813433438185796E-2</v>
      </c>
      <c r="L89" s="4">
        <f ca="1">('Deaths female'!L89-'Baseline female'!L89)/'Baseline female'!L89</f>
        <v>-2.1072527010230126E-2</v>
      </c>
      <c r="M89" s="4">
        <f ca="1">('Deaths female'!M89-'Baseline female'!M89)/'Baseline female'!M89</f>
        <v>1.5715070181288998E-3</v>
      </c>
      <c r="N89" s="4">
        <f ca="1">('Deaths female'!N89-'Baseline female'!N89)/'Baseline female'!N89</f>
        <v>1.8506104099745867E-2</v>
      </c>
      <c r="O89" s="4">
        <f ca="1">('Deaths female'!O89-'Baseline female'!O89)/'Baseline female'!O89</f>
        <v>1.2558679057187922E-2</v>
      </c>
      <c r="P89" s="4">
        <f ca="1">('Deaths female'!P89-'Baseline female'!P89)/'Baseline female'!P89</f>
        <v>-5.3991793924180416E-2</v>
      </c>
      <c r="Q89" s="4">
        <f ca="1">('Deaths female'!Q89-'Baseline female'!Q89)/'Baseline female'!Q89</f>
        <v>2.9402748956798581E-2</v>
      </c>
      <c r="R89" s="4">
        <f ca="1">('Deaths female'!R89-'Baseline female'!R89)/'Baseline female'!R89</f>
        <v>-2.6881681686012245E-2</v>
      </c>
      <c r="S89" s="4">
        <f ca="1">('Deaths female'!S89-'Baseline female'!S89)/'Baseline female'!S89</f>
        <v>5.4009113203544099E-4</v>
      </c>
      <c r="T89" s="4">
        <f ca="1">('Deaths female'!T89-'Baseline female'!T89)/'Baseline female'!T89</f>
        <v>2.0363143932012877E-2</v>
      </c>
      <c r="U89" s="4">
        <f ca="1">('Deaths female'!U89-'Baseline female'!U89)/'Baseline female'!U89</f>
        <v>-1.4213821695212762E-2</v>
      </c>
      <c r="V89" s="4">
        <f ca="1">('Deaths female'!V89-'Baseline female'!V89)/'Baseline female'!V89</f>
        <v>8.7656457964919277E-2</v>
      </c>
      <c r="W89" s="4">
        <f ca="1">('Deaths female'!W89-'Baseline female'!W89)/'Baseline female'!W89</f>
        <v>7.5368530586055367E-3</v>
      </c>
      <c r="X89" s="4">
        <f ca="1">('Deaths female'!X89-'Baseline female'!X89)/'Baseline female'!X89</f>
        <v>2.3694828574552466E-2</v>
      </c>
      <c r="Y89" s="4">
        <f ca="1">('Deaths female'!Y89-'Baseline female'!Y89)/'Baseline female'!Y89</f>
        <v>-7.1022326694541857E-3</v>
      </c>
      <c r="Z89" s="4">
        <f ca="1">('Deaths female'!Z89-'Baseline female'!Z89)/'Baseline female'!Z89</f>
        <v>5.5251629133272464E-3</v>
      </c>
      <c r="AA89" s="4">
        <f ca="1">('Deaths female'!AA89-'Baseline female'!AA89)/'Baseline female'!AA89</f>
        <v>1.5500457825336952E-2</v>
      </c>
      <c r="AI89" s="4">
        <f ca="1">('Excess male'!AI89+'Excess male'!AI89)/2</f>
        <v>-9.6767878098906433E-3</v>
      </c>
      <c r="AJ89" s="4">
        <f ca="1">('Excess male'!AJ89+'Excess male'!AJ89)/2</f>
        <v>-3.4047799583843692E-2</v>
      </c>
      <c r="AK89" s="4">
        <f ca="1">('Excess male'!AK89+'Excess male'!AK89)/2</f>
        <v>-1.3011235608668551E-2</v>
      </c>
      <c r="AL89" s="4">
        <f ca="1">('Excess male'!AL89+'Excess male'!AL89)/2</f>
        <v>-1.11678221904833E-2</v>
      </c>
      <c r="AM89" s="4">
        <f ca="1">('Excess male'!AM89+'Excess male'!AM89)/2</f>
        <v>-5.1973060906232618E-2</v>
      </c>
      <c r="AN89" s="4">
        <f ca="1">('Excess male'!AN89+'Excess male'!AN89)/2</f>
        <v>-2.2019440878338563E-2</v>
      </c>
      <c r="AO89" s="4">
        <f ca="1">('Excess male'!AO89+'Excess male'!AO89)/2</f>
        <v>-7.4272238778809079E-3</v>
      </c>
      <c r="AP89" s="4">
        <f ca="1">('Excess male'!AP89+'Excess male'!AP89)/2</f>
        <v>-1.3294925992505971E-2</v>
      </c>
      <c r="AQ89" s="4">
        <f ca="1">('Excess male'!AQ89+'Excess male'!AQ89)/2</f>
        <v>2.9827198036350413E-3</v>
      </c>
      <c r="AR89" s="4">
        <f ca="1">('Excess male'!AR89+'Excess male'!AR89)/2</f>
        <v>-2.8668776402668926E-2</v>
      </c>
      <c r="AS89" s="4">
        <f ca="1">('Excess male'!AS89+'Excess male'!AS89)/2</f>
        <v>9.5374179729679529E-2</v>
      </c>
      <c r="AT89" s="4">
        <f ca="1">('Excess male'!AT89+'Excess male'!AT89)/2</f>
        <v>6.3272610937749246E-2</v>
      </c>
      <c r="AU89" s="4">
        <f ca="1">('Excess male'!AU89+'Excess male'!AU89)/2</f>
        <v>1.293927385938004E-2</v>
      </c>
      <c r="AV89" s="4">
        <f ca="1">('Excess male'!AV89+'Excess male'!AV89)/2</f>
        <v>-1.7017131500950963E-2</v>
      </c>
      <c r="AW89" s="4">
        <f ca="1">('Excess male'!AW89+'Excess male'!AW89)/2</f>
        <v>-1.9341578182553811E-2</v>
      </c>
      <c r="AX89" s="4">
        <f ca="1">('Excess male'!AX89+'Excess male'!AX89)/2</f>
        <v>-3.1370752800688559E-2</v>
      </c>
      <c r="BE89">
        <v>0</v>
      </c>
    </row>
    <row r="90" spans="1:57" x14ac:dyDescent="0.2">
      <c r="A90" s="1">
        <v>87</v>
      </c>
      <c r="B90" s="4">
        <f ca="1">('Deaths female'!B90-'Baseline female'!B90)/'Baseline female'!B90</f>
        <v>0.17578068428009502</v>
      </c>
      <c r="C90" s="4">
        <f ca="1">('Deaths female'!C90-'Baseline female'!C90)/'Baseline female'!C90</f>
        <v>0.14612809662359114</v>
      </c>
      <c r="D90" s="4">
        <f ca="1">('Deaths female'!D90-'Baseline female'!D90)/'Baseline female'!D90</f>
        <v>0.21249047795894996</v>
      </c>
      <c r="E90" s="4">
        <f ca="1">('Deaths female'!E90-'Baseline female'!E90)/'Baseline female'!E90</f>
        <v>0.18492160813415626</v>
      </c>
      <c r="F90" s="4">
        <f ca="1">('Deaths female'!F90-'Baseline female'!F90)/'Baseline female'!F90</f>
        <v>6.6420638360225423E-2</v>
      </c>
      <c r="G90" s="4">
        <f ca="1">('Deaths female'!G90-'Baseline female'!G90)/'Baseline female'!G90</f>
        <v>0.10100034172642325</v>
      </c>
      <c r="H90" s="4">
        <f ca="1">('Deaths female'!H90-'Baseline female'!H90)/'Baseline female'!H90</f>
        <v>4.0323416562522453E-2</v>
      </c>
      <c r="I90" s="4">
        <f ca="1">('Deaths female'!I90-'Baseline female'!I90)/'Baseline female'!I90</f>
        <v>-9.6840473611745064E-3</v>
      </c>
      <c r="J90" s="4">
        <f ca="1">('Deaths female'!J90-'Baseline female'!J90)/'Baseline female'!J90</f>
        <v>1.5358823563181669E-2</v>
      </c>
      <c r="K90" s="4">
        <f ca="1">('Deaths female'!K90-'Baseline female'!K90)/'Baseline female'!K90</f>
        <v>-6.1434533307164526E-3</v>
      </c>
      <c r="L90" s="4">
        <f ca="1">('Deaths female'!L90-'Baseline female'!L90)/'Baseline female'!L90</f>
        <v>1.3483875199830802E-2</v>
      </c>
      <c r="M90" s="4">
        <f ca="1">('Deaths female'!M90-'Baseline female'!M90)/'Baseline female'!M90</f>
        <v>-1.1395783799469221E-2</v>
      </c>
      <c r="N90" s="4">
        <f ca="1">('Deaths female'!N90-'Baseline female'!N90)/'Baseline female'!N90</f>
        <v>2.3926389487094253E-2</v>
      </c>
      <c r="O90" s="4">
        <f ca="1">('Deaths female'!O90-'Baseline female'!O90)/'Baseline female'!O90</f>
        <v>7.5726045507523224E-3</v>
      </c>
      <c r="P90" s="4">
        <f ca="1">('Deaths female'!P90-'Baseline female'!P90)/'Baseline female'!P90</f>
        <v>-3.866832581557493E-2</v>
      </c>
      <c r="Q90" s="4">
        <f ca="1">('Deaths female'!Q90-'Baseline female'!Q90)/'Baseline female'!Q90</f>
        <v>-8.3074204994003087E-3</v>
      </c>
      <c r="R90" s="4">
        <f ca="1">('Deaths female'!R90-'Baseline female'!R90)/'Baseline female'!R90</f>
        <v>-1.139977202997508E-2</v>
      </c>
      <c r="S90" s="4">
        <f ca="1">('Deaths female'!S90-'Baseline female'!S90)/'Baseline female'!S90</f>
        <v>1.0788196422961444E-2</v>
      </c>
      <c r="T90" s="4">
        <f ca="1">('Deaths female'!T90-'Baseline female'!T90)/'Baseline female'!T90</f>
        <v>2.1347304592351221E-2</v>
      </c>
      <c r="U90" s="4">
        <f ca="1">('Deaths female'!U90-'Baseline female'!U90)/'Baseline female'!U90</f>
        <v>-5.613689403017174E-2</v>
      </c>
      <c r="V90" s="4">
        <f ca="1">('Deaths female'!V90-'Baseline female'!V90)/'Baseline female'!V90</f>
        <v>9.6049010009457939E-2</v>
      </c>
      <c r="W90" s="4">
        <f ca="1">('Deaths female'!W90-'Baseline female'!W90)/'Baseline female'!W90</f>
        <v>1.5269307879848015E-2</v>
      </c>
      <c r="X90" s="4">
        <f ca="1">('Deaths female'!X90-'Baseline female'!X90)/'Baseline female'!X90</f>
        <v>4.5678350607860574E-2</v>
      </c>
      <c r="Y90" s="4">
        <f ca="1">('Deaths female'!Y90-'Baseline female'!Y90)/'Baseline female'!Y90</f>
        <v>-5.4333519815401417E-2</v>
      </c>
      <c r="Z90" s="4">
        <f ca="1">('Deaths female'!Z90-'Baseline female'!Z90)/'Baseline female'!Z90</f>
        <v>4.6924574884674832E-3</v>
      </c>
      <c r="AA90" s="4">
        <f ca="1">('Deaths female'!AA90-'Baseline female'!AA90)/'Baseline female'!AA90</f>
        <v>-3.4275706864675522E-2</v>
      </c>
      <c r="AI90" s="4">
        <f ca="1">('Excess male'!AI90+'Excess male'!AI90)/2</f>
        <v>-8.6726456163555808E-3</v>
      </c>
      <c r="AJ90" s="4">
        <f ca="1">('Excess male'!AJ90+'Excess male'!AJ90)/2</f>
        <v>-3.5509997651662517E-2</v>
      </c>
      <c r="AK90" s="4">
        <f ca="1">('Excess male'!AK90+'Excess male'!AK90)/2</f>
        <v>-2.4604873680855689E-3</v>
      </c>
      <c r="AL90" s="4">
        <f ca="1">('Excess male'!AL90+'Excess male'!AL90)/2</f>
        <v>-1.8103857294410341E-2</v>
      </c>
      <c r="AM90" s="4">
        <f ca="1">('Excess male'!AM90+'Excess male'!AM90)/2</f>
        <v>-6.2214473743684676E-2</v>
      </c>
      <c r="AN90" s="4">
        <f ca="1">('Excess male'!AN90+'Excess male'!AN90)/2</f>
        <v>-1.0480003713777584E-2</v>
      </c>
      <c r="AO90" s="4">
        <f ca="1">('Excess male'!AO90+'Excess male'!AO90)/2</f>
        <v>-1.774316918952985E-2</v>
      </c>
      <c r="AP90" s="4">
        <f ca="1">('Excess male'!AP90+'Excess male'!AP90)/2</f>
        <v>-1.9323363538224343E-2</v>
      </c>
      <c r="AQ90" s="4">
        <f ca="1">('Excess male'!AQ90+'Excess male'!AQ90)/2</f>
        <v>2.9996200036727771E-3</v>
      </c>
      <c r="AR90" s="4">
        <f ca="1">('Excess male'!AR90+'Excess male'!AR90)/2</f>
        <v>-2.7103081376748189E-2</v>
      </c>
      <c r="AS90" s="4">
        <f ca="1">('Excess male'!AS90+'Excess male'!AS90)/2</f>
        <v>0.10080190420947537</v>
      </c>
      <c r="AT90" s="4">
        <f ca="1">('Excess male'!AT90+'Excess male'!AT90)/2</f>
        <v>7.3847043985478297E-2</v>
      </c>
      <c r="AU90" s="4">
        <f ca="1">('Excess male'!AU90+'Excess male'!AU90)/2</f>
        <v>1.8891356739593978E-2</v>
      </c>
      <c r="AV90" s="4">
        <f ca="1">('Excess male'!AV90+'Excess male'!AV90)/2</f>
        <v>7.8691184502244493E-3</v>
      </c>
      <c r="AW90" s="4">
        <f ca="1">('Excess male'!AW90+'Excess male'!AW90)/2</f>
        <v>-1.1864661044885157E-2</v>
      </c>
      <c r="AX90" s="4">
        <f ca="1">('Excess male'!AX90+'Excess male'!AX90)/2</f>
        <v>-2.5912537439013856E-2</v>
      </c>
      <c r="BE90">
        <v>0</v>
      </c>
    </row>
    <row r="91" spans="1:57" x14ac:dyDescent="0.2">
      <c r="A91" s="1">
        <v>88</v>
      </c>
      <c r="B91" s="4">
        <f ca="1">('Deaths female'!B91-'Baseline female'!B91)/'Baseline female'!B91</f>
        <v>0.12816931863891662</v>
      </c>
      <c r="C91" s="4">
        <f ca="1">('Deaths female'!C91-'Baseline female'!C91)/'Baseline female'!C91</f>
        <v>0.1460205158135183</v>
      </c>
      <c r="D91" s="4">
        <f ca="1">('Deaths female'!D91-'Baseline female'!D91)/'Baseline female'!D91</f>
        <v>0.1549742006053054</v>
      </c>
      <c r="E91" s="4">
        <f ca="1">('Deaths female'!E91-'Baseline female'!E91)/'Baseline female'!E91</f>
        <v>0.22636608463326868</v>
      </c>
      <c r="F91" s="4">
        <f ca="1">('Deaths female'!F91-'Baseline female'!F91)/'Baseline female'!F91</f>
        <v>9.492454535115552E-2</v>
      </c>
      <c r="G91" s="4">
        <f ca="1">('Deaths female'!G91-'Baseline female'!G91)/'Baseline female'!G91</f>
        <v>8.5463033565967475E-2</v>
      </c>
      <c r="H91" s="4">
        <f ca="1">('Deaths female'!H91-'Baseline female'!H91)/'Baseline female'!H91</f>
        <v>9.5386155950961032E-2</v>
      </c>
      <c r="I91" s="4">
        <f ca="1">('Deaths female'!I91-'Baseline female'!I91)/'Baseline female'!I91</f>
        <v>-4.3840955764549064E-2</v>
      </c>
      <c r="J91" s="4">
        <f ca="1">('Deaths female'!J91-'Baseline female'!J91)/'Baseline female'!J91</f>
        <v>2.5886360426550448E-2</v>
      </c>
      <c r="K91" s="4">
        <f ca="1">('Deaths female'!K91-'Baseline female'!K91)/'Baseline female'!K91</f>
        <v>-6.1807914530044774E-3</v>
      </c>
      <c r="L91" s="4">
        <f ca="1">('Deaths female'!L91-'Baseline female'!L91)/'Baseline female'!L91</f>
        <v>2.9828456603389473E-4</v>
      </c>
      <c r="M91" s="4">
        <f ca="1">('Deaths female'!M91-'Baseline female'!M91)/'Baseline female'!M91</f>
        <v>-3.6978037596744964E-2</v>
      </c>
      <c r="N91" s="4">
        <f ca="1">('Deaths female'!N91-'Baseline female'!N91)/'Baseline female'!N91</f>
        <v>-6.6404499058976196E-3</v>
      </c>
      <c r="O91" s="4">
        <f ca="1">('Deaths female'!O91-'Baseline female'!O91)/'Baseline female'!O91</f>
        <v>8.9394089607488375E-3</v>
      </c>
      <c r="P91" s="4">
        <f ca="1">('Deaths female'!P91-'Baseline female'!P91)/'Baseline female'!P91</f>
        <v>-5.910110548843784E-2</v>
      </c>
      <c r="Q91" s="4">
        <f ca="1">('Deaths female'!Q91-'Baseline female'!Q91)/'Baseline female'!Q91</f>
        <v>4.4589161553659641E-2</v>
      </c>
      <c r="R91" s="4">
        <f ca="1">('Deaths female'!R91-'Baseline female'!R91)/'Baseline female'!R91</f>
        <v>-9.3592189985536121E-3</v>
      </c>
      <c r="S91" s="4">
        <f ca="1">('Deaths female'!S91-'Baseline female'!S91)/'Baseline female'!S91</f>
        <v>1.5147081743636165E-3</v>
      </c>
      <c r="T91" s="4">
        <f ca="1">('Deaths female'!T91-'Baseline female'!T91)/'Baseline female'!T91</f>
        <v>-1.5527058338768887E-3</v>
      </c>
      <c r="U91" s="4">
        <f ca="1">('Deaths female'!U91-'Baseline female'!U91)/'Baseline female'!U91</f>
        <v>-7.7797741267757363E-3</v>
      </c>
      <c r="V91" s="4">
        <f ca="1">('Deaths female'!V91-'Baseline female'!V91)/'Baseline female'!V91</f>
        <v>7.3660691108436205E-2</v>
      </c>
      <c r="W91" s="4">
        <f ca="1">('Deaths female'!W91-'Baseline female'!W91)/'Baseline female'!W91</f>
        <v>4.2693437277612392E-2</v>
      </c>
      <c r="X91" s="4">
        <f ca="1">('Deaths female'!X91-'Baseline female'!X91)/'Baseline female'!X91</f>
        <v>7.5006236223281411E-2</v>
      </c>
      <c r="Y91" s="4">
        <f ca="1">('Deaths female'!Y91-'Baseline female'!Y91)/'Baseline female'!Y91</f>
        <v>4.8661515010932866E-3</v>
      </c>
      <c r="Z91" s="4">
        <f ca="1">('Deaths female'!Z91-'Baseline female'!Z91)/'Baseline female'!Z91</f>
        <v>4.1140392033353103E-2</v>
      </c>
      <c r="AA91" s="4">
        <f ca="1">('Deaths female'!AA91-'Baseline female'!AA91)/'Baseline female'!AA91</f>
        <v>6.4137373209342832E-2</v>
      </c>
      <c r="AI91" s="4">
        <f ca="1">('Excess male'!AI91+'Excess male'!AI91)/2</f>
        <v>-2.8104177467255777E-2</v>
      </c>
      <c r="AJ91" s="4">
        <f ca="1">('Excess male'!AJ91+'Excess male'!AJ91)/2</f>
        <v>-4.6026313489187523E-2</v>
      </c>
      <c r="AK91" s="4">
        <f ca="1">('Excess male'!AK91+'Excess male'!AK91)/2</f>
        <v>-3.7251584469357849E-3</v>
      </c>
      <c r="AL91" s="4">
        <f ca="1">('Excess male'!AL91+'Excess male'!AL91)/2</f>
        <v>-8.1124639429296617E-3</v>
      </c>
      <c r="AM91" s="4">
        <f ca="1">('Excess male'!AM91+'Excess male'!AM91)/2</f>
        <v>-6.1533984894002594E-2</v>
      </c>
      <c r="AN91" s="4">
        <f ca="1">('Excess male'!AN91+'Excess male'!AN91)/2</f>
        <v>-1.656064937103352E-2</v>
      </c>
      <c r="AO91" s="4">
        <f ca="1">('Excess male'!AO91+'Excess male'!AO91)/2</f>
        <v>-1.3473919185775649E-2</v>
      </c>
      <c r="AP91" s="4">
        <f ca="1">('Excess male'!AP91+'Excess male'!AP91)/2</f>
        <v>-3.1089273298533192E-2</v>
      </c>
      <c r="AQ91" s="4">
        <f ca="1">('Excess male'!AQ91+'Excess male'!AQ91)/2</f>
        <v>5.8460654204750013E-3</v>
      </c>
      <c r="AR91" s="4">
        <f ca="1">('Excess male'!AR91+'Excess male'!AR91)/2</f>
        <v>-2.4014360941733981E-2</v>
      </c>
      <c r="AS91" s="4">
        <f ca="1">('Excess male'!AS91+'Excess male'!AS91)/2</f>
        <v>9.7949838073685291E-2</v>
      </c>
      <c r="AT91" s="4">
        <f ca="1">('Excess male'!AT91+'Excess male'!AT91)/2</f>
        <v>6.2194598397583567E-2</v>
      </c>
      <c r="AU91" s="4">
        <f ca="1">('Excess male'!AU91+'Excess male'!AU91)/2</f>
        <v>1.8623617982836134E-2</v>
      </c>
      <c r="AV91" s="4">
        <f ca="1">('Excess male'!AV91+'Excess male'!AV91)/2</f>
        <v>5.0016270269888198E-3</v>
      </c>
      <c r="AW91" s="4">
        <f ca="1">('Excess male'!AW91+'Excess male'!AW91)/2</f>
        <v>5.5063855738013328E-3</v>
      </c>
      <c r="AX91" s="4">
        <f ca="1">('Excess male'!AX91+'Excess male'!AX91)/2</f>
        <v>-2.5607619509743006E-2</v>
      </c>
      <c r="BE91">
        <v>0</v>
      </c>
    </row>
    <row r="92" spans="1:57" x14ac:dyDescent="0.2">
      <c r="A92" s="1">
        <v>89</v>
      </c>
      <c r="B92" s="4">
        <f ca="1">('Deaths female'!B92-'Baseline female'!B92)/'Baseline female'!B92</f>
        <v>0.17127199451439945</v>
      </c>
      <c r="C92" s="4">
        <f ca="1">('Deaths female'!C92-'Baseline female'!C92)/'Baseline female'!C92</f>
        <v>0.13406319989766582</v>
      </c>
      <c r="D92" s="4">
        <f ca="1">('Deaths female'!D92-'Baseline female'!D92)/'Baseline female'!D92</f>
        <v>0.16819222732197939</v>
      </c>
      <c r="E92" s="4">
        <f ca="1">('Deaths female'!E92-'Baseline female'!E92)/'Baseline female'!E92</f>
        <v>0.18678364782166937</v>
      </c>
      <c r="F92" s="4">
        <f ca="1">('Deaths female'!F92-'Baseline female'!F92)/'Baseline female'!F92</f>
        <v>0.12974604890928951</v>
      </c>
      <c r="G92" s="4">
        <f ca="1">('Deaths female'!G92-'Baseline female'!G92)/'Baseline female'!G92</f>
        <v>0.11130159890665198</v>
      </c>
      <c r="H92" s="4">
        <f ca="1">('Deaths female'!H92-'Baseline female'!H92)/'Baseline female'!H92</f>
        <v>8.2232066475231444E-2</v>
      </c>
      <c r="I92" s="4">
        <f ca="1">('Deaths female'!I92-'Baseline female'!I92)/'Baseline female'!I92</f>
        <v>5.3839060643367111E-2</v>
      </c>
      <c r="J92" s="4">
        <f ca="1">('Deaths female'!J92-'Baseline female'!J92)/'Baseline female'!J92</f>
        <v>-1.7583660460752045E-2</v>
      </c>
      <c r="K92" s="4">
        <f ca="1">('Deaths female'!K92-'Baseline female'!K92)/'Baseline female'!K92</f>
        <v>-6.1190324535039002E-3</v>
      </c>
      <c r="L92" s="4">
        <f ca="1">('Deaths female'!L92-'Baseline female'!L92)/'Baseline female'!L92</f>
        <v>8.5140295649736419E-3</v>
      </c>
      <c r="M92" s="4">
        <f ca="1">('Deaths female'!M92-'Baseline female'!M92)/'Baseline female'!M92</f>
        <v>-1.638687898497912E-2</v>
      </c>
      <c r="N92" s="4">
        <f ca="1">('Deaths female'!N92-'Baseline female'!N92)/'Baseline female'!N92</f>
        <v>-3.1912776186372088E-2</v>
      </c>
      <c r="O92" s="4">
        <f ca="1">('Deaths female'!O92-'Baseline female'!O92)/'Baseline female'!O92</f>
        <v>-1.7306288422969798E-2</v>
      </c>
      <c r="P92" s="4">
        <f ca="1">('Deaths female'!P92-'Baseline female'!P92)/'Baseline female'!P92</f>
        <v>-2.8786601680112697E-2</v>
      </c>
      <c r="Q92" s="4">
        <f ca="1">('Deaths female'!Q92-'Baseline female'!Q92)/'Baseline female'!Q92</f>
        <v>-1.1474993949464168E-2</v>
      </c>
      <c r="R92" s="4">
        <f ca="1">('Deaths female'!R92-'Baseline female'!R92)/'Baseline female'!R92</f>
        <v>3.5553262606694218E-2</v>
      </c>
      <c r="S92" s="4">
        <f ca="1">('Deaths female'!S92-'Baseline female'!S92)/'Baseline female'!S92</f>
        <v>1.7854659244397272E-2</v>
      </c>
      <c r="T92" s="4">
        <f ca="1">('Deaths female'!T92-'Baseline female'!T92)/'Baseline female'!T92</f>
        <v>2.4392196160200958E-2</v>
      </c>
      <c r="U92" s="4">
        <f ca="1">('Deaths female'!U92-'Baseline female'!U92)/'Baseline female'!U92</f>
        <v>-5.7859484811257349E-2</v>
      </c>
      <c r="V92" s="4">
        <f ca="1">('Deaths female'!V92-'Baseline female'!V92)/'Baseline female'!V92</f>
        <v>8.416331033172679E-2</v>
      </c>
      <c r="W92" s="4">
        <f ca="1">('Deaths female'!W92-'Baseline female'!W92)/'Baseline female'!W92</f>
        <v>4.6732560711337592E-2</v>
      </c>
      <c r="X92" s="4">
        <f ca="1">('Deaths female'!X92-'Baseline female'!X92)/'Baseline female'!X92</f>
        <v>5.0022688983950805E-2</v>
      </c>
      <c r="Y92" s="4">
        <f ca="1">('Deaths female'!Y92-'Baseline female'!Y92)/'Baseline female'!Y92</f>
        <v>-2.0491467860297083E-3</v>
      </c>
      <c r="Z92" s="4">
        <f ca="1">('Deaths female'!Z92-'Baseline female'!Z92)/'Baseline female'!Z92</f>
        <v>1.0547862943801747E-2</v>
      </c>
      <c r="AA92" s="4">
        <f ca="1">('Deaths female'!AA92-'Baseline female'!AA92)/'Baseline female'!AA92</f>
        <v>1.6394665123154024E-2</v>
      </c>
      <c r="AI92" s="4">
        <f ca="1">('Excess male'!AI92+'Excess male'!AI92)/2</f>
        <v>-2.3209381236248557E-2</v>
      </c>
      <c r="AJ92" s="4">
        <f ca="1">('Excess male'!AJ92+'Excess male'!AJ92)/2</f>
        <v>-5.5685877084190219E-2</v>
      </c>
      <c r="AK92" s="4">
        <f ca="1">('Excess male'!AK92+'Excess male'!AK92)/2</f>
        <v>-1.6016855668818709E-2</v>
      </c>
      <c r="AL92" s="4">
        <f ca="1">('Excess male'!AL92+'Excess male'!AL92)/2</f>
        <v>-9.6949589936993624E-3</v>
      </c>
      <c r="AM92" s="4">
        <f ca="1">('Excess male'!AM92+'Excess male'!AM92)/2</f>
        <v>-5.9088268792266828E-2</v>
      </c>
      <c r="AN92" s="4">
        <f ca="1">('Excess male'!AN92+'Excess male'!AN92)/2</f>
        <v>-1.8604600073576588E-2</v>
      </c>
      <c r="AO92" s="4">
        <f ca="1">('Excess male'!AO92+'Excess male'!AO92)/2</f>
        <v>-6.4113246144405821E-3</v>
      </c>
      <c r="AP92" s="4">
        <f ca="1">('Excess male'!AP92+'Excess male'!AP92)/2</f>
        <v>-2.6606673701257105E-2</v>
      </c>
      <c r="AQ92" s="4">
        <f ca="1">('Excess male'!AQ92+'Excess male'!AQ92)/2</f>
        <v>1.1803151683389163E-3</v>
      </c>
      <c r="AR92" s="4">
        <f ca="1">('Excess male'!AR92+'Excess male'!AR92)/2</f>
        <v>-2.9197348628347913E-2</v>
      </c>
      <c r="AS92" s="4">
        <f ca="1">('Excess male'!AS92+'Excess male'!AS92)/2</f>
        <v>9.393203546291555E-2</v>
      </c>
      <c r="AT92" s="4">
        <f ca="1">('Excess male'!AT92+'Excess male'!AT92)/2</f>
        <v>5.7184370693467088E-2</v>
      </c>
      <c r="AU92" s="4">
        <f ca="1">('Excess male'!AU92+'Excess male'!AU92)/2</f>
        <v>2.7453683758451829E-2</v>
      </c>
      <c r="AV92" s="4">
        <f ca="1">('Excess male'!AV92+'Excess male'!AV92)/2</f>
        <v>2.7637550783334529E-2</v>
      </c>
      <c r="AW92" s="4">
        <f ca="1">('Excess male'!AW92+'Excess male'!AW92)/2</f>
        <v>1.7463937321577205E-2</v>
      </c>
      <c r="AX92" s="4">
        <f ca="1">('Excess male'!AX92+'Excess male'!AX92)/2</f>
        <v>1.4940754787953758E-3</v>
      </c>
      <c r="BE92">
        <v>0</v>
      </c>
    </row>
    <row r="93" spans="1:57" x14ac:dyDescent="0.2">
      <c r="A93" s="1">
        <v>90</v>
      </c>
      <c r="B93" s="4">
        <f ca="1">('Deaths female'!B93-'Baseline female'!B93)/'Baseline female'!B93</f>
        <v>0.15980424027444398</v>
      </c>
      <c r="C93" s="4">
        <f ca="1">('Deaths female'!C93-'Baseline female'!C93)/'Baseline female'!C93</f>
        <v>0.16464002199517119</v>
      </c>
      <c r="D93" s="4">
        <f ca="1">('Deaths female'!D93-'Baseline female'!D93)/'Baseline female'!D93</f>
        <v>0.1022778501710408</v>
      </c>
      <c r="E93" s="4">
        <f ca="1">('Deaths female'!E93-'Baseline female'!E93)/'Baseline female'!E93</f>
        <v>0.15680076343126209</v>
      </c>
      <c r="F93" s="4">
        <f ca="1">('Deaths female'!F93-'Baseline female'!F93)/'Baseline female'!F93</f>
        <v>7.6347643146233476E-2</v>
      </c>
      <c r="G93" s="4">
        <f ca="1">('Deaths female'!G93-'Baseline female'!G93)/'Baseline female'!G93</f>
        <v>9.1831455987020416E-2</v>
      </c>
      <c r="H93" s="4">
        <f ca="1">('Deaths female'!H93-'Baseline female'!H93)/'Baseline female'!H93</f>
        <v>7.0333799151236401E-2</v>
      </c>
      <c r="I93" s="4">
        <f ca="1">('Deaths female'!I93-'Baseline female'!I93)/'Baseline female'!I93</f>
        <v>3.4828659956236047E-3</v>
      </c>
      <c r="J93" s="4">
        <f ca="1">('Deaths female'!J93-'Baseline female'!J93)/'Baseline female'!J93</f>
        <v>6.323951726070319E-2</v>
      </c>
      <c r="K93" s="4">
        <f ca="1">('Deaths female'!K93-'Baseline female'!K93)/'Baseline female'!K93</f>
        <v>-4.0046128065141705E-2</v>
      </c>
      <c r="L93" s="4">
        <f ca="1">('Deaths female'!L93-'Baseline female'!L93)/'Baseline female'!L93</f>
        <v>-2.8934679785280058E-2</v>
      </c>
      <c r="M93" s="4">
        <f ca="1">('Deaths female'!M93-'Baseline female'!M93)/'Baseline female'!M93</f>
        <v>-5.6691973612278228E-2</v>
      </c>
      <c r="N93" s="4">
        <f ca="1">('Deaths female'!N93-'Baseline female'!N93)/'Baseline female'!N93</f>
        <v>1.8984152980746332E-2</v>
      </c>
      <c r="O93" s="4">
        <f ca="1">('Deaths female'!O93-'Baseline female'!O93)/'Baseline female'!O93</f>
        <v>-2.1409150417412214E-2</v>
      </c>
      <c r="P93" s="4">
        <f ca="1">('Deaths female'!P93-'Baseline female'!P93)/'Baseline female'!P93</f>
        <v>-3.3547982641483683E-2</v>
      </c>
      <c r="Q93" s="4">
        <f ca="1">('Deaths female'!Q93-'Baseline female'!Q93)/'Baseline female'!Q93</f>
        <v>-1.0176179459389241E-2</v>
      </c>
      <c r="R93" s="4">
        <f ca="1">('Deaths female'!R93-'Baseline female'!R93)/'Baseline female'!R93</f>
        <v>2.3012006318852821E-2</v>
      </c>
      <c r="S93" s="4">
        <f ca="1">('Deaths female'!S93-'Baseline female'!S93)/'Baseline female'!S93</f>
        <v>-1.0061503474419309E-2</v>
      </c>
      <c r="T93" s="4">
        <f ca="1">('Deaths female'!T93-'Baseline female'!T93)/'Baseline female'!T93</f>
        <v>-3.692318244530755E-3</v>
      </c>
      <c r="U93" s="4">
        <f ca="1">('Deaths female'!U93-'Baseline female'!U93)/'Baseline female'!U93</f>
        <v>-1.0427758658581379E-3</v>
      </c>
      <c r="V93" s="4">
        <f ca="1">('Deaths female'!V93-'Baseline female'!V93)/'Baseline female'!V93</f>
        <v>4.0130671607914281E-2</v>
      </c>
      <c r="W93" s="4">
        <f ca="1">('Deaths female'!W93-'Baseline female'!W93)/'Baseline female'!W93</f>
        <v>2.5321309333058463E-2</v>
      </c>
      <c r="X93" s="4">
        <f ca="1">('Deaths female'!X93-'Baseline female'!X93)/'Baseline female'!X93</f>
        <v>4.5718019634266263E-2</v>
      </c>
      <c r="Y93" s="4">
        <f ca="1">('Deaths female'!Y93-'Baseline female'!Y93)/'Baseline female'!Y93</f>
        <v>3.5295626046694333E-2</v>
      </c>
      <c r="Z93" s="4">
        <f ca="1">('Deaths female'!Z93-'Baseline female'!Z93)/'Baseline female'!Z93</f>
        <v>3.7864819713991138E-2</v>
      </c>
      <c r="AA93" s="4">
        <f ca="1">('Deaths female'!AA93-'Baseline female'!AA93)/'Baseline female'!AA93</f>
        <v>1.6738977535292854E-2</v>
      </c>
      <c r="AI93" s="4">
        <f ca="1">('Excess male'!AI93+'Excess male'!AI93)/2</f>
        <v>-2.9990076648704185E-2</v>
      </c>
      <c r="AJ93" s="4">
        <f ca="1">('Excess male'!AJ93+'Excess male'!AJ93)/2</f>
        <v>-5.6695896356062848E-2</v>
      </c>
      <c r="AK93" s="4">
        <f ca="1">('Excess male'!AK93+'Excess male'!AK93)/2</f>
        <v>-2.8705037491055845E-2</v>
      </c>
      <c r="AL93" s="4">
        <f ca="1">('Excess male'!AL93+'Excess male'!AL93)/2</f>
        <v>-2.1398061681872572E-2</v>
      </c>
      <c r="AM93" s="4">
        <f ca="1">('Excess male'!AM93+'Excess male'!AM93)/2</f>
        <v>-5.4761730226160231E-2</v>
      </c>
      <c r="AN93" s="4">
        <f ca="1">('Excess male'!AN93+'Excess male'!AN93)/2</f>
        <v>-5.4084170153562011E-3</v>
      </c>
      <c r="AO93" s="4">
        <f ca="1">('Excess male'!AO93+'Excess male'!AO93)/2</f>
        <v>-1.7101723496418808E-2</v>
      </c>
      <c r="AP93" s="4">
        <f ca="1">('Excess male'!AP93+'Excess male'!AP93)/2</f>
        <v>-1.9387425604042559E-2</v>
      </c>
      <c r="AQ93" s="4">
        <f ca="1">('Excess male'!AQ93+'Excess male'!AQ93)/2</f>
        <v>-3.0313372417503301E-3</v>
      </c>
      <c r="AR93" s="4">
        <f ca="1">('Excess male'!AR93+'Excess male'!AR93)/2</f>
        <v>-3.1200246044378866E-2</v>
      </c>
      <c r="AS93" s="4">
        <f ca="1">('Excess male'!AS93+'Excess male'!AS93)/2</f>
        <v>8.5309617418775657E-2</v>
      </c>
      <c r="AT93" s="4">
        <f ca="1">('Excess male'!AT93+'Excess male'!AT93)/2</f>
        <v>5.366782451373505E-2</v>
      </c>
      <c r="AU93" s="4">
        <f ca="1">('Excess male'!AU93+'Excess male'!AU93)/2</f>
        <v>4.2395055959954617E-2</v>
      </c>
      <c r="AV93" s="4">
        <f ca="1">('Excess male'!AV93+'Excess male'!AV93)/2</f>
        <v>2.3549724927758049E-2</v>
      </c>
      <c r="AW93" s="4">
        <f ca="1">('Excess male'!AW93+'Excess male'!AW93)/2</f>
        <v>1.9893427084295708E-2</v>
      </c>
      <c r="AX93" s="4">
        <f ca="1">('Excess male'!AX93+'Excess male'!AX93)/2</f>
        <v>-4.7678703011041403E-3</v>
      </c>
      <c r="BE93">
        <v>0</v>
      </c>
    </row>
    <row r="94" spans="1:57" x14ac:dyDescent="0.2">
      <c r="A94" s="1">
        <v>91</v>
      </c>
      <c r="B94" s="4">
        <f ca="1">('Deaths female'!B94-'Baseline female'!B94)/'Baseline female'!B94</f>
        <v>9.147565412903079E-2</v>
      </c>
      <c r="C94" s="4">
        <f ca="1">('Deaths female'!C94-'Baseline female'!C94)/'Baseline female'!C94</f>
        <v>0.11711246008938636</v>
      </c>
      <c r="D94" s="4">
        <f ca="1">('Deaths female'!D94-'Baseline female'!D94)/'Baseline female'!D94</f>
        <v>0.19650812487877697</v>
      </c>
      <c r="E94" s="4">
        <f ca="1">('Deaths female'!E94-'Baseline female'!E94)/'Baseline female'!E94</f>
        <v>7.5514859419941738E-2</v>
      </c>
      <c r="F94" s="4">
        <f ca="1">('Deaths female'!F94-'Baseline female'!F94)/'Baseline female'!F94</f>
        <v>4.4318608646688594E-2</v>
      </c>
      <c r="G94" s="4">
        <f ca="1">('Deaths female'!G94-'Baseline female'!G94)/'Baseline female'!G94</f>
        <v>8.3743667324813059E-2</v>
      </c>
      <c r="H94" s="4">
        <f ca="1">('Deaths female'!H94-'Baseline female'!H94)/'Baseline female'!H94</f>
        <v>6.3986645749527352E-2</v>
      </c>
      <c r="I94" s="4">
        <f ca="1">('Deaths female'!I94-'Baseline female'!I94)/'Baseline female'!I94</f>
        <v>2.1739750986535904E-2</v>
      </c>
      <c r="J94" s="4">
        <f ca="1">('Deaths female'!J94-'Baseline female'!J94)/'Baseline female'!J94</f>
        <v>3.3292031976329656E-2</v>
      </c>
      <c r="K94" s="4">
        <f ca="1">('Deaths female'!K94-'Baseline female'!K94)/'Baseline female'!K94</f>
        <v>1.2184142979457272E-2</v>
      </c>
      <c r="L94" s="4">
        <f ca="1">('Deaths female'!L94-'Baseline female'!L94)/'Baseline female'!L94</f>
        <v>-8.2561594583149711E-2</v>
      </c>
      <c r="M94" s="4">
        <f ca="1">('Deaths female'!M94-'Baseline female'!M94)/'Baseline female'!M94</f>
        <v>-5.9606705401703007E-2</v>
      </c>
      <c r="N94" s="4">
        <f ca="1">('Deaths female'!N94-'Baseline female'!N94)/'Baseline female'!N94</f>
        <v>-5.0062936234831991E-4</v>
      </c>
      <c r="O94" s="4">
        <f ca="1">('Deaths female'!O94-'Baseline female'!O94)/'Baseline female'!O94</f>
        <v>-9.8377508848368992E-3</v>
      </c>
      <c r="P94" s="4">
        <f ca="1">('Deaths female'!P94-'Baseline female'!P94)/'Baseline female'!P94</f>
        <v>-1.9764422154211977E-2</v>
      </c>
      <c r="Q94" s="4">
        <f ca="1">('Deaths female'!Q94-'Baseline female'!Q94)/'Baseline female'!Q94</f>
        <v>1.8543484419586601E-2</v>
      </c>
      <c r="R94" s="4">
        <f ca="1">('Deaths female'!R94-'Baseline female'!R94)/'Baseline female'!R94</f>
        <v>1.4063744203552367E-2</v>
      </c>
      <c r="S94" s="4">
        <f ca="1">('Deaths female'!S94-'Baseline female'!S94)/'Baseline female'!S94</f>
        <v>-6.1364199322742124E-3</v>
      </c>
      <c r="T94" s="4">
        <f ca="1">('Deaths female'!T94-'Baseline female'!T94)/'Baseline female'!T94</f>
        <v>2.6974947833134134E-2</v>
      </c>
      <c r="U94" s="4">
        <f ca="1">('Deaths female'!U94-'Baseline female'!U94)/'Baseline female'!U94</f>
        <v>-4.5988083014424003E-2</v>
      </c>
      <c r="V94" s="4">
        <f ca="1">('Deaths female'!V94-'Baseline female'!V94)/'Baseline female'!V94</f>
        <v>6.072337182544571E-2</v>
      </c>
      <c r="W94" s="4">
        <f ca="1">('Deaths female'!W94-'Baseline female'!W94)/'Baseline female'!W94</f>
        <v>1.0192233069653266E-2</v>
      </c>
      <c r="X94" s="4">
        <f ca="1">('Deaths female'!X94-'Baseline female'!X94)/'Baseline female'!X94</f>
        <v>9.1750094234024443E-2</v>
      </c>
      <c r="Y94" s="4">
        <f ca="1">('Deaths female'!Y94-'Baseline female'!Y94)/'Baseline female'!Y94</f>
        <v>5.6184587193956775E-2</v>
      </c>
      <c r="Z94" s="4">
        <f ca="1">('Deaths female'!Z94-'Baseline female'!Z94)/'Baseline female'!Z94</f>
        <v>2.289406282017423E-2</v>
      </c>
      <c r="AA94" s="4">
        <f ca="1">('Deaths female'!AA94-'Baseline female'!AA94)/'Baseline female'!AA94</f>
        <v>4.5290977417450856E-3</v>
      </c>
      <c r="AI94" s="4">
        <f ca="1">('Excess male'!AI94+'Excess male'!AI94)/2</f>
        <v>-2.059901928288509E-2</v>
      </c>
      <c r="AJ94" s="4">
        <f ca="1">('Excess male'!AJ94+'Excess male'!AJ94)/2</f>
        <v>-7.9728611142525455E-2</v>
      </c>
      <c r="AK94" s="4">
        <f ca="1">('Excess male'!AK94+'Excess male'!AK94)/2</f>
        <v>-5.9808524172471624E-4</v>
      </c>
      <c r="AL94" s="4">
        <f ca="1">('Excess male'!AL94+'Excess male'!AL94)/2</f>
        <v>-4.033672680751843E-2</v>
      </c>
      <c r="AM94" s="4">
        <f ca="1">('Excess male'!AM94+'Excess male'!AM94)/2</f>
        <v>-6.3712940399733478E-2</v>
      </c>
      <c r="AN94" s="4">
        <f ca="1">('Excess male'!AN94+'Excess male'!AN94)/2</f>
        <v>1.1065607429547274E-3</v>
      </c>
      <c r="AO94" s="4">
        <f ca="1">('Excess male'!AO94+'Excess male'!AO94)/2</f>
        <v>-1.5776659798726174E-2</v>
      </c>
      <c r="AP94" s="4">
        <f ca="1">('Excess male'!AP94+'Excess male'!AP94)/2</f>
        <v>-3.4677652053680695E-2</v>
      </c>
      <c r="AQ94" s="4">
        <f ca="1">('Excess male'!AQ94+'Excess male'!AQ94)/2</f>
        <v>1.1754094110599661E-3</v>
      </c>
      <c r="AR94" s="4">
        <f ca="1">('Excess male'!AR94+'Excess male'!AR94)/2</f>
        <v>-3.1616350429215824E-2</v>
      </c>
      <c r="AS94" s="4">
        <f ca="1">('Excess male'!AS94+'Excess male'!AS94)/2</f>
        <v>8.5082062379355866E-2</v>
      </c>
      <c r="AT94" s="4">
        <f ca="1">('Excess male'!AT94+'Excess male'!AT94)/2</f>
        <v>6.0845147854250811E-2</v>
      </c>
      <c r="AU94" s="4">
        <f ca="1">('Excess male'!AU94+'Excess male'!AU94)/2</f>
        <v>3.8532640139369675E-2</v>
      </c>
      <c r="AV94" s="4">
        <f ca="1">('Excess male'!AV94+'Excess male'!AV94)/2</f>
        <v>2.4011863774659244E-2</v>
      </c>
      <c r="AW94" s="4">
        <f ca="1">('Excess male'!AW94+'Excess male'!AW94)/2</f>
        <v>9.0163430194131443E-3</v>
      </c>
      <c r="AX94" s="4">
        <f ca="1">('Excess male'!AX94+'Excess male'!AX94)/2</f>
        <v>-1.2550366427785304E-2</v>
      </c>
      <c r="BE94">
        <v>0</v>
      </c>
    </row>
    <row r="95" spans="1:57" x14ac:dyDescent="0.2">
      <c r="A95" s="1">
        <v>92</v>
      </c>
      <c r="B95" s="4">
        <f ca="1">('Deaths female'!B95-'Baseline female'!B95)/'Baseline female'!B95</f>
        <v>0.13586241347215583</v>
      </c>
      <c r="C95" s="4">
        <f ca="1">('Deaths female'!C95-'Baseline female'!C95)/'Baseline female'!C95</f>
        <v>2.9735413825927565E-2</v>
      </c>
      <c r="D95" s="4">
        <f ca="1">('Deaths female'!D95-'Baseline female'!D95)/'Baseline female'!D95</f>
        <v>0.18990833470798846</v>
      </c>
      <c r="E95" s="4">
        <f ca="1">('Deaths female'!E95-'Baseline female'!E95)/'Baseline female'!E95</f>
        <v>0.11247430592308232</v>
      </c>
      <c r="F95" s="4">
        <f ca="1">('Deaths female'!F95-'Baseline female'!F95)/'Baseline female'!F95</f>
        <v>2.5709011531003662E-2</v>
      </c>
      <c r="G95" s="4">
        <f ca="1">('Deaths female'!G95-'Baseline female'!G95)/'Baseline female'!G95</f>
        <v>2.7461974137165737E-2</v>
      </c>
      <c r="H95" s="4">
        <f ca="1">('Deaths female'!H95-'Baseline female'!H95)/'Baseline female'!H95</f>
        <v>-5.4216649948592571E-3</v>
      </c>
      <c r="I95" s="4">
        <f ca="1">('Deaths female'!I95-'Baseline female'!I95)/'Baseline female'!I95</f>
        <v>-9.6923402808637756E-3</v>
      </c>
      <c r="J95" s="4">
        <f ca="1">('Deaths female'!J95-'Baseline female'!J95)/'Baseline female'!J95</f>
        <v>-1.5027081052213046E-2</v>
      </c>
      <c r="K95" s="4">
        <f ca="1">('Deaths female'!K95-'Baseline female'!K95)/'Baseline female'!K95</f>
        <v>-6.6223333114235478E-2</v>
      </c>
      <c r="L95" s="4">
        <f ca="1">('Deaths female'!L95-'Baseline female'!L95)/'Baseline female'!L95</f>
        <v>5.4013852124643064E-3</v>
      </c>
      <c r="M95" s="4">
        <f ca="1">('Deaths female'!M95-'Baseline female'!M95)/'Baseline female'!M95</f>
        <v>-9.5857474123422465E-2</v>
      </c>
      <c r="N95" s="4">
        <f ca="1">('Deaths female'!N95-'Baseline female'!N95)/'Baseline female'!N95</f>
        <v>-1.3903304712383576E-2</v>
      </c>
      <c r="O95" s="4">
        <f ca="1">('Deaths female'!O95-'Baseline female'!O95)/'Baseline female'!O95</f>
        <v>-3.9079097310101923E-2</v>
      </c>
      <c r="P95" s="4">
        <f ca="1">('Deaths female'!P95-'Baseline female'!P95)/'Baseline female'!P95</f>
        <v>-8.4934225805475563E-2</v>
      </c>
      <c r="Q95" s="4">
        <f ca="1">('Deaths female'!Q95-'Baseline female'!Q95)/'Baseline female'!Q95</f>
        <v>9.1150334219216259E-3</v>
      </c>
      <c r="R95" s="4">
        <f ca="1">('Deaths female'!R95-'Baseline female'!R95)/'Baseline female'!R95</f>
        <v>2.4927670352082004E-3</v>
      </c>
      <c r="S95" s="4">
        <f ca="1">('Deaths female'!S95-'Baseline female'!S95)/'Baseline female'!S95</f>
        <v>6.9894846542581074E-2</v>
      </c>
      <c r="T95" s="4">
        <f ca="1">('Deaths female'!T95-'Baseline female'!T95)/'Baseline female'!T95</f>
        <v>3.9250316686453004E-3</v>
      </c>
      <c r="U95" s="4">
        <f ca="1">('Deaths female'!U95-'Baseline female'!U95)/'Baseline female'!U95</f>
        <v>-4.8170179852329009E-4</v>
      </c>
      <c r="V95" s="4">
        <f ca="1">('Deaths female'!V95-'Baseline female'!V95)/'Baseline female'!V95</f>
        <v>2.4835001000984486E-2</v>
      </c>
      <c r="W95" s="4">
        <f ca="1">('Deaths female'!W95-'Baseline female'!W95)/'Baseline female'!W95</f>
        <v>3.2127300990397477E-2</v>
      </c>
      <c r="X95" s="4">
        <f ca="1">('Deaths female'!X95-'Baseline female'!X95)/'Baseline female'!X95</f>
        <v>-2.7446927843803718E-3</v>
      </c>
      <c r="Y95" s="4">
        <f ca="1">('Deaths female'!Y95-'Baseline female'!Y95)/'Baseline female'!Y95</f>
        <v>3.63716168325856E-2</v>
      </c>
      <c r="Z95" s="4">
        <f ca="1">('Deaths female'!Z95-'Baseline female'!Z95)/'Baseline female'!Z95</f>
        <v>3.8456719542748583E-2</v>
      </c>
      <c r="AA95" s="4">
        <f ca="1">('Deaths female'!AA95-'Baseline female'!AA95)/'Baseline female'!AA95</f>
        <v>5.223794006512552E-2</v>
      </c>
      <c r="AI95" s="4">
        <f ca="1">('Excess male'!AI95+'Excess male'!AI95)/2</f>
        <v>-1.0872678166536238E-2</v>
      </c>
      <c r="AJ95" s="4">
        <f ca="1">('Excess male'!AJ95+'Excess male'!AJ95)/2</f>
        <v>-6.9527309325098305E-2</v>
      </c>
      <c r="AK95" s="4">
        <f ca="1">('Excess male'!AK95+'Excess male'!AK95)/2</f>
        <v>-4.3656376050786958E-3</v>
      </c>
      <c r="AL95" s="4">
        <f ca="1">('Excess male'!AL95+'Excess male'!AL95)/2</f>
        <v>-2.9490522591825226E-2</v>
      </c>
      <c r="AM95" s="4">
        <f ca="1">('Excess male'!AM95+'Excess male'!AM95)/2</f>
        <v>-7.5314462709917193E-2</v>
      </c>
      <c r="AN95" s="4">
        <f ca="1">('Excess male'!AN95+'Excess male'!AN95)/2</f>
        <v>-8.8860961906890856E-3</v>
      </c>
      <c r="AO95" s="4">
        <f ca="1">('Excess male'!AO95+'Excess male'!AO95)/2</f>
        <v>-8.2062958682958299E-3</v>
      </c>
      <c r="AP95" s="4">
        <f ca="1">('Excess male'!AP95+'Excess male'!AP95)/2</f>
        <v>-3.5467711663506429E-2</v>
      </c>
      <c r="AQ95" s="4">
        <f ca="1">('Excess male'!AQ95+'Excess male'!AQ95)/2</f>
        <v>-5.3728923025710053E-3</v>
      </c>
      <c r="AR95" s="4">
        <f ca="1">('Excess male'!AR95+'Excess male'!AR95)/2</f>
        <v>-3.7525833706855138E-2</v>
      </c>
      <c r="AS95" s="4">
        <f ca="1">('Excess male'!AS95+'Excess male'!AS95)/2</f>
        <v>7.9006485979629976E-2</v>
      </c>
      <c r="AT95" s="4">
        <f ca="1">('Excess male'!AT95+'Excess male'!AT95)/2</f>
        <v>5.345337315500498E-2</v>
      </c>
      <c r="AU95" s="4">
        <f ca="1">('Excess male'!AU95+'Excess male'!AU95)/2</f>
        <v>6.0155651626184393E-2</v>
      </c>
      <c r="AV95" s="4">
        <f ca="1">('Excess male'!AV95+'Excess male'!AV95)/2</f>
        <v>1.0628462385626121E-2</v>
      </c>
      <c r="AW95" s="4">
        <f ca="1">('Excess male'!AW95+'Excess male'!AW95)/2</f>
        <v>1.1117887737474488E-2</v>
      </c>
      <c r="AX95" s="4">
        <f ca="1">('Excess male'!AX95+'Excess male'!AX95)/2</f>
        <v>-2.513921648282531E-2</v>
      </c>
      <c r="BE95">
        <v>0</v>
      </c>
    </row>
    <row r="96" spans="1:57" x14ac:dyDescent="0.2">
      <c r="A96" s="1">
        <v>93</v>
      </c>
      <c r="B96" s="4">
        <f ca="1">('Deaths female'!B96-'Baseline female'!B96)/'Baseline female'!B96</f>
        <v>6.7085228934809005E-2</v>
      </c>
      <c r="C96" s="4">
        <f ca="1">('Deaths female'!C96-'Baseline female'!C96)/'Baseline female'!C96</f>
        <v>0.11457911660164488</v>
      </c>
      <c r="D96" s="4">
        <f ca="1">('Deaths female'!D96-'Baseline female'!D96)/'Baseline female'!D96</f>
        <v>9.7240995448387685E-2</v>
      </c>
      <c r="E96" s="4">
        <f ca="1">('Deaths female'!E96-'Baseline female'!E96)/'Baseline female'!E96</f>
        <v>0.12373595018327928</v>
      </c>
      <c r="F96" s="4">
        <f ca="1">('Deaths female'!F96-'Baseline female'!F96)/'Baseline female'!F96</f>
        <v>6.3818202392266696E-2</v>
      </c>
      <c r="G96" s="4">
        <f ca="1">('Deaths female'!G96-'Baseline female'!G96)/'Baseline female'!G96</f>
        <v>3.2885946053925782E-3</v>
      </c>
      <c r="H96" s="4">
        <f ca="1">('Deaths female'!H96-'Baseline female'!H96)/'Baseline female'!H96</f>
        <v>4.1889480043068757E-2</v>
      </c>
      <c r="I96" s="4">
        <f ca="1">('Deaths female'!I96-'Baseline female'!I96)/'Baseline female'!I96</f>
        <v>-5.0548160637886537E-2</v>
      </c>
      <c r="J96" s="4">
        <f ca="1">('Deaths female'!J96-'Baseline female'!J96)/'Baseline female'!J96</f>
        <v>5.3826554639322587E-2</v>
      </c>
      <c r="K96" s="4">
        <f ca="1">('Deaths female'!K96-'Baseline female'!K96)/'Baseline female'!K96</f>
        <v>-3.0325442289989027E-2</v>
      </c>
      <c r="L96" s="4">
        <f ca="1">('Deaths female'!L96-'Baseline female'!L96)/'Baseline female'!L96</f>
        <v>-8.152249472037432E-3</v>
      </c>
      <c r="M96" s="4">
        <f ca="1">('Deaths female'!M96-'Baseline female'!M96)/'Baseline female'!M96</f>
        <v>-1.5524692592790179E-2</v>
      </c>
      <c r="N96" s="4">
        <f ca="1">('Deaths female'!N96-'Baseline female'!N96)/'Baseline female'!N96</f>
        <v>-9.3944566710079835E-2</v>
      </c>
      <c r="O96" s="4">
        <f ca="1">('Deaths female'!O96-'Baseline female'!O96)/'Baseline female'!O96</f>
        <v>-5.3782080918601524E-2</v>
      </c>
      <c r="P96" s="4">
        <f ca="1">('Deaths female'!P96-'Baseline female'!P96)/'Baseline female'!P96</f>
        <v>-4.5691966821768799E-2</v>
      </c>
      <c r="Q96" s="4">
        <f ca="1">('Deaths female'!Q96-'Baseline female'!Q96)/'Baseline female'!Q96</f>
        <v>9.6151163900982314E-3</v>
      </c>
      <c r="R96" s="4">
        <f ca="1">('Deaths female'!R96-'Baseline female'!R96)/'Baseline female'!R96</f>
        <v>-4.8054497064063367E-2</v>
      </c>
      <c r="S96" s="4">
        <f ca="1">('Deaths female'!S96-'Baseline female'!S96)/'Baseline female'!S96</f>
        <v>4.4972005709177261E-2</v>
      </c>
      <c r="T96" s="4">
        <f ca="1">('Deaths female'!T96-'Baseline female'!T96)/'Baseline female'!T96</f>
        <v>5.0144822375706888E-2</v>
      </c>
      <c r="U96" s="4">
        <f ca="1">('Deaths female'!U96-'Baseline female'!U96)/'Baseline female'!U96</f>
        <v>-7.5814329784685925E-3</v>
      </c>
      <c r="V96" s="4">
        <f ca="1">('Deaths female'!V96-'Baseline female'!V96)/'Baseline female'!V96</f>
        <v>8.6765621544590152E-2</v>
      </c>
      <c r="W96" s="4">
        <f ca="1">('Deaths female'!W96-'Baseline female'!W96)/'Baseline female'!W96</f>
        <v>3.1082238330182688E-2</v>
      </c>
      <c r="X96" s="4">
        <f ca="1">('Deaths female'!X96-'Baseline female'!X96)/'Baseline female'!X96</f>
        <v>0.10032609522443718</v>
      </c>
      <c r="Y96" s="4">
        <f ca="1">('Deaths female'!Y96-'Baseline female'!Y96)/'Baseline female'!Y96</f>
        <v>2.3131530845285408E-2</v>
      </c>
      <c r="Z96" s="4">
        <f ca="1">('Deaths female'!Z96-'Baseline female'!Z96)/'Baseline female'!Z96</f>
        <v>9.7180644711102451E-2</v>
      </c>
      <c r="AA96" s="4">
        <f ca="1">('Deaths female'!AA96-'Baseline female'!AA96)/'Baseline female'!AA96</f>
        <v>6.6041818700995958E-2</v>
      </c>
      <c r="AI96" s="4">
        <f ca="1">('Excess male'!AI96+'Excess male'!AI96)/2</f>
        <v>6.6775725335974949E-3</v>
      </c>
      <c r="AJ96" s="4">
        <f ca="1">('Excess male'!AJ96+'Excess male'!AJ96)/2</f>
        <v>-5.5882266989408749E-2</v>
      </c>
      <c r="AK96" s="4">
        <f ca="1">('Excess male'!AK96+'Excess male'!AK96)/2</f>
        <v>-1.1940636187055586E-2</v>
      </c>
      <c r="AL96" s="4">
        <f ca="1">('Excess male'!AL96+'Excess male'!AL96)/2</f>
        <v>-4.4986790878028191E-2</v>
      </c>
      <c r="AM96" s="4">
        <f ca="1">('Excess male'!AM96+'Excess male'!AM96)/2</f>
        <v>-6.3545019985469645E-2</v>
      </c>
      <c r="AN96" s="4">
        <f ca="1">('Excess male'!AN96+'Excess male'!AN96)/2</f>
        <v>-3.6752488483094974E-2</v>
      </c>
      <c r="AO96" s="4">
        <f ca="1">('Excess male'!AO96+'Excess male'!AO96)/2</f>
        <v>-1.8194252238240515E-2</v>
      </c>
      <c r="AP96" s="4">
        <f ca="1">('Excess male'!AP96+'Excess male'!AP96)/2</f>
        <v>-1.8744124728505597E-2</v>
      </c>
      <c r="AQ96" s="4">
        <f ca="1">('Excess male'!AQ96+'Excess male'!AQ96)/2</f>
        <v>-1.2358893325528583E-2</v>
      </c>
      <c r="AR96" s="4">
        <f ca="1">('Excess male'!AR96+'Excess male'!AR96)/2</f>
        <v>-4.0711871974973134E-2</v>
      </c>
      <c r="AS96" s="4">
        <f ca="1">('Excess male'!AS96+'Excess male'!AS96)/2</f>
        <v>7.9696673175124216E-2</v>
      </c>
      <c r="AT96" s="4">
        <f ca="1">('Excess male'!AT96+'Excess male'!AT96)/2</f>
        <v>4.8019546289692724E-2</v>
      </c>
      <c r="AU96" s="4">
        <f ca="1">('Excess male'!AU96+'Excess male'!AU96)/2</f>
        <v>5.8095166280083196E-2</v>
      </c>
      <c r="AV96" s="4">
        <f ca="1">('Excess male'!AV96+'Excess male'!AV96)/2</f>
        <v>2.0189574943758636E-2</v>
      </c>
      <c r="AW96" s="4">
        <f ca="1">('Excess male'!AW96+'Excess male'!AW96)/2</f>
        <v>4.2192986607984938E-3</v>
      </c>
      <c r="AX96" s="4">
        <f ca="1">('Excess male'!AX96+'Excess male'!AX96)/2</f>
        <v>-1.8217635398833542E-2</v>
      </c>
      <c r="BE96">
        <v>0</v>
      </c>
    </row>
    <row r="97" spans="1:57" x14ac:dyDescent="0.2">
      <c r="A97" s="1">
        <v>94</v>
      </c>
      <c r="B97" s="4">
        <f ca="1">('Deaths female'!B97-'Baseline female'!B97)/'Baseline female'!B97</f>
        <v>7.1502017390233485E-2</v>
      </c>
      <c r="C97" s="4">
        <f ca="1">('Deaths female'!C97-'Baseline female'!C97)/'Baseline female'!C97</f>
        <v>0.10986353248704016</v>
      </c>
      <c r="D97" s="4">
        <f ca="1">('Deaths female'!D97-'Baseline female'!D97)/'Baseline female'!D97</f>
        <v>9.5568606449953755E-2</v>
      </c>
      <c r="E97" s="4">
        <f ca="1">('Deaths female'!E97-'Baseline female'!E97)/'Baseline female'!E97</f>
        <v>7.606627164310889E-2</v>
      </c>
      <c r="F97" s="4">
        <f ca="1">('Deaths female'!F97-'Baseline female'!F97)/'Baseline female'!F97</f>
        <v>1.2129578202379048E-2</v>
      </c>
      <c r="G97" s="4">
        <f ca="1">('Deaths female'!G97-'Baseline female'!G97)/'Baseline female'!G97</f>
        <v>1.6341481149563183E-2</v>
      </c>
      <c r="H97" s="4">
        <f ca="1">('Deaths female'!H97-'Baseline female'!H97)/'Baseline female'!H97</f>
        <v>3.8214920456024849E-2</v>
      </c>
      <c r="I97" s="4">
        <f ca="1">('Deaths female'!I97-'Baseline female'!I97)/'Baseline female'!I97</f>
        <v>-2.8490501721154422E-2</v>
      </c>
      <c r="J97" s="4">
        <f ca="1">('Deaths female'!J97-'Baseline female'!J97)/'Baseline female'!J97</f>
        <v>3.7800050450566805E-3</v>
      </c>
      <c r="K97" s="4">
        <f ca="1">('Deaths female'!K97-'Baseline female'!K97)/'Baseline female'!K97</f>
        <v>1.7336245692463025E-2</v>
      </c>
      <c r="L97" s="4">
        <f ca="1">('Deaths female'!L97-'Baseline female'!L97)/'Baseline female'!L97</f>
        <v>-4.0378489236981396E-2</v>
      </c>
      <c r="M97" s="4">
        <f ca="1">('Deaths female'!M97-'Baseline female'!M97)/'Baseline female'!M97</f>
        <v>-6.3285683501729417E-2</v>
      </c>
      <c r="N97" s="4">
        <f ca="1">('Deaths female'!N97-'Baseline female'!N97)/'Baseline female'!N97</f>
        <v>-1.0134880828942937E-3</v>
      </c>
      <c r="O97" s="4">
        <f ca="1">('Deaths female'!O97-'Baseline female'!O97)/'Baseline female'!O97</f>
        <v>-9.0008856971449502E-2</v>
      </c>
      <c r="P97" s="4">
        <f ca="1">('Deaths female'!P97-'Baseline female'!P97)/'Baseline female'!P97</f>
        <v>-6.2412224558484553E-2</v>
      </c>
      <c r="Q97" s="4">
        <f ca="1">('Deaths female'!Q97-'Baseline female'!Q97)/'Baseline female'!Q97</f>
        <v>6.6991948989255194E-3</v>
      </c>
      <c r="R97" s="4">
        <f ca="1">('Deaths female'!R97-'Baseline female'!R97)/'Baseline female'!R97</f>
        <v>2.828656085919122E-2</v>
      </c>
      <c r="S97" s="4">
        <f ca="1">('Deaths female'!S97-'Baseline female'!S97)/'Baseline female'!S97</f>
        <v>2.0274260799063741E-2</v>
      </c>
      <c r="T97" s="4">
        <f ca="1">('Deaths female'!T97-'Baseline female'!T97)/'Baseline female'!T97</f>
        <v>4.0426301095712956E-2</v>
      </c>
      <c r="U97" s="4">
        <f ca="1">('Deaths female'!U97-'Baseline female'!U97)/'Baseline female'!U97</f>
        <v>-1.5673378316934179E-2</v>
      </c>
      <c r="V97" s="4">
        <f ca="1">('Deaths female'!V97-'Baseline female'!V97)/'Baseline female'!V97</f>
        <v>4.6786595093781039E-2</v>
      </c>
      <c r="W97" s="4">
        <f ca="1">('Deaths female'!W97-'Baseline female'!W97)/'Baseline female'!W97</f>
        <v>5.515935903763676E-2</v>
      </c>
      <c r="X97" s="4">
        <f ca="1">('Deaths female'!X97-'Baseline female'!X97)/'Baseline female'!X97</f>
        <v>4.1445982718590485E-2</v>
      </c>
      <c r="Y97" s="4">
        <f ca="1">('Deaths female'!Y97-'Baseline female'!Y97)/'Baseline female'!Y97</f>
        <v>7.9410570081922802E-2</v>
      </c>
      <c r="Z97" s="4">
        <f ca="1">('Deaths female'!Z97-'Baseline female'!Z97)/'Baseline female'!Z97</f>
        <v>3.8336478756726286E-2</v>
      </c>
      <c r="AA97" s="4">
        <f ca="1">('Deaths female'!AA97-'Baseline female'!AA97)/'Baseline female'!AA97</f>
        <v>4.3627570685880745E-2</v>
      </c>
      <c r="AI97" s="4">
        <f ca="1">('Excess male'!AI97+'Excess male'!AI97)/2</f>
        <v>-8.5895530337760061E-3</v>
      </c>
      <c r="AJ97" s="4">
        <f ca="1">('Excess male'!AJ97+'Excess male'!AJ97)/2</f>
        <v>-3.8234893653754362E-2</v>
      </c>
      <c r="AK97" s="4">
        <f ca="1">('Excess male'!AK97+'Excess male'!AK97)/2</f>
        <v>1.1086586265873059E-2</v>
      </c>
      <c r="AL97" s="4">
        <f ca="1">('Excess male'!AL97+'Excess male'!AL97)/2</f>
        <v>-2.6432523320320922E-2</v>
      </c>
      <c r="AM97" s="4">
        <f ca="1">('Excess male'!AM97+'Excess male'!AM97)/2</f>
        <v>-6.6299476212382885E-2</v>
      </c>
      <c r="AN97" s="4">
        <f ca="1">('Excess male'!AN97+'Excess male'!AN97)/2</f>
        <v>-3.8514625912315956E-2</v>
      </c>
      <c r="AO97" s="4">
        <f ca="1">('Excess male'!AO97+'Excess male'!AO97)/2</f>
        <v>-6.9938877284748957E-2</v>
      </c>
      <c r="AP97" s="4">
        <f ca="1">('Excess male'!AP97+'Excess male'!AP97)/2</f>
        <v>-3.997193001672744E-3</v>
      </c>
      <c r="AQ97" s="4">
        <f ca="1">('Excess male'!AQ97+'Excess male'!AQ97)/2</f>
        <v>-1.7673412970612888E-2</v>
      </c>
      <c r="AR97" s="4">
        <f ca="1">('Excess male'!AR97+'Excess male'!AR97)/2</f>
        <v>-3.9148562915836335E-2</v>
      </c>
      <c r="AS97" s="4">
        <f ca="1">('Excess male'!AS97+'Excess male'!AS97)/2</f>
        <v>8.4465922913488325E-2</v>
      </c>
      <c r="AT97" s="4">
        <f ca="1">('Excess male'!AT97+'Excess male'!AT97)/2</f>
        <v>5.3694628713476703E-2</v>
      </c>
      <c r="AU97" s="4">
        <f ca="1">('Excess male'!AU97+'Excess male'!AU97)/2</f>
        <v>6.4525108158169669E-2</v>
      </c>
      <c r="AV97" s="4">
        <f ca="1">('Excess male'!AV97+'Excess male'!AV97)/2</f>
        <v>1.0195105040943498E-2</v>
      </c>
      <c r="AW97" s="4">
        <f ca="1">('Excess male'!AW97+'Excess male'!AW97)/2</f>
        <v>9.9224864611268896E-3</v>
      </c>
      <c r="AX97" s="4">
        <f ca="1">('Excess male'!AX97+'Excess male'!AX97)/2</f>
        <v>-2.9963390249926523E-2</v>
      </c>
      <c r="BE97">
        <v>0</v>
      </c>
    </row>
    <row r="98" spans="1:57" x14ac:dyDescent="0.2">
      <c r="A98" s="1">
        <v>95</v>
      </c>
      <c r="B98" s="4">
        <f ca="1">('Deaths female'!B98-'Baseline female'!B98)/'Baseline female'!B98</f>
        <v>8.6286793561401245E-2</v>
      </c>
      <c r="C98" s="4">
        <f ca="1">('Deaths female'!C98-'Baseline female'!C98)/'Baseline female'!C98</f>
        <v>0.12086126878913632</v>
      </c>
      <c r="D98" s="4">
        <f ca="1">('Deaths female'!D98-'Baseline female'!D98)/'Baseline female'!D98</f>
        <v>9.7956585481605324E-2</v>
      </c>
      <c r="E98" s="4">
        <f ca="1">('Deaths female'!E98-'Baseline female'!E98)/'Baseline female'!E98</f>
        <v>0.12446077708151609</v>
      </c>
      <c r="F98" s="4">
        <f ca="1">('Deaths female'!F98-'Baseline female'!F98)/'Baseline female'!F98</f>
        <v>6.6427156897610487E-2</v>
      </c>
      <c r="G98" s="4">
        <f ca="1">('Deaths female'!G98-'Baseline female'!G98)/'Baseline female'!G98</f>
        <v>1.4271927449170163E-2</v>
      </c>
      <c r="H98" s="4">
        <f ca="1">('Deaths female'!H98-'Baseline female'!H98)/'Baseline female'!H98</f>
        <v>7.7744490261445379E-2</v>
      </c>
      <c r="I98" s="4">
        <f ca="1">('Deaths female'!I98-'Baseline female'!I98)/'Baseline female'!I98</f>
        <v>2.3940836512332444E-2</v>
      </c>
      <c r="J98" s="4">
        <f ca="1">('Deaths female'!J98-'Baseline female'!J98)/'Baseline female'!J98</f>
        <v>2.8975090546139417E-2</v>
      </c>
      <c r="K98" s="4">
        <f ca="1">('Deaths female'!K98-'Baseline female'!K98)/'Baseline female'!K98</f>
        <v>-2.5909981102057288E-2</v>
      </c>
      <c r="L98" s="4">
        <f ca="1">('Deaths female'!L98-'Baseline female'!L98)/'Baseline female'!L98</f>
        <v>-1.6316936045200726E-2</v>
      </c>
      <c r="M98" s="4">
        <f ca="1">('Deaths female'!M98-'Baseline female'!M98)/'Baseline female'!M98</f>
        <v>-3.6301906383666219E-2</v>
      </c>
      <c r="N98" s="4">
        <f ca="1">('Deaths female'!N98-'Baseline female'!N98)/'Baseline female'!N98</f>
        <v>-1.0522909294321137E-3</v>
      </c>
      <c r="O98" s="4">
        <f ca="1">('Deaths female'!O98-'Baseline female'!O98)/'Baseline female'!O98</f>
        <v>2.6792186943661808E-2</v>
      </c>
      <c r="P98" s="4">
        <f ca="1">('Deaths female'!P98-'Baseline female'!P98)/'Baseline female'!P98</f>
        <v>-8.4314006087442925E-2</v>
      </c>
      <c r="Q98" s="4">
        <f ca="1">('Deaths female'!Q98-'Baseline female'!Q98)/'Baseline female'!Q98</f>
        <v>-6.116766894585253E-2</v>
      </c>
      <c r="R98" s="4">
        <f ca="1">('Deaths female'!R98-'Baseline female'!R98)/'Baseline female'!R98</f>
        <v>2.9202141179272799E-2</v>
      </c>
      <c r="S98" s="4">
        <f ca="1">('Deaths female'!S98-'Baseline female'!S98)/'Baseline female'!S98</f>
        <v>1.4190073594182799E-2</v>
      </c>
      <c r="T98" s="4">
        <f ca="1">('Deaths female'!T98-'Baseline female'!T98)/'Baseline female'!T98</f>
        <v>1.7882874806535182E-2</v>
      </c>
      <c r="U98" s="4">
        <f ca="1">('Deaths female'!U98-'Baseline female'!U98)/'Baseline female'!U98</f>
        <v>-5.5287749938375326E-2</v>
      </c>
      <c r="V98" s="4">
        <f ca="1">('Deaths female'!V98-'Baseline female'!V98)/'Baseline female'!V98</f>
        <v>5.1298720774326484E-2</v>
      </c>
      <c r="W98" s="4">
        <f ca="1">('Deaths female'!W98-'Baseline female'!W98)/'Baseline female'!W98</f>
        <v>3.4633877818948111E-2</v>
      </c>
      <c r="X98" s="4">
        <f ca="1">('Deaths female'!X98-'Baseline female'!X98)/'Baseline female'!X98</f>
        <v>7.7952742172196915E-2</v>
      </c>
      <c r="Y98" s="4">
        <f ca="1">('Deaths female'!Y98-'Baseline female'!Y98)/'Baseline female'!Y98</f>
        <v>8.2817582293800721E-2</v>
      </c>
      <c r="Z98" s="4">
        <f ca="1">('Deaths female'!Z98-'Baseline female'!Z98)/'Baseline female'!Z98</f>
        <v>5.7469545942237091E-2</v>
      </c>
      <c r="AA98" s="4">
        <f ca="1">('Deaths female'!AA98-'Baseline female'!AA98)/'Baseline female'!AA98</f>
        <v>-3.9285505871160219E-3</v>
      </c>
      <c r="AI98" s="4">
        <f ca="1">('Excess male'!AI98+'Excess male'!AI98)/2</f>
        <v>1.5100714304834357E-2</v>
      </c>
      <c r="AJ98" s="4">
        <f ca="1">('Excess male'!AJ98+'Excess male'!AJ98)/2</f>
        <v>-4.9598408763782895E-2</v>
      </c>
      <c r="AK98" s="4">
        <f ca="1">('Excess male'!AK98+'Excess male'!AK98)/2</f>
        <v>2.5293446979620222E-2</v>
      </c>
      <c r="AL98" s="4">
        <f ca="1">('Excess male'!AL98+'Excess male'!AL98)/2</f>
        <v>-1.6989856810573099E-2</v>
      </c>
      <c r="AM98" s="4">
        <f ca="1">('Excess male'!AM98+'Excess male'!AM98)/2</f>
        <v>-7.4598301287844837E-2</v>
      </c>
      <c r="AN98" s="4">
        <f ca="1">('Excess male'!AN98+'Excess male'!AN98)/2</f>
        <v>-4.6679327724130491E-2</v>
      </c>
      <c r="AO98" s="4">
        <f ca="1">('Excess male'!AO98+'Excess male'!AO98)/2</f>
        <v>-5.620537921657176E-2</v>
      </c>
      <c r="AP98" s="4">
        <f ca="1">('Excess male'!AP98+'Excess male'!AP98)/2</f>
        <v>-2.3199243267234833E-2</v>
      </c>
      <c r="AQ98" s="4">
        <f ca="1">('Excess male'!AQ98+'Excess male'!AQ98)/2</f>
        <v>-3.6650864025400173E-2</v>
      </c>
      <c r="AR98" s="4">
        <f ca="1">('Excess male'!AR98+'Excess male'!AR98)/2</f>
        <v>-3.1689530611040025E-2</v>
      </c>
      <c r="AS98" s="4">
        <f ca="1">('Excess male'!AS98+'Excess male'!AS98)/2</f>
        <v>6.6092665372115583E-2</v>
      </c>
      <c r="AT98" s="4">
        <f ca="1">('Excess male'!AT98+'Excess male'!AT98)/2</f>
        <v>5.8640781592138591E-2</v>
      </c>
      <c r="AU98" s="4">
        <f ca="1">('Excess male'!AU98+'Excess male'!AU98)/2</f>
        <v>7.7308978538985801E-2</v>
      </c>
      <c r="AV98" s="4">
        <f ca="1">('Excess male'!AV98+'Excess male'!AV98)/2</f>
        <v>7.3602024229943051E-3</v>
      </c>
      <c r="AW98" s="4">
        <f ca="1">('Excess male'!AW98+'Excess male'!AW98)/2</f>
        <v>1.8155019931661995E-2</v>
      </c>
      <c r="AX98" s="4">
        <f ca="1">('Excess male'!AX98+'Excess male'!AX98)/2</f>
        <v>-1.5899100716054985E-2</v>
      </c>
      <c r="BE98">
        <v>0</v>
      </c>
    </row>
    <row r="99" spans="1:57" x14ac:dyDescent="0.2">
      <c r="A99" s="1">
        <v>96</v>
      </c>
      <c r="B99" s="4">
        <f ca="1">('Deaths female'!B99-'Baseline female'!B99)/'Baseline female'!B99</f>
        <v>7.152991602704592E-2</v>
      </c>
      <c r="C99" s="4">
        <f ca="1">('Deaths female'!C99-'Baseline female'!C99)/'Baseline female'!C99</f>
        <v>0.1873474109183062</v>
      </c>
      <c r="D99" s="4">
        <f ca="1">('Deaths female'!D99-'Baseline female'!D99)/'Baseline female'!D99</f>
        <v>9.2825588193459194E-2</v>
      </c>
      <c r="E99" s="4">
        <f ca="1">('Deaths female'!E99-'Baseline female'!E99)/'Baseline female'!E99</f>
        <v>0.18279420524086173</v>
      </c>
      <c r="F99" s="4">
        <f ca="1">('Deaths female'!F99-'Baseline female'!F99)/'Baseline female'!F99</f>
        <v>3.6970450990246692E-2</v>
      </c>
      <c r="G99" s="4">
        <f ca="1">('Deaths female'!G99-'Baseline female'!G99)/'Baseline female'!G99</f>
        <v>6.3185114222970143E-2</v>
      </c>
      <c r="H99" s="4">
        <f ca="1">('Deaths female'!H99-'Baseline female'!H99)/'Baseline female'!H99</f>
        <v>1.2026356294595733E-2</v>
      </c>
      <c r="I99" s="4">
        <f ca="1">('Deaths female'!I99-'Baseline female'!I99)/'Baseline female'!I99</f>
        <v>-2.3560441284446322E-2</v>
      </c>
      <c r="J99" s="4">
        <f ca="1">('Deaths female'!J99-'Baseline female'!J99)/'Baseline female'!J99</f>
        <v>3.0918207165918057E-2</v>
      </c>
      <c r="K99" s="4">
        <f ca="1">('Deaths female'!K99-'Baseline female'!K99)/'Baseline female'!K99</f>
        <v>-8.6629413134464081E-3</v>
      </c>
      <c r="L99" s="4">
        <f ca="1">('Deaths female'!L99-'Baseline female'!L99)/'Baseline female'!L99</f>
        <v>-4.6220759403601177E-3</v>
      </c>
      <c r="M99" s="4">
        <f ca="1">('Deaths female'!M99-'Baseline female'!M99)/'Baseline female'!M99</f>
        <v>-4.8261686909614583E-2</v>
      </c>
      <c r="N99" s="4">
        <f ca="1">('Deaths female'!N99-'Baseline female'!N99)/'Baseline female'!N99</f>
        <v>-1.8729698749395118E-2</v>
      </c>
      <c r="O99" s="4">
        <f ca="1">('Deaths female'!O99-'Baseline female'!O99)/'Baseline female'!O99</f>
        <v>-3.2673249377019091E-2</v>
      </c>
      <c r="P99" s="4">
        <f ca="1">('Deaths female'!P99-'Baseline female'!P99)/'Baseline female'!P99</f>
        <v>-5.5084516562309865E-2</v>
      </c>
      <c r="Q99" s="4">
        <f ca="1">('Deaths female'!Q99-'Baseline female'!Q99)/'Baseline female'!Q99</f>
        <v>-5.1254012774840416E-2</v>
      </c>
      <c r="R99" s="4">
        <f ca="1">('Deaths female'!R99-'Baseline female'!R99)/'Baseline female'!R99</f>
        <v>-3.210548086995986E-2</v>
      </c>
      <c r="S99" s="4">
        <f ca="1">('Deaths female'!S99-'Baseline female'!S99)/'Baseline female'!S99</f>
        <v>-2.4987070572256909E-2</v>
      </c>
      <c r="T99" s="4">
        <f ca="1">('Deaths female'!T99-'Baseline female'!T99)/'Baseline female'!T99</f>
        <v>4.3675346270742633E-2</v>
      </c>
      <c r="U99" s="4">
        <f ca="1">('Deaths female'!U99-'Baseline female'!U99)/'Baseline female'!U99</f>
        <v>2.2442250169506236E-2</v>
      </c>
      <c r="V99" s="4">
        <f ca="1">('Deaths female'!V99-'Baseline female'!V99)/'Baseline female'!V99</f>
        <v>4.3480907168836305E-2</v>
      </c>
      <c r="W99" s="4">
        <f ca="1">('Deaths female'!W99-'Baseline female'!W99)/'Baseline female'!W99</f>
        <v>7.7811931654038227E-2</v>
      </c>
      <c r="X99" s="4">
        <f ca="1">('Deaths female'!X99-'Baseline female'!X99)/'Baseline female'!X99</f>
        <v>8.8742892801562889E-2</v>
      </c>
      <c r="Y99" s="4">
        <f ca="1">('Deaths female'!Y99-'Baseline female'!Y99)/'Baseline female'!Y99</f>
        <v>6.4213379734984311E-2</v>
      </c>
      <c r="Z99" s="4">
        <f ca="1">('Deaths female'!Z99-'Baseline female'!Z99)/'Baseline female'!Z99</f>
        <v>1.1640240623241498E-2</v>
      </c>
      <c r="AA99" s="4">
        <f ca="1">('Deaths female'!AA99-'Baseline female'!AA99)/'Baseline female'!AA99</f>
        <v>-2.8756209630008043E-3</v>
      </c>
      <c r="AI99" s="4">
        <f ca="1">('Excess male'!AI99+'Excess male'!AI99)/2</f>
        <v>1.530657803593706E-2</v>
      </c>
      <c r="AJ99" s="4">
        <f ca="1">('Excess male'!AJ99+'Excess male'!AJ99)/2</f>
        <v>-1.2720964919920835E-2</v>
      </c>
      <c r="AK99" s="4">
        <f ca="1">('Excess male'!AK99+'Excess male'!AK99)/2</f>
        <v>2.763099412079113E-2</v>
      </c>
      <c r="AL99" s="4">
        <f ca="1">('Excess male'!AL99+'Excess male'!AL99)/2</f>
        <v>3.9540500810243866E-3</v>
      </c>
      <c r="AM99" s="4">
        <f ca="1">('Excess male'!AM99+'Excess male'!AM99)/2</f>
        <v>-4.7209163000196848E-2</v>
      </c>
      <c r="AN99" s="4">
        <f ca="1">('Excess male'!AN99+'Excess male'!AN99)/2</f>
        <v>-6.137709688334201E-2</v>
      </c>
      <c r="AO99" s="4">
        <f ca="1">('Excess male'!AO99+'Excess male'!AO99)/2</f>
        <v>-6.1521351328347372E-2</v>
      </c>
      <c r="AP99" s="4">
        <f ca="1">('Excess male'!AP99+'Excess male'!AP99)/2</f>
        <v>-8.5420537769480727E-3</v>
      </c>
      <c r="AQ99" s="4">
        <f ca="1">('Excess male'!AQ99+'Excess male'!AQ99)/2</f>
        <v>-0.10436475470366487</v>
      </c>
      <c r="AR99" s="4">
        <f ca="1">('Excess male'!AR99+'Excess male'!AR99)/2</f>
        <v>-2.3551461167771164E-2</v>
      </c>
      <c r="AS99" s="4">
        <f ca="1">('Excess male'!AS99+'Excess male'!AS99)/2</f>
        <v>2.2917372971017886E-2</v>
      </c>
      <c r="AT99" s="4">
        <f ca="1">('Excess male'!AT99+'Excess male'!AT99)/2</f>
        <v>4.5505292996537938E-2</v>
      </c>
      <c r="AU99" s="4">
        <f ca="1">('Excess male'!AU99+'Excess male'!AU99)/2</f>
        <v>9.7306470673784839E-2</v>
      </c>
      <c r="AV99" s="4">
        <f ca="1">('Excess male'!AV99+'Excess male'!AV99)/2</f>
        <v>-5.545851492948191E-3</v>
      </c>
      <c r="AW99" s="4">
        <f ca="1">('Excess male'!AW99+'Excess male'!AW99)/2</f>
        <v>3.299564916260346E-2</v>
      </c>
      <c r="AX99" s="4">
        <f ca="1">('Excess male'!AX99+'Excess male'!AX99)/2</f>
        <v>-1.3518601803301739E-2</v>
      </c>
      <c r="BE99">
        <v>0</v>
      </c>
    </row>
    <row r="100" spans="1:57" x14ac:dyDescent="0.2">
      <c r="A100" s="1">
        <v>97</v>
      </c>
      <c r="B100" s="4">
        <f ca="1">('Deaths female'!B100-'Baseline female'!B100)/'Baseline female'!B100</f>
        <v>4.7765491474374172E-2</v>
      </c>
      <c r="C100" s="4">
        <f ca="1">('Deaths female'!C100-'Baseline female'!C100)/'Baseline female'!C100</f>
        <v>2.5392106782254533E-3</v>
      </c>
      <c r="D100" s="4">
        <f ca="1">('Deaths female'!D100-'Baseline female'!D100)/'Baseline female'!D100</f>
        <v>7.3205909498235591E-2</v>
      </c>
      <c r="E100" s="4">
        <f ca="1">('Deaths female'!E100-'Baseline female'!E100)/'Baseline female'!E100</f>
        <v>0.1214961672052213</v>
      </c>
      <c r="F100" s="4">
        <f ca="1">('Deaths female'!F100-'Baseline female'!F100)/'Baseline female'!F100</f>
        <v>9.4687141151789164E-3</v>
      </c>
      <c r="G100" s="4">
        <f ca="1">('Deaths female'!G100-'Baseline female'!G100)/'Baseline female'!G100</f>
        <v>-6.1228497601865661E-3</v>
      </c>
      <c r="H100" s="4">
        <f ca="1">('Deaths female'!H100-'Baseline female'!H100)/'Baseline female'!H100</f>
        <v>5.181748229605522E-3</v>
      </c>
      <c r="I100" s="4">
        <f ca="1">('Deaths female'!I100-'Baseline female'!I100)/'Baseline female'!I100</f>
        <v>-3.8524500419757385E-2</v>
      </c>
      <c r="J100" s="4">
        <f ca="1">('Deaths female'!J100-'Baseline female'!J100)/'Baseline female'!J100</f>
        <v>-2.3182049522769373E-2</v>
      </c>
      <c r="K100" s="4">
        <f ca="1">('Deaths female'!K100-'Baseline female'!K100)/'Baseline female'!K100</f>
        <v>-5.8950770246171194E-2</v>
      </c>
      <c r="L100" s="4">
        <f ca="1">('Deaths female'!L100-'Baseline female'!L100)/'Baseline female'!L100</f>
        <v>-6.4328398522274177E-2</v>
      </c>
      <c r="M100" s="4">
        <f ca="1">('Deaths female'!M100-'Baseline female'!M100)/'Baseline female'!M100</f>
        <v>-7.8336731563178677E-2</v>
      </c>
      <c r="N100" s="4">
        <f ca="1">('Deaths female'!N100-'Baseline female'!N100)/'Baseline female'!N100</f>
        <v>6.6337751705477371E-3</v>
      </c>
      <c r="O100" s="4">
        <f ca="1">('Deaths female'!O100-'Baseline female'!O100)/'Baseline female'!O100</f>
        <v>-3.4695852525433842E-2</v>
      </c>
      <c r="P100" s="4">
        <f ca="1">('Deaths female'!P100-'Baseline female'!P100)/'Baseline female'!P100</f>
        <v>-4.0671367370012611E-2</v>
      </c>
      <c r="Q100" s="4">
        <f ca="1">('Deaths female'!Q100-'Baseline female'!Q100)/'Baseline female'!Q100</f>
        <v>1.4022955903024988E-2</v>
      </c>
      <c r="R100" s="4">
        <f ca="1">('Deaths female'!R100-'Baseline female'!R100)/'Baseline female'!R100</f>
        <v>-3.8202263621954856E-2</v>
      </c>
      <c r="S100" s="4">
        <f ca="1">('Deaths female'!S100-'Baseline female'!S100)/'Baseline female'!S100</f>
        <v>9.7749885599301006E-3</v>
      </c>
      <c r="T100" s="4">
        <f ca="1">('Deaths female'!T100-'Baseline female'!T100)/'Baseline female'!T100</f>
        <v>2.1208596142562042E-3</v>
      </c>
      <c r="U100" s="4">
        <f ca="1">('Deaths female'!U100-'Baseline female'!U100)/'Baseline female'!U100</f>
        <v>-1.6191051103283578E-2</v>
      </c>
      <c r="V100" s="4">
        <f ca="1">('Deaths female'!V100-'Baseline female'!V100)/'Baseline female'!V100</f>
        <v>7.4663357252733167E-2</v>
      </c>
      <c r="W100" s="4">
        <f ca="1">('Deaths female'!W100-'Baseline female'!W100)/'Baseline female'!W100</f>
        <v>7.5709308936010751E-3</v>
      </c>
      <c r="X100" s="4">
        <f ca="1">('Deaths female'!X100-'Baseline female'!X100)/'Baseline female'!X100</f>
        <v>0.11507042689216851</v>
      </c>
      <c r="Y100" s="4">
        <f ca="1">('Deaths female'!Y100-'Baseline female'!Y100)/'Baseline female'!Y100</f>
        <v>3.0308235482536597E-2</v>
      </c>
      <c r="Z100" s="4">
        <f ca="1">('Deaths female'!Z100-'Baseline female'!Z100)/'Baseline female'!Z100</f>
        <v>4.2261232802582059E-2</v>
      </c>
      <c r="AA100" s="4">
        <f ca="1">('Deaths female'!AA100-'Baseline female'!AA100)/'Baseline female'!AA100</f>
        <v>-1.4229324034491788E-2</v>
      </c>
      <c r="AI100" s="4">
        <f ca="1">('Excess male'!AI100+'Excess male'!AI100)/2</f>
        <v>2.9071771876486262E-2</v>
      </c>
      <c r="AJ100" s="4">
        <f ca="1">('Excess male'!AJ100+'Excess male'!AJ100)/2</f>
        <v>-7.6766104148828975E-3</v>
      </c>
      <c r="AK100" s="4">
        <f ca="1">('Excess male'!AK100+'Excess male'!AK100)/2</f>
        <v>-1.8252503238569251E-2</v>
      </c>
      <c r="AL100" s="4">
        <f ca="1">('Excess male'!AL100+'Excess male'!AL100)/2</f>
        <v>6.0340167873462495E-3</v>
      </c>
      <c r="AM100" s="4">
        <f ca="1">('Excess male'!AM100+'Excess male'!AM100)/2</f>
        <v>-1.2940902843934881E-2</v>
      </c>
      <c r="AN100" s="4">
        <f ca="1">('Excess male'!AN100+'Excess male'!AN100)/2</f>
        <v>-1.992801123555208E-2</v>
      </c>
      <c r="AO100" s="4">
        <f ca="1">('Excess male'!AO100+'Excess male'!AO100)/2</f>
        <v>-9.363062139267217E-2</v>
      </c>
      <c r="AP100" s="4">
        <f ca="1">('Excess male'!AP100+'Excess male'!AP100)/2</f>
        <v>-4.5366126192641675E-3</v>
      </c>
      <c r="AQ100" s="4">
        <f ca="1">('Excess male'!AQ100+'Excess male'!AQ100)/2</f>
        <v>-0.12462340380288628</v>
      </c>
      <c r="AR100" s="4">
        <f ca="1">('Excess male'!AR100+'Excess male'!AR100)/2</f>
        <v>-2.2261075963231909E-2</v>
      </c>
      <c r="AS100" s="4">
        <f ca="1">('Excess male'!AS100+'Excess male'!AS100)/2</f>
        <v>4.7049783074864557E-2</v>
      </c>
      <c r="AT100" s="4">
        <f ca="1">('Excess male'!AT100+'Excess male'!AT100)/2</f>
        <v>4.6368043928534483E-2</v>
      </c>
      <c r="AU100" s="4">
        <f ca="1">('Excess male'!AU100+'Excess male'!AU100)/2</f>
        <v>8.4367178948968738E-2</v>
      </c>
      <c r="AV100" s="4">
        <f ca="1">('Excess male'!AV100+'Excess male'!AV100)/2</f>
        <v>-2.8706507497256506E-2</v>
      </c>
      <c r="AW100" s="4">
        <f ca="1">('Excess male'!AW100+'Excess male'!AW100)/2</f>
        <v>3.6979465775510478E-2</v>
      </c>
      <c r="AX100" s="4">
        <f ca="1">('Excess male'!AX100+'Excess male'!AX100)/2</f>
        <v>-3.1171361740954502E-3</v>
      </c>
      <c r="BE100">
        <v>0</v>
      </c>
    </row>
    <row r="101" spans="1:57" x14ac:dyDescent="0.2">
      <c r="A101" s="1">
        <v>98</v>
      </c>
      <c r="B101" s="4">
        <f ca="1">('Deaths female'!B101-'Baseline female'!B101)/'Baseline female'!B101</f>
        <v>6.4677785464184831E-2</v>
      </c>
      <c r="C101" s="4">
        <f ca="1">('Deaths female'!C101-'Baseline female'!C101)/'Baseline female'!C101</f>
        <v>0.12133164879886328</v>
      </c>
      <c r="D101" s="4">
        <f ca="1">('Deaths female'!D101-'Baseline female'!D101)/'Baseline female'!D101</f>
        <v>0.10492540384612845</v>
      </c>
      <c r="E101" s="4">
        <f ca="1">('Deaths female'!E101-'Baseline female'!E101)/'Baseline female'!E101</f>
        <v>0.1028401179553283</v>
      </c>
      <c r="F101" s="4">
        <f ca="1">('Deaths female'!F101-'Baseline female'!F101)/'Baseline female'!F101</f>
        <v>0.12157986831160236</v>
      </c>
      <c r="G101" s="4">
        <f ca="1">('Deaths female'!G101-'Baseline female'!G101)/'Baseline female'!G101</f>
        <v>5.9094657506370454E-2</v>
      </c>
      <c r="H101" s="4">
        <f ca="1">('Deaths female'!H101-'Baseline female'!H101)/'Baseline female'!H101</f>
        <v>8.4049394632074739E-2</v>
      </c>
      <c r="I101" s="4">
        <f ca="1">('Deaths female'!I101-'Baseline female'!I101)/'Baseline female'!I101</f>
        <v>-3.4287933289127354E-2</v>
      </c>
      <c r="J101" s="4">
        <f ca="1">('Deaths female'!J101-'Baseline female'!J101)/'Baseline female'!J101</f>
        <v>7.83358287376104E-2</v>
      </c>
      <c r="K101" s="4">
        <f ca="1">('Deaths female'!K101-'Baseline female'!K101)/'Baseline female'!K101</f>
        <v>3.2268421981535289E-2</v>
      </c>
      <c r="L101" s="4">
        <f ca="1">('Deaths female'!L101-'Baseline female'!L101)/'Baseline female'!L101</f>
        <v>-2.2583523279233866E-2</v>
      </c>
      <c r="M101" s="4">
        <f ca="1">('Deaths female'!M101-'Baseline female'!M101)/'Baseline female'!M101</f>
        <v>-6.039743577833958E-2</v>
      </c>
      <c r="N101" s="4">
        <f ca="1">('Deaths female'!N101-'Baseline female'!N101)/'Baseline female'!N101</f>
        <v>-3.6835484887956502E-2</v>
      </c>
      <c r="O101" s="4">
        <f ca="1">('Deaths female'!O101-'Baseline female'!O101)/'Baseline female'!O101</f>
        <v>9.9478323482691852E-2</v>
      </c>
      <c r="P101" s="4">
        <f ca="1">('Deaths female'!P101-'Baseline female'!P101)/'Baseline female'!P101</f>
        <v>1.9424257147676035E-2</v>
      </c>
      <c r="Q101" s="4">
        <f ca="1">('Deaths female'!Q101-'Baseline female'!Q101)/'Baseline female'!Q101</f>
        <v>-3.2392541550236548E-2</v>
      </c>
      <c r="R101" s="4">
        <f ca="1">('Deaths female'!R101-'Baseline female'!R101)/'Baseline female'!R101</f>
        <v>-1.8672927888978747E-2</v>
      </c>
      <c r="S101" s="4">
        <f ca="1">('Deaths female'!S101-'Baseline female'!S101)/'Baseline female'!S101</f>
        <v>-3.3817448105873935E-2</v>
      </c>
      <c r="T101" s="4">
        <f ca="1">('Deaths female'!T101-'Baseline female'!T101)/'Baseline female'!T101</f>
        <v>-3.4865248627471021E-2</v>
      </c>
      <c r="U101" s="4">
        <f ca="1">('Deaths female'!U101-'Baseline female'!U101)/'Baseline female'!U101</f>
        <v>-6.8319986942648611E-2</v>
      </c>
      <c r="V101" s="4">
        <f ca="1">('Deaths female'!V101-'Baseline female'!V101)/'Baseline female'!V101</f>
        <v>-9.6494500076159447E-3</v>
      </c>
      <c r="W101" s="4">
        <f ca="1">('Deaths female'!W101-'Baseline female'!W101)/'Baseline female'!W101</f>
        <v>5.6038147162668417E-2</v>
      </c>
      <c r="X101" s="4">
        <f ca="1">('Deaths female'!X101-'Baseline female'!X101)/'Baseline female'!X101</f>
        <v>9.0238155191410763E-2</v>
      </c>
      <c r="Y101" s="4">
        <f ca="1">('Deaths female'!Y101-'Baseline female'!Y101)/'Baseline female'!Y101</f>
        <v>9.6665098930374657E-2</v>
      </c>
      <c r="Z101" s="4">
        <f ca="1">('Deaths female'!Z101-'Baseline female'!Z101)/'Baseline female'!Z101</f>
        <v>5.1990865142996735E-3</v>
      </c>
      <c r="AA101" s="4">
        <f ca="1">('Deaths female'!AA101-'Baseline female'!AA101)/'Baseline female'!AA101</f>
        <v>3.9637972191629747E-2</v>
      </c>
      <c r="AI101" s="4">
        <f ca="1">('Excess male'!AI101+'Excess male'!AI101)/2</f>
        <v>2.3946943967017374E-2</v>
      </c>
      <c r="AJ101" s="4">
        <f ca="1">('Excess male'!AJ101+'Excess male'!AJ101)/2</f>
        <v>4.7026868543991934E-2</v>
      </c>
      <c r="AK101" s="4">
        <f ca="1">('Excess male'!AK101+'Excess male'!AK101)/2</f>
        <v>-2.2380971329218298E-2</v>
      </c>
      <c r="AL101" s="4">
        <f ca="1">('Excess male'!AL101+'Excess male'!AL101)/2</f>
        <v>1.051378494737391E-2</v>
      </c>
      <c r="AM101" s="4">
        <f ca="1">('Excess male'!AM101+'Excess male'!AM101)/2</f>
        <v>-1.1687995097426509E-2</v>
      </c>
      <c r="AN101" s="4">
        <f ca="1">('Excess male'!AN101+'Excess male'!AN101)/2</f>
        <v>2.8379505077677315E-2</v>
      </c>
      <c r="AO101" s="4">
        <f ca="1">('Excess male'!AO101+'Excess male'!AO101)/2</f>
        <v>-0.12949698165300605</v>
      </c>
      <c r="AP101" s="4">
        <f ca="1">('Excess male'!AP101+'Excess male'!AP101)/2</f>
        <v>-1.8493583222215462E-2</v>
      </c>
      <c r="AQ101" s="4">
        <f ca="1">('Excess male'!AQ101+'Excess male'!AQ101)/2</f>
        <v>-0.13225221537665352</v>
      </c>
      <c r="AR101" s="4">
        <f ca="1">('Excess male'!AR101+'Excess male'!AR101)/2</f>
        <v>-2.8394098214072384E-2</v>
      </c>
      <c r="AS101" s="4">
        <f ca="1">('Excess male'!AS101+'Excess male'!AS101)/2</f>
        <v>8.2900706305619049E-3</v>
      </c>
      <c r="AT101" s="4">
        <f ca="1">('Excess male'!AT101+'Excess male'!AT101)/2</f>
        <v>5.1935538421802541E-2</v>
      </c>
      <c r="AU101" s="4">
        <f ca="1">('Excess male'!AU101+'Excess male'!AU101)/2</f>
        <v>0.15881946659081314</v>
      </c>
      <c r="AV101" s="4">
        <f ca="1">('Excess male'!AV101+'Excess male'!AV101)/2</f>
        <v>-7.1142756187615411E-2</v>
      </c>
      <c r="AW101" s="4">
        <f ca="1">('Excess male'!AW101+'Excess male'!AW101)/2</f>
        <v>-5.7432491959837741E-3</v>
      </c>
      <c r="AX101" s="4">
        <f ca="1">('Excess male'!AX101+'Excess male'!AX101)/2</f>
        <v>-2.479526179027914E-2</v>
      </c>
      <c r="BE101">
        <v>0</v>
      </c>
    </row>
    <row r="102" spans="1:57" x14ac:dyDescent="0.2">
      <c r="A102" s="1">
        <v>99</v>
      </c>
      <c r="B102" s="4">
        <f ca="1">('Deaths female'!B102-'Baseline female'!B102)/'Baseline female'!B102</f>
        <v>6.1744025445472375E-2</v>
      </c>
      <c r="C102" s="4">
        <f ca="1">('Deaths female'!C102-'Baseline female'!C102)/'Baseline female'!C102</f>
        <v>2.9726620616916791E-2</v>
      </c>
      <c r="D102" s="4">
        <f ca="1">('Deaths female'!D102-'Baseline female'!D102)/'Baseline female'!D102</f>
        <v>1.8502791496092231E-2</v>
      </c>
      <c r="E102" s="4">
        <f ca="1">('Deaths female'!E102-'Baseline female'!E102)/'Baseline female'!E102</f>
        <v>8.8847078782774036E-2</v>
      </c>
      <c r="F102" s="4">
        <f ca="1">('Deaths female'!F102-'Baseline female'!F102)/'Baseline female'!F102</f>
        <v>3.4554666789371372E-2</v>
      </c>
      <c r="G102" s="4">
        <f ca="1">('Deaths female'!G102-'Baseline female'!G102)/'Baseline female'!G102</f>
        <v>0.17180632277905961</v>
      </c>
      <c r="H102" s="4">
        <f ca="1">('Deaths female'!H102-'Baseline female'!H102)/'Baseline female'!H102</f>
        <v>9.0568633184772901E-2</v>
      </c>
      <c r="I102" s="4">
        <f ca="1">('Deaths female'!I102-'Baseline female'!I102)/'Baseline female'!I102</f>
        <v>2.4568802358028715E-2</v>
      </c>
      <c r="J102" s="4">
        <f ca="1">('Deaths female'!J102-'Baseline female'!J102)/'Baseline female'!J102</f>
        <v>7.5017094861202976E-2</v>
      </c>
      <c r="K102" s="4">
        <f ca="1">('Deaths female'!K102-'Baseline female'!K102)/'Baseline female'!K102</f>
        <v>5.9797453287968282E-3</v>
      </c>
      <c r="L102" s="4">
        <f ca="1">('Deaths female'!L102-'Baseline female'!L102)/'Baseline female'!L102</f>
        <v>-4.1306038704876022E-3</v>
      </c>
      <c r="M102" s="4">
        <f ca="1">('Deaths female'!M102-'Baseline female'!M102)/'Baseline female'!M102</f>
        <v>2.6748817522653412E-3</v>
      </c>
      <c r="N102" s="4">
        <f ca="1">('Deaths female'!N102-'Baseline female'!N102)/'Baseline female'!N102</f>
        <v>-1.4461199266021954E-2</v>
      </c>
      <c r="O102" s="4">
        <f ca="1">('Deaths female'!O102-'Baseline female'!O102)/'Baseline female'!O102</f>
        <v>-6.727394994684467E-3</v>
      </c>
      <c r="P102" s="4">
        <f ca="1">('Deaths female'!P102-'Baseline female'!P102)/'Baseline female'!P102</f>
        <v>-2.3684841662651859E-2</v>
      </c>
      <c r="Q102" s="4">
        <f ca="1">('Deaths female'!Q102-'Baseline female'!Q102)/'Baseline female'!Q102</f>
        <v>-3.4169943032426923E-2</v>
      </c>
      <c r="R102" s="4">
        <f ca="1">('Deaths female'!R102-'Baseline female'!R102)/'Baseline female'!R102</f>
        <v>3.6942689751605348E-2</v>
      </c>
      <c r="S102" s="4">
        <f ca="1">('Deaths female'!S102-'Baseline female'!S102)/'Baseline female'!S102</f>
        <v>1.4441880044468012E-2</v>
      </c>
      <c r="T102" s="4">
        <f ca="1">('Deaths female'!T102-'Baseline female'!T102)/'Baseline female'!T102</f>
        <v>-0.11404463061128281</v>
      </c>
      <c r="U102" s="4">
        <f ca="1">('Deaths female'!U102-'Baseline female'!U102)/'Baseline female'!U102</f>
        <v>-5.2747849980747274E-2</v>
      </c>
      <c r="V102" s="4">
        <f ca="1">('Deaths female'!V102-'Baseline female'!V102)/'Baseline female'!V102</f>
        <v>0.11518282218336769</v>
      </c>
      <c r="W102" s="4">
        <f ca="1">('Deaths female'!W102-'Baseline female'!W102)/'Baseline female'!W102</f>
        <v>3.3996095828192061E-2</v>
      </c>
      <c r="X102" s="4">
        <f ca="1">('Deaths female'!X102-'Baseline female'!X102)/'Baseline female'!X102</f>
        <v>0.19214737081093503</v>
      </c>
      <c r="Y102" s="4">
        <f ca="1">('Deaths female'!Y102-'Baseline female'!Y102)/'Baseline female'!Y102</f>
        <v>8.4481514777715765E-4</v>
      </c>
      <c r="Z102" s="4">
        <f ca="1">('Deaths female'!Z102-'Baseline female'!Z102)/'Baseline female'!Z102</f>
        <v>9.5622591067360166E-2</v>
      </c>
      <c r="AA102" s="4">
        <f ca="1">('Deaths female'!AA102-'Baseline female'!AA102)/'Baseline female'!AA102</f>
        <v>2.181303550450394E-2</v>
      </c>
      <c r="AI102" s="4">
        <f ca="1">('Excess male'!AI102+'Excess male'!AI102)/2</f>
        <v>0.10816758016907888</v>
      </c>
      <c r="AJ102" s="4">
        <f ca="1">('Excess male'!AJ102+'Excess male'!AJ102)/2</f>
        <v>0.12677053481816145</v>
      </c>
      <c r="AK102" s="4">
        <f ca="1">('Excess male'!AK102+'Excess male'!AK102)/2</f>
        <v>1.5061001097370519E-2</v>
      </c>
      <c r="AL102" s="4">
        <f ca="1">('Excess male'!AL102+'Excess male'!AL102)/2</f>
        <v>-4.1655955869671191E-2</v>
      </c>
      <c r="AM102" s="4">
        <f ca="1">('Excess male'!AM102+'Excess male'!AM102)/2</f>
        <v>-2.875688901329947E-2</v>
      </c>
      <c r="AN102" s="4">
        <f ca="1">('Excess male'!AN102+'Excess male'!AN102)/2</f>
        <v>1.14503438640915E-2</v>
      </c>
      <c r="AO102" s="4">
        <f ca="1">('Excess male'!AO102+'Excess male'!AO102)/2</f>
        <v>-0.12000634646083878</v>
      </c>
      <c r="AP102" s="4">
        <f ca="1">('Excess male'!AP102+'Excess male'!AP102)/2</f>
        <v>-2.979329985634634E-2</v>
      </c>
      <c r="AQ102" s="4">
        <f ca="1">('Excess male'!AQ102+'Excess male'!AQ102)/2</f>
        <v>-0.12047296536163532</v>
      </c>
      <c r="AR102" s="4">
        <f ca="1">('Excess male'!AR102+'Excess male'!AR102)/2</f>
        <v>-8.4550208339376834E-2</v>
      </c>
      <c r="AS102" s="4">
        <f ca="1">('Excess male'!AS102+'Excess male'!AS102)/2</f>
        <v>-1.4892813269374009E-2</v>
      </c>
      <c r="AT102" s="4">
        <f ca="1">('Excess male'!AT102+'Excess male'!AT102)/2</f>
        <v>-8.9020481170964776E-3</v>
      </c>
      <c r="AU102" s="4">
        <f ca="1">('Excess male'!AU102+'Excess male'!AU102)/2</f>
        <v>0.17222127521321234</v>
      </c>
      <c r="AV102" s="4">
        <f ca="1">('Excess male'!AV102+'Excess male'!AV102)/2</f>
        <v>-5.8314011630855256E-2</v>
      </c>
      <c r="AW102" s="4">
        <f ca="1">('Excess male'!AW102+'Excess male'!AW102)/2</f>
        <v>-1.9857467846342753E-2</v>
      </c>
      <c r="AX102" s="4">
        <f ca="1">('Excess male'!AX102+'Excess male'!AX102)/2</f>
        <v>-6.2516304034840264E-2</v>
      </c>
      <c r="BE102">
        <v>0</v>
      </c>
    </row>
    <row r="103" spans="1:57" x14ac:dyDescent="0.2">
      <c r="A103" s="1">
        <v>100</v>
      </c>
      <c r="B103" s="4">
        <f ca="1">('Deaths female'!B103-'Baseline female'!B103)/'Baseline female'!B103</f>
        <v>0.14341950216944344</v>
      </c>
      <c r="C103" s="4">
        <f ca="1">('Deaths female'!C103-'Baseline female'!C103)/'Baseline female'!C103</f>
        <v>-1.8076139521355835E-2</v>
      </c>
      <c r="D103" s="4">
        <f ca="1">('Deaths female'!D103-'Baseline female'!D103)/'Baseline female'!D103</f>
        <v>0.12037102613766348</v>
      </c>
      <c r="E103" s="4">
        <f ca="1">('Deaths female'!E103-'Baseline female'!E103)/'Baseline female'!E103</f>
        <v>0.13171724633306925</v>
      </c>
      <c r="F103" s="4">
        <f ca="1">('Deaths female'!F103-'Baseline female'!F103)/'Baseline female'!F103</f>
        <v>9.4077523834788901E-2</v>
      </c>
      <c r="G103" s="4">
        <f ca="1">('Deaths female'!G103-'Baseline female'!G103)/'Baseline female'!G103</f>
        <v>6.3306287964267988E-2</v>
      </c>
      <c r="H103" s="4">
        <f ca="1">('Deaths female'!H103-'Baseline female'!H103)/'Baseline female'!H103</f>
        <v>0.13503656644988746</v>
      </c>
      <c r="I103" s="4">
        <f ca="1">('Deaths female'!I103-'Baseline female'!I103)/'Baseline female'!I103</f>
        <v>6.5270555667599039E-2</v>
      </c>
      <c r="J103" s="4">
        <f ca="1">('Deaths female'!J103-'Baseline female'!J103)/'Baseline female'!J103</f>
        <v>3.0573434462722541E-2</v>
      </c>
      <c r="K103" s="4">
        <f ca="1">('Deaths female'!K103-'Baseline female'!K103)/'Baseline female'!K103</f>
        <v>4.3054090810397801E-2</v>
      </c>
      <c r="L103" s="4">
        <f ca="1">('Deaths female'!L103-'Baseline female'!L103)/'Baseline female'!L103</f>
        <v>8.586361832891333E-2</v>
      </c>
      <c r="M103" s="4">
        <f ca="1">('Deaths female'!M103-'Baseline female'!M103)/'Baseline female'!M103</f>
        <v>-0.12244505475037262</v>
      </c>
      <c r="N103" s="4">
        <f ca="1">('Deaths female'!N103-'Baseline female'!N103)/'Baseline female'!N103</f>
        <v>3.180559259095931E-2</v>
      </c>
      <c r="O103" s="4">
        <f ca="1">('Deaths female'!O103-'Baseline female'!O103)/'Baseline female'!O103</f>
        <v>-9.6266372855766474E-2</v>
      </c>
      <c r="P103" s="4">
        <f ca="1">('Deaths female'!P103-'Baseline female'!P103)/'Baseline female'!P103</f>
        <v>-1.5071554792026693E-2</v>
      </c>
      <c r="Q103" s="4">
        <f ca="1">('Deaths female'!Q103-'Baseline female'!Q103)/'Baseline female'!Q103</f>
        <v>0.15226037460889788</v>
      </c>
      <c r="R103" s="4">
        <f ca="1">('Deaths female'!R103-'Baseline female'!R103)/'Baseline female'!R103</f>
        <v>-0.10167795146142046</v>
      </c>
      <c r="S103" s="4">
        <f ca="1">('Deaths female'!S103-'Baseline female'!S103)/'Baseline female'!S103</f>
        <v>4.2359434257803294E-2</v>
      </c>
      <c r="T103" s="4">
        <f ca="1">('Deaths female'!T103-'Baseline female'!T103)/'Baseline female'!T103</f>
        <v>4.9755612219755024E-2</v>
      </c>
      <c r="U103" s="4">
        <f ca="1">('Deaths female'!U103-'Baseline female'!U103)/'Baseline female'!U103</f>
        <v>-0.14846759319622757</v>
      </c>
      <c r="V103" s="4">
        <f ca="1">('Deaths female'!V103-'Baseline female'!V103)/'Baseline female'!V103</f>
        <v>-3.6497535363358993E-2</v>
      </c>
      <c r="W103" s="4">
        <f ca="1">('Deaths female'!W103-'Baseline female'!W103)/'Baseline female'!W103</f>
        <v>1.1642119937574951E-2</v>
      </c>
      <c r="X103" s="4">
        <f ca="1">('Deaths female'!X103-'Baseline female'!X103)/'Baseline female'!X103</f>
        <v>4.672945422401735E-2</v>
      </c>
      <c r="Y103" s="4">
        <f ca="1">('Deaths female'!Y103-'Baseline female'!Y103)/'Baseline female'!Y103</f>
        <v>0.1887300950344333</v>
      </c>
      <c r="Z103" s="4">
        <f ca="1">('Deaths female'!Z103-'Baseline female'!Z103)/'Baseline female'!Z103</f>
        <v>-4.7773348960222187E-2</v>
      </c>
      <c r="AA103" s="4">
        <f ca="1">('Deaths female'!AA103-'Baseline female'!AA103)/'Baseline female'!AA103</f>
        <v>-1.7866461002674174E-2</v>
      </c>
      <c r="AI103" s="4">
        <f ca="1">('Excess male'!AI103+'Excess male'!AI103)/2</f>
        <v>0.17555486591184805</v>
      </c>
      <c r="AJ103" s="4">
        <f ca="1">('Excess male'!AJ103+'Excess male'!AJ103)/2</f>
        <v>0.12649021061284291</v>
      </c>
      <c r="AK103" s="4">
        <f ca="1">('Excess male'!AK103+'Excess male'!AK103)/2</f>
        <v>1.5570827109267188E-3</v>
      </c>
      <c r="AL103" s="4">
        <f ca="1">('Excess male'!AL103+'Excess male'!AL103)/2</f>
        <v>1.2463315314902851E-2</v>
      </c>
      <c r="AM103" s="4">
        <f ca="1">('Excess male'!AM103+'Excess male'!AM103)/2</f>
        <v>-2.9480070963626238E-2</v>
      </c>
      <c r="AN103" s="4">
        <f ca="1">('Excess male'!AN103+'Excess male'!AN103)/2</f>
        <v>3.5206919469436083E-2</v>
      </c>
      <c r="AO103" s="4">
        <f ca="1">('Excess male'!AO103+'Excess male'!AO103)/2</f>
        <v>-0.12532263836589114</v>
      </c>
      <c r="AP103" s="4">
        <f ca="1">('Excess male'!AP103+'Excess male'!AP103)/2</f>
        <v>-5.1617372235878492E-2</v>
      </c>
      <c r="AQ103" s="4">
        <f ca="1">('Excess male'!AQ103+'Excess male'!AQ103)/2</f>
        <v>-6.4971779133852783E-2</v>
      </c>
      <c r="AR103" s="4">
        <f ca="1">('Excess male'!AR103+'Excess male'!AR103)/2</f>
        <v>-0.16406704703171462</v>
      </c>
      <c r="AS103" s="4">
        <f ca="1">('Excess male'!AS103+'Excess male'!AS103)/2</f>
        <v>-6.3341376990545348E-3</v>
      </c>
      <c r="AT103" s="4">
        <f ca="1">('Excess male'!AT103+'Excess male'!AT103)/2</f>
        <v>6.2782676895126871E-3</v>
      </c>
      <c r="AU103" s="4">
        <f ca="1">('Excess male'!AU103+'Excess male'!AU103)/2</f>
        <v>7.3561520034927635E-2</v>
      </c>
      <c r="AV103" s="4">
        <f ca="1">('Excess male'!AV103+'Excess male'!AV103)/2</f>
        <v>-8.3171448836511147E-2</v>
      </c>
      <c r="AW103" s="4">
        <f ca="1">('Excess male'!AW103+'Excess male'!AW103)/2</f>
        <v>-7.7580066260317326E-2</v>
      </c>
      <c r="AX103" s="4">
        <f ca="1">('Excess male'!AX103+'Excess male'!AX103)/2</f>
        <v>-0.13511123977686021</v>
      </c>
      <c r="BE103">
        <v>0</v>
      </c>
    </row>
    <row r="104" spans="1:57" x14ac:dyDescent="0.2">
      <c r="A104" s="1">
        <v>101</v>
      </c>
      <c r="B104" s="4">
        <f ca="1">('Deaths female'!B104-'Baseline female'!B104)/'Baseline female'!B104</f>
        <v>0.21142182317753386</v>
      </c>
      <c r="C104" s="4">
        <f ca="1">('Deaths female'!C104-'Baseline female'!C104)/'Baseline female'!C104</f>
        <v>0.10505083893687669</v>
      </c>
      <c r="D104" s="4">
        <f ca="1">('Deaths female'!D104-'Baseline female'!D104)/'Baseline female'!D104</f>
        <v>0.16523771777236002</v>
      </c>
      <c r="E104" s="4">
        <f ca="1">('Deaths female'!E104-'Baseline female'!E104)/'Baseline female'!E104</f>
        <v>7.8575414131784302E-2</v>
      </c>
      <c r="F104" s="4">
        <f ca="1">('Deaths female'!F104-'Baseline female'!F104)/'Baseline female'!F104</f>
        <v>4.8520075950139767E-3</v>
      </c>
      <c r="G104" s="4">
        <f ca="1">('Deaths female'!G104-'Baseline female'!G104)/'Baseline female'!G104</f>
        <v>0.14239755855326711</v>
      </c>
      <c r="H104" s="4">
        <f ca="1">('Deaths female'!H104-'Baseline female'!H104)/'Baseline female'!H104</f>
        <v>0.20617552884997103</v>
      </c>
      <c r="I104" s="4">
        <f ca="1">('Deaths female'!I104-'Baseline female'!I104)/'Baseline female'!I104</f>
        <v>0.26791467939465219</v>
      </c>
      <c r="J104" s="4">
        <f ca="1">('Deaths female'!J104-'Baseline female'!J104)/'Baseline female'!J104</f>
        <v>7.638763438709513E-2</v>
      </c>
      <c r="K104" s="4">
        <f ca="1">('Deaths female'!K104-'Baseline female'!K104)/'Baseline female'!K104</f>
        <v>0.14112321145518689</v>
      </c>
      <c r="L104" s="4">
        <f ca="1">('Deaths female'!L104-'Baseline female'!L104)/'Baseline female'!L104</f>
        <v>0.12471767783795691</v>
      </c>
      <c r="M104" s="4">
        <f ca="1">('Deaths female'!M104-'Baseline female'!M104)/'Baseline female'!M104</f>
        <v>9.0319601995296928E-2</v>
      </c>
      <c r="N104" s="4">
        <f ca="1">('Deaths female'!N104-'Baseline female'!N104)/'Baseline female'!N104</f>
        <v>1.2412391685317058E-2</v>
      </c>
      <c r="O104" s="4">
        <f ca="1">('Deaths female'!O104-'Baseline female'!O104)/'Baseline female'!O104</f>
        <v>1.2671576693517031E-2</v>
      </c>
      <c r="P104" s="4">
        <f ca="1">('Deaths female'!P104-'Baseline female'!P104)/'Baseline female'!P104</f>
        <v>-1.3699862600635188E-3</v>
      </c>
      <c r="Q104" s="4">
        <f ca="1">('Deaths female'!Q104-'Baseline female'!Q104)/'Baseline female'!Q104</f>
        <v>-7.4394682495350736E-2</v>
      </c>
      <c r="R104" s="4">
        <f ca="1">('Deaths female'!R104-'Baseline female'!R104)/'Baseline female'!R104</f>
        <v>-2.4881536974688655E-3</v>
      </c>
      <c r="S104" s="4">
        <f ca="1">('Deaths female'!S104-'Baseline female'!S104)/'Baseline female'!S104</f>
        <v>-4.4261778306453094E-2</v>
      </c>
      <c r="T104" s="4">
        <f ca="1">('Deaths female'!T104-'Baseline female'!T104)/'Baseline female'!T104</f>
        <v>-9.5391642201123242E-2</v>
      </c>
      <c r="U104" s="4">
        <f ca="1">('Deaths female'!U104-'Baseline female'!U104)/'Baseline female'!U104</f>
        <v>-7.2132622019120157E-2</v>
      </c>
      <c r="V104" s="4">
        <f ca="1">('Deaths female'!V104-'Baseline female'!V104)/'Baseline female'!V104</f>
        <v>7.3003429601218774E-3</v>
      </c>
      <c r="W104" s="4">
        <f ca="1">('Deaths female'!W104-'Baseline female'!W104)/'Baseline female'!W104</f>
        <v>2.8409115800073503E-2</v>
      </c>
      <c r="X104" s="4">
        <f ca="1">('Deaths female'!X104-'Baseline female'!X104)/'Baseline female'!X104</f>
        <v>6.1742904667542779E-2</v>
      </c>
      <c r="Y104" s="4">
        <f ca="1">('Deaths female'!Y104-'Baseline female'!Y104)/'Baseline female'!Y104</f>
        <v>-2.8359130820299117E-2</v>
      </c>
      <c r="Z104" s="4">
        <f ca="1">('Deaths female'!Z104-'Baseline female'!Z104)/'Baseline female'!Z104</f>
        <v>0.14851399877706861</v>
      </c>
      <c r="AA104" s="4">
        <f ca="1">('Deaths female'!AA104-'Baseline female'!AA104)/'Baseline female'!AA104</f>
        <v>1.4444510926158019E-2</v>
      </c>
      <c r="BE104">
        <v>0</v>
      </c>
    </row>
    <row r="105" spans="1:57" x14ac:dyDescent="0.2">
      <c r="A105" s="1">
        <v>102</v>
      </c>
      <c r="B105" s="4">
        <f ca="1">('Deaths female'!B105-'Baseline female'!B105)/'Baseline female'!B105</f>
        <v>0.15129656732468511</v>
      </c>
      <c r="C105" s="4">
        <f ca="1">('Deaths female'!C105-'Baseline female'!C105)/'Baseline female'!C105</f>
        <v>0.17493285340021783</v>
      </c>
      <c r="D105" s="4">
        <f ca="1">('Deaths female'!D105-'Baseline female'!D105)/'Baseline female'!D105</f>
        <v>0.32841911614386743</v>
      </c>
      <c r="E105" s="4">
        <f ca="1">('Deaths female'!E105-'Baseline female'!E105)/'Baseline female'!E105</f>
        <v>0.10979928445847667</v>
      </c>
      <c r="F105" s="4">
        <f ca="1">('Deaths female'!F105-'Baseline female'!F105)/'Baseline female'!F105</f>
        <v>5.858398317714434E-2</v>
      </c>
      <c r="G105" s="4">
        <f ca="1">('Deaths female'!G105-'Baseline female'!G105)/'Baseline female'!G105</f>
        <v>0.16927855197637875</v>
      </c>
      <c r="H105" s="4">
        <f ca="1">('Deaths female'!H105-'Baseline female'!H105)/'Baseline female'!H105</f>
        <v>2.7591930054144932E-2</v>
      </c>
      <c r="I105" s="4">
        <f ca="1">('Deaths female'!I105-'Baseline female'!I105)/'Baseline female'!I105</f>
        <v>8.2108071692191989E-2</v>
      </c>
      <c r="J105" s="4">
        <f ca="1">('Deaths female'!J105-'Baseline female'!J105)/'Baseline female'!J105</f>
        <v>0.17764762136680254</v>
      </c>
      <c r="K105" s="4">
        <f ca="1">('Deaths female'!K105-'Baseline female'!K105)/'Baseline female'!K105</f>
        <v>0.20579581311520265</v>
      </c>
      <c r="L105" s="4">
        <f ca="1">('Deaths female'!L105-'Baseline female'!L105)/'Baseline female'!L105</f>
        <v>0.15762237263965581</v>
      </c>
      <c r="M105" s="4">
        <f ca="1">('Deaths female'!M105-'Baseline female'!M105)/'Baseline female'!M105</f>
        <v>0.12033471552914438</v>
      </c>
      <c r="N105" s="4">
        <f ca="1">('Deaths female'!N105-'Baseline female'!N105)/'Baseline female'!N105</f>
        <v>0.17465338694919258</v>
      </c>
      <c r="O105" s="4">
        <f ca="1">('Deaths female'!O105-'Baseline female'!O105)/'Baseline female'!O105</f>
        <v>-9.8052020837685216E-2</v>
      </c>
      <c r="P105" s="4">
        <f ca="1">('Deaths female'!P105-'Baseline female'!P105)/'Baseline female'!P105</f>
        <v>1.658175866840365E-2</v>
      </c>
      <c r="Q105" s="4">
        <f ca="1">('Deaths female'!Q105-'Baseline female'!Q105)/'Baseline female'!Q105</f>
        <v>-0.13185474344467366</v>
      </c>
      <c r="R105" s="4">
        <f ca="1">('Deaths female'!R105-'Baseline female'!R105)/'Baseline female'!R105</f>
        <v>-0.16678037626090758</v>
      </c>
      <c r="S105" s="4">
        <f ca="1">('Deaths female'!S105-'Baseline female'!S105)/'Baseline female'!S105</f>
        <v>2.5936979448504684E-2</v>
      </c>
      <c r="T105" s="4">
        <f ca="1">('Deaths female'!T105-'Baseline female'!T105)/'Baseline female'!T105</f>
        <v>3.8095260922102768E-2</v>
      </c>
      <c r="U105" s="4">
        <f ca="1">('Deaths female'!U105-'Baseline female'!U105)/'Baseline female'!U105</f>
        <v>-0.16119821523487227</v>
      </c>
      <c r="V105" s="4">
        <f ca="1">('Deaths female'!V105-'Baseline female'!V105)/'Baseline female'!V105</f>
        <v>-0.16168702746375649</v>
      </c>
      <c r="W105" s="4">
        <f ca="1">('Deaths female'!W105-'Baseline female'!W105)/'Baseline female'!W105</f>
        <v>-7.464268397393041E-2</v>
      </c>
      <c r="X105" s="4">
        <f ca="1">('Deaths female'!X105-'Baseline female'!X105)/'Baseline female'!X105</f>
        <v>-4.1782117288975851E-2</v>
      </c>
      <c r="Y105" s="4">
        <f ca="1">('Deaths female'!Y105-'Baseline female'!Y105)/'Baseline female'!Y105</f>
        <v>-9.1884491958459814E-3</v>
      </c>
      <c r="Z105" s="4">
        <f ca="1">('Deaths female'!Z105-'Baseline female'!Z105)/'Baseline female'!Z105</f>
        <v>8.2539706343844235E-2</v>
      </c>
      <c r="AA105" s="4">
        <f ca="1">('Deaths female'!AA105-'Baseline female'!AA105)/'Baseline female'!AA105</f>
        <v>0.12376470270572111</v>
      </c>
      <c r="BE105">
        <v>0</v>
      </c>
    </row>
    <row r="106" spans="1:57" x14ac:dyDescent="0.2">
      <c r="A106" s="1">
        <v>103</v>
      </c>
      <c r="B106" s="4">
        <f ca="1">('Deaths female'!B106-'Baseline female'!B106)/'Baseline female'!B106</f>
        <v>0.49059929247980488</v>
      </c>
      <c r="C106" s="4">
        <f ca="1">('Deaths female'!C106-'Baseline female'!C106)/'Baseline female'!C106</f>
        <v>0.44372510089238937</v>
      </c>
      <c r="D106" s="4">
        <f ca="1">('Deaths female'!D106-'Baseline female'!D106)/'Baseline female'!D106</f>
        <v>0.28105185008761319</v>
      </c>
      <c r="E106" s="4">
        <f ca="1">('Deaths female'!E106-'Baseline female'!E106)/'Baseline female'!E106</f>
        <v>0.34060187940007597</v>
      </c>
      <c r="F106" s="4">
        <f ca="1">('Deaths female'!F106-'Baseline female'!F106)/'Baseline female'!F106</f>
        <v>0.41128184019817859</v>
      </c>
      <c r="G106" s="4">
        <f ca="1">('Deaths female'!G106-'Baseline female'!G106)/'Baseline female'!G106</f>
        <v>0.33756884347383148</v>
      </c>
      <c r="H106" s="4">
        <f ca="1">('Deaths female'!H106-'Baseline female'!H106)/'Baseline female'!H106</f>
        <v>0.39053522875424879</v>
      </c>
      <c r="I106" s="4">
        <f ca="1">('Deaths female'!I106-'Baseline female'!I106)/'Baseline female'!I106</f>
        <v>0.19843200122620686</v>
      </c>
      <c r="J106" s="4">
        <f ca="1">('Deaths female'!J106-'Baseline female'!J106)/'Baseline female'!J106</f>
        <v>0.40763197337007984</v>
      </c>
      <c r="K106" s="4">
        <f ca="1">('Deaths female'!K106-'Baseline female'!K106)/'Baseline female'!K106</f>
        <v>0.47148904514032014</v>
      </c>
      <c r="L106" s="4">
        <f ca="1">('Deaths female'!L106-'Baseline female'!L106)/'Baseline female'!L106</f>
        <v>0.30355761536885656</v>
      </c>
      <c r="M106" s="4">
        <f ca="1">('Deaths female'!M106-'Baseline female'!M106)/'Baseline female'!M106</f>
        <v>0.1388004028590831</v>
      </c>
      <c r="N106" s="4">
        <f ca="1">('Deaths female'!N106-'Baseline female'!N106)/'Baseline female'!N106</f>
        <v>0.17512508212171238</v>
      </c>
      <c r="O106" s="4">
        <f ca="1">('Deaths female'!O106-'Baseline female'!O106)/'Baseline female'!O106</f>
        <v>0.25637146184528548</v>
      </c>
      <c r="P106" s="4">
        <f ca="1">('Deaths female'!P106-'Baseline female'!P106)/'Baseline female'!P106</f>
        <v>-0.14255920403853009</v>
      </c>
      <c r="Q106" s="4">
        <f ca="1">('Deaths female'!Q106-'Baseline female'!Q106)/'Baseline female'!Q106</f>
        <v>-0.10758750631651745</v>
      </c>
      <c r="R106" s="4">
        <f ca="1">('Deaths female'!R106-'Baseline female'!R106)/'Baseline female'!R106</f>
        <v>-0.28704933289264717</v>
      </c>
      <c r="S106" s="4">
        <f ca="1">('Deaths female'!S106-'Baseline female'!S106)/'Baseline female'!S106</f>
        <v>5.0540392564249435E-2</v>
      </c>
      <c r="T106" s="4">
        <f ca="1">('Deaths female'!T106-'Baseline female'!T106)/'Baseline female'!T106</f>
        <v>-9.220315625705805E-2</v>
      </c>
      <c r="U106" s="4">
        <f ca="1">('Deaths female'!U106-'Baseline female'!U106)/'Baseline female'!U106</f>
        <v>-0.23448994650357019</v>
      </c>
      <c r="V106" s="4">
        <f ca="1">('Deaths female'!V106-'Baseline female'!V106)/'Baseline female'!V106</f>
        <v>-6.4025676116374622E-2</v>
      </c>
      <c r="W106" s="4">
        <f ca="1">('Deaths female'!W106-'Baseline female'!W106)/'Baseline female'!W106</f>
        <v>-0.13193743933685437</v>
      </c>
      <c r="X106" s="4">
        <f ca="1">('Deaths female'!X106-'Baseline female'!X106)/'Baseline female'!X106</f>
        <v>3.3227191981513673E-3</v>
      </c>
      <c r="Y106" s="4">
        <f ca="1">('Deaths female'!Y106-'Baseline female'!Y106)/'Baseline female'!Y106</f>
        <v>-6.7256255041433746E-2</v>
      </c>
      <c r="Z106" s="4">
        <f ca="1">('Deaths female'!Z106-'Baseline female'!Z106)/'Baseline female'!Z106</f>
        <v>2.9155926281147766E-3</v>
      </c>
      <c r="AA106" s="4">
        <f ca="1">('Deaths female'!AA106-'Baseline female'!AA106)/'Baseline female'!AA106</f>
        <v>9.8190515543475961E-3</v>
      </c>
      <c r="BE106">
        <v>0</v>
      </c>
    </row>
    <row r="107" spans="1:57" x14ac:dyDescent="0.2">
      <c r="A107" s="1"/>
      <c r="B107" s="4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0F019-085D-914D-9722-84B6ECFAA866}">
  <dimension ref="A1:BA434"/>
  <sheetViews>
    <sheetView tabSelected="1" zoomScale="74" zoomScaleNormal="74" workbookViewId="0">
      <pane xSplit="1" ySplit="2" topLeftCell="AC3" activePane="bottomRight" state="frozen"/>
      <selection pane="topRight" activeCell="B1" sqref="B1"/>
      <selection pane="bottomLeft" activeCell="A3" sqref="A3"/>
      <selection pane="bottomRight" activeCell="AG439" sqref="AG439"/>
    </sheetView>
  </sheetViews>
  <sheetFormatPr baseColWidth="10" defaultRowHeight="16" x14ac:dyDescent="0.2"/>
  <cols>
    <col min="22" max="22" width="9.5" customWidth="1"/>
  </cols>
  <sheetData>
    <row r="1" spans="1:53" s="6" customFormat="1" x14ac:dyDescent="0.2">
      <c r="A1" s="5"/>
      <c r="B1" s="6">
        <v>2000</v>
      </c>
      <c r="C1" s="6">
        <f>B1+1</f>
        <v>2001</v>
      </c>
      <c r="D1" s="6">
        <f t="shared" ref="D1:AZ1" si="0">C1+1</f>
        <v>2002</v>
      </c>
      <c r="E1" s="6">
        <f t="shared" si="0"/>
        <v>2003</v>
      </c>
      <c r="F1" s="6">
        <f t="shared" si="0"/>
        <v>2004</v>
      </c>
      <c r="G1" s="6">
        <f t="shared" si="0"/>
        <v>2005</v>
      </c>
      <c r="H1" s="6">
        <f t="shared" si="0"/>
        <v>2006</v>
      </c>
      <c r="I1" s="6">
        <f t="shared" si="0"/>
        <v>2007</v>
      </c>
      <c r="J1" s="6">
        <f t="shared" si="0"/>
        <v>2008</v>
      </c>
      <c r="K1" s="6">
        <f t="shared" si="0"/>
        <v>2009</v>
      </c>
      <c r="L1" s="6">
        <f t="shared" si="0"/>
        <v>2010</v>
      </c>
      <c r="M1" s="6">
        <f t="shared" si="0"/>
        <v>2011</v>
      </c>
      <c r="N1" s="6">
        <f t="shared" si="0"/>
        <v>2012</v>
      </c>
      <c r="O1" s="6">
        <f t="shared" si="0"/>
        <v>2013</v>
      </c>
      <c r="P1" s="6">
        <f t="shared" si="0"/>
        <v>2014</v>
      </c>
      <c r="Q1" s="6">
        <f t="shared" si="0"/>
        <v>2015</v>
      </c>
      <c r="R1" s="6">
        <f t="shared" si="0"/>
        <v>2016</v>
      </c>
      <c r="S1" s="6">
        <f t="shared" si="0"/>
        <v>2017</v>
      </c>
      <c r="T1" s="6">
        <f t="shared" si="0"/>
        <v>2018</v>
      </c>
      <c r="U1" s="6">
        <f t="shared" si="0"/>
        <v>2019</v>
      </c>
      <c r="V1" s="6">
        <f t="shared" si="0"/>
        <v>2020</v>
      </c>
      <c r="W1" s="6">
        <f t="shared" si="0"/>
        <v>2021</v>
      </c>
      <c r="X1" s="6">
        <f t="shared" si="0"/>
        <v>2022</v>
      </c>
      <c r="Y1" s="6">
        <f t="shared" si="0"/>
        <v>2023</v>
      </c>
      <c r="Z1" s="6">
        <f t="shared" si="0"/>
        <v>2024</v>
      </c>
      <c r="AA1" s="6">
        <f t="shared" si="0"/>
        <v>2025</v>
      </c>
      <c r="AB1" s="6">
        <f>AA1+1</f>
        <v>2026</v>
      </c>
      <c r="AC1" s="6">
        <f t="shared" si="0"/>
        <v>2027</v>
      </c>
      <c r="AD1" s="6">
        <f t="shared" si="0"/>
        <v>2028</v>
      </c>
      <c r="AE1" s="6">
        <f t="shared" si="0"/>
        <v>2029</v>
      </c>
      <c r="AF1" s="6">
        <f t="shared" si="0"/>
        <v>2030</v>
      </c>
      <c r="AG1" s="6">
        <f t="shared" si="0"/>
        <v>2031</v>
      </c>
      <c r="AH1" s="6">
        <f t="shared" si="0"/>
        <v>2032</v>
      </c>
      <c r="AI1" s="6">
        <f t="shared" si="0"/>
        <v>2033</v>
      </c>
      <c r="AJ1" s="6">
        <f t="shared" si="0"/>
        <v>2034</v>
      </c>
      <c r="AK1" s="6">
        <f t="shared" si="0"/>
        <v>2035</v>
      </c>
      <c r="AL1" s="6">
        <f t="shared" si="0"/>
        <v>2036</v>
      </c>
      <c r="AM1" s="6">
        <f t="shared" si="0"/>
        <v>2037</v>
      </c>
      <c r="AN1" s="6">
        <f t="shared" si="0"/>
        <v>2038</v>
      </c>
      <c r="AO1" s="6">
        <f t="shared" si="0"/>
        <v>2039</v>
      </c>
      <c r="AP1" s="6">
        <f t="shared" si="0"/>
        <v>2040</v>
      </c>
      <c r="AQ1" s="6">
        <f t="shared" si="0"/>
        <v>2041</v>
      </c>
      <c r="AR1" s="6">
        <f t="shared" si="0"/>
        <v>2042</v>
      </c>
      <c r="AS1" s="6">
        <f t="shared" si="0"/>
        <v>2043</v>
      </c>
      <c r="AT1" s="6">
        <f t="shared" si="0"/>
        <v>2044</v>
      </c>
      <c r="AU1" s="6">
        <f t="shared" si="0"/>
        <v>2045</v>
      </c>
      <c r="AV1" s="6">
        <f t="shared" si="0"/>
        <v>2046</v>
      </c>
      <c r="AW1" s="6">
        <f t="shared" si="0"/>
        <v>2047</v>
      </c>
      <c r="AX1" s="6">
        <f t="shared" si="0"/>
        <v>2048</v>
      </c>
      <c r="AY1" s="6">
        <f t="shared" si="0"/>
        <v>2049</v>
      </c>
      <c r="AZ1" s="6">
        <f t="shared" si="0"/>
        <v>2050</v>
      </c>
    </row>
    <row r="2" spans="1:53" s="6" customFormat="1" x14ac:dyDescent="0.2">
      <c r="A2" s="5" t="s">
        <v>0</v>
      </c>
      <c r="BA2" s="6">
        <v>0.5</v>
      </c>
    </row>
    <row r="3" spans="1:53" x14ac:dyDescent="0.2">
      <c r="A3" s="1">
        <v>0</v>
      </c>
      <c r="B3" s="4">
        <f ca="1">('Risk male'!B3+'Risk female'!B3)/2</f>
        <v>8.8869775100791359E-3</v>
      </c>
      <c r="C3" s="4">
        <f ca="1">('Risk male'!C3+'Risk female'!C3)/2</f>
        <v>8.7556428670730428E-3</v>
      </c>
      <c r="D3" s="4">
        <f ca="1">('Risk male'!D3+'Risk female'!D3)/2</f>
        <v>8.6262491301212253E-3</v>
      </c>
      <c r="E3" s="4">
        <f ca="1">('Risk male'!E3+'Risk female'!E3)/2</f>
        <v>8.4987676158829809E-3</v>
      </c>
      <c r="F3" s="4">
        <f ca="1">('Risk male'!F3+'Risk female'!F3)/2</f>
        <v>8.3731700649093445E-3</v>
      </c>
      <c r="G3" s="4">
        <f ca="1">('Risk male'!G3+'Risk female'!G3)/2</f>
        <v>8.2494286353786642E-3</v>
      </c>
      <c r="H3" s="4">
        <f ca="1">('Risk male'!H3+'Risk female'!H3)/2</f>
        <v>8.1275158969247932E-3</v>
      </c>
      <c r="I3" s="4">
        <f ca="1">('Risk male'!I3+'Risk female'!I3)/2</f>
        <v>8.0074048245564484E-3</v>
      </c>
      <c r="J3" s="4">
        <f ca="1">('Risk male'!J3+'Risk female'!J3)/2</f>
        <v>7.8890687926664524E-3</v>
      </c>
      <c r="K3" s="4">
        <f ca="1">('Risk male'!K3+'Risk female'!K3)/2</f>
        <v>7.7724815691295104E-3</v>
      </c>
      <c r="L3" s="4">
        <f ca="1">('Risk male'!L3+'Risk female'!L3)/2</f>
        <v>7.6576173094872035E-3</v>
      </c>
      <c r="M3" s="4">
        <f ca="1">('Risk male'!M3+'Risk female'!M3)/2</f>
        <v>7.5444505512189206E-3</v>
      </c>
      <c r="N3" s="4">
        <f ca="1">('Risk male'!N3+'Risk female'!N3)/2</f>
        <v>7.4329562080974604E-3</v>
      </c>
      <c r="O3" s="4">
        <f ca="1">('Risk male'!O3+'Risk female'!O3)/2</f>
        <v>7.32310956462804E-3</v>
      </c>
      <c r="P3" s="4">
        <f ca="1">('Risk male'!P3+'Risk female'!P3)/2</f>
        <v>7.2148862705694993E-3</v>
      </c>
      <c r="Q3" s="4">
        <f ca="1">('Risk male'!Q3+'Risk female'!Q3)/2</f>
        <v>7.1082623355364534E-3</v>
      </c>
      <c r="R3" s="4">
        <f ca="1">('Risk male'!R3+'Risk female'!R3)/2</f>
        <v>7.0032141236812352E-3</v>
      </c>
      <c r="S3" s="4">
        <f ca="1">('Risk male'!S3+'Risk female'!S3)/2</f>
        <v>6.8997183484544207E-3</v>
      </c>
      <c r="T3" s="4">
        <f ca="1">('Risk male'!T3+'Risk female'!T3)/2</f>
        <v>6.7977520674427794E-3</v>
      </c>
      <c r="U3" s="4">
        <f ca="1">('Risk male'!U3+'Risk female'!U3)/2</f>
        <v>6.6972926772835267E-3</v>
      </c>
      <c r="V3" s="4">
        <f ca="1">('Risk male'!V3+'Risk female'!V3)/2</f>
        <v>6.5983179086537228E-3</v>
      </c>
      <c r="W3" s="4">
        <f ca="1">('Risk male'!W3+'Risk female'!W3)/2</f>
        <v>6.5008058213337182E-3</v>
      </c>
      <c r="X3" s="4">
        <f ca="1">('Risk male'!X3+'Risk female'!X3)/2</f>
        <v>6.4047347993435658E-3</v>
      </c>
      <c r="Y3" s="4">
        <f ca="1">('Risk male'!Y3+'Risk female'!Y3)/2</f>
        <v>6.3100835461512971E-3</v>
      </c>
      <c r="Z3" s="4">
        <f ca="1">('Risk male'!Z3+'Risk female'!Z3)/2</f>
        <v>6.2168310799520171E-3</v>
      </c>
      <c r="AA3" s="4">
        <f ca="1">('Risk male'!AA3+'Risk female'!AA3)/2</f>
        <v>6.1249567290167662E-3</v>
      </c>
      <c r="AB3" s="4">
        <f ca="1">('Risk male'!AB3+'Risk female'!AB3)/2</f>
        <v>6.0344401271101144E-3</v>
      </c>
      <c r="AC3" s="4">
        <f ca="1">('Risk male'!AC3+'Risk female'!AC3)/2</f>
        <v>5.9452612089754848E-3</v>
      </c>
      <c r="AD3" s="4">
        <f ca="1">('Risk male'!AD3+'Risk female'!AD3)/2</f>
        <v>5.8574002058871776E-3</v>
      </c>
      <c r="AE3" s="4">
        <f ca="1">('Risk male'!AE3+'Risk female'!AE3)/2</f>
        <v>5.7708376412681558E-3</v>
      </c>
      <c r="AF3" s="4">
        <f ca="1">('Risk male'!AF3+'Risk female'!AF3)/2</f>
        <v>5.6855543263725685E-3</v>
      </c>
      <c r="BA3" s="20">
        <f>BA2</f>
        <v>0.5</v>
      </c>
    </row>
    <row r="4" spans="1:53" x14ac:dyDescent="0.2">
      <c r="A4" s="1">
        <v>1</v>
      </c>
      <c r="B4" s="4">
        <f ca="1">(1-B3)*('Risk male'!B4+'Risk female'!B4)/2+B3</f>
        <v>9.1698181512339157E-3</v>
      </c>
      <c r="C4" s="4">
        <f ca="1">(1-C3)*('Risk male'!C4+'Risk female'!C4)/2+C3</f>
        <v>9.0343405232425622E-3</v>
      </c>
      <c r="D4" s="4">
        <f ca="1">(1-D3)*('Risk male'!D4+'Risk female'!D4)/2+D3</f>
        <v>8.9008639443412529E-3</v>
      </c>
      <c r="E4" s="4">
        <f ca="1">(1-E3)*('Risk male'!E4+'Risk female'!E4)/2+E3</f>
        <v>8.769358874159347E-3</v>
      </c>
      <c r="F4" s="4">
        <f ca="1">(1-F3)*('Risk male'!F4+'Risk female'!F4)/2+F3</f>
        <v>8.6397962079509411E-3</v>
      </c>
      <c r="G4" s="4">
        <f ca="1">(1-G3)*('Risk male'!G4+'Risk female'!G4)/2+G3</f>
        <v>8.5121472701844038E-3</v>
      </c>
      <c r="H4" s="4">
        <f ca="1">(1-H3)*('Risk male'!H4+'Risk female'!H4)/2+H3</f>
        <v>8.3863838082258862E-3</v>
      </c>
      <c r="I4" s="4">
        <f ca="1">(1-I3)*('Risk male'!I4+'Risk female'!I4)/2+I3</f>
        <v>8.262477986115362E-3</v>
      </c>
      <c r="J4" s="4">
        <f ca="1">(1-J3)*('Risk male'!J4+'Risk female'!J4)/2+J3</f>
        <v>8.1404023784339107E-3</v>
      </c>
      <c r="K4" s="4">
        <f ca="1">(1-K3)*('Risk male'!K4+'Risk female'!K4)/2+K3</f>
        <v>8.0201299642608855E-3</v>
      </c>
      <c r="L4" s="4">
        <f ca="1">(1-L3)*('Risk male'!L4+'Risk female'!L4)/2+L3</f>
        <v>7.9016341212196917E-3</v>
      </c>
      <c r="M4" s="4">
        <f ca="1">(1-M3)*('Risk male'!M4+'Risk female'!M4)/2+M3</f>
        <v>7.7848886196108412E-3</v>
      </c>
      <c r="N4" s="4">
        <f ca="1">(1-N3)*('Risk male'!N4+'Risk female'!N4)/2+N3</f>
        <v>7.6698676166310617E-3</v>
      </c>
      <c r="O4" s="4">
        <f ca="1">(1-O3)*('Risk male'!O4+'Risk female'!O4)/2+O3</f>
        <v>7.5565456506771706E-3</v>
      </c>
      <c r="P4" s="4">
        <f ca="1">(1-P3)*('Risk male'!P4+'Risk female'!P4)/2+P3</f>
        <v>7.4448976357335073E-3</v>
      </c>
      <c r="Q4" s="4">
        <f ca="1">(1-Q3)*('Risk male'!Q4+'Risk female'!Q4)/2+Q3</f>
        <v>7.3348988558416834E-3</v>
      </c>
      <c r="R4" s="4">
        <f ca="1">(1-R3)*('Risk male'!R4+'Risk female'!R4)/2+R3</f>
        <v>7.2265249596514787E-3</v>
      </c>
      <c r="S4" s="4">
        <f ca="1">(1-S3)*('Risk male'!S4+'Risk female'!S4)/2+S3</f>
        <v>7.1197519550516807E-3</v>
      </c>
      <c r="T4" s="4">
        <f ca="1">(1-T3)*('Risk male'!T4+'Risk female'!T4)/2+T3</f>
        <v>7.0145562038796995E-3</v>
      </c>
      <c r="U4" s="4">
        <f ca="1">(1-U3)*('Risk male'!U4+'Risk female'!U4)/2+U3</f>
        <v>6.9109144167088452E-3</v>
      </c>
      <c r="V4" s="4">
        <f ca="1">(1-V3)*('Risk male'!V4+'Risk female'!V4)/2+V3</f>
        <v>6.8088036477120892E-3</v>
      </c>
      <c r="W4" s="4">
        <f ca="1">(1-W3)*('Risk male'!W4+'Risk female'!W4)/2+W3</f>
        <v>6.7082012896012237E-3</v>
      </c>
      <c r="X4" s="4">
        <f ca="1">(1-X3)*('Risk male'!X4+'Risk female'!X4)/2+X3</f>
        <v>6.6090850686403198E-3</v>
      </c>
      <c r="Y4" s="4">
        <f ca="1">(1-Y3)*('Risk male'!Y4+'Risk female'!Y4)/2+Y3</f>
        <v>6.511433039732388E-3</v>
      </c>
      <c r="Z4" s="4">
        <f ca="1">(1-Z3)*('Risk male'!Z4+'Risk female'!Z4)/2+Z3</f>
        <v>6.4152235815781817E-3</v>
      </c>
      <c r="AA4" s="4">
        <f ca="1">(1-AA3)*('Risk male'!AA4+'Risk female'!AA4)/2+AA3</f>
        <v>6.320435391906091E-3</v>
      </c>
      <c r="AB4" s="4">
        <f ca="1">(1-AB3)*('Risk male'!AB4+'Risk female'!AB4)/2+AB3</f>
        <v>6.227047482772083E-3</v>
      </c>
      <c r="AC4" s="4">
        <f ca="1">(1-AC3)*('Risk male'!AC4+'Risk female'!AC4)/2+AC3</f>
        <v>6.1350391759286841E-3</v>
      </c>
      <c r="AD4" s="4">
        <f ca="1">(1-AD3)*('Risk male'!AD4+'Risk female'!AD4)/2+AD3</f>
        <v>6.0443900982619612E-3</v>
      </c>
      <c r="AE4" s="4">
        <f ca="1">(1-AE3)*('Risk male'!AE4+'Risk female'!AE4)/2+AE3</f>
        <v>5.9550801772955625E-3</v>
      </c>
      <c r="AF4" s="4">
        <f ca="1">(1-AF3)*('Risk male'!AF4+'Risk female'!AF4)/2+AF3</f>
        <v>5.8670896367607837E-3</v>
      </c>
      <c r="BA4" s="20">
        <f t="shared" ref="BA4:BA67" si="1">BA3</f>
        <v>0.5</v>
      </c>
    </row>
    <row r="5" spans="1:53" x14ac:dyDescent="0.2">
      <c r="A5" s="1">
        <v>2</v>
      </c>
      <c r="B5" s="4">
        <f ca="1">(1-B4)*('Risk male'!B5+'Risk female'!B5)/2+B4</f>
        <v>9.327441735505166E-3</v>
      </c>
      <c r="C5" s="4">
        <f ca="1">(1-C4)*('Risk male'!C5+'Risk female'!C5)/2+C4</f>
        <v>9.1896559285325943E-3</v>
      </c>
      <c r="D5" s="4">
        <f ca="1">(1-D4)*('Risk male'!D5+'Risk female'!D5)/2+D4</f>
        <v>9.0539046588802557E-3</v>
      </c>
      <c r="E5" s="4">
        <f ca="1">(1-E4)*('Risk male'!E5+'Risk female'!E5)/2+E4</f>
        <v>8.9201579095417923E-3</v>
      </c>
      <c r="F5" s="4">
        <f ca="1">(1-F4)*('Risk male'!F5+'Risk female'!F5)/2+F4</f>
        <v>8.7883861056439454E-3</v>
      </c>
      <c r="G5" s="4">
        <f ca="1">(1-G4)*('Risk male'!G5+'Risk female'!G5)/2+G4</f>
        <v>8.658560107955595E-3</v>
      </c>
      <c r="H5" s="4">
        <f ca="1">(1-H4)*('Risk male'!H5+'Risk female'!H5)/2+H4</f>
        <v>8.5306512064915203E-3</v>
      </c>
      <c r="I5" s="4">
        <f ca="1">(1-I4)*('Risk male'!I5+'Risk female'!I5)/2+I4</f>
        <v>8.4046311142094137E-3</v>
      </c>
      <c r="J5" s="4">
        <f ca="1">(1-J4)*('Risk male'!J5+'Risk female'!J5)/2+J4</f>
        <v>8.2804719607988773E-3</v>
      </c>
      <c r="K5" s="4">
        <f ca="1">(1-K4)*('Risk male'!K5+'Risk female'!K5)/2+K4</f>
        <v>8.1581462865610334E-3</v>
      </c>
      <c r="L5" s="4">
        <f ca="1">(1-L4)*('Risk male'!L5+'Risk female'!L5)/2+L4</f>
        <v>8.0376270363774899E-3</v>
      </c>
      <c r="M5" s="4">
        <f ca="1">(1-M4)*('Risk male'!M5+'Risk female'!M5)/2+M4</f>
        <v>7.9188875537673266E-3</v>
      </c>
      <c r="N5" s="4">
        <f ca="1">(1-N4)*('Risk male'!N5+'Risk female'!N5)/2+N4</f>
        <v>7.801901575030851E-3</v>
      </c>
      <c r="O5" s="4">
        <f ca="1">(1-O4)*('Risk male'!O5+'Risk female'!O5)/2+O4</f>
        <v>7.6866432234788899E-3</v>
      </c>
      <c r="P5" s="4">
        <f ca="1">(1-P4)*('Risk male'!P5+'Risk female'!P5)/2+P4</f>
        <v>7.5730870037463583E-3</v>
      </c>
      <c r="Q5" s="4">
        <f ca="1">(1-Q4)*('Risk male'!Q5+'Risk female'!Q5)/2+Q4</f>
        <v>7.4612077961888909E-3</v>
      </c>
      <c r="R5" s="4">
        <f ca="1">(1-R4)*('Risk male'!R5+'Risk female'!R5)/2+R4</f>
        <v>7.3509808513613634E-3</v>
      </c>
      <c r="S5" s="4">
        <f ca="1">(1-S4)*('Risk male'!S5+'Risk female'!S5)/2+S4</f>
        <v>7.2423817845770865E-3</v>
      </c>
      <c r="T5" s="4">
        <f ca="1">(1-T4)*('Risk male'!T5+'Risk female'!T5)/2+T4</f>
        <v>7.1353865705465194E-3</v>
      </c>
      <c r="U5" s="4">
        <f ca="1">(1-U4)*('Risk male'!U5+'Risk female'!U5)/2+U4</f>
        <v>7.029971538094381E-3</v>
      </c>
      <c r="V5" s="4">
        <f ca="1">(1-V4)*('Risk male'!V5+'Risk female'!V5)/2+V4</f>
        <v>6.9261133649539692E-3</v>
      </c>
      <c r="W5" s="4">
        <f ca="1">(1-W4)*('Risk male'!W5+'Risk female'!W5)/2+W4</f>
        <v>6.8237890726376236E-3</v>
      </c>
      <c r="X5" s="4">
        <f ca="1">(1-X4)*('Risk male'!X5+'Risk female'!X5)/2+X4</f>
        <v>6.7229760213822062E-3</v>
      </c>
      <c r="Y5" s="4">
        <f ca="1">(1-Y4)*('Risk male'!Y5+'Risk female'!Y5)/2+Y4</f>
        <v>6.623651905168516E-3</v>
      </c>
      <c r="Z5" s="4">
        <f ca="1">(1-Z4)*('Risk male'!Z5+'Risk female'!Z5)/2+Z4</f>
        <v>6.525794746813569E-3</v>
      </c>
      <c r="AA5" s="4">
        <f ca="1">(1-AA4)*('Risk male'!AA5+'Risk female'!AA5)/2+AA4</f>
        <v>6.4293828931346921E-3</v>
      </c>
      <c r="AB5" s="4">
        <f ca="1">(1-AB4)*('Risk male'!AB5+'Risk female'!AB5)/2+AB4</f>
        <v>6.3343950101843825E-3</v>
      </c>
      <c r="AC5" s="4">
        <f ca="1">(1-AC4)*('Risk male'!AC5+'Risk female'!AC5)/2+AC4</f>
        <v>6.2408100785549198E-3</v>
      </c>
      <c r="AD5" s="4">
        <f ca="1">(1-AD4)*('Risk male'!AD5+'Risk female'!AD5)/2+AD4</f>
        <v>6.1486073887516961E-3</v>
      </c>
      <c r="AE5" s="4">
        <f ca="1">(1-AE4)*('Risk male'!AE5+'Risk female'!AE5)/2+AE4</f>
        <v>6.0577665366343073E-3</v>
      </c>
      <c r="AF5" s="4">
        <f ca="1">(1-AF4)*('Risk male'!AF5+'Risk female'!AF5)/2+AF4</f>
        <v>5.9682674189243806E-3</v>
      </c>
      <c r="BA5" s="20">
        <f t="shared" si="1"/>
        <v>0.5</v>
      </c>
    </row>
    <row r="6" spans="1:53" x14ac:dyDescent="0.2">
      <c r="A6" s="1">
        <v>3</v>
      </c>
      <c r="B6" s="4">
        <f ca="1">(1-B5)*('Risk male'!B6+'Risk female'!B6)/2+B5</f>
        <v>9.4564913749009653E-3</v>
      </c>
      <c r="C6" s="4">
        <f ca="1">(1-C5)*('Risk male'!C6+'Risk female'!C6)/2+C5</f>
        <v>9.3168161137732273E-3</v>
      </c>
      <c r="D6" s="4">
        <f ca="1">(1-D5)*('Risk male'!D6+'Risk female'!D6)/2+D5</f>
        <v>9.1792027943500241E-3</v>
      </c>
      <c r="E6" s="4">
        <f ca="1">(1-E5)*('Risk male'!E6+'Risk female'!E6)/2+E5</f>
        <v>9.0436210098390063E-3</v>
      </c>
      <c r="F6" s="4">
        <f ca="1">(1-F5)*('Risk male'!F6+'Risk female'!F6)/2+F5</f>
        <v>8.9100408008956355E-3</v>
      </c>
      <c r="G6" s="4">
        <f ca="1">(1-G5)*('Risk male'!G6+'Risk female'!G6)/2+G5</f>
        <v>8.7784326490667371E-3</v>
      </c>
      <c r="H6" s="4">
        <f ca="1">(1-H5)*('Risk male'!H6+'Risk female'!H6)/2+H5</f>
        <v>8.6487674703293587E-3</v>
      </c>
      <c r="I6" s="4">
        <f ca="1">(1-I5)*('Risk male'!I6+'Risk female'!I6)/2+I5</f>
        <v>8.5210166087234789E-3</v>
      </c>
      <c r="J6" s="4">
        <f ca="1">(1-J5)*('Risk male'!J6+'Risk female'!J6)/2+J5</f>
        <v>8.3951518300772725E-3</v>
      </c>
      <c r="K6" s="4">
        <f ca="1">(1-K5)*('Risk male'!K6+'Risk female'!K6)/2+K5</f>
        <v>8.2711453158236005E-3</v>
      </c>
      <c r="L6" s="4">
        <f ca="1">(1-L5)*('Risk male'!L6+'Risk female'!L6)/2+L5</f>
        <v>8.1489696569064345E-3</v>
      </c>
      <c r="M6" s="4">
        <f ca="1">(1-M5)*('Risk male'!M6+'Risk female'!M6)/2+M5</f>
        <v>8.0285978477759035E-3</v>
      </c>
      <c r="N6" s="4">
        <f ca="1">(1-N5)*('Risk male'!N6+'Risk female'!N6)/2+N5</f>
        <v>7.9100032804707027E-3</v>
      </c>
      <c r="O6" s="4">
        <f ca="1">(1-O5)*('Risk male'!O6+'Risk female'!O6)/2+O5</f>
        <v>7.7931597387866343E-3</v>
      </c>
      <c r="P6" s="4">
        <f ca="1">(1-P5)*('Risk male'!P6+'Risk female'!P6)/2+P5</f>
        <v>7.6780413925300241E-3</v>
      </c>
      <c r="Q6" s="4">
        <f ca="1">(1-Q5)*('Risk male'!Q6+'Risk female'!Q6)/2+Q5</f>
        <v>7.5646227918547962E-3</v>
      </c>
      <c r="R6" s="4">
        <f ca="1">(1-R5)*('Risk male'!R6+'Risk female'!R6)/2+R5</f>
        <v>7.4528788616820309E-3</v>
      </c>
      <c r="S6" s="4">
        <f ca="1">(1-S5)*('Risk male'!S6+'Risk female'!S6)/2+S5</f>
        <v>7.3427848962007948E-3</v>
      </c>
      <c r="T6" s="4">
        <f ca="1">(1-T5)*('Risk male'!T6+'Risk female'!T6)/2+T5</f>
        <v>7.2343165534490828E-3</v>
      </c>
      <c r="U6" s="4">
        <f ca="1">(1-U5)*('Risk male'!U6+'Risk female'!U6)/2+U5</f>
        <v>7.1274498499737503E-3</v>
      </c>
      <c r="V6" s="4">
        <f ca="1">(1-V5)*('Risk male'!V6+'Risk female'!V6)/2+V5</f>
        <v>7.0221611555682534E-3</v>
      </c>
      <c r="W6" s="4">
        <f ca="1">(1-W5)*('Risk male'!W6+'Risk female'!W6)/2+W5</f>
        <v>6.9184271880871132E-3</v>
      </c>
      <c r="X6" s="4">
        <f ca="1">(1-X5)*('Risk male'!X6+'Risk female'!X6)/2+X5</f>
        <v>6.8162250083359964E-3</v>
      </c>
      <c r="Y6" s="4">
        <f ca="1">(1-Y5)*('Risk male'!Y6+'Risk female'!Y6)/2+Y5</f>
        <v>6.7155320150363131E-3</v>
      </c>
      <c r="Z6" s="4">
        <f ca="1">(1-Z5)*('Risk male'!Z6+'Risk female'!Z6)/2+Z5</f>
        <v>6.616325939863269E-3</v>
      </c>
      <c r="AA6" s="4">
        <f ca="1">(1-AA5)*('Risk male'!AA6+'Risk female'!AA6)/2+AA5</f>
        <v>6.5185848425563147E-3</v>
      </c>
      <c r="AB6" s="4">
        <f ca="1">(1-AB5)*('Risk male'!AB6+'Risk female'!AB6)/2+AB5</f>
        <v>6.4222871061009384E-3</v>
      </c>
      <c r="AC6" s="4">
        <f ca="1">(1-AC5)*('Risk male'!AC6+'Risk female'!AC6)/2+AC5</f>
        <v>6.3274114319807973E-3</v>
      </c>
      <c r="AD6" s="4">
        <f ca="1">(1-AD5)*('Risk male'!AD6+'Risk female'!AD6)/2+AD5</f>
        <v>6.2339368354991393E-3</v>
      </c>
      <c r="AE6" s="4">
        <f ca="1">(1-AE5)*('Risk male'!AE6+'Risk female'!AE6)/2+AE5</f>
        <v>6.1418426411685607E-3</v>
      </c>
      <c r="AF6" s="4">
        <f ca="1">(1-AF5)*('Risk male'!AF6+'Risk female'!AF6)/2+AF5</f>
        <v>6.0511084781680706E-3</v>
      </c>
      <c r="BA6" s="20">
        <f t="shared" si="1"/>
        <v>0.5</v>
      </c>
    </row>
    <row r="7" spans="1:53" x14ac:dyDescent="0.2">
      <c r="A7" s="1">
        <v>4</v>
      </c>
      <c r="B7" s="4">
        <f ca="1">(1-B6)*('Risk male'!B7+'Risk female'!B7)/2+B6</f>
        <v>9.5767038636668626E-3</v>
      </c>
      <c r="C7" s="4">
        <f ca="1">(1-C6)*('Risk male'!C7+'Risk female'!C7)/2+C6</f>
        <v>9.4352687637965921E-3</v>
      </c>
      <c r="D7" s="4">
        <f ca="1">(1-D6)*('Risk male'!D7+'Risk female'!D7)/2+D6</f>
        <v>9.2959211233985539E-3</v>
      </c>
      <c r="E7" s="4">
        <f ca="1">(1-E6)*('Risk male'!E7+'Risk female'!E7)/2+E6</f>
        <v>9.158630172926065E-3</v>
      </c>
      <c r="F7" s="4">
        <f ca="1">(1-F6)*('Risk male'!F7+'Risk female'!F7)/2+F6</f>
        <v>9.0233655952204946E-3</v>
      </c>
      <c r="G7" s="4">
        <f ca="1">(1-G6)*('Risk male'!G7+'Risk female'!G7)/2+G6</f>
        <v>8.8900975188941165E-3</v>
      </c>
      <c r="H7" s="4">
        <f ca="1">(1-H6)*('Risk male'!H7+'Risk female'!H7)/2+H6</f>
        <v>8.7587965118088255E-3</v>
      </c>
      <c r="I7" s="4">
        <f ca="1">(1-I6)*('Risk male'!I7+'Risk female'!I7)/2+I6</f>
        <v>8.6294335746492229E-3</v>
      </c>
      <c r="J7" s="4">
        <f ca="1">(1-J6)*('Risk male'!J7+'Risk female'!J7)/2+J6</f>
        <v>8.5019801345888203E-3</v>
      </c>
      <c r="K7" s="4">
        <f ca="1">(1-K6)*('Risk male'!K7+'Risk female'!K7)/2+K6</f>
        <v>8.3764080390479924E-3</v>
      </c>
      <c r="L7" s="4">
        <f ca="1">(1-L6)*('Risk male'!L7+'Risk female'!L7)/2+L6</f>
        <v>8.2526895495424243E-3</v>
      </c>
      <c r="M7" s="4">
        <f ca="1">(1-M6)*('Risk male'!M7+'Risk female'!M7)/2+M6</f>
        <v>8.1307973356207121E-3</v>
      </c>
      <c r="N7" s="4">
        <f ca="1">(1-N6)*('Risk male'!N7+'Risk female'!N7)/2+N6</f>
        <v>8.0107044688898892E-3</v>
      </c>
      <c r="O7" s="4">
        <f ca="1">(1-O6)*('Risk male'!O7+'Risk female'!O7)/2+O6</f>
        <v>7.8923844171276177E-3</v>
      </c>
      <c r="P7" s="4">
        <f ca="1">(1-P6)*('Risk male'!P7+'Risk female'!P7)/2+P6</f>
        <v>7.7758110384798171E-3</v>
      </c>
      <c r="Q7" s="4">
        <f ca="1">(1-Q6)*('Risk male'!Q7+'Risk female'!Q7)/2+Q6</f>
        <v>7.6609585757424856E-3</v>
      </c>
      <c r="R7" s="4">
        <f ca="1">(1-R6)*('Risk male'!R7+'Risk female'!R7)/2+R6</f>
        <v>7.5478016507265671E-3</v>
      </c>
      <c r="S7" s="4">
        <f ca="1">(1-S6)*('Risk male'!S7+'Risk female'!S7)/2+S6</f>
        <v>7.4363152587046269E-3</v>
      </c>
      <c r="T7" s="4">
        <f ca="1">(1-T6)*('Risk male'!T7+'Risk female'!T7)/2+T6</f>
        <v>7.3264747629381947E-3</v>
      </c>
      <c r="U7" s="4">
        <f ca="1">(1-U6)*('Risk male'!U7+'Risk female'!U7)/2+U6</f>
        <v>7.2182558892846414E-3</v>
      </c>
      <c r="V7" s="4">
        <f ca="1">(1-V6)*('Risk male'!V7+'Risk female'!V7)/2+V6</f>
        <v>7.1116347208824123E-3</v>
      </c>
      <c r="W7" s="4">
        <f ca="1">(1-W6)*('Risk male'!W7+'Risk female'!W7)/2+W6</f>
        <v>7.0065876929135259E-3</v>
      </c>
      <c r="X7" s="4">
        <f ca="1">(1-X6)*('Risk male'!X7+'Risk female'!X7)/2+X6</f>
        <v>6.9030915874422338E-3</v>
      </c>
      <c r="Y7" s="4">
        <f ca="1">(1-Y6)*('Risk male'!Y7+'Risk female'!Y7)/2+Y6</f>
        <v>6.8011235283287463E-3</v>
      </c>
      <c r="Z7" s="4">
        <f ca="1">(1-Z6)*('Risk male'!Z7+'Risk female'!Z7)/2+Z6</f>
        <v>6.7006609762169395E-3</v>
      </c>
      <c r="AA7" s="4">
        <f ca="1">(1-AA6)*('Risk male'!AA7+'Risk female'!AA7)/2+AA6</f>
        <v>6.6016817235950145E-3</v>
      </c>
      <c r="AB7" s="4">
        <f ca="1">(1-AB6)*('Risk male'!AB7+'Risk female'!AB7)/2+AB6</f>
        <v>6.5041638899280222E-3</v>
      </c>
      <c r="AC7" s="4">
        <f ca="1">(1-AC6)*('Risk male'!AC7+'Risk female'!AC7)/2+AC6</f>
        <v>6.4080859168612727E-3</v>
      </c>
      <c r="AD7" s="4">
        <f ca="1">(1-AD6)*('Risk male'!AD7+'Risk female'!AD7)/2+AD6</f>
        <v>6.3134265634935587E-3</v>
      </c>
      <c r="AE7" s="4">
        <f ca="1">(1-AE6)*('Risk male'!AE7+'Risk female'!AE7)/2+AE6</f>
        <v>6.2201649017192516E-3</v>
      </c>
      <c r="AF7" s="4">
        <f ca="1">(1-AF6)*('Risk male'!AF7+'Risk female'!AF7)/2+AF6</f>
        <v>6.1282803116382281E-3</v>
      </c>
      <c r="BA7" s="20">
        <f t="shared" si="1"/>
        <v>0.5</v>
      </c>
    </row>
    <row r="8" spans="1:53" x14ac:dyDescent="0.2">
      <c r="A8" s="1">
        <v>5</v>
      </c>
      <c r="B8" s="4">
        <f ca="1">(1-B7)*('Risk male'!B8+'Risk female'!B8)/2+B7</f>
        <v>9.6651123027336593E-3</v>
      </c>
      <c r="C8" s="4">
        <f ca="1">(1-C7)*('Risk male'!C8+'Risk female'!C8)/2+C7</f>
        <v>9.5223831125933675E-3</v>
      </c>
      <c r="D8" s="4">
        <f ca="1">(1-D7)*('Risk male'!D8+'Risk female'!D8)/2+D7</f>
        <v>9.3817601417267478E-3</v>
      </c>
      <c r="E8" s="4">
        <f ca="1">(1-E7)*('Risk male'!E8+'Risk female'!E8)/2+E7</f>
        <v>9.2432123540376297E-3</v>
      </c>
      <c r="F8" s="4">
        <f ca="1">(1-F7)*('Risk male'!F8+'Risk female'!F8)/2+F7</f>
        <v>9.1067091694439026E-3</v>
      </c>
      <c r="G8" s="4">
        <f ca="1">(1-G7)*('Risk male'!G8+'Risk female'!G8)/2+G7</f>
        <v>8.9722204572159538E-3</v>
      </c>
      <c r="H8" s="4">
        <f ca="1">(1-H7)*('Risk male'!H8+'Risk female'!H8)/2+H7</f>
        <v>8.8397165294113456E-3</v>
      </c>
      <c r="I8" s="4">
        <f ca="1">(1-I7)*('Risk male'!I8+'Risk female'!I8)/2+I7</f>
        <v>8.709168134404267E-3</v>
      </c>
      <c r="J8" s="4">
        <f ca="1">(1-J7)*('Risk male'!J8+'Risk female'!J8)/2+J7</f>
        <v>8.5805464505084913E-3</v>
      </c>
      <c r="K8" s="4">
        <f ca="1">(1-K7)*('Risk male'!K8+'Risk female'!K8)/2+K7</f>
        <v>8.4538230796924723E-3</v>
      </c>
      <c r="L8" s="4">
        <f ca="1">(1-L7)*('Risk male'!L8+'Risk female'!L8)/2+L7</f>
        <v>8.328970041385329E-3</v>
      </c>
      <c r="M8" s="4">
        <f ca="1">(1-M7)*('Risk male'!M8+'Risk female'!M8)/2+M7</f>
        <v>8.2059597663723897E-3</v>
      </c>
      <c r="N8" s="4">
        <f ca="1">(1-N7)*('Risk male'!N8+'Risk female'!N8)/2+N7</f>
        <v>8.0847650907790516E-3</v>
      </c>
      <c r="O8" s="4">
        <f ca="1">(1-O7)*('Risk male'!O8+'Risk female'!O8)/2+O7</f>
        <v>7.9653592501417042E-3</v>
      </c>
      <c r="P8" s="4">
        <f ca="1">(1-P7)*('Risk male'!P8+'Risk female'!P8)/2+P7</f>
        <v>7.8477158735644897E-3</v>
      </c>
      <c r="Q8" s="4">
        <f ca="1">(1-Q7)*('Risk male'!Q8+'Risk female'!Q8)/2+Q7</f>
        <v>7.7318089779606497E-3</v>
      </c>
      <c r="R8" s="4">
        <f ca="1">(1-R7)*('Risk male'!R8+'Risk female'!R8)/2+R7</f>
        <v>7.6176129623773273E-3</v>
      </c>
      <c r="S8" s="4">
        <f ca="1">(1-S7)*('Risk male'!S8+'Risk female'!S8)/2+S7</f>
        <v>7.5051026024025667E-3</v>
      </c>
      <c r="T8" s="4">
        <f ca="1">(1-T7)*('Risk male'!T8+'Risk female'!T8)/2+T7</f>
        <v>7.394253044653379E-3</v>
      </c>
      <c r="U8" s="4">
        <f ca="1">(1-U7)*('Risk male'!U8+'Risk female'!U8)/2+U7</f>
        <v>7.2850398013437484E-3</v>
      </c>
      <c r="V8" s="4">
        <f ca="1">(1-V7)*('Risk male'!V8+'Risk female'!V8)/2+V7</f>
        <v>7.1774387449313809E-3</v>
      </c>
      <c r="W8" s="4">
        <f ca="1">(1-W7)*('Risk male'!W8+'Risk female'!W8)/2+W7</f>
        <v>7.0714261028421242E-3</v>
      </c>
      <c r="X8" s="4">
        <f ca="1">(1-X7)*('Risk male'!X8+'Risk female'!X8)/2+X7</f>
        <v>6.9669784522709407E-3</v>
      </c>
      <c r="Y8" s="4">
        <f ca="1">(1-Y7)*('Risk male'!Y8+'Risk female'!Y8)/2+Y7</f>
        <v>6.8640727150583412E-3</v>
      </c>
      <c r="Z8" s="4">
        <f ca="1">(1-Z7)*('Risk male'!Z8+'Risk female'!Z8)/2+Z7</f>
        <v>6.7626861526411961E-3</v>
      </c>
      <c r="AA8" s="4">
        <f ca="1">(1-AA7)*('Risk male'!AA8+'Risk female'!AA8)/2+AA7</f>
        <v>6.6627963610768875E-3</v>
      </c>
      <c r="AB8" s="4">
        <f ca="1">(1-AB7)*('Risk male'!AB8+'Risk female'!AB8)/2+AB7</f>
        <v>6.5643812661397233E-3</v>
      </c>
      <c r="AC8" s="4">
        <f ca="1">(1-AC7)*('Risk male'!AC8+'Risk female'!AC8)/2+AC7</f>
        <v>6.467419118488622E-3</v>
      </c>
      <c r="AD8" s="4">
        <f ca="1">(1-AD7)*('Risk male'!AD8+'Risk female'!AD8)/2+AD7</f>
        <v>6.3718884889049998E-3</v>
      </c>
      <c r="AE8" s="4">
        <f ca="1">(1-AE7)*('Risk male'!AE8+'Risk female'!AE8)/2+AE7</f>
        <v>6.2777682635999209E-3</v>
      </c>
      <c r="AF8" s="4">
        <f ca="1">(1-AF7)*('Risk male'!AF8+'Risk female'!AF8)/2+AF7</f>
        <v>6.1850376395894578E-3</v>
      </c>
      <c r="BA8" s="20">
        <f t="shared" si="1"/>
        <v>0.5</v>
      </c>
    </row>
    <row r="9" spans="1:53" x14ac:dyDescent="0.2">
      <c r="A9" s="1">
        <v>6</v>
      </c>
      <c r="B9" s="4">
        <f ca="1">(1-B8)*('Risk male'!B9+'Risk female'!B9)/2+B8</f>
        <v>9.760531717631131E-3</v>
      </c>
      <c r="C9" s="4">
        <f ca="1">(1-C8)*('Risk male'!C9+'Risk female'!C9)/2+C8</f>
        <v>9.6164059371730733E-3</v>
      </c>
      <c r="D9" s="4">
        <f ca="1">(1-D8)*('Risk male'!D9+'Risk female'!D9)/2+D8</f>
        <v>9.4744066180437892E-3</v>
      </c>
      <c r="E9" s="4">
        <f ca="1">(1-E8)*('Risk male'!E9+'Risk female'!E9)/2+E8</f>
        <v>9.3345024366443281E-3</v>
      </c>
      <c r="F9" s="4">
        <f ca="1">(1-F8)*('Risk male'!F9+'Risk female'!F9)/2+F8</f>
        <v>9.1966625292976348E-3</v>
      </c>
      <c r="G9" s="4">
        <f ca="1">(1-G8)*('Risk male'!G9+'Risk female'!G9)/2+G8</f>
        <v>9.0608564855392155E-3</v>
      </c>
      <c r="H9" s="4">
        <f ca="1">(1-H8)*('Risk male'!H9+'Risk female'!H9)/2+H8</f>
        <v>8.9270543415044552E-3</v>
      </c>
      <c r="I9" s="4">
        <f ca="1">(1-I8)*('Risk male'!I9+'Risk female'!I9)/2+I8</f>
        <v>8.7952265734111343E-3</v>
      </c>
      <c r="J9" s="4">
        <f ca="1">(1-J8)*('Risk male'!J9+'Risk female'!J9)/2+J8</f>
        <v>8.6653440911358612E-3</v>
      </c>
      <c r="K9" s="4">
        <f ca="1">(1-K8)*('Risk male'!K9+'Risk female'!K9)/2+K8</f>
        <v>8.5373782318830631E-3</v>
      </c>
      <c r="L9" s="4">
        <f ca="1">(1-L8)*('Risk male'!L9+'Risk female'!L9)/2+L8</f>
        <v>8.4113007539452986E-3</v>
      </c>
      <c r="M9" s="4">
        <f ca="1">(1-M8)*('Risk male'!M9+'Risk female'!M9)/2+M8</f>
        <v>8.2870838305535415E-3</v>
      </c>
      <c r="N9" s="4">
        <f ca="1">(1-N8)*('Risk male'!N9+'Risk female'!N9)/2+N8</f>
        <v>8.1647000438162098E-3</v>
      </c>
      <c r="O9" s="4">
        <f ca="1">(1-O8)*('Risk male'!O9+'Risk female'!O9)/2+O8</f>
        <v>8.0441223787456849E-3</v>
      </c>
      <c r="P9" s="4">
        <f ca="1">(1-P8)*('Risk male'!P9+'Risk female'!P9)/2+P8</f>
        <v>7.9253242173710908E-3</v>
      </c>
      <c r="Q9" s="4">
        <f ca="1">(1-Q8)*('Risk male'!Q9+'Risk female'!Q9)/2+Q8</f>
        <v>7.8082793329360871E-3</v>
      </c>
      <c r="R9" s="4">
        <f ca="1">(1-R8)*('Risk male'!R9+'Risk female'!R9)/2+R8</f>
        <v>7.6929618841805473E-3</v>
      </c>
      <c r="S9" s="4">
        <f ca="1">(1-S8)*('Risk male'!S9+'Risk female'!S9)/2+S8</f>
        <v>7.5793464097048541E-3</v>
      </c>
      <c r="T9" s="4">
        <f ca="1">(1-T8)*('Risk male'!T9+'Risk female'!T9)/2+T8</f>
        <v>7.4674078224156969E-3</v>
      </c>
      <c r="U9" s="4">
        <f ca="1">(1-U8)*('Risk male'!U9+'Risk female'!U9)/2+U8</f>
        <v>7.3571214040522269E-3</v>
      </c>
      <c r="V9" s="4">
        <f ca="1">(1-V8)*('Risk male'!V9+'Risk female'!V9)/2+V8</f>
        <v>7.2484627997913883E-3</v>
      </c>
      <c r="W9" s="4">
        <f ca="1">(1-W8)*('Risk male'!W9+'Risk female'!W9)/2+W8</f>
        <v>7.1414080129313393E-3</v>
      </c>
      <c r="X9" s="4">
        <f ca="1">(1-X8)*('Risk male'!X9+'Risk female'!X9)/2+X8</f>
        <v>7.0359333996518536E-3</v>
      </c>
      <c r="Y9" s="4">
        <f ca="1">(1-Y8)*('Risk male'!Y9+'Risk female'!Y9)/2+Y8</f>
        <v>6.932015663850607E-3</v>
      </c>
      <c r="Z9" s="4">
        <f ca="1">(1-Z8)*('Risk male'!Z9+'Risk female'!Z9)/2+Z8</f>
        <v>6.8296318520542614E-3</v>
      </c>
      <c r="AA9" s="4">
        <f ca="1">(1-AA8)*('Risk male'!AA9+'Risk female'!AA9)/2+AA8</f>
        <v>6.7287593484033114E-3</v>
      </c>
      <c r="AB9" s="4">
        <f ca="1">(1-AB8)*('Risk male'!AB9+'Risk female'!AB9)/2+AB8</f>
        <v>6.6293758697096123E-3</v>
      </c>
      <c r="AC9" s="4">
        <f ca="1">(1-AC8)*('Risk male'!AC9+'Risk female'!AC9)/2+AC8</f>
        <v>6.5314594605855973E-3</v>
      </c>
      <c r="AD9" s="4">
        <f ca="1">(1-AD8)*('Risk male'!AD9+'Risk female'!AD9)/2+AD8</f>
        <v>6.4349884886441156E-3</v>
      </c>
      <c r="AE9" s="4">
        <f ca="1">(1-AE8)*('Risk male'!AE9+'Risk female'!AE9)/2+AE8</f>
        <v>6.3399416397679409E-3</v>
      </c>
      <c r="AF9" s="4">
        <f ca="1">(1-AF8)*('Risk male'!AF9+'Risk female'!AF9)/2+AF8</f>
        <v>6.246297913447915E-3</v>
      </c>
      <c r="BA9" s="20">
        <f t="shared" si="1"/>
        <v>0.5</v>
      </c>
    </row>
    <row r="10" spans="1:53" x14ac:dyDescent="0.2">
      <c r="A10" s="1">
        <v>7</v>
      </c>
      <c r="B10" s="4">
        <f ca="1">(1-B9)*('Risk male'!B10+'Risk female'!B10)/2+B9</f>
        <v>9.8430457183862809E-3</v>
      </c>
      <c r="C10" s="4">
        <f ca="1">(1-C9)*('Risk male'!C10+'Risk female'!C10)/2+C9</f>
        <v>9.6977123513308418E-3</v>
      </c>
      <c r="D10" s="4">
        <f ca="1">(1-D9)*('Risk male'!D10+'Risk female'!D10)/2+D9</f>
        <v>9.5545229448586091E-3</v>
      </c>
      <c r="E10" s="4">
        <f ca="1">(1-E9)*('Risk male'!E10+'Risk female'!E10)/2+E9</f>
        <v>9.4134459269247395E-3</v>
      </c>
      <c r="F10" s="4">
        <f ca="1">(1-F9)*('Risk male'!F10+'Risk female'!F10)/2+F9</f>
        <v>9.2744501887802502E-3</v>
      </c>
      <c r="G10" s="4">
        <f ca="1">(1-G9)*('Risk male'!G10+'Risk female'!G10)/2+G9</f>
        <v>9.1375050782215254E-3</v>
      </c>
      <c r="H10" s="4">
        <f ca="1">(1-H9)*('Risk male'!H10+'Risk female'!H10)/2+H9</f>
        <v>9.0025803929368476E-3</v>
      </c>
      <c r="I10" s="4">
        <f ca="1">(1-I9)*('Risk male'!I10+'Risk female'!I10)/2+I9</f>
        <v>8.8696463739484574E-3</v>
      </c>
      <c r="J10" s="4">
        <f ca="1">(1-J9)*('Risk male'!J10+'Risk female'!J10)/2+J9</f>
        <v>8.7386736991489078E-3</v>
      </c>
      <c r="K10" s="4">
        <f ca="1">(1-K9)*('Risk male'!K10+'Risk female'!K10)/2+K9</f>
        <v>8.6096334769303322E-3</v>
      </c>
      <c r="L10" s="4">
        <f ca="1">(1-L9)*('Risk male'!L10+'Risk female'!L10)/2+L9</f>
        <v>8.4824972399053875E-3</v>
      </c>
      <c r="M10" s="4">
        <f ca="1">(1-M9)*('Risk male'!M10+'Risk female'!M10)/2+M9</f>
        <v>8.3572369387185375E-3</v>
      </c>
      <c r="N10" s="4">
        <f ca="1">(1-N9)*('Risk male'!N10+'Risk female'!N10)/2+N9</f>
        <v>8.2338249359464426E-3</v>
      </c>
      <c r="O10" s="4">
        <f ca="1">(1-O9)*('Risk male'!O10+'Risk female'!O10)/2+O9</f>
        <v>8.1122340000862065E-3</v>
      </c>
      <c r="P10" s="4">
        <f ca="1">(1-P9)*('Risk male'!P10+'Risk female'!P10)/2+P9</f>
        <v>7.9924372996302406E-3</v>
      </c>
      <c r="Q10" s="4">
        <f ca="1">(1-Q9)*('Risk male'!Q10+'Risk female'!Q10)/2+Q9</f>
        <v>7.8744083972265202E-3</v>
      </c>
      <c r="R10" s="4">
        <f ca="1">(1-R9)*('Risk male'!R10+'Risk female'!R10)/2+R9</f>
        <v>7.7581212439230759E-3</v>
      </c>
      <c r="S10" s="4">
        <f ca="1">(1-S9)*('Risk male'!S10+'Risk female'!S10)/2+S9</f>
        <v>7.6435501734954774E-3</v>
      </c>
      <c r="T10" s="4">
        <f ca="1">(1-T9)*('Risk male'!T10+'Risk female'!T10)/2+T9</f>
        <v>7.5306698968561868E-3</v>
      </c>
      <c r="U10" s="4">
        <f ca="1">(1-U9)*('Risk male'!U10+'Risk female'!U10)/2+U9</f>
        <v>7.4194554965446285E-3</v>
      </c>
      <c r="V10" s="4">
        <f ca="1">(1-V9)*('Risk male'!V10+'Risk female'!V10)/2+V9</f>
        <v>7.3098824212968058E-3</v>
      </c>
      <c r="W10" s="4">
        <f ca="1">(1-W9)*('Risk male'!W10+'Risk female'!W10)/2+W9</f>
        <v>7.2019264806933636E-3</v>
      </c>
      <c r="X10" s="4">
        <f ca="1">(1-X9)*('Risk male'!X10+'Risk female'!X10)/2+X9</f>
        <v>7.0955638398850088E-3</v>
      </c>
      <c r="Y10" s="4">
        <f ca="1">(1-Y9)*('Risk male'!Y10+'Risk female'!Y10)/2+Y9</f>
        <v>6.9907710143941679E-3</v>
      </c>
      <c r="Z10" s="4">
        <f ca="1">(1-Z9)*('Risk male'!Z10+'Risk female'!Z10)/2+Z9</f>
        <v>6.8875248649918064E-3</v>
      </c>
      <c r="AA10" s="4">
        <f ca="1">(1-AA9)*('Risk male'!AA10+'Risk female'!AA10)/2+AA9</f>
        <v>6.7858025926483779E-3</v>
      </c>
      <c r="AB10" s="4">
        <f ca="1">(1-AB9)*('Risk male'!AB10+'Risk female'!AB10)/2+AB9</f>
        <v>6.6855817335578086E-3</v>
      </c>
      <c r="AC10" s="4">
        <f ca="1">(1-AC9)*('Risk male'!AC10+'Risk female'!AC10)/2+AC9</f>
        <v>6.5868401542335314E-3</v>
      </c>
      <c r="AD10" s="4">
        <f ca="1">(1-AD9)*('Risk male'!AD10+'Risk female'!AD10)/2+AD9</f>
        <v>6.4895560466755042E-3</v>
      </c>
      <c r="AE10" s="4">
        <f ca="1">(1-AE9)*('Risk male'!AE10+'Risk female'!AE10)/2+AE9</f>
        <v>6.393707923607243E-3</v>
      </c>
      <c r="AF10" s="4">
        <f ca="1">(1-AF9)*('Risk male'!AF10+'Risk female'!AF10)/2+AF9</f>
        <v>6.2992746137818592E-3</v>
      </c>
      <c r="BA10" s="20">
        <f t="shared" si="1"/>
        <v>0.5</v>
      </c>
    </row>
    <row r="11" spans="1:53" x14ac:dyDescent="0.2">
      <c r="A11" s="1">
        <v>8</v>
      </c>
      <c r="B11" s="4">
        <f ca="1">(1-B10)*('Risk male'!B11+'Risk female'!B11)/2+B10</f>
        <v>9.9208029962017091E-3</v>
      </c>
      <c r="C11" s="4">
        <f ca="1">(1-C10)*('Risk male'!C11+'Risk female'!C11)/2+C10</f>
        <v>9.7743317512143484E-3</v>
      </c>
      <c r="D11" s="4">
        <f ca="1">(1-D10)*('Risk male'!D11+'Risk female'!D11)/2+D10</f>
        <v>9.6300209531406059E-3</v>
      </c>
      <c r="E11" s="4">
        <f ca="1">(1-E10)*('Risk male'!E11+'Risk female'!E11)/2+E10</f>
        <v>9.4878387959524378E-3</v>
      </c>
      <c r="F11" s="4">
        <f ca="1">(1-F10)*('Risk male'!F11+'Risk female'!F11)/2+F10</f>
        <v>9.347753940092773E-3</v>
      </c>
      <c r="G11" s="4">
        <f ca="1">(1-G10)*('Risk male'!G11+'Risk female'!G11)/2+G10</f>
        <v>9.2097355056863662E-3</v>
      </c>
      <c r="H11" s="4">
        <f ca="1">(1-H10)*('Risk male'!H11+'Risk female'!H11)/2+H10</f>
        <v>9.0737530658480114E-3</v>
      </c>
      <c r="I11" s="4">
        <f ca="1">(1-I10)*('Risk male'!I11+'Risk female'!I11)/2+I10</f>
        <v>8.9397766400866087E-3</v>
      </c>
      <c r="J11" s="4">
        <f ca="1">(1-J10)*('Risk male'!J11+'Risk female'!J11)/2+J10</f>
        <v>8.8077766878038623E-3</v>
      </c>
      <c r="K11" s="4">
        <f ca="1">(1-K10)*('Risk male'!K11+'Risk female'!K11)/2+K10</f>
        <v>8.6777241018862316E-3</v>
      </c>
      <c r="L11" s="4">
        <f ca="1">(1-L10)*('Risk male'!L11+'Risk female'!L11)/2+L10</f>
        <v>8.5495902023888844E-3</v>
      </c>
      <c r="M11" s="4">
        <f ca="1">(1-M10)*('Risk male'!M11+'Risk female'!M11)/2+M10</f>
        <v>8.4233467303103399E-3</v>
      </c>
      <c r="N11" s="4">
        <f ca="1">(1-N10)*('Risk male'!N11+'Risk female'!N11)/2+N10</f>
        <v>8.2989658414565522E-3</v>
      </c>
      <c r="O11" s="4">
        <f ca="1">(1-O10)*('Risk male'!O11+'Risk female'!O11)/2+O10</f>
        <v>8.1764201003931836E-3</v>
      </c>
      <c r="P11" s="4">
        <f ca="1">(1-P10)*('Risk male'!P11+'Risk female'!P11)/2+P10</f>
        <v>8.0556824744848505E-3</v>
      </c>
      <c r="Q11" s="4">
        <f ca="1">(1-Q10)*('Risk male'!Q11+'Risk female'!Q11)/2+Q10</f>
        <v>7.9367263280200953E-3</v>
      </c>
      <c r="R11" s="4">
        <f ca="1">(1-R10)*('Risk male'!R11+'Risk female'!R11)/2+R10</f>
        <v>7.8195254164209315E-3</v>
      </c>
      <c r="S11" s="4">
        <f ca="1">(1-S10)*('Risk male'!S11+'Risk female'!S11)/2+S10</f>
        <v>7.7040538805357292E-3</v>
      </c>
      <c r="T11" s="4">
        <f ca="1">(1-T10)*('Risk male'!T11+'Risk female'!T11)/2+T10</f>
        <v>7.5902862410143091E-3</v>
      </c>
      <c r="U11" s="4">
        <f ca="1">(1-U10)*('Risk male'!U11+'Risk female'!U11)/2+U10</f>
        <v>7.4781973927640988E-3</v>
      </c>
      <c r="V11" s="4">
        <f ca="1">(1-V10)*('Risk male'!V11+'Risk female'!V11)/2+V10</f>
        <v>7.3677625994861681E-3</v>
      </c>
      <c r="W11" s="4">
        <f ca="1">(1-W10)*('Risk male'!W11+'Risk female'!W11)/2+W10</f>
        <v>7.2589574882900645E-3</v>
      </c>
      <c r="X11" s="4">
        <f ca="1">(1-X10)*('Risk male'!X11+'Risk female'!X11)/2+X10</f>
        <v>7.151758044386336E-3</v>
      </c>
      <c r="Y11" s="4">
        <f ca="1">(1-Y10)*('Risk male'!Y11+'Risk female'!Y11)/2+Y10</f>
        <v>7.0461406058556367E-3</v>
      </c>
      <c r="Z11" s="4">
        <f ca="1">(1-Z10)*('Risk male'!Z11+'Risk female'!Z11)/2+Z10</f>
        <v>6.9420818584933321E-3</v>
      </c>
      <c r="AA11" s="4">
        <f ca="1">(1-AA10)*('Risk male'!AA11+'Risk female'!AA11)/2+AA10</f>
        <v>6.8395588307285735E-3</v>
      </c>
      <c r="AB11" s="4">
        <f ca="1">(1-AB10)*('Risk male'!AB11+'Risk female'!AB11)/2+AB10</f>
        <v>6.7385488886167423E-3</v>
      </c>
      <c r="AC11" s="4">
        <f ca="1">(1-AC10)*('Risk male'!AC11+'Risk female'!AC11)/2+AC10</f>
        <v>6.6390297309042853E-3</v>
      </c>
      <c r="AD11" s="4">
        <f ca="1">(1-AD10)*('Risk male'!AD11+'Risk female'!AD11)/2+AD10</f>
        <v>6.5409793841648637E-3</v>
      </c>
      <c r="AE11" s="4">
        <f ca="1">(1-AE10)*('Risk male'!AE11+'Risk female'!AE11)/2+AE10</f>
        <v>6.4443761980058547E-3</v>
      </c>
      <c r="AF11" s="4">
        <f ca="1">(1-AF10)*('Risk male'!AF11+'Risk female'!AF11)/2+AF10</f>
        <v>6.3491988403441887E-3</v>
      </c>
      <c r="BA11" s="20">
        <f t="shared" si="1"/>
        <v>0.5</v>
      </c>
    </row>
    <row r="12" spans="1:53" x14ac:dyDescent="0.2">
      <c r="A12" s="1">
        <v>9</v>
      </c>
      <c r="B12" s="4">
        <f ca="1">(1-B11)*('Risk male'!B12+'Risk female'!B12)/2+B11</f>
        <v>9.9917701140776593E-3</v>
      </c>
      <c r="C12" s="4">
        <f ca="1">(1-C11)*('Risk male'!C12+'Risk female'!C12)/2+C11</f>
        <v>9.8442604375932365E-3</v>
      </c>
      <c r="D12" s="4">
        <f ca="1">(1-D11)*('Risk male'!D12+'Risk female'!D12)/2+D11</f>
        <v>9.6989262511252162E-3</v>
      </c>
      <c r="E12" s="4">
        <f ca="1">(1-E11)*('Risk male'!E12+'Risk female'!E12)/2+E11</f>
        <v>9.5557355352157165E-3</v>
      </c>
      <c r="F12" s="4">
        <f ca="1">(1-F11)*('Risk male'!F12+'Risk female'!F12)/2+F11</f>
        <v>9.4146567397719247E-3</v>
      </c>
      <c r="G12" s="4">
        <f ca="1">(1-G11)*('Risk male'!G12+'Risk female'!G12)/2+G11</f>
        <v>9.2756587772417996E-3</v>
      </c>
      <c r="H12" s="4">
        <f ca="1">(1-H11)*('Risk male'!H12+'Risk female'!H12)/2+H11</f>
        <v>9.1387110158874033E-3</v>
      </c>
      <c r="I12" s="4">
        <f ca="1">(1-I11)*('Risk male'!I12+'Risk female'!I12)/2+I11</f>
        <v>9.0037832731544136E-3</v>
      </c>
      <c r="J12" s="4">
        <f ca="1">(1-J11)*('Risk male'!J12+'Risk female'!J12)/2+J11</f>
        <v>8.8708458091365412E-3</v>
      </c>
      <c r="K12" s="4">
        <f ca="1">(1-K11)*('Risk male'!K12+'Risk female'!K12)/2+K11</f>
        <v>8.7398693201335333E-3</v>
      </c>
      <c r="L12" s="4">
        <f ca="1">(1-L11)*('Risk male'!L12+'Risk female'!L12)/2+L11</f>
        <v>8.6108249323014543E-3</v>
      </c>
      <c r="M12" s="4">
        <f ca="1">(1-M11)*('Risk male'!M12+'Risk female'!M12)/2+M11</f>
        <v>8.4836841953939857E-3</v>
      </c>
      <c r="N12" s="4">
        <f ca="1">(1-N11)*('Risk male'!N12+'Risk female'!N12)/2+N11</f>
        <v>8.3584190765934596E-3</v>
      </c>
      <c r="O12" s="4">
        <f ca="1">(1-O11)*('Risk male'!O12+'Risk female'!O12)/2+O11</f>
        <v>8.2350019544303928E-3</v>
      </c>
      <c r="P12" s="4">
        <f ca="1">(1-P11)*('Risk male'!P12+'Risk female'!P12)/2+P11</f>
        <v>8.1134056127903104E-3</v>
      </c>
      <c r="Q12" s="4">
        <f ca="1">(1-Q11)*('Risk male'!Q12+'Risk female'!Q12)/2+Q11</f>
        <v>7.993603235006589E-3</v>
      </c>
      <c r="R12" s="4">
        <f ca="1">(1-R11)*('Risk male'!R12+'Risk female'!R12)/2+R11</f>
        <v>7.8755683980381973E-3</v>
      </c>
      <c r="S12" s="4">
        <f ca="1">(1-S11)*('Risk male'!S12+'Risk female'!S12)/2+S11</f>
        <v>7.7592750667310733E-3</v>
      </c>
      <c r="T12" s="4">
        <f ca="1">(1-T11)*('Risk male'!T12+'Risk female'!T12)/2+T11</f>
        <v>7.6446975881620362E-3</v>
      </c>
      <c r="U12" s="4">
        <f ca="1">(1-U11)*('Risk male'!U12+'Risk female'!U12)/2+U11</f>
        <v>7.531810686064057E-3</v>
      </c>
      <c r="V12" s="4">
        <f ca="1">(1-V11)*('Risk male'!V12+'Risk female'!V12)/2+V11</f>
        <v>7.4205894553317194E-3</v>
      </c>
      <c r="W12" s="4">
        <f ca="1">(1-W11)*('Risk male'!W12+'Risk female'!W12)/2+W11</f>
        <v>7.3110093566057964E-3</v>
      </c>
      <c r="X12" s="4">
        <f ca="1">(1-X11)*('Risk male'!X12+'Risk female'!X12)/2+X11</f>
        <v>7.2030462109358177E-3</v>
      </c>
      <c r="Y12" s="4">
        <f ca="1">(1-Y11)*('Risk male'!Y12+'Risk female'!Y12)/2+Y11</f>
        <v>7.0966761945195321E-3</v>
      </c>
      <c r="Z12" s="4">
        <f ca="1">(1-Z11)*('Risk male'!Z12+'Risk female'!Z12)/2+Z11</f>
        <v>6.9918758335181727E-3</v>
      </c>
      <c r="AA12" s="4">
        <f ca="1">(1-AA11)*('Risk male'!AA12+'Risk female'!AA12)/2+AA11</f>
        <v>6.8886219989465029E-3</v>
      </c>
      <c r="AB12" s="4">
        <f ca="1">(1-AB11)*('Risk male'!AB12+'Risk female'!AB12)/2+AB11</f>
        <v>6.7868919016365352E-3</v>
      </c>
      <c r="AC12" s="4">
        <f ca="1">(1-AC11)*('Risk male'!AC12+'Risk female'!AC12)/2+AC11</f>
        <v>6.6866630872739483E-3</v>
      </c>
      <c r="AD12" s="4">
        <f ca="1">(1-AD11)*('Risk male'!AD12+'Risk female'!AD12)/2+AD11</f>
        <v>6.5879134315061216E-3</v>
      </c>
      <c r="AE12" s="4">
        <f ca="1">(1-AE11)*('Risk male'!AE12+'Risk female'!AE12)/2+AE11</f>
        <v>6.490621135120821E-3</v>
      </c>
      <c r="AF12" s="4">
        <f ca="1">(1-AF11)*('Risk male'!AF12+'Risk female'!AF12)/2+AF11</f>
        <v>6.3947647192945326E-3</v>
      </c>
      <c r="BA12" s="20">
        <f t="shared" si="1"/>
        <v>0.5</v>
      </c>
    </row>
    <row r="13" spans="1:53" x14ac:dyDescent="0.2">
      <c r="A13" s="1">
        <v>10</v>
      </c>
      <c r="B13" s="4">
        <f ca="1">(1-B12)*('Risk male'!B13+'Risk female'!B13)/2+B12</f>
        <v>1.0075744889848587E-2</v>
      </c>
      <c r="C13" s="4">
        <f ca="1">(1-C12)*('Risk male'!C13+'Risk female'!C13)/2+C12</f>
        <v>9.9270065340277807E-3</v>
      </c>
      <c r="D13" s="4">
        <f ca="1">(1-D12)*('Risk male'!D13+'Risk female'!D13)/2+D12</f>
        <v>9.7804614647544023E-3</v>
      </c>
      <c r="E13" s="4">
        <f ca="1">(1-E12)*('Risk male'!E13+'Risk female'!E13)/2+E12</f>
        <v>9.6360774101512982E-3</v>
      </c>
      <c r="F13" s="4">
        <f ca="1">(1-F12)*('Risk male'!F13+'Risk female'!F13)/2+F12</f>
        <v>9.4938225711269034E-3</v>
      </c>
      <c r="G13" s="4">
        <f ca="1">(1-G12)*('Risk male'!G13+'Risk female'!G13)/2+G12</f>
        <v>9.3536656145094717E-3</v>
      </c>
      <c r="H13" s="4">
        <f ca="1">(1-H12)*('Risk male'!H13+'Risk female'!H13)/2+H12</f>
        <v>9.2155756662792489E-3</v>
      </c>
      <c r="I13" s="4">
        <f ca="1">(1-I12)*('Risk male'!I13+'Risk female'!I13)/2+I12</f>
        <v>9.0795223048971991E-3</v>
      </c>
      <c r="J13" s="4">
        <f ca="1">(1-J12)*('Risk male'!J13+'Risk female'!J13)/2+J12</f>
        <v>8.9454755547289863E-3</v>
      </c>
      <c r="K13" s="4">
        <f ca="1">(1-K12)*('Risk male'!K13+'Risk female'!K13)/2+K12</f>
        <v>8.8134058795628981E-3</v>
      </c>
      <c r="L13" s="4">
        <f ca="1">(1-L12)*('Risk male'!L13+'Risk female'!L13)/2+L12</f>
        <v>8.6832841762203954E-3</v>
      </c>
      <c r="M13" s="4">
        <f ca="1">(1-M12)*('Risk male'!M13+'Risk female'!M13)/2+M12</f>
        <v>8.5550817682580518E-3</v>
      </c>
      <c r="N13" s="4">
        <f ca="1">(1-N12)*('Risk male'!N13+'Risk female'!N13)/2+N12</f>
        <v>8.4287703997595817E-3</v>
      </c>
      <c r="O13" s="4">
        <f ca="1">(1-O12)*('Risk male'!O13+'Risk female'!O13)/2+O12</f>
        <v>8.3043222292167266E-3</v>
      </c>
      <c r="P13" s="4">
        <f ca="1">(1-P12)*('Risk male'!P13+'Risk female'!P13)/2+P12</f>
        <v>8.1817098234978018E-3</v>
      </c>
      <c r="Q13" s="4">
        <f ca="1">(1-Q12)*('Risk male'!Q13+'Risk female'!Q13)/2+Q12</f>
        <v>8.0609061519026203E-3</v>
      </c>
      <c r="R13" s="4">
        <f ca="1">(1-R12)*('Risk male'!R13+'Risk female'!R13)/2+R12</f>
        <v>7.9418845803026789E-3</v>
      </c>
      <c r="S13" s="4">
        <f ca="1">(1-S12)*('Risk male'!S13+'Risk female'!S13)/2+S12</f>
        <v>7.8246188653653403E-3</v>
      </c>
      <c r="T13" s="4">
        <f ca="1">(1-T12)*('Risk male'!T13+'Risk female'!T13)/2+T12</f>
        <v>7.7090831488609238E-3</v>
      </c>
      <c r="U13" s="4">
        <f ca="1">(1-U12)*('Risk male'!U13+'Risk female'!U13)/2+U12</f>
        <v>7.5952519520515131E-3</v>
      </c>
      <c r="V13" s="4">
        <f ca="1">(1-V12)*('Risk male'!V13+'Risk female'!V13)/2+V12</f>
        <v>7.4831001701603159E-3</v>
      </c>
      <c r="W13" s="4">
        <f ca="1">(1-W12)*('Risk male'!W13+'Risk female'!W13)/2+W12</f>
        <v>7.3726030669205075E-3</v>
      </c>
      <c r="X13" s="4">
        <f ca="1">(1-X12)*('Risk male'!X13+'Risk female'!X13)/2+X12</f>
        <v>7.2637362692024275E-3</v>
      </c>
      <c r="Y13" s="4">
        <f ca="1">(1-Y12)*('Risk male'!Y13+'Risk female'!Y13)/2+Y12</f>
        <v>7.1564757617180331E-3</v>
      </c>
      <c r="Z13" s="4">
        <f ca="1">(1-Z12)*('Risk male'!Z13+'Risk female'!Z13)/2+Z12</f>
        <v>7.0507978818015191E-3</v>
      </c>
      <c r="AA13" s="4">
        <f ca="1">(1-AA12)*('Risk male'!AA13+'Risk female'!AA13)/2+AA12</f>
        <v>6.9466793142650774E-3</v>
      </c>
      <c r="AB13" s="4">
        <f ca="1">(1-AB12)*('Risk male'!AB13+'Risk female'!AB13)/2+AB12</f>
        <v>6.8440970863286911E-3</v>
      </c>
      <c r="AC13" s="4">
        <f ca="1">(1-AC12)*('Risk male'!AC13+'Risk female'!AC13)/2+AC12</f>
        <v>6.743028562622988E-3</v>
      </c>
      <c r="AD13" s="4">
        <f ca="1">(1-AD12)*('Risk male'!AD13+'Risk female'!AD13)/2+AD12</f>
        <v>6.6434514402640655E-3</v>
      </c>
      <c r="AE13" s="4">
        <f ca="1">(1-AE12)*('Risk male'!AE13+'Risk female'!AE13)/2+AE12</f>
        <v>6.5453437439993286E-3</v>
      </c>
      <c r="AF13" s="4">
        <f ca="1">(1-AF12)*('Risk male'!AF13+'Risk female'!AF13)/2+AF12</f>
        <v>6.4486838214233263E-3</v>
      </c>
      <c r="BA13" s="20">
        <f t="shared" si="1"/>
        <v>0.5</v>
      </c>
    </row>
    <row r="14" spans="1:53" x14ac:dyDescent="0.2">
      <c r="A14" s="1">
        <v>11</v>
      </c>
      <c r="B14" s="4">
        <f ca="1">(1-B13)*('Risk male'!B14+'Risk female'!B14)/2+B13</f>
        <v>1.0160335857973407E-2</v>
      </c>
      <c r="C14" s="4">
        <f ca="1">(1-C13)*('Risk male'!C14+'Risk female'!C14)/2+C13</f>
        <v>1.0010359911474967E-2</v>
      </c>
      <c r="D14" s="4">
        <f ca="1">(1-D13)*('Risk male'!D14+'Risk female'!D14)/2+D13</f>
        <v>9.8625951740628857E-3</v>
      </c>
      <c r="E14" s="4">
        <f ca="1">(1-E13)*('Risk male'!E14+'Risk female'!E14)/2+E13</f>
        <v>9.7170091197439634E-3</v>
      </c>
      <c r="F14" s="4">
        <f ca="1">(1-F13)*('Risk male'!F14+'Risk female'!F14)/2+F13</f>
        <v>9.5735696987514027E-3</v>
      </c>
      <c r="G14" s="4">
        <f ca="1">(1-G13)*('Risk male'!G14+'Risk female'!G14)/2+G13</f>
        <v>9.4322453306373826E-3</v>
      </c>
      <c r="H14" s="4">
        <f ca="1">(1-H13)*('Risk male'!H14+'Risk female'!H14)/2+H13</f>
        <v>9.2930048974639284E-3</v>
      </c>
      <c r="I14" s="4">
        <f ca="1">(1-I13)*('Risk male'!I14+'Risk female'!I14)/2+I13</f>
        <v>9.1558177370906803E-3</v>
      </c>
      <c r="J14" s="4">
        <f ca="1">(1-J13)*('Risk male'!J14+'Risk female'!J14)/2+J13</f>
        <v>9.0206536365582731E-3</v>
      </c>
      <c r="K14" s="4">
        <f ca="1">(1-K13)*('Risk male'!K14+'Risk female'!K14)/2+K13</f>
        <v>8.8874828255660152E-3</v>
      </c>
      <c r="L14" s="4">
        <f ca="1">(1-L13)*('Risk male'!L14+'Risk female'!L14)/2+L13</f>
        <v>8.7562759700425333E-3</v>
      </c>
      <c r="M14" s="4">
        <f ca="1">(1-M13)*('Risk male'!M14+'Risk female'!M14)/2+M13</f>
        <v>8.627004165808189E-3</v>
      </c>
      <c r="N14" s="4">
        <f ca="1">(1-N13)*('Risk male'!N14+'Risk female'!N14)/2+N13</f>
        <v>8.4996389323279253E-3</v>
      </c>
      <c r="O14" s="4">
        <f ca="1">(1-O13)*('Risk male'!O14+'Risk female'!O14)/2+O13</f>
        <v>8.3741522065533414E-3</v>
      </c>
      <c r="P14" s="4">
        <f ca="1">(1-P13)*('Risk male'!P14+'Risk female'!P14)/2+P13</f>
        <v>8.2505163368527864E-3</v>
      </c>
      <c r="Q14" s="4">
        <f ca="1">(1-Q13)*('Risk male'!Q14+'Risk female'!Q14)/2+Q13</f>
        <v>8.1287040770281916E-3</v>
      </c>
      <c r="R14" s="4">
        <f ca="1">(1-R13)*('Risk male'!R14+'Risk female'!R14)/2+R13</f>
        <v>8.0086885804175247E-3</v>
      </c>
      <c r="S14" s="4">
        <f ca="1">(1-S13)*('Risk male'!S14+'Risk female'!S14)/2+S13</f>
        <v>7.8904433940816237E-3</v>
      </c>
      <c r="T14" s="4">
        <f ca="1">(1-T13)*('Risk male'!T14+'Risk female'!T14)/2+T13</f>
        <v>7.7739424530742715E-3</v>
      </c>
      <c r="U14" s="4">
        <f ca="1">(1-U13)*('Risk male'!U14+'Risk female'!U14)/2+U13</f>
        <v>7.6591600747943763E-3</v>
      </c>
      <c r="V14" s="4">
        <f ca="1">(1-V13)*('Risk male'!V14+'Risk female'!V14)/2+V13</f>
        <v>7.5460709534190618E-3</v>
      </c>
      <c r="W14" s="4">
        <f ca="1">(1-W13)*('Risk male'!W14+'Risk female'!W14)/2+W13</f>
        <v>7.4346501544165968E-3</v>
      </c>
      <c r="X14" s="4">
        <f ca="1">(1-X13)*('Risk male'!X14+'Risk female'!X14)/2+X13</f>
        <v>7.3248731091380545E-3</v>
      </c>
      <c r="Y14" s="4">
        <f ca="1">(1-Y13)*('Risk male'!Y14+'Risk female'!Y14)/2+Y13</f>
        <v>7.2167156094865778E-3</v>
      </c>
      <c r="Z14" s="4">
        <f ca="1">(1-Z13)*('Risk male'!Z14+'Risk female'!Z14)/2+Z13</f>
        <v>7.1101538026631878E-3</v>
      </c>
      <c r="AA14" s="4">
        <f ca="1">(1-AA13)*('Risk male'!AA14+'Risk female'!AA14)/2+AA13</f>
        <v>7.0051641859880795E-3</v>
      </c>
      <c r="AB14" s="4">
        <f ca="1">(1-AB13)*('Risk male'!AB14+'Risk female'!AB14)/2+AB13</f>
        <v>6.9017236017963213E-3</v>
      </c>
      <c r="AC14" s="4">
        <f ca="1">(1-AC13)*('Risk male'!AC14+'Risk female'!AC14)/2+AC13</f>
        <v>6.7998092324069734E-3</v>
      </c>
      <c r="AD14" s="4">
        <f ca="1">(1-AD13)*('Risk male'!AD14+'Risk female'!AD14)/2+AD13</f>
        <v>6.6993985951645319E-3</v>
      </c>
      <c r="AE14" s="4">
        <f ca="1">(1-AE13)*('Risk male'!AE14+'Risk female'!AE14)/2+AE13</f>
        <v>6.6004695375517465E-3</v>
      </c>
      <c r="AF14" s="4">
        <f ca="1">(1-AF13)*('Risk male'!AF14+'Risk female'!AF14)/2+AF13</f>
        <v>6.5030002323727912E-3</v>
      </c>
      <c r="BA14" s="20">
        <f t="shared" si="1"/>
        <v>0.5</v>
      </c>
    </row>
    <row r="15" spans="1:53" x14ac:dyDescent="0.2">
      <c r="A15" s="1">
        <v>12</v>
      </c>
      <c r="B15" s="4">
        <f ca="1">(1-B14)*('Risk male'!B15+'Risk female'!B15)/2+B14</f>
        <v>1.0266883619926018E-2</v>
      </c>
      <c r="C15" s="4">
        <f ca="1">(1-C14)*('Risk male'!C15+'Risk female'!C15)/2+C14</f>
        <v>1.0115348981010651E-2</v>
      </c>
      <c r="D15" s="4">
        <f ca="1">(1-D14)*('Risk male'!D15+'Risk female'!D15)/2+D14</f>
        <v>9.9660481199602483E-3</v>
      </c>
      <c r="E15" s="4">
        <f ca="1">(1-E14)*('Risk male'!E15+'Risk female'!E15)/2+E14</f>
        <v>9.8189481909033201E-3</v>
      </c>
      <c r="F15" s="4">
        <f ca="1">(1-F14)*('Risk male'!F15+'Risk female'!F15)/2+F14</f>
        <v>9.6740168285226E-3</v>
      </c>
      <c r="G15" s="4">
        <f ca="1">(1-G14)*('Risk male'!G15+'Risk female'!G15)/2+G14</f>
        <v>9.5312221410953323E-3</v>
      </c>
      <c r="H15" s="4">
        <f ca="1">(1-H14)*('Risk male'!H15+'Risk female'!H15)/2+H14</f>
        <v>9.3905327036322862E-3</v>
      </c>
      <c r="I15" s="4">
        <f ca="1">(1-I14)*('Risk male'!I15+'Risk female'!I15)/2+I14</f>
        <v>9.2519175511141111E-3</v>
      </c>
      <c r="J15" s="4">
        <f ca="1">(1-J14)*('Risk male'!J15+'Risk female'!J15)/2+J14</f>
        <v>9.1153461718237426E-3</v>
      </c>
      <c r="K15" s="4">
        <f ca="1">(1-K14)*('Risk male'!K15+'Risk female'!K15)/2+K14</f>
        <v>8.9807885007735372E-3</v>
      </c>
      <c r="L15" s="4">
        <f ca="1">(1-L14)*('Risk male'!L15+'Risk female'!L15)/2+L14</f>
        <v>8.8482149132258388E-3</v>
      </c>
      <c r="M15" s="4">
        <f ca="1">(1-M14)*('Risk male'!M15+'Risk female'!M15)/2+M14</f>
        <v>8.7175962183057357E-3</v>
      </c>
      <c r="N15" s="4">
        <f ca="1">(1-N14)*('Risk male'!N15+'Risk female'!N15)/2+N14</f>
        <v>8.5889036527047203E-3</v>
      </c>
      <c r="O15" s="4">
        <f ca="1">(1-O14)*('Risk male'!O15+'Risk female'!O15)/2+O14</f>
        <v>8.4621088744740169E-3</v>
      </c>
      <c r="P15" s="4">
        <f ca="1">(1-P14)*('Risk male'!P15+'Risk female'!P15)/2+P14</f>
        <v>8.3371839569063785E-3</v>
      </c>
      <c r="Q15" s="4">
        <f ca="1">(1-Q14)*('Risk male'!Q15+'Risk female'!Q15)/2+Q14</f>
        <v>8.2141013825050742E-3</v>
      </c>
      <c r="R15" s="4">
        <f ca="1">(1-R14)*('Risk male'!R15+'Risk female'!R15)/2+R14</f>
        <v>8.0928340370389606E-3</v>
      </c>
      <c r="S15" s="4">
        <f ca="1">(1-S14)*('Risk male'!S15+'Risk female'!S15)/2+S14</f>
        <v>7.9733552036823797E-3</v>
      </c>
      <c r="T15" s="4">
        <f ca="1">(1-T14)*('Risk male'!T15+'Risk female'!T15)/2+T14</f>
        <v>7.8556385572387533E-3</v>
      </c>
      <c r="U15" s="4">
        <f ca="1">(1-U14)*('Risk male'!U15+'Risk female'!U15)/2+U14</f>
        <v>7.739658158446734E-3</v>
      </c>
      <c r="V15" s="4">
        <f ca="1">(1-V14)*('Risk male'!V15+'Risk female'!V15)/2+V14</f>
        <v>7.6253884483677356E-3</v>
      </c>
      <c r="W15" s="4">
        <f ca="1">(1-W14)*('Risk male'!W15+'Risk female'!W15)/2+W14</f>
        <v>7.512804242853742E-3</v>
      </c>
      <c r="X15" s="4">
        <f ca="1">(1-X14)*('Risk male'!X15+'Risk female'!X15)/2+X14</f>
        <v>7.4018807270943036E-3</v>
      </c>
      <c r="Y15" s="4">
        <f ca="1">(1-Y14)*('Risk male'!Y15+'Risk female'!Y15)/2+Y14</f>
        <v>7.2925934502416035E-3</v>
      </c>
      <c r="Z15" s="4">
        <f ca="1">(1-Z14)*('Risk male'!Z15+'Risk female'!Z15)/2+Z14</f>
        <v>7.1849183201125053E-3</v>
      </c>
      <c r="AA15" s="4">
        <f ca="1">(1-AA14)*('Risk male'!AA15+'Risk female'!AA15)/2+AA14</f>
        <v>7.0788315979665537E-3</v>
      </c>
      <c r="AB15" s="4">
        <f ca="1">(1-AB14)*('Risk male'!AB15+'Risk female'!AB15)/2+AB14</f>
        <v>6.9743098933588207E-3</v>
      </c>
      <c r="AC15" s="4">
        <f ca="1">(1-AC14)*('Risk male'!AC15+'Risk female'!AC15)/2+AC14</f>
        <v>6.8713301590666281E-3</v>
      </c>
      <c r="AD15" s="4">
        <f ca="1">(1-AD14)*('Risk male'!AD15+'Risk female'!AD15)/2+AD14</f>
        <v>6.7698696860890367E-3</v>
      </c>
      <c r="AE15" s="4">
        <f ca="1">(1-AE14)*('Risk male'!AE15+'Risk female'!AE15)/2+AE14</f>
        <v>6.6699060987181662E-3</v>
      </c>
      <c r="AF15" s="4">
        <f ca="1">(1-AF14)*('Risk male'!AF15+'Risk female'!AF15)/2+AF14</f>
        <v>6.5714173496813043E-3</v>
      </c>
      <c r="BA15" s="20">
        <f t="shared" si="1"/>
        <v>0.5</v>
      </c>
    </row>
    <row r="16" spans="1:53" x14ac:dyDescent="0.2">
      <c r="A16" s="1">
        <v>13</v>
      </c>
      <c r="B16" s="4">
        <f ca="1">(1-B15)*('Risk male'!B16+'Risk female'!B16)/2+B15</f>
        <v>1.0369942163392751E-2</v>
      </c>
      <c r="C16" s="4">
        <f ca="1">(1-C15)*('Risk male'!C16+'Risk female'!C16)/2+C15</f>
        <v>1.0216900037568722E-2</v>
      </c>
      <c r="D16" s="4">
        <f ca="1">(1-D15)*('Risk male'!D16+'Risk female'!D16)/2+D15</f>
        <v>1.0066113512227182E-2</v>
      </c>
      <c r="E16" s="4">
        <f ca="1">(1-E15)*('Risk male'!E16+'Risk female'!E16)/2+E15</f>
        <v>9.9175494323339598E-3</v>
      </c>
      <c r="F16" s="4">
        <f ca="1">(1-F15)*('Risk male'!F16+'Risk female'!F16)/2+F15</f>
        <v>9.7711751275877598E-3</v>
      </c>
      <c r="G16" s="4">
        <f ca="1">(1-G15)*('Risk male'!G16+'Risk female'!G16)/2+G15</f>
        <v>9.6269584054100906E-3</v>
      </c>
      <c r="H16" s="4">
        <f ca="1">(1-H15)*('Risk male'!H16+'Risk female'!H16)/2+H15</f>
        <v>9.4848675440343515E-3</v>
      </c>
      <c r="I16" s="4">
        <f ca="1">(1-I15)*('Risk male'!I16+'Risk female'!I16)/2+I15</f>
        <v>9.3448712856926529E-3</v>
      </c>
      <c r="J16" s="4">
        <f ca="1">(1-J15)*('Risk male'!J16+'Risk female'!J16)/2+J15</f>
        <v>9.2069388298991195E-3</v>
      </c>
      <c r="K16" s="4">
        <f ca="1">(1-K15)*('Risk male'!K16+'Risk female'!K16)/2+K15</f>
        <v>9.0710398268283414E-3</v>
      </c>
      <c r="L16" s="4">
        <f ca="1">(1-L15)*('Risk male'!L16+'Risk female'!L16)/2+L15</f>
        <v>8.9371443707876776E-3</v>
      </c>
      <c r="M16" s="4">
        <f ca="1">(1-M15)*('Risk male'!M16+'Risk female'!M16)/2+M15</f>
        <v>8.805222993782183E-3</v>
      </c>
      <c r="N16" s="4">
        <f ca="1">(1-N15)*('Risk male'!N16+'Risk female'!N16)/2+N15</f>
        <v>8.6752466591708578E-3</v>
      </c>
      <c r="O16" s="4">
        <f ca="1">(1-O15)*('Risk male'!O16+'Risk female'!O16)/2+O15</f>
        <v>8.5471867554129995E-3</v>
      </c>
      <c r="P16" s="4">
        <f ca="1">(1-P15)*('Risk male'!P16+'Risk female'!P16)/2+P15</f>
        <v>8.4210150899034619E-3</v>
      </c>
      <c r="Q16" s="4">
        <f ca="1">(1-Q15)*('Risk male'!Q16+'Risk female'!Q16)/2+Q15</f>
        <v>8.2967038828955248E-3</v>
      </c>
      <c r="R16" s="4">
        <f ca="1">(1-R15)*('Risk male'!R16+'Risk female'!R16)/2+R15</f>
        <v>8.1742257615102891E-3</v>
      </c>
      <c r="S16" s="4">
        <f ca="1">(1-S15)*('Risk male'!S16+'Risk female'!S16)/2+S15</f>
        <v>8.0535537538313356E-3</v>
      </c>
      <c r="T16" s="4">
        <f ca="1">(1-T15)*('Risk male'!T16+'Risk female'!T16)/2+T15</f>
        <v>7.9346612830835106E-3</v>
      </c>
      <c r="U16" s="4">
        <f ca="1">(1-U15)*('Risk male'!U16+'Risk female'!U16)/2+U15</f>
        <v>7.8175221618947081E-3</v>
      </c>
      <c r="V16" s="4">
        <f ca="1">(1-V15)*('Risk male'!V16+'Risk female'!V16)/2+V15</f>
        <v>7.7021105866394574E-3</v>
      </c>
      <c r="W16" s="4">
        <f ca="1">(1-W15)*('Risk male'!W16+'Risk female'!W16)/2+W15</f>
        <v>7.5884011318632406E-3</v>
      </c>
      <c r="X16" s="4">
        <f ca="1">(1-X15)*('Risk male'!X16+'Risk female'!X16)/2+X15</f>
        <v>7.4763687447864224E-3</v>
      </c>
      <c r="Y16" s="4">
        <f ca="1">(1-Y15)*('Risk male'!Y16+'Risk female'!Y16)/2+Y15</f>
        <v>7.3659887398866844E-3</v>
      </c>
      <c r="Z16" s="4">
        <f ca="1">(1-Z15)*('Risk male'!Z16+'Risk female'!Z16)/2+Z15</f>
        <v>7.2572367935588829E-3</v>
      </c>
      <c r="AA16" s="4">
        <f ca="1">(1-AA15)*('Risk male'!AA16+'Risk female'!AA16)/2+AA15</f>
        <v>7.1500889388512864E-3</v>
      </c>
      <c r="AB16" s="4">
        <f ca="1">(1-AB15)*('Risk male'!AB16+'Risk female'!AB16)/2+AB15</f>
        <v>7.0445215602770945E-3</v>
      </c>
      <c r="AC16" s="4">
        <f ca="1">(1-AC15)*('Risk male'!AC16+'Risk female'!AC16)/2+AC15</f>
        <v>6.9405113887002663E-3</v>
      </c>
      <c r="AD16" s="4">
        <f ca="1">(1-AD15)*('Risk male'!AD16+'Risk female'!AD16)/2+AD15</f>
        <v>6.8380354962945438E-3</v>
      </c>
      <c r="AE16" s="4">
        <f ca="1">(1-AE15)*('Risk male'!AE16+'Risk female'!AE16)/2+AE15</f>
        <v>6.7370712915747373E-3</v>
      </c>
      <c r="AF16" s="4">
        <f ca="1">(1-AF15)*('Risk male'!AF16+'Risk female'!AF16)/2+AF15</f>
        <v>6.6375965144992262E-3</v>
      </c>
      <c r="BA16" s="20">
        <f t="shared" si="1"/>
        <v>0.5</v>
      </c>
    </row>
    <row r="17" spans="1:53" x14ac:dyDescent="0.2">
      <c r="A17" s="1">
        <v>14</v>
      </c>
      <c r="B17" s="4">
        <f ca="1">(1-B16)*('Risk male'!B17+'Risk female'!B17)/2+B16</f>
        <v>1.0496052182454653E-2</v>
      </c>
      <c r="C17" s="4">
        <f ca="1">(1-C16)*('Risk male'!C17+'Risk female'!C17)/2+C16</f>
        <v>1.0341165575939067E-2</v>
      </c>
      <c r="D17" s="4">
        <f ca="1">(1-D16)*('Risk male'!D17+'Risk female'!D17)/2+D16</f>
        <v>1.018856126528637E-2</v>
      </c>
      <c r="E17" s="4">
        <f ca="1">(1-E16)*('Risk male'!E17+'Risk female'!E17)/2+E16</f>
        <v>1.0038205717432518E-2</v>
      </c>
      <c r="F17" s="4">
        <f ca="1">(1-F16)*('Risk male'!F17+'Risk female'!F17)/2+F16</f>
        <v>9.8900658891508519E-3</v>
      </c>
      <c r="G17" s="4">
        <f ca="1">(1-G16)*('Risk male'!G17+'Risk female'!G17)/2+G16</f>
        <v>9.7441092199806595E-3</v>
      </c>
      <c r="H17" s="4">
        <f ca="1">(1-H16)*('Risk male'!H17+'Risk female'!H17)/2+H16</f>
        <v>9.6003036252554127E-3</v>
      </c>
      <c r="I17" s="4">
        <f ca="1">(1-I16)*('Risk male'!I17+'Risk female'!I17)/2+I16</f>
        <v>9.4586174892292239E-3</v>
      </c>
      <c r="J17" s="4">
        <f ca="1">(1-J16)*('Risk male'!J17+'Risk female'!J17)/2+J16</f>
        <v>9.3190196583003062E-3</v>
      </c>
      <c r="K17" s="4">
        <f ca="1">(1-K16)*('Risk male'!K17+'Risk female'!K17)/2+K16</f>
        <v>9.1814794343300764E-3</v>
      </c>
      <c r="L17" s="4">
        <f ca="1">(1-L16)*('Risk male'!L17+'Risk female'!L17)/2+L16</f>
        <v>9.0459665680566338E-3</v>
      </c>
      <c r="M17" s="4">
        <f ca="1">(1-M16)*('Risk male'!M17+'Risk female'!M17)/2+M16</f>
        <v>8.9124512526013652E-3</v>
      </c>
      <c r="N17" s="4">
        <f ca="1">(1-N16)*('Risk male'!N17+'Risk female'!N17)/2+N16</f>
        <v>8.7809041170674035E-3</v>
      </c>
      <c r="O17" s="4">
        <f ca="1">(1-O16)*('Risk male'!O17+'Risk female'!O17)/2+O16</f>
        <v>8.6512962202286992E-3</v>
      </c>
      <c r="P17" s="4">
        <f ca="1">(1-P16)*('Risk male'!P17+'Risk female'!P17)/2+P16</f>
        <v>8.5235990443085254E-3</v>
      </c>
      <c r="Q17" s="4">
        <f ca="1">(1-Q16)*('Risk male'!Q17+'Risk female'!Q17)/2+Q16</f>
        <v>8.3977844888461217E-3</v>
      </c>
      <c r="R17" s="4">
        <f ca="1">(1-R16)*('Risk male'!R17+'Risk female'!R17)/2+R16</f>
        <v>8.2738248646503747E-3</v>
      </c>
      <c r="S17" s="4">
        <f ca="1">(1-S16)*('Risk male'!S17+'Risk female'!S17)/2+S16</f>
        <v>8.1516928878393128E-3</v>
      </c>
      <c r="T17" s="4">
        <f ca="1">(1-T16)*('Risk male'!T17+'Risk female'!T17)/2+T16</f>
        <v>8.031361673964222E-3</v>
      </c>
      <c r="U17" s="4">
        <f ca="1">(1-U16)*('Risk male'!U17+'Risk female'!U17)/2+U16</f>
        <v>7.9128047322173239E-3</v>
      </c>
      <c r="V17" s="4">
        <f ca="1">(1-V16)*('Risk male'!V17+'Risk female'!V17)/2+V16</f>
        <v>7.7959959597217535E-3</v>
      </c>
      <c r="W17" s="4">
        <f ca="1">(1-W16)*('Risk male'!W17+'Risk female'!W17)/2+W16</f>
        <v>7.6809096359028222E-3</v>
      </c>
      <c r="X17" s="4">
        <f ca="1">(1-X16)*('Risk male'!X17+'Risk female'!X17)/2+X16</f>
        <v>7.5675204169394E-3</v>
      </c>
      <c r="Y17" s="4">
        <f ca="1">(1-Y16)*('Risk male'!Y17+'Risk female'!Y17)/2+Y16</f>
        <v>7.4558033302943444E-3</v>
      </c>
      <c r="Z17" s="4">
        <f ca="1">(1-Z16)*('Risk male'!Z17+'Risk female'!Z17)/2+Z16</f>
        <v>7.3457337693228746E-3</v>
      </c>
      <c r="AA17" s="4">
        <f ca="1">(1-AA16)*('Risk male'!AA17+'Risk female'!AA17)/2+AA16</f>
        <v>7.2372874879578523E-3</v>
      </c>
      <c r="AB17" s="4">
        <f ca="1">(1-AB16)*('Risk male'!AB17+'Risk female'!AB17)/2+AB16</f>
        <v>7.1304405954708714E-3</v>
      </c>
      <c r="AC17" s="4">
        <f ca="1">(1-AC16)*('Risk male'!AC17+'Risk female'!AC17)/2+AC16</f>
        <v>7.0251695513081774E-3</v>
      </c>
      <c r="AD17" s="4">
        <f ca="1">(1-AD16)*('Risk male'!AD17+'Risk female'!AD17)/2+AD16</f>
        <v>6.9214511600003093E-3</v>
      </c>
      <c r="AE17" s="4">
        <f ca="1">(1-AE16)*('Risk male'!AE17+'Risk female'!AE17)/2+AE16</f>
        <v>6.8192625661445249E-3</v>
      </c>
      <c r="AF17" s="4">
        <f ca="1">(1-AF16)*('Risk male'!AF17+'Risk female'!AF17)/2+AF16</f>
        <v>6.7185812494589582E-3</v>
      </c>
      <c r="BA17" s="20">
        <f t="shared" si="1"/>
        <v>0.5</v>
      </c>
    </row>
    <row r="18" spans="1:53" x14ac:dyDescent="0.2">
      <c r="A18" s="1">
        <v>15</v>
      </c>
      <c r="B18" s="4">
        <f ca="1">(1-B17)*('Risk male'!B18+'Risk female'!B18)/2+B17</f>
        <v>1.0658078115293684E-2</v>
      </c>
      <c r="C18" s="4">
        <f ca="1">(1-C17)*('Risk male'!C18+'Risk female'!C18)/2+C17</f>
        <v>1.0500822023904777E-2</v>
      </c>
      <c r="D18" s="4">
        <f ca="1">(1-D17)*('Risk male'!D18+'Risk female'!D18)/2+D17</f>
        <v>1.0345882513380455E-2</v>
      </c>
      <c r="E18" s="4">
        <f ca="1">(1-E17)*('Risk male'!E18+'Risk female'!E18)/2+E17</f>
        <v>1.0193225565411572E-2</v>
      </c>
      <c r="F18" s="4">
        <f ca="1">(1-F17)*('Risk male'!F18+'Risk female'!F18)/2+F17</f>
        <v>1.004281765807079E-2</v>
      </c>
      <c r="G18" s="4">
        <f ca="1">(1-G17)*('Risk male'!G18+'Risk female'!G18)/2+G17</f>
        <v>9.8946257586627132E-3</v>
      </c>
      <c r="H18" s="4">
        <f ca="1">(1-H17)*('Risk male'!H18+'Risk female'!H18)/2+H17</f>
        <v>9.7486173166743371E-3</v>
      </c>
      <c r="I18" s="4">
        <f ca="1">(1-I17)*('Risk male'!I18+'Risk female'!I18)/2+I17</f>
        <v>9.6047602568243452E-3</v>
      </c>
      <c r="J18" s="4">
        <f ca="1">(1-J17)*('Risk male'!J18+'Risk female'!J18)/2+J17</f>
        <v>9.4630229722100501E-3</v>
      </c>
      <c r="K18" s="4">
        <f ca="1">(1-K17)*('Risk male'!K18+'Risk female'!K18)/2+K17</f>
        <v>9.3233743175506114E-3</v>
      </c>
      <c r="L18" s="4">
        <f ca="1">(1-L17)*('Risk male'!L18+'Risk female'!L18)/2+L17</f>
        <v>9.1857836025252878E-3</v>
      </c>
      <c r="M18" s="4">
        <f ca="1">(1-M17)*('Risk male'!M18+'Risk female'!M18)/2+M17</f>
        <v>9.0502205852054651E-3</v>
      </c>
      <c r="N18" s="4">
        <f ca="1">(1-N17)*('Risk male'!N18+'Risk female'!N18)/2+N17</f>
        <v>8.9166554655791853E-3</v>
      </c>
      <c r="O18" s="4">
        <f ca="1">(1-O17)*('Risk male'!O18+'Risk female'!O18)/2+O17</f>
        <v>8.7850588791669564E-3</v>
      </c>
      <c r="P18" s="4">
        <f ca="1">(1-P17)*('Risk male'!P18+'Risk female'!P18)/2+P17</f>
        <v>8.6554018907276514E-3</v>
      </c>
      <c r="Q18" s="4">
        <f ca="1">(1-Q17)*('Risk male'!Q18+'Risk female'!Q18)/2+Q17</f>
        <v>8.5276559880532194E-3</v>
      </c>
      <c r="R18" s="4">
        <f ca="1">(1-R17)*('Risk male'!R18+'Risk female'!R18)/2+R17</f>
        <v>8.401793075851087E-3</v>
      </c>
      <c r="S18" s="4">
        <f ca="1">(1-S17)*('Risk male'!S18+'Risk female'!S18)/2+S17</f>
        <v>8.2777854697130455E-3</v>
      </c>
      <c r="T18" s="4">
        <f ca="1">(1-T17)*('Risk male'!T18+'Risk female'!T18)/2+T17</f>
        <v>8.1556058901694449E-3</v>
      </c>
      <c r="U18" s="4">
        <f ca="1">(1-U17)*('Risk male'!U18+'Risk female'!U18)/2+U17</f>
        <v>8.0352274568275869E-3</v>
      </c>
      <c r="V18" s="4">
        <f ca="1">(1-V17)*('Risk male'!V18+'Risk female'!V18)/2+V17</f>
        <v>7.9166236825931255E-3</v>
      </c>
      <c r="W18" s="4">
        <f ca="1">(1-W17)*('Risk male'!W18+'Risk female'!W18)/2+W17</f>
        <v>7.7997684679733939E-3</v>
      </c>
      <c r="X18" s="4">
        <f ca="1">(1-X17)*('Risk male'!X18+'Risk female'!X18)/2+X17</f>
        <v>7.6846360954615431E-3</v>
      </c>
      <c r="Y18" s="4">
        <f ca="1">(1-Y17)*('Risk male'!Y18+'Risk female'!Y18)/2+Y17</f>
        <v>7.5712012240003847E-3</v>
      </c>
      <c r="Z18" s="4">
        <f ca="1">(1-Z17)*('Risk male'!Z18+'Risk female'!Z18)/2+Z17</f>
        <v>7.4594388835248554E-3</v>
      </c>
      <c r="AA18" s="4">
        <f ca="1">(1-AA17)*('Risk male'!AA18+'Risk female'!AA18)/2+AA17</f>
        <v>7.349324469582059E-3</v>
      </c>
      <c r="AB18" s="4">
        <f ca="1">(1-AB17)*('Risk male'!AB18+'Risk female'!AB18)/2+AB17</f>
        <v>7.2408337380277816E-3</v>
      </c>
      <c r="AC18" s="4">
        <f ca="1">(1-AC17)*('Risk male'!AC18+'Risk female'!AC18)/2+AC17</f>
        <v>7.1339427997985068E-3</v>
      </c>
      <c r="AD18" s="4">
        <f ca="1">(1-AD17)*('Risk male'!AD18+'Risk female'!AD18)/2+AD17</f>
        <v>7.0286281157578177E-3</v>
      </c>
      <c r="AE18" s="4">
        <f ca="1">(1-AE17)*('Risk male'!AE18+'Risk female'!AE18)/2+AE17</f>
        <v>6.9248664916162503E-3</v>
      </c>
      <c r="AF18" s="4">
        <f ca="1">(1-AF17)*('Risk male'!AF18+'Risk female'!AF18)/2+AF17</f>
        <v>6.8226350729235358E-3</v>
      </c>
      <c r="BA18" s="20">
        <f t="shared" si="1"/>
        <v>0.5</v>
      </c>
    </row>
    <row r="19" spans="1:53" x14ac:dyDescent="0.2">
      <c r="A19" s="1">
        <v>16</v>
      </c>
      <c r="B19" s="4">
        <f ca="1">(1-B18)*('Risk male'!B19+'Risk female'!B19)/2+B18</f>
        <v>1.0848098201158847E-2</v>
      </c>
      <c r="C19" s="4">
        <f ca="1">(1-C18)*('Risk male'!C19+'Risk female'!C19)/2+C18</f>
        <v>1.0688063688530256E-2</v>
      </c>
      <c r="D19" s="4">
        <f ca="1">(1-D18)*('Risk male'!D19+'Risk female'!D19)/2+D18</f>
        <v>1.0530385945529229E-2</v>
      </c>
      <c r="E19" s="4">
        <f ca="1">(1-E18)*('Risk male'!E19+'Risk female'!E19)/2+E18</f>
        <v>1.0375030385436456E-2</v>
      </c>
      <c r="F19" s="4">
        <f ca="1">(1-F18)*('Risk male'!F19+'Risk female'!F19)/2+F18</f>
        <v>1.0221962925568729E-2</v>
      </c>
      <c r="G19" s="4">
        <f ca="1">(1-G18)*('Risk male'!G19+'Risk female'!G19)/2+G18</f>
        <v>1.0071149980037714E-2</v>
      </c>
      <c r="H19" s="4">
        <f ca="1">(1-H18)*('Risk male'!H19+'Risk female'!H19)/2+H18</f>
        <v>9.9225584526097775E-3</v>
      </c>
      <c r="I19" s="4">
        <f ca="1">(1-I18)*('Risk male'!I19+'Risk female'!I19)/2+I18</f>
        <v>9.7761557296653662E-3</v>
      </c>
      <c r="J19" s="4">
        <f ca="1">(1-J18)*('Risk male'!J19+'Risk female'!J19)/2+J18</f>
        <v>9.6319096732567742E-3</v>
      </c>
      <c r="K19" s="4">
        <f ca="1">(1-K18)*('Risk male'!K19+'Risk female'!K19)/2+K18</f>
        <v>9.489788614262919E-3</v>
      </c>
      <c r="L19" s="4">
        <f ca="1">(1-L18)*('Risk male'!L19+'Risk female'!L19)/2+L18</f>
        <v>9.3497613456398967E-3</v>
      </c>
      <c r="M19" s="4">
        <f ca="1">(1-M18)*('Risk male'!M19+'Risk female'!M19)/2+M18</f>
        <v>9.2117971157660659E-3</v>
      </c>
      <c r="N19" s="4">
        <f ca="1">(1-N18)*('Risk male'!N19+'Risk female'!N19)/2+N18</f>
        <v>9.0758656218803743E-3</v>
      </c>
      <c r="O19" s="4">
        <f ca="1">(1-O18)*('Risk male'!O19+'Risk female'!O19)/2+O18</f>
        <v>8.9419370036127478E-3</v>
      </c>
      <c r="P19" s="4">
        <f ca="1">(1-P18)*('Risk male'!P19+'Risk female'!P19)/2+P18</f>
        <v>8.8099818366053004E-3</v>
      </c>
      <c r="Q19" s="4">
        <f ca="1">(1-Q18)*('Risk male'!Q19+'Risk female'!Q19)/2+Q18</f>
        <v>8.6799711262231499E-3</v>
      </c>
      <c r="R19" s="4">
        <f ca="1">(1-R18)*('Risk male'!R19+'Risk female'!R19)/2+R18</f>
        <v>8.5518763013536676E-3</v>
      </c>
      <c r="S19" s="4">
        <f ca="1">(1-S18)*('Risk male'!S19+'Risk female'!S19)/2+S18</f>
        <v>8.4256692082930098E-3</v>
      </c>
      <c r="T19" s="4">
        <f ca="1">(1-T18)*('Risk male'!T19+'Risk female'!T19)/2+T18</f>
        <v>8.3013221047186971E-3</v>
      </c>
      <c r="U19" s="4">
        <f ca="1">(1-U18)*('Risk male'!U19+'Risk female'!U19)/2+U18</f>
        <v>8.1788076537471985E-3</v>
      </c>
      <c r="V19" s="4">
        <f ca="1">(1-V18)*('Risk male'!V19+'Risk female'!V19)/2+V18</f>
        <v>8.0580989180752752E-3</v>
      </c>
      <c r="W19" s="4">
        <f ca="1">(1-W18)*('Risk male'!W19+'Risk female'!W19)/2+W18</f>
        <v>7.9391693542040388E-3</v>
      </c>
      <c r="X19" s="4">
        <f ca="1">(1-X18)*('Risk male'!X19+'Risk female'!X19)/2+X18</f>
        <v>7.8219928067445876E-3</v>
      </c>
      <c r="Y19" s="4">
        <f ca="1">(1-Y18)*('Risk male'!Y19+'Risk female'!Y19)/2+Y18</f>
        <v>7.706543502804134E-3</v>
      </c>
      <c r="Z19" s="4">
        <f ca="1">(1-Z18)*('Risk male'!Z19+'Risk female'!Z19)/2+Z18</f>
        <v>7.5927960464515186E-3</v>
      </c>
      <c r="AA19" s="4">
        <f ca="1">(1-AA18)*('Risk male'!AA19+'Risk female'!AA19)/2+AA18</f>
        <v>7.4807254132610865E-3</v>
      </c>
      <c r="AB19" s="4">
        <f ca="1">(1-AB18)*('Risk male'!AB19+'Risk female'!AB19)/2+AB18</f>
        <v>7.3703069449338032E-3</v>
      </c>
      <c r="AC19" s="4">
        <f ca="1">(1-AC18)*('Risk male'!AC19+'Risk female'!AC19)/2+AC18</f>
        <v>7.2615163439946513E-3</v>
      </c>
      <c r="AD19" s="4">
        <f ca="1">(1-AD18)*('Risk male'!AD19+'Risk female'!AD19)/2+AD18</f>
        <v>7.1543296685651746E-3</v>
      </c>
      <c r="AE19" s="4">
        <f ca="1">(1-AE18)*('Risk male'!AE19+'Risk female'!AE19)/2+AE18</f>
        <v>7.0487233272102569E-3</v>
      </c>
      <c r="AF19" s="4">
        <f ca="1">(1-AF18)*('Risk male'!AF19+'Risk female'!AF19)/2+AF18</f>
        <v>6.9446740738580452E-3</v>
      </c>
      <c r="BA19" s="20">
        <f t="shared" si="1"/>
        <v>0.5</v>
      </c>
    </row>
    <row r="20" spans="1:53" x14ac:dyDescent="0.2">
      <c r="A20" s="1">
        <v>17</v>
      </c>
      <c r="B20" s="4">
        <f ca="1">(1-B19)*('Risk male'!B20+'Risk female'!B20)/2+B19</f>
        <v>1.1114373917862373E-2</v>
      </c>
      <c r="C20" s="4">
        <f ca="1">(1-C19)*('Risk male'!C20+'Risk female'!C20)/2+C19</f>
        <v>1.0950446740107764E-2</v>
      </c>
      <c r="D20" s="4">
        <f ca="1">(1-D19)*('Risk male'!D20+'Risk female'!D20)/2+D19</f>
        <v>1.0788932615980735E-2</v>
      </c>
      <c r="E20" s="4">
        <f ca="1">(1-E19)*('Risk male'!E20+'Risk female'!E20)/2+E19</f>
        <v>1.0629796163353904E-2</v>
      </c>
      <c r="F20" s="4">
        <f ca="1">(1-F19)*('Risk male'!F20+'Risk female'!F20)/2+F19</f>
        <v>1.0473002514827722E-2</v>
      </c>
      <c r="G20" s="4">
        <f ca="1">(1-G19)*('Risk male'!G20+'Risk female'!G20)/2+G19</f>
        <v>1.0318517310362253E-2</v>
      </c>
      <c r="H20" s="4">
        <f ca="1">(1-H19)*('Risk male'!H20+'Risk female'!H20)/2+H19</f>
        <v>1.0166306690010968E-2</v>
      </c>
      <c r="I20" s="4">
        <f ca="1">(1-I19)*('Risk male'!I20+'Risk female'!I20)/2+I19</f>
        <v>1.0016337286755099E-2</v>
      </c>
      <c r="J20" s="4">
        <f ca="1">(1-J19)*('Risk male'!J20+'Risk female'!J20)/2+J19</f>
        <v>9.8685762194373645E-3</v>
      </c>
      <c r="K20" s="4">
        <f ca="1">(1-K19)*('Risk male'!K20+'Risk female'!K20)/2+K19</f>
        <v>9.7229910857937109E-3</v>
      </c>
      <c r="L20" s="4">
        <f ca="1">(1-L19)*('Risk male'!L20+'Risk female'!L20)/2+L19</f>
        <v>9.5795499555818616E-3</v>
      </c>
      <c r="M20" s="4">
        <f ca="1">(1-M19)*('Risk male'!M20+'Risk female'!M20)/2+M19</f>
        <v>9.4382213638054061E-3</v>
      </c>
      <c r="N20" s="4">
        <f ca="1">(1-N19)*('Risk male'!N20+'Risk female'!N20)/2+N19</f>
        <v>9.2989743040321673E-3</v>
      </c>
      <c r="O20" s="4">
        <f ca="1">(1-O19)*('Risk male'!O20+'Risk female'!O20)/2+O19</f>
        <v>9.1617782218056717E-3</v>
      </c>
      <c r="P20" s="4">
        <f ca="1">(1-P19)*('Risk male'!P20+'Risk female'!P20)/2+P19</f>
        <v>9.0266030081484917E-3</v>
      </c>
      <c r="Q20" s="4">
        <f ca="1">(1-Q19)*('Risk male'!Q20+'Risk female'!Q20)/2+Q19</f>
        <v>8.8934189931562258E-3</v>
      </c>
      <c r="R20" s="4">
        <f ca="1">(1-R19)*('Risk male'!R20+'Risk female'!R20)/2+R19</f>
        <v>8.7621969396809822E-3</v>
      </c>
      <c r="S20" s="4">
        <f ca="1">(1-S19)*('Risk male'!S20+'Risk female'!S20)/2+S19</f>
        <v>8.6329080371032041E-3</v>
      </c>
      <c r="T20" s="4">
        <f ca="1">(1-T19)*('Risk male'!T20+'Risk female'!T20)/2+T19</f>
        <v>8.5055238951905858E-3</v>
      </c>
      <c r="U20" s="4">
        <f ca="1">(1-U19)*('Risk male'!U20+'Risk female'!U20)/2+U19</f>
        <v>8.3800165380430829E-3</v>
      </c>
      <c r="V20" s="4">
        <f ca="1">(1-V19)*('Risk male'!V20+'Risk female'!V20)/2+V19</f>
        <v>8.2563583981227293E-3</v>
      </c>
      <c r="W20" s="4">
        <f ca="1">(1-W19)*('Risk male'!W20+'Risk female'!W20)/2+W19</f>
        <v>8.1345223103672423E-3</v>
      </c>
      <c r="X20" s="4">
        <f ca="1">(1-X19)*('Risk male'!X20+'Risk female'!X20)/2+X19</f>
        <v>8.0144815063862857E-3</v>
      </c>
      <c r="Y20" s="4">
        <f ca="1">(1-Y19)*('Risk male'!Y20+'Risk female'!Y20)/2+Y19</f>
        <v>7.8962096087392703E-3</v>
      </c>
      <c r="Z20" s="4">
        <f ca="1">(1-Z19)*('Risk male'!Z20+'Risk female'!Z20)/2+Z19</f>
        <v>7.7796806252936361E-3</v>
      </c>
      <c r="AA20" s="4">
        <f ca="1">(1-AA19)*('Risk male'!AA20+'Risk female'!AA20)/2+AA19</f>
        <v>7.6648689436625474E-3</v>
      </c>
      <c r="AB20" s="4">
        <f ca="1">(1-AB19)*('Risk male'!AB20+'Risk female'!AB20)/2+AB19</f>
        <v>7.5517493257209068E-3</v>
      </c>
      <c r="AC20" s="4">
        <f ca="1">(1-AC19)*('Risk male'!AC20+'Risk female'!AC20)/2+AC19</f>
        <v>7.4402969021987123E-3</v>
      </c>
      <c r="AD20" s="4">
        <f ca="1">(1-AD19)*('Risk male'!AD20+'Risk female'!AD20)/2+AD19</f>
        <v>7.3304871673506274E-3</v>
      </c>
      <c r="AE20" s="4">
        <f ca="1">(1-AE19)*('Risk male'!AE20+'Risk female'!AE20)/2+AE19</f>
        <v>7.2222959737008544E-3</v>
      </c>
      <c r="AF20" s="4">
        <f ca="1">(1-AF19)*('Risk male'!AF20+'Risk female'!AF20)/2+AF19</f>
        <v>7.1156995268622054E-3</v>
      </c>
      <c r="BA20" s="20">
        <f t="shared" si="1"/>
        <v>0.5</v>
      </c>
    </row>
    <row r="21" spans="1:53" x14ac:dyDescent="0.2">
      <c r="A21" s="1">
        <v>18</v>
      </c>
      <c r="B21" s="4">
        <f ca="1">(1-B20)*('Risk male'!B21+'Risk female'!B21)/2+B20</f>
        <v>1.1401663524114217E-2</v>
      </c>
      <c r="C21" s="4">
        <f ca="1">(1-C20)*('Risk male'!C21+'Risk female'!C21)/2+C20</f>
        <v>1.1233537607236679E-2</v>
      </c>
      <c r="D21" s="4">
        <f ca="1">(1-D20)*('Risk male'!D21+'Risk female'!D21)/2+D20</f>
        <v>1.1067885420448733E-2</v>
      </c>
      <c r="E21" s="4">
        <f ca="1">(1-E20)*('Risk male'!E21+'Risk female'!E21)/2+E20</f>
        <v>1.0904670725116347E-2</v>
      </c>
      <c r="F21" s="4">
        <f ca="1">(1-F20)*('Risk male'!F21+'Risk female'!F21)/2+F20</f>
        <v>1.0743857808817071E-2</v>
      </c>
      <c r="G21" s="4">
        <f ca="1">(1-G20)*('Risk male'!G21+'Risk female'!G21)/2+G20</f>
        <v>1.0585411477836313E-2</v>
      </c>
      <c r="H21" s="4">
        <f ca="1">(1-H20)*('Risk male'!H21+'Risk female'!H21)/2+H20</f>
        <v>1.0429297049766669E-2</v>
      </c>
      <c r="I21" s="4">
        <f ca="1">(1-I20)*('Risk male'!I21+'Risk female'!I21)/2+I20</f>
        <v>1.0275480346208794E-2</v>
      </c>
      <c r="J21" s="4">
        <f ca="1">(1-J20)*('Risk male'!J21+'Risk female'!J21)/2+J20</f>
        <v>1.0123927685572725E-2</v>
      </c>
      <c r="K21" s="4">
        <f ca="1">(1-K20)*('Risk male'!K21+'Risk female'!K21)/2+K20</f>
        <v>9.9746058759782215E-3</v>
      </c>
      <c r="L21" s="4">
        <f ca="1">(1-L20)*('Risk male'!L21+'Risk female'!L21)/2+L20</f>
        <v>9.8274822082530106E-3</v>
      </c>
      <c r="M21" s="4">
        <f ca="1">(1-M20)*('Risk male'!M21+'Risk female'!M21)/2+M20</f>
        <v>9.6825244490276116E-3</v>
      </c>
      <c r="N21" s="4">
        <f ca="1">(1-N20)*('Risk male'!N21+'Risk female'!N21)/2+N20</f>
        <v>9.5397008339255292E-3</v>
      </c>
      <c r="O21" s="4">
        <f ca="1">(1-O20)*('Risk male'!O21+'Risk female'!O21)/2+O20</f>
        <v>9.3989800608476285E-3</v>
      </c>
      <c r="P21" s="4">
        <f ca="1">(1-P20)*('Risk male'!P21+'Risk female'!P21)/2+P20</f>
        <v>9.2603312833494794E-3</v>
      </c>
      <c r="Q21" s="4">
        <f ca="1">(1-Q20)*('Risk male'!Q21+'Risk female'!Q21)/2+Q20</f>
        <v>9.1237241041104301E-3</v>
      </c>
      <c r="R21" s="4">
        <f ca="1">(1-R20)*('Risk male'!R21+'Risk female'!R21)/2+R20</f>
        <v>8.9891285684933018E-3</v>
      </c>
      <c r="S21" s="4">
        <f ca="1">(1-S20)*('Risk male'!S21+'Risk female'!S21)/2+S20</f>
        <v>8.8565151581935127E-3</v>
      </c>
      <c r="T21" s="4">
        <f ca="1">(1-T20)*('Risk male'!T21+'Risk female'!T21)/2+T20</f>
        <v>8.725854784976431E-3</v>
      </c>
      <c r="U21" s="4">
        <f ca="1">(1-U20)*('Risk male'!U21+'Risk female'!U21)/2+U20</f>
        <v>8.5971187845019278E-3</v>
      </c>
      <c r="V21" s="4">
        <f ca="1">(1-V20)*('Risk male'!V21+'Risk female'!V21)/2+V20</f>
        <v>8.4702789102348557E-3</v>
      </c>
      <c r="W21" s="4">
        <f ca="1">(1-W20)*('Risk male'!W21+'Risk female'!W21)/2+W20</f>
        <v>8.3453073274404495E-3</v>
      </c>
      <c r="X21" s="4">
        <f ca="1">(1-X20)*('Risk male'!X21+'Risk female'!X21)/2+X20</f>
        <v>8.2221766072634959E-3</v>
      </c>
      <c r="Y21" s="4">
        <f ca="1">(1-Y20)*('Risk male'!Y21+'Risk female'!Y21)/2+Y20</f>
        <v>8.1008597208901811E-3</v>
      </c>
      <c r="Z21" s="4">
        <f ca="1">(1-Z20)*('Risk male'!Z21+'Risk female'!Z21)/2+Z20</f>
        <v>7.9813300337915477E-3</v>
      </c>
      <c r="AA21" s="4">
        <f ca="1">(1-AA20)*('Risk male'!AA21+'Risk female'!AA21)/2+AA20</f>
        <v>7.8635613000474728E-3</v>
      </c>
      <c r="AB21" s="4">
        <f ca="1">(1-AB20)*('Risk male'!AB21+'Risk female'!AB21)/2+AB20</f>
        <v>7.7475276567501262E-3</v>
      </c>
      <c r="AC21" s="4">
        <f ca="1">(1-AC20)*('Risk male'!AC21+'Risk female'!AC21)/2+AC20</f>
        <v>7.6332036184858683E-3</v>
      </c>
      <c r="AD21" s="4">
        <f ca="1">(1-AD20)*('Risk male'!AD21+'Risk female'!AD21)/2+AD20</f>
        <v>7.5205640718945047E-3</v>
      </c>
      <c r="AE21" s="4">
        <f ca="1">(1-AE20)*('Risk male'!AE21+'Risk female'!AE21)/2+AE20</f>
        <v>7.4095842703049636E-3</v>
      </c>
      <c r="AF21" s="4">
        <f ca="1">(1-AF20)*('Risk male'!AF21+'Risk female'!AF21)/2+AF20</f>
        <v>7.3002398284462942E-3</v>
      </c>
      <c r="BA21" s="20">
        <f t="shared" si="1"/>
        <v>0.5</v>
      </c>
    </row>
    <row r="22" spans="1:53" x14ac:dyDescent="0.2">
      <c r="A22" s="1">
        <v>19</v>
      </c>
      <c r="B22" s="4">
        <f ca="1">(1-B21)*('Risk male'!B22+'Risk female'!B22)/2+B21</f>
        <v>1.1730670378959617E-2</v>
      </c>
      <c r="C22" s="4">
        <f ca="1">(1-C21)*('Risk male'!C22+'Risk female'!C22)/2+C21</f>
        <v>1.1557737417459796E-2</v>
      </c>
      <c r="D22" s="4">
        <f ca="1">(1-D21)*('Risk male'!D22+'Risk female'!D22)/2+D21</f>
        <v>1.1387347612345481E-2</v>
      </c>
      <c r="E22" s="4">
        <f ca="1">(1-E21)*('Risk male'!E22+'Risk female'!E22)/2+E21</f>
        <v>1.1219463746170034E-2</v>
      </c>
      <c r="F22" s="4">
        <f ca="1">(1-F21)*('Risk male'!F22+'Risk female'!F22)/2+F21</f>
        <v>1.1054049140785777E-2</v>
      </c>
      <c r="G22" s="4">
        <f ca="1">(1-G21)*('Risk male'!G22+'Risk female'!G22)/2+G21</f>
        <v>1.0891067649686994E-2</v>
      </c>
      <c r="H22" s="4">
        <f ca="1">(1-H21)*('Risk male'!H22+'Risk female'!H22)/2+H21</f>
        <v>1.0730483650457086E-2</v>
      </c>
      <c r="I22" s="4">
        <f ca="1">(1-I21)*('Risk male'!I22+'Risk female'!I22)/2+I21</f>
        <v>1.0572262037318378E-2</v>
      </c>
      <c r="J22" s="4">
        <f ca="1">(1-J21)*('Risk male'!J22+'Risk female'!J22)/2+J21</f>
        <v>1.0416368213783517E-2</v>
      </c>
      <c r="K22" s="4">
        <f ca="1">(1-K21)*('Risk male'!K22+'Risk female'!K22)/2+K21</f>
        <v>1.0262768085407038E-2</v>
      </c>
      <c r="L22" s="4">
        <f ca="1">(1-L21)*('Risk male'!L22+'Risk female'!L22)/2+L21</f>
        <v>1.011142805263599E-2</v>
      </c>
      <c r="M22" s="4">
        <f ca="1">(1-M21)*('Risk male'!M22+'Risk female'!M22)/2+M21</f>
        <v>9.9623150037583246E-3</v>
      </c>
      <c r="N22" s="4">
        <f ca="1">(1-N21)*('Risk male'!N22+'Risk female'!N22)/2+N21</f>
        <v>9.8153963079478414E-3</v>
      </c>
      <c r="O22" s="4">
        <f ca="1">(1-O21)*('Risk male'!O22+'Risk female'!O22)/2+O21</f>
        <v>9.670639808404503E-3</v>
      </c>
      <c r="P22" s="4">
        <f ca="1">(1-P21)*('Risk male'!P22+'Risk female'!P22)/2+P21</f>
        <v>9.5280138155889385E-3</v>
      </c>
      <c r="Q22" s="4">
        <f ca="1">(1-Q21)*('Risk male'!Q22+'Risk female'!Q22)/2+Q21</f>
        <v>9.3874871005498826E-3</v>
      </c>
      <c r="R22" s="4">
        <f ca="1">(1-R21)*('Risk male'!R22+'Risk female'!R22)/2+R21</f>
        <v>9.2490288883434729E-3</v>
      </c>
      <c r="S22" s="4">
        <f ca="1">(1-S21)*('Risk male'!S22+'Risk female'!S22)/2+S21</f>
        <v>9.1126088515431931E-3</v>
      </c>
      <c r="T22" s="4">
        <f ca="1">(1-T21)*('Risk male'!T22+'Risk female'!T22)/2+T21</f>
        <v>8.9781971038392951E-3</v>
      </c>
      <c r="U22" s="4">
        <f ca="1">(1-U21)*('Risk male'!U22+'Risk female'!U22)/2+U21</f>
        <v>8.8457641937266535E-3</v>
      </c>
      <c r="V22" s="4">
        <f ca="1">(1-V21)*('Risk male'!V22+'Risk female'!V22)/2+V21</f>
        <v>8.7152810982798062E-3</v>
      </c>
      <c r="W22" s="4">
        <f ca="1">(1-W21)*('Risk male'!W22+'Risk female'!W22)/2+W21</f>
        <v>8.5867192170141545E-3</v>
      </c>
      <c r="X22" s="4">
        <f ca="1">(1-X21)*('Risk male'!X22+'Risk female'!X22)/2+X21</f>
        <v>8.4600503658321963E-3</v>
      </c>
      <c r="Y22" s="4">
        <f ca="1">(1-Y21)*('Risk male'!Y22+'Risk female'!Y22)/2+Y21</f>
        <v>8.3352467710536959E-3</v>
      </c>
      <c r="Z22" s="4">
        <f ca="1">(1-Z21)*('Risk male'!Z22+'Risk female'!Z22)/2+Z21</f>
        <v>8.2122810635287136E-3</v>
      </c>
      <c r="AA22" s="4">
        <f ca="1">(1-AA21)*('Risk male'!AA22+'Risk female'!AA22)/2+AA21</f>
        <v>8.0911262728324239E-3</v>
      </c>
      <c r="AB22" s="4">
        <f ca="1">(1-AB21)*('Risk male'!AB22+'Risk female'!AB22)/2+AB21</f>
        <v>7.9717558215406728E-3</v>
      </c>
      <c r="AC22" s="4">
        <f ca="1">(1-AC21)*('Risk male'!AC22+'Risk female'!AC22)/2+AC21</f>
        <v>7.8541435195852403E-3</v>
      </c>
      <c r="AD22" s="4">
        <f ca="1">(1-AD21)*('Risk male'!AD22+'Risk female'!AD22)/2+AD21</f>
        <v>7.7382635586877094E-3</v>
      </c>
      <c r="AE22" s="4">
        <f ca="1">(1-AE21)*('Risk male'!AE22+'Risk female'!AE22)/2+AE21</f>
        <v>7.6240905068710365E-3</v>
      </c>
      <c r="AF22" s="4">
        <f ca="1">(1-AF21)*('Risk male'!AF22+'Risk female'!AF22)/2+AF21</f>
        <v>7.5115993030476788E-3</v>
      </c>
      <c r="BA22" s="20">
        <f t="shared" si="1"/>
        <v>0.5</v>
      </c>
    </row>
    <row r="23" spans="1:53" x14ac:dyDescent="0.2">
      <c r="A23" s="1">
        <v>20</v>
      </c>
      <c r="B23" s="4">
        <f ca="1">(1-B22)*('Risk male'!B23+'Risk female'!B23)/2+B22</f>
        <v>1.2055875659344519E-2</v>
      </c>
      <c r="C23" s="4">
        <f ca="1">(1-C22)*('Risk male'!C23+'Risk female'!C23)/2+C22</f>
        <v>1.1878192773761001E-2</v>
      </c>
      <c r="D23" s="4">
        <f ca="1">(1-D22)*('Risk male'!D23+'Risk female'!D23)/2+D22</f>
        <v>1.1703121599621728E-2</v>
      </c>
      <c r="E23" s="4">
        <f ca="1">(1-E22)*('Risk male'!E23+'Risk female'!E23)/2+E22</f>
        <v>1.1530623954316947E-2</v>
      </c>
      <c r="F23" s="4">
        <f ca="1">(1-F22)*('Risk male'!F23+'Risk female'!F23)/2+F22</f>
        <v>1.1360662207399718E-2</v>
      </c>
      <c r="G23" s="4">
        <f ca="1">(1-G22)*('Risk male'!G23+'Risk female'!G23)/2+G22</f>
        <v>1.1193199272779557E-2</v>
      </c>
      <c r="H23" s="4">
        <f ca="1">(1-H22)*('Risk male'!H23+'Risk female'!H23)/2+H22</f>
        <v>1.1028198601021227E-2</v>
      </c>
      <c r="I23" s="4">
        <f ca="1">(1-I22)*('Risk male'!I23+'Risk female'!I23)/2+I22</f>
        <v>1.0865624171747254E-2</v>
      </c>
      <c r="J23" s="4">
        <f ca="1">(1-J22)*('Risk male'!J23+'Risk female'!J23)/2+J22</f>
        <v>1.0705440486143082E-2</v>
      </c>
      <c r="K23" s="4">
        <f ca="1">(1-K22)*('Risk male'!K23+'Risk female'!K23)/2+K22</f>
        <v>1.054761255956348E-2</v>
      </c>
      <c r="L23" s="4">
        <f ca="1">(1-L22)*('Risk male'!L23+'Risk female'!L23)/2+L22</f>
        <v>1.0392105914239108E-2</v>
      </c>
      <c r="M23" s="4">
        <f ca="1">(1-M22)*('Risk male'!M23+'Risk female'!M23)/2+M22</f>
        <v>1.0238886572081943E-2</v>
      </c>
      <c r="N23" s="4">
        <f ca="1">(1-N22)*('Risk male'!N23+'Risk female'!N23)/2+N22</f>
        <v>1.0087921047588402E-2</v>
      </c>
      <c r="O23" s="4">
        <f ca="1">(1-O22)*('Risk male'!O23+'Risk female'!O23)/2+O22</f>
        <v>9.9391763408389448E-3</v>
      </c>
      <c r="P23" s="4">
        <f ca="1">(1-P22)*('Risk male'!P23+'Risk female'!P23)/2+P22</f>
        <v>9.7926199305930373E-3</v>
      </c>
      <c r="Q23" s="4">
        <f ca="1">(1-Q22)*('Risk male'!Q23+'Risk female'!Q23)/2+Q22</f>
        <v>9.6482197674781882E-3</v>
      </c>
      <c r="R23" s="4">
        <f ca="1">(1-R22)*('Risk male'!R23+'Risk female'!R23)/2+R22</f>
        <v>9.5059442672720037E-3</v>
      </c>
      <c r="S23" s="4">
        <f ca="1">(1-S22)*('Risk male'!S23+'Risk female'!S23)/2+S22</f>
        <v>9.3657623042760832E-3</v>
      </c>
      <c r="T23" s="4">
        <f ca="1">(1-T22)*('Risk male'!T23+'Risk female'!T23)/2+T22</f>
        <v>9.2276432047805439E-3</v>
      </c>
      <c r="U23" s="4">
        <f ca="1">(1-U22)*('Risk male'!U23+'Risk female'!U23)/2+U22</f>
        <v>9.0915567406181959E-3</v>
      </c>
      <c r="V23" s="4">
        <f ca="1">(1-V22)*('Risk male'!V23+'Risk female'!V23)/2+V22</f>
        <v>8.9574731228070654E-3</v>
      </c>
      <c r="W23" s="4">
        <f ca="1">(1-W22)*('Risk male'!W23+'Risk female'!W23)/2+W22</f>
        <v>8.8253629952802989E-3</v>
      </c>
      <c r="X23" s="4">
        <f ca="1">(1-X22)*('Risk male'!X23+'Risk female'!X23)/2+X22</f>
        <v>8.6951974287022907E-3</v>
      </c>
      <c r="Y23" s="4">
        <f ca="1">(1-Y22)*('Risk male'!Y23+'Risk female'!Y23)/2+Y22</f>
        <v>8.5669479143699462E-3</v>
      </c>
      <c r="Z23" s="4">
        <f ca="1">(1-Z22)*('Risk male'!Z23+'Risk female'!Z23)/2+Z22</f>
        <v>8.4405863581980302E-3</v>
      </c>
      <c r="AA23" s="4">
        <f ca="1">(1-AA22)*('Risk male'!AA23+'Risk female'!AA23)/2+AA22</f>
        <v>8.3160850747874999E-3</v>
      </c>
      <c r="AB23" s="4">
        <f ca="1">(1-AB22)*('Risk male'!AB23+'Risk female'!AB23)/2+AB22</f>
        <v>8.1934167815757922E-3</v>
      </c>
      <c r="AC23" s="4">
        <f ca="1">(1-AC22)*('Risk male'!AC23+'Risk female'!AC23)/2+AC22</f>
        <v>8.0725545930680365E-3</v>
      </c>
      <c r="AD23" s="4">
        <f ca="1">(1-AD22)*('Risk male'!AD23+'Risk female'!AD23)/2+AD22</f>
        <v>7.9534720151480769E-3</v>
      </c>
      <c r="AE23" s="4">
        <f ca="1">(1-AE22)*('Risk male'!AE23+'Risk female'!AE23)/2+AE22</f>
        <v>7.8361429394684205E-3</v>
      </c>
      <c r="AF23" s="4">
        <f ca="1">(1-AF22)*('Risk male'!AF23+'Risk female'!AF23)/2+AF22</f>
        <v>7.7205416379179451E-3</v>
      </c>
      <c r="BA23" s="20">
        <f t="shared" si="1"/>
        <v>0.5</v>
      </c>
    </row>
    <row r="24" spans="1:53" x14ac:dyDescent="0.2">
      <c r="A24" s="1">
        <v>21</v>
      </c>
      <c r="B24" s="4">
        <f ca="1">(1-B23)*('Risk male'!B24+'Risk female'!B24)/2+B23</f>
        <v>1.2390136978139291E-2</v>
      </c>
      <c r="C24" s="4">
        <f ca="1">(1-C23)*('Risk male'!C24+'Risk female'!C24)/2+C23</f>
        <v>1.220757349895993E-2</v>
      </c>
      <c r="D24" s="4">
        <f ca="1">(1-D23)*('Risk male'!D24+'Risk female'!D24)/2+D23</f>
        <v>1.2027692125197987E-2</v>
      </c>
      <c r="E24" s="4">
        <f ca="1">(1-E23)*('Risk male'!E24+'Risk female'!E24)/2+E23</f>
        <v>1.1850453684579994E-2</v>
      </c>
      <c r="F24" s="4">
        <f ca="1">(1-F23)*('Risk male'!F24+'Risk female'!F24)/2+F23</f>
        <v>1.1675819570143981E-2</v>
      </c>
      <c r="G24" s="4">
        <f ca="1">(1-G23)*('Risk male'!G24+'Risk female'!G24)/2+G23</f>
        <v>1.150375173228174E-2</v>
      </c>
      <c r="H24" s="4">
        <f ca="1">(1-H23)*('Risk male'!H24+'Risk female'!H24)/2+H23</f>
        <v>1.1334212670887243E-2</v>
      </c>
      <c r="I24" s="4">
        <f ca="1">(1-I23)*('Risk male'!I24+'Risk female'!I24)/2+I23</f>
        <v>1.1167165427609796E-2</v>
      </c>
      <c r="J24" s="4">
        <f ca="1">(1-J23)*('Risk male'!J24+'Risk female'!J24)/2+J23</f>
        <v>1.1002573578210863E-2</v>
      </c>
      <c r="K24" s="4">
        <f ca="1">(1-K23)*('Risk male'!K24+'Risk female'!K24)/2+K23</f>
        <v>1.0840401225023201E-2</v>
      </c>
      <c r="L24" s="4">
        <f ca="1">(1-L23)*('Risk male'!L24+'Risk female'!L24)/2+L23</f>
        <v>1.0680612989511224E-2</v>
      </c>
      <c r="M24" s="4">
        <f ca="1">(1-M23)*('Risk male'!M24+'Risk female'!M24)/2+M23</f>
        <v>1.0523174004931307E-2</v>
      </c>
      <c r="N24" s="4">
        <f ca="1">(1-N23)*('Risk male'!N24+'Risk female'!N24)/2+N23</f>
        <v>1.0368049909090888E-2</v>
      </c>
      <c r="O24" s="4">
        <f ca="1">(1-O23)*('Risk male'!O24+'Risk female'!O24)/2+O23</f>
        <v>1.0215206837205188E-2</v>
      </c>
      <c r="P24" s="4">
        <f ca="1">(1-P23)*('Risk male'!P24+'Risk female'!P24)/2+P23</f>
        <v>1.006461141485037E-2</v>
      </c>
      <c r="Q24" s="4">
        <f ca="1">(1-Q23)*('Risk male'!Q24+'Risk female'!Q24)/2+Q23</f>
        <v>9.9162307510119729E-3</v>
      </c>
      <c r="R24" s="4">
        <f ca="1">(1-R23)*('Risk male'!R24+'Risk female'!R24)/2+R23</f>
        <v>9.7700324312274579E-3</v>
      </c>
      <c r="S24" s="4">
        <f ca="1">(1-S23)*('Risk male'!S24+'Risk female'!S24)/2+S23</f>
        <v>9.62598451082179E-3</v>
      </c>
      <c r="T24" s="4">
        <f ca="1">(1-T23)*('Risk male'!T24+'Risk female'!T24)/2+T23</f>
        <v>9.4840555082348066E-3</v>
      </c>
      <c r="U24" s="4">
        <f ca="1">(1-U23)*('Risk male'!U24+'Risk female'!U24)/2+U23</f>
        <v>9.3442143984394134E-3</v>
      </c>
      <c r="V24" s="4">
        <f ca="1">(1-V23)*('Risk male'!V24+'Risk female'!V24)/2+V23</f>
        <v>9.2064306064493073E-3</v>
      </c>
      <c r="W24" s="4">
        <f ca="1">(1-W23)*('Risk male'!W24+'Risk female'!W24)/2+W23</f>
        <v>9.0706740009152825E-3</v>
      </c>
      <c r="X24" s="4">
        <f ca="1">(1-X23)*('Risk male'!X24+'Risk female'!X24)/2+X23</f>
        <v>8.9369148878089416E-3</v>
      </c>
      <c r="Y24" s="4">
        <f ca="1">(1-Y23)*('Risk male'!Y24+'Risk female'!Y24)/2+Y23</f>
        <v>8.8051240041927565E-3</v>
      </c>
      <c r="Z24" s="4">
        <f ca="1">(1-Z23)*('Risk male'!Z24+'Risk female'!Z24)/2+Z23</f>
        <v>8.6752725120754111E-3</v>
      </c>
      <c r="AA24" s="4">
        <f ca="1">(1-AA23)*('Risk male'!AA24+'Risk female'!AA24)/2+AA23</f>
        <v>8.5473319923513365E-3</v>
      </c>
      <c r="AB24" s="4">
        <f ca="1">(1-AB23)*('Risk male'!AB24+'Risk female'!AB24)/2+AB23</f>
        <v>8.4212744388234111E-3</v>
      </c>
      <c r="AC24" s="4">
        <f ca="1">(1-AC23)*('Risk male'!AC24+'Risk female'!AC24)/2+AC23</f>
        <v>8.2970722523078091E-3</v>
      </c>
      <c r="AD24" s="4">
        <f ca="1">(1-AD23)*('Risk male'!AD24+'Risk female'!AD24)/2+AD23</f>
        <v>8.1746982348198556E-3</v>
      </c>
      <c r="AE24" s="4">
        <f ca="1">(1-AE23)*('Risk male'!AE24+'Risk female'!AE24)/2+AE23</f>
        <v>8.0541255838400445E-3</v>
      </c>
      <c r="AF24" s="4">
        <f ca="1">(1-AF23)*('Risk male'!AF24+'Risk female'!AF24)/2+AF23</f>
        <v>7.9353278866590039E-3</v>
      </c>
      <c r="BA24" s="20">
        <f t="shared" si="1"/>
        <v>0.5</v>
      </c>
    </row>
    <row r="25" spans="1:53" x14ac:dyDescent="0.2">
      <c r="A25" s="1">
        <v>22</v>
      </c>
      <c r="B25" s="4">
        <f ca="1">(1-B24)*('Risk male'!B25+'Risk female'!B25)/2+B24</f>
        <v>1.2730899889223818E-2</v>
      </c>
      <c r="C25" s="4">
        <f ca="1">(1-C24)*('Risk male'!C25+'Risk female'!C25)/2+C24</f>
        <v>1.2543362565382004E-2</v>
      </c>
      <c r="D25" s="4">
        <f ca="1">(1-D24)*('Risk male'!D25+'Risk female'!D25)/2+D24</f>
        <v>1.2358579036624181E-2</v>
      </c>
      <c r="E25" s="4">
        <f ca="1">(1-E24)*('Risk male'!E25+'Risk female'!E25)/2+E24</f>
        <v>1.2176509124253197E-2</v>
      </c>
      <c r="F25" s="4">
        <f ca="1">(1-F24)*('Risk male'!F25+'Risk female'!F25)/2+F24</f>
        <v>1.1997113228210975E-2</v>
      </c>
      <c r="G25" s="4">
        <f ca="1">(1-G24)*('Risk male'!G25+'Risk female'!G25)/2+G24</f>
        <v>1.1820352318968719E-2</v>
      </c>
      <c r="H25" s="4">
        <f ca="1">(1-H24)*('Risk male'!H25+'Risk female'!H25)/2+H24</f>
        <v>1.1646187929524232E-2</v>
      </c>
      <c r="I25" s="4">
        <f ca="1">(1-I24)*('Risk male'!I25+'Risk female'!I25)/2+I24</f>
        <v>1.1474582147504945E-2</v>
      </c>
      <c r="J25" s="4">
        <f ca="1">(1-J24)*('Risk male'!J25+'Risk female'!J25)/2+J24</f>
        <v>1.1305497607375587E-2</v>
      </c>
      <c r="K25" s="4">
        <f ca="1">(1-K24)*('Risk male'!K25+'Risk female'!K25)/2+K24</f>
        <v>1.1138897482749217E-2</v>
      </c>
      <c r="L25" s="4">
        <f ca="1">(1-L24)*('Risk male'!L25+'Risk female'!L25)/2+L24</f>
        <v>1.0974745478800479E-2</v>
      </c>
      <c r="M25" s="4">
        <f ca="1">(1-M24)*('Risk male'!M25+'Risk female'!M25)/2+M24</f>
        <v>1.0813005824779886E-2</v>
      </c>
      <c r="N25" s="4">
        <f ca="1">(1-N24)*('Risk male'!N25+'Risk female'!N25)/2+N24</f>
        <v>1.0653643266627934E-2</v>
      </c>
      <c r="O25" s="4">
        <f ca="1">(1-O24)*('Risk male'!O25+'Risk female'!O25)/2+O24</f>
        <v>1.0496623059687947E-2</v>
      </c>
      <c r="P25" s="4">
        <f ca="1">(1-P24)*('Risk male'!P25+'Risk female'!P25)/2+P24</f>
        <v>1.0341910961516449E-2</v>
      </c>
      <c r="Q25" s="4">
        <f ca="1">(1-Q24)*('Risk male'!Q25+'Risk female'!Q25)/2+Q24</f>
        <v>1.0189473224789906E-2</v>
      </c>
      <c r="R25" s="4">
        <f ca="1">(1-R24)*('Risk male'!R25+'Risk female'!R25)/2+R24</f>
        <v>1.0039276590306742E-2</v>
      </c>
      <c r="S25" s="4">
        <f ca="1">(1-S24)*('Risk male'!S25+'Risk female'!S25)/2+S24</f>
        <v>9.891288280083484E-3</v>
      </c>
      <c r="T25" s="4">
        <f ca="1">(1-T24)*('Risk male'!T25+'Risk female'!T25)/2+T24</f>
        <v>9.7454759905438639E-3</v>
      </c>
      <c r="U25" s="4">
        <f ca="1">(1-U24)*('Risk male'!U25+'Risk female'!U25)/2+U24</f>
        <v>9.6018078857999008E-3</v>
      </c>
      <c r="V25" s="4">
        <f ca="1">(1-V24)*('Risk male'!V25+'Risk female'!V25)/2+V24</f>
        <v>9.4602525910236646E-3</v>
      </c>
      <c r="W25" s="4">
        <f ca="1">(1-W24)*('Risk male'!W25+'Risk female'!W25)/2+W24</f>
        <v>9.3207791859088035E-3</v>
      </c>
      <c r="X25" s="4">
        <f ca="1">(1-X24)*('Risk male'!X25+'Risk female'!X25)/2+X24</f>
        <v>9.1833571982206444E-3</v>
      </c>
      <c r="Y25" s="4">
        <f ca="1">(1-Y24)*('Risk male'!Y25+'Risk female'!Y25)/2+Y24</f>
        <v>9.0479565974338361E-3</v>
      </c>
      <c r="Z25" s="4">
        <f ca="1">(1-Z24)*('Risk male'!Z25+'Risk female'!Z25)/2+Z24</f>
        <v>8.9145477884564634E-3</v>
      </c>
      <c r="AA25" s="4">
        <f ca="1">(1-AA24)*('Risk male'!AA25+'Risk female'!AA25)/2+AA24</f>
        <v>8.7831016054395351E-3</v>
      </c>
      <c r="AB25" s="4">
        <f ca="1">(1-AB24)*('Risk male'!AB25+'Risk female'!AB25)/2+AB24</f>
        <v>8.6535893056708564E-3</v>
      </c>
      <c r="AC25" s="4">
        <f ca="1">(1-AC24)*('Risk male'!AC25+'Risk female'!AC25)/2+AC24</f>
        <v>8.5259825635522288E-3</v>
      </c>
      <c r="AD25" s="4">
        <f ca="1">(1-AD24)*('Risk male'!AD25+'Risk female'!AD25)/2+AD24</f>
        <v>8.400253464658872E-3</v>
      </c>
      <c r="AE25" s="4">
        <f ca="1">(1-AE24)*('Risk male'!AE25+'Risk female'!AE25)/2+AE24</f>
        <v>8.2763744998802114E-3</v>
      </c>
      <c r="AF25" s="4">
        <f ca="1">(1-AF24)*('Risk male'!AF25+'Risk female'!AF25)/2+AF24</f>
        <v>8.1543185596408239E-3</v>
      </c>
      <c r="BA25" s="20">
        <f t="shared" si="1"/>
        <v>0.5</v>
      </c>
    </row>
    <row r="26" spans="1:53" x14ac:dyDescent="0.2">
      <c r="A26" s="1">
        <v>23</v>
      </c>
      <c r="B26" s="4">
        <f ca="1">(1-B25)*('Risk male'!B26+'Risk female'!B26)/2+B25</f>
        <v>1.3088610030609082E-2</v>
      </c>
      <c r="C26" s="4">
        <f ca="1">(1-C25)*('Risk male'!C26+'Risk female'!C26)/2+C25</f>
        <v>1.2895853294880043E-2</v>
      </c>
      <c r="D26" s="4">
        <f ca="1">(1-D25)*('Risk male'!D26+'Risk female'!D26)/2+D25</f>
        <v>1.2705925530577354E-2</v>
      </c>
      <c r="E26" s="4">
        <f ca="1">(1-E25)*('Risk male'!E26+'Risk female'!E26)/2+E25</f>
        <v>1.2518785505191187E-2</v>
      </c>
      <c r="F26" s="4">
        <f ca="1">(1-F25)*('Risk male'!F26+'Risk female'!F26)/2+F25</f>
        <v>1.2334392578759E-2</v>
      </c>
      <c r="G26" s="4">
        <f ca="1">(1-G25)*('Risk male'!G26+'Risk female'!G26)/2+G25</f>
        <v>1.215270669559855E-2</v>
      </c>
      <c r="H26" s="4">
        <f ca="1">(1-H25)*('Risk male'!H26+'Risk female'!H26)/2+H25</f>
        <v>1.1973688376148942E-2</v>
      </c>
      <c r="I26" s="4">
        <f ca="1">(1-I25)*('Risk male'!I26+'Risk female'!I26)/2+I25</f>
        <v>1.1797298708918337E-2</v>
      </c>
      <c r="J26" s="4">
        <f ca="1">(1-J25)*('Risk male'!J26+'Risk female'!J26)/2+J25</f>
        <v>1.1623499342537293E-2</v>
      </c>
      <c r="K26" s="4">
        <f ca="1">(1-K25)*('Risk male'!K26+'Risk female'!K26)/2+K25</f>
        <v>1.1452252477916456E-2</v>
      </c>
      <c r="L26" s="4">
        <f ca="1">(1-L25)*('Risk male'!L26+'Risk female'!L26)/2+L25</f>
        <v>1.1283520860507504E-2</v>
      </c>
      <c r="M26" s="4">
        <f ca="1">(1-M25)*('Risk male'!M26+'Risk female'!M26)/2+M25</f>
        <v>1.1117267772666159E-2</v>
      </c>
      <c r="N26" s="4">
        <f ca="1">(1-N25)*('Risk male'!N26+'Risk female'!N26)/2+N25</f>
        <v>1.0953457026116106E-2</v>
      </c>
      <c r="O26" s="4">
        <f ca="1">(1-O25)*('Risk male'!O26+'Risk female'!O26)/2+O25</f>
        <v>1.07920529545127E-2</v>
      </c>
      <c r="P26" s="4">
        <f ca="1">(1-P25)*('Risk male'!P26+'Risk female'!P26)/2+P25</f>
        <v>1.0633020406105319E-2</v>
      </c>
      <c r="Q26" s="4">
        <f ca="1">(1-Q25)*('Risk male'!Q26+'Risk female'!Q26)/2+Q25</f>
        <v>1.0476324736497197E-2</v>
      </c>
      <c r="R26" s="4">
        <f ca="1">(1-R25)*('Risk male'!R26+'Risk female'!R26)/2+R25</f>
        <v>1.0321931801501646E-2</v>
      </c>
      <c r="S26" s="4">
        <f ca="1">(1-S25)*('Risk male'!S26+'Risk female'!S26)/2+S25</f>
        <v>1.0169807950093557E-2</v>
      </c>
      <c r="T26" s="4">
        <f ca="1">(1-T25)*('Risk male'!T26+'Risk female'!T26)/2+T25</f>
        <v>1.0019920017455022E-2</v>
      </c>
      <c r="U26" s="4">
        <f ca="1">(1-U25)*('Risk male'!U26+'Risk female'!U26)/2+U25</f>
        <v>9.8722353181140733E-3</v>
      </c>
      <c r="V26" s="4">
        <f ca="1">(1-V25)*('Risk male'!V26+'Risk female'!V26)/2+V25</f>
        <v>9.7267216391753106E-3</v>
      </c>
      <c r="W26" s="4">
        <f ca="1">(1-W25)*('Risk male'!W26+'Risk female'!W26)/2+W25</f>
        <v>9.5833472336414507E-3</v>
      </c>
      <c r="X26" s="4">
        <f ca="1">(1-X25)*('Risk male'!X26+'Risk female'!X26)/2+X25</f>
        <v>9.4420808138246555E-3</v>
      </c>
      <c r="Y26" s="4">
        <f ca="1">(1-Y25)*('Risk male'!Y26+'Risk female'!Y26)/2+Y25</f>
        <v>9.3028915448466077E-3</v>
      </c>
      <c r="Z26" s="4">
        <f ca="1">(1-Z25)*('Risk male'!Z26+'Risk female'!Z26)/2+Z25</f>
        <v>9.1657490382262442E-3</v>
      </c>
      <c r="AA26" s="4">
        <f ca="1">(1-AA25)*('Risk male'!AA26+'Risk female'!AA26)/2+AA25</f>
        <v>9.0306233455541042E-3</v>
      </c>
      <c r="AB26" s="4">
        <f ca="1">(1-AB25)*('Risk male'!AB26+'Risk female'!AB26)/2+AB25</f>
        <v>8.8974849522522517E-3</v>
      </c>
      <c r="AC26" s="4">
        <f ca="1">(1-AC25)*('Risk male'!AC26+'Risk female'!AC26)/2+AC25</f>
        <v>8.7663047714187751E-3</v>
      </c>
      <c r="AD26" s="4">
        <f ca="1">(1-AD25)*('Risk male'!AD26+'Risk female'!AD26)/2+AD25</f>
        <v>8.6370541377557095E-3</v>
      </c>
      <c r="AE26" s="4">
        <f ca="1">(1-AE25)*('Risk male'!AE26+'Risk female'!AE26)/2+AE25</f>
        <v>8.5097048015795734E-3</v>
      </c>
      <c r="AF26" s="4">
        <f ca="1">(1-AF25)*('Risk male'!AF26+'Risk female'!AF26)/2+AF25</f>
        <v>8.3842289229132897E-3</v>
      </c>
      <c r="BA26" s="20">
        <f t="shared" si="1"/>
        <v>0.5</v>
      </c>
    </row>
    <row r="27" spans="1:53" x14ac:dyDescent="0.2">
      <c r="A27" s="1">
        <v>24</v>
      </c>
      <c r="B27" s="4">
        <f ca="1">(1-B26)*('Risk male'!B27+'Risk female'!B27)/2+B26</f>
        <v>1.3457715111412494E-2</v>
      </c>
      <c r="C27" s="4">
        <f ca="1">(1-C26)*('Risk male'!C27+'Risk female'!C27)/2+C26</f>
        <v>1.3259574646471895E-2</v>
      </c>
      <c r="D27" s="4">
        <f ca="1">(1-D26)*('Risk male'!D27+'Risk female'!D27)/2+D26</f>
        <v>1.3064340638822738E-2</v>
      </c>
      <c r="E27" s="4">
        <f ca="1">(1-E26)*('Risk male'!E27+'Risk female'!E27)/2+E26</f>
        <v>1.2871970771457684E-2</v>
      </c>
      <c r="F27" s="4">
        <f ca="1">(1-F26)*('Risk male'!F27+'Risk female'!F27)/2+F26</f>
        <v>1.268242333417899E-2</v>
      </c>
      <c r="G27" s="4">
        <f ca="1">(1-G26)*('Risk male'!G27+'Risk female'!G27)/2+G26</f>
        <v>1.2495657215171933E-2</v>
      </c>
      <c r="H27" s="4">
        <f ca="1">(1-H26)*('Risk male'!H27+'Risk female'!H27)/2+H26</f>
        <v>1.2311631892687152E-2</v>
      </c>
      <c r="I27" s="4">
        <f ca="1">(1-I26)*('Risk male'!I27+'Risk female'!I27)/2+I26</f>
        <v>1.2130307426830564E-2</v>
      </c>
      <c r="J27" s="4">
        <f ca="1">(1-J26)*('Risk male'!J27+'Risk female'!J27)/2+J26</f>
        <v>1.1951644451459848E-2</v>
      </c>
      <c r="K27" s="4">
        <f ca="1">(1-K26)*('Risk male'!K27+'Risk female'!K27)/2+K26</f>
        <v>1.1775604166186242E-2</v>
      </c>
      <c r="L27" s="4">
        <f ca="1">(1-L26)*('Risk male'!L27+'Risk female'!L27)/2+L26</f>
        <v>1.1602148328480593E-2</v>
      </c>
      <c r="M27" s="4">
        <f ca="1">(1-M26)*('Risk male'!M27+'Risk female'!M27)/2+M26</f>
        <v>1.1431239245882475E-2</v>
      </c>
      <c r="N27" s="4">
        <f ca="1">(1-N26)*('Risk male'!N27+'Risk female'!N27)/2+N26</f>
        <v>1.1262839768311257E-2</v>
      </c>
      <c r="O27" s="4">
        <f ca="1">(1-O26)*('Risk male'!O27+'Risk female'!O27)/2+O26</f>
        <v>1.1096913280478009E-2</v>
      </c>
      <c r="P27" s="4">
        <f ca="1">(1-P26)*('Risk male'!P27+'Risk female'!P27)/2+P26</f>
        <v>1.0933423694397129E-2</v>
      </c>
      <c r="Q27" s="4">
        <f ca="1">(1-Q26)*('Risk male'!Q27+'Risk female'!Q27)/2+Q26</f>
        <v>1.0772335441996541E-2</v>
      </c>
      <c r="R27" s="4">
        <f ca="1">(1-R26)*('Risk male'!R27+'Risk female'!R27)/2+R26</f>
        <v>1.0613613467825387E-2</v>
      </c>
      <c r="S27" s="4">
        <f ca="1">(1-S26)*('Risk male'!S27+'Risk female'!S27)/2+S26</f>
        <v>1.0457223221858125E-2</v>
      </c>
      <c r="T27" s="4">
        <f ca="1">(1-T26)*('Risk male'!T27+'Risk female'!T27)/2+T26</f>
        <v>1.0303130652393884E-2</v>
      </c>
      <c r="U27" s="4">
        <f ca="1">(1-U26)*('Risk male'!U27+'Risk female'!U27)/2+U26</f>
        <v>1.0151302199050085E-2</v>
      </c>
      <c r="V27" s="4">
        <f ca="1">(1-V26)*('Risk male'!V27+'Risk female'!V27)/2+V26</f>
        <v>1.0001704785849103E-2</v>
      </c>
      <c r="W27" s="4">
        <f ca="1">(1-W26)*('Risk male'!W27+'Risk female'!W27)/2+W26</f>
        <v>9.8543058143970522E-3</v>
      </c>
      <c r="X27" s="4">
        <f ca="1">(1-X26)*('Risk male'!X27+'Risk female'!X27)/2+X26</f>
        <v>9.7090731571534972E-3</v>
      </c>
      <c r="Y27" s="4">
        <f ca="1">(1-Y26)*('Risk male'!Y27+'Risk female'!Y27)/2+Y26</f>
        <v>9.5659751507911322E-3</v>
      </c>
      <c r="Z27" s="4">
        <f ca="1">(1-Z26)*('Risk male'!Z27+'Risk female'!Z27)/2+Z26</f>
        <v>9.4249805896442999E-3</v>
      </c>
      <c r="AA27" s="4">
        <f ca="1">(1-AA26)*('Risk male'!AA27+'Risk female'!AA27)/2+AA26</f>
        <v>9.2860587192453523E-3</v>
      </c>
      <c r="AB27" s="4">
        <f ca="1">(1-AB26)*('Risk male'!AB27+'Risk female'!AB27)/2+AB26</f>
        <v>9.1491792299477764E-3</v>
      </c>
      <c r="AC27" s="4">
        <f ca="1">(1-AC26)*('Risk male'!AC27+'Risk female'!AC27)/2+AC26</f>
        <v>9.0143122506351429E-3</v>
      </c>
      <c r="AD27" s="4">
        <f ca="1">(1-AD26)*('Risk male'!AD27+'Risk female'!AD27)/2+AD26</f>
        <v>8.8814283425146801E-3</v>
      </c>
      <c r="AE27" s="4">
        <f ca="1">(1-AE26)*('Risk male'!AE27+'Risk female'!AE27)/2+AE26</f>
        <v>8.7504984929947117E-3</v>
      </c>
      <c r="AF27" s="4">
        <f ca="1">(1-AF26)*('Risk male'!AF27+'Risk female'!AF27)/2+AF26</f>
        <v>8.6214941096446982E-3</v>
      </c>
      <c r="BA27" s="20">
        <f t="shared" si="1"/>
        <v>0.5</v>
      </c>
    </row>
    <row r="28" spans="1:53" x14ac:dyDescent="0.2">
      <c r="A28" s="1">
        <v>25</v>
      </c>
      <c r="B28" s="4">
        <f ca="1">(1-B27)*('Risk male'!B28+'Risk female'!B28)/2+B27</f>
        <v>1.3823206870402395E-2</v>
      </c>
      <c r="C28" s="4">
        <f ca="1">(1-C27)*('Risk male'!C28+'Risk female'!C28)/2+C27</f>
        <v>1.3619737371183188E-2</v>
      </c>
      <c r="D28" s="4">
        <f ca="1">(1-D27)*('Risk male'!D28+'Risk female'!D28)/2+D27</f>
        <v>1.3419250969475632E-2</v>
      </c>
      <c r="E28" s="4">
        <f ca="1">(1-E27)*('Risk male'!E28+'Risk female'!E28)/2+E27</f>
        <v>1.3221704277338155E-2</v>
      </c>
      <c r="F28" s="4">
        <f ca="1">(1-F27)*('Risk male'!F28+'Risk female'!F28)/2+F27</f>
        <v>1.3027054527670664E-2</v>
      </c>
      <c r="G28" s="4">
        <f ca="1">(1-G27)*('Risk male'!G28+'Risk female'!G28)/2+G27</f>
        <v>1.28352595656326E-2</v>
      </c>
      <c r="H28" s="4">
        <f ca="1">(1-H27)*('Risk male'!H28+'Risk female'!H28)/2+H27</f>
        <v>1.2646277840170727E-2</v>
      </c>
      <c r="I28" s="4">
        <f ca="1">(1-I27)*('Risk male'!I28+'Risk female'!I28)/2+I27</f>
        <v>1.2460068395655307E-2</v>
      </c>
      <c r="J28" s="4">
        <f ca="1">(1-J27)*('Risk male'!J28+'Risk female'!J28)/2+J27</f>
        <v>1.2276590863623715E-2</v>
      </c>
      <c r="K28" s="4">
        <f ca="1">(1-K27)*('Risk male'!K28+'Risk female'!K28)/2+K27</f>
        <v>1.2095805454630253E-2</v>
      </c>
      <c r="L28" s="4">
        <f ca="1">(1-L27)*('Risk male'!L28+'Risk female'!L28)/2+L27</f>
        <v>1.1917672950201116E-2</v>
      </c>
      <c r="M28" s="4">
        <f ca="1">(1-M27)*('Risk male'!M28+'Risk female'!M28)/2+M27</f>
        <v>1.1742154694893377E-2</v>
      </c>
      <c r="N28" s="4">
        <f ca="1">(1-N27)*('Risk male'!N28+'Risk female'!N28)/2+N27</f>
        <v>1.1569212588456876E-2</v>
      </c>
      <c r="O28" s="4">
        <f ca="1">(1-O27)*('Risk male'!O28+'Risk female'!O28)/2+O27</f>
        <v>1.1398809078097927E-2</v>
      </c>
      <c r="P28" s="4">
        <f ca="1">(1-P27)*('Risk male'!P28+'Risk female'!P28)/2+P27</f>
        <v>1.1230907150843754E-2</v>
      </c>
      <c r="Q28" s="4">
        <f ca="1">(1-Q27)*('Risk male'!Q28+'Risk female'!Q28)/2+Q27</f>
        <v>1.1065470326006516E-2</v>
      </c>
      <c r="R28" s="4">
        <f ca="1">(1-R27)*('Risk male'!R28+'Risk female'!R28)/2+R27</f>
        <v>1.0902462647745859E-2</v>
      </c>
      <c r="S28" s="4">
        <f ca="1">(1-S27)*('Risk male'!S28+'Risk female'!S28)/2+S27</f>
        <v>1.0741848677728949E-2</v>
      </c>
      <c r="T28" s="4">
        <f ca="1">(1-T27)*('Risk male'!T28+'Risk female'!T28)/2+T27</f>
        <v>1.0583593487886808E-2</v>
      </c>
      <c r="U28" s="4">
        <f ca="1">(1-U27)*('Risk male'!U28+'Risk female'!U28)/2+U27</f>
        <v>1.0427662653266024E-2</v>
      </c>
      <c r="V28" s="4">
        <f ca="1">(1-V27)*('Risk male'!V28+'Risk female'!V28)/2+V27</f>
        <v>1.0274022244974593E-2</v>
      </c>
      <c r="W28" s="4">
        <f ca="1">(1-W27)*('Risk male'!W28+'Risk female'!W28)/2+W27</f>
        <v>1.0122638823220995E-2</v>
      </c>
      <c r="X28" s="4">
        <f ca="1">(1-X27)*('Risk male'!X28+'Risk female'!X28)/2+X27</f>
        <v>9.9734794304453186E-3</v>
      </c>
      <c r="Y28" s="4">
        <f ca="1">(1-Y27)*('Risk male'!Y28+'Risk female'!Y28)/2+Y27</f>
        <v>9.8265115845414929E-3</v>
      </c>
      <c r="Z28" s="4">
        <f ca="1">(1-Z27)*('Risk male'!Z28+'Risk female'!Z28)/2+Z27</f>
        <v>9.6817032721694951E-3</v>
      </c>
      <c r="AA28" s="4">
        <f ca="1">(1-AA27)*('Risk male'!AA28+'Risk female'!AA28)/2+AA27</f>
        <v>9.539022942156564E-3</v>
      </c>
      <c r="AB28" s="4">
        <f ca="1">(1-AB27)*('Risk male'!AB28+'Risk female'!AB28)/2+AB27</f>
        <v>9.3984394989863173E-3</v>
      </c>
      <c r="AC28" s="4">
        <f ca="1">(1-AC27)*('Risk male'!AC28+'Risk female'!AC28)/2+AC27</f>
        <v>9.2599222963748833E-3</v>
      </c>
      <c r="AD28" s="4">
        <f ca="1">(1-AD27)*('Risk male'!AD28+'Risk female'!AD28)/2+AD27</f>
        <v>9.1234411309328092E-3</v>
      </c>
      <c r="AE28" s="4">
        <f ca="1">(1-AE27)*('Risk male'!AE28+'Risk female'!AE28)/2+AE27</f>
        <v>8.9889662359120236E-3</v>
      </c>
      <c r="AF28" s="4">
        <f ca="1">(1-AF27)*('Risk male'!AF28+'Risk female'!AF28)/2+AF27</f>
        <v>8.8564682750365883E-3</v>
      </c>
      <c r="BA28" s="20">
        <f t="shared" si="1"/>
        <v>0.5</v>
      </c>
    </row>
    <row r="29" spans="1:53" x14ac:dyDescent="0.2">
      <c r="A29" s="1">
        <v>26</v>
      </c>
      <c r="B29" s="4">
        <f ca="1">(1-B28)*('Risk male'!B29+'Risk female'!B29)/2+B28</f>
        <v>1.4236877345534629E-2</v>
      </c>
      <c r="C29" s="4">
        <f ca="1">(1-C28)*('Risk male'!C29+'Risk female'!C29)/2+C28</f>
        <v>1.402737857734598E-2</v>
      </c>
      <c r="D29" s="4">
        <f ca="1">(1-D28)*('Risk male'!D29+'Risk female'!D29)/2+D28</f>
        <v>1.3820949551884001E-2</v>
      </c>
      <c r="E29" s="4">
        <f ca="1">(1-E28)*('Risk male'!E29+'Risk female'!E29)/2+E28</f>
        <v>1.3617545672405168E-2</v>
      </c>
      <c r="F29" s="4">
        <f ca="1">(1-F28)*('Risk male'!F29+'Risk female'!F29)/2+F28</f>
        <v>1.3417122978787293E-2</v>
      </c>
      <c r="G29" s="4">
        <f ca="1">(1-G28)*('Risk male'!G29+'Risk female'!G29)/2+G28</f>
        <v>1.3219638138774715E-2</v>
      </c>
      <c r="H29" s="4">
        <f ca="1">(1-H28)*('Risk male'!H29+'Risk female'!H29)/2+H28</f>
        <v>1.3025048439334061E-2</v>
      </c>
      <c r="I29" s="4">
        <f ca="1">(1-I28)*('Risk male'!I29+'Risk female'!I29)/2+I28</f>
        <v>1.2833311778119237E-2</v>
      </c>
      <c r="J29" s="4">
        <f ca="1">(1-J28)*('Risk male'!J29+'Risk female'!J29)/2+J28</f>
        <v>1.2644386655044757E-2</v>
      </c>
      <c r="K29" s="4">
        <f ca="1">(1-K28)*('Risk male'!K29+'Risk female'!K29)/2+K28</f>
        <v>1.2458232163966191E-2</v>
      </c>
      <c r="L29" s="4">
        <f ca="1">(1-L28)*('Risk male'!L29+'Risk female'!L29)/2+L28</f>
        <v>1.2274807984466729E-2</v>
      </c>
      <c r="M29" s="4">
        <f ca="1">(1-M28)*('Risk male'!M29+'Risk female'!M29)/2+M28</f>
        <v>1.2094074373748744E-2</v>
      </c>
      <c r="N29" s="4">
        <f ca="1">(1-N28)*('Risk male'!N29+'Risk female'!N29)/2+N28</f>
        <v>1.191599215862928E-2</v>
      </c>
      <c r="O29" s="4">
        <f ca="1">(1-O28)*('Risk male'!O29+'Risk female'!O29)/2+O28</f>
        <v>1.1740522727638394E-2</v>
      </c>
      <c r="P29" s="4">
        <f ca="1">(1-P28)*('Risk male'!P29+'Risk female'!P29)/2+P28</f>
        <v>1.1567628023219294E-2</v>
      </c>
      <c r="Q29" s="4">
        <f ca="1">(1-Q28)*('Risk male'!Q29+'Risk female'!Q29)/2+Q28</f>
        <v>1.1397270534029166E-2</v>
      </c>
      <c r="R29" s="4">
        <f ca="1">(1-R28)*('Risk male'!R29+'Risk female'!R29)/2+R28</f>
        <v>1.1229413287339621E-2</v>
      </c>
      <c r="S29" s="4">
        <f ca="1">(1-S28)*('Risk male'!S29+'Risk female'!S29)/2+S28</f>
        <v>1.1064019841535785E-2</v>
      </c>
      <c r="T29" s="4">
        <f ca="1">(1-T28)*('Risk male'!T29+'Risk female'!T29)/2+T28</f>
        <v>1.090105427871281E-2</v>
      </c>
      <c r="U29" s="4">
        <f ca="1">(1-U28)*('Risk male'!U29+'Risk female'!U29)/2+U28</f>
        <v>1.0740481197368961E-2</v>
      </c>
      <c r="V29" s="4">
        <f ca="1">(1-V28)*('Risk male'!V29+'Risk female'!V29)/2+V28</f>
        <v>1.0582265705194004E-2</v>
      </c>
      <c r="W29" s="4">
        <f ca="1">(1-W28)*('Risk male'!W29+'Risk female'!W29)/2+W28</f>
        <v>1.0426373411952027E-2</v>
      </c>
      <c r="X29" s="4">
        <f ca="1">(1-X28)*('Risk male'!X29+'Risk female'!X29)/2+X28</f>
        <v>1.0272770422457556E-2</v>
      </c>
      <c r="Y29" s="4">
        <f ca="1">(1-Y28)*('Risk male'!Y29+'Risk female'!Y29)/2+Y28</f>
        <v>1.0121423329643966E-2</v>
      </c>
      <c r="Z29" s="4">
        <f ca="1">(1-Z28)*('Risk male'!Z29+'Risk female'!Z29)/2+Z28</f>
        <v>9.9722992077231482E-3</v>
      </c>
      <c r="AA29" s="4">
        <f ca="1">(1-AA28)*('Risk male'!AA29+'Risk female'!AA29)/2+AA28</f>
        <v>9.8253656054354196E-3</v>
      </c>
      <c r="AB29" s="4">
        <f ca="1">(1-AB28)*('Risk male'!AB29+'Risk female'!AB29)/2+AB28</f>
        <v>9.6805905393885974E-3</v>
      </c>
      <c r="AC29" s="4">
        <f ca="1">(1-AC28)*('Risk male'!AC29+'Risk female'!AC29)/2+AC28</f>
        <v>9.5379424874853739E-3</v>
      </c>
      <c r="AD29" s="4">
        <f ca="1">(1-AD28)*('Risk male'!AD29+'Risk female'!AD29)/2+AD28</f>
        <v>9.3973903824377345E-3</v>
      </c>
      <c r="AE29" s="4">
        <f ca="1">(1-AE28)*('Risk male'!AE29+'Risk female'!AE29)/2+AE28</f>
        <v>9.2589036053677392E-3</v>
      </c>
      <c r="AF29" s="4">
        <f ca="1">(1-AF28)*('Risk male'!AF29+'Risk female'!AF29)/2+AF28</f>
        <v>9.1224519794933668E-3</v>
      </c>
      <c r="BA29" s="20">
        <f t="shared" si="1"/>
        <v>0.5</v>
      </c>
    </row>
    <row r="30" spans="1:53" x14ac:dyDescent="0.2">
      <c r="A30" s="1">
        <v>27</v>
      </c>
      <c r="B30" s="4">
        <f ca="1">(1-B29)*('Risk male'!B30+'Risk female'!B30)/2+B29</f>
        <v>1.4625795826307303E-2</v>
      </c>
      <c r="C30" s="4">
        <f ca="1">(1-C29)*('Risk male'!C30+'Risk female'!C30)/2+C29</f>
        <v>1.4410630927552842E-2</v>
      </c>
      <c r="D30" s="4">
        <f ca="1">(1-D29)*('Risk male'!D30+'Risk female'!D30)/2+D29</f>
        <v>1.4198617128408529E-2</v>
      </c>
      <c r="E30" s="4">
        <f ca="1">(1-E29)*('Risk male'!E30+'Risk female'!E30)/2+E29</f>
        <v>1.3989708699170177E-2</v>
      </c>
      <c r="F30" s="4">
        <f ca="1">(1-F29)*('Risk male'!F30+'Risk female'!F30)/2+F29</f>
        <v>1.3783860561482482E-2</v>
      </c>
      <c r="G30" s="4">
        <f ca="1">(1-G29)*('Risk male'!G30+'Risk female'!G30)/2+G29</f>
        <v>1.3581028279424862E-2</v>
      </c>
      <c r="H30" s="4">
        <f ca="1">(1-H29)*('Risk male'!H30+'Risk female'!H30)/2+H29</f>
        <v>1.3381168050708565E-2</v>
      </c>
      <c r="I30" s="4">
        <f ca="1">(1-I29)*('Risk male'!I30+'Risk female'!I30)/2+I29</f>
        <v>1.3184236697983704E-2</v>
      </c>
      <c r="J30" s="4">
        <f ca="1">(1-J29)*('Risk male'!J30+'Risk female'!J30)/2+J29</f>
        <v>1.2990191660255404E-2</v>
      </c>
      <c r="K30" s="4">
        <f ca="1">(1-K29)*('Risk male'!K30+'Risk female'!K30)/2+K29</f>
        <v>1.2798990984407845E-2</v>
      </c>
      <c r="L30" s="4">
        <f ca="1">(1-L29)*('Risk male'!L30+'Risk female'!L30)/2+L29</f>
        <v>1.261059331683524E-2</v>
      </c>
      <c r="M30" s="4">
        <f ca="1">(1-M29)*('Risk male'!M30+'Risk female'!M30)/2+M29</f>
        <v>1.2424957895178666E-2</v>
      </c>
      <c r="N30" s="4">
        <f ca="1">(1-N29)*('Risk male'!N30+'Risk female'!N30)/2+N29</f>
        <v>1.2242044540167692E-2</v>
      </c>
      <c r="O30" s="4">
        <f ca="1">(1-O29)*('Risk male'!O30+'Risk female'!O30)/2+O29</f>
        <v>1.2061813647565773E-2</v>
      </c>
      <c r="P30" s="4">
        <f ca="1">(1-P29)*('Risk male'!P30+'Risk female'!P30)/2+P29</f>
        <v>1.1884226180218373E-2</v>
      </c>
      <c r="Q30" s="4">
        <f ca="1">(1-Q29)*('Risk male'!Q30+'Risk female'!Q30)/2+Q29</f>
        <v>1.1709243660202717E-2</v>
      </c>
      <c r="R30" s="4">
        <f ca="1">(1-R29)*('Risk male'!R30+'Risk female'!R30)/2+R29</f>
        <v>1.1536828161078164E-2</v>
      </c>
      <c r="S30" s="4">
        <f ca="1">(1-S29)*('Risk male'!S30+'Risk female'!S30)/2+S29</f>
        <v>1.13669423002362E-2</v>
      </c>
      <c r="T30" s="4">
        <f ca="1">(1-T29)*('Risk male'!T30+'Risk female'!T30)/2+T29</f>
        <v>1.1199549231348891E-2</v>
      </c>
      <c r="U30" s="4">
        <f ca="1">(1-U29)*('Risk male'!U30+'Risk female'!U30)/2+U29</f>
        <v>1.1034612636914935E-2</v>
      </c>
      <c r="V30" s="4">
        <f ca="1">(1-V29)*('Risk male'!V30+'Risk female'!V30)/2+V29</f>
        <v>1.0872096720902077E-2</v>
      </c>
      <c r="W30" s="4">
        <f ca="1">(1-W29)*('Risk male'!W30+'Risk female'!W30)/2+W29</f>
        <v>1.0711966201485028E-2</v>
      </c>
      <c r="X30" s="4">
        <f ca="1">(1-X29)*('Risk male'!X30+'Risk female'!X30)/2+X29</f>
        <v>1.0554186303877769E-2</v>
      </c>
      <c r="Y30" s="4">
        <f ca="1">(1-Y29)*('Risk male'!Y30+'Risk female'!Y30)/2+Y29</f>
        <v>1.0398722753259246E-2</v>
      </c>
      <c r="Z30" s="4">
        <f ca="1">(1-Z29)*('Risk male'!Z30+'Risk female'!Z30)/2+Z29</f>
        <v>1.0245541767791442E-2</v>
      </c>
      <c r="AA30" s="4">
        <f ca="1">(1-AA29)*('Risk male'!AA30+'Risk female'!AA30)/2+AA29</f>
        <v>1.0094610051728809E-2</v>
      </c>
      <c r="AB30" s="4">
        <f ca="1">(1-AB29)*('Risk male'!AB30+'Risk female'!AB30)/2+AB29</f>
        <v>9.9458947886180097E-3</v>
      </c>
      <c r="AC30" s="4">
        <f ca="1">(1-AC29)*('Risk male'!AC30+'Risk female'!AC30)/2+AC29</f>
        <v>9.7993636345871053E-3</v>
      </c>
      <c r="AD30" s="4">
        <f ca="1">(1-AD29)*('Risk male'!AD30+'Risk female'!AD30)/2+AD29</f>
        <v>9.6549847117229411E-3</v>
      </c>
      <c r="AE30" s="4">
        <f ca="1">(1-AE29)*('Risk male'!AE30+'Risk female'!AE30)/2+AE29</f>
        <v>9.5127266015360579E-3</v>
      </c>
      <c r="AF30" s="4">
        <f ca="1">(1-AF29)*('Risk male'!AF30+'Risk female'!AF30)/2+AF29</f>
        <v>9.3725583385118535E-3</v>
      </c>
      <c r="BA30" s="20">
        <f t="shared" si="1"/>
        <v>0.5</v>
      </c>
    </row>
    <row r="31" spans="1:53" x14ac:dyDescent="0.2">
      <c r="A31" s="1">
        <v>28</v>
      </c>
      <c r="B31" s="4">
        <f ca="1">(1-B30)*('Risk male'!B31+'Risk female'!B31)/2+B30</f>
        <v>1.5057985770928652E-2</v>
      </c>
      <c r="C31" s="4">
        <f ca="1">(1-C30)*('Risk male'!C31+'Risk female'!C31)/2+C30</f>
        <v>1.4836526806368745E-2</v>
      </c>
      <c r="D31" s="4">
        <f ca="1">(1-D30)*('Risk male'!D31+'Risk female'!D31)/2+D30</f>
        <v>1.4618309241575297E-2</v>
      </c>
      <c r="E31" s="4">
        <f ca="1">(1-E30)*('Risk male'!E31+'Risk female'!E31)/2+E30</f>
        <v>1.4403286091497814E-2</v>
      </c>
      <c r="F31" s="4">
        <f ca="1">(1-F30)*('Risk male'!F31+'Risk female'!F31)/2+F30</f>
        <v>1.4191411038687969E-2</v>
      </c>
      <c r="G31" s="4">
        <f ca="1">(1-G30)*('Risk male'!G31+'Risk female'!G31)/2+G30</f>
        <v>1.398263842421168E-2</v>
      </c>
      <c r="H31" s="4">
        <f ca="1">(1-H30)*('Risk male'!H31+'Risk female'!H31)/2+H30</f>
        <v>1.3776923238673121E-2</v>
      </c>
      <c r="I31" s="4">
        <f ca="1">(1-I30)*('Risk male'!I31+'Risk female'!I31)/2+I30</f>
        <v>1.3574221113349348E-2</v>
      </c>
      <c r="J31" s="4">
        <f ca="1">(1-J30)*('Risk male'!J31+'Risk female'!J31)/2+J30</f>
        <v>1.3374488311434809E-2</v>
      </c>
      <c r="K31" s="4">
        <f ca="1">(1-K30)*('Risk male'!K31+'Risk female'!K31)/2+K30</f>
        <v>1.3177681719394516E-2</v>
      </c>
      <c r="L31" s="4">
        <f ca="1">(1-L30)*('Risk male'!L31+'Risk female'!L31)/2+L30</f>
        <v>1.2983758838425013E-2</v>
      </c>
      <c r="M31" s="4">
        <f ca="1">(1-M30)*('Risk male'!M31+'Risk female'!M31)/2+M30</f>
        <v>1.2792677776022011E-2</v>
      </c>
      <c r="N31" s="4">
        <f ca="1">(1-N30)*('Risk male'!N31+'Risk female'!N31)/2+N30</f>
        <v>1.2604397237653768E-2</v>
      </c>
      <c r="O31" s="4">
        <f ca="1">(1-O30)*('Risk male'!O31+'Risk female'!O31)/2+O30</f>
        <v>1.2418876518539125E-2</v>
      </c>
      <c r="P31" s="4">
        <f ca="1">(1-P30)*('Risk male'!P31+'Risk female'!P31)/2+P30</f>
        <v>1.2236075495529259E-2</v>
      </c>
      <c r="Q31" s="4">
        <f ca="1">(1-Q30)*('Risk male'!Q31+'Risk female'!Q31)/2+Q30</f>
        <v>1.2055954619092034E-2</v>
      </c>
      <c r="R31" s="4">
        <f ca="1">(1-R30)*('Risk male'!R31+'Risk female'!R31)/2+R30</f>
        <v>1.1878474905397994E-2</v>
      </c>
      <c r="S31" s="4">
        <f ca="1">(1-S30)*('Risk male'!S31+'Risk female'!S31)/2+S30</f>
        <v>1.1703597928507035E-2</v>
      </c>
      <c r="T31" s="4">
        <f ca="1">(1-T30)*('Risk male'!T31+'Risk female'!T31)/2+T30</f>
        <v>1.1531285812654567E-2</v>
      </c>
      <c r="U31" s="4">
        <f ca="1">(1-U30)*('Risk male'!U31+'Risk female'!U31)/2+U30</f>
        <v>1.136150122463641E-2</v>
      </c>
      <c r="V31" s="4">
        <f ca="1">(1-V30)*('Risk male'!V31+'Risk female'!V31)/2+V30</f>
        <v>1.1194207366291117E-2</v>
      </c>
      <c r="W31" s="4">
        <f ca="1">(1-W30)*('Risk male'!W31+'Risk female'!W31)/2+W30</f>
        <v>1.1029367967078959E-2</v>
      </c>
      <c r="X31" s="4">
        <f ca="1">(1-X30)*('Risk male'!X31+'Risk female'!X31)/2+X30</f>
        <v>1.0866947276756441E-2</v>
      </c>
      <c r="Y31" s="4">
        <f ca="1">(1-Y30)*('Risk male'!Y31+'Risk female'!Y31)/2+Y30</f>
        <v>1.0706910058145362E-2</v>
      </c>
      <c r="Z31" s="4">
        <f ca="1">(1-Z30)*('Risk male'!Z31+'Risk female'!Z31)/2+Z30</f>
        <v>1.0549221579995448E-2</v>
      </c>
      <c r="AA31" s="4">
        <f ca="1">(1-AA30)*('Risk male'!AA31+'Risk female'!AA31)/2+AA30</f>
        <v>1.0393847609939531E-2</v>
      </c>
      <c r="AB31" s="4">
        <f ca="1">(1-AB30)*('Risk male'!AB31+'Risk female'!AB31)/2+AB30</f>
        <v>1.0240754407540248E-2</v>
      </c>
      <c r="AC31" s="4">
        <f ca="1">(1-AC30)*('Risk male'!AC31+'Risk female'!AC31)/2+AC30</f>
        <v>1.0089908717427423E-2</v>
      </c>
      <c r="AD31" s="4">
        <f ca="1">(1-AD30)*('Risk male'!AD31+'Risk female'!AD31)/2+AD30</f>
        <v>9.9412777625248663E-3</v>
      </c>
      <c r="AE31" s="4">
        <f ca="1">(1-AE30)*('Risk male'!AE31+'Risk female'!AE31)/2+AE30</f>
        <v>9.794829237365953E-3</v>
      </c>
      <c r="AF31" s="4">
        <f ca="1">(1-AF30)*('Risk male'!AF31+'Risk female'!AF31)/2+AF30</f>
        <v>9.6505313014966978E-3</v>
      </c>
      <c r="BA31" s="20">
        <f t="shared" si="1"/>
        <v>0.5</v>
      </c>
    </row>
    <row r="32" spans="1:53" x14ac:dyDescent="0.2">
      <c r="A32" s="1">
        <v>29</v>
      </c>
      <c r="B32" s="4">
        <f ca="1">(1-B31)*('Risk male'!B32+'Risk female'!B32)/2+B31</f>
        <v>1.5527476690130318E-2</v>
      </c>
      <c r="C32" s="4">
        <f ca="1">(1-C31)*('Risk male'!C32+'Risk female'!C32)/2+C31</f>
        <v>1.5299183438618602E-2</v>
      </c>
      <c r="D32" s="4">
        <f ca="1">(1-D31)*('Risk male'!D32+'Risk female'!D32)/2+D31</f>
        <v>1.5074229549461532E-2</v>
      </c>
      <c r="E32" s="4">
        <f ca="1">(1-E31)*('Risk male'!E32+'Risk female'!E32)/2+E31</f>
        <v>1.4852566678345022E-2</v>
      </c>
      <c r="F32" s="4">
        <f ca="1">(1-F31)*('Risk male'!F32+'Risk female'!F32)/2+F31</f>
        <v>1.4634147166077104E-2</v>
      </c>
      <c r="G32" s="4">
        <f ca="1">(1-G31)*('Risk male'!G32+'Risk female'!G32)/2+G31</f>
        <v>1.4418924029315215E-2</v>
      </c>
      <c r="H32" s="4">
        <f ca="1">(1-H31)*('Risk male'!H32+'Risk female'!H32)/2+H31</f>
        <v>1.4206850951406041E-2</v>
      </c>
      <c r="I32" s="4">
        <f ca="1">(1-I31)*('Risk male'!I32+'Risk female'!I32)/2+I31</f>
        <v>1.3997882273336622E-2</v>
      </c>
      <c r="J32" s="4">
        <f ca="1">(1-J31)*('Risk male'!J32+'Risk female'!J32)/2+J31</f>
        <v>1.379197298479606E-2</v>
      </c>
      <c r="K32" s="4">
        <f ca="1">(1-K31)*('Risk male'!K32+'Risk female'!K32)/2+K31</f>
        <v>1.3589078715346634E-2</v>
      </c>
      <c r="L32" s="4">
        <f ca="1">(1-L31)*('Risk male'!L32+'Risk female'!L32)/2+L31</f>
        <v>1.3389155725703506E-2</v>
      </c>
      <c r="M32" s="4">
        <f ca="1">(1-M31)*('Risk male'!M32+'Risk female'!M32)/2+M31</f>
        <v>1.3192160899121955E-2</v>
      </c>
      <c r="N32" s="4">
        <f ca="1">(1-N31)*('Risk male'!N32+'Risk female'!N32)/2+N31</f>
        <v>1.2998051732891204E-2</v>
      </c>
      <c r="O32" s="4">
        <f ca="1">(1-O31)*('Risk male'!O32+'Risk female'!O32)/2+O31</f>
        <v>1.280678632993385E-2</v>
      </c>
      <c r="P32" s="4">
        <f ca="1">(1-P31)*('Risk male'!P32+'Risk female'!P32)/2+P31</f>
        <v>1.2618323390509936E-2</v>
      </c>
      <c r="Q32" s="4">
        <f ca="1">(1-Q31)*('Risk male'!Q32+'Risk female'!Q32)/2+Q31</f>
        <v>1.2432622204024635E-2</v>
      </c>
      <c r="R32" s="4">
        <f ca="1">(1-R31)*('Risk male'!R32+'Risk female'!R32)/2+R31</f>
        <v>1.2249642640938573E-2</v>
      </c>
      <c r="S32" s="4">
        <f ca="1">(1-S31)*('Risk male'!S32+'Risk female'!S32)/2+S31</f>
        <v>1.2069345144779888E-2</v>
      </c>
      <c r="T32" s="4">
        <f ca="1">(1-T31)*('Risk male'!T32+'Risk female'!T32)/2+T31</f>
        <v>1.1891690724256866E-2</v>
      </c>
      <c r="U32" s="4">
        <f ca="1">(1-U31)*('Risk male'!U32+'Risk female'!U32)/2+U31</f>
        <v>1.1716640945470393E-2</v>
      </c>
      <c r="V32" s="4">
        <f ca="1">(1-V31)*('Risk male'!V32+'Risk female'!V32)/2+V31</f>
        <v>1.1544157924224986E-2</v>
      </c>
      <c r="W32" s="4">
        <f ca="1">(1-W31)*('Risk male'!W32+'Risk female'!W32)/2+W31</f>
        <v>1.1374204318437622E-2</v>
      </c>
      <c r="X32" s="4">
        <f ca="1">(1-X31)*('Risk male'!X32+'Risk female'!X32)/2+X31</f>
        <v>1.1206743320643291E-2</v>
      </c>
      <c r="Y32" s="4">
        <f ca="1">(1-Y31)*('Risk male'!Y32+'Risk female'!Y32)/2+Y31</f>
        <v>1.1041738650596267E-2</v>
      </c>
      <c r="Z32" s="4">
        <f ca="1">(1-Z31)*('Risk male'!Z32+'Risk female'!Z32)/2+Z31</f>
        <v>1.0879154547966188E-2</v>
      </c>
      <c r="AA32" s="4">
        <f ca="1">(1-AA31)*('Risk male'!AA32+'Risk female'!AA32)/2+AA31</f>
        <v>1.0718955765127906E-2</v>
      </c>
      <c r="AB32" s="4">
        <f ca="1">(1-AB31)*('Risk male'!AB32+'Risk female'!AB32)/2+AB31</f>
        <v>1.0561107560044108E-2</v>
      </c>
      <c r="AC32" s="4">
        <f ca="1">(1-AC31)*('Risk male'!AC32+'Risk female'!AC32)/2+AC31</f>
        <v>1.0405575689239891E-2</v>
      </c>
      <c r="AD32" s="4">
        <f ca="1">(1-AD31)*('Risk male'!AD32+'Risk female'!AD32)/2+AD31</f>
        <v>1.025232640086802E-2</v>
      </c>
      <c r="AE32" s="4">
        <f ca="1">(1-AE31)*('Risk male'!AE32+'Risk female'!AE32)/2+AE31</f>
        <v>1.0101326427864285E-2</v>
      </c>
      <c r="AF32" s="4">
        <f ca="1">(1-AF31)*('Risk male'!AF32+'Risk female'!AF32)/2+AF31</f>
        <v>9.9525429811916366E-3</v>
      </c>
      <c r="BA32" s="20">
        <f t="shared" si="1"/>
        <v>0.5</v>
      </c>
    </row>
    <row r="33" spans="1:53" x14ac:dyDescent="0.2">
      <c r="A33" s="1">
        <v>30</v>
      </c>
      <c r="B33" s="4">
        <f ca="1">(1-B32)*('Risk male'!B33+'Risk female'!B33)/2+B32</f>
        <v>1.6003143133712816E-2</v>
      </c>
      <c r="C33" s="4">
        <f ca="1">(1-C32)*('Risk male'!C33+'Risk female'!C33)/2+C32</f>
        <v>1.5767929002921257E-2</v>
      </c>
      <c r="D33" s="4">
        <f ca="1">(1-D32)*('Risk male'!D33+'Risk female'!D33)/2+D32</f>
        <v>1.5536153341328424E-2</v>
      </c>
      <c r="E33" s="4">
        <f ca="1">(1-E32)*('Risk male'!E33+'Risk female'!E33)/2+E32</f>
        <v>1.5307766432349292E-2</v>
      </c>
      <c r="F33" s="4">
        <f ca="1">(1-F32)*('Risk male'!F33+'Risk female'!F33)/2+F32</f>
        <v>1.508271926212169E-2</v>
      </c>
      <c r="G33" s="4">
        <f ca="1">(1-G32)*('Risk male'!G33+'Risk female'!G33)/2+G32</f>
        <v>1.4860963510050746E-2</v>
      </c>
      <c r="H33" s="4">
        <f ca="1">(1-H32)*('Risk male'!H33+'Risk female'!H33)/2+H32</f>
        <v>1.4642451539466382E-2</v>
      </c>
      <c r="I33" s="4">
        <f ca="1">(1-I32)*('Risk male'!I33+'Risk female'!I33)/2+I32</f>
        <v>1.4427136388392631E-2</v>
      </c>
      <c r="J33" s="4">
        <f ca="1">(1-J32)*('Risk male'!J33+'Risk female'!J33)/2+J32</f>
        <v>1.4214971760428132E-2</v>
      </c>
      <c r="K33" s="4">
        <f ca="1">(1-K32)*('Risk male'!K33+'Risk female'!K33)/2+K32</f>
        <v>1.4005912015736711E-2</v>
      </c>
      <c r="L33" s="4">
        <f ca="1">(1-L32)*('Risk male'!L33+'Risk female'!L33)/2+L32</f>
        <v>1.3799912162147229E-2</v>
      </c>
      <c r="M33" s="4">
        <f ca="1">(1-M32)*('Risk male'!M33+'Risk female'!M33)/2+M32</f>
        <v>1.3596927846361715E-2</v>
      </c>
      <c r="N33" s="4">
        <f ca="1">(1-N32)*('Risk male'!N33+'Risk female'!N33)/2+N32</f>
        <v>1.339691534527087E-2</v>
      </c>
      <c r="O33" s="4">
        <f ca="1">(1-O32)*('Risk male'!O33+'Risk female'!O33)/2+O32</f>
        <v>1.3199831557376005E-2</v>
      </c>
      <c r="P33" s="4">
        <f ca="1">(1-P32)*('Risk male'!P33+'Risk female'!P33)/2+P32</f>
        <v>1.3005633994316495E-2</v>
      </c>
      <c r="Q33" s="4">
        <f ca="1">(1-Q32)*('Risk male'!Q33+'Risk female'!Q33)/2+Q32</f>
        <v>1.2814280772501727E-2</v>
      </c>
      <c r="R33" s="4">
        <f ca="1">(1-R32)*('Risk male'!R33+'Risk female'!R33)/2+R32</f>
        <v>1.2625730604846659E-2</v>
      </c>
      <c r="S33" s="4">
        <f ca="1">(1-S32)*('Risk male'!S33+'Risk female'!S33)/2+S32</f>
        <v>1.2439942792610051E-2</v>
      </c>
      <c r="T33" s="4">
        <f ca="1">(1-T32)*('Risk male'!T33+'Risk female'!T33)/2+T32</f>
        <v>1.2256877217334306E-2</v>
      </c>
      <c r="U33" s="4">
        <f ca="1">(1-U32)*('Risk male'!U33+'Risk female'!U33)/2+U32</f>
        <v>1.2076494332886135E-2</v>
      </c>
      <c r="V33" s="4">
        <f ca="1">(1-V32)*('Risk male'!V33+'Risk female'!V33)/2+V32</f>
        <v>1.1898755157596886E-2</v>
      </c>
      <c r="W33" s="4">
        <f ca="1">(1-W32)*('Risk male'!W33+'Risk female'!W33)/2+W32</f>
        <v>1.1723621266501736E-2</v>
      </c>
      <c r="X33" s="4">
        <f ca="1">(1-X32)*('Risk male'!X33+'Risk female'!X33)/2+X32</f>
        <v>1.1551054783676734E-2</v>
      </c>
      <c r="Y33" s="4">
        <f ca="1">(1-Y32)*('Risk male'!Y33+'Risk female'!Y33)/2+Y32</f>
        <v>1.1381018374672692E-2</v>
      </c>
      <c r="Z33" s="4">
        <f ca="1">(1-Z32)*('Risk male'!Z33+'Risk female'!Z33)/2+Z32</f>
        <v>1.1213475239045038E-2</v>
      </c>
      <c r="AA33" s="4">
        <f ca="1">(1-AA32)*('Risk male'!AA33+'Risk female'!AA33)/2+AA32</f>
        <v>1.1048389102978619E-2</v>
      </c>
      <c r="AB33" s="4">
        <f ca="1">(1-AB32)*('Risk male'!AB33+'Risk female'!AB33)/2+AB32</f>
        <v>1.0885724212006485E-2</v>
      </c>
      <c r="AC33" s="4">
        <f ca="1">(1-AC32)*('Risk male'!AC33+'Risk female'!AC33)/2+AC32</f>
        <v>1.0725445323821808E-2</v>
      </c>
      <c r="AD33" s="4">
        <f ca="1">(1-AD32)*('Risk male'!AD33+'Risk female'!AD33)/2+AD32</f>
        <v>1.0567517701181755E-2</v>
      </c>
      <c r="AE33" s="4">
        <f ca="1">(1-AE32)*('Risk male'!AE33+'Risk female'!AE33)/2+AE32</f>
        <v>1.0411907104902675E-2</v>
      </c>
      <c r="AF33" s="4">
        <f ca="1">(1-AF32)*('Risk male'!AF33+'Risk female'!AF33)/2+AF32</f>
        <v>1.0258579786945336E-2</v>
      </c>
      <c r="BA33" s="20">
        <f t="shared" si="1"/>
        <v>0.5</v>
      </c>
    </row>
    <row r="34" spans="1:53" x14ac:dyDescent="0.2">
      <c r="A34" s="1">
        <v>31</v>
      </c>
      <c r="B34" s="4">
        <f ca="1">(1-B33)*('Risk male'!B34+'Risk female'!B34)/2+B33</f>
        <v>1.6504217071391117E-2</v>
      </c>
      <c r="C34" s="4">
        <f ca="1">(1-C33)*('Risk male'!C34+'Risk female'!C34)/2+C33</f>
        <v>1.62617159134129E-2</v>
      </c>
      <c r="D34" s="4">
        <f ca="1">(1-D33)*('Risk male'!D34+'Risk female'!D34)/2+D33</f>
        <v>1.6022757471175559E-2</v>
      </c>
      <c r="E34" s="4">
        <f ca="1">(1-E33)*('Risk male'!E34+'Risk female'!E34)/2+E33</f>
        <v>1.5787290587721992E-2</v>
      </c>
      <c r="F34" s="4">
        <f ca="1">(1-F33)*('Risk male'!F34+'Risk female'!F34)/2+F33</f>
        <v>1.5555264827199268E-2</v>
      </c>
      <c r="G34" s="4">
        <f ca="1">(1-G33)*('Risk male'!G34+'Risk female'!G34)/2+G33</f>
        <v>1.5326630465215112E-2</v>
      </c>
      <c r="H34" s="4">
        <f ca="1">(1-H33)*('Risk male'!H34+'Risk female'!H34)/2+H33</f>
        <v>1.5101338479307846E-2</v>
      </c>
      <c r="I34" s="4">
        <f ca="1">(1-I33)*('Risk male'!I34+'Risk female'!I34)/2+I33</f>
        <v>1.4879340539528598E-2</v>
      </c>
      <c r="J34" s="4">
        <f ca="1">(1-J33)*('Risk male'!J34+'Risk female'!J34)/2+J33</f>
        <v>1.4660588999135192E-2</v>
      </c>
      <c r="K34" s="4">
        <f ca="1">(1-K33)*('Risk male'!K34+'Risk female'!K34)/2+K33</f>
        <v>1.4445036885396686E-2</v>
      </c>
      <c r="L34" s="4">
        <f ca="1">(1-L33)*('Risk male'!L34+'Risk female'!L34)/2+L33</f>
        <v>1.4232637890507813E-2</v>
      </c>
      <c r="M34" s="4">
        <f ca="1">(1-M33)*('Risk male'!M34+'Risk female'!M34)/2+M33</f>
        <v>1.4023346362612356E-2</v>
      </c>
      <c r="N34" s="4">
        <f ca="1">(1-N33)*('Risk male'!N34+'Risk female'!N34)/2+N33</f>
        <v>1.3817117296934626E-2</v>
      </c>
      <c r="O34" s="4">
        <f ca="1">(1-O33)*('Risk male'!O34+'Risk female'!O34)/2+O33</f>
        <v>1.3613906327018128E-2</v>
      </c>
      <c r="P34" s="4">
        <f ca="1">(1-P33)*('Risk male'!P34+'Risk female'!P34)/2+P33</f>
        <v>1.3413669716070555E-2</v>
      </c>
      <c r="Q34" s="4">
        <f ca="1">(1-Q33)*('Risk male'!Q34+'Risk female'!Q34)/2+Q33</f>
        <v>1.3216364348414129E-2</v>
      </c>
      <c r="R34" s="4">
        <f ca="1">(1-R33)*('Risk male'!R34+'Risk female'!R34)/2+R33</f>
        <v>1.3021947721040435E-2</v>
      </c>
      <c r="S34" s="4">
        <f ca="1">(1-S33)*('Risk male'!S34+'Risk female'!S34)/2+S33</f>
        <v>1.2830377935268865E-2</v>
      </c>
      <c r="T34" s="4">
        <f ca="1">(1-T33)*('Risk male'!T34+'Risk female'!T34)/2+T33</f>
        <v>1.264161368850762E-2</v>
      </c>
      <c r="U34" s="4">
        <f ca="1">(1-U33)*('Risk male'!U34+'Risk female'!U34)/2+U33</f>
        <v>1.2455614266116547E-2</v>
      </c>
      <c r="V34" s="4">
        <f ca="1">(1-V33)*('Risk male'!V34+'Risk female'!V34)/2+V33</f>
        <v>1.2272339533370657E-2</v>
      </c>
      <c r="W34" s="4">
        <f ca="1">(1-W33)*('Risk male'!W34+'Risk female'!W34)/2+W33</f>
        <v>1.2091749927523578E-2</v>
      </c>
      <c r="X34" s="4">
        <f ca="1">(1-X33)*('Risk male'!X34+'Risk female'!X34)/2+X33</f>
        <v>1.191380644996993E-2</v>
      </c>
      <c r="Y34" s="4">
        <f ca="1">(1-Y33)*('Risk male'!Y34+'Risk female'!Y34)/2+Y33</f>
        <v>1.1738470658505668E-2</v>
      </c>
      <c r="Z34" s="4">
        <f ca="1">(1-Z33)*('Risk male'!Z34+'Risk female'!Z34)/2+Z33</f>
        <v>1.1565704659685542E-2</v>
      </c>
      <c r="AA34" s="4">
        <f ca="1">(1-AA33)*('Risk male'!AA34+'Risk female'!AA34)/2+AA33</f>
        <v>1.1395471101276641E-2</v>
      </c>
      <c r="AB34" s="4">
        <f ca="1">(1-AB33)*('Risk male'!AB34+'Risk female'!AB34)/2+AB33</f>
        <v>1.1227733164807123E-2</v>
      </c>
      <c r="AC34" s="4">
        <f ca="1">(1-AC33)*('Risk male'!AC34+'Risk female'!AC34)/2+AC33</f>
        <v>1.1062454558209292E-2</v>
      </c>
      <c r="AD34" s="4">
        <f ca="1">(1-AD33)*('Risk male'!AD34+'Risk female'!AD34)/2+AD33</f>
        <v>1.0899599508555824E-2</v>
      </c>
      <c r="AE34" s="4">
        <f ca="1">(1-AE33)*('Risk male'!AE34+'Risk female'!AE34)/2+AE33</f>
        <v>1.0739132754888582E-2</v>
      </c>
      <c r="AF34" s="4">
        <f ca="1">(1-AF33)*('Risk male'!AF34+'Risk female'!AF34)/2+AF33</f>
        <v>1.058101954113873E-2</v>
      </c>
      <c r="BA34" s="20">
        <f t="shared" si="1"/>
        <v>0.5</v>
      </c>
    </row>
    <row r="35" spans="1:53" x14ac:dyDescent="0.2">
      <c r="A35" s="1">
        <v>32</v>
      </c>
      <c r="B35" s="4">
        <f ca="1">(1-B34)*('Risk male'!B35+'Risk female'!B35)/2+B34</f>
        <v>1.7040099922519723E-2</v>
      </c>
      <c r="C35" s="4">
        <f ca="1">(1-C34)*('Risk male'!C35+'Risk female'!C35)/2+C34</f>
        <v>1.6789809493798762E-2</v>
      </c>
      <c r="D35" s="4">
        <f ca="1">(1-D34)*('Risk male'!D35+'Risk female'!D35)/2+D34</f>
        <v>1.654317309564142E-2</v>
      </c>
      <c r="E35" s="4">
        <f ca="1">(1-E34)*('Risk male'!E35+'Risk female'!E35)/2+E34</f>
        <v>1.6300138036512219E-2</v>
      </c>
      <c r="F35" s="4">
        <f ca="1">(1-F34)*('Risk male'!F35+'Risk female'!F35)/2+F34</f>
        <v>1.6060652365458523E-2</v>
      </c>
      <c r="G35" s="4">
        <f ca="1">(1-G34)*('Risk male'!G35+'Risk female'!G35)/2+G34</f>
        <v>1.582466486227125E-2</v>
      </c>
      <c r="H35" s="4">
        <f ca="1">(1-H34)*('Risk male'!H35+'Risk female'!H35)/2+H34</f>
        <v>1.5592125027759324E-2</v>
      </c>
      <c r="I35" s="4">
        <f ca="1">(1-I34)*('Risk male'!I35+'Risk female'!I35)/2+I34</f>
        <v>1.5362983074136706E-2</v>
      </c>
      <c r="J35" s="4">
        <f ca="1">(1-J34)*('Risk male'!J35+'Risk female'!J35)/2+J34</f>
        <v>1.5137189915521524E-2</v>
      </c>
      <c r="K35" s="4">
        <f ca="1">(1-K34)*('Risk male'!K35+'Risk female'!K35)/2+K34</f>
        <v>1.4914697158546335E-2</v>
      </c>
      <c r="L35" s="4">
        <f ca="1">(1-L34)*('Risk male'!L35+'Risk female'!L35)/2+L34</f>
        <v>1.4695457093078795E-2</v>
      </c>
      <c r="M35" s="4">
        <f ca="1">(1-M34)*('Risk male'!M35+'Risk female'!M35)/2+M34</f>
        <v>1.4479422683051864E-2</v>
      </c>
      <c r="N35" s="4">
        <f ca="1">(1-N34)*('Risk male'!N35+'Risk female'!N35)/2+N34</f>
        <v>1.4266547557402755E-2</v>
      </c>
      <c r="O35" s="4">
        <f ca="1">(1-O34)*('Risk male'!O35+'Risk female'!O35)/2+O34</f>
        <v>1.4056786001119766E-2</v>
      </c>
      <c r="P35" s="4">
        <f ca="1">(1-P34)*('Risk male'!P35+'Risk female'!P35)/2+P34</f>
        <v>1.3850092946396183E-2</v>
      </c>
      <c r="Q35" s="4">
        <f ca="1">(1-Q34)*('Risk male'!Q35+'Risk female'!Q35)/2+Q34</f>
        <v>1.364642396389034E-2</v>
      </c>
      <c r="R35" s="4">
        <f ca="1">(1-R34)*('Risk male'!R35+'Risk female'!R35)/2+R34</f>
        <v>1.3445735254090985E-2</v>
      </c>
      <c r="S35" s="4">
        <f ca="1">(1-S34)*('Risk male'!S35+'Risk female'!S35)/2+S34</f>
        <v>1.3247983638787158E-2</v>
      </c>
      <c r="T35" s="4">
        <f ca="1">(1-T34)*('Risk male'!T35+'Risk female'!T35)/2+T34</f>
        <v>1.3053126552641554E-2</v>
      </c>
      <c r="U35" s="4">
        <f ca="1">(1-U34)*('Risk male'!U35+'Risk female'!U35)/2+U34</f>
        <v>1.2861122034866663E-2</v>
      </c>
      <c r="V35" s="4">
        <f ca="1">(1-V34)*('Risk male'!V35+'Risk female'!V35)/2+V34</f>
        <v>1.2671928721002618E-2</v>
      </c>
      <c r="W35" s="4">
        <f ca="1">(1-W34)*('Risk male'!W35+'Risk female'!W35)/2+W34</f>
        <v>1.2485505834795992E-2</v>
      </c>
      <c r="X35" s="4">
        <f ca="1">(1-X34)*('Risk male'!X35+'Risk female'!X35)/2+X34</f>
        <v>1.2301813180178596E-2</v>
      </c>
      <c r="Y35" s="4">
        <f ca="1">(1-Y34)*('Risk male'!Y35+'Risk female'!Y35)/2+Y34</f>
        <v>1.2120811133345339E-2</v>
      </c>
      <c r="Z35" s="4">
        <f ca="1">(1-Z34)*('Risk male'!Z35+'Risk female'!Z35)/2+Z34</f>
        <v>1.1942460634930341E-2</v>
      </c>
      <c r="AA35" s="4">
        <f ca="1">(1-AA34)*('Risk male'!AA35+'Risk female'!AA35)/2+AA34</f>
        <v>1.1766723182280279E-2</v>
      </c>
      <c r="AB35" s="4">
        <f ca="1">(1-AB34)*('Risk male'!AB35+'Risk female'!AB35)/2+AB34</f>
        <v>1.1593560821824108E-2</v>
      </c>
      <c r="AC35" s="4">
        <f ca="1">(1-AC34)*('Risk male'!AC35+'Risk female'!AC35)/2+AC34</f>
        <v>1.1422936141538328E-2</v>
      </c>
      <c r="AD35" s="4">
        <f ca="1">(1-AD34)*('Risk male'!AD35+'Risk female'!AD35)/2+AD34</f>
        <v>1.1254812263506641E-2</v>
      </c>
      <c r="AE35" s="4">
        <f ca="1">(1-AE34)*('Risk male'!AE35+'Risk female'!AE35)/2+AE34</f>
        <v>1.1089152836573453E-2</v>
      </c>
      <c r="AF35" s="4">
        <f ca="1">(1-AF34)*('Risk male'!AF35+'Risk female'!AF35)/2+AF34</f>
        <v>1.0925922029089917E-2</v>
      </c>
      <c r="BA35" s="20">
        <f t="shared" si="1"/>
        <v>0.5</v>
      </c>
    </row>
    <row r="36" spans="1:53" x14ac:dyDescent="0.2">
      <c r="A36" s="1">
        <v>33</v>
      </c>
      <c r="B36" s="4">
        <f ca="1">(1-B35)*('Risk male'!B36+'Risk female'!B36)/2+B35</f>
        <v>1.7624381547050202E-2</v>
      </c>
      <c r="C36" s="4">
        <f ca="1">(1-C35)*('Risk male'!C36+'Risk female'!C36)/2+C35</f>
        <v>1.7365602991112838E-2</v>
      </c>
      <c r="D36" s="4">
        <f ca="1">(1-D35)*('Risk male'!D36+'Risk female'!D36)/2+D35</f>
        <v>1.7110599631614813E-2</v>
      </c>
      <c r="E36" s="4">
        <f ca="1">(1-E35)*('Risk male'!E36+'Risk female'!E36)/2+E35</f>
        <v>1.6859317110669781E-2</v>
      </c>
      <c r="F36" s="4">
        <f ca="1">(1-F35)*('Risk male'!F36+'Risk female'!F36)/2+F35</f>
        <v>1.6611701832003001E-2</v>
      </c>
      <c r="G36" s="4">
        <f ca="1">(1-G35)*('Risk male'!G36+'Risk female'!G36)/2+G35</f>
        <v>1.6367700950904687E-2</v>
      </c>
      <c r="H36" s="4">
        <f ca="1">(1-H35)*('Risk male'!H36+'Risk female'!H36)/2+H35</f>
        <v>1.6127262364297228E-2</v>
      </c>
      <c r="I36" s="4">
        <f ca="1">(1-I35)*('Risk male'!I36+'Risk female'!I36)/2+I35</f>
        <v>1.5890334700915158E-2</v>
      </c>
      <c r="J36" s="4">
        <f ca="1">(1-J35)*('Risk male'!J36+'Risk female'!J36)/2+J35</f>
        <v>1.5656867311597558E-2</v>
      </c>
      <c r="K36" s="4">
        <f ca="1">(1-K35)*('Risk male'!K36+'Risk female'!K36)/2+K35</f>
        <v>1.542681025969189E-2</v>
      </c>
      <c r="L36" s="4">
        <f ca="1">(1-L35)*('Risk male'!L36+'Risk female'!L36)/2+L35</f>
        <v>1.5200114311568704E-2</v>
      </c>
      <c r="M36" s="4">
        <f ca="1">(1-M35)*('Risk male'!M36+'Risk female'!M36)/2+M35</f>
        <v>1.497673092724635E-2</v>
      </c>
      <c r="N36" s="4">
        <f ca="1">(1-N35)*('Risk male'!N36+'Risk female'!N36)/2+N35</f>
        <v>1.4756612251125E-2</v>
      </c>
      <c r="O36" s="4">
        <f ca="1">(1-O35)*('Risk male'!O36+'Risk female'!O36)/2+O35</f>
        <v>1.4539711102829166E-2</v>
      </c>
      <c r="P36" s="4">
        <f ca="1">(1-P35)*('Risk male'!P36+'Risk female'!P36)/2+P35</f>
        <v>1.4325980968157971E-2</v>
      </c>
      <c r="Q36" s="4">
        <f ca="1">(1-Q35)*('Risk male'!Q36+'Risk female'!Q36)/2+Q35</f>
        <v>1.4115375990142306E-2</v>
      </c>
      <c r="R36" s="4">
        <f ca="1">(1-R35)*('Risk male'!R36+'Risk female'!R36)/2+R35</f>
        <v>1.3907850960208077E-2</v>
      </c>
      <c r="S36" s="4">
        <f ca="1">(1-S35)*('Risk male'!S36+'Risk female'!S36)/2+S35</f>
        <v>1.3703361309444812E-2</v>
      </c>
      <c r="T36" s="4">
        <f ca="1">(1-T35)*('Risk male'!T36+'Risk female'!T36)/2+T35</f>
        <v>1.3501863099978617E-2</v>
      </c>
      <c r="U36" s="4">
        <f ca="1">(1-U35)*('Risk male'!U36+'Risk female'!U36)/2+U35</f>
        <v>1.330331301644886E-2</v>
      </c>
      <c r="V36" s="4">
        <f ca="1">(1-V35)*('Risk male'!V36+'Risk female'!V36)/2+V35</f>
        <v>1.3107668357587532E-2</v>
      </c>
      <c r="W36" s="4">
        <f ca="1">(1-W35)*('Risk male'!W36+'Risk female'!W36)/2+W35</f>
        <v>1.2914887027900564E-2</v>
      </c>
      <c r="X36" s="4">
        <f ca="1">(1-X35)*('Risk male'!X36+'Risk female'!X36)/2+X35</f>
        <v>1.2724927529450205E-2</v>
      </c>
      <c r="Y36" s="4">
        <f ca="1">(1-Y35)*('Risk male'!Y36+'Risk female'!Y36)/2+Y35</f>
        <v>1.2537748953737562E-2</v>
      </c>
      <c r="Z36" s="4">
        <f ca="1">(1-Z35)*('Risk male'!Z36+'Risk female'!Z36)/2+Z35</f>
        <v>1.2353310973684518E-2</v>
      </c>
      <c r="AA36" s="4">
        <f ca="1">(1-AA35)*('Risk male'!AA36+'Risk female'!AA36)/2+AA35</f>
        <v>1.2171573835714017E-2</v>
      </c>
      <c r="AB36" s="4">
        <f ca="1">(1-AB35)*('Risk male'!AB36+'Risk female'!AB36)/2+AB35</f>
        <v>1.1992498351927958E-2</v>
      </c>
      <c r="AC36" s="4">
        <f ca="1">(1-AC35)*('Risk male'!AC36+'Risk female'!AC36)/2+AC35</f>
        <v>1.1816045892381834E-2</v>
      </c>
      <c r="AD36" s="4">
        <f ca="1">(1-AD35)*('Risk male'!AD36+'Risk female'!AD36)/2+AD35</f>
        <v>1.1642178377454997E-2</v>
      </c>
      <c r="AE36" s="4">
        <f ca="1">(1-AE35)*('Risk male'!AE36+'Risk female'!AE36)/2+AE35</f>
        <v>1.1470858270316072E-2</v>
      </c>
      <c r="AF36" s="4">
        <f ca="1">(1-AF35)*('Risk male'!AF36+'Risk female'!AF36)/2+AF35</f>
        <v>1.1302048569482187E-2</v>
      </c>
      <c r="BA36" s="20">
        <f t="shared" si="1"/>
        <v>0.5</v>
      </c>
    </row>
    <row r="37" spans="1:53" x14ac:dyDescent="0.2">
      <c r="A37" s="1">
        <v>34</v>
      </c>
      <c r="B37" s="4">
        <f ca="1">(1-B36)*('Risk male'!B37+'Risk female'!B37)/2+B36</f>
        <v>1.821164785748652E-2</v>
      </c>
      <c r="C37" s="4">
        <f ca="1">(1-C36)*('Risk male'!C37+'Risk female'!C37)/2+C36</f>
        <v>1.7944342901287769E-2</v>
      </c>
      <c r="D37" s="4">
        <f ca="1">(1-D36)*('Risk male'!D37+'Risk female'!D37)/2+D36</f>
        <v>1.7680934704436806E-2</v>
      </c>
      <c r="E37" s="4">
        <f ca="1">(1-E36)*('Risk male'!E37+'Risk female'!E37)/2+E36</f>
        <v>1.7421367241660615E-2</v>
      </c>
      <c r="F37" s="4">
        <f ca="1">(1-F36)*('Risk male'!F37+'Risk female'!F37)/2+F36</f>
        <v>1.7165585270205046E-2</v>
      </c>
      <c r="G37" s="4">
        <f ca="1">(1-G36)*('Risk male'!G37+'Risk female'!G37)/2+G36</f>
        <v>1.6913534319586414E-2</v>
      </c>
      <c r="H37" s="4">
        <f ca="1">(1-H36)*('Risk male'!H37+'Risk female'!H37)/2+H36</f>
        <v>1.6665160681456865E-2</v>
      </c>
      <c r="I37" s="4">
        <f ca="1">(1-I36)*('Risk male'!I37+'Risk female'!I37)/2+I36</f>
        <v>1.6420411399582557E-2</v>
      </c>
      <c r="J37" s="4">
        <f ca="1">(1-J36)*('Risk male'!J37+'Risk female'!J37)/2+J36</f>
        <v>1.6179234259934352E-2</v>
      </c>
      <c r="K37" s="4">
        <f ca="1">(1-K36)*('Risk male'!K37+'Risk female'!K37)/2+K36</f>
        <v>1.5941577780890143E-2</v>
      </c>
      <c r="L37" s="4">
        <f ca="1">(1-L36)*('Risk male'!L37+'Risk female'!L37)/2+L36</f>
        <v>1.5707391203548287E-2</v>
      </c>
      <c r="M37" s="4">
        <f ca="1">(1-M36)*('Risk male'!M37+'Risk female'!M37)/2+M36</f>
        <v>1.5476624482151414E-2</v>
      </c>
      <c r="N37" s="4">
        <f ca="1">(1-N36)*('Risk male'!N37+'Risk female'!N37)/2+N36</f>
        <v>1.5249228274619919E-2</v>
      </c>
      <c r="O37" s="4">
        <f ca="1">(1-O36)*('Risk male'!O37+'Risk female'!O37)/2+O36</f>
        <v>1.502515393319442E-2</v>
      </c>
      <c r="P37" s="4">
        <f ca="1">(1-P36)*('Risk male'!P37+'Risk female'!P37)/2+P36</f>
        <v>1.480435349518652E-2</v>
      </c>
      <c r="Q37" s="4">
        <f ca="1">(1-Q36)*('Risk male'!Q37+'Risk female'!Q37)/2+Q36</f>
        <v>1.4586779673837017E-2</v>
      </c>
      <c r="R37" s="4">
        <f ca="1">(1-R36)*('Risk male'!R37+'Risk female'!R37)/2+R36</f>
        <v>1.4372385849280874E-2</v>
      </c>
      <c r="S37" s="4">
        <f ca="1">(1-S36)*('Risk male'!S37+'Risk female'!S37)/2+S36</f>
        <v>1.4161126059618254E-2</v>
      </c>
      <c r="T37" s="4">
        <f ca="1">(1-T36)*('Risk male'!T37+'Risk female'!T37)/2+T36</f>
        <v>1.3952954992090634E-2</v>
      </c>
      <c r="U37" s="4">
        <f ca="1">(1-U36)*('Risk male'!U37+'Risk female'!U37)/2+U36</f>
        <v>1.3747827974361483E-2</v>
      </c>
      <c r="V37" s="4">
        <f ca="1">(1-V36)*('Risk male'!V37+'Risk female'!V37)/2+V36</f>
        <v>1.3545700965900451E-2</v>
      </c>
      <c r="W37" s="4">
        <f ca="1">(1-W36)*('Risk male'!W37+'Risk female'!W37)/2+W36</f>
        <v>1.3346530549470416E-2</v>
      </c>
      <c r="X37" s="4">
        <f ca="1">(1-X36)*('Risk male'!X37+'Risk female'!X37)/2+X36</f>
        <v>1.3150273922716541E-2</v>
      </c>
      <c r="Y37" s="4">
        <f ca="1">(1-Y36)*('Risk male'!Y37+'Risk female'!Y37)/2+Y36</f>
        <v>1.2956888889856452E-2</v>
      </c>
      <c r="Z37" s="4">
        <f ca="1">(1-Z36)*('Risk male'!Z37+'Risk female'!Z37)/2+Z36</f>
        <v>1.276633385347084E-2</v>
      </c>
      <c r="AA37" s="4">
        <f ca="1">(1-AA36)*('Risk male'!AA37+'Risk female'!AA37)/2+AA36</f>
        <v>1.257856780639347E-2</v>
      </c>
      <c r="AB37" s="4">
        <f ca="1">(1-AB36)*('Risk male'!AB37+'Risk female'!AB37)/2+AB36</f>
        <v>1.2393550323699891E-2</v>
      </c>
      <c r="AC37" s="4">
        <f ca="1">(1-AC36)*('Risk male'!AC37+'Risk female'!AC37)/2+AC36</f>
        <v>1.2211241554794017E-2</v>
      </c>
      <c r="AD37" s="4">
        <f ca="1">(1-AD36)*('Risk male'!AD37+'Risk female'!AD37)/2+AD36</f>
        <v>1.2031602215591486E-2</v>
      </c>
      <c r="AE37" s="4">
        <f ca="1">(1-AE36)*('Risk male'!AE37+'Risk female'!AE37)/2+AE36</f>
        <v>1.1854593580799357E-2</v>
      </c>
      <c r="AF37" s="4">
        <f ca="1">(1-AF36)*('Risk male'!AF37+'Risk female'!AF37)/2+AF36</f>
        <v>1.1680177476290816E-2</v>
      </c>
      <c r="BA37" s="20">
        <f t="shared" si="1"/>
        <v>0.5</v>
      </c>
    </row>
    <row r="38" spans="1:53" x14ac:dyDescent="0.2">
      <c r="A38" s="1">
        <v>35</v>
      </c>
      <c r="B38" s="4">
        <f ca="1">(1-B37)*('Risk male'!B38+'Risk female'!B38)/2+B37</f>
        <v>1.8889164395769344E-2</v>
      </c>
      <c r="C38" s="4">
        <f ca="1">(1-C37)*('Risk male'!C38+'Risk female'!C38)/2+C37</f>
        <v>1.86120286167408E-2</v>
      </c>
      <c r="D38" s="4">
        <f ca="1">(1-D37)*('Risk male'!D38+'Risk female'!D38)/2+D37</f>
        <v>1.8338929584191362E-2</v>
      </c>
      <c r="E38" s="4">
        <f ca="1">(1-E37)*('Risk male'!E38+'Risk female'!E38)/2+E37</f>
        <v>1.806980935788579E-2</v>
      </c>
      <c r="F38" s="4">
        <f ca="1">(1-F37)*('Risk male'!F38+'Risk female'!F38)/2+F37</f>
        <v>1.7804610803962898E-2</v>
      </c>
      <c r="G38" s="4">
        <f ca="1">(1-G37)*('Risk male'!G38+'Risk female'!G38)/2+G37</f>
        <v>1.7543277584462058E-2</v>
      </c>
      <c r="H38" s="4">
        <f ca="1">(1-H37)*('Risk male'!H38+'Risk female'!H38)/2+H37</f>
        <v>1.7285754146963209E-2</v>
      </c>
      <c r="I38" s="4">
        <f ca="1">(1-I37)*('Risk male'!I38+'Risk female'!I38)/2+I37</f>
        <v>1.7031985714339479E-2</v>
      </c>
      <c r="J38" s="4">
        <f ca="1">(1-J37)*('Risk male'!J38+'Risk female'!J38)/2+J37</f>
        <v>1.6781918274622248E-2</v>
      </c>
      <c r="K38" s="4">
        <f ca="1">(1-K37)*('Risk male'!K38+'Risk female'!K38)/2+K37</f>
        <v>1.6535498570977872E-2</v>
      </c>
      <c r="L38" s="4">
        <f ca="1">(1-L37)*('Risk male'!L38+'Risk female'!L38)/2+L37</f>
        <v>1.6292674091795599E-2</v>
      </c>
      <c r="M38" s="4">
        <f ca="1">(1-M37)*('Risk male'!M38+'Risk female'!M38)/2+M37</f>
        <v>1.6053393060886073E-2</v>
      </c>
      <c r="N38" s="4">
        <f ca="1">(1-N37)*('Risk male'!N38+'Risk female'!N38)/2+N37</f>
        <v>1.5817604427789806E-2</v>
      </c>
      <c r="O38" s="4">
        <f ca="1">(1-O37)*('Risk male'!O38+'Risk female'!O38)/2+O37</f>
        <v>1.5585257858194958E-2</v>
      </c>
      <c r="P38" s="4">
        <f ca="1">(1-P37)*('Risk male'!P38+'Risk female'!P38)/2+P37</f>
        <v>1.5356303724463876E-2</v>
      </c>
      <c r="Q38" s="4">
        <f ca="1">(1-Q37)*('Risk male'!Q38+'Risk female'!Q38)/2+Q37</f>
        <v>1.5130693096267607E-2</v>
      </c>
      <c r="R38" s="4">
        <f ca="1">(1-R37)*('Risk male'!R38+'Risk female'!R38)/2+R37</f>
        <v>1.4908377731327726E-2</v>
      </c>
      <c r="S38" s="4">
        <f ca="1">(1-S37)*('Risk male'!S38+'Risk female'!S38)/2+S37</f>
        <v>1.4689310066264897E-2</v>
      </c>
      <c r="T38" s="4">
        <f ca="1">(1-T37)*('Risk male'!T38+'Risk female'!T38)/2+T37</f>
        <v>1.4473443207553243E-2</v>
      </c>
      <c r="U38" s="4">
        <f ca="1">(1-U37)*('Risk male'!U38+'Risk female'!U38)/2+U37</f>
        <v>1.4260730922580032E-2</v>
      </c>
      <c r="V38" s="4">
        <f ca="1">(1-V37)*('Risk male'!V38+'Risk female'!V38)/2+V37</f>
        <v>1.4051127630809734E-2</v>
      </c>
      <c r="W38" s="4">
        <f ca="1">(1-W37)*('Risk male'!W38+'Risk female'!W38)/2+W37</f>
        <v>1.3844588395051816E-2</v>
      </c>
      <c r="X38" s="4">
        <f ca="1">(1-X37)*('Risk male'!X38+'Risk female'!X38)/2+X37</f>
        <v>1.3641068912831495E-2</v>
      </c>
      <c r="Y38" s="4">
        <f ca="1">(1-Y37)*('Risk male'!Y38+'Risk female'!Y38)/2+Y37</f>
        <v>1.3440525507862622E-2</v>
      </c>
      <c r="Z38" s="4">
        <f ca="1">(1-Z37)*('Risk male'!Z38+'Risk female'!Z38)/2+Z37</f>
        <v>1.324291512162201E-2</v>
      </c>
      <c r="AA38" s="4">
        <f ca="1">(1-AA37)*('Risk male'!AA38+'Risk female'!AA38)/2+AA37</f>
        <v>1.3048195305024286E-2</v>
      </c>
      <c r="AB38" s="4">
        <f ca="1">(1-AB37)*('Risk male'!AB38+'Risk female'!AB38)/2+AB37</f>
        <v>1.2856324210196566E-2</v>
      </c>
      <c r="AC38" s="4">
        <f ca="1">(1-AC37)*('Risk male'!AC38+'Risk female'!AC38)/2+AC37</f>
        <v>1.2667260582352163E-2</v>
      </c>
      <c r="AD38" s="4">
        <f ca="1">(1-AD37)*('Risk male'!AD38+'Risk female'!AD38)/2+AD37</f>
        <v>1.2480963751762318E-2</v>
      </c>
      <c r="AE38" s="4">
        <f ca="1">(1-AE37)*('Risk male'!AE38+'Risk female'!AE38)/2+AE37</f>
        <v>1.2297393625825491E-2</v>
      </c>
      <c r="AF38" s="4">
        <f ca="1">(1-AF37)*('Risk male'!AF38+'Risk female'!AF38)/2+AF37</f>
        <v>1.2116510681232956E-2</v>
      </c>
      <c r="BA38" s="20">
        <f t="shared" si="1"/>
        <v>0.5</v>
      </c>
    </row>
    <row r="39" spans="1:53" x14ac:dyDescent="0.2">
      <c r="A39" s="1">
        <v>36</v>
      </c>
      <c r="B39" s="4">
        <f ca="1">(1-B38)*('Risk male'!B39+'Risk female'!B39)/2+B38</f>
        <v>1.9546650527076471E-2</v>
      </c>
      <c r="C39" s="4">
        <f ca="1">(1-C38)*('Risk male'!C39+'Risk female'!C39)/2+C38</f>
        <v>1.9259981180636078E-2</v>
      </c>
      <c r="D39" s="4">
        <f ca="1">(1-D38)*('Risk male'!D39+'Risk female'!D39)/2+D38</f>
        <v>1.8977484140910935E-2</v>
      </c>
      <c r="E39" s="4">
        <f ca="1">(1-E38)*('Risk male'!E39+'Risk female'!E39)/2+E38</f>
        <v>1.869909961901757E-2</v>
      </c>
      <c r="F39" s="4">
        <f ca="1">(1-F38)*('Risk male'!F39+'Risk female'!F39)/2+F38</f>
        <v>1.8424768655300086E-2</v>
      </c>
      <c r="G39" s="4">
        <f ca="1">(1-G38)*('Risk male'!G39+'Risk female'!G39)/2+G38</f>
        <v>1.8154433108646818E-2</v>
      </c>
      <c r="H39" s="4">
        <f ca="1">(1-H38)*('Risk male'!H39+'Risk female'!H39)/2+H38</f>
        <v>1.7888035645919988E-2</v>
      </c>
      <c r="I39" s="4">
        <f ca="1">(1-I38)*('Risk male'!I39+'Risk female'!I39)/2+I38</f>
        <v>1.7625519731497577E-2</v>
      </c>
      <c r="J39" s="4">
        <f ca="1">(1-J38)*('Risk male'!J39+'Risk female'!J39)/2+J38</f>
        <v>1.7366829616927301E-2</v>
      </c>
      <c r="K39" s="4">
        <f ca="1">(1-K38)*('Risk male'!K39+'Risk female'!K39)/2+K38</f>
        <v>1.7111910330692096E-2</v>
      </c>
      <c r="L39" s="4">
        <f ca="1">(1-L38)*('Risk male'!L39+'Risk female'!L39)/2+L38</f>
        <v>1.6860707668086616E-2</v>
      </c>
      <c r="M39" s="4">
        <f ca="1">(1-M38)*('Risk male'!M39+'Risk female'!M39)/2+M38</f>
        <v>1.6613168181204379E-2</v>
      </c>
      <c r="N39" s="4">
        <f ca="1">(1-N38)*('Risk male'!N39+'Risk female'!N39)/2+N38</f>
        <v>1.6369239169034877E-2</v>
      </c>
      <c r="O39" s="4">
        <f ca="1">(1-O38)*('Risk male'!O39+'Risk female'!O39)/2+O38</f>
        <v>1.6128868667670212E-2</v>
      </c>
      <c r="P39" s="4">
        <f ca="1">(1-P38)*('Risk male'!P39+'Risk female'!P39)/2+P38</f>
        <v>1.5892005440620676E-2</v>
      </c>
      <c r="Q39" s="4">
        <f ca="1">(1-Q38)*('Risk male'!Q39+'Risk female'!Q39)/2+Q38</f>
        <v>1.565859896923865E-2</v>
      </c>
      <c r="R39" s="4">
        <f ca="1">(1-R38)*('Risk male'!R39+'Risk female'!R39)/2+R38</f>
        <v>1.5428599443250186E-2</v>
      </c>
      <c r="S39" s="4">
        <f ca="1">(1-S38)*('Risk male'!S39+'Risk female'!S39)/2+S38</f>
        <v>1.5201957751393777E-2</v>
      </c>
      <c r="T39" s="4">
        <f ca="1">(1-T38)*('Risk male'!T39+'Risk female'!T39)/2+T38</f>
        <v>1.4978625472165484E-2</v>
      </c>
      <c r="U39" s="4">
        <f ca="1">(1-U38)*('Risk male'!U39+'Risk female'!U39)/2+U38</f>
        <v>1.4758554864669926E-2</v>
      </c>
      <c r="V39" s="4">
        <f ca="1">(1-V38)*('Risk male'!V39+'Risk female'!V39)/2+V38</f>
        <v>1.4541698859576329E-2</v>
      </c>
      <c r="W39" s="4">
        <f ca="1">(1-W38)*('Risk male'!W39+'Risk female'!W39)/2+W38</f>
        <v>1.4328011050178993E-2</v>
      </c>
      <c r="X39" s="4">
        <f ca="1">(1-X38)*('Risk male'!X39+'Risk female'!X39)/2+X38</f>
        <v>1.4117445683561505E-2</v>
      </c>
      <c r="Y39" s="4">
        <f ca="1">(1-Y38)*('Risk male'!Y39+'Risk female'!Y39)/2+Y38</f>
        <v>1.3909957651863876E-2</v>
      </c>
      <c r="Z39" s="4">
        <f ca="1">(1-Z38)*('Risk male'!Z39+'Risk female'!Z39)/2+Z38</f>
        <v>1.3705502483652009E-2</v>
      </c>
      <c r="AA39" s="4">
        <f ca="1">(1-AA38)*('Risk male'!AA39+'Risk female'!AA39)/2+AA38</f>
        <v>1.3504036335388594E-2</v>
      </c>
      <c r="AB39" s="4">
        <f ca="1">(1-AB38)*('Risk male'!AB39+'Risk female'!AB39)/2+AB38</f>
        <v>1.3305515983004805E-2</v>
      </c>
      <c r="AC39" s="4">
        <f ca="1">(1-AC38)*('Risk male'!AC39+'Risk female'!AC39)/2+AC38</f>
        <v>1.310989881357201E-2</v>
      </c>
      <c r="AD39" s="4">
        <f ca="1">(1-AD38)*('Risk male'!AD39+'Risk female'!AD39)/2+AD38</f>
        <v>1.2917142817072578E-2</v>
      </c>
      <c r="AE39" s="4">
        <f ca="1">(1-AE38)*('Risk male'!AE39+'Risk female'!AE39)/2+AE38</f>
        <v>1.2727206578269309E-2</v>
      </c>
      <c r="AF39" s="4">
        <f ca="1">(1-AF38)*('Risk male'!AF39+'Risk female'!AF39)/2+AF38</f>
        <v>1.2540049268672316E-2</v>
      </c>
      <c r="BA39" s="20">
        <f t="shared" si="1"/>
        <v>0.5</v>
      </c>
    </row>
    <row r="40" spans="1:53" x14ac:dyDescent="0.2">
      <c r="A40" s="1">
        <v>37</v>
      </c>
      <c r="B40" s="4">
        <f ca="1">(1-B39)*('Risk male'!B40+'Risk female'!B40)/2+B39</f>
        <v>2.0300655849576712E-2</v>
      </c>
      <c r="C40" s="4">
        <f ca="1">(1-C39)*('Risk male'!C40+'Risk female'!C40)/2+C39</f>
        <v>2.0003060768771265E-2</v>
      </c>
      <c r="D40" s="4">
        <f ca="1">(1-D39)*('Risk male'!D40+'Risk female'!D40)/2+D39</f>
        <v>1.9709793134338745E-2</v>
      </c>
      <c r="E40" s="4">
        <f ca="1">(1-E39)*('Risk male'!E40+'Risk female'!E40)/2+E39</f>
        <v>1.9420791048154157E-2</v>
      </c>
      <c r="F40" s="4">
        <f ca="1">(1-F39)*('Risk male'!F40+'Risk female'!F40)/2+F39</f>
        <v>1.913599346719919E-2</v>
      </c>
      <c r="G40" s="4">
        <f ca="1">(1-G39)*('Risk male'!G40+'Risk female'!G40)/2+G39</f>
        <v>1.8855340192647726E-2</v>
      </c>
      <c r="H40" s="4">
        <f ca="1">(1-H39)*('Risk male'!H40+'Risk female'!H40)/2+H39</f>
        <v>1.857877185906355E-2</v>
      </c>
      <c r="I40" s="4">
        <f ca="1">(1-I39)*('Risk male'!I40+'Risk female'!I40)/2+I39</f>
        <v>1.8306229923709508E-2</v>
      </c>
      <c r="J40" s="4">
        <f ca="1">(1-J39)*('Risk male'!J40+'Risk female'!J40)/2+J39</f>
        <v>1.8037656655968203E-2</v>
      </c>
      <c r="K40" s="4">
        <f ca="1">(1-K39)*('Risk male'!K40+'Risk female'!K40)/2+K39</f>
        <v>1.7772995126873695E-2</v>
      </c>
      <c r="L40" s="4">
        <f ca="1">(1-L39)*('Risk male'!L40+'Risk female'!L40)/2+L39</f>
        <v>1.7512189198753875E-2</v>
      </c>
      <c r="M40" s="4">
        <f ca="1">(1-M39)*('Risk male'!M40+'Risk female'!M40)/2+M39</f>
        <v>1.7255183514983223E-2</v>
      </c>
      <c r="N40" s="4">
        <f ca="1">(1-N39)*('Risk male'!N40+'Risk female'!N40)/2+N39</f>
        <v>1.7001923489845396E-2</v>
      </c>
      <c r="O40" s="4">
        <f ca="1">(1-O39)*('Risk male'!O40+'Risk female'!O40)/2+O39</f>
        <v>1.6752355298505276E-2</v>
      </c>
      <c r="P40" s="4">
        <f ca="1">(1-P39)*('Risk male'!P40+'Risk female'!P40)/2+P39</f>
        <v>1.6506425867090051E-2</v>
      </c>
      <c r="Q40" s="4">
        <f ca="1">(1-Q39)*('Risk male'!Q40+'Risk female'!Q40)/2+Q39</f>
        <v>1.6264082862878747E-2</v>
      </c>
      <c r="R40" s="4">
        <f ca="1">(1-R39)*('Risk male'!R40+'Risk female'!R40)/2+R39</f>
        <v>1.6025274684599682E-2</v>
      </c>
      <c r="S40" s="4">
        <f ca="1">(1-S39)*('Risk male'!S40+'Risk female'!S40)/2+S39</f>
        <v>1.578995045283544E-2</v>
      </c>
      <c r="T40" s="4">
        <f ca="1">(1-T39)*('Risk male'!T40+'Risk female'!T40)/2+T39</f>
        <v>1.5558060000534613E-2</v>
      </c>
      <c r="U40" s="4">
        <f ca="1">(1-U39)*('Risk male'!U40+'Risk female'!U40)/2+U39</f>
        <v>1.5329553863629894E-2</v>
      </c>
      <c r="V40" s="4">
        <f ca="1">(1-V39)*('Risk male'!V40+'Risk female'!V40)/2+V39</f>
        <v>1.5104383271761784E-2</v>
      </c>
      <c r="W40" s="4">
        <f ca="1">(1-W39)*('Risk male'!W40+'Risk female'!W40)/2+W39</f>
        <v>1.4882500139107364E-2</v>
      </c>
      <c r="X40" s="4">
        <f ca="1">(1-X39)*('Risk male'!X40+'Risk female'!X40)/2+X39</f>
        <v>1.4663857055313517E-2</v>
      </c>
      <c r="Y40" s="4">
        <f ca="1">(1-Y39)*('Risk male'!Y40+'Risk female'!Y40)/2+Y39</f>
        <v>1.4448407276533827E-2</v>
      </c>
      <c r="Z40" s="4">
        <f ca="1">(1-Z39)*('Risk male'!Z40+'Risk female'!Z40)/2+Z39</f>
        <v>1.4236104716568677E-2</v>
      </c>
      <c r="AA40" s="4">
        <f ca="1">(1-AA39)*('Risk male'!AA40+'Risk female'!AA40)/2+AA39</f>
        <v>1.4026903938107634E-2</v>
      </c>
      <c r="AB40" s="4">
        <f ca="1">(1-AB39)*('Risk male'!AB40+'Risk female'!AB40)/2+AB39</f>
        <v>1.3820760144073598E-2</v>
      </c>
      <c r="AC40" s="4">
        <f ca="1">(1-AC39)*('Risk male'!AC40+'Risk female'!AC40)/2+AC39</f>
        <v>1.3617629169067979E-2</v>
      </c>
      <c r="AD40" s="4">
        <f ca="1">(1-AD39)*('Risk male'!AD40+'Risk female'!AD40)/2+AD39</f>
        <v>1.3417467470916001E-2</v>
      </c>
      <c r="AE40" s="4">
        <f ca="1">(1-AE39)*('Risk male'!AE40+'Risk female'!AE40)/2+AE39</f>
        <v>1.3220232122311763E-2</v>
      </c>
      <c r="AF40" s="4">
        <f ca="1">(1-AF39)*('Risk male'!AF40+'Risk female'!AF40)/2+AF39</f>
        <v>1.3025880802561882E-2</v>
      </c>
      <c r="BA40" s="20">
        <f t="shared" si="1"/>
        <v>0.5</v>
      </c>
    </row>
    <row r="41" spans="1:53" x14ac:dyDescent="0.2">
      <c r="A41" s="1">
        <v>38</v>
      </c>
      <c r="B41" s="4">
        <f ca="1">(1-B40)*('Risk male'!B41+'Risk female'!B41)/2+B40</f>
        <v>2.1102396896021343E-2</v>
      </c>
      <c r="C41" s="4">
        <f ca="1">(1-C40)*('Risk male'!C41+'Risk female'!C41)/2+C40</f>
        <v>2.0793193364456817E-2</v>
      </c>
      <c r="D41" s="4">
        <f ca="1">(1-D40)*('Risk male'!D41+'Risk female'!D41)/2+D40</f>
        <v>2.0488481849341041E-2</v>
      </c>
      <c r="E41" s="4">
        <f ca="1">(1-E40)*('Risk male'!E41+'Risk female'!E41)/2+E40</f>
        <v>2.0188198222923778E-2</v>
      </c>
      <c r="F41" s="4">
        <f ca="1">(1-F40)*('Risk male'!F41+'Risk female'!F41)/2+F40</f>
        <v>1.9892279239677957E-2</v>
      </c>
      <c r="G41" s="4">
        <f ca="1">(1-G40)*('Risk male'!G41+'Risk female'!G41)/2+G40</f>
        <v>1.9600662525151025E-2</v>
      </c>
      <c r="H41" s="4">
        <f ca="1">(1-H40)*('Risk male'!H41+'Risk female'!H41)/2+H40</f>
        <v>1.9313286564927246E-2</v>
      </c>
      <c r="I41" s="4">
        <f ca="1">(1-I40)*('Risk male'!I41+'Risk female'!I41)/2+I40</f>
        <v>1.9030090693700392E-2</v>
      </c>
      <c r="J41" s="4">
        <f ca="1">(1-J40)*('Risk male'!J41+'Risk female'!J41)/2+J40</f>
        <v>1.8751015084457014E-2</v>
      </c>
      <c r="K41" s="4">
        <f ca="1">(1-K40)*('Risk male'!K41+'Risk female'!K41)/2+K40</f>
        <v>1.8476000737769931E-2</v>
      </c>
      <c r="L41" s="4">
        <f ca="1">(1-L40)*('Risk male'!L41+'Risk female'!L41)/2+L40</f>
        <v>1.8204989471201697E-2</v>
      </c>
      <c r="M41" s="4">
        <f ca="1">(1-M40)*('Risk male'!M41+'Risk female'!M41)/2+M40</f>
        <v>1.7937923908817929E-2</v>
      </c>
      <c r="N41" s="4">
        <f ca="1">(1-N40)*('Risk male'!N41+'Risk female'!N41)/2+N40</f>
        <v>1.7674747470810027E-2</v>
      </c>
      <c r="O41" s="4">
        <f ca="1">(1-O40)*('Risk male'!O41+'Risk female'!O41)/2+O40</f>
        <v>1.7415404363227045E-2</v>
      </c>
      <c r="P41" s="4">
        <f ca="1">(1-P40)*('Risk male'!P41+'Risk female'!P41)/2+P40</f>
        <v>1.7159839567816405E-2</v>
      </c>
      <c r="Q41" s="4">
        <f ca="1">(1-Q40)*('Risk male'!Q41+'Risk female'!Q41)/2+Q40</f>
        <v>1.6907998831972949E-2</v>
      </c>
      <c r="R41" s="4">
        <f ca="1">(1-R40)*('Risk male'!R41+'Risk female'!R41)/2+R40</f>
        <v>1.665982865879596E-2</v>
      </c>
      <c r="S41" s="4">
        <f ca="1">(1-S40)*('Risk male'!S41+'Risk female'!S41)/2+S40</f>
        <v>1.641527629725378E-2</v>
      </c>
      <c r="T41" s="4">
        <f ca="1">(1-T40)*('Risk male'!T41+'Risk female'!T41)/2+T40</f>
        <v>1.617428973245541E-2</v>
      </c>
      <c r="U41" s="4">
        <f ca="1">(1-U40)*('Risk male'!U41+'Risk female'!U41)/2+U40</f>
        <v>1.5936817676028756E-2</v>
      </c>
      <c r="V41" s="4">
        <f ca="1">(1-V40)*('Risk male'!V41+'Risk female'!V41)/2+V40</f>
        <v>1.5702809556604871E-2</v>
      </c>
      <c r="W41" s="4">
        <f ca="1">(1-W40)*('Risk male'!W41+'Risk female'!W41)/2+W40</f>
        <v>1.5472215510407734E-2</v>
      </c>
      <c r="X41" s="4">
        <f ca="1">(1-X40)*('Risk male'!X41+'Risk female'!X41)/2+X40</f>
        <v>1.5244986371948988E-2</v>
      </c>
      <c r="Y41" s="4">
        <f ca="1">(1-Y40)*('Risk male'!Y41+'Risk female'!Y41)/2+Y40</f>
        <v>1.5021073664827005E-2</v>
      </c>
      <c r="Z41" s="4">
        <f ca="1">(1-Z40)*('Risk male'!Z41+'Risk female'!Z41)/2+Z40</f>
        <v>1.4800429592629833E-2</v>
      </c>
      <c r="AA41" s="4">
        <f ca="1">(1-AA40)*('Risk male'!AA41+'Risk female'!AA41)/2+AA40</f>
        <v>1.458300702994117E-2</v>
      </c>
      <c r="AB41" s="4">
        <f ca="1">(1-AB40)*('Risk male'!AB41+'Risk female'!AB41)/2+AB40</f>
        <v>1.4368759513448954E-2</v>
      </c>
      <c r="AC41" s="4">
        <f ca="1">(1-AC40)*('Risk male'!AC41+'Risk female'!AC41)/2+AC40</f>
        <v>1.4157641233155834E-2</v>
      </c>
      <c r="AD41" s="4">
        <f ca="1">(1-AD40)*('Risk male'!AD41+'Risk female'!AD41)/2+AD40</f>
        <v>1.3949607023690752E-2</v>
      </c>
      <c r="AE41" s="4">
        <f ca="1">(1-AE40)*('Risk male'!AE41+'Risk female'!AE41)/2+AE40</f>
        <v>1.3744612355721253E-2</v>
      </c>
      <c r="AF41" s="4">
        <f ca="1">(1-AF40)*('Risk male'!AF41+'Risk female'!AF41)/2+AF40</f>
        <v>1.3542613327465444E-2</v>
      </c>
      <c r="BA41" s="20">
        <f t="shared" si="1"/>
        <v>0.5</v>
      </c>
    </row>
    <row r="42" spans="1:53" x14ac:dyDescent="0.2">
      <c r="A42" s="1">
        <v>39</v>
      </c>
      <c r="B42" s="4">
        <f ca="1">(1-B41)*('Risk male'!B42+'Risk female'!B42)/2+B41</f>
        <v>2.1993536278403152E-2</v>
      </c>
      <c r="C42" s="4">
        <f ca="1">(1-C41)*('Risk male'!C42+'Risk female'!C42)/2+C41</f>
        <v>2.1671440522881235E-2</v>
      </c>
      <c r="D42" s="4">
        <f ca="1">(1-D41)*('Risk male'!D42+'Risk female'!D42)/2+D41</f>
        <v>2.1354019241573631E-2</v>
      </c>
      <c r="E42" s="4">
        <f ca="1">(1-E41)*('Risk male'!E42+'Risk female'!E42)/2+E41</f>
        <v>2.1041205844025825E-2</v>
      </c>
      <c r="F42" s="4">
        <f ca="1">(1-F41)*('Risk male'!F42+'Risk female'!F42)/2+F41</f>
        <v>2.0732934651673494E-2</v>
      </c>
      <c r="G42" s="4">
        <f ca="1">(1-G41)*('Risk male'!G42+'Risk female'!G42)/2+G41</f>
        <v>2.0429140886447192E-2</v>
      </c>
      <c r="H42" s="4">
        <f ca="1">(1-H41)*('Risk male'!H42+'Risk female'!H42)/2+H41</f>
        <v>2.0129760659486271E-2</v>
      </c>
      <c r="I42" s="4">
        <f ca="1">(1-I41)*('Risk male'!I42+'Risk female'!I42)/2+I41</f>
        <v>1.9834730959961626E-2</v>
      </c>
      <c r="J42" s="4">
        <f ca="1">(1-J41)*('Risk male'!J42+'Risk female'!J42)/2+J41</f>
        <v>1.9543989644007598E-2</v>
      </c>
      <c r="K42" s="4">
        <f ca="1">(1-K41)*('Risk male'!K42+'Risk female'!K42)/2+K41</f>
        <v>1.9257475423762885E-2</v>
      </c>
      <c r="L42" s="4">
        <f ca="1">(1-L41)*('Risk male'!L42+'Risk female'!L42)/2+L41</f>
        <v>1.8975127856520321E-2</v>
      </c>
      <c r="M42" s="4">
        <f ca="1">(1-M41)*('Risk male'!M42+'Risk female'!M42)/2+M41</f>
        <v>1.8696887333985602E-2</v>
      </c>
      <c r="N42" s="4">
        <f ca="1">(1-N41)*('Risk male'!N42+'Risk female'!N42)/2+N41</f>
        <v>1.8422695071644589E-2</v>
      </c>
      <c r="O42" s="4">
        <f ca="1">(1-O41)*('Risk male'!O42+'Risk female'!O42)/2+O41</f>
        <v>1.8152493098239127E-2</v>
      </c>
      <c r="P42" s="4">
        <f ca="1">(1-P41)*('Risk male'!P42+'Risk female'!P42)/2+P41</f>
        <v>1.7886224245351169E-2</v>
      </c>
      <c r="Q42" s="4">
        <f ca="1">(1-Q41)*('Risk male'!Q42+'Risk female'!Q42)/2+Q41</f>
        <v>1.7623832137094855E-2</v>
      </c>
      <c r="R42" s="4">
        <f ca="1">(1-R41)*('Risk male'!R42+'Risk female'!R42)/2+R41</f>
        <v>1.7365261179916255E-2</v>
      </c>
      <c r="S42" s="4">
        <f ca="1">(1-S41)*('Risk male'!S42+'Risk female'!S42)/2+S41</f>
        <v>1.7110456552500597E-2</v>
      </c>
      <c r="T42" s="4">
        <f ca="1">(1-T41)*('Risk male'!T42+'Risk female'!T42)/2+T41</f>
        <v>1.6859364195786385E-2</v>
      </c>
      <c r="U42" s="4">
        <f ca="1">(1-U41)*('Risk male'!U42+'Risk female'!U42)/2+U41</f>
        <v>1.6611930803086261E-2</v>
      </c>
      <c r="V42" s="4">
        <f ca="1">(1-V41)*('Risk male'!V42+'Risk female'!V42)/2+V41</f>
        <v>1.6368103810313995E-2</v>
      </c>
      <c r="W42" s="4">
        <f ca="1">(1-W41)*('Risk male'!W42+'Risk female'!W42)/2+W41</f>
        <v>1.6127831386317314E-2</v>
      </c>
      <c r="X42" s="4">
        <f ca="1">(1-X41)*('Risk male'!X42+'Risk female'!X42)/2+X41</f>
        <v>1.5891062423315991E-2</v>
      </c>
      <c r="Y42" s="4">
        <f ca="1">(1-Y41)*('Risk male'!Y42+'Risk female'!Y42)/2+Y41</f>
        <v>1.5657746527444786E-2</v>
      </c>
      <c r="Z42" s="4">
        <f ca="1">(1-Z41)*('Risk male'!Z42+'Risk female'!Z42)/2+Z41</f>
        <v>1.5427834009400721E-2</v>
      </c>
      <c r="AA42" s="4">
        <f ca="1">(1-AA41)*('Risk male'!AA42+'Risk female'!AA42)/2+AA41</f>
        <v>1.5201275875194063E-2</v>
      </c>
      <c r="AB42" s="4">
        <f ca="1">(1-AB41)*('Risk male'!AB42+'Risk female'!AB42)/2+AB41</f>
        <v>1.4978023817002587E-2</v>
      </c>
      <c r="AC42" s="4">
        <f ca="1">(1-AC41)*('Risk male'!AC42+'Risk female'!AC42)/2+AC41</f>
        <v>1.4758030204128508E-2</v>
      </c>
      <c r="AD42" s="4">
        <f ca="1">(1-AD41)*('Risk male'!AD42+'Risk female'!AD42)/2+AD41</f>
        <v>1.4541248074057345E-2</v>
      </c>
      <c r="AE42" s="4">
        <f ca="1">(1-AE41)*('Risk male'!AE42+'Risk female'!AE42)/2+AE41</f>
        <v>1.4327631123618465E-2</v>
      </c>
      <c r="AF42" s="4">
        <f ca="1">(1-AF41)*('Risk male'!AF42+'Risk female'!AF42)/2+AF41</f>
        <v>1.4117133700246209E-2</v>
      </c>
      <c r="BA42" s="20">
        <f t="shared" si="1"/>
        <v>0.5</v>
      </c>
    </row>
    <row r="43" spans="1:53" x14ac:dyDescent="0.2">
      <c r="A43" s="1">
        <v>40</v>
      </c>
      <c r="B43" s="4">
        <f ca="1">(1-B42)*('Risk male'!B43+'Risk female'!B43)/2+B42</f>
        <v>2.2952440883768816E-2</v>
      </c>
      <c r="C43" s="4">
        <f ca="1">(1-C42)*('Risk male'!C43+'Risk female'!C43)/2+C42</f>
        <v>2.2616485261928134E-2</v>
      </c>
      <c r="D43" s="4">
        <f ca="1">(1-D42)*('Risk male'!D43+'Risk female'!D43)/2+D42</f>
        <v>2.2285399893105538E-2</v>
      </c>
      <c r="E43" s="4">
        <f ca="1">(1-E42)*('Risk male'!E43+'Risk female'!E43)/2+E42</f>
        <v>2.1959115555442672E-2</v>
      </c>
      <c r="F43" s="4">
        <f ca="1">(1-F42)*('Risk male'!F43+'Risk female'!F43)/2+F42</f>
        <v>2.1637563970329537E-2</v>
      </c>
      <c r="G43" s="4">
        <f ca="1">(1-G42)*('Risk male'!G43+'Risk female'!G43)/2+G42</f>
        <v>2.132067779076003E-2</v>
      </c>
      <c r="H43" s="4">
        <f ca="1">(1-H42)*('Risk male'!H43+'Risk female'!H43)/2+H42</f>
        <v>2.1008390589794385E-2</v>
      </c>
      <c r="I43" s="4">
        <f ca="1">(1-I42)*('Risk male'!I43+'Risk female'!I43)/2+I42</f>
        <v>2.0700636849128311E-2</v>
      </c>
      <c r="J43" s="4">
        <f ca="1">(1-J42)*('Risk male'!J43+'Risk female'!J43)/2+J42</f>
        <v>2.0397351947769385E-2</v>
      </c>
      <c r="K43" s="4">
        <f ca="1">(1-K42)*('Risk male'!K43+'Risk female'!K43)/2+K42</f>
        <v>2.0098472150820671E-2</v>
      </c>
      <c r="L43" s="4">
        <f ca="1">(1-L42)*('Risk male'!L43+'Risk female'!L43)/2+L42</f>
        <v>1.9803934598371684E-2</v>
      </c>
      <c r="M43" s="4">
        <f ca="1">(1-M42)*('Risk male'!M43+'Risk female'!M43)/2+M42</f>
        <v>1.9513677294496868E-2</v>
      </c>
      <c r="N43" s="4">
        <f ca="1">(1-N42)*('Risk male'!N43+'Risk female'!N43)/2+N42</f>
        <v>1.9227639096361424E-2</v>
      </c>
      <c r="O43" s="4">
        <f ca="1">(1-O42)*('Risk male'!O43+'Risk female'!O43)/2+O42</f>
        <v>1.8945759703434595E-2</v>
      </c>
      <c r="P43" s="4">
        <f ca="1">(1-P42)*('Risk male'!P43+'Risk female'!P43)/2+P42</f>
        <v>1.8667979646810315E-2</v>
      </c>
      <c r="Q43" s="4">
        <f ca="1">(1-Q42)*('Risk male'!Q43+'Risk female'!Q43)/2+Q42</f>
        <v>1.8394240278635048E-2</v>
      </c>
      <c r="R43" s="4">
        <f ca="1">(1-R42)*('Risk male'!R43+'Risk female'!R43)/2+R42</f>
        <v>1.8124483761642635E-2</v>
      </c>
      <c r="S43" s="4">
        <f ca="1">(1-S42)*('Risk male'!S43+'Risk female'!S43)/2+S42</f>
        <v>1.7858653058796147E-2</v>
      </c>
      <c r="T43" s="4">
        <f ca="1">(1-T42)*('Risk male'!T43+'Risk female'!T43)/2+T42</f>
        <v>1.7596691923036228E-2</v>
      </c>
      <c r="U43" s="4">
        <f ca="1">(1-U42)*('Risk male'!U43+'Risk female'!U43)/2+U42</f>
        <v>1.7338544887135959E-2</v>
      </c>
      <c r="V43" s="4">
        <f ca="1">(1-V42)*('Risk male'!V43+'Risk female'!V43)/2+V42</f>
        <v>1.7084157253661705E-2</v>
      </c>
      <c r="W43" s="4">
        <f ca="1">(1-W42)*('Risk male'!W43+'Risk female'!W43)/2+W42</f>
        <v>1.6833475085039771E-2</v>
      </c>
      <c r="X43" s="4">
        <f ca="1">(1-X42)*('Risk male'!X43+'Risk female'!X43)/2+X42</f>
        <v>1.6586445193728459E-2</v>
      </c>
      <c r="Y43" s="4">
        <f ca="1">(1-Y42)*('Risk male'!Y43+'Risk female'!Y43)/2+Y42</f>
        <v>1.6343015132495115E-2</v>
      </c>
      <c r="Z43" s="4">
        <f ca="1">(1-Z42)*('Risk male'!Z43+'Risk female'!Z43)/2+Z42</f>
        <v>1.6103133184797863E-2</v>
      </c>
      <c r="AA43" s="4">
        <f ca="1">(1-AA42)*('Risk male'!AA43+'Risk female'!AA43)/2+AA42</f>
        <v>1.5866748355271406E-2</v>
      </c>
      <c r="AB43" s="4">
        <f ca="1">(1-AB42)*('Risk male'!AB43+'Risk female'!AB43)/2+AB42</f>
        <v>1.5633810360316622E-2</v>
      </c>
      <c r="AC43" s="4">
        <f ca="1">(1-AC42)*('Risk male'!AC43+'Risk female'!AC43)/2+AC42</f>
        <v>1.5404269618793381E-2</v>
      </c>
      <c r="AD43" s="4">
        <f ca="1">(1-AD42)*('Risk male'!AD43+'Risk female'!AD43)/2+AD42</f>
        <v>1.5178077242815984E-2</v>
      </c>
      <c r="AE43" s="4">
        <f ca="1">(1-AE42)*('Risk male'!AE43+'Risk female'!AE43)/2+AE42</f>
        <v>1.4955185028650998E-2</v>
      </c>
      <c r="AF43" s="4">
        <f ca="1">(1-AF42)*('Risk male'!AF43+'Risk female'!AF43)/2+AF42</f>
        <v>1.4735545447716502E-2</v>
      </c>
      <c r="BA43" s="20">
        <f t="shared" si="1"/>
        <v>0.5</v>
      </c>
    </row>
    <row r="44" spans="1:53" x14ac:dyDescent="0.2">
      <c r="A44" s="1">
        <v>41</v>
      </c>
      <c r="B44" s="4">
        <f ca="1">(1-B43)*('Risk male'!B44+'Risk female'!B44)/2+B43</f>
        <v>2.4041501770104681E-2</v>
      </c>
      <c r="C44" s="4">
        <f ca="1">(1-C43)*('Risk male'!C44+'Risk female'!C44)/2+C43</f>
        <v>2.3689820589504675E-2</v>
      </c>
      <c r="D44" s="4">
        <f ca="1">(1-D43)*('Risk male'!D44+'Risk female'!D44)/2+D43</f>
        <v>2.3343231337734416E-2</v>
      </c>
      <c r="E44" s="4">
        <f ca="1">(1-E43)*('Risk male'!E44+'Risk female'!E44)/2+E43</f>
        <v>2.3001661827044998E-2</v>
      </c>
      <c r="F44" s="4">
        <f ca="1">(1-F43)*('Risk male'!F44+'Risk female'!F44)/2+F43</f>
        <v>2.2665040847861594E-2</v>
      </c>
      <c r="G44" s="4">
        <f ca="1">(1-G43)*('Risk male'!G44+'Risk female'!G44)/2+G43</f>
        <v>2.2333298156875764E-2</v>
      </c>
      <c r="H44" s="4">
        <f ca="1">(1-H43)*('Risk male'!H44+'Risk female'!H44)/2+H43</f>
        <v>2.2006364465241506E-2</v>
      </c>
      <c r="I44" s="4">
        <f ca="1">(1-I43)*('Risk male'!I44+'Risk female'!I44)/2+I43</f>
        <v>2.1684171426875072E-2</v>
      </c>
      <c r="J44" s="4">
        <f ca="1">(1-J43)*('Risk male'!J44+'Risk female'!J44)/2+J43</f>
        <v>2.1366651626859336E-2</v>
      </c>
      <c r="K44" s="4">
        <f ca="1">(1-K43)*('Risk male'!K44+'Risk female'!K44)/2+K43</f>
        <v>2.10537385699529E-2</v>
      </c>
      <c r="L44" s="4">
        <f ca="1">(1-L43)*('Risk male'!L44+'Risk female'!L44)/2+L43</f>
        <v>2.074536666920429E-2</v>
      </c>
      <c r="M44" s="4">
        <f ca="1">(1-M43)*('Risk male'!M44+'Risk female'!M44)/2+M43</f>
        <v>2.0441471234671601E-2</v>
      </c>
      <c r="N44" s="4">
        <f ca="1">(1-N43)*('Risk male'!N44+'Risk female'!N44)/2+N43</f>
        <v>2.0141988462247629E-2</v>
      </c>
      <c r="O44" s="4">
        <f ca="1">(1-O43)*('Risk male'!O44+'Risk female'!O44)/2+O43</f>
        <v>1.9846855422590789E-2</v>
      </c>
      <c r="P44" s="4">
        <f ca="1">(1-P43)*('Risk male'!P44+'Risk female'!P44)/2+P43</f>
        <v>1.9556010050161911E-2</v>
      </c>
      <c r="Q44" s="4">
        <f ca="1">(1-Q43)*('Risk male'!Q44+'Risk female'!Q44)/2+Q43</f>
        <v>1.926939113236692E-2</v>
      </c>
      <c r="R44" s="4">
        <f ca="1">(1-R43)*('Risk male'!R44+'Risk female'!R44)/2+R43</f>
        <v>1.8986938298805375E-2</v>
      </c>
      <c r="S44" s="4">
        <f ca="1">(1-S43)*('Risk male'!S44+'Risk female'!S44)/2+S43</f>
        <v>1.8708592010625053E-2</v>
      </c>
      <c r="T44" s="4">
        <f ca="1">(1-T43)*('Risk male'!T44+'Risk female'!T44)/2+T43</f>
        <v>1.8434293549982189E-2</v>
      </c>
      <c r="U44" s="4">
        <f ca="1">(1-U43)*('Risk male'!U44+'Risk female'!U44)/2+U43</f>
        <v>1.8163985009607593E-2</v>
      </c>
      <c r="V44" s="4">
        <f ca="1">(1-V43)*('Risk male'!V44+'Risk female'!V44)/2+V43</f>
        <v>1.7897609282478199E-2</v>
      </c>
      <c r="W44" s="4">
        <f ca="1">(1-W43)*('Risk male'!W44+'Risk female'!W44)/2+W43</f>
        <v>1.7635110051594072E-2</v>
      </c>
      <c r="X44" s="4">
        <f ca="1">(1-X43)*('Risk male'!X44+'Risk female'!X44)/2+X43</f>
        <v>1.7376431779860545E-2</v>
      </c>
      <c r="Y44" s="4">
        <f ca="1">(1-Y43)*('Risk male'!Y44+'Risk female'!Y44)/2+Y43</f>
        <v>1.712151970007526E-2</v>
      </c>
      <c r="Z44" s="4">
        <f ca="1">(1-Z43)*('Risk male'!Z44+'Risk female'!Z44)/2+Z43</f>
        <v>1.6870319805019851E-2</v>
      </c>
      <c r="AA44" s="4">
        <f ca="1">(1-AA43)*('Risk male'!AA44+'Risk female'!AA44)/2+AA43</f>
        <v>1.6622778837655883E-2</v>
      </c>
      <c r="AB44" s="4">
        <f ca="1">(1-AB43)*('Risk male'!AB44+'Risk female'!AB44)/2+AB43</f>
        <v>1.6378844281424759E-2</v>
      </c>
      <c r="AC44" s="4">
        <f ca="1">(1-AC43)*('Risk male'!AC44+'Risk female'!AC44)/2+AC43</f>
        <v>1.6138464350651242E-2</v>
      </c>
      <c r="AD44" s="4">
        <f ca="1">(1-AD43)*('Risk male'!AD44+'Risk female'!AD44)/2+AD43</f>
        <v>1.5901587981050038E-2</v>
      </c>
      <c r="AE44" s="4">
        <f ca="1">(1-AE43)*('Risk male'!AE44+'Risk female'!AE44)/2+AE43</f>
        <v>1.5668164820335291E-2</v>
      </c>
      <c r="AF44" s="4">
        <f ca="1">(1-AF43)*('Risk male'!AF44+'Risk female'!AF44)/2+AF43</f>
        <v>1.5438145218932206E-2</v>
      </c>
      <c r="BA44" s="20">
        <f t="shared" si="1"/>
        <v>0.5</v>
      </c>
    </row>
    <row r="45" spans="1:53" x14ac:dyDescent="0.2">
      <c r="A45" s="1">
        <v>42</v>
      </c>
      <c r="B45" s="4">
        <f ca="1">(1-B44)*('Risk male'!B45+'Risk female'!B45)/2+B44</f>
        <v>2.5227034413475104E-2</v>
      </c>
      <c r="C45" s="4">
        <f ca="1">(1-C44)*('Risk male'!C45+'Risk female'!C45)/2+C44</f>
        <v>2.485825393277645E-2</v>
      </c>
      <c r="D45" s="4">
        <f ca="1">(1-D44)*('Risk male'!D45+'Risk female'!D45)/2+D44</f>
        <v>2.4494805856036979E-2</v>
      </c>
      <c r="E45" s="4">
        <f ca="1">(1-E44)*('Risk male'!E45+'Risk female'!E45)/2+E44</f>
        <v>2.4136614794922677E-2</v>
      </c>
      <c r="F45" s="4">
        <f ca="1">(1-F44)*('Risk male'!F45+'Risk female'!F45)/2+F44</f>
        <v>2.378360637644332E-2</v>
      </c>
      <c r="G45" s="4">
        <f ca="1">(1-G44)*('Risk male'!G45+'Risk female'!G45)/2+G44</f>
        <v>2.3435707230782588E-2</v>
      </c>
      <c r="H45" s="4">
        <f ca="1">(1-H44)*('Risk male'!H45+'Risk female'!H45)/2+H44</f>
        <v>2.3092844979227752E-2</v>
      </c>
      <c r="I45" s="4">
        <f ca="1">(1-I44)*('Risk male'!I45+'Risk female'!I45)/2+I44</f>
        <v>2.2754948222199329E-2</v>
      </c>
      <c r="J45" s="4">
        <f ca="1">(1-J44)*('Risk male'!J45+'Risk female'!J45)/2+J44</f>
        <v>2.2421946527381706E-2</v>
      </c>
      <c r="K45" s="4">
        <f ca="1">(1-K44)*('Risk male'!K45+'Risk female'!K45)/2+K44</f>
        <v>2.2093770417955193E-2</v>
      </c>
      <c r="L45" s="4">
        <f ca="1">(1-L44)*('Risk male'!L45+'Risk female'!L45)/2+L44</f>
        <v>2.1770351360930106E-2</v>
      </c>
      <c r="M45" s="4">
        <f ca="1">(1-M44)*('Risk male'!M45+'Risk female'!M45)/2+M44</f>
        <v>2.1451621755583461E-2</v>
      </c>
      <c r="N45" s="4">
        <f ca="1">(1-N44)*('Risk male'!N45+'Risk female'!N45)/2+N44</f>
        <v>2.1137514921998592E-2</v>
      </c>
      <c r="O45" s="4">
        <f ca="1">(1-O44)*('Risk male'!O45+'Risk female'!O45)/2+O44</f>
        <v>2.0827965089708158E-2</v>
      </c>
      <c r="P45" s="4">
        <f ca="1">(1-P44)*('Risk male'!P45+'Risk female'!P45)/2+P44</f>
        <v>2.0522907386440879E-2</v>
      </c>
      <c r="Q45" s="4">
        <f ca="1">(1-Q44)*('Risk male'!Q45+'Risk female'!Q45)/2+Q44</f>
        <v>2.0222277826972217E-2</v>
      </c>
      <c r="R45" s="4">
        <f ca="1">(1-R44)*('Risk male'!R45+'Risk female'!R45)/2+R44</f>
        <v>1.9926013302079163E-2</v>
      </c>
      <c r="S45" s="4">
        <f ca="1">(1-S44)*('Risk male'!S45+'Risk female'!S45)/2+S44</f>
        <v>1.9634051567599509E-2</v>
      </c>
      <c r="T45" s="4">
        <f ca="1">(1-T44)*('Risk male'!T45+'Risk female'!T45)/2+T44</f>
        <v>1.9346331233595394E-2</v>
      </c>
      <c r="U45" s="4">
        <f ca="1">(1-U44)*('Risk male'!U45+'Risk female'!U45)/2+U44</f>
        <v>1.9062791753621557E-2</v>
      </c>
      <c r="V45" s="4">
        <f ca="1">(1-V44)*('Risk male'!V45+'Risk female'!V45)/2+V44</f>
        <v>1.8783373414097967E-2</v>
      </c>
      <c r="W45" s="4">
        <f ca="1">(1-W44)*('Risk male'!W45+'Risk female'!W45)/2+W44</f>
        <v>1.8508017323787086E-2</v>
      </c>
      <c r="X45" s="4">
        <f ca="1">(1-X44)*('Risk male'!X45+'Risk female'!X45)/2+X44</f>
        <v>1.8236665403375506E-2</v>
      </c>
      <c r="Y45" s="4">
        <f ca="1">(1-Y44)*('Risk male'!Y45+'Risk female'!Y45)/2+Y44</f>
        <v>1.7969260375160008E-2</v>
      </c>
      <c r="Z45" s="4">
        <f ca="1">(1-Z44)*('Risk male'!Z45+'Risk female'!Z45)/2+Z44</f>
        <v>1.7705745752837801E-2</v>
      </c>
      <c r="AA45" s="4">
        <f ca="1">(1-AA44)*('Risk male'!AA45+'Risk female'!AA45)/2+AA44</f>
        <v>1.7446065831400768E-2</v>
      </c>
      <c r="AB45" s="4">
        <f ca="1">(1-AB44)*('Risk male'!AB45+'Risk female'!AB45)/2+AB44</f>
        <v>1.7190165677133575E-2</v>
      </c>
      <c r="AC45" s="4">
        <f ca="1">(1-AC44)*('Risk male'!AC45+'Risk female'!AC45)/2+AC44</f>
        <v>1.6937991117715351E-2</v>
      </c>
      <c r="AD45" s="4">
        <f ca="1">(1-AD44)*('Risk male'!AD45+'Risk female'!AD45)/2+AD44</f>
        <v>1.6689488732424585E-2</v>
      </c>
      <c r="AE45" s="4">
        <f ca="1">(1-AE44)*('Risk male'!AE45+'Risk female'!AE45)/2+AE44</f>
        <v>1.6444605842447144E-2</v>
      </c>
      <c r="AF45" s="4">
        <f ca="1">(1-AF44)*('Risk male'!AF45+'Risk female'!AF45)/2+AF44</f>
        <v>1.6203290501286806E-2</v>
      </c>
      <c r="BA45" s="20">
        <f t="shared" si="1"/>
        <v>0.5</v>
      </c>
    </row>
    <row r="46" spans="1:53" x14ac:dyDescent="0.2">
      <c r="A46" s="1">
        <v>43</v>
      </c>
      <c r="B46" s="4">
        <f ca="1">(1-B45)*('Risk male'!B46+'Risk female'!B46)/2+B45</f>
        <v>2.6554787979857077E-2</v>
      </c>
      <c r="C46" s="4">
        <f ca="1">(1-C45)*('Risk male'!C46+'Risk female'!C46)/2+C45</f>
        <v>2.6166880423482721E-2</v>
      </c>
      <c r="D46" s="4">
        <f ca="1">(1-D45)*('Risk male'!D46+'Risk female'!D46)/2+D45</f>
        <v>2.5784573573186701E-2</v>
      </c>
      <c r="E46" s="4">
        <f ca="1">(1-E45)*('Risk male'!E46+'Risk female'!E46)/2+E45</f>
        <v>2.540778849024819E-2</v>
      </c>
      <c r="F46" s="4">
        <f ca="1">(1-F45)*('Risk male'!F46+'Risk female'!F46)/2+F45</f>
        <v>2.5036447291885467E-2</v>
      </c>
      <c r="G46" s="4">
        <f ca="1">(1-G45)*('Risk male'!G46+'Risk female'!G46)/2+G45</f>
        <v>2.467047313882181E-2</v>
      </c>
      <c r="H46" s="4">
        <f ca="1">(1-H45)*('Risk male'!H46+'Risk female'!H46)/2+H45</f>
        <v>2.4309790222945604E-2</v>
      </c>
      <c r="I46" s="4">
        <f ca="1">(1-I45)*('Risk male'!I46+'Risk female'!I46)/2+I45</f>
        <v>2.3954323755065277E-2</v>
      </c>
      <c r="J46" s="4">
        <f ca="1">(1-J45)*('Risk male'!J46+'Risk female'!J46)/2+J45</f>
        <v>2.3603999952760524E-2</v>
      </c>
      <c r="K46" s="4">
        <f ca="1">(1-K45)*('Risk male'!K46+'Risk female'!K46)/2+K45</f>
        <v>2.3258746028330467E-2</v>
      </c>
      <c r="L46" s="4">
        <f ca="1">(1-L45)*('Risk male'!L46+'Risk female'!L46)/2+L45</f>
        <v>2.2918490176839702E-2</v>
      </c>
      <c r="M46" s="4">
        <f ca="1">(1-M45)*('Risk male'!M46+'Risk female'!M46)/2+M45</f>
        <v>2.2583161564263109E-2</v>
      </c>
      <c r="N46" s="4">
        <f ca="1">(1-N45)*('Risk male'!N46+'Risk female'!N46)/2+N45</f>
        <v>2.2252690315729989E-2</v>
      </c>
      <c r="O46" s="4">
        <f ca="1">(1-O45)*('Risk male'!O46+'Risk female'!O46)/2+O45</f>
        <v>2.1927007503868272E-2</v>
      </c>
      <c r="P46" s="4">
        <f ca="1">(1-P45)*('Risk male'!P46+'Risk female'!P46)/2+P45</f>
        <v>2.160604513724939E-2</v>
      </c>
      <c r="Q46" s="4">
        <f ca="1">(1-Q45)*('Risk male'!Q46+'Risk female'!Q46)/2+Q45</f>
        <v>2.1289736148934285E-2</v>
      </c>
      <c r="R46" s="4">
        <f ca="1">(1-R45)*('Risk male'!R46+'Risk female'!R46)/2+R45</f>
        <v>2.0978014385120956E-2</v>
      </c>
      <c r="S46" s="4">
        <f ca="1">(1-S45)*('Risk male'!S46+'Risk female'!S46)/2+S45</f>
        <v>2.0670814593894114E-2</v>
      </c>
      <c r="T46" s="4">
        <f ca="1">(1-T45)*('Risk male'!T46+'Risk female'!T46)/2+T45</f>
        <v>2.0368072414077048E-2</v>
      </c>
      <c r="U46" s="4">
        <f ca="1">(1-U45)*('Risk male'!U46+'Risk female'!U46)/2+U45</f>
        <v>2.006972436418622E-2</v>
      </c>
      <c r="V46" s="4">
        <f ca="1">(1-V45)*('Risk male'!V46+'Risk female'!V46)/2+V45</f>
        <v>1.97757078314886E-2</v>
      </c>
      <c r="W46" s="4">
        <f ca="1">(1-W45)*('Risk male'!W46+'Risk female'!W46)/2+W45</f>
        <v>1.9485961061162089E-2</v>
      </c>
      <c r="X46" s="4">
        <f ca="1">(1-X45)*('Risk male'!X46+'Risk female'!X46)/2+X45</f>
        <v>1.920042314555901E-2</v>
      </c>
      <c r="Y46" s="4">
        <f ca="1">(1-Y45)*('Risk male'!Y46+'Risk female'!Y46)/2+Y45</f>
        <v>1.8919034013572922E-2</v>
      </c>
      <c r="Z46" s="4">
        <f ca="1">(1-Z45)*('Risk male'!Z46+'Risk female'!Z46)/2+Z45</f>
        <v>1.8641734420108608E-2</v>
      </c>
      <c r="AA46" s="4">
        <f ca="1">(1-AA45)*('Risk male'!AA46+'Risk female'!AA46)/2+AA45</f>
        <v>1.8368465935655352E-2</v>
      </c>
      <c r="AB46" s="4">
        <f ca="1">(1-AB45)*('Risk male'!AB46+'Risk female'!AB46)/2+AB45</f>
        <v>1.8099170935963405E-2</v>
      </c>
      <c r="AC46" s="4">
        <f ca="1">(1-AC45)*('Risk male'!AC46+'Risk female'!AC46)/2+AC45</f>
        <v>1.7833792591823591E-2</v>
      </c>
      <c r="AD46" s="4">
        <f ca="1">(1-AD45)*('Risk male'!AD46+'Risk female'!AD46)/2+AD45</f>
        <v>1.7572274858949802E-2</v>
      </c>
      <c r="AE46" s="4">
        <f ca="1">(1-AE45)*('Risk male'!AE46+'Risk female'!AE46)/2+AE45</f>
        <v>1.7314562467964471E-2</v>
      </c>
      <c r="AF46" s="4">
        <f ca="1">(1-AF45)*('Risk male'!AF46+'Risk female'!AF46)/2+AF45</f>
        <v>1.7060600914486503E-2</v>
      </c>
      <c r="BA46" s="20">
        <f t="shared" si="1"/>
        <v>0.5</v>
      </c>
    </row>
    <row r="47" spans="1:53" x14ac:dyDescent="0.2">
      <c r="A47" s="1">
        <v>44</v>
      </c>
      <c r="B47" s="4">
        <f ca="1">(1-B46)*('Risk male'!B47+'Risk female'!B47)/2+B46</f>
        <v>2.8002815215069241E-2</v>
      </c>
      <c r="C47" s="4">
        <f ca="1">(1-C46)*('Risk male'!C47+'Risk female'!C47)/2+C46</f>
        <v>2.7594076737427243E-2</v>
      </c>
      <c r="D47" s="4">
        <f ca="1">(1-D46)*('Risk male'!D47+'Risk female'!D47)/2+D46</f>
        <v>2.7191230323786619E-2</v>
      </c>
      <c r="E47" s="4">
        <f ca="1">(1-E46)*('Risk male'!E47+'Risk female'!E47)/2+E46</f>
        <v>2.6794193205115779E-2</v>
      </c>
      <c r="F47" s="4">
        <f ca="1">(1-F46)*('Risk male'!F47+'Risk female'!F47)/2+F46</f>
        <v>2.640288371133603E-2</v>
      </c>
      <c r="G47" s="4">
        <f ca="1">(1-G46)*('Risk male'!G47+'Risk female'!G47)/2+G46</f>
        <v>2.601722125863512E-2</v>
      </c>
      <c r="H47" s="4">
        <f ca="1">(1-H46)*('Risk male'!H47+'Risk female'!H47)/2+H46</f>
        <v>2.5637126336868151E-2</v>
      </c>
      <c r="I47" s="4">
        <f ca="1">(1-I46)*('Risk male'!I47+'Risk female'!I47)/2+I46</f>
        <v>2.5262520497046841E-2</v>
      </c>
      <c r="J47" s="4">
        <f ca="1">(1-J46)*('Risk male'!J47+'Risk female'!J47)/2+J46</f>
        <v>2.4893326338918966E-2</v>
      </c>
      <c r="K47" s="4">
        <f ca="1">(1-K46)*('Risk male'!K47+'Risk female'!K47)/2+K46</f>
        <v>2.4529467498639008E-2</v>
      </c>
      <c r="L47" s="4">
        <f ca="1">(1-L46)*('Risk male'!L47+'Risk female'!L47)/2+L46</f>
        <v>2.4170868636531301E-2</v>
      </c>
      <c r="M47" s="4">
        <f ca="1">(1-M46)*('Risk male'!M47+'Risk female'!M47)/2+M46</f>
        <v>2.3817455424946871E-2</v>
      </c>
      <c r="N47" s="4">
        <f ca="1">(1-N46)*('Risk male'!N47+'Risk female'!N47)/2+N46</f>
        <v>2.3469154536214856E-2</v>
      </c>
      <c r="O47" s="4">
        <f ca="1">(1-O46)*('Risk male'!O47+'Risk female'!O47)/2+O46</f>
        <v>2.3125893630689599E-2</v>
      </c>
      <c r="P47" s="4">
        <f ca="1">(1-P46)*('Risk male'!P47+'Risk female'!P47)/2+P46</f>
        <v>2.278760134489426E-2</v>
      </c>
      <c r="Q47" s="4">
        <f ca="1">(1-Q46)*('Risk male'!Q47+'Risk female'!Q47)/2+Q46</f>
        <v>2.2454207279761735E-2</v>
      </c>
      <c r="R47" s="4">
        <f ca="1">(1-R46)*('Risk male'!R47+'Risk female'!R47)/2+R46</f>
        <v>2.2125641988973568E-2</v>
      </c>
      <c r="S47" s="4">
        <f ca="1">(1-S46)*('Risk male'!S47+'Risk female'!S47)/2+S46</f>
        <v>2.1801836967397667E-2</v>
      </c>
      <c r="T47" s="4">
        <f ca="1">(1-T46)*('Risk male'!T47+'Risk female'!T47)/2+T46</f>
        <v>2.1482724639625261E-2</v>
      </c>
      <c r="U47" s="4">
        <f ca="1">(1-U46)*('Risk male'!U47+'Risk female'!U47)/2+U46</f>
        <v>2.1168238348607742E-2</v>
      </c>
      <c r="V47" s="4">
        <f ca="1">(1-V46)*('Risk male'!V47+'Risk female'!V47)/2+V46</f>
        <v>2.0858312344393795E-2</v>
      </c>
      <c r="W47" s="4">
        <f ca="1">(1-W46)*('Risk male'!W47+'Risk female'!W47)/2+W46</f>
        <v>2.0552881772967262E-2</v>
      </c>
      <c r="X47" s="4">
        <f ca="1">(1-X46)*('Risk male'!X47+'Risk female'!X47)/2+X46</f>
        <v>2.0251882665186051E-2</v>
      </c>
      <c r="Y47" s="4">
        <f ca="1">(1-Y46)*('Risk male'!Y47+'Risk female'!Y47)/2+Y46</f>
        <v>1.9955251925822492E-2</v>
      </c>
      <c r="Z47" s="4">
        <f ca="1">(1-Z46)*('Risk male'!Z47+'Risk female'!Z47)/2+Z46</f>
        <v>1.9662927322705234E-2</v>
      </c>
      <c r="AA47" s="4">
        <f ca="1">(1-AA46)*('Risk male'!AA47+'Risk female'!AA47)/2+AA46</f>
        <v>1.9374847475962999E-2</v>
      </c>
      <c r="AB47" s="4">
        <f ca="1">(1-AB46)*('Risk male'!AB47+'Risk female'!AB47)/2+AB46</f>
        <v>1.9090951847370235E-2</v>
      </c>
      <c r="AC47" s="4">
        <f ca="1">(1-AC46)*('Risk male'!AC47+'Risk female'!AC47)/2+AC46</f>
        <v>1.8811180729794916E-2</v>
      </c>
      <c r="AD47" s="4">
        <f ca="1">(1-AD46)*('Risk male'!AD47+'Risk female'!AD47)/2+AD46</f>
        <v>1.8535475236748294E-2</v>
      </c>
      <c r="AE47" s="4">
        <f ca="1">(1-AE46)*('Risk male'!AE47+'Risk female'!AE47)/2+AE46</f>
        <v>1.8263777292036942E-2</v>
      </c>
      <c r="AF47" s="4">
        <f ca="1">(1-AF46)*('Risk male'!AF47+'Risk female'!AF47)/2+AF46</f>
        <v>1.7996029619516692E-2</v>
      </c>
      <c r="BA47" s="20">
        <f t="shared" si="1"/>
        <v>0.5</v>
      </c>
    </row>
    <row r="48" spans="1:53" x14ac:dyDescent="0.2">
      <c r="A48" s="1">
        <v>45</v>
      </c>
      <c r="B48" s="4">
        <f ca="1">(1-B47)*('Risk male'!B48+'Risk female'!B48)/2+B47</f>
        <v>2.9549674495802085E-2</v>
      </c>
      <c r="C48" s="4">
        <f ca="1">(1-C47)*('Risk male'!C48+'Risk female'!C48)/2+C47</f>
        <v>2.9118716891911513E-2</v>
      </c>
      <c r="D48" s="4">
        <f ca="1">(1-D47)*('Risk male'!D48+'Risk female'!D48)/2+D47</f>
        <v>2.8693961140938584E-2</v>
      </c>
      <c r="E48" s="4">
        <f ca="1">(1-E47)*('Risk male'!E48+'Risk female'!E48)/2+E47</f>
        <v>2.8275320430635756E-2</v>
      </c>
      <c r="F48" s="4">
        <f ca="1">(1-F47)*('Risk male'!F48+'Risk female'!F48)/2+F47</f>
        <v>2.7862709092196011E-2</v>
      </c>
      <c r="G48" s="4">
        <f ca="1">(1-G47)*('Risk male'!G48+'Risk female'!G48)/2+G47</f>
        <v>2.7456042587338237E-2</v>
      </c>
      <c r="H48" s="4">
        <f ca="1">(1-H47)*('Risk male'!H48+'Risk female'!H48)/2+H47</f>
        <v>2.7055237495471538E-2</v>
      </c>
      <c r="I48" s="4">
        <f ca="1">(1-I47)*('Risk male'!I48+'Risk female'!I48)/2+I47</f>
        <v>2.6660211500939935E-2</v>
      </c>
      <c r="J48" s="4">
        <f ca="1">(1-J47)*('Risk male'!J48+'Risk female'!J48)/2+J47</f>
        <v>2.6270883380349636E-2</v>
      </c>
      <c r="K48" s="4">
        <f ca="1">(1-K47)*('Risk male'!K48+'Risk female'!K48)/2+K47</f>
        <v>2.5887172989980389E-2</v>
      </c>
      <c r="L48" s="4">
        <f ca="1">(1-L47)*('Risk male'!L48+'Risk female'!L48)/2+L47</f>
        <v>2.5509001253282544E-2</v>
      </c>
      <c r="M48" s="4">
        <f ca="1">(1-M47)*('Risk male'!M48+'Risk female'!M48)/2+M47</f>
        <v>2.513629014846145E-2</v>
      </c>
      <c r="N48" s="4">
        <f ca="1">(1-N47)*('Risk male'!N48+'Risk female'!N48)/2+N47</f>
        <v>2.4768962696150414E-2</v>
      </c>
      <c r="O48" s="4">
        <f ca="1">(1-O47)*('Risk male'!O48+'Risk female'!O48)/2+O47</f>
        <v>2.440694294717366E-2</v>
      </c>
      <c r="P48" s="4">
        <f ca="1">(1-P47)*('Risk male'!P48+'Risk female'!P48)/2+P47</f>
        <v>2.4050155970400517E-2</v>
      </c>
      <c r="Q48" s="4">
        <f ca="1">(1-Q47)*('Risk male'!Q48+'Risk female'!Q48)/2+Q47</f>
        <v>2.3698527840691947E-2</v>
      </c>
      <c r="R48" s="4">
        <f ca="1">(1-R47)*('Risk male'!R48+'Risk female'!R48)/2+R47</f>
        <v>2.3351985626940387E-2</v>
      </c>
      <c r="S48" s="4">
        <f ca="1">(1-S47)*('Risk male'!S48+'Risk female'!S48)/2+S47</f>
        <v>2.3010457380204068E-2</v>
      </c>
      <c r="T48" s="4">
        <f ca="1">(1-T47)*('Risk male'!T48+'Risk female'!T48)/2+T47</f>
        <v>2.2673872121936521E-2</v>
      </c>
      <c r="U48" s="4">
        <f ca="1">(1-U47)*('Risk male'!U48+'Risk female'!U48)/2+U47</f>
        <v>2.2342159832312237E-2</v>
      </c>
      <c r="V48" s="4">
        <f ca="1">(1-V47)*('Risk male'!V48+'Risk female'!V48)/2+V47</f>
        <v>2.2015251438649106E-2</v>
      </c>
      <c r="W48" s="4">
        <f ca="1">(1-W47)*('Risk male'!W48+'Risk female'!W48)/2+W47</f>
        <v>2.1693078803928428E-2</v>
      </c>
      <c r="X48" s="4">
        <f ca="1">(1-X47)*('Risk male'!X48+'Risk female'!X48)/2+X47</f>
        <v>2.1375574715412994E-2</v>
      </c>
      <c r="Y48" s="4">
        <f ca="1">(1-Y47)*('Risk male'!Y48+'Risk female'!Y48)/2+Y47</f>
        <v>2.1062672873363931E-2</v>
      </c>
      <c r="Z48" s="4">
        <f ca="1">(1-Z47)*('Risk male'!Z48+'Risk female'!Z48)/2+Z47</f>
        <v>2.0754307879856628E-2</v>
      </c>
      <c r="AA48" s="4">
        <f ca="1">(1-AA47)*('Risk male'!AA48+'Risk female'!AA48)/2+AA47</f>
        <v>2.0450415227696323E-2</v>
      </c>
      <c r="AB48" s="4">
        <f ca="1">(1-AB47)*('Risk male'!AB48+'Risk female'!AB48)/2+AB47</f>
        <v>2.0150931289433585E-2</v>
      </c>
      <c r="AC48" s="4">
        <f ca="1">(1-AC47)*('Risk male'!AC48+'Risk female'!AC48)/2+AC47</f>
        <v>1.985579330648013E-2</v>
      </c>
      <c r="AD48" s="4">
        <f ca="1">(1-AD47)*('Risk male'!AD48+'Risk female'!AD48)/2+AD47</f>
        <v>1.9564939378325086E-2</v>
      </c>
      <c r="AE48" s="4">
        <f ca="1">(1-AE47)*('Risk male'!AE48+'Risk female'!AE48)/2+AE47</f>
        <v>1.9278308451852119E-2</v>
      </c>
      <c r="AF48" s="4">
        <f ca="1">(1-AF47)*('Risk male'!AF48+'Risk female'!AF48)/2+AF47</f>
        <v>1.8995840310757305E-2</v>
      </c>
      <c r="BA48" s="20">
        <f t="shared" si="1"/>
        <v>0.5</v>
      </c>
    </row>
    <row r="49" spans="1:53" x14ac:dyDescent="0.2">
      <c r="A49" s="1">
        <v>46</v>
      </c>
      <c r="B49" s="4">
        <f ca="1">(1-B48)*('Risk male'!B49+'Risk female'!B49)/2+B48</f>
        <v>3.1362155512740256E-2</v>
      </c>
      <c r="C49" s="4">
        <f ca="1">(1-C48)*('Risk male'!C49+'Risk female'!C49)/2+C48</f>
        <v>3.0905205466839364E-2</v>
      </c>
      <c r="D49" s="4">
        <f ca="1">(1-D48)*('Risk male'!D49+'Risk female'!D49)/2+D48</f>
        <v>3.0454818436335566E-2</v>
      </c>
      <c r="E49" s="4">
        <f ca="1">(1-E48)*('Risk male'!E49+'Risk female'!E49)/2+E48</f>
        <v>3.0010902932158346E-2</v>
      </c>
      <c r="F49" s="4">
        <f ca="1">(1-F48)*('Risk male'!F49+'Risk female'!F49)/2+F48</f>
        <v>2.9573368658980952E-2</v>
      </c>
      <c r="G49" s="4">
        <f ca="1">(1-G48)*('Risk male'!G49+'Risk female'!G49)/2+G48</f>
        <v>2.9142126502089902E-2</v>
      </c>
      <c r="H49" s="4">
        <f ca="1">(1-H48)*('Risk male'!H49+'Risk female'!H49)/2+H48</f>
        <v>2.8717088514322128E-2</v>
      </c>
      <c r="I49" s="4">
        <f ca="1">(1-I48)*('Risk male'!I49+'Risk female'!I49)/2+I48</f>
        <v>2.8298167903071846E-2</v>
      </c>
      <c r="J49" s="4">
        <f ca="1">(1-J48)*('Risk male'!J49+'Risk female'!J49)/2+J48</f>
        <v>2.788527901736983E-2</v>
      </c>
      <c r="K49" s="4">
        <f ca="1">(1-K48)*('Risk male'!K49+'Risk female'!K49)/2+K48</f>
        <v>2.7478337335037097E-2</v>
      </c>
      <c r="L49" s="4">
        <f ca="1">(1-L48)*('Risk male'!L49+'Risk female'!L49)/2+L48</f>
        <v>2.7077259449915153E-2</v>
      </c>
      <c r="M49" s="4">
        <f ca="1">(1-M48)*('Risk male'!M49+'Risk female'!M49)/2+M48</f>
        <v>2.6681963059174901E-2</v>
      </c>
      <c r="N49" s="4">
        <f ca="1">(1-N48)*('Risk male'!N49+'Risk female'!N49)/2+N48</f>
        <v>2.6292366950705866E-2</v>
      </c>
      <c r="O49" s="4">
        <f ca="1">(1-O48)*('Risk male'!O49+'Risk female'!O49)/2+O48</f>
        <v>2.5908390990587678E-2</v>
      </c>
      <c r="P49" s="4">
        <f ca="1">(1-P48)*('Risk male'!P49+'Risk female'!P49)/2+P48</f>
        <v>2.5529956110645423E-2</v>
      </c>
      <c r="Q49" s="4">
        <f ca="1">(1-Q48)*('Risk male'!Q49+'Risk female'!Q49)/2+Q48</f>
        <v>2.5156984296090416E-2</v>
      </c>
      <c r="R49" s="4">
        <f ca="1">(1-R48)*('Risk male'!R49+'Risk female'!R49)/2+R48</f>
        <v>2.4789398573247801E-2</v>
      </c>
      <c r="S49" s="4">
        <f ca="1">(1-S48)*('Risk male'!S49+'Risk female'!S49)/2+S48</f>
        <v>2.4427122997372444E-2</v>
      </c>
      <c r="T49" s="4">
        <f ca="1">(1-T48)*('Risk male'!T49+'Risk female'!T49)/2+T48</f>
        <v>2.4070082640554345E-2</v>
      </c>
      <c r="U49" s="4">
        <f ca="1">(1-U48)*('Risk male'!U49+'Risk female'!U49)/2+U48</f>
        <v>2.3718203579714745E-2</v>
      </c>
      <c r="V49" s="4">
        <f ca="1">(1-V48)*('Risk male'!V49+'Risk female'!V49)/2+V48</f>
        <v>2.3371412884694038E-2</v>
      </c>
      <c r="W49" s="4">
        <f ca="1">(1-W48)*('Risk male'!W49+'Risk female'!W49)/2+W48</f>
        <v>2.3029638606432541E-2</v>
      </c>
      <c r="X49" s="4">
        <f ca="1">(1-X48)*('Risk male'!X49+'Risk female'!X49)/2+X48</f>
        <v>2.2692809765244973E-2</v>
      </c>
      <c r="Y49" s="4">
        <f ca="1">(1-Y48)*('Risk male'!Y49+'Risk female'!Y49)/2+Y48</f>
        <v>2.2360856339189678E-2</v>
      </c>
      <c r="Z49" s="4">
        <f ca="1">(1-Z48)*('Risk male'!Z49+'Risk female'!Z49)/2+Z48</f>
        <v>2.2033709252533156E-2</v>
      </c>
      <c r="AA49" s="4">
        <f ca="1">(1-AA48)*('Risk male'!AA49+'Risk female'!AA49)/2+AA48</f>
        <v>2.1711300364310841E-2</v>
      </c>
      <c r="AB49" s="4">
        <f ca="1">(1-AB48)*('Risk male'!AB49+'Risk female'!AB49)/2+AB48</f>
        <v>2.1393562456984618E-2</v>
      </c>
      <c r="AC49" s="4">
        <f ca="1">(1-AC48)*('Risk male'!AC49+'Risk female'!AC49)/2+AC48</f>
        <v>2.1080429225197754E-2</v>
      </c>
      <c r="AD49" s="4">
        <f ca="1">(1-AD48)*('Risk male'!AD49+'Risk female'!AD49)/2+AD48</f>
        <v>2.0771835264627721E-2</v>
      </c>
      <c r="AE49" s="4">
        <f ca="1">(1-AE48)*('Risk male'!AE49+'Risk female'!AE49)/2+AE48</f>
        <v>2.0467716060937453E-2</v>
      </c>
      <c r="AF49" s="4">
        <f ca="1">(1-AF48)*('Risk male'!AF49+'Risk female'!AF49)/2+AF48</f>
        <v>2.0168007978825273E-2</v>
      </c>
      <c r="BA49" s="20">
        <f t="shared" si="1"/>
        <v>0.5</v>
      </c>
    </row>
    <row r="50" spans="1:53" x14ac:dyDescent="0.2">
      <c r="A50" s="1">
        <v>47</v>
      </c>
      <c r="B50" s="4">
        <f ca="1">(1-B49)*('Risk male'!B50+'Risk female'!B50)/2+B49</f>
        <v>3.3335443874757772E-2</v>
      </c>
      <c r="C50" s="4">
        <f ca="1">(1-C49)*('Risk male'!C50+'Risk female'!C50)/2+C49</f>
        <v>3.285024906379231E-2</v>
      </c>
      <c r="D50" s="4">
        <f ca="1">(1-D49)*('Risk male'!D50+'Risk female'!D50)/2+D49</f>
        <v>3.2372008147089959E-2</v>
      </c>
      <c r="E50" s="4">
        <f ca="1">(1-E49)*('Risk male'!E50+'Risk female'!E50)/2+E49</f>
        <v>3.190062462116354E-2</v>
      </c>
      <c r="F50" s="4">
        <f ca="1">(1-F49)*('Risk male'!F50+'Risk female'!F50)/2+F49</f>
        <v>3.1436003228717785E-2</v>
      </c>
      <c r="G50" s="4">
        <f ca="1">(1-G49)*('Risk male'!G50+'Risk female'!G50)/2+G49</f>
        <v>3.0978049945348834E-2</v>
      </c>
      <c r="H50" s="4">
        <f ca="1">(1-H49)*('Risk male'!H50+'Risk female'!H50)/2+H49</f>
        <v>3.0526671966297502E-2</v>
      </c>
      <c r="I50" s="4">
        <f ca="1">(1-I49)*('Risk male'!I50+'Risk female'!I50)/2+I49</f>
        <v>3.0081777693258906E-2</v>
      </c>
      <c r="J50" s="4">
        <f ca="1">(1-J49)*('Risk male'!J50+'Risk female'!J50)/2+J49</f>
        <v>2.9643276721251815E-2</v>
      </c>
      <c r="K50" s="4">
        <f ca="1">(1-K49)*('Risk male'!K50+'Risk female'!K50)/2+K49</f>
        <v>2.9211079825550303E-2</v>
      </c>
      <c r="L50" s="4">
        <f ca="1">(1-L49)*('Risk male'!L50+'Risk female'!L50)/2+L49</f>
        <v>2.8785098948680456E-2</v>
      </c>
      <c r="M50" s="4">
        <f ca="1">(1-M49)*('Risk male'!M50+'Risk female'!M50)/2+M49</f>
        <v>2.8365247187484722E-2</v>
      </c>
      <c r="N50" s="4">
        <f ca="1">(1-N49)*('Risk male'!N50+'Risk female'!N50)/2+N49</f>
        <v>2.7951438780256219E-2</v>
      </c>
      <c r="O50" s="4">
        <f ca="1">(1-O49)*('Risk male'!O50+'Risk female'!O50)/2+O49</f>
        <v>2.7543589093945341E-2</v>
      </c>
      <c r="P50" s="4">
        <f ca="1">(1-P49)*('Risk male'!P50+'Risk female'!P50)/2+P49</f>
        <v>2.7141614611440865E-2</v>
      </c>
      <c r="Q50" s="4">
        <f ca="1">(1-Q49)*('Risk male'!Q50+'Risk female'!Q50)/2+Q49</f>
        <v>2.6745432918927555E-2</v>
      </c>
      <c r="R50" s="4">
        <f ca="1">(1-R49)*('Risk male'!R50+'Risk female'!R50)/2+R49</f>
        <v>2.635496269332217E-2</v>
      </c>
      <c r="S50" s="4">
        <f ca="1">(1-S49)*('Risk male'!S50+'Risk female'!S50)/2+S49</f>
        <v>2.5970123689789799E-2</v>
      </c>
      <c r="T50" s="4">
        <f ca="1">(1-T49)*('Risk male'!T50+'Risk female'!T50)/2+T49</f>
        <v>2.5590836729342176E-2</v>
      </c>
      <c r="U50" s="4">
        <f ca="1">(1-U49)*('Risk male'!U50+'Risk female'!U50)/2+U49</f>
        <v>2.5217023686519579E-2</v>
      </c>
      <c r="V50" s="4">
        <f ca="1">(1-V49)*('Risk male'!V50+'Risk female'!V50)/2+V49</f>
        <v>2.4848607477157874E-2</v>
      </c>
      <c r="W50" s="4">
        <f ca="1">(1-W49)*('Risk male'!W50+'Risk female'!W50)/2+W49</f>
        <v>2.4485512046242108E-2</v>
      </c>
      <c r="X50" s="4">
        <f ca="1">(1-X49)*('Risk male'!X50+'Risk female'!X50)/2+X49</f>
        <v>2.4127662355847939E-2</v>
      </c>
      <c r="Y50" s="4">
        <f ca="1">(1-Y49)*('Risk male'!Y50+'Risk female'!Y50)/2+Y49</f>
        <v>2.377498437317227E-2</v>
      </c>
      <c r="Z50" s="4">
        <f ca="1">(1-Z49)*('Risk male'!Z50+'Risk female'!Z50)/2+Z49</f>
        <v>2.3427405058654024E-2</v>
      </c>
      <c r="AA50" s="4">
        <f ca="1">(1-AA49)*('Risk male'!AA50+'Risk female'!AA50)/2+AA49</f>
        <v>2.3084852354186385E-2</v>
      </c>
      <c r="AB50" s="4">
        <f ca="1">(1-AB49)*('Risk male'!AB50+'Risk female'!AB50)/2+AB49</f>
        <v>2.2747255171421267E-2</v>
      </c>
      <c r="AC50" s="4">
        <f ca="1">(1-AC49)*('Risk male'!AC50+'Risk female'!AC50)/2+AC49</f>
        <v>2.2414543380167087E-2</v>
      </c>
      <c r="AD50" s="4">
        <f ca="1">(1-AD49)*('Risk male'!AD50+'Risk female'!AD50)/2+AD49</f>
        <v>2.2086647796880549E-2</v>
      </c>
      <c r="AE50" s="4">
        <f ca="1">(1-AE49)*('Risk male'!AE50+'Risk female'!AE50)/2+AE49</f>
        <v>2.1763500173253372E-2</v>
      </c>
      <c r="AF50" s="4">
        <f ca="1">(1-AF49)*('Risk male'!AF50+'Risk female'!AF50)/2+AF49</f>
        <v>2.1445033184894421E-2</v>
      </c>
      <c r="BA50" s="20">
        <f t="shared" si="1"/>
        <v>0.5</v>
      </c>
    </row>
    <row r="51" spans="1:53" x14ac:dyDescent="0.2">
      <c r="A51" s="1">
        <v>48</v>
      </c>
      <c r="B51" s="4">
        <f ca="1">(1-B50)*('Risk male'!B51+'Risk female'!B51)/2+B50</f>
        <v>3.5536350510861743E-2</v>
      </c>
      <c r="C51" s="4">
        <f ca="1">(1-C50)*('Risk male'!C51+'Risk female'!C51)/2+C50</f>
        <v>3.5019718354478153E-2</v>
      </c>
      <c r="D51" s="4">
        <f ca="1">(1-D50)*('Risk male'!D51+'Risk female'!D51)/2+D50</f>
        <v>3.4510473231248749E-2</v>
      </c>
      <c r="E51" s="4">
        <f ca="1">(1-E50)*('Risk male'!E51+'Risk female'!E51)/2+E50</f>
        <v>3.4008513138670329E-2</v>
      </c>
      <c r="F51" s="4">
        <f ca="1">(1-F50)*('Risk male'!F51+'Risk female'!F51)/2+F50</f>
        <v>3.3513737376126874E-2</v>
      </c>
      <c r="G51" s="4">
        <f ca="1">(1-G50)*('Risk male'!G51+'Risk female'!G51)/2+G50</f>
        <v>3.3026046531477761E-2</v>
      </c>
      <c r="H51" s="4">
        <f ca="1">(1-H50)*('Risk male'!H51+'Risk female'!H51)/2+H50</f>
        <v>3.254534246768212E-2</v>
      </c>
      <c r="I51" s="4">
        <f ca="1">(1-I50)*('Risk male'!I51+'Risk female'!I51)/2+I50</f>
        <v>3.2071528309462805E-2</v>
      </c>
      <c r="J51" s="4">
        <f ca="1">(1-J50)*('Risk male'!J51+'Risk female'!J51)/2+J50</f>
        <v>3.160450843001384E-2</v>
      </c>
      <c r="K51" s="4">
        <f ca="1">(1-K50)*('Risk male'!K51+'Risk female'!K51)/2+K50</f>
        <v>3.1144188437754884E-2</v>
      </c>
      <c r="L51" s="4">
        <f ca="1">(1-L50)*('Risk male'!L51+'Risk female'!L51)/2+L50</f>
        <v>3.0690475163135989E-2</v>
      </c>
      <c r="M51" s="4">
        <f ca="1">(1-M50)*('Risk male'!M51+'Risk female'!M51)/2+M50</f>
        <v>3.0243276645495951E-2</v>
      </c>
      <c r="N51" s="4">
        <f ca="1">(1-N50)*('Risk male'!N51+'Risk female'!N51)/2+N50</f>
        <v>2.9802502119977255E-2</v>
      </c>
      <c r="O51" s="4">
        <f ca="1">(1-O50)*('Risk male'!O51+'Risk female'!O51)/2+O50</f>
        <v>2.9368062004500511E-2</v>
      </c>
      <c r="P51" s="4">
        <f ca="1">(1-P50)*('Risk male'!P51+'Risk female'!P51)/2+P50</f>
        <v>2.8939867886801245E-2</v>
      </c>
      <c r="Q51" s="4">
        <f ca="1">(1-Q50)*('Risk male'!Q51+'Risk female'!Q51)/2+Q50</f>
        <v>2.8517832511531616E-2</v>
      </c>
      <c r="R51" s="4">
        <f ca="1">(1-R50)*('Risk male'!R51+'Risk female'!R51)/2+R50</f>
        <v>2.810186976742951E-2</v>
      </c>
      <c r="S51" s="4">
        <f ca="1">(1-S50)*('Risk male'!S51+'Risk female'!S51)/2+S50</f>
        <v>2.7691894674557536E-2</v>
      </c>
      <c r="T51" s="4">
        <f ca="1">(1-T50)*('Risk male'!T51+'Risk female'!T51)/2+T50</f>
        <v>2.7287823371614041E-2</v>
      </c>
      <c r="U51" s="4">
        <f ca="1">(1-U50)*('Risk male'!U51+'Risk female'!U51)/2+U50</f>
        <v>2.6889573103318347E-2</v>
      </c>
      <c r="V51" s="4">
        <f ca="1">(1-V50)*('Risk male'!V51+'Risk female'!V51)/2+V50</f>
        <v>2.6497062207872183E-2</v>
      </c>
      <c r="W51" s="4">
        <f ca="1">(1-W50)*('Risk male'!W51+'Risk female'!W51)/2+W50</f>
        <v>2.6110210104499279E-2</v>
      </c>
      <c r="X51" s="4">
        <f ca="1">(1-X50)*('Risk male'!X51+'Risk female'!X51)/2+X50</f>
        <v>2.5728937281064831E-2</v>
      </c>
      <c r="Y51" s="4">
        <f ca="1">(1-Y50)*('Risk male'!Y51+'Risk female'!Y51)/2+Y50</f>
        <v>2.5353165281776655E-2</v>
      </c>
      <c r="Z51" s="4">
        <f ca="1">(1-Z50)*('Risk male'!Z51+'Risk female'!Z51)/2+Z50</f>
        <v>2.4982816694969427E-2</v>
      </c>
      <c r="AA51" s="4">
        <f ca="1">(1-AA50)*('Risk male'!AA51+'Risk female'!AA51)/2+AA50</f>
        <v>2.4617815140973751E-2</v>
      </c>
      <c r="AB51" s="4">
        <f ca="1">(1-AB50)*('Risk male'!AB51+'Risk female'!AB51)/2+AB50</f>
        <v>2.4258085260071217E-2</v>
      </c>
      <c r="AC51" s="4">
        <f ca="1">(1-AC50)*('Risk male'!AC51+'Risk female'!AC51)/2+AC50</f>
        <v>2.3903552700536908E-2</v>
      </c>
      <c r="AD51" s="4">
        <f ca="1">(1-AD50)*('Risk male'!AD51+'Risk female'!AD51)/2+AD50</f>
        <v>2.3554144106770473E-2</v>
      </c>
      <c r="AE51" s="4">
        <f ca="1">(1-AE50)*('Risk male'!AE51+'Risk female'!AE51)/2+AE50</f>
        <v>2.3209787107517071E-2</v>
      </c>
      <c r="AF51" s="4">
        <f ca="1">(1-AF50)*('Risk male'!AF51+'Risk female'!AF51)/2+AF50</f>
        <v>2.2870410304178926E-2</v>
      </c>
      <c r="BA51" s="20">
        <f t="shared" si="1"/>
        <v>0.5</v>
      </c>
    </row>
    <row r="52" spans="1:53" x14ac:dyDescent="0.2">
      <c r="A52" s="1">
        <v>49</v>
      </c>
      <c r="B52" s="4">
        <f ca="1">(1-B51)*('Risk male'!B52+'Risk female'!B52)/2+B51</f>
        <v>3.794469932061327E-2</v>
      </c>
      <c r="C52" s="4">
        <f ca="1">(1-C51)*('Risk male'!C52+'Risk female'!C52)/2+C51</f>
        <v>3.7393746812357645E-2</v>
      </c>
      <c r="D52" s="4">
        <f ca="1">(1-D51)*('Risk male'!D52+'Risk female'!D52)/2+D51</f>
        <v>3.6850651846294734E-2</v>
      </c>
      <c r="E52" s="4">
        <f ca="1">(1-E51)*('Risk male'!E52+'Risk female'!E52)/2+E51</f>
        <v>3.631530651696388E-2</v>
      </c>
      <c r="F52" s="4">
        <f ca="1">(1-F51)*('Risk male'!F52+'Risk female'!F52)/2+F51</f>
        <v>3.5787604278331747E-2</v>
      </c>
      <c r="G52" s="4">
        <f ca="1">(1-G51)*('Risk male'!G52+'Risk female'!G52)/2+G51</f>
        <v>3.5267439930353292E-2</v>
      </c>
      <c r="H52" s="4">
        <f ca="1">(1-H51)*('Risk male'!H52+'Risk female'!H52)/2+H51</f>
        <v>3.4754709605547218E-2</v>
      </c>
      <c r="I52" s="4">
        <f ca="1">(1-I51)*('Risk male'!I52+'Risk female'!I52)/2+I51</f>
        <v>3.424931075559022E-2</v>
      </c>
      <c r="J52" s="4">
        <f ca="1">(1-J51)*('Risk male'!J52+'Risk female'!J52)/2+J51</f>
        <v>3.375114213793471E-2</v>
      </c>
      <c r="K52" s="4">
        <f ca="1">(1-K51)*('Risk male'!K52+'Risk female'!K52)/2+K51</f>
        <v>3.3260103802454491E-2</v>
      </c>
      <c r="L52" s="4">
        <f ca="1">(1-L51)*('Risk male'!L52+'Risk female'!L52)/2+L51</f>
        <v>3.2776097078122395E-2</v>
      </c>
      <c r="M52" s="4">
        <f ca="1">(1-M51)*('Risk male'!M52+'Risk female'!M52)/2+M51</f>
        <v>3.2299024559723923E-2</v>
      </c>
      <c r="N52" s="4">
        <f ca="1">(1-N51)*('Risk male'!N52+'Risk female'!N52)/2+N51</f>
        <v>3.1828790094610794E-2</v>
      </c>
      <c r="O52" s="4">
        <f ca="1">(1-O51)*('Risk male'!O52+'Risk female'!O52)/2+O51</f>
        <v>3.1365298769497854E-2</v>
      </c>
      <c r="P52" s="4">
        <f ca="1">(1-P51)*('Risk male'!P52+'Risk female'!P52)/2+P51</f>
        <v>3.0908456897307056E-2</v>
      </c>
      <c r="Q52" s="4">
        <f ca="1">(1-Q51)*('Risk male'!Q52+'Risk female'!Q52)/2+Q51</f>
        <v>3.0458172004061736E-2</v>
      </c>
      <c r="R52" s="4">
        <f ca="1">(1-R51)*('Risk male'!R52+'Risk female'!R52)/2+R51</f>
        <v>3.0014352815834259E-2</v>
      </c>
      <c r="S52" s="4">
        <f ca="1">(1-S51)*('Risk male'!S52+'Risk female'!S52)/2+S51</f>
        <v>2.9576909245750301E-2</v>
      </c>
      <c r="T52" s="4">
        <f ca="1">(1-T51)*('Risk male'!T52+'Risk female'!T52)/2+T51</f>
        <v>2.9145752381052405E-2</v>
      </c>
      <c r="U52" s="4">
        <f ca="1">(1-U51)*('Risk male'!U52+'Risk female'!U52)/2+U51</f>
        <v>2.8720794470225745E-2</v>
      </c>
      <c r="V52" s="4">
        <f ca="1">(1-V51)*('Risk male'!V52+'Risk female'!V52)/2+V51</f>
        <v>2.8301948910188526E-2</v>
      </c>
      <c r="W52" s="4">
        <f ca="1">(1-W51)*('Risk male'!W52+'Risk female'!W52)/2+W51</f>
        <v>2.7889130233549688E-2</v>
      </c>
      <c r="X52" s="4">
        <f ca="1">(1-X51)*('Risk male'!X52+'Risk female'!X52)/2+X51</f>
        <v>2.748225409593609E-2</v>
      </c>
      <c r="Y52" s="4">
        <f ca="1">(1-Y51)*('Risk male'!Y52+'Risk female'!Y52)/2+Y51</f>
        <v>2.708123726339156E-2</v>
      </c>
      <c r="Z52" s="4">
        <f ca="1">(1-Z51)*('Risk male'!Z52+'Risk female'!Z52)/2+Z51</f>
        <v>2.6685997599849718E-2</v>
      </c>
      <c r="AA52" s="4">
        <f ca="1">(1-AA51)*('Risk male'!AA52+'Risk female'!AA52)/2+AA51</f>
        <v>2.6296454054682838E-2</v>
      </c>
      <c r="AB52" s="4">
        <f ca="1">(1-AB51)*('Risk male'!AB52+'Risk female'!AB52)/2+AB51</f>
        <v>2.5912526650328348E-2</v>
      </c>
      <c r="AC52" s="4">
        <f ca="1">(1-AC51)*('Risk male'!AC52+'Risk female'!AC52)/2+AC51</f>
        <v>2.5534136469994959E-2</v>
      </c>
      <c r="AD52" s="4">
        <f ca="1">(1-AD51)*('Risk male'!AD52+'Risk female'!AD52)/2+AD51</f>
        <v>2.5161205645449929E-2</v>
      </c>
      <c r="AE52" s="4">
        <f ca="1">(1-AE51)*('Risk male'!AE52+'Risk female'!AE52)/2+AE51</f>
        <v>2.4793657344889267E-2</v>
      </c>
      <c r="AF52" s="4">
        <f ca="1">(1-AF51)*('Risk male'!AF52+'Risk female'!AF52)/2+AF51</f>
        <v>2.4431415760891986E-2</v>
      </c>
      <c r="BA52" s="20">
        <f t="shared" si="1"/>
        <v>0.5</v>
      </c>
    </row>
    <row r="53" spans="1:53" x14ac:dyDescent="0.2">
      <c r="A53" s="2">
        <v>50</v>
      </c>
      <c r="B53" s="4">
        <f ca="1">(1-B52)*('Risk male'!B53+'Risk female'!B53)/2+B52</f>
        <v>4.0629917879747381E-2</v>
      </c>
      <c r="C53" s="4">
        <f ca="1">(1-C52)*('Risk male'!C53+'Risk female'!C53)/2+C52</f>
        <v>4.0040797391249314E-2</v>
      </c>
      <c r="D53" s="4">
        <f ca="1">(1-D52)*('Risk male'!D53+'Risk female'!D53)/2+D52</f>
        <v>3.9460054825855059E-2</v>
      </c>
      <c r="E53" s="4">
        <f ca="1">(1-E52)*('Risk male'!E53+'Risk female'!E53)/2+E52</f>
        <v>3.8887575835854046E-2</v>
      </c>
      <c r="F53" s="4">
        <f ca="1">(1-F52)*('Risk male'!F53+'Risk female'!F53)/2+F52</f>
        <v>3.8323247492986573E-2</v>
      </c>
      <c r="G53" s="4">
        <f ca="1">(1-G52)*('Risk male'!G53+'Risk female'!G53)/2+G52</f>
        <v>3.7766958275088372E-2</v>
      </c>
      <c r="H53" s="4">
        <f ca="1">(1-H52)*('Risk male'!H53+'Risk female'!H53)/2+H52</f>
        <v>3.7218598052722596E-2</v>
      </c>
      <c r="I53" s="4">
        <f ca="1">(1-I52)*('Risk male'!I53+'Risk female'!I53)/2+I52</f>
        <v>3.6678058075804557E-2</v>
      </c>
      <c r="J53" s="4">
        <f ca="1">(1-J52)*('Risk male'!J53+'Risk female'!J53)/2+J52</f>
        <v>3.6145230960224879E-2</v>
      </c>
      <c r="K53" s="4">
        <f ca="1">(1-K52)*('Risk male'!K53+'Risk female'!K53)/2+K52</f>
        <v>3.5620010674476621E-2</v>
      </c>
      <c r="L53" s="4">
        <f ca="1">(1-L52)*('Risk male'!L53+'Risk female'!L53)/2+L52</f>
        <v>3.5102292526291219E-2</v>
      </c>
      <c r="M53" s="4">
        <f ca="1">(1-M52)*('Risk male'!M53+'Risk female'!M53)/2+M52</f>
        <v>3.4591973149288371E-2</v>
      </c>
      <c r="N53" s="4">
        <f ca="1">(1-N52)*('Risk male'!N53+'Risk female'!N53)/2+N52</f>
        <v>3.4088950489644484E-2</v>
      </c>
      <c r="O53" s="4">
        <f ca="1">(1-O52)*('Risk male'!O53+'Risk female'!O53)/2+O52</f>
        <v>3.3593123792784244E-2</v>
      </c>
      <c r="P53" s="4">
        <f ca="1">(1-P52)*('Risk male'!P53+'Risk female'!P53)/2+P52</f>
        <v>3.3104393590099632E-2</v>
      </c>
      <c r="Q53" s="4">
        <f ca="1">(1-Q52)*('Risk male'!Q53+'Risk female'!Q53)/2+Q52</f>
        <v>3.2622661685700667E-2</v>
      </c>
      <c r="R53" s="4">
        <f ca="1">(1-R52)*('Risk male'!R53+'Risk female'!R53)/2+R52</f>
        <v>3.2147831143201556E-2</v>
      </c>
      <c r="S53" s="4">
        <f ca="1">(1-S52)*('Risk male'!S53+'Risk female'!S53)/2+S52</f>
        <v>3.1679806272546435E-2</v>
      </c>
      <c r="T53" s="4">
        <f ca="1">(1-T52)*('Risk male'!T53+'Risk female'!T53)/2+T52</f>
        <v>3.1218492616878007E-2</v>
      </c>
      <c r="U53" s="4">
        <f ca="1">(1-U52)*('Risk male'!U53+'Risk female'!U53)/2+U52</f>
        <v>3.0763796939452828E-2</v>
      </c>
      <c r="V53" s="4">
        <f ca="1">(1-V52)*('Risk male'!V53+'Risk female'!V53)/2+V52</f>
        <v>3.031562721060627E-2</v>
      </c>
      <c r="W53" s="4">
        <f ca="1">(1-W52)*('Risk male'!W53+'Risk female'!W53)/2+W52</f>
        <v>2.9873892594770628E-2</v>
      </c>
      <c r="X53" s="4">
        <f ca="1">(1-X52)*('Risk male'!X53+'Risk female'!X53)/2+X52</f>
        <v>2.9438503437549116E-2</v>
      </c>
      <c r="Y53" s="4">
        <f ca="1">(1-Y52)*('Risk male'!Y53+'Risk female'!Y53)/2+Y52</f>
        <v>2.9009371252848866E-2</v>
      </c>
      <c r="Z53" s="4">
        <f ca="1">(1-Z52)*('Risk male'!Z53+'Risk female'!Z53)/2+Z52</f>
        <v>2.8586408710075409E-2</v>
      </c>
      <c r="AA53" s="4">
        <f ca="1">(1-AA52)*('Risk male'!AA53+'Risk female'!AA53)/2+AA52</f>
        <v>2.8169529621391531E-2</v>
      </c>
      <c r="AB53" s="4">
        <f ca="1">(1-AB52)*('Risk male'!AB53+'Risk female'!AB53)/2+AB52</f>
        <v>2.775864892904267E-2</v>
      </c>
      <c r="AC53" s="4">
        <f ca="1">(1-AC52)*('Risk male'!AC53+'Risk female'!AC53)/2+AC52</f>
        <v>2.7353682692751454E-2</v>
      </c>
      <c r="AD53" s="4">
        <f ca="1">(1-AD52)*('Risk male'!AD53+'Risk female'!AD53)/2+AD52</f>
        <v>2.69545480771834E-2</v>
      </c>
      <c r="AE53" s="4">
        <f ca="1">(1-AE52)*('Risk male'!AE53+'Risk female'!AE53)/2+AE52</f>
        <v>2.6561163339486094E-2</v>
      </c>
      <c r="AF53" s="4">
        <f ca="1">(1-AF52)*('Risk male'!AF53+'Risk female'!AF53)/2+AF52</f>
        <v>2.6173447816903551E-2</v>
      </c>
      <c r="BA53" s="20">
        <f t="shared" si="1"/>
        <v>0.5</v>
      </c>
    </row>
    <row r="54" spans="1:53" x14ac:dyDescent="0.2">
      <c r="A54" s="1">
        <v>51</v>
      </c>
      <c r="B54" s="4">
        <f ca="1">(1-B53)*('Risk male'!B54+'Risk female'!B54)/2+B53</f>
        <v>4.3679351658145335E-2</v>
      </c>
      <c r="C54" s="4">
        <f ca="1">(1-C53)*('Risk male'!C54+'Risk female'!C54)/2+C53</f>
        <v>4.3047010538562629E-2</v>
      </c>
      <c r="D54" s="4">
        <f ca="1">(1-D53)*('Risk male'!D54+'Risk female'!D54)/2+D53</f>
        <v>4.242363295757972E-2</v>
      </c>
      <c r="E54" s="4">
        <f ca="1">(1-E53)*('Risk male'!E54+'Risk female'!E54)/2+E53</f>
        <v>4.1809097427577019E-2</v>
      </c>
      <c r="F54" s="4">
        <f ca="1">(1-F53)*('Risk male'!F54+'Risk female'!F54)/2+F53</f>
        <v>4.1203283943350023E-2</v>
      </c>
      <c r="G54" s="4">
        <f ca="1">(1-G53)*('Risk male'!G54+'Risk female'!G54)/2+G53</f>
        <v>4.060607396899131E-2</v>
      </c>
      <c r="H54" s="4">
        <f ca="1">(1-H53)*('Risk male'!H54+'Risk female'!H54)/2+H53</f>
        <v>4.0017350424725519E-2</v>
      </c>
      <c r="I54" s="4">
        <f ca="1">(1-I53)*('Risk male'!I54+'Risk female'!I54)/2+I53</f>
        <v>3.9436997673704018E-2</v>
      </c>
      <c r="J54" s="4">
        <f ca="1">(1-J53)*('Risk male'!J54+'Risk female'!J54)/2+J53</f>
        <v>3.8864901508766189E-2</v>
      </c>
      <c r="K54" s="4">
        <f ca="1">(1-K53)*('Risk male'!K54+'Risk female'!K54)/2+K53</f>
        <v>3.8300949139173951E-2</v>
      </c>
      <c r="L54" s="4">
        <f ca="1">(1-L53)*('Risk male'!L54+'Risk female'!L54)/2+L53</f>
        <v>3.7745029177325716E-2</v>
      </c>
      <c r="M54" s="4">
        <f ca="1">(1-M53)*('Risk male'!M54+'Risk female'!M54)/2+M53</f>
        <v>3.7197031625455831E-2</v>
      </c>
      <c r="N54" s="4">
        <f ca="1">(1-N53)*('Risk male'!N54+'Risk female'!N54)/2+N53</f>
        <v>3.6656847862325426E-2</v>
      </c>
      <c r="O54" s="4">
        <f ca="1">(1-O53)*('Risk male'!O54+'Risk female'!O54)/2+O53</f>
        <v>3.6124370629910134E-2</v>
      </c>
      <c r="P54" s="4">
        <f ca="1">(1-P53)*('Risk male'!P54+'Risk female'!P54)/2+P53</f>
        <v>3.5599494020090154E-2</v>
      </c>
      <c r="Q54" s="4">
        <f ca="1">(1-Q53)*('Risk male'!Q54+'Risk female'!Q54)/2+Q53</f>
        <v>3.5082113461347902E-2</v>
      </c>
      <c r="R54" s="4">
        <f ca="1">(1-R53)*('Risk male'!R54+'Risk female'!R54)/2+R53</f>
        <v>3.4572125705477894E-2</v>
      </c>
      <c r="S54" s="4">
        <f ca="1">(1-S53)*('Risk male'!S54+'Risk female'!S54)/2+S53</f>
        <v>3.4069428814314018E-2</v>
      </c>
      <c r="T54" s="4">
        <f ca="1">(1-T53)*('Risk male'!T54+'Risk female'!T54)/2+T53</f>
        <v>3.357392214647846E-2</v>
      </c>
      <c r="U54" s="4">
        <f ca="1">(1-U53)*('Risk male'!U54+'Risk female'!U54)/2+U53</f>
        <v>3.3085506344156829E-2</v>
      </c>
      <c r="V54" s="4">
        <f ca="1">(1-V53)*('Risk male'!V54+'Risk female'!V54)/2+V53</f>
        <v>3.2604083319903492E-2</v>
      </c>
      <c r="W54" s="4">
        <f ca="1">(1-W53)*('Risk male'!W54+'Risk female'!W54)/2+W53</f>
        <v>3.2129556243481329E-2</v>
      </c>
      <c r="X54" s="4">
        <f ca="1">(1-X53)*('Risk male'!X54+'Risk female'!X54)/2+X53</f>
        <v>3.1661829528739582E-2</v>
      </c>
      <c r="Y54" s="4">
        <f ca="1">(1-Y53)*('Risk male'!Y54+'Risk female'!Y54)/2+Y53</f>
        <v>3.1200808820533575E-2</v>
      </c>
      <c r="Z54" s="4">
        <f ca="1">(1-Z53)*('Risk male'!Z54+'Risk female'!Z54)/2+Z53</f>
        <v>3.0746400981689653E-2</v>
      </c>
      <c r="AA54" s="4">
        <f ca="1">(1-AA53)*('Risk male'!AA54+'Risk female'!AA54)/2+AA53</f>
        <v>3.0298514080018948E-2</v>
      </c>
      <c r="AB54" s="4">
        <f ca="1">(1-AB53)*('Risk male'!AB54+'Risk female'!AB54)/2+AB53</f>
        <v>2.9857057375382821E-2</v>
      </c>
      <c r="AC54" s="4">
        <f ca="1">(1-AC53)*('Risk male'!AC54+'Risk female'!AC54)/2+AC53</f>
        <v>2.9421941306813346E-2</v>
      </c>
      <c r="AD54" s="4">
        <f ca="1">(1-AD53)*('Risk male'!AD54+'Risk female'!AD54)/2+AD53</f>
        <v>2.899307747969148E-2</v>
      </c>
      <c r="AE54" s="4">
        <f ca="1">(1-AE53)*('Risk male'!AE54+'Risk female'!AE54)/2+AE53</f>
        <v>2.8570378652985937E-2</v>
      </c>
      <c r="AF54" s="4">
        <f ca="1">(1-AF53)*('Risk male'!AF54+'Risk female'!AF54)/2+AF53</f>
        <v>2.8153758726555043E-2</v>
      </c>
      <c r="BA54" s="20">
        <f t="shared" si="1"/>
        <v>0.5</v>
      </c>
    </row>
    <row r="55" spans="1:53" x14ac:dyDescent="0.2">
      <c r="A55" s="1">
        <v>52</v>
      </c>
      <c r="B55" s="4">
        <f ca="1">(1-B54)*('Risk male'!B55+'Risk female'!B55)/2+B54</f>
        <v>4.6961956309439896E-2</v>
      </c>
      <c r="C55" s="4">
        <f ca="1">(1-C54)*('Risk male'!C55+'Risk female'!C55)/2+C54</f>
        <v>4.6283242247613078E-2</v>
      </c>
      <c r="D55" s="4">
        <f ca="1">(1-D54)*('Risk male'!D55+'Risk female'!D55)/2+D54</f>
        <v>4.5614115571001729E-2</v>
      </c>
      <c r="E55" s="4">
        <f ca="1">(1-E54)*('Risk male'!E55+'Risk female'!E55)/2+E54</f>
        <v>4.4954447321118217E-2</v>
      </c>
      <c r="F55" s="4">
        <f ca="1">(1-F54)*('Risk male'!F55+'Risk female'!F55)/2+F54</f>
        <v>4.4304110083352666E-2</v>
      </c>
      <c r="G55" s="4">
        <f ca="1">(1-G54)*('Risk male'!G55+'Risk female'!G55)/2+G54</f>
        <v>4.366297797428198E-2</v>
      </c>
      <c r="H55" s="4">
        <f ca="1">(1-H54)*('Risk male'!H55+'Risk female'!H55)/2+H54</f>
        <v>4.3030926628890631E-2</v>
      </c>
      <c r="I55" s="4">
        <f ca="1">(1-I54)*('Risk male'!I55+'Risk female'!I55)/2+I54</f>
        <v>4.2407833187711359E-2</v>
      </c>
      <c r="J55" s="4">
        <f ca="1">(1-J54)*('Risk male'!J55+'Risk female'!J55)/2+J54</f>
        <v>4.1793576283894136E-2</v>
      </c>
      <c r="K55" s="4">
        <f ca="1">(1-K54)*('Risk male'!K55+'Risk female'!K55)/2+K54</f>
        <v>4.1188036030211407E-2</v>
      </c>
      <c r="L55" s="4">
        <f ca="1">(1-L54)*('Risk male'!L55+'Risk female'!L55)/2+L54</f>
        <v>4.059109400600714E-2</v>
      </c>
      <c r="M55" s="4">
        <f ca="1">(1-M54)*('Risk male'!M55+'Risk female'!M55)/2+M54</f>
        <v>4.0002633244096975E-2</v>
      </c>
      <c r="N55" s="4">
        <f ca="1">(1-N54)*('Risk male'!N55+'Risk female'!N55)/2+N54</f>
        <v>3.9422538217626778E-2</v>
      </c>
      <c r="O55" s="4">
        <f ca="1">(1-O54)*('Risk male'!O55+'Risk female'!O55)/2+O54</f>
        <v>3.8850694826896195E-2</v>
      </c>
      <c r="P55" s="4">
        <f ca="1">(1-P54)*('Risk male'!P55+'Risk female'!P55)/2+P54</f>
        <v>3.828699038615397E-2</v>
      </c>
      <c r="Q55" s="4">
        <f ca="1">(1-Q54)*('Risk male'!Q55+'Risk female'!Q55)/2+Q54</f>
        <v>3.7731313610371284E-2</v>
      </c>
      <c r="R55" s="4">
        <f ca="1">(1-R54)*('Risk male'!R55+'Risk female'!R55)/2+R54</f>
        <v>3.7183554601999111E-2</v>
      </c>
      <c r="S55" s="4">
        <f ca="1">(1-S54)*('Risk male'!S55+'Risk female'!S55)/2+S54</f>
        <v>3.6643604837715643E-2</v>
      </c>
      <c r="T55" s="4">
        <f ca="1">(1-T54)*('Risk male'!T55+'Risk female'!T55)/2+T54</f>
        <v>3.6111357155169235E-2</v>
      </c>
      <c r="U55" s="4">
        <f ca="1">(1-U54)*('Risk male'!U55+'Risk female'!U55)/2+U54</f>
        <v>3.5586705739722425E-2</v>
      </c>
      <c r="V55" s="4">
        <f ca="1">(1-V54)*('Risk male'!V55+'Risk female'!V55)/2+V54</f>
        <v>3.5069546111202034E-2</v>
      </c>
      <c r="W55" s="4">
        <f ca="1">(1-W54)*('Risk male'!W55+'Risk female'!W55)/2+W54</f>
        <v>3.4559775110660523E-2</v>
      </c>
      <c r="X55" s="4">
        <f ca="1">(1-X54)*('Risk male'!X55+'Risk female'!X55)/2+X54</f>
        <v>3.405729088715332E-2</v>
      </c>
      <c r="Y55" s="4">
        <f ca="1">(1-Y54)*('Risk male'!Y55+'Risk female'!Y55)/2+Y54</f>
        <v>3.3561992884536672E-2</v>
      </c>
      <c r="Z55" s="4">
        <f ca="1">(1-Z54)*('Risk male'!Z55+'Risk female'!Z55)/2+Z54</f>
        <v>3.3073781828290398E-2</v>
      </c>
      <c r="AA55" s="4">
        <f ca="1">(1-AA54)*('Risk male'!AA55+'Risk female'!AA55)/2+AA54</f>
        <v>3.2592559712369927E-2</v>
      </c>
      <c r="AB55" s="4">
        <f ca="1">(1-AB54)*('Risk male'!AB55+'Risk female'!AB55)/2+AB54</f>
        <v>3.2118229786091371E-2</v>
      </c>
      <c r="AC55" s="4">
        <f ca="1">(1-AC54)*('Risk male'!AC55+'Risk female'!AC55)/2+AC54</f>
        <v>3.1650696541053805E-2</v>
      </c>
      <c r="AD55" s="4">
        <f ca="1">(1-AD54)*('Risk male'!AD55+'Risk female'!AD55)/2+AD54</f>
        <v>3.1189865698102139E-2</v>
      </c>
      <c r="AE55" s="4">
        <f ca="1">(1-AE54)*('Risk male'!AE55+'Risk female'!AE55)/2+AE54</f>
        <v>3.0735644194334447E-2</v>
      </c>
      <c r="AF55" s="4">
        <f ca="1">(1-AF54)*('Risk male'!AF55+'Risk female'!AF55)/2+AF54</f>
        <v>3.0287940170156725E-2</v>
      </c>
      <c r="BA55" s="20">
        <f t="shared" si="1"/>
        <v>0.5</v>
      </c>
    </row>
    <row r="56" spans="1:53" x14ac:dyDescent="0.2">
      <c r="A56" s="1">
        <v>53</v>
      </c>
      <c r="B56" s="4">
        <f ca="1">(1-B55)*('Risk male'!B56+'Risk female'!B56)/2+B55</f>
        <v>5.0664784067107872E-2</v>
      </c>
      <c r="C56" s="4">
        <f ca="1">(1-C55)*('Risk male'!C56+'Risk female'!C56)/2+C55</f>
        <v>4.9933946442304485E-2</v>
      </c>
      <c r="D56" s="4">
        <f ca="1">(1-D55)*('Risk male'!D56+'Risk female'!D56)/2+D55</f>
        <v>4.9213391950237328E-2</v>
      </c>
      <c r="E56" s="4">
        <f ca="1">(1-E55)*('Risk male'!E56+'Risk female'!E56)/2+E55</f>
        <v>4.8502983465673707E-2</v>
      </c>
      <c r="F56" s="4">
        <f ca="1">(1-F55)*('Risk male'!F56+'Risk female'!F56)/2+F55</f>
        <v>4.7802585468979412E-2</v>
      </c>
      <c r="G56" s="4">
        <f ca="1">(1-G55)*('Risk male'!G56+'Risk female'!G56)/2+G55</f>
        <v>4.711206403411404E-2</v>
      </c>
      <c r="H56" s="4">
        <f ca="1">(1-H55)*('Risk male'!H56+'Risk female'!H56)/2+H55</f>
        <v>4.6431286816486651E-2</v>
      </c>
      <c r="I56" s="4">
        <f ca="1">(1-I55)*('Risk male'!I56+'Risk female'!I56)/2+I55</f>
        <v>4.5760123040681583E-2</v>
      </c>
      <c r="J56" s="4">
        <f ca="1">(1-J55)*('Risk male'!J56+'Risk female'!J56)/2+J55</f>
        <v>4.5098443488064494E-2</v>
      </c>
      <c r="K56" s="4">
        <f ca="1">(1-K55)*('Risk male'!K56+'Risk female'!K56)/2+K55</f>
        <v>4.4446120484278304E-2</v>
      </c>
      <c r="L56" s="4">
        <f ca="1">(1-L55)*('Risk male'!L56+'Risk female'!L56)/2+L55</f>
        <v>4.3803027886638146E-2</v>
      </c>
      <c r="M56" s="4">
        <f ca="1">(1-M55)*('Risk male'!M56+'Risk female'!M56)/2+M55</f>
        <v>4.3169041071434266E-2</v>
      </c>
      <c r="N56" s="4">
        <f ca="1">(1-N55)*('Risk male'!N56+'Risk female'!N56)/2+N55</f>
        <v>4.2544036921151565E-2</v>
      </c>
      <c r="O56" s="4">
        <f ca="1">(1-O55)*('Risk male'!O56+'Risk female'!O56)/2+O55</f>
        <v>4.1927893811613978E-2</v>
      </c>
      <c r="P56" s="4">
        <f ca="1">(1-P55)*('Risk male'!P56+'Risk female'!P56)/2+P55</f>
        <v>4.1320491599061857E-2</v>
      </c>
      <c r="Q56" s="4">
        <f ca="1">(1-Q55)*('Risk male'!Q56+'Risk female'!Q56)/2+Q55</f>
        <v>4.0721711607170044E-2</v>
      </c>
      <c r="R56" s="4">
        <f ca="1">(1-R55)*('Risk male'!R56+'Risk female'!R56)/2+R55</f>
        <v>4.0131436614013902E-2</v>
      </c>
      <c r="S56" s="4">
        <f ca="1">(1-S55)*('Risk male'!S56+'Risk female'!S56)/2+S55</f>
        <v>3.9549550838990838E-2</v>
      </c>
      <c r="T56" s="4">
        <f ca="1">(1-T55)*('Risk male'!T56+'Risk female'!T56)/2+T55</f>
        <v>3.8975939929703926E-2</v>
      </c>
      <c r="U56" s="4">
        <f ca="1">(1-U55)*('Risk male'!U56+'Risk female'!U56)/2+U55</f>
        <v>3.8410490948814525E-2</v>
      </c>
      <c r="V56" s="4">
        <f ca="1">(1-V55)*('Risk male'!V56+'Risk female'!V56)/2+V55</f>
        <v>3.7853092360870068E-2</v>
      </c>
      <c r="W56" s="4">
        <f ca="1">(1-W55)*('Risk male'!W56+'Risk female'!W56)/2+W55</f>
        <v>3.7303634019113428E-2</v>
      </c>
      <c r="X56" s="4">
        <f ca="1">(1-X55)*('Risk male'!X56+'Risk female'!X56)/2+X55</f>
        <v>3.6762007152279667E-2</v>
      </c>
      <c r="Y56" s="4">
        <f ca="1">(1-Y55)*('Risk male'!Y56+'Risk female'!Y56)/2+Y55</f>
        <v>3.6228104351385945E-2</v>
      </c>
      <c r="Z56" s="4">
        <f ca="1">(1-Z55)*('Risk male'!Z56+'Risk female'!Z56)/2+Z55</f>
        <v>3.5701819556519909E-2</v>
      </c>
      <c r="AA56" s="4">
        <f ca="1">(1-AA55)*('Risk male'!AA56+'Risk female'!AA56)/2+AA55</f>
        <v>3.5183048043632176E-2</v>
      </c>
      <c r="AB56" s="4">
        <f ca="1">(1-AB55)*('Risk male'!AB56+'Risk female'!AB56)/2+AB55</f>
        <v>3.4671686411337513E-2</v>
      </c>
      <c r="AC56" s="4">
        <f ca="1">(1-AC55)*('Risk male'!AC56+'Risk female'!AC56)/2+AC55</f>
        <v>3.4167632567729998E-2</v>
      </c>
      <c r="AD56" s="4">
        <f ca="1">(1-AD55)*('Risk male'!AD56+'Risk female'!AD56)/2+AD55</f>
        <v>3.3670785717216496E-2</v>
      </c>
      <c r="AE56" s="4">
        <f ca="1">(1-AE55)*('Risk male'!AE56+'Risk female'!AE56)/2+AE55</f>
        <v>3.3181046347373219E-2</v>
      </c>
      <c r="AF56" s="4">
        <f ca="1">(1-AF55)*('Risk male'!AF56+'Risk female'!AF56)/2+AF55</f>
        <v>3.2698316215829255E-2</v>
      </c>
      <c r="BA56" s="20">
        <f t="shared" si="1"/>
        <v>0.5</v>
      </c>
    </row>
    <row r="57" spans="1:53" x14ac:dyDescent="0.2">
      <c r="A57" s="1">
        <v>54</v>
      </c>
      <c r="B57" s="4">
        <f ca="1">(1-B56)*('Risk male'!B57+'Risk female'!B57)/2+B56</f>
        <v>5.4788687267494626E-2</v>
      </c>
      <c r="C57" s="4">
        <f ca="1">(1-C56)*('Risk male'!C57+'Risk female'!C57)/2+C56</f>
        <v>5.4000033094637044E-2</v>
      </c>
      <c r="D57" s="4">
        <f ca="1">(1-D56)*('Risk male'!D57+'Risk female'!D57)/2+D56</f>
        <v>5.3222426902812724E-2</v>
      </c>
      <c r="E57" s="4">
        <f ca="1">(1-E56)*('Risk male'!E57+'Risk female'!E57)/2+E56</f>
        <v>5.2455722797933278E-2</v>
      </c>
      <c r="F57" s="4">
        <f ca="1">(1-F56)*('Risk male'!F57+'Risk female'!F57)/2+F56</f>
        <v>5.1699776550766782E-2</v>
      </c>
      <c r="G57" s="4">
        <f ca="1">(1-G56)*('Risk male'!G57+'Risk female'!G57)/2+G56</f>
        <v>5.0954445585949623E-2</v>
      </c>
      <c r="H57" s="4">
        <f ca="1">(1-H56)*('Risk male'!H57+'Risk female'!H57)/2+H56</f>
        <v>5.0219588970795433E-2</v>
      </c>
      <c r="I57" s="4">
        <f ca="1">(1-I56)*('Risk male'!I57+'Risk female'!I57)/2+I56</f>
        <v>4.9495067403912851E-2</v>
      </c>
      <c r="J57" s="4">
        <f ca="1">(1-J56)*('Risk male'!J57+'Risk female'!J57)/2+J56</f>
        <v>4.878074320364427E-2</v>
      </c>
      <c r="K57" s="4">
        <f ca="1">(1-K56)*('Risk male'!K57+'Risk female'!K57)/2+K56</f>
        <v>4.8076480296337175E-2</v>
      </c>
      <c r="L57" s="4">
        <f ca="1">(1-L56)*('Risk male'!L57+'Risk female'!L57)/2+L56</f>
        <v>4.7382144204459013E-2</v>
      </c>
      <c r="M57" s="4">
        <f ca="1">(1-M56)*('Risk male'!M57+'Risk female'!M57)/2+M56</f>
        <v>4.66976020345665E-2</v>
      </c>
      <c r="N57" s="4">
        <f ca="1">(1-N56)*('Risk male'!N57+'Risk female'!N57)/2+N56</f>
        <v>4.6022722465139825E-2</v>
      </c>
      <c r="O57" s="4">
        <f ca="1">(1-O56)*('Risk male'!O57+'Risk female'!O57)/2+O56</f>
        <v>4.535737573429164E-2</v>
      </c>
      <c r="P57" s="4">
        <f ca="1">(1-P56)*('Risk male'!P57+'Risk female'!P57)/2+P56</f>
        <v>4.4701433627360822E-2</v>
      </c>
      <c r="Q57" s="4">
        <f ca="1">(1-Q56)*('Risk male'!Q57+'Risk female'!Q57)/2+Q56</f>
        <v>4.405476946440031E-2</v>
      </c>
      <c r="R57" s="4">
        <f ca="1">(1-R56)*('Risk male'!R57+'Risk female'!R57)/2+R56</f>
        <v>4.341725808756787E-2</v>
      </c>
      <c r="S57" s="4">
        <f ca="1">(1-S56)*('Risk male'!S57+'Risk female'!S57)/2+S56</f>
        <v>4.2788775848429036E-2</v>
      </c>
      <c r="T57" s="4">
        <f ca="1">(1-T56)*('Risk male'!T57+'Risk female'!T57)/2+T56</f>
        <v>4.2169200595180194E-2</v>
      </c>
      <c r="U57" s="4">
        <f ca="1">(1-U56)*('Risk male'!U57+'Risk female'!U57)/2+U56</f>
        <v>4.1558411659800405E-2</v>
      </c>
      <c r="V57" s="4">
        <f ca="1">(1-V56)*('Risk male'!V57+'Risk female'!V57)/2+V56</f>
        <v>4.0956289845139403E-2</v>
      </c>
      <c r="W57" s="4">
        <f ca="1">(1-W56)*('Risk male'!W57+'Risk female'!W57)/2+W56</f>
        <v>4.0362717411949772E-2</v>
      </c>
      <c r="X57" s="4">
        <f ca="1">(1-X56)*('Risk male'!X57+'Risk female'!X57)/2+X56</f>
        <v>3.9777578065870338E-2</v>
      </c>
      <c r="Y57" s="4">
        <f ca="1">(1-Y56)*('Risk male'!Y57+'Risk female'!Y57)/2+Y56</f>
        <v>3.9200756944368038E-2</v>
      </c>
      <c r="Z57" s="4">
        <f ca="1">(1-Z56)*('Risk male'!Z57+'Risk female'!Z57)/2+Z56</f>
        <v>3.8632140603644734E-2</v>
      </c>
      <c r="AA57" s="4">
        <f ca="1">(1-AA56)*('Risk male'!AA57+'Risk female'!AA57)/2+AA56</f>
        <v>3.8071617005516034E-2</v>
      </c>
      <c r="AB57" s="4">
        <f ca="1">(1-AB56)*('Risk male'!AB57+'Risk female'!AB57)/2+AB56</f>
        <v>3.7519075504267765E-2</v>
      </c>
      <c r="AC57" s="4">
        <f ca="1">(1-AC56)*('Risk male'!AC57+'Risk female'!AC57)/2+AC56</f>
        <v>3.697440683349678E-2</v>
      </c>
      <c r="AD57" s="4">
        <f ca="1">(1-AD56)*('Risk male'!AD57+'Risk female'!AD57)/2+AD56</f>
        <v>3.6437503092941387E-2</v>
      </c>
      <c r="AE57" s="4">
        <f ca="1">(1-AE56)*('Risk male'!AE57+'Risk female'!AE57)/2+AE56</f>
        <v>3.5908257735307501E-2</v>
      </c>
      <c r="AF57" s="4">
        <f ca="1">(1-AF56)*('Risk male'!AF57+'Risk female'!AF57)/2+AF56</f>
        <v>3.5386565553095377E-2</v>
      </c>
      <c r="BA57" s="20">
        <f t="shared" si="1"/>
        <v>0.5</v>
      </c>
    </row>
    <row r="58" spans="1:53" x14ac:dyDescent="0.2">
      <c r="A58" s="1">
        <v>55</v>
      </c>
      <c r="B58" s="4">
        <f ca="1">(1-B57)*('Risk male'!B58+'Risk female'!B58)/2+B57</f>
        <v>5.9312139639231667E-2</v>
      </c>
      <c r="C58" s="4">
        <f ca="1">(1-C57)*('Risk male'!C58+'Risk female'!C58)/2+C57</f>
        <v>5.8460354864218744E-2</v>
      </c>
      <c r="D58" s="4">
        <f ca="1">(1-D57)*('Risk male'!D58+'Risk female'!D58)/2+D57</f>
        <v>5.762044476174813E-2</v>
      </c>
      <c r="E58" s="4">
        <f ca="1">(1-E57)*('Risk male'!E58+'Risk female'!E58)/2+E57</f>
        <v>5.6792254217285107E-2</v>
      </c>
      <c r="F58" s="4">
        <f ca="1">(1-F57)*('Risk male'!F58+'Risk female'!F58)/2+F57</f>
        <v>5.5975629834678346E-2</v>
      </c>
      <c r="G58" s="4">
        <f ca="1">(1-G57)*('Risk male'!G58+'Risk female'!G58)/2+G57</f>
        <v>5.5170419926588138E-2</v>
      </c>
      <c r="H58" s="4">
        <f ca="1">(1-H57)*('Risk male'!H58+'Risk female'!H58)/2+H57</f>
        <v>5.4376474504635237E-2</v>
      </c>
      <c r="I58" s="4">
        <f ca="1">(1-I57)*('Risk male'!I58+'Risk female'!I58)/2+I57</f>
        <v>5.3593645269284555E-2</v>
      </c>
      <c r="J58" s="4">
        <f ca="1">(1-J57)*('Risk male'!J58+'Risk female'!J58)/2+J57</f>
        <v>5.2821785599477943E-2</v>
      </c>
      <c r="K58" s="4">
        <f ca="1">(1-K57)*('Risk male'!K58+'Risk female'!K58)/2+K57</f>
        <v>5.2060750542030201E-2</v>
      </c>
      <c r="L58" s="4">
        <f ca="1">(1-L57)*('Risk male'!L58+'Risk female'!L58)/2+L57</f>
        <v>5.1310396800801239E-2</v>
      </c>
      <c r="M58" s="4">
        <f ca="1">(1-M57)*('Risk male'!M58+'Risk female'!M58)/2+M57</f>
        <v>5.0570582725657572E-2</v>
      </c>
      <c r="N58" s="4">
        <f ca="1">(1-N57)*('Risk male'!N58+'Risk female'!N58)/2+N57</f>
        <v>4.984116830123575E-2</v>
      </c>
      <c r="O58" s="4">
        <f ca="1">(1-O57)*('Risk male'!O58+'Risk female'!O58)/2+O57</f>
        <v>4.9122015135519503E-2</v>
      </c>
      <c r="P58" s="4">
        <f ca="1">(1-P57)*('Risk male'!P58+'Risk female'!P58)/2+P57</f>
        <v>4.8412986448242754E-2</v>
      </c>
      <c r="Q58" s="4">
        <f ca="1">(1-Q57)*('Risk male'!Q58+'Risk female'!Q58)/2+Q57</f>
        <v>4.7713947059129645E-2</v>
      </c>
      <c r="R58" s="4">
        <f ca="1">(1-R57)*('Risk male'!R58+'Risk female'!R58)/2+R57</f>
        <v>4.702476337598243E-2</v>
      </c>
      <c r="S58" s="4">
        <f ca="1">(1-S57)*('Risk male'!S58+'Risk female'!S58)/2+S57</f>
        <v>4.6345303382628197E-2</v>
      </c>
      <c r="T58" s="4">
        <f ca="1">(1-T57)*('Risk male'!T58+'Risk female'!T58)/2+T57</f>
        <v>4.5675436626734359E-2</v>
      </c>
      <c r="U58" s="4">
        <f ca="1">(1-U57)*('Risk male'!U58+'Risk female'!U58)/2+U57</f>
        <v>4.5015034207503114E-2</v>
      </c>
      <c r="V58" s="4">
        <f ca="1">(1-V57)*('Risk male'!V58+'Risk female'!V58)/2+V57</f>
        <v>4.4363968763254123E-2</v>
      </c>
      <c r="W58" s="4">
        <f ca="1">(1-W57)*('Risk male'!W58+'Risk female'!W58)/2+W57</f>
        <v>4.3722114458905045E-2</v>
      </c>
      <c r="X58" s="4">
        <f ca="1">(1-X57)*('Risk male'!X58+'Risk female'!X58)/2+X57</f>
        <v>4.3089346973358603E-2</v>
      </c>
      <c r="Y58" s="4">
        <f ca="1">(1-Y57)*('Risk male'!Y58+'Risk female'!Y58)/2+Y57</f>
        <v>4.246554348680498E-2</v>
      </c>
      <c r="Z58" s="4">
        <f ca="1">(1-Z57)*('Risk male'!Z58+'Risk female'!Z58)/2+Z57</f>
        <v>4.1850582667947618E-2</v>
      </c>
      <c r="AA58" s="4">
        <f ca="1">(1-AA57)*('Risk male'!AA58+'Risk female'!AA58)/2+AA57</f>
        <v>4.1244344661160962E-2</v>
      </c>
      <c r="AB58" s="4">
        <f ca="1">(1-AB57)*('Risk male'!AB58+'Risk female'!AB58)/2+AB57</f>
        <v>4.0646711073587159E-2</v>
      </c>
      <c r="AC58" s="4">
        <f ca="1">(1-AC57)*('Risk male'!AC58+'Risk female'!AC58)/2+AC57</f>
        <v>4.0057564962179978E-2</v>
      </c>
      <c r="AD58" s="4">
        <f ca="1">(1-AD57)*('Risk male'!AD58+'Risk female'!AD58)/2+AD57</f>
        <v>3.9476790820702497E-2</v>
      </c>
      <c r="AE58" s="4">
        <f ca="1">(1-AE57)*('Risk male'!AE58+'Risk female'!AE58)/2+AE57</f>
        <v>3.8904274566685992E-2</v>
      </c>
      <c r="AF58" s="4">
        <f ca="1">(1-AF57)*('Risk male'!AF58+'Risk female'!AF58)/2+AF57</f>
        <v>3.8339903528356263E-2</v>
      </c>
      <c r="BA58" s="20">
        <f t="shared" si="1"/>
        <v>0.5</v>
      </c>
    </row>
    <row r="59" spans="1:53" x14ac:dyDescent="0.2">
      <c r="A59" s="1">
        <v>56</v>
      </c>
      <c r="B59" s="4">
        <f ca="1">(1-B58)*('Risk male'!B59+'Risk female'!B59)/2+B58</f>
        <v>6.4236371526599043E-2</v>
      </c>
      <c r="C59" s="4">
        <f ca="1">(1-C58)*('Risk male'!C59+'Risk female'!C59)/2+C58</f>
        <v>6.3316207807106992E-2</v>
      </c>
      <c r="D59" s="4">
        <f ca="1">(1-D58)*('Risk male'!D59+'Risk female'!D59)/2+D58</f>
        <v>6.2408804029074678E-2</v>
      </c>
      <c r="E59" s="4">
        <f ca="1">(1-E58)*('Risk male'!E59+'Risk female'!E59)/2+E58</f>
        <v>6.1513995514457243E-2</v>
      </c>
      <c r="F59" s="4">
        <f ca="1">(1-F58)*('Risk male'!F59+'Risk female'!F59)/2+F58</f>
        <v>6.0631619348313064E-2</v>
      </c>
      <c r="G59" s="4">
        <f ca="1">(1-G58)*('Risk male'!G59+'Risk female'!G59)/2+G58</f>
        <v>5.9761514371124667E-2</v>
      </c>
      <c r="H59" s="4">
        <f ca="1">(1-H58)*('Risk male'!H59+'Risk female'!H59)/2+H58</f>
        <v>5.8903521170749061E-2</v>
      </c>
      <c r="I59" s="4">
        <f ca="1">(1-I58)*('Risk male'!I59+'Risk female'!I59)/2+I58</f>
        <v>5.8057482074014559E-2</v>
      </c>
      <c r="J59" s="4">
        <f ca="1">(1-J58)*('Risk male'!J59+'Risk female'!J59)/2+J58</f>
        <v>5.722324113798094E-2</v>
      </c>
      <c r="K59" s="4">
        <f ca="1">(1-K58)*('Risk male'!K59+'Risk female'!K59)/2+K58</f>
        <v>5.6400644140879627E-2</v>
      </c>
      <c r="L59" s="4">
        <f ca="1">(1-L58)*('Risk male'!L59+'Risk female'!L59)/2+L58</f>
        <v>5.5589538572749453E-2</v>
      </c>
      <c r="M59" s="4">
        <f ca="1">(1-M58)*('Risk male'!M59+'Risk female'!M59)/2+M58</f>
        <v>5.4789773625783522E-2</v>
      </c>
      <c r="N59" s="4">
        <f ca="1">(1-N58)*('Risk male'!N59+'Risk female'!N59)/2+N58</f>
        <v>5.4001200184402368E-2</v>
      </c>
      <c r="O59" s="4">
        <f ca="1">(1-O58)*('Risk male'!O59+'Risk female'!O59)/2+O58</f>
        <v>5.3223670815067382E-2</v>
      </c>
      <c r="P59" s="4">
        <f ca="1">(1-P58)*('Risk male'!P59+'Risk female'!P59)/2+P58</f>
        <v>5.2457039755849089E-2</v>
      </c>
      <c r="Q59" s="4">
        <f ca="1">(1-Q58)*('Risk male'!Q59+'Risk female'!Q59)/2+Q58</f>
        <v>5.1701162905763598E-2</v>
      </c>
      <c r="R59" s="4">
        <f ca="1">(1-R58)*('Risk male'!R59+'Risk female'!R59)/2+R58</f>
        <v>5.0955897813890282E-2</v>
      </c>
      <c r="S59" s="4">
        <f ca="1">(1-S58)*('Risk male'!S59+'Risk female'!S59)/2+S58</f>
        <v>5.0221103668283883E-2</v>
      </c>
      <c r="T59" s="4">
        <f ca="1">(1-T58)*('Risk male'!T59+'Risk female'!T59)/2+T58</f>
        <v>4.9496641284692923E-2</v>
      </c>
      <c r="U59" s="4">
        <f ca="1">(1-U58)*('Risk male'!U59+'Risk female'!U59)/2+U58</f>
        <v>4.8782373095096795E-2</v>
      </c>
      <c r="V59" s="4">
        <f ca="1">(1-V58)*('Risk male'!V59+'Risk female'!V59)/2+V58</f>
        <v>4.8078163136072653E-2</v>
      </c>
      <c r="W59" s="4">
        <f ca="1">(1-W58)*('Risk male'!W59+'Risk female'!W59)/2+W58</f>
        <v>4.7383877037003828E-2</v>
      </c>
      <c r="X59" s="4">
        <f ca="1">(1-X58)*('Risk male'!X59+'Risk female'!X59)/2+X58</f>
        <v>4.6699382008140153E-2</v>
      </c>
      <c r="Y59" s="4">
        <f ca="1">(1-Y58)*('Risk male'!Y59+'Risk female'!Y59)/2+Y58</f>
        <v>4.6024546828520987E-2</v>
      </c>
      <c r="Z59" s="4">
        <f ca="1">(1-Z58)*('Risk male'!Z59+'Risk female'!Z59)/2+Z58</f>
        <v>4.5359241833770728E-2</v>
      </c>
      <c r="AA59" s="4">
        <f ca="1">(1-AA58)*('Risk male'!AA59+'Risk female'!AA59)/2+AA58</f>
        <v>4.4703338903777118E-2</v>
      </c>
      <c r="AB59" s="4">
        <f ca="1">(1-AB58)*('Risk male'!AB59+'Risk female'!AB59)/2+AB58</f>
        <v>4.405671145026107E-2</v>
      </c>
      <c r="AC59" s="4">
        <f ca="1">(1-AC58)*('Risk male'!AC59+'Risk female'!AC59)/2+AC58</f>
        <v>4.3419234404247886E-2</v>
      </c>
      <c r="AD59" s="4">
        <f ca="1">(1-AD58)*('Risk male'!AD59+'Risk female'!AD59)/2+AD58</f>
        <v>4.2790784203448132E-2</v>
      </c>
      <c r="AE59" s="4">
        <f ca="1">(1-AE58)*('Risk male'!AE59+'Risk female'!AE59)/2+AE58</f>
        <v>4.217123877955703E-2</v>
      </c>
      <c r="AF59" s="4">
        <f ca="1">(1-AF58)*('Risk male'!AF59+'Risk female'!AF59)/2+AF58</f>
        <v>4.1560477545480271E-2</v>
      </c>
      <c r="BA59" s="20">
        <f t="shared" si="1"/>
        <v>0.5</v>
      </c>
    </row>
    <row r="60" spans="1:53" x14ac:dyDescent="0.2">
      <c r="A60" s="1">
        <v>57</v>
      </c>
      <c r="B60" s="4">
        <f ca="1">(1-B59)*('Risk male'!B60+'Risk female'!B60)/2+B59</f>
        <v>6.9706343798297085E-2</v>
      </c>
      <c r="C60" s="4">
        <f ca="1">(1-C59)*('Risk male'!C60+'Risk female'!C60)/2+C59</f>
        <v>6.8710642344317729E-2</v>
      </c>
      <c r="D60" s="4">
        <f ca="1">(1-D59)*('Risk male'!D60+'Risk female'!D60)/2+D59</f>
        <v>6.7728666438806373E-2</v>
      </c>
      <c r="E60" s="4">
        <f ca="1">(1-E59)*('Risk male'!E60+'Risk female'!E60)/2+E59</f>
        <v>6.6760241351479899E-2</v>
      </c>
      <c r="F60" s="4">
        <f ca="1">(1-F59)*('Risk male'!F60+'Risk female'!F60)/2+F59</f>
        <v>6.5805194148650201E-2</v>
      </c>
      <c r="G60" s="4">
        <f ca="1">(1-G59)*('Risk male'!G60+'Risk female'!G60)/2+G59</f>
        <v>6.4863353688059608E-2</v>
      </c>
      <c r="H60" s="4">
        <f ca="1">(1-H59)*('Risk male'!H60+'Risk female'!H60)/2+H59</f>
        <v>6.3934550613235511E-2</v>
      </c>
      <c r="I60" s="4">
        <f ca="1">(1-I59)*('Risk male'!I60+'Risk female'!I60)/2+I59</f>
        <v>6.301861734738444E-2</v>
      </c>
      <c r="J60" s="4">
        <f ca="1">(1-J59)*('Risk male'!J60+'Risk female'!J60)/2+J59</f>
        <v>6.2115388086845635E-2</v>
      </c>
      <c r="K60" s="4">
        <f ca="1">(1-K59)*('Risk male'!K60+'Risk female'!K60)/2+K59</f>
        <v>6.1224698794123511E-2</v>
      </c>
      <c r="L60" s="4">
        <f ca="1">(1-L59)*('Risk male'!L60+'Risk female'!L60)/2+L59</f>
        <v>6.0346387190517894E-2</v>
      </c>
      <c r="M60" s="4">
        <f ca="1">(1-M59)*('Risk male'!M60+'Risk female'!M60)/2+M59</f>
        <v>5.948029274837012E-2</v>
      </c>
      <c r="N60" s="4">
        <f ca="1">(1-N59)*('Risk male'!N60+'Risk female'!N60)/2+N59</f>
        <v>5.8626256682943224E-2</v>
      </c>
      <c r="O60" s="4">
        <f ca="1">(1-O59)*('Risk male'!O60+'Risk female'!O60)/2+O59</f>
        <v>5.7784121943952792E-2</v>
      </c>
      <c r="P60" s="4">
        <f ca="1">(1-P59)*('Risk male'!P60+'Risk female'!P60)/2+P59</f>
        <v>5.6953733206765882E-2</v>
      </c>
      <c r="Q60" s="4">
        <f ca="1">(1-Q59)*('Risk male'!Q60+'Risk female'!Q60)/2+Q59</f>
        <v>5.613493686328392E-2</v>
      </c>
      <c r="R60" s="4">
        <f ca="1">(1-R59)*('Risk male'!R60+'Risk female'!R60)/2+R59</f>
        <v>5.5327581012525176E-2</v>
      </c>
      <c r="S60" s="4">
        <f ca="1">(1-S59)*('Risk male'!S60+'Risk female'!S60)/2+S59</f>
        <v>5.4531515450922559E-2</v>
      </c>
      <c r="T60" s="4">
        <f ca="1">(1-T59)*('Risk male'!T60+'Risk female'!T60)/2+T59</f>
        <v>5.3746591662351101E-2</v>
      </c>
      <c r="U60" s="4">
        <f ca="1">(1-U59)*('Risk male'!U60+'Risk female'!U60)/2+U59</f>
        <v>5.2972662807899813E-2</v>
      </c>
      <c r="V60" s="4">
        <f ca="1">(1-V59)*('Risk male'!V60+'Risk female'!V60)/2+V59</f>
        <v>5.2209583715401471E-2</v>
      </c>
      <c r="W60" s="4">
        <f ca="1">(1-W59)*('Risk male'!W60+'Risk female'!W60)/2+W59</f>
        <v>5.1457210868734296E-2</v>
      </c>
      <c r="X60" s="4">
        <f ca="1">(1-X59)*('Risk male'!X60+'Risk female'!X60)/2+X59</f>
        <v>5.071540239690811E-2</v>
      </c>
      <c r="Y60" s="4">
        <f ca="1">(1-Y59)*('Risk male'!Y60+'Risk female'!Y60)/2+Y59</f>
        <v>4.9984018062948048E-2</v>
      </c>
      <c r="Z60" s="4">
        <f ca="1">(1-Z59)*('Risk male'!Z60+'Risk female'!Z60)/2+Z59</f>
        <v>4.9262919252587564E-2</v>
      </c>
      <c r="AA60" s="4">
        <f ca="1">(1-AA59)*('Risk male'!AA60+'Risk female'!AA60)/2+AA59</f>
        <v>4.8551968962783278E-2</v>
      </c>
      <c r="AB60" s="4">
        <f ca="1">(1-AB59)*('Risk male'!AB60+'Risk female'!AB60)/2+AB59</f>
        <v>4.7851031790062296E-2</v>
      </c>
      <c r="AC60" s="4">
        <f ca="1">(1-AC59)*('Risk male'!AC60+'Risk female'!AC60)/2+AC59</f>
        <v>4.7159973918713897E-2</v>
      </c>
      <c r="AD60" s="4">
        <f ca="1">(1-AD59)*('Risk male'!AD60+'Risk female'!AD60)/2+AD59</f>
        <v>4.6478663108835722E-2</v>
      </c>
      <c r="AE60" s="4">
        <f ca="1">(1-AE59)*('Risk male'!AE60+'Risk female'!AE60)/2+AE59</f>
        <v>4.5806968684245247E-2</v>
      </c>
      <c r="AF60" s="4">
        <f ca="1">(1-AF59)*('Risk male'!AF60+'Risk female'!AF60)/2+AF59</f>
        <v>4.5144761520266224E-2</v>
      </c>
      <c r="BA60" s="20">
        <f t="shared" si="1"/>
        <v>0.5</v>
      </c>
    </row>
    <row r="61" spans="1:53" x14ac:dyDescent="0.2">
      <c r="A61" s="1">
        <v>58</v>
      </c>
      <c r="B61" s="4">
        <f ca="1">(1-B60)*('Risk male'!B61+'Risk female'!B61)/2+B60</f>
        <v>7.5679952215869373E-2</v>
      </c>
      <c r="C61" s="4">
        <f ca="1">(1-C60)*('Risk male'!C61+'Risk female'!C61)/2+C60</f>
        <v>7.460226995320296E-2</v>
      </c>
      <c r="D61" s="4">
        <f ca="1">(1-D60)*('Risk male'!D61+'Risk female'!D61)/2+D60</f>
        <v>7.3539346138748324E-2</v>
      </c>
      <c r="E61" s="4">
        <f ca="1">(1-E60)*('Risk male'!E61+'Risk female'!E61)/2+E60</f>
        <v>7.2490995754920851E-2</v>
      </c>
      <c r="F61" s="4">
        <f ca="1">(1-F60)*('Risk male'!F61+'Risk female'!F61)/2+F60</f>
        <v>7.1457035597938465E-2</v>
      </c>
      <c r="G61" s="4">
        <f ca="1">(1-G60)*('Risk male'!G61+'Risk female'!G61)/2+G60</f>
        <v>7.043728427588708E-2</v>
      </c>
      <c r="H61" s="4">
        <f ca="1">(1-H60)*('Risk male'!H61+'Risk female'!H61)/2+H60</f>
        <v>6.9431562206174649E-2</v>
      </c>
      <c r="I61" s="4">
        <f ca="1">(1-I60)*('Risk male'!I61+'Risk female'!I61)/2+I60</f>
        <v>6.8439691612398046E-2</v>
      </c>
      <c r="J61" s="4">
        <f ca="1">(1-J60)*('Risk male'!J61+'Risk female'!J61)/2+J60</f>
        <v>6.7461496520645897E-2</v>
      </c>
      <c r="K61" s="4">
        <f ca="1">(1-K60)*('Risk male'!K61+'Risk female'!K61)/2+K60</f>
        <v>6.6496802755260501E-2</v>
      </c>
      <c r="L61" s="4">
        <f ca="1">(1-L60)*('Risk male'!L61+'Risk female'!L61)/2+L60</f>
        <v>6.5545437934080866E-2</v>
      </c>
      <c r="M61" s="4">
        <f ca="1">(1-M60)*('Risk male'!M61+'Risk female'!M61)/2+M60</f>
        <v>6.4607231463188336E-2</v>
      </c>
      <c r="N61" s="4">
        <f ca="1">(1-N60)*('Risk male'!N61+'Risk female'!N61)/2+N60</f>
        <v>6.3682014531176223E-2</v>
      </c>
      <c r="O61" s="4">
        <f ca="1">(1-O60)*('Risk male'!O61+'Risk female'!O61)/2+O60</f>
        <v>6.2769620102963164E-2</v>
      </c>
      <c r="P61" s="4">
        <f ca="1">(1-P60)*('Risk male'!P61+'Risk female'!P61)/2+P60</f>
        <v>6.1869882913170651E-2</v>
      </c>
      <c r="Q61" s="4">
        <f ca="1">(1-Q60)*('Risk male'!Q61+'Risk female'!Q61)/2+Q60</f>
        <v>6.0982639459083741E-2</v>
      </c>
      <c r="R61" s="4">
        <f ca="1">(1-R60)*('Risk male'!R61+'Risk female'!R61)/2+R60</f>
        <v>6.0107727993213456E-2</v>
      </c>
      <c r="S61" s="4">
        <f ca="1">(1-S60)*('Risk male'!S61+'Risk female'!S61)/2+S60</f>
        <v>5.9244988515479477E-2</v>
      </c>
      <c r="T61" s="4">
        <f ca="1">(1-T60)*('Risk male'!T61+'Risk female'!T61)/2+T60</f>
        <v>5.8394262765030361E-2</v>
      </c>
      <c r="U61" s="4">
        <f ca="1">(1-U60)*('Risk male'!U61+'Risk female'!U61)/2+U60</f>
        <v>5.7555394211718715E-2</v>
      </c>
      <c r="V61" s="4">
        <f ca="1">(1-V60)*('Risk male'!V61+'Risk female'!V61)/2+V60</f>
        <v>5.6728228047247607E-2</v>
      </c>
      <c r="W61" s="4">
        <f ca="1">(1-W60)*('Risk male'!W61+'Risk female'!W61)/2+W60</f>
        <v>5.591261117600474E-2</v>
      </c>
      <c r="X61" s="4">
        <f ca="1">(1-X60)*('Risk male'!X61+'Risk female'!X61)/2+X60</f>
        <v>5.5108392205599648E-2</v>
      </c>
      <c r="Y61" s="4">
        <f ca="1">(1-Y60)*('Risk male'!Y61+'Risk female'!Y61)/2+Y60</f>
        <v>5.4315421437119427E-2</v>
      </c>
      <c r="Z61" s="4">
        <f ca="1">(1-Z60)*('Risk male'!Z61+'Risk female'!Z61)/2+Z60</f>
        <v>5.3533550855117261E-2</v>
      </c>
      <c r="AA61" s="4">
        <f ca="1">(1-AA60)*('Risk male'!AA61+'Risk female'!AA61)/2+AA60</f>
        <v>5.2762634117348668E-2</v>
      </c>
      <c r="AB61" s="4">
        <f ca="1">(1-AB60)*('Risk male'!AB61+'Risk female'!AB61)/2+AB60</f>
        <v>5.2002526544268381E-2</v>
      </c>
      <c r="AC61" s="4">
        <f ca="1">(1-AC60)*('Risk male'!AC61+'Risk female'!AC61)/2+AC60</f>
        <v>5.125308510830217E-2</v>
      </c>
      <c r="AD61" s="4">
        <f ca="1">(1-AD60)*('Risk male'!AD61+'Risk female'!AD61)/2+AD60</f>
        <v>5.0514168422905847E-2</v>
      </c>
      <c r="AE61" s="4">
        <f ca="1">(1-AE60)*('Risk male'!AE61+'Risk female'!AE61)/2+AE60</f>
        <v>4.9785636731424505E-2</v>
      </c>
      <c r="AF61" s="4">
        <f ca="1">(1-AF60)*('Risk male'!AF61+'Risk female'!AF61)/2+AF60</f>
        <v>4.9067351895763715E-2</v>
      </c>
      <c r="BA61" s="20">
        <f t="shared" si="1"/>
        <v>0.5</v>
      </c>
    </row>
    <row r="62" spans="1:53" x14ac:dyDescent="0.2">
      <c r="A62" s="1">
        <v>59</v>
      </c>
      <c r="B62" s="4">
        <f ca="1">(1-B61)*('Risk male'!B62+'Risk female'!B62)/2+B61</f>
        <v>8.2204699064768461E-2</v>
      </c>
      <c r="C62" s="4">
        <f ca="1">(1-C61)*('Risk male'!C62+'Risk female'!C62)/2+C61</f>
        <v>8.1042669117310298E-2</v>
      </c>
      <c r="D62" s="4">
        <f ca="1">(1-D61)*('Risk male'!D62+'Risk female'!D62)/2+D61</f>
        <v>7.9896382603891633E-2</v>
      </c>
      <c r="E62" s="4">
        <f ca="1">(1-E61)*('Risk male'!E62+'Risk female'!E62)/2+E61</f>
        <v>7.8765646120392621E-2</v>
      </c>
      <c r="F62" s="4">
        <f ca="1">(1-F61)*('Risk male'!F62+'Risk female'!F62)/2+F61</f>
        <v>7.7650268050055954E-2</v>
      </c>
      <c r="G62" s="4">
        <f ca="1">(1-G61)*('Risk male'!G62+'Risk female'!G62)/2+G61</f>
        <v>7.6550058565530904E-2</v>
      </c>
      <c r="H62" s="4">
        <f ca="1">(1-H61)*('Risk male'!H62+'Risk female'!H62)/2+H61</f>
        <v>7.5464829630169025E-2</v>
      </c>
      <c r="I62" s="4">
        <f ca="1">(1-I61)*('Risk male'!I62+'Risk female'!I62)/2+I61</f>
        <v>7.4394394998599137E-2</v>
      </c>
      <c r="J62" s="4">
        <f ca="1">(1-J61)*('Risk male'!J62+'Risk female'!J62)/2+J61</f>
        <v>7.3338570216607973E-2</v>
      </c>
      <c r="K62" s="4">
        <f ca="1">(1-K61)*('Risk male'!K62+'Risk female'!K62)/2+K61</f>
        <v>7.229717262035279E-2</v>
      </c>
      <c r="L62" s="4">
        <f ca="1">(1-L61)*('Risk male'!L62+'Risk female'!L62)/2+L61</f>
        <v>7.1270021334931266E-2</v>
      </c>
      <c r="M62" s="4">
        <f ca="1">(1-M61)*('Risk male'!M62+'Risk female'!M62)/2+M61</f>
        <v>7.0256937272333203E-2</v>
      </c>
      <c r="N62" s="4">
        <f ca="1">(1-N61)*('Risk male'!N62+'Risk female'!N62)/2+N61</f>
        <v>6.9257743128798566E-2</v>
      </c>
      <c r="O62" s="4">
        <f ca="1">(1-O61)*('Risk male'!O62+'Risk female'!O62)/2+O61</f>
        <v>6.8272263381604539E-2</v>
      </c>
      <c r="P62" s="4">
        <f ca="1">(1-P61)*('Risk male'!P62+'Risk female'!P62)/2+P61</f>
        <v>6.7300324285305121E-2</v>
      </c>
      <c r="Q62" s="4">
        <f ca="1">(1-Q61)*('Risk male'!Q62+'Risk female'!Q62)/2+Q61</f>
        <v>6.6341753867445008E-2</v>
      </c>
      <c r="R62" s="4">
        <f ca="1">(1-R61)*('Risk male'!R62+'Risk female'!R62)/2+R61</f>
        <v>6.5396381923769301E-2</v>
      </c>
      <c r="S62" s="4">
        <f ca="1">(1-S61)*('Risk male'!S62+'Risk female'!S62)/2+S61</f>
        <v>6.4464040012950419E-2</v>
      </c>
      <c r="T62" s="4">
        <f ca="1">(1-T61)*('Risk male'!T62+'Risk female'!T62)/2+T61</f>
        <v>6.3544561450852036E-2</v>
      </c>
      <c r="U62" s="4">
        <f ca="1">(1-U61)*('Risk male'!U62+'Risk female'!U62)/2+U61</f>
        <v>6.2637781304350479E-2</v>
      </c>
      <c r="V62" s="4">
        <f ca="1">(1-V61)*('Risk male'!V62+'Risk female'!V62)/2+V61</f>
        <v>6.1743536384732151E-2</v>
      </c>
      <c r="W62" s="4">
        <f ca="1">(1-W61)*('Risk male'!W62+'Risk female'!W62)/2+W61</f>
        <v>6.0861665240686452E-2</v>
      </c>
      <c r="X62" s="4">
        <f ca="1">(1-X61)*('Risk male'!X62+'Risk female'!X62)/2+X61</f>
        <v>5.9992008150911748E-2</v>
      </c>
      <c r="Y62" s="4">
        <f ca="1">(1-Y61)*('Risk male'!Y62+'Risk female'!Y62)/2+Y61</f>
        <v>5.9134407116352504E-2</v>
      </c>
      <c r="Z62" s="4">
        <f ca="1">(1-Z61)*('Risk male'!Z62+'Risk female'!Z62)/2+Z61</f>
        <v>5.8288705852084295E-2</v>
      </c>
      <c r="AA62" s="4">
        <f ca="1">(1-AA61)*('Risk male'!AA62+'Risk female'!AA62)/2+AA61</f>
        <v>5.7454749778863931E-2</v>
      </c>
      <c r="AB62" s="4">
        <f ca="1">(1-AB61)*('Risk male'!AB62+'Risk female'!AB62)/2+AB61</f>
        <v>5.6632386014360055E-2</v>
      </c>
      <c r="AC62" s="4">
        <f ca="1">(1-AC61)*('Risk male'!AC62+'Risk female'!AC62)/2+AC61</f>
        <v>5.5821463364080712E-2</v>
      </c>
      <c r="AD62" s="4">
        <f ca="1">(1-AD61)*('Risk male'!AD62+'Risk female'!AD62)/2+AD61</f>
        <v>5.5021832312012457E-2</v>
      </c>
      <c r="AE62" s="4">
        <f ca="1">(1-AE61)*('Risk male'!AE62+'Risk female'!AE62)/2+AE61</f>
        <v>5.4233345010986166E-2</v>
      </c>
      <c r="AF62" s="4">
        <f ca="1">(1-AF61)*('Risk male'!AF62+'Risk female'!AF62)/2+AF61</f>
        <v>5.3455855272783522E-2</v>
      </c>
      <c r="BA62" s="20">
        <f t="shared" si="1"/>
        <v>0.5</v>
      </c>
    </row>
    <row r="63" spans="1:53" x14ac:dyDescent="0.2">
      <c r="A63" s="1">
        <v>60</v>
      </c>
      <c r="B63" s="4">
        <f ca="1">(1-B62)*('Risk male'!B63+'Risk female'!B63)/2+B62</f>
        <v>8.9210176766068253E-2</v>
      </c>
      <c r="C63" s="4">
        <f ca="1">(1-C62)*('Risk male'!C63+'Risk female'!C63)/2+C62</f>
        <v>8.7965996807302549E-2</v>
      </c>
      <c r="D63" s="4">
        <f ca="1">(1-D62)*('Risk male'!D63+'Risk female'!D63)/2+D62</f>
        <v>8.6738428699725353E-2</v>
      </c>
      <c r="E63" s="4">
        <f ca="1">(1-E62)*('Risk male'!E63+'Risk female'!E63)/2+E62</f>
        <v>8.5527272990855108E-2</v>
      </c>
      <c r="F63" s="4">
        <f ca="1">(1-F62)*('Risk male'!F63+'Risk female'!F63)/2+F62</f>
        <v>8.4332331955641923E-2</v>
      </c>
      <c r="G63" s="4">
        <f ca="1">(1-G62)*('Risk male'!G63+'Risk female'!G63)/2+G62</f>
        <v>8.3153409602726241E-2</v>
      </c>
      <c r="H63" s="4">
        <f ca="1">(1-H62)*('Risk male'!H63+'Risk female'!H63)/2+H62</f>
        <v>8.1990311679819711E-2</v>
      </c>
      <c r="I63" s="4">
        <f ca="1">(1-I62)*('Risk male'!I63+'Risk female'!I63)/2+I62</f>
        <v>8.084284567823867E-2</v>
      </c>
      <c r="J63" s="4">
        <f ca="1">(1-J62)*('Risk male'!J63+'Risk female'!J63)/2+J62</f>
        <v>7.971082083661965E-2</v>
      </c>
      <c r="K63" s="4">
        <f ca="1">(1-K62)*('Risk male'!K63+'Risk female'!K63)/2+K62</f>
        <v>7.859404814384563E-2</v>
      </c>
      <c r="L63" s="4">
        <f ca="1">(1-L62)*('Risk male'!L63+'Risk female'!L63)/2+L62</f>
        <v>7.7492340341211524E-2</v>
      </c>
      <c r="M63" s="4">
        <f ca="1">(1-M62)*('Risk male'!M63+'Risk female'!M63)/2+M62</f>
        <v>7.6405511923855737E-2</v>
      </c>
      <c r="N63" s="4">
        <f ca="1">(1-N62)*('Risk male'!N63+'Risk female'!N63)/2+N62</f>
        <v>7.5333379141485385E-2</v>
      </c>
      <c r="O63" s="4">
        <f ca="1">(1-O62)*('Risk male'!O63+'Risk female'!O63)/2+O62</f>
        <v>7.4275759998420121E-2</v>
      </c>
      <c r="P63" s="4">
        <f ca="1">(1-P62)*('Risk male'!P63+'Risk female'!P63)/2+P62</f>
        <v>7.3232474252980934E-2</v>
      </c>
      <c r="Q63" s="4">
        <f ca="1">(1-Q62)*('Risk male'!Q63+'Risk female'!Q63)/2+Q62</f>
        <v>7.2203343416248233E-2</v>
      </c>
      <c r="R63" s="4">
        <f ca="1">(1-R62)*('Risk male'!R63+'Risk female'!R63)/2+R62</f>
        <v>7.1188190750213126E-2</v>
      </c>
      <c r="S63" s="4">
        <f ca="1">(1-S62)*('Risk male'!S63+'Risk female'!S63)/2+S62</f>
        <v>7.0186841265345801E-2</v>
      </c>
      <c r="T63" s="4">
        <f ca="1">(1-T62)*('Risk male'!T63+'Risk female'!T63)/2+T62</f>
        <v>6.9199121717603423E-2</v>
      </c>
      <c r="U63" s="4">
        <f ca="1">(1-U62)*('Risk male'!U63+'Risk female'!U63)/2+U62</f>
        <v>6.8224860604900253E-2</v>
      </c>
      <c r="V63" s="4">
        <f ca="1">(1-V62)*('Risk male'!V63+'Risk female'!V63)/2+V62</f>
        <v>6.7263888163060781E-2</v>
      </c>
      <c r="W63" s="4">
        <f ca="1">(1-W62)*('Risk male'!W63+'Risk female'!W63)/2+W62</f>
        <v>6.6316036361278086E-2</v>
      </c>
      <c r="X63" s="4">
        <f ca="1">(1-X62)*('Risk male'!X63+'Risk female'!X63)/2+X62</f>
        <v>6.5381138897096763E-2</v>
      </c>
      <c r="Y63" s="4">
        <f ca="1">(1-Y62)*('Risk male'!Y63+'Risk female'!Y63)/2+Y62</f>
        <v>6.445903119094118E-2</v>
      </c>
      <c r="Z63" s="4">
        <f ca="1">(1-Z62)*('Risk male'!Z63+'Risk female'!Z63)/2+Z62</f>
        <v>6.3549550380207653E-2</v>
      </c>
      <c r="AA63" s="4">
        <f ca="1">(1-AA62)*('Risk male'!AA63+'Risk female'!AA63)/2+AA62</f>
        <v>6.2652535312940336E-2</v>
      </c>
      <c r="AB63" s="4">
        <f ca="1">(1-AB62)*('Risk male'!AB63+'Risk female'!AB63)/2+AB62</f>
        <v>6.1767826541107781E-2</v>
      </c>
      <c r="AC63" s="4">
        <f ca="1">(1-AC62)*('Risk male'!AC63+'Risk female'!AC63)/2+AC62</f>
        <v>6.0895266313499279E-2</v>
      </c>
      <c r="AD63" s="4">
        <f ca="1">(1-AD62)*('Risk male'!AD63+'Risk female'!AD63)/2+AD62</f>
        <v>6.0034698568257237E-2</v>
      </c>
      <c r="AE63" s="4">
        <f ca="1">(1-AE62)*('Risk male'!AE63+'Risk female'!AE63)/2+AE62</f>
        <v>5.9185968925062907E-2</v>
      </c>
      <c r="AF63" s="4">
        <f ca="1">(1-AF62)*('Risk male'!AF63+'Risk female'!AF63)/2+AF62</f>
        <v>5.8348924676991376E-2</v>
      </c>
      <c r="BA63" s="20">
        <f t="shared" si="1"/>
        <v>0.5</v>
      </c>
    </row>
    <row r="64" spans="1:53" x14ac:dyDescent="0.2">
      <c r="A64" s="1">
        <v>61</v>
      </c>
      <c r="B64" s="4">
        <f ca="1">(1-B63)*('Risk male'!B64+'Risk female'!B64)/2+B63</f>
        <v>9.6665172584785269E-2</v>
      </c>
      <c r="C64" s="4">
        <f ca="1">(1-C63)*('Risk male'!C64+'Risk female'!C64)/2+C63</f>
        <v>9.5337929551224096E-2</v>
      </c>
      <c r="D64" s="4">
        <f ca="1">(1-D63)*('Risk male'!D64+'Risk female'!D64)/2+D63</f>
        <v>9.4028180546116683E-2</v>
      </c>
      <c r="E64" s="4">
        <f ca="1">(1-E63)*('Risk male'!E64+'Risk female'!E64)/2+E63</f>
        <v>9.2735719548532033E-2</v>
      </c>
      <c r="F64" s="4">
        <f ca="1">(1-F63)*('Risk male'!F64+'Risk female'!F64)/2+F63</f>
        <v>9.1460342211736587E-2</v>
      </c>
      <c r="G64" s="4">
        <f ca="1">(1-G63)*('Risk male'!G64+'Risk female'!G64)/2+G63</f>
        <v>9.0201845873828831E-2</v>
      </c>
      <c r="H64" s="4">
        <f ca="1">(1-H63)*('Risk male'!H64+'Risk female'!H64)/2+H63</f>
        <v>8.8960029567354201E-2</v>
      </c>
      <c r="I64" s="4">
        <f ca="1">(1-I63)*('Risk male'!I64+'Risk female'!I64)/2+I63</f>
        <v>8.7734694027933713E-2</v>
      </c>
      <c r="J64" s="4">
        <f ca="1">(1-J63)*('Risk male'!J64+'Risk female'!J64)/2+J63</f>
        <v>8.6525641701939118E-2</v>
      </c>
      <c r="K64" s="4">
        <f ca="1">(1-K63)*('Risk male'!K64+'Risk female'!K64)/2+K63</f>
        <v>8.5332676753246489E-2</v>
      </c>
      <c r="L64" s="4">
        <f ca="1">(1-L63)*('Risk male'!L64+'Risk female'!L64)/2+L63</f>
        <v>8.4155605069099901E-2</v>
      </c>
      <c r="M64" s="4">
        <f ca="1">(1-M63)*('Risk male'!M64+'Risk female'!M64)/2+M63</f>
        <v>8.2994234265115138E-2</v>
      </c>
      <c r="N64" s="4">
        <f ca="1">(1-N63)*('Risk male'!N64+'Risk female'!N64)/2+N63</f>
        <v>8.1848373689454121E-2</v>
      </c>
      <c r="O64" s="4">
        <f ca="1">(1-O63)*('Risk male'!O64+'Risk female'!O64)/2+O63</f>
        <v>8.0717834426197982E-2</v>
      </c>
      <c r="P64" s="4">
        <f ca="1">(1-P63)*('Risk male'!P64+'Risk female'!P64)/2+P63</f>
        <v>7.9602429297948168E-2</v>
      </c>
      <c r="Q64" s="4">
        <f ca="1">(1-Q63)*('Risk male'!Q64+'Risk female'!Q64)/2+Q63</f>
        <v>7.8501972867682901E-2</v>
      </c>
      <c r="R64" s="4">
        <f ca="1">(1-R63)*('Risk male'!R64+'Risk female'!R64)/2+R63</f>
        <v>7.7416281439895457E-2</v>
      </c>
      <c r="S64" s="4">
        <f ca="1">(1-S63)*('Risk male'!S64+'Risk female'!S64)/2+S63</f>
        <v>7.6345173061041577E-2</v>
      </c>
      <c r="T64" s="4">
        <f ca="1">(1-T63)*('Risk male'!T64+'Risk female'!T64)/2+T63</f>
        <v>7.5288467519320529E-2</v>
      </c>
      <c r="U64" s="4">
        <f ca="1">(1-U63)*('Risk male'!U64+'Risk female'!U64)/2+U63</f>
        <v>7.4245986343815934E-2</v>
      </c>
      <c r="V64" s="4">
        <f ca="1">(1-V63)*('Risk male'!V64+'Risk female'!V64)/2+V63</f>
        <v>7.321755280301924E-2</v>
      </c>
      <c r="W64" s="4">
        <f ca="1">(1-W63)*('Risk male'!W64+'Risk female'!W64)/2+W63</f>
        <v>7.2202991902761152E-2</v>
      </c>
      <c r="X64" s="4">
        <f ca="1">(1-X63)*('Risk male'!X64+'Risk female'!X64)/2+X63</f>
        <v>7.1202130383572704E-2</v>
      </c>
      <c r="Y64" s="4">
        <f ca="1">(1-Y63)*('Risk male'!Y64+'Risk female'!Y64)/2+Y63</f>
        <v>7.0214796717499278E-2</v>
      </c>
      <c r="Z64" s="4">
        <f ca="1">(1-Z63)*('Risk male'!Z64+'Risk female'!Z64)/2+Z63</f>
        <v>6.9240821104388867E-2</v>
      </c>
      <c r="AA64" s="4">
        <f ca="1">(1-AA63)*('Risk male'!AA64+'Risk female'!AA64)/2+AA63</f>
        <v>6.828003546767647E-2</v>
      </c>
      <c r="AB64" s="4">
        <f ca="1">(1-AB63)*('Risk male'!AB64+'Risk female'!AB64)/2+AB63</f>
        <v>6.7332273449684329E-2</v>
      </c>
      <c r="AC64" s="4">
        <f ca="1">(1-AC63)*('Risk male'!AC64+'Risk female'!AC64)/2+AC63</f>
        <v>6.6397370406459266E-2</v>
      </c>
      <c r="AD64" s="4">
        <f ca="1">(1-AD63)*('Risk male'!AD64+'Risk female'!AD64)/2+AD63</f>
        <v>6.5475163402165623E-2</v>
      </c>
      <c r="AE64" s="4">
        <f ca="1">(1-AE63)*('Risk male'!AE64+'Risk female'!AE64)/2+AE63</f>
        <v>6.4565491203053618E-2</v>
      </c>
      <c r="AF64" s="4">
        <f ca="1">(1-AF63)*('Risk male'!AF64+'Risk female'!AF64)/2+AF63</f>
        <v>6.3668194271020981E-2</v>
      </c>
      <c r="BA64" s="20">
        <f t="shared" si="1"/>
        <v>0.5</v>
      </c>
    </row>
    <row r="65" spans="1:53" x14ac:dyDescent="0.2">
      <c r="A65" s="1">
        <v>62</v>
      </c>
      <c r="B65" s="4">
        <f ca="1">(1-B64)*('Risk male'!B65+'Risk female'!B65)/2+B64</f>
        <v>0.10475732849605422</v>
      </c>
      <c r="C65" s="4">
        <f ca="1">(1-C64)*('Risk male'!C65+'Risk female'!C65)/2+C64</f>
        <v>0.10334715269518227</v>
      </c>
      <c r="D65" s="4">
        <f ca="1">(1-D64)*('Risk male'!D65+'Risk female'!D65)/2+D64</f>
        <v>0.10195532008598689</v>
      </c>
      <c r="E65" s="4">
        <f ca="1">(1-E64)*('Risk male'!E65+'Risk female'!E65)/2+E64</f>
        <v>0.1005816187962271</v>
      </c>
      <c r="F65" s="4">
        <f ca="1">(1-F64)*('Risk male'!F65+'Risk female'!F65)/2+F64</f>
        <v>9.9225838557186002E-2</v>
      </c>
      <c r="G65" s="4">
        <f ca="1">(1-G64)*('Risk male'!G65+'Risk female'!G65)/2+G64</f>
        <v>9.7887770719102277E-2</v>
      </c>
      <c r="H65" s="4">
        <f ca="1">(1-H64)*('Risk male'!H65+'Risk female'!H65)/2+H64</f>
        <v>9.6567208265432122E-2</v>
      </c>
      <c r="I65" s="4">
        <f ca="1">(1-I64)*('Risk male'!I65+'Risk female'!I65)/2+I64</f>
        <v>9.5263945825978205E-2</v>
      </c>
      <c r="J65" s="4">
        <f ca="1">(1-J64)*('Risk male'!J65+'Risk female'!J65)/2+J64</f>
        <v>9.3977779688922014E-2</v>
      </c>
      <c r="K65" s="4">
        <f ca="1">(1-K64)*('Risk male'!K65+'Risk female'!K65)/2+K64</f>
        <v>9.270850781179428E-2</v>
      </c>
      <c r="L65" s="4">
        <f ca="1">(1-L64)*('Risk male'!L65+'Risk female'!L65)/2+L64</f>
        <v>9.1455929831418981E-2</v>
      </c>
      <c r="M65" s="4">
        <f ca="1">(1-M64)*('Risk male'!M65+'Risk female'!M65)/2+M64</f>
        <v>9.0219847072863332E-2</v>
      </c>
      <c r="N65" s="4">
        <f ca="1">(1-N64)*('Risk male'!N65+'Risk female'!N65)/2+N64</f>
        <v>8.9000062557428247E-2</v>
      </c>
      <c r="O65" s="4">
        <f ca="1">(1-O64)*('Risk male'!O65+'Risk female'!O65)/2+O64</f>
        <v>8.779638100970974E-2</v>
      </c>
      <c r="P65" s="4">
        <f ca="1">(1-P64)*('Risk male'!P65+'Risk female'!P65)/2+P64</f>
        <v>8.6608608863764078E-2</v>
      </c>
      <c r="Q65" s="4">
        <f ca="1">(1-Q64)*('Risk male'!Q65+'Risk female'!Q65)/2+Q64</f>
        <v>8.5436554268406795E-2</v>
      </c>
      <c r="R65" s="4">
        <f ca="1">(1-R64)*('Risk male'!R65+'Risk female'!R65)/2+R64</f>
        <v>8.4280027091675105E-2</v>
      </c>
      <c r="S65" s="4">
        <f ca="1">(1-S64)*('Risk male'!S65+'Risk female'!S65)/2+S64</f>
        <v>8.3138838924483857E-2</v>
      </c>
      <c r="T65" s="4">
        <f ca="1">(1-T64)*('Risk male'!T65+'Risk female'!T65)/2+T64</f>
        <v>8.2012803083502478E-2</v>
      </c>
      <c r="U65" s="4">
        <f ca="1">(1-U64)*('Risk male'!U65+'Risk female'!U65)/2+U64</f>
        <v>8.0901734613281845E-2</v>
      </c>
      <c r="V65" s="4">
        <f ca="1">(1-V64)*('Risk male'!V65+'Risk female'!V65)/2+V64</f>
        <v>7.980545028765669E-2</v>
      </c>
      <c r="W65" s="4">
        <f ca="1">(1-W64)*('Risk male'!W65+'Risk female'!W65)/2+W64</f>
        <v>7.8723768610451578E-2</v>
      </c>
      <c r="X65" s="4">
        <f ca="1">(1-X64)*('Risk male'!X65+'Risk female'!X65)/2+X64</f>
        <v>7.7656509815514946E-2</v>
      </c>
      <c r="Y65" s="4">
        <f ca="1">(1-Y64)*('Risk male'!Y65+'Risk female'!Y65)/2+Y64</f>
        <v>7.6603495866106971E-2</v>
      </c>
      <c r="Z65" s="4">
        <f ca="1">(1-Z64)*('Risk male'!Z65+'Risk female'!Z65)/2+Z64</f>
        <v>7.556455045366528E-2</v>
      </c>
      <c r="AA65" s="4">
        <f ca="1">(1-AA64)*('Risk male'!AA65+'Risk female'!AA65)/2+AA64</f>
        <v>7.4539498995972897E-2</v>
      </c>
      <c r="AB65" s="4">
        <f ca="1">(1-AB64)*('Risk male'!AB65+'Risk female'!AB65)/2+AB64</f>
        <v>7.3528168634750576E-2</v>
      </c>
      <c r="AC65" s="4">
        <f ca="1">(1-AC64)*('Risk male'!AC65+'Risk female'!AC65)/2+AC64</f>
        <v>7.2530388232697335E-2</v>
      </c>
      <c r="AD65" s="4">
        <f ca="1">(1-AD64)*('Risk male'!AD65+'Risk female'!AD65)/2+AD64</f>
        <v>7.1545988370000008E-2</v>
      </c>
      <c r="AE65" s="4">
        <f ca="1">(1-AE64)*('Risk male'!AE65+'Risk female'!AE65)/2+AE64</f>
        <v>7.0574801340334004E-2</v>
      </c>
      <c r="AF65" s="4">
        <f ca="1">(1-AF64)*('Risk male'!AF65+'Risk female'!AF65)/2+AF64</f>
        <v>6.9616661146375519E-2</v>
      </c>
      <c r="BA65" s="20">
        <f t="shared" si="1"/>
        <v>0.5</v>
      </c>
    </row>
    <row r="66" spans="1:53" x14ac:dyDescent="0.2">
      <c r="A66" s="1">
        <v>63</v>
      </c>
      <c r="B66" s="4">
        <f ca="1">(1-B65)*('Risk male'!B66+'Risk female'!B66)/2+B65</f>
        <v>0.11357867481640133</v>
      </c>
      <c r="C66" s="4">
        <f ca="1">(1-C65)*('Risk male'!C66+'Risk female'!C66)/2+C65</f>
        <v>0.1120775497479358</v>
      </c>
      <c r="D66" s="4">
        <f ca="1">(1-D65)*('Risk male'!D66+'Risk female'!D66)/2+D65</f>
        <v>0.11059575199183372</v>
      </c>
      <c r="E66" s="4">
        <f ca="1">(1-E65)*('Risk male'!E66+'Risk female'!E66)/2+E65</f>
        <v>0.10913306210130218</v>
      </c>
      <c r="F66" s="4">
        <f ca="1">(1-F65)*('Risk male'!F66+'Risk female'!F66)/2+F65</f>
        <v>0.10768926216294161</v>
      </c>
      <c r="G66" s="4">
        <f ca="1">(1-G65)*('Risk male'!G66+'Risk female'!G66)/2+G65</f>
        <v>0.1062641358178831</v>
      </c>
      <c r="H66" s="4">
        <f ca="1">(1-H65)*('Risk male'!H66+'Risk female'!H66)/2+H65</f>
        <v>0.10485746828156774</v>
      </c>
      <c r="I66" s="4">
        <f ca="1">(1-I65)*('Risk male'!I66+'Risk female'!I66)/2+I65</f>
        <v>0.10346904636220906</v>
      </c>
      <c r="J66" s="4">
        <f ca="1">(1-J65)*('Risk male'!J66+'Risk female'!J66)/2+J65</f>
        <v>0.10209865847797919</v>
      </c>
      <c r="K66" s="4">
        <f ca="1">(1-K65)*('Risk male'!K66+'Risk female'!K66)/2+K65</f>
        <v>0.10074609467295766</v>
      </c>
      <c r="L66" s="4">
        <f ca="1">(1-L65)*('Risk male'!L66+'Risk female'!L66)/2+L65</f>
        <v>9.9411146631882552E-2</v>
      </c>
      <c r="M66" s="4">
        <f ca="1">(1-M65)*('Risk male'!M66+'Risk female'!M66)/2+M65</f>
        <v>9.8093607693740703E-2</v>
      </c>
      <c r="N66" s="4">
        <f ca="1">(1-N65)*('Risk male'!N66+'Risk female'!N66)/2+N65</f>
        <v>9.6793272864235239E-2</v>
      </c>
      <c r="O66" s="4">
        <f ca="1">(1-O65)*('Risk male'!O66+'Risk female'!O66)/2+O65</f>
        <v>9.5509938827165269E-2</v>
      </c>
      <c r="P66" s="4">
        <f ca="1">(1-P65)*('Risk male'!P66+'Risk female'!P66)/2+P65</f>
        <v>9.4243403954754321E-2</v>
      </c>
      <c r="Q66" s="4">
        <f ca="1">(1-Q65)*('Risk male'!Q66+'Risk female'!Q66)/2+Q65</f>
        <v>9.2993468316961564E-2</v>
      </c>
      <c r="R66" s="4">
        <f ca="1">(1-R65)*('Risk male'!R66+'Risk female'!R66)/2+R65</f>
        <v>9.1759933689809267E-2</v>
      </c>
      <c r="S66" s="4">
        <f ca="1">(1-S65)*('Risk male'!S66+'Risk female'!S66)/2+S65</f>
        <v>9.0542603562760435E-2</v>
      </c>
      <c r="T66" s="4">
        <f ca="1">(1-T65)*('Risk male'!T66+'Risk female'!T66)/2+T65</f>
        <v>8.9341283145177669E-2</v>
      </c>
      <c r="U66" s="4">
        <f ca="1">(1-U65)*('Risk male'!U66+'Risk female'!U66)/2+U65</f>
        <v>8.8155779371896073E-2</v>
      </c>
      <c r="V66" s="4">
        <f ca="1">(1-V65)*('Risk male'!V66+'Risk female'!V66)/2+V65</f>
        <v>8.698590090793909E-2</v>
      </c>
      <c r="W66" s="4">
        <f ca="1">(1-W65)*('Risk male'!W66+'Risk female'!W66)/2+W65</f>
        <v>8.5831458152409321E-2</v>
      </c>
      <c r="X66" s="4">
        <f ca="1">(1-X65)*('Risk male'!X66+'Risk female'!X66)/2+X65</f>
        <v>8.4692263241581647E-2</v>
      </c>
      <c r="Y66" s="4">
        <f ca="1">(1-Y65)*('Risk male'!Y66+'Risk female'!Y66)/2+Y65</f>
        <v>8.3568130051228567E-2</v>
      </c>
      <c r="Z66" s="4">
        <f ca="1">(1-Z65)*('Risk male'!Z66+'Risk female'!Z66)/2+Z65</f>
        <v>8.2458874198204413E-2</v>
      </c>
      <c r="AA66" s="4">
        <f ca="1">(1-AA65)*('Risk male'!AA66+'Risk female'!AA66)/2+AA65</f>
        <v>8.1364313041316597E-2</v>
      </c>
      <c r="AB66" s="4">
        <f ca="1">(1-AB65)*('Risk male'!AB66+'Risk female'!AB66)/2+AB65</f>
        <v>8.028426568150912E-2</v>
      </c>
      <c r="AC66" s="4">
        <f ca="1">(1-AC65)*('Risk male'!AC66+'Risk female'!AC66)/2+AC65</f>
        <v>7.9218552961385177E-2</v>
      </c>
      <c r="AD66" s="4">
        <f ca="1">(1-AD65)*('Risk male'!AD66+'Risk female'!AD66)/2+AD65</f>
        <v>7.8166997464092905E-2</v>
      </c>
      <c r="AE66" s="4">
        <f ca="1">(1-AE65)*('Risk male'!AE66+'Risk female'!AE66)/2+AE65</f>
        <v>7.7129423511599543E-2</v>
      </c>
      <c r="AF66" s="4">
        <f ca="1">(1-AF65)*('Risk male'!AF66+'Risk female'!AF66)/2+AF65</f>
        <v>7.6105657162377036E-2</v>
      </c>
      <c r="BA66" s="20">
        <f t="shared" si="1"/>
        <v>0.5</v>
      </c>
    </row>
    <row r="67" spans="1:53" x14ac:dyDescent="0.2">
      <c r="A67" s="1">
        <v>64</v>
      </c>
      <c r="B67" s="4">
        <f ca="1">(1-B66)*('Risk male'!B67+'Risk female'!B67)/2+B66</f>
        <v>0.12312745724557134</v>
      </c>
      <c r="C67" s="4">
        <f ca="1">(1-C66)*('Risk male'!C67+'Risk female'!C67)/2+C66</f>
        <v>0.12151798517630794</v>
      </c>
      <c r="D67" s="4">
        <f ca="1">(1-D66)*('Risk male'!D67+'Risk female'!D67)/2+D66</f>
        <v>0.11992917527498166</v>
      </c>
      <c r="E67" s="4">
        <f ca="1">(1-E66)*('Risk male'!E67+'Risk female'!E67)/2+E66</f>
        <v>0.11836079503352838</v>
      </c>
      <c r="F67" s="4">
        <f ca="1">(1-F66)*('Risk male'!F67+'Risk female'!F67)/2+F66</f>
        <v>0.11681261344775837</v>
      </c>
      <c r="G67" s="4">
        <f ca="1">(1-G66)*('Risk male'!G67+'Risk female'!G67)/2+G66</f>
        <v>0.11528440104564271</v>
      </c>
      <c r="H67" s="4">
        <f ca="1">(1-H66)*('Risk male'!H67+'Risk female'!H67)/2+H66</f>
        <v>0.11377592991396368</v>
      </c>
      <c r="I67" s="4">
        <f ca="1">(1-I66)*('Risk male'!I67+'Risk female'!I67)/2+I66</f>
        <v>0.11228697372337743</v>
      </c>
      <c r="J67" s="4">
        <f ca="1">(1-J66)*('Risk male'!J67+'Risk female'!J67)/2+J66</f>
        <v>0.11081730775193695</v>
      </c>
      <c r="K67" s="4">
        <f ca="1">(1-K66)*('Risk male'!K67+'Risk female'!K67)/2+K66</f>
        <v>0.10936670890712147</v>
      </c>
      <c r="L67" s="4">
        <f ca="1">(1-L66)*('Risk male'!L67+'Risk female'!L67)/2+L66</f>
        <v>0.10793495574641905</v>
      </c>
      <c r="M67" s="4">
        <f ca="1">(1-M66)*('Risk male'!M67+'Risk female'!M67)/2+M66</f>
        <v>0.10652182849650574</v>
      </c>
      <c r="N67" s="4">
        <f ca="1">(1-N66)*('Risk male'!N67+'Risk female'!N67)/2+N66</f>
        <v>0.10512710907106683</v>
      </c>
      <c r="O67" s="4">
        <f ca="1">(1-O66)*('Risk male'!O67+'Risk female'!O67)/2+O66</f>
        <v>0.10375058108730129</v>
      </c>
      <c r="P67" s="4">
        <f ca="1">(1-P66)*('Risk male'!P67+'Risk female'!P67)/2+P66</f>
        <v>0.10239202988115276</v>
      </c>
      <c r="Q67" s="4">
        <f ca="1">(1-Q66)*('Risk male'!Q67+'Risk female'!Q67)/2+Q66</f>
        <v>0.10105124252130748</v>
      </c>
      <c r="R67" s="4">
        <f ca="1">(1-R66)*('Risk male'!R67+'Risk female'!R67)/2+R66</f>
        <v>9.9728007821998949E-2</v>
      </c>
      <c r="S67" s="4">
        <f ca="1">(1-S66)*('Risk male'!S67+'Risk female'!S67)/2+S66</f>
        <v>9.8422116354659361E-2</v>
      </c>
      <c r="T67" s="4">
        <f ca="1">(1-T66)*('Risk male'!T67+'Risk female'!T67)/2+T66</f>
        <v>9.7133360458455026E-2</v>
      </c>
      <c r="U67" s="4">
        <f ca="1">(1-U66)*('Risk male'!U67+'Risk female'!U67)/2+U66</f>
        <v>9.5861534249744362E-2</v>
      </c>
      <c r="V67" s="4">
        <f ca="1">(1-V66)*('Risk male'!V67+'Risk female'!V67)/2+V66</f>
        <v>9.4606433630493383E-2</v>
      </c>
      <c r="W67" s="4">
        <f ca="1">(1-W66)*('Risk male'!W67+'Risk female'!W67)/2+W66</f>
        <v>9.33678562956861E-2</v>
      </c>
      <c r="X67" s="4">
        <f ca="1">(1-X66)*('Risk male'!X67+'Risk female'!X67)/2+X66</f>
        <v>9.2145601739762939E-2</v>
      </c>
      <c r="Y67" s="4">
        <f ca="1">(1-Y66)*('Risk male'!Y67+'Risk female'!Y67)/2+Y66</f>
        <v>9.0939471262122568E-2</v>
      </c>
      <c r="Z67" s="4">
        <f ca="1">(1-Z66)*('Risk male'!Z67+'Risk female'!Z67)/2+Z66</f>
        <v>8.9749267971718741E-2</v>
      </c>
      <c r="AA67" s="4">
        <f ca="1">(1-AA66)*('Risk male'!AA67+'Risk female'!AA67)/2+AA66</f>
        <v>8.857479679078599E-2</v>
      </c>
      <c r="AB67" s="4">
        <f ca="1">(1-AB66)*('Risk male'!AB67+'Risk female'!AB67)/2+AB66</f>
        <v>8.7415864457724063E-2</v>
      </c>
      <c r="AC67" s="4">
        <f ca="1">(1-AC66)*('Risk male'!AC67+'Risk female'!AC67)/2+AC66</f>
        <v>8.6272279529173115E-2</v>
      </c>
      <c r="AD67" s="4">
        <f ca="1">(1-AD66)*('Risk male'!AD67+'Risk female'!AD67)/2+AD66</f>
        <v>8.5143852381308463E-2</v>
      </c>
      <c r="AE67" s="4">
        <f ca="1">(1-AE66)*('Risk male'!AE67+'Risk female'!AE67)/2+AE66</f>
        <v>8.4030395210384884E-2</v>
      </c>
      <c r="AF67" s="4">
        <f ca="1">(1-AF66)*('Risk male'!AF67+'Risk female'!AF67)/2+AF66</f>
        <v>8.2931722032558122E-2</v>
      </c>
      <c r="BA67" s="20">
        <f t="shared" si="1"/>
        <v>0.5</v>
      </c>
    </row>
    <row r="68" spans="1:53" x14ac:dyDescent="0.2">
      <c r="A68" s="1">
        <v>65</v>
      </c>
      <c r="B68" s="4">
        <f ca="1">(1-B67)*('Risk male'!B68+'Risk female'!B68)/2+B67</f>
        <v>0.13379688878595408</v>
      </c>
      <c r="C68" s="4">
        <f ca="1">(1-C67)*('Risk male'!C68+'Risk female'!C68)/2+C67</f>
        <v>0.1320583051047084</v>
      </c>
      <c r="D68" s="4">
        <f ca="1">(1-D67)*('Risk male'!D68+'Risk female'!D68)/2+D67</f>
        <v>0.13034209977367542</v>
      </c>
      <c r="E68" s="4">
        <f ca="1">(1-E67)*('Risk male'!E68+'Risk female'!E68)/2+E67</f>
        <v>0.12864802152368859</v>
      </c>
      <c r="F68" s="4">
        <f ca="1">(1-F67)*('Risk male'!F68+'Risk female'!F68)/2+F67</f>
        <v>0.12697582059117632</v>
      </c>
      <c r="G68" s="4">
        <f ca="1">(1-G67)*('Risk male'!G68+'Risk female'!G68)/2+G67</f>
        <v>0.1253252487558125</v>
      </c>
      <c r="H68" s="4">
        <f ca="1">(1-H67)*('Risk male'!H68+'Risk female'!H68)/2+H67</f>
        <v>0.1236960593761279</v>
      </c>
      <c r="I68" s="4">
        <f ca="1">(1-I67)*('Risk male'!I68+'Risk female'!I68)/2+I67</f>
        <v>0.12208800742314205</v>
      </c>
      <c r="J68" s="4">
        <f ca="1">(1-J67)*('Risk male'!J68+'Risk female'!J68)/2+J67</f>
        <v>0.12050084951207497</v>
      </c>
      <c r="K68" s="4">
        <f ca="1">(1-K67)*('Risk male'!K68+'Risk female'!K68)/2+K67</f>
        <v>0.11893434393219637</v>
      </c>
      <c r="L68" s="4">
        <f ca="1">(1-L67)*('Risk male'!L68+'Risk female'!L68)/2+L67</f>
        <v>0.11738825067486984</v>
      </c>
      <c r="M68" s="4">
        <f ca="1">(1-M67)*('Risk male'!M68+'Risk female'!M68)/2+M67</f>
        <v>0.11586233145984634</v>
      </c>
      <c r="N68" s="4">
        <f ca="1">(1-N67)*('Risk male'!N68+'Risk female'!N68)/2+N67</f>
        <v>0.11435634975986307</v>
      </c>
      <c r="O68" s="4">
        <f ca="1">(1-O67)*('Risk male'!O68+'Risk female'!O68)/2+O67</f>
        <v>0.11287007082359909</v>
      </c>
      <c r="P68" s="4">
        <f ca="1">(1-P67)*('Risk male'!P68+'Risk female'!P68)/2+P67</f>
        <v>0.11140326169704126</v>
      </c>
      <c r="Q68" s="4">
        <f ca="1">(1-Q67)*('Risk male'!Q68+'Risk female'!Q68)/2+Q67</f>
        <v>0.10995569124331078</v>
      </c>
      <c r="R68" s="4">
        <f ca="1">(1-R67)*('Risk male'!R68+'Risk female'!R68)/2+R67</f>
        <v>0.10852713016099992</v>
      </c>
      <c r="S68" s="4">
        <f ca="1">(1-S67)*('Risk male'!S68+'Risk female'!S68)/2+S67</f>
        <v>0.10711735100106834</v>
      </c>
      <c r="T68" s="4">
        <f ca="1">(1-T67)*('Risk male'!T68+'Risk female'!T68)/2+T67</f>
        <v>0.1057261281823455</v>
      </c>
      <c r="U68" s="4">
        <f ca="1">(1-U67)*('Risk male'!U68+'Risk female'!U68)/2+U67</f>
        <v>0.10435323800568704</v>
      </c>
      <c r="V68" s="4">
        <f ca="1">(1-V67)*('Risk male'!V68+'Risk female'!V68)/2+V67</f>
        <v>0.10299845866682858</v>
      </c>
      <c r="W68" s="4">
        <f ca="1">(1-W67)*('Risk male'!W68+'Risk female'!W68)/2+W67</f>
        <v>0.10166157026798324</v>
      </c>
      <c r="X68" s="4">
        <f ca="1">(1-X67)*('Risk male'!X68+'Risk female'!X68)/2+X67</f>
        <v>0.10034235482822436</v>
      </c>
      <c r="Y68" s="4">
        <f ca="1">(1-Y67)*('Risk male'!Y68+'Risk female'!Y68)/2+Y67</f>
        <v>9.9040596292697028E-2</v>
      </c>
      <c r="Z68" s="4">
        <f ca="1">(1-Z67)*('Risk male'!Z68+'Risk female'!Z68)/2+Z67</f>
        <v>9.7756080540698051E-2</v>
      </c>
      <c r="AA68" s="4">
        <f ca="1">(1-AA67)*('Risk male'!AA68+'Risk female'!AA68)/2+AA67</f>
        <v>9.6488595392666174E-2</v>
      </c>
      <c r="AB68" s="4">
        <f ca="1">(1-AB67)*('Risk male'!AB68+'Risk female'!AB68)/2+AB67</f>
        <v>9.5237930616119792E-2</v>
      </c>
      <c r="AC68" s="4">
        <f ca="1">(1-AC67)*('Risk male'!AC68+'Risk female'!AC68)/2+AC67</f>
        <v>9.4003877930581972E-2</v>
      </c>
      <c r="AD68" s="4">
        <f ca="1">(1-AD67)*('Risk male'!AD68+'Risk female'!AD68)/2+AD67</f>
        <v>9.2786231011528525E-2</v>
      </c>
      <c r="AE68" s="4">
        <f ca="1">(1-AE67)*('Risk male'!AE68+'Risk female'!AE68)/2+AE67</f>
        <v>9.1584785493396381E-2</v>
      </c>
      <c r="AF68" s="4">
        <f ca="1">(1-AF67)*('Risk male'!AF68+'Risk female'!AF68)/2+AF67</f>
        <v>9.0399338971686657E-2</v>
      </c>
      <c r="BA68" s="20">
        <f t="shared" ref="BA68:BA106" si="2">BA67</f>
        <v>0.5</v>
      </c>
    </row>
    <row r="69" spans="1:53" x14ac:dyDescent="0.2">
      <c r="A69" s="1">
        <v>66</v>
      </c>
      <c r="B69" s="4">
        <f ca="1">(1-B68)*('Risk male'!B69+'Risk female'!B69)/2+B68</f>
        <v>0.14550720064659697</v>
      </c>
      <c r="C69" s="4">
        <f ca="1">(1-C68)*('Risk male'!C69+'Risk female'!C69)/2+C68</f>
        <v>0.14361776693176065</v>
      </c>
      <c r="D69" s="4">
        <f ca="1">(1-D68)*('Risk male'!D69+'Risk female'!D69)/2+D68</f>
        <v>0.14175279878443328</v>
      </c>
      <c r="E69" s="4">
        <f ca="1">(1-E68)*('Risk male'!E69+'Risk female'!E69)/2+E68</f>
        <v>0.13991202131313737</v>
      </c>
      <c r="F69" s="4">
        <f ca="1">(1-F68)*('Risk male'!F69+'Risk female'!F69)/2+F68</f>
        <v>0.13809516113134498</v>
      </c>
      <c r="G69" s="4">
        <f ca="1">(1-G68)*('Risk male'!G69+'Risk female'!G69)/2+G68</f>
        <v>0.13630194640797308</v>
      </c>
      <c r="H69" s="4">
        <f ca="1">(1-H68)*('Risk male'!H69+'Risk female'!H69)/2+H68</f>
        <v>0.13453210691526757</v>
      </c>
      <c r="I69" s="4">
        <f ca="1">(1-I68)*('Risk male'!I69+'Risk female'!I69)/2+I68</f>
        <v>0.13278537407415197</v>
      </c>
      <c r="J69" s="4">
        <f ca="1">(1-J68)*('Risk male'!J69+'Risk female'!J69)/2+J68</f>
        <v>0.13106148099711765</v>
      </c>
      <c r="K69" s="4">
        <f ca="1">(1-K68)*('Risk male'!K69+'Risk female'!K69)/2+K68</f>
        <v>0.12936016252872898</v>
      </c>
      <c r="L69" s="4">
        <f ca="1">(1-L68)*('Risk male'!L69+'Risk female'!L69)/2+L68</f>
        <v>0.12768115528381763</v>
      </c>
      <c r="M69" s="4">
        <f ca="1">(1-M68)*('Risk male'!M69+'Risk female'!M69)/2+M68</f>
        <v>0.12602419768343587</v>
      </c>
      <c r="N69" s="4">
        <f ca="1">(1-N68)*('Risk male'!N69+'Risk female'!N69)/2+N68</f>
        <v>0.12438902998864043</v>
      </c>
      <c r="O69" s="4">
        <f ca="1">(1-O68)*('Risk male'!O69+'Risk female'!O69)/2+O68</f>
        <v>0.12277539433217347</v>
      </c>
      <c r="P69" s="4">
        <f ca="1">(1-P68)*('Risk male'!P69+'Risk female'!P69)/2+P68</f>
        <v>0.12118303474810911</v>
      </c>
      <c r="Q69" s="4">
        <f ca="1">(1-Q68)*('Risk male'!Q69+'Risk female'!Q69)/2+Q68</f>
        <v>0.11961169719953038</v>
      </c>
      <c r="R69" s="4">
        <f ca="1">(1-R68)*('Risk male'!R69+'Risk female'!R69)/2+R68</f>
        <v>0.11806112960429994</v>
      </c>
      <c r="S69" s="4">
        <f ca="1">(1-S68)*('Risk male'!S69+'Risk female'!S69)/2+S68</f>
        <v>0.11653108185898843</v>
      </c>
      <c r="T69" s="4">
        <f ca="1">(1-T68)*('Risk male'!T69+'Risk female'!T69)/2+T68</f>
        <v>0.11502130586101991</v>
      </c>
      <c r="U69" s="4">
        <f ca="1">(1-U68)*('Risk male'!U69+'Risk female'!U69)/2+U68</f>
        <v>0.11353155552909577</v>
      </c>
      <c r="V69" s="4">
        <f ca="1">(1-V68)*('Risk male'!V69+'Risk female'!V69)/2+V68</f>
        <v>0.11206158682195354</v>
      </c>
      <c r="W69" s="4">
        <f ca="1">(1-W68)*('Risk male'!W69+'Risk female'!W69)/2+W68</f>
        <v>0.11061115775551895</v>
      </c>
      <c r="X69" s="4">
        <f ca="1">(1-X68)*('Risk male'!X69+'Risk female'!X69)/2+X68</f>
        <v>0.10918002841850571</v>
      </c>
      <c r="Y69" s="4">
        <f ca="1">(1-Y68)*('Risk male'!Y69+'Risk female'!Y69)/2+Y68</f>
        <v>0.10776796098651792</v>
      </c>
      <c r="Z69" s="4">
        <f ca="1">(1-Z68)*('Risk male'!Z69+'Risk female'!Z69)/2+Z68</f>
        <v>0.10637471973470662</v>
      </c>
      <c r="AA69" s="4">
        <f ca="1">(1-AA68)*('Risk male'!AA69+'Risk female'!AA69)/2+AA68</f>
        <v>0.10500007104903389</v>
      </c>
      <c r="AB69" s="4">
        <f ca="1">(1-AB68)*('Risk male'!AB69+'Risk female'!AB69)/2+AB68</f>
        <v>0.10364378343619214</v>
      </c>
      <c r="AC69" s="4">
        <f ca="1">(1-AC68)*('Risk male'!AC69+'Risk female'!AC69)/2+AC68</f>
        <v>0.10230562753222991</v>
      </c>
      <c r="AD69" s="4">
        <f ca="1">(1-AD68)*('Risk male'!AD69+'Risk female'!AD69)/2+AD68</f>
        <v>0.10098537610992969</v>
      </c>
      <c r="AE69" s="4">
        <f ca="1">(1-AE68)*('Risk male'!AE69+'Risk female'!AE69)/2+AE68</f>
        <v>9.968280408498563E-2</v>
      </c>
      <c r="AF69" s="4">
        <f ca="1">(1-AF68)*('Risk male'!AF69+'Risk female'!AF69)/2+AF68</f>
        <v>9.839768852102522E-2</v>
      </c>
      <c r="BA69" s="20">
        <f t="shared" si="2"/>
        <v>0.5</v>
      </c>
    </row>
    <row r="70" spans="1:53" x14ac:dyDescent="0.2">
      <c r="A70" s="1">
        <v>67</v>
      </c>
      <c r="B70" s="4">
        <f ca="1">(1-B69)*('Risk male'!B70+'Risk female'!B70)/2+B69</f>
        <v>0.15805365710727629</v>
      </c>
      <c r="C70" s="4">
        <f ca="1">(1-C69)*('Risk male'!C70+'Risk female'!C70)/2+C69</f>
        <v>0.15599945326615183</v>
      </c>
      <c r="D70" s="4">
        <f ca="1">(1-D69)*('Risk male'!D70+'Risk female'!D70)/2+D69</f>
        <v>0.15397199627997982</v>
      </c>
      <c r="E70" s="4">
        <f ca="1">(1-E69)*('Risk male'!E70+'Risk female'!E70)/2+E69</f>
        <v>0.1519709866095266</v>
      </c>
      <c r="F70" s="4">
        <f ca="1">(1-F69)*('Risk male'!F70+'Risk female'!F70)/2+F69</f>
        <v>0.14999612613954227</v>
      </c>
      <c r="G70" s="4">
        <f ca="1">(1-G69)*('Risk male'!G70+'Risk female'!G70)/2+G69</f>
        <v>0.14804711824693312</v>
      </c>
      <c r="H70" s="4">
        <f ca="1">(1-H69)*('Risk male'!H70+'Risk female'!H70)/2+H69</f>
        <v>0.14612366786556891</v>
      </c>
      <c r="I70" s="4">
        <f ca="1">(1-I69)*('Risk male'!I70+'Risk female'!I70)/2+I69</f>
        <v>0.14422548154782308</v>
      </c>
      <c r="J70" s="4">
        <f ca="1">(1-J69)*('Risk male'!J70+'Risk female'!J70)/2+J69</f>
        <v>0.14235226752294444</v>
      </c>
      <c r="K70" s="4">
        <f ca="1">(1-K69)*('Risk male'!K70+'Risk female'!K70)/2+K69</f>
        <v>0.14050373575235472</v>
      </c>
      <c r="L70" s="4">
        <f ca="1">(1-L69)*('Risk male'!L70+'Risk female'!L70)/2+L69</f>
        <v>0.13867959798196722</v>
      </c>
      <c r="M70" s="4">
        <f ca="1">(1-M69)*('Risk male'!M70+'Risk female'!M70)/2+M69</f>
        <v>0.1368795677916167</v>
      </c>
      <c r="N70" s="4">
        <f ca="1">(1-N69)*('Risk male'!N70+'Risk female'!N70)/2+N69</f>
        <v>0.13510336064169234</v>
      </c>
      <c r="O70" s="4">
        <f ca="1">(1-O69)*('Risk male'!O70+'Risk female'!O70)/2+O69</f>
        <v>0.13335069391705956</v>
      </c>
      <c r="P70" s="4">
        <f ca="1">(1-P69)*('Risk male'!P70+'Risk female'!P70)/2+P69</f>
        <v>0.13162128696835895</v>
      </c>
      <c r="Q70" s="4">
        <f ca="1">(1-Q69)*('Risk male'!Q70+'Risk female'!Q70)/2+Q69</f>
        <v>0.12991486115076537</v>
      </c>
      <c r="R70" s="4">
        <f ca="1">(1-R69)*('Risk male'!R70+'Risk female'!R70)/2+R69</f>
        <v>0.1282311398602895</v>
      </c>
      <c r="S70" s="4">
        <f ca="1">(1-S69)*('Risk male'!S70+'Risk female'!S70)/2+S69</f>
        <v>0.12656984856770354</v>
      </c>
      <c r="T70" s="4">
        <f ca="1">(1-T69)*('Risk male'!T70+'Risk female'!T70)/2+T69</f>
        <v>0.12493071485016807</v>
      </c>
      <c r="U70" s="4">
        <f ca="1">(1-U69)*('Risk male'!U70+'Risk female'!U70)/2+U69</f>
        <v>0.12331346842063881</v>
      </c>
      <c r="V70" s="4">
        <f ca="1">(1-V69)*('Risk male'!V70+'Risk female'!V70)/2+V69</f>
        <v>0.12171784115512628</v>
      </c>
      <c r="W70" s="4">
        <f ca="1">(1-W69)*('Risk male'!W70+'Risk female'!W70)/2+W69</f>
        <v>0.12014356711788358</v>
      </c>
      <c r="X70" s="4">
        <f ca="1">(1-X69)*('Risk male'!X70+'Risk female'!X70)/2+X69</f>
        <v>0.11859038258459227</v>
      </c>
      <c r="Y70" s="4">
        <f ca="1">(1-Y69)*('Risk male'!Y70+'Risk female'!Y70)/2+Y69</f>
        <v>0.11705802606361716</v>
      </c>
      <c r="Z70" s="4">
        <f ca="1">(1-Z69)*('Risk male'!Z70+'Risk female'!Z70)/2+Z69</f>
        <v>0.11554623831539684</v>
      </c>
      <c r="AA70" s="4">
        <f ca="1">(1-AA69)*('Risk male'!AA70+'Risk female'!AA70)/2+AA69</f>
        <v>0.11405476237003784</v>
      </c>
      <c r="AB70" s="4">
        <f ca="1">(1-AB69)*('Risk male'!AB70+'Risk female'!AB70)/2+AB69</f>
        <v>0.11258334354317499</v>
      </c>
      <c r="AC70" s="4">
        <f ca="1">(1-AC69)*('Risk male'!AC70+'Risk female'!AC70)/2+AC69</f>
        <v>0.1111317294501631</v>
      </c>
      <c r="AD70" s="4">
        <f ca="1">(1-AD69)*('Risk male'!AD70+'Risk female'!AD70)/2+AD69</f>
        <v>0.10969967001865913</v>
      </c>
      <c r="AE70" s="4">
        <f ca="1">(1-AE69)*('Risk male'!AE70+'Risk female'!AE70)/2+AE69</f>
        <v>0.10828691749965638</v>
      </c>
      <c r="AF70" s="4">
        <f ca="1">(1-AF69)*('Risk male'!AF70+'Risk female'!AF70)/2+AF69</f>
        <v>0.10689322647702744</v>
      </c>
      <c r="BA70" s="20">
        <f t="shared" si="2"/>
        <v>0.5</v>
      </c>
    </row>
    <row r="71" spans="1:53" x14ac:dyDescent="0.2">
      <c r="A71" s="1">
        <v>68</v>
      </c>
      <c r="B71" s="4">
        <f ca="1">(1-B70)*('Risk male'!B71+'Risk female'!B71)/2+B70</f>
        <v>0.17172319040500095</v>
      </c>
      <c r="C71" s="4">
        <f ca="1">(1-C70)*('Risk male'!C71+'Risk female'!C71)/2+C70</f>
        <v>0.16949000189521091</v>
      </c>
      <c r="D71" s="4">
        <f ca="1">(1-D70)*('Risk male'!D71+'Risk female'!D71)/2+D70</f>
        <v>0.1672860040718599</v>
      </c>
      <c r="E71" s="4">
        <f ca="1">(1-E70)*('Risk male'!E71+'Risk female'!E71)/2+E70</f>
        <v>0.16511087324911727</v>
      </c>
      <c r="F71" s="4">
        <f ca="1">(1-F70)*('Risk male'!F71+'Risk female'!F71)/2+F70</f>
        <v>0.16296428694781437</v>
      </c>
      <c r="G71" s="4">
        <f ca="1">(1-G70)*('Risk male'!G71+'Risk female'!G71)/2+G70</f>
        <v>0.1608459239878097</v>
      </c>
      <c r="H71" s="4">
        <f ca="1">(1-H70)*('Risk male'!H71+'Risk female'!H71)/2+H70</f>
        <v>0.15875546457601711</v>
      </c>
      <c r="I71" s="4">
        <f ca="1">(1-I70)*('Risk male'!I71+'Risk female'!I71)/2+I70</f>
        <v>0.1566925903902221</v>
      </c>
      <c r="J71" s="4">
        <f ca="1">(1-J70)*('Risk male'!J71+'Risk female'!J71)/2+J70</f>
        <v>0.1546569846588115</v>
      </c>
      <c r="K71" s="4">
        <f ca="1">(1-K70)*('Risk male'!K71+'Risk female'!K71)/2+K70</f>
        <v>0.15264833223653659</v>
      </c>
      <c r="L71" s="4">
        <f ca="1">(1-L70)*('Risk male'!L71+'Risk female'!L71)/2+L70</f>
        <v>0.1506663196764311</v>
      </c>
      <c r="M71" s="4">
        <f ca="1">(1-M70)*('Risk male'!M71+'Risk female'!M71)/2+M70</f>
        <v>0.14871063529799905</v>
      </c>
      <c r="N71" s="4">
        <f ca="1">(1-N70)*('Risk male'!N71+'Risk female'!N71)/2+N70</f>
        <v>0.14678096925178985</v>
      </c>
      <c r="O71" s="4">
        <f ca="1">(1-O70)*('Risk male'!O71+'Risk female'!O71)/2+O70</f>
        <v>0.14487701358047006</v>
      </c>
      <c r="P71" s="4">
        <f ca="1">(1-P70)*('Risk male'!P71+'Risk female'!P71)/2+P70</f>
        <v>0.14299846227650476</v>
      </c>
      <c r="Q71" s="4">
        <f ca="1">(1-Q70)*('Risk male'!Q71+'Risk female'!Q71)/2+Q70</f>
        <v>0.14114501133655494</v>
      </c>
      <c r="R71" s="4">
        <f ca="1">(1-R70)*('Risk male'!R71+'Risk female'!R71)/2+R70</f>
        <v>0.13931635881269613</v>
      </c>
      <c r="S71" s="4">
        <f ca="1">(1-S70)*('Risk male'!S71+'Risk female'!S71)/2+S70</f>
        <v>0.13751220486056298</v>
      </c>
      <c r="T71" s="4">
        <f ca="1">(1-T70)*('Risk male'!T71+'Risk female'!T71)/2+T70</f>
        <v>0.13573225178451864</v>
      </c>
      <c r="U71" s="4">
        <f ca="1">(1-U70)*('Risk male'!U71+'Risk female'!U71)/2+U70</f>
        <v>0.13397620407994978</v>
      </c>
      <c r="V71" s="4">
        <f ca="1">(1-V70)*('Risk male'!V71+'Risk female'!V71)/2+V70</f>
        <v>0.13224376847278113</v>
      </c>
      <c r="W71" s="4">
        <f ca="1">(1-W70)*('Risk male'!W71+'Risk female'!W71)/2+W70</f>
        <v>0.1305346539563059</v>
      </c>
      <c r="X71" s="4">
        <f ca="1">(1-X70)*('Risk male'!X71+'Risk female'!X71)/2+X70</f>
        <v>0.12884857182542217</v>
      </c>
      <c r="Y71" s="4">
        <f ca="1">(1-Y70)*('Risk male'!Y71+'Risk female'!Y71)/2+Y70</f>
        <v>0.1271852357083661</v>
      </c>
      <c r="Z71" s="4">
        <f ca="1">(1-Z70)*('Risk male'!Z71+'Risk female'!Z71)/2+Z70</f>
        <v>0.125544361596028</v>
      </c>
      <c r="AA71" s="4">
        <f ca="1">(1-AA70)*('Risk male'!AA71+'Risk female'!AA71)/2+AA70</f>
        <v>0.12392566786893817</v>
      </c>
      <c r="AB71" s="4">
        <f ca="1">(1-AB70)*('Risk male'!AB71+'Risk female'!AB71)/2+AB70</f>
        <v>0.1223288753220038</v>
      </c>
      <c r="AC71" s="4">
        <f ca="1">(1-AC70)*('Risk male'!AC71+'Risk female'!AC71)/2+AC70</f>
        <v>0.12075370718707948</v>
      </c>
      <c r="AD71" s="4">
        <f ca="1">(1-AD70)*('Risk male'!AD71+'Risk female'!AD71)/2+AD70</f>
        <v>0.11919988915344878</v>
      </c>
      <c r="AE71" s="4">
        <f ca="1">(1-AE70)*('Risk male'!AE71+'Risk female'!AE71)/2+AE70</f>
        <v>0.11766714938629498</v>
      </c>
      <c r="AF71" s="4">
        <f ca="1">(1-AF70)*('Risk male'!AF71+'Risk female'!AF71)/2+AF70</f>
        <v>0.11615521854323461</v>
      </c>
      <c r="BA71" s="20">
        <f t="shared" si="2"/>
        <v>0.5</v>
      </c>
    </row>
    <row r="72" spans="1:53" x14ac:dyDescent="0.2">
      <c r="A72" s="1">
        <v>69</v>
      </c>
      <c r="B72" s="4">
        <f ca="1">(1-B71)*('Risk male'!B72+'Risk female'!B72)/2+B71</f>
        <v>0.18647249247600589</v>
      </c>
      <c r="C72" s="4">
        <f ca="1">(1-C71)*('Risk male'!C72+'Risk female'!C72)/2+C71</f>
        <v>0.18405838074278114</v>
      </c>
      <c r="D72" s="4">
        <f ca="1">(1-D71)*('Risk male'!D72+'Risk female'!D72)/2+D71</f>
        <v>0.18167578414520641</v>
      </c>
      <c r="E72" s="4">
        <f ca="1">(1-E71)*('Risk male'!E72+'Risk female'!E72)/2+E71</f>
        <v>0.17932436114618328</v>
      </c>
      <c r="F72" s="4">
        <f ca="1">(1-F71)*('Risk male'!F72+'Risk female'!F72)/2+F71</f>
        <v>0.17700377096986156</v>
      </c>
      <c r="G72" s="4">
        <f ca="1">(1-G71)*('Risk male'!G72+'Risk female'!G72)/2+G71</f>
        <v>0.17471367372472335</v>
      </c>
      <c r="H72" s="4">
        <f ca="1">(1-H71)*('Risk male'!H72+'Risk female'!H72)/2+H71</f>
        <v>0.17245373052122923</v>
      </c>
      <c r="I72" s="4">
        <f ca="1">(1-I71)*('Risk male'!I72+'Risk female'!I72)/2+I71</f>
        <v>0.17022360358417793</v>
      </c>
      <c r="J72" s="4">
        <f ca="1">(1-J71)*('Risk male'!J72+'Risk female'!J72)/2+J71</f>
        <v>0.16802295635993181</v>
      </c>
      <c r="K72" s="4">
        <f ca="1">(1-K71)*('Risk male'!K72+'Risk female'!K72)/2+K71</f>
        <v>0.16585145361865342</v>
      </c>
      <c r="L72" s="4">
        <f ca="1">(1-L71)*('Risk male'!L72+'Risk female'!L72)/2+L71</f>
        <v>0.16370876155170122</v>
      </c>
      <c r="M72" s="4">
        <f ca="1">(1-M71)*('Risk male'!M72+'Risk female'!M72)/2+M71</f>
        <v>0.16159454786432464</v>
      </c>
      <c r="N72" s="4">
        <f ca="1">(1-N71)*('Risk male'!N72+'Risk female'!N72)/2+N71</f>
        <v>0.15950848186380168</v>
      </c>
      <c r="O72" s="4">
        <f ca="1">(1-O71)*('Risk male'!O72+'Risk female'!O72)/2+O71</f>
        <v>0.15745023454315343</v>
      </c>
      <c r="P72" s="4">
        <f ca="1">(1-P71)*('Risk male'!P72+'Risk female'!P72)/2+P71</f>
        <v>0.15541947866057371</v>
      </c>
      <c r="Q72" s="4">
        <f ca="1">(1-Q71)*('Risk male'!Q72+'Risk female'!Q72)/2+Q71</f>
        <v>0.15341588881470411</v>
      </c>
      <c r="R72" s="4">
        <f ca="1">(1-R71)*('Risk male'!R72+'Risk female'!R72)/2+R71</f>
        <v>0.15143914151588489</v>
      </c>
      <c r="S72" s="4">
        <f ca="1">(1-S71)*('Risk male'!S72+'Risk female'!S72)/2+S71</f>
        <v>0.14948891525350935</v>
      </c>
      <c r="T72" s="4">
        <f ca="1">(1-T71)*('Risk male'!T72+'Risk female'!T72)/2+T71</f>
        <v>0.14756489055960487</v>
      </c>
      <c r="U72" s="4">
        <f ca="1">(1-U71)*('Risk male'!U72+'Risk female'!U72)/2+U71</f>
        <v>0.14566675006876409</v>
      </c>
      <c r="V72" s="4">
        <f ca="1">(1-V71)*('Risk male'!V72+'Risk female'!V72)/2+V71</f>
        <v>0.14379417857454324</v>
      </c>
      <c r="W72" s="4">
        <f ca="1">(1-W71)*('Risk male'!W72+'Risk female'!W72)/2+W71</f>
        <v>0.14194686308244622</v>
      </c>
      <c r="X72" s="4">
        <f ca="1">(1-X71)*('Risk male'!X72+'Risk female'!X72)/2+X71</f>
        <v>0.14012449285960646</v>
      </c>
      <c r="Y72" s="4">
        <f ca="1">(1-Y71)*('Risk male'!Y72+'Risk female'!Y72)/2+Y71</f>
        <v>0.13832675948127915</v>
      </c>
      <c r="Z72" s="4">
        <f ca="1">(1-Z71)*('Risk male'!Z72+'Risk female'!Z72)/2+Z71</f>
        <v>0.13655335687425102</v>
      </c>
      <c r="AA72" s="4">
        <f ca="1">(1-AA71)*('Risk male'!AA72+'Risk female'!AA72)/2+AA71</f>
        <v>0.13480398135727512</v>
      </c>
      <c r="AB72" s="4">
        <f ca="1">(1-AB71)*('Risk male'!AB72+'Risk female'!AB72)/2+AB71</f>
        <v>0.13307833167863267</v>
      </c>
      <c r="AC72" s="4">
        <f ca="1">(1-AC71)*('Risk male'!AC72+'Risk female'!AC72)/2+AC71</f>
        <v>0.13137610905092395</v>
      </c>
      <c r="AD72" s="4">
        <f ca="1">(1-AD71)*('Risk male'!AD72+'Risk female'!AD72)/2+AD71</f>
        <v>0.12969701718318538</v>
      </c>
      <c r="AE72" s="4">
        <f ca="1">(1-AE71)*('Risk male'!AE72+'Risk female'!AE72)/2+AE71</f>
        <v>0.12804076231043018</v>
      </c>
      <c r="AF72" s="4">
        <f ca="1">(1-AF71)*('Risk male'!AF72+'Risk female'!AF72)/2+AF71</f>
        <v>0.12640705322070442</v>
      </c>
      <c r="BA72" s="20">
        <f t="shared" si="2"/>
        <v>0.5</v>
      </c>
    </row>
    <row r="73" spans="1:53" x14ac:dyDescent="0.2">
      <c r="A73" s="1">
        <v>70</v>
      </c>
      <c r="B73" s="4">
        <f ca="1">(1-B72)*('Risk male'!B73+'Risk female'!B73)/2+B72</f>
        <v>0.20230517271810988</v>
      </c>
      <c r="C73" s="4">
        <f ca="1">(1-C72)*('Risk male'!C73+'Risk female'!C73)/2+C72</f>
        <v>0.1997086628465829</v>
      </c>
      <c r="D73" s="4">
        <f ca="1">(1-D72)*('Risk male'!D73+'Risk female'!D73)/2+D72</f>
        <v>0.1971458516222124</v>
      </c>
      <c r="E73" s="4">
        <f ca="1">(1-E72)*('Risk male'!E73+'Risk female'!E73)/2+E72</f>
        <v>0.19461638651268995</v>
      </c>
      <c r="F73" s="4">
        <f ca="1">(1-F72)*('Risk male'!F73+'Risk female'!F73)/2+F72</f>
        <v>0.19211991506965781</v>
      </c>
      <c r="G73" s="4">
        <f ca="1">(1-G72)*('Risk male'!G73+'Risk female'!G73)/2+G72</f>
        <v>0.18965608508850884</v>
      </c>
      <c r="H73" s="4">
        <f ca="1">(1-H72)*('Risk male'!H73+'Risk female'!H73)/2+H72</f>
        <v>0.187224544761562</v>
      </c>
      <c r="I73" s="4">
        <f ca="1">(1-I72)*('Risk male'!I73+'Risk female'!I73)/2+I72</f>
        <v>0.18482494282478909</v>
      </c>
      <c r="J73" s="4">
        <f ca="1">(1-J72)*('Risk male'!J73+'Risk female'!J73)/2+J72</f>
        <v>0.18245692869826785</v>
      </c>
      <c r="K73" s="4">
        <f ca="1">(1-K72)*('Risk male'!K73+'Risk female'!K73)/2+K72</f>
        <v>0.1801201526205316</v>
      </c>
      <c r="L73" s="4">
        <f ca="1">(1-L72)*('Risk male'!L73+'Risk female'!L73)/2+L72</f>
        <v>0.17781426577698672</v>
      </c>
      <c r="M73" s="4">
        <f ca="1">(1-M72)*('Risk male'!M73+'Risk female'!M73)/2+M72</f>
        <v>0.17553892042256269</v>
      </c>
      <c r="N73" s="4">
        <f ca="1">(1-N72)*('Risk male'!N73+'Risk female'!N73)/2+N72</f>
        <v>0.17329376999876192</v>
      </c>
      <c r="O73" s="4">
        <f ca="1">(1-O72)*('Risk male'!O73+'Risk female'!O73)/2+O72</f>
        <v>0.1710784692452679</v>
      </c>
      <c r="P73" s="4">
        <f ca="1">(1-P72)*('Risk male'!P73+'Risk female'!P73)/2+P72</f>
        <v>0.16889267430627342</v>
      </c>
      <c r="Q73" s="4">
        <f ca="1">(1-Q72)*('Risk male'!Q73+'Risk female'!Q73)/2+Q72</f>
        <v>0.16673604283168403</v>
      </c>
      <c r="R73" s="4">
        <f ca="1">(1-R72)*('Risk male'!R73+'Risk female'!R73)/2+R72</f>
        <v>0.16460823407335007</v>
      </c>
      <c r="S73" s="4">
        <f ca="1">(1-S72)*('Risk male'!S73+'Risk female'!S73)/2+S72</f>
        <v>0.16250890897647904</v>
      </c>
      <c r="T73" s="4">
        <f ca="1">(1-T72)*('Risk male'!T73+'Risk female'!T73)/2+T72</f>
        <v>0.16043773026637492</v>
      </c>
      <c r="U73" s="4">
        <f ca="1">(1-U72)*('Risk male'!U73+'Risk female'!U73)/2+U72</f>
        <v>0.15839436253065117</v>
      </c>
      <c r="V73" s="4">
        <f ca="1">(1-V72)*('Risk male'!V73+'Risk female'!V73)/2+V72</f>
        <v>0.15637847229705712</v>
      </c>
      <c r="W73" s="4">
        <f ca="1">(1-W72)*('Risk male'!W73+'Risk female'!W73)/2+W72</f>
        <v>0.15438972810705995</v>
      </c>
      <c r="X73" s="4">
        <f ca="1">(1-X72)*('Risk male'!X73+'Risk female'!X73)/2+X72</f>
        <v>0.15242780058531569</v>
      </c>
      <c r="Y73" s="4">
        <f ca="1">(1-Y72)*('Risk male'!Y73+'Risk female'!Y73)/2+Y72</f>
        <v>0.15049236250516518</v>
      </c>
      <c r="Z73" s="4">
        <f ca="1">(1-Z72)*('Risk male'!Z73+'Risk female'!Z73)/2+Z72</f>
        <v>0.14858308885028307</v>
      </c>
      <c r="AA73" s="4">
        <f ca="1">(1-AA72)*('Risk male'!AA73+'Risk female'!AA73)/2+AA72</f>
        <v>0.1466996568726098</v>
      </c>
      <c r="AB73" s="4">
        <f ca="1">(1-AB72)*('Risk male'!AB73+'Risk female'!AB73)/2+AB72</f>
        <v>0.14484174614668904</v>
      </c>
      <c r="AC73" s="4">
        <f ca="1">(1-AC72)*('Risk male'!AC73+'Risk female'!AC73)/2+AC72</f>
        <v>0.14300903862053435</v>
      </c>
      <c r="AD73" s="4">
        <f ca="1">(1-AD72)*('Risk male'!AD73+'Risk female'!AD73)/2+AD72</f>
        <v>0.14120121866314203</v>
      </c>
      <c r="AE73" s="4">
        <f ca="1">(1-AE72)*('Risk male'!AE73+'Risk female'!AE73)/2+AE72</f>
        <v>0.13941797310876827</v>
      </c>
      <c r="AF73" s="4">
        <f ca="1">(1-AF72)*('Risk male'!AF73+'Risk female'!AF73)/2+AF72</f>
        <v>0.13765899129808201</v>
      </c>
      <c r="BA73" s="20">
        <f t="shared" si="2"/>
        <v>0.5</v>
      </c>
    </row>
    <row r="74" spans="1:53" x14ac:dyDescent="0.2">
      <c r="A74" s="1">
        <v>71</v>
      </c>
      <c r="B74" s="4">
        <f ca="1">(1-B73)*('Risk male'!B74+'Risk female'!B74)/2+B73</f>
        <v>0.2193075485082645</v>
      </c>
      <c r="C74" s="4">
        <f ca="1">(1-C73)*('Risk male'!C74+'Risk female'!C74)/2+C73</f>
        <v>0.21652868575908443</v>
      </c>
      <c r="D74" s="4">
        <f ca="1">(1-D73)*('Risk male'!D74+'Risk female'!D74)/2+D73</f>
        <v>0.21378547221457572</v>
      </c>
      <c r="E74" s="4">
        <f ca="1">(1-E73)*('Risk male'!E74+'Risk female'!E74)/2+E73</f>
        <v>0.21107755354239305</v>
      </c>
      <c r="F74" s="4">
        <f ca="1">(1-F73)*('Risk male'!F74+'Risk female'!F74)/2+F73</f>
        <v>0.20840457456116082</v>
      </c>
      <c r="G74" s="4">
        <f ca="1">(1-G73)*('Risk male'!G74+'Risk female'!G74)/2+G73</f>
        <v>0.20576617944175846</v>
      </c>
      <c r="H74" s="4">
        <f ca="1">(1-H73)*('Risk male'!H74+'Risk female'!H74)/2+H73</f>
        <v>0.20316201190081123</v>
      </c>
      <c r="I74" s="4">
        <f ca="1">(1-I73)*('Risk male'!I74+'Risk female'!I74)/2+I73</f>
        <v>0.20059171538657852</v>
      </c>
      <c r="J74" s="4">
        <f ca="1">(1-J73)*('Risk male'!J74+'Risk female'!J74)/2+J73</f>
        <v>0.19805493325743076</v>
      </c>
      <c r="K74" s="4">
        <f ca="1">(1-K73)*('Risk male'!K74+'Risk female'!K74)/2+K73</f>
        <v>0.19555130895310308</v>
      </c>
      <c r="L74" s="4">
        <f ca="1">(1-L73)*('Risk male'!L74+'Risk female'!L74)/2+L73</f>
        <v>0.19308048615891396</v>
      </c>
      <c r="M74" s="4">
        <f ca="1">(1-M73)*('Risk male'!M74+'Risk female'!M74)/2+M73</f>
        <v>0.19064210896313294</v>
      </c>
      <c r="N74" s="4">
        <f ca="1">(1-N73)*('Risk male'!N74+'Risk female'!N74)/2+N73</f>
        <v>0.18823582200768216</v>
      </c>
      <c r="O74" s="4">
        <f ca="1">(1-O73)*('Risk male'!O74+'Risk female'!O74)/2+O73</f>
        <v>0.18586127063235067</v>
      </c>
      <c r="P74" s="4">
        <f ca="1">(1-P73)*('Risk male'!P74+'Risk female'!P74)/2+P73</f>
        <v>0.1835181010127018</v>
      </c>
      <c r="Q74" s="4">
        <f ca="1">(1-Q73)*('Risk male'!Q74+'Risk female'!Q74)/2+Q73</f>
        <v>0.18120596029184877</v>
      </c>
      <c r="R74" s="4">
        <f ca="1">(1-R73)*('Risk male'!R74+'Risk female'!R74)/2+R73</f>
        <v>0.17892449670627203</v>
      </c>
      <c r="S74" s="4">
        <f ca="1">(1-S73)*('Risk male'!S74+'Risk female'!S74)/2+S73</f>
        <v>0.17667335970584985</v>
      </c>
      <c r="T74" s="4">
        <f ca="1">(1-T73)*('Risk male'!T74+'Risk female'!T74)/2+T73</f>
        <v>0.17445220006826934</v>
      </c>
      <c r="U74" s="4">
        <f ca="1">(1-U73)*('Risk male'!U74+'Risk female'!U74)/2+U73</f>
        <v>0.17226067000798459</v>
      </c>
      <c r="V74" s="4">
        <f ca="1">(1-V73)*('Risk male'!V74+'Risk female'!V74)/2+V73</f>
        <v>0.17009842327988237</v>
      </c>
      <c r="W74" s="4">
        <f ca="1">(1-W73)*('Risk male'!W74+'Risk female'!W74)/2+W73</f>
        <v>0.16796511527781774</v>
      </c>
      <c r="X74" s="4">
        <f ca="1">(1-X73)*('Risk male'!X74+'Risk female'!X74)/2+X73</f>
        <v>0.16586040312817321</v>
      </c>
      <c r="Y74" s="4">
        <f ca="1">(1-Y73)*('Risk male'!Y74+'Risk female'!Y74)/2+Y73</f>
        <v>0.16378394577859823</v>
      </c>
      <c r="Z74" s="4">
        <f ca="1">(1-Z73)*('Risk male'!Z74+'Risk female'!Z74)/2+Z73</f>
        <v>0.16173540408207629</v>
      </c>
      <c r="AA74" s="4">
        <f ca="1">(1-AA73)*('Risk male'!AA74+'Risk female'!AA74)/2+AA73</f>
        <v>0.15971444087647096</v>
      </c>
      <c r="AB74" s="4">
        <f ca="1">(1-AB73)*('Risk male'!AB74+'Risk female'!AB74)/2+AB73</f>
        <v>0.15772072105969204</v>
      </c>
      <c r="AC74" s="4">
        <f ca="1">(1-AC73)*('Risk male'!AC74+'Risk female'!AC74)/2+AC73</f>
        <v>0.15575391166062613</v>
      </c>
      <c r="AD74" s="4">
        <f ca="1">(1-AD73)*('Risk male'!AD74+'Risk female'!AD74)/2+AD73</f>
        <v>0.15381368190596806</v>
      </c>
      <c r="AE74" s="4">
        <f ca="1">(1-AE73)*('Risk male'!AE74+'Risk female'!AE74)/2+AE73</f>
        <v>0.15189970328309041</v>
      </c>
      <c r="AF74" s="4">
        <f ca="1">(1-AF73)*('Risk male'!AF74+'Risk female'!AF74)/2+AF73</f>
        <v>0.15001164959908209</v>
      </c>
      <c r="BA74" s="20">
        <f t="shared" si="2"/>
        <v>0.5</v>
      </c>
    </row>
    <row r="75" spans="1:53" x14ac:dyDescent="0.2">
      <c r="A75" s="1">
        <v>72</v>
      </c>
      <c r="B75" s="4">
        <f ca="1">(1-B74)*('Risk male'!B75+'Risk female'!B75)/2+B74</f>
        <v>0.23753272244779328</v>
      </c>
      <c r="C75" s="4">
        <f ca="1">(1-C74)*('Risk male'!C75+'Risk female'!C75)/2+C74</f>
        <v>0.23456375096145032</v>
      </c>
      <c r="D75" s="4">
        <f ca="1">(1-D74)*('Risk male'!D75+'Risk female'!D75)/2+D74</f>
        <v>0.23163227071659356</v>
      </c>
      <c r="E75" s="4">
        <f ca="1">(1-E74)*('Risk male'!E75+'Risk female'!E75)/2+E74</f>
        <v>0.22873793317328212</v>
      </c>
      <c r="F75" s="4">
        <f ca="1">(1-F74)*('Risk male'!F75+'Risk female'!F75)/2+F74</f>
        <v>0.22588038775364211</v>
      </c>
      <c r="G75" s="4">
        <f ca="1">(1-G74)*('Risk male'!G75+'Risk female'!G75)/2+G74</f>
        <v>0.22305928209040035</v>
      </c>
      <c r="H75" s="4">
        <f ca="1">(1-H74)*('Risk male'!H75+'Risk female'!H75)/2+H74</f>
        <v>0.2202742622664344</v>
      </c>
      <c r="I75" s="4">
        <f ca="1">(1-I74)*('Risk male'!I75+'Risk female'!I75)/2+I74</f>
        <v>0.21752497304553872</v>
      </c>
      <c r="J75" s="4">
        <f ca="1">(1-J74)*('Risk male'!J75+'Risk female'!J75)/2+J74</f>
        <v>0.21481105809460796</v>
      </c>
      <c r="K75" s="4">
        <f ca="1">(1-K74)*('Risk male'!K75+'Risk female'!K75)/2+K74</f>
        <v>0.2121321601974365</v>
      </c>
      <c r="L75" s="4">
        <f ca="1">(1-L74)*('Risk male'!L75+'Risk female'!L75)/2+L74</f>
        <v>0.2094879214603344</v>
      </c>
      <c r="M75" s="4">
        <f ca="1">(1-M74)*('Risk male'!M75+'Risk female'!M75)/2+M74</f>
        <v>0.20687798350975672</v>
      </c>
      <c r="N75" s="4">
        <f ca="1">(1-N74)*('Risk male'!N75+'Risk female'!N75)/2+N74</f>
        <v>0.20430198768214519</v>
      </c>
      <c r="O75" s="4">
        <f ca="1">(1-O74)*('Risk male'!O75+'Risk female'!O75)/2+O74</f>
        <v>0.20175957520617527</v>
      </c>
      <c r="P75" s="4">
        <f ca="1">(1-P74)*('Risk male'!P75+'Risk female'!P75)/2+P74</f>
        <v>0.19925038737760506</v>
      </c>
      <c r="Q75" s="4">
        <f ca="1">(1-Q74)*('Risk male'!Q75+'Risk female'!Q75)/2+Q74</f>
        <v>0.19677406572691672</v>
      </c>
      <c r="R75" s="4">
        <f ca="1">(1-R74)*('Risk male'!R75+'Risk female'!R75)/2+R74</f>
        <v>0.19433025217994077</v>
      </c>
      <c r="S75" s="4">
        <f ca="1">(1-S74)*('Risk male'!S75+'Risk female'!S75)/2+S74</f>
        <v>0.19191858921165206</v>
      </c>
      <c r="T75" s="4">
        <f ca="1">(1-T74)*('Risk male'!T75+'Risk female'!T75)/2+T74</f>
        <v>0.18953871999332195</v>
      </c>
      <c r="U75" s="4">
        <f ca="1">(1-U74)*('Risk male'!U75+'Risk female'!U75)/2+U74</f>
        <v>0.1871902885332119</v>
      </c>
      <c r="V75" s="4">
        <f ca="1">(1-V74)*('Risk male'!V75+'Risk female'!V75)/2+V74</f>
        <v>0.1848729398109866</v>
      </c>
      <c r="W75" s="4">
        <f ca="1">(1-W74)*('Risk male'!W75+'Risk female'!W75)/2+W74</f>
        <v>0.18258631990602814</v>
      </c>
      <c r="X75" s="4">
        <f ca="1">(1-X74)*('Risk male'!X75+'Risk female'!X75)/2+X74</f>
        <v>0.18033007611982352</v>
      </c>
      <c r="Y75" s="4">
        <f ca="1">(1-Y74)*('Risk male'!Y75+'Risk female'!Y75)/2+Y74</f>
        <v>0.17810385709260124</v>
      </c>
      <c r="Z75" s="4">
        <f ca="1">(1-Z74)*('Risk male'!Z75+'Risk female'!Z75)/2+Z74</f>
        <v>0.17590731291438383</v>
      </c>
      <c r="AA75" s="4">
        <f ca="1">(1-AA74)*('Risk male'!AA75+'Risk female'!AA75)/2+AA74</f>
        <v>0.17374009523062606</v>
      </c>
      <c r="AB75" s="4">
        <f ca="1">(1-AB74)*('Risk male'!AB75+'Risk female'!AB75)/2+AB74</f>
        <v>0.1716018573426005</v>
      </c>
      <c r="AC75" s="4">
        <f ca="1">(1-AC74)*('Risk male'!AC75+'Risk female'!AC75)/2+AC74</f>
        <v>0.16949225430269318</v>
      </c>
      <c r="AD75" s="4">
        <f ca="1">(1-AD74)*('Risk male'!AD75+'Risk female'!AD75)/2+AD74</f>
        <v>0.16741094300476539</v>
      </c>
      <c r="AE75" s="4">
        <f ca="1">(1-AE74)*('Risk male'!AE75+'Risk female'!AE75)/2+AE74</f>
        <v>0.1653575822697384</v>
      </c>
      <c r="AF75" s="4">
        <f ca="1">(1-AF74)*('Risk male'!AF75+'Risk female'!AF75)/2+AF74</f>
        <v>0.16333183292655107</v>
      </c>
      <c r="BA75" s="20">
        <f t="shared" si="2"/>
        <v>0.5</v>
      </c>
    </row>
    <row r="76" spans="1:53" x14ac:dyDescent="0.2">
      <c r="A76" s="1">
        <v>73</v>
      </c>
      <c r="B76" s="4">
        <f ca="1">(1-B75)*('Risk male'!B76+'Risk female'!B76)/2+B75</f>
        <v>0.25748622129312743</v>
      </c>
      <c r="C76" s="4">
        <f ca="1">(1-C75)*('Risk male'!C76+'Risk female'!C76)/2+C75</f>
        <v>0.25431071532740873</v>
      </c>
      <c r="D76" s="4">
        <f ca="1">(1-D75)*('Risk male'!D76+'Risk female'!D76)/2+D75</f>
        <v>0.25117453367731524</v>
      </c>
      <c r="E76" s="4">
        <f ca="1">(1-E75)*('Risk male'!E76+'Risk female'!E76)/2+E75</f>
        <v>0.24807734117678912</v>
      </c>
      <c r="F76" s="4">
        <f ca="1">(1-F75)*('Risk male'!F76+'Risk female'!F76)/2+F75</f>
        <v>0.24501879911657737</v>
      </c>
      <c r="G76" s="4">
        <f ca="1">(1-G75)*('Risk male'!G76+'Risk female'!G76)/2+G75</f>
        <v>0.2419985655483925</v>
      </c>
      <c r="H76" s="4">
        <f ca="1">(1-H75)*('Risk male'!H76+'Risk female'!H76)/2+H75</f>
        <v>0.23901629557882476</v>
      </c>
      <c r="I76" s="4">
        <f ca="1">(1-I75)*('Risk male'!I76+'Risk female'!I76)/2+I75</f>
        <v>0.23607164165320507</v>
      </c>
      <c r="J76" s="4">
        <f ca="1">(1-J75)*('Risk male'!J76+'Risk female'!J76)/2+J75</f>
        <v>0.23316425382962247</v>
      </c>
      <c r="K76" s="4">
        <f ca="1">(1-K75)*('Risk male'!K76+'Risk female'!K76)/2+K75</f>
        <v>0.23029378004329842</v>
      </c>
      <c r="L76" s="4">
        <f ca="1">(1-L75)*('Risk male'!L76+'Risk female'!L76)/2+L75</f>
        <v>0.22745986636152427</v>
      </c>
      <c r="M76" s="4">
        <f ca="1">(1-M75)*('Risk male'!M76+'Risk female'!M76)/2+M75</f>
        <v>0.22466215722936589</v>
      </c>
      <c r="N76" s="4">
        <f ca="1">(1-N75)*('Risk male'!N76+'Risk female'!N76)/2+N75</f>
        <v>0.22190029570634356</v>
      </c>
      <c r="O76" s="4">
        <f ca="1">(1-O75)*('Risk male'!O76+'Risk female'!O76)/2+O75</f>
        <v>0.21917392369428987</v>
      </c>
      <c r="P76" s="4">
        <f ca="1">(1-P75)*('Risk male'!P76+'Risk female'!P76)/2+P75</f>
        <v>0.21648268215659383</v>
      </c>
      <c r="Q76" s="4">
        <f ca="1">(1-Q75)*('Risk male'!Q76+'Risk female'!Q76)/2+Q75</f>
        <v>0.21382621132903451</v>
      </c>
      <c r="R76" s="4">
        <f ca="1">(1-R75)*('Risk male'!R76+'Risk female'!R76)/2+R75</f>
        <v>0.21120415092240785</v>
      </c>
      <c r="S76" s="4">
        <f ca="1">(1-S75)*('Risk male'!S76+'Risk female'!S76)/2+S75</f>
        <v>0.20861614031715037</v>
      </c>
      <c r="T76" s="4">
        <f ca="1">(1-T75)*('Risk male'!T76+'Risk female'!T76)/2+T75</f>
        <v>0.20606181875015953</v>
      </c>
      <c r="U76" s="4">
        <f ca="1">(1-U75)*('Risk male'!U76+'Risk female'!U76)/2+U75</f>
        <v>0.20354082549401237</v>
      </c>
      <c r="V76" s="4">
        <f ca="1">(1-V75)*('Risk male'!V76+'Risk female'!V76)/2+V75</f>
        <v>0.20105280002877732</v>
      </c>
      <c r="W76" s="4">
        <f ca="1">(1-W75)*('Risk male'!W76+'Risk female'!W76)/2+W75</f>
        <v>0.19859738220661821</v>
      </c>
      <c r="X76" s="4">
        <f ca="1">(1-X75)*('Risk male'!X76+'Risk female'!X76)/2+X75</f>
        <v>0.19617421240938118</v>
      </c>
      <c r="Y76" s="4">
        <f ca="1">(1-Y75)*('Risk male'!Y76+'Risk female'!Y76)/2+Y75</f>
        <v>0.19378293169935809</v>
      </c>
      <c r="Z76" s="4">
        <f ca="1">(1-Z75)*('Risk male'!Z76+'Risk female'!Z76)/2+Z75</f>
        <v>0.19142318196341318</v>
      </c>
      <c r="AA76" s="4">
        <f ca="1">(1-AA75)*('Risk male'!AA76+'Risk female'!AA76)/2+AA75</f>
        <v>0.18909460605066125</v>
      </c>
      <c r="AB76" s="4">
        <f ca="1">(1-AB75)*('Risk male'!AB76+'Risk female'!AB76)/2+AB75</f>
        <v>0.18679684790387921</v>
      </c>
      <c r="AC76" s="4">
        <f ca="1">(1-AC75)*('Risk male'!AC76+'Risk female'!AC76)/2+AC75</f>
        <v>0.18452955268483298</v>
      </c>
      <c r="AD76" s="4">
        <f ca="1">(1-AD75)*('Risk male'!AD76+'Risk female'!AD76)/2+AD75</f>
        <v>0.18229236689369674</v>
      </c>
      <c r="AE76" s="4">
        <f ca="1">(1-AE75)*('Risk male'!AE76+'Risk female'!AE76)/2+AE75</f>
        <v>0.18008493848274051</v>
      </c>
      <c r="AF76" s="4">
        <f ca="1">(1-AF75)*('Risk male'!AF76+'Risk female'!AF76)/2+AF75</f>
        <v>0.1779069169644571</v>
      </c>
      <c r="BA76" s="20">
        <f t="shared" si="2"/>
        <v>0.5</v>
      </c>
    </row>
    <row r="77" spans="1:53" x14ac:dyDescent="0.2">
      <c r="A77" s="1">
        <v>74</v>
      </c>
      <c r="B77" s="4">
        <f ca="1">(1-B76)*('Risk male'!B77+'Risk female'!B77)/2+B76</f>
        <v>0.27961424332301915</v>
      </c>
      <c r="C77" s="4">
        <f ca="1">(1-C76)*('Risk male'!C77+'Risk female'!C77)/2+C76</f>
        <v>0.27619013793760422</v>
      </c>
      <c r="D77" s="4">
        <f ca="1">(1-D76)*('Risk male'!D77+'Risk female'!D77)/2+D76</f>
        <v>0.27280764788183759</v>
      </c>
      <c r="E77" s="4">
        <f ca="1">(1-E76)*('Risk male'!E77+'Risk female'!E77)/2+E76</f>
        <v>0.26946645507859873</v>
      </c>
      <c r="F77" s="4">
        <f ca="1">(1-F76)*('Risk male'!F77+'Risk female'!F77)/2+F76</f>
        <v>0.26616623591500183</v>
      </c>
      <c r="G77" s="4">
        <f ca="1">(1-G76)*('Risk male'!G77+'Risk female'!G77)/2+G76</f>
        <v>0.26290666162219073</v>
      </c>
      <c r="H77" s="4">
        <f ca="1">(1-H76)*('Risk male'!H77+'Risk female'!H77)/2+H76</f>
        <v>0.25968739864314599</v>
      </c>
      <c r="I77" s="4">
        <f ca="1">(1-I76)*('Risk male'!I77+'Risk female'!I77)/2+I76</f>
        <v>0.25650810898870147</v>
      </c>
      <c r="J77" s="4">
        <f ca="1">(1-J76)*('Risk male'!J77+'Risk female'!J77)/2+J76</f>
        <v>0.25336845058197305</v>
      </c>
      <c r="K77" s="4">
        <f ca="1">(1-K76)*('Risk male'!K77+'Risk female'!K77)/2+K76</f>
        <v>0.25026807759140657</v>
      </c>
      <c r="L77" s="4">
        <f ca="1">(1-L76)*('Risk male'!L77+'Risk female'!L77)/2+L76</f>
        <v>0.2472066407526563</v>
      </c>
      <c r="M77" s="4">
        <f ca="1">(1-M76)*('Risk male'!M77+'Risk female'!M77)/2+M76</f>
        <v>0.24418378767950633</v>
      </c>
      <c r="N77" s="4">
        <f ca="1">(1-N76)*('Risk male'!N77+'Risk female'!N77)/2+N76</f>
        <v>0.24119916316405426</v>
      </c>
      <c r="O77" s="4">
        <f ca="1">(1-O76)*('Risk male'!O77+'Risk female'!O77)/2+O76</f>
        <v>0.23825240946637249</v>
      </c>
      <c r="P77" s="4">
        <f ca="1">(1-P76)*('Risk male'!P77+'Risk female'!P77)/2+P76</f>
        <v>0.23534316659387056</v>
      </c>
      <c r="Q77" s="4">
        <f ca="1">(1-Q76)*('Risk male'!Q77+'Risk female'!Q77)/2+Q76</f>
        <v>0.23247107257057784</v>
      </c>
      <c r="R77" s="4">
        <f ca="1">(1-R76)*('Risk male'!R77+'Risk female'!R77)/2+R76</f>
        <v>0.22963576369656946</v>
      </c>
      <c r="S77" s="4">
        <f ca="1">(1-S76)*('Risk male'!S77+'Risk female'!S77)/2+S76</f>
        <v>0.22683687479775827</v>
      </c>
      <c r="T77" s="4">
        <f ca="1">(1-T76)*('Risk male'!T77+'Risk female'!T77)/2+T76</f>
        <v>0.22407403946627424</v>
      </c>
      <c r="U77" s="4">
        <f ca="1">(1-U76)*('Risk male'!U77+'Risk female'!U77)/2+U76</f>
        <v>0.221346890291655</v>
      </c>
      <c r="V77" s="4">
        <f ca="1">(1-V76)*('Risk male'!V77+'Risk female'!V77)/2+V76</f>
        <v>0.21865505908306596</v>
      </c>
      <c r="W77" s="4">
        <f ca="1">(1-W76)*('Risk male'!W77+'Risk female'!W77)/2+W76</f>
        <v>0.21599817708277372</v>
      </c>
      <c r="X77" s="4">
        <f ca="1">(1-X76)*('Risk male'!X77+'Risk female'!X77)/2+X76</f>
        <v>0.21337587517108841</v>
      </c>
      <c r="Y77" s="4">
        <f ca="1">(1-Y76)*('Risk male'!Y77+'Risk female'!Y77)/2+Y76</f>
        <v>0.21078778406299475</v>
      </c>
      <c r="Z77" s="4">
        <f ca="1">(1-Z76)*('Risk male'!Z77+'Risk female'!Z77)/2+Z76</f>
        <v>0.20823353449668544</v>
      </c>
      <c r="AA77" s="4">
        <f ca="1">(1-AA76)*('Risk male'!AA77+'Risk female'!AA77)/2+AA76</f>
        <v>0.20571275741421197</v>
      </c>
      <c r="AB77" s="4">
        <f ca="1">(1-AB76)*('Risk male'!AB77+'Risk female'!AB77)/2+AB76</f>
        <v>0.203225084134463</v>
      </c>
      <c r="AC77" s="4">
        <f ca="1">(1-AC76)*('Risk male'!AC77+'Risk female'!AC77)/2+AC76</f>
        <v>0.20077014651867994</v>
      </c>
      <c r="AD77" s="4">
        <f ca="1">(1-AD76)*('Risk male'!AD77+'Risk female'!AD77)/2+AD76</f>
        <v>0.19834757712871523</v>
      </c>
      <c r="AE77" s="4">
        <f ca="1">(1-AE76)*('Risk male'!AE77+'Risk female'!AE77)/2+AE76</f>
        <v>0.1959570093782381</v>
      </c>
      <c r="AF77" s="4">
        <f ca="1">(1-AF76)*('Risk male'!AF77+'Risk female'!AF77)/2+AF76</f>
        <v>0.19359807767708753</v>
      </c>
      <c r="BA77" s="20">
        <f t="shared" si="2"/>
        <v>0.5</v>
      </c>
    </row>
    <row r="78" spans="1:53" x14ac:dyDescent="0.2">
      <c r="A78" s="1">
        <v>75</v>
      </c>
      <c r="B78" s="4">
        <f ca="1">(1-B77)*('Risk male'!B78+'Risk female'!B78)/2+B77</f>
        <v>0.30405971758448741</v>
      </c>
      <c r="C78" s="4">
        <f ca="1">(1-C77)*('Risk male'!C78+'Risk female'!C78)/2+C77</f>
        <v>0.30033872396271405</v>
      </c>
      <c r="D78" s="4">
        <f ca="1">(1-D77)*('Risk male'!D78+'Risk female'!D78)/2+D77</f>
        <v>0.29666222952972121</v>
      </c>
      <c r="E78" s="4">
        <f ca="1">(1-E77)*('Risk male'!E78+'Risk female'!E78)/2+E77</f>
        <v>0.29302993819836787</v>
      </c>
      <c r="F78" s="4">
        <f ca="1">(1-F77)*('Risk male'!F78+'Risk female'!F78)/2+F77</f>
        <v>0.28944154564059976</v>
      </c>
      <c r="G78" s="4">
        <f ca="1">(1-G77)*('Risk male'!G78+'Risk female'!G78)/2+G77</f>
        <v>0.28589673977389013</v>
      </c>
      <c r="H78" s="4">
        <f ca="1">(1-H77)*('Risk male'!H78+'Risk female'!H78)/2+H77</f>
        <v>0.28239520123318307</v>
      </c>
      <c r="I78" s="4">
        <f ca="1">(1-I77)*('Risk male'!I78+'Risk female'!I78)/2+I77</f>
        <v>0.27893660382852703</v>
      </c>
      <c r="J78" s="4">
        <f ca="1">(1-J77)*('Risk male'!J78+'Risk female'!J78)/2+J77</f>
        <v>0.27552061498859931</v>
      </c>
      <c r="K78" s="4">
        <f ca="1">(1-K77)*('Risk male'!K78+'Risk female'!K78)/2+K77</f>
        <v>0.27214689619033045</v>
      </c>
      <c r="L78" s="4">
        <f ca="1">(1-L77)*('Risk male'!L78+'Risk female'!L78)/2+L77</f>
        <v>0.26881510337484638</v>
      </c>
      <c r="M78" s="4">
        <f ca="1">(1-M77)*('Risk male'!M78+'Risk female'!M78)/2+M77</f>
        <v>0.26552488734995117</v>
      </c>
      <c r="N78" s="4">
        <f ca="1">(1-N77)*('Risk male'!N78+'Risk female'!N78)/2+N77</f>
        <v>0.26227589417938418</v>
      </c>
      <c r="O78" s="4">
        <f ca="1">(1-O77)*('Risk male'!O78+'Risk female'!O78)/2+O77</f>
        <v>0.25906776555908506</v>
      </c>
      <c r="P78" s="4">
        <f ca="1">(1-P77)*('Risk male'!P78+'Risk female'!P78)/2+P77</f>
        <v>0.25590013918071081</v>
      </c>
      <c r="Q78" s="4">
        <f ca="1">(1-Q77)*('Risk male'!Q78+'Risk female'!Q78)/2+Q77</f>
        <v>0.25277264908264857</v>
      </c>
      <c r="R78" s="4">
        <f ca="1">(1-R77)*('Risk male'!R78+'Risk female'!R78)/2+R77</f>
        <v>0.24968492598877326</v>
      </c>
      <c r="S78" s="4">
        <f ca="1">(1-S77)*('Risk male'!S78+'Risk female'!S78)/2+S77</f>
        <v>0.24663659763520254</v>
      </c>
      <c r="T78" s="4">
        <f ca="1">(1-T77)*('Risk male'!T78+'Risk female'!T78)/2+T77</f>
        <v>0.24362728908530135</v>
      </c>
      <c r="U78" s="4">
        <f ca="1">(1-U77)*('Risk male'!U78+'Risk female'!U78)/2+U77</f>
        <v>0.24065662303319307</v>
      </c>
      <c r="V78" s="4">
        <f ca="1">(1-V77)*('Risk male'!V78+'Risk female'!V78)/2+V77</f>
        <v>0.23772422009603086</v>
      </c>
      <c r="W78" s="4">
        <f ca="1">(1-W77)*('Risk male'!W78+'Risk female'!W78)/2+W77</f>
        <v>0.23482969909528939</v>
      </c>
      <c r="X78" s="4">
        <f ca="1">(1-X77)*('Risk male'!X78+'Risk female'!X78)/2+X77</f>
        <v>0.23197267732733046</v>
      </c>
      <c r="Y78" s="4">
        <f ca="1">(1-Y77)*('Risk male'!Y78+'Risk female'!Y78)/2+Y77</f>
        <v>0.22915277082350141</v>
      </c>
      <c r="Z78" s="4">
        <f ca="1">(1-Z77)*('Risk male'!Z78+'Risk female'!Z78)/2+Z77</f>
        <v>0.22636959460002032</v>
      </c>
      <c r="AA78" s="4">
        <f ca="1">(1-AA77)*('Risk male'!AA78+'Risk female'!AA78)/2+AA77</f>
        <v>0.22362276289790381</v>
      </c>
      <c r="AB78" s="4">
        <f ca="1">(1-AB77)*('Risk male'!AB78+'Risk female'!AB78)/2+AB77</f>
        <v>0.22091188941318959</v>
      </c>
      <c r="AC78" s="4">
        <f ca="1">(1-AC77)*('Risk male'!AC78+'Risk female'!AC78)/2+AC77</f>
        <v>0.21823658751770567</v>
      </c>
      <c r="AD78" s="4">
        <f ca="1">(1-AD77)*('Risk male'!AD78+'Risk female'!AD78)/2+AD77</f>
        <v>0.21559647047063468</v>
      </c>
      <c r="AE78" s="4">
        <f ca="1">(1-AE77)*('Risk male'!AE78+'Risk female'!AE78)/2+AE77</f>
        <v>0.21299115162112117</v>
      </c>
      <c r="AF78" s="4">
        <f ca="1">(1-AF77)*('Risk male'!AF78+'Risk female'!AF78)/2+AF77</f>
        <v>0.21042024460216535</v>
      </c>
      <c r="BA78" s="20">
        <f t="shared" si="2"/>
        <v>0.5</v>
      </c>
    </row>
    <row r="79" spans="1:53" x14ac:dyDescent="0.2">
      <c r="A79" s="1">
        <v>76</v>
      </c>
      <c r="B79" s="4">
        <f ca="1">(1-B78)*('Risk male'!B79+'Risk female'!B79)/2+B78</f>
        <v>0.33098631123816169</v>
      </c>
      <c r="C79" s="4">
        <f ca="1">(1-C78)*('Risk male'!C79+'Risk female'!C79)/2+C78</f>
        <v>0.32691708937558606</v>
      </c>
      <c r="D79" s="4">
        <f ca="1">(1-D78)*('Risk male'!D79+'Risk female'!D79)/2+D78</f>
        <v>0.32289585709485114</v>
      </c>
      <c r="E79" s="4">
        <f ca="1">(1-E78)*('Risk male'!E79+'Risk female'!E79)/2+E78</f>
        <v>0.31892235020802129</v>
      </c>
      <c r="F79" s="4">
        <f ca="1">(1-F78)*('Risk male'!F79+'Risk female'!F79)/2+F78</f>
        <v>0.31499629250847999</v>
      </c>
      <c r="G79" s="4">
        <f ca="1">(1-G78)*('Risk male'!G79+'Risk female'!G79)/2+G78</f>
        <v>0.31111739641038516</v>
      </c>
      <c r="H79" s="4">
        <f ca="1">(1-H78)*('Risk male'!H79+'Risk female'!H79)/2+H78</f>
        <v>0.30728536356999303</v>
      </c>
      <c r="I79" s="4">
        <f ca="1">(1-I78)*('Risk male'!I79+'Risk female'!I79)/2+I78</f>
        <v>0.30349988548901591</v>
      </c>
      <c r="J79" s="4">
        <f ca="1">(1-J78)*('Risk male'!J79+'Risk female'!J79)/2+J78</f>
        <v>0.29976064410019909</v>
      </c>
      <c r="K79" s="4">
        <f ca="1">(1-K78)*('Risk male'!K79+'Risk female'!K79)/2+K78</f>
        <v>0.29606731233532257</v>
      </c>
      <c r="L79" s="4">
        <f ca="1">(1-L78)*('Risk male'!L79+'Risk female'!L79)/2+L78</f>
        <v>0.29241955467584479</v>
      </c>
      <c r="M79" s="4">
        <f ca="1">(1-M78)*('Risk male'!M79+'Risk female'!M79)/2+M78</f>
        <v>0.28881702768642337</v>
      </c>
      <c r="N79" s="4">
        <f ca="1">(1-N78)*('Risk male'!N79+'Risk female'!N79)/2+N78</f>
        <v>0.28525938053156008</v>
      </c>
      <c r="O79" s="4">
        <f ca="1">(1-O78)*('Risk male'!O79+'Risk female'!O79)/2+O78</f>
        <v>0.28174625547562687</v>
      </c>
      <c r="P79" s="4">
        <f ca="1">(1-P78)*('Risk male'!P79+'Risk female'!P79)/2+P78</f>
        <v>0.27827728836654431</v>
      </c>
      <c r="Q79" s="4">
        <f ca="1">(1-Q78)*('Risk male'!Q79+'Risk female'!Q79)/2+Q78</f>
        <v>0.27485210910338831</v>
      </c>
      <c r="R79" s="4">
        <f ca="1">(1-R78)*('Risk male'!R79+'Risk female'!R79)/2+R78</f>
        <v>0.27147034208821186</v>
      </c>
      <c r="S79" s="4">
        <f ca="1">(1-S78)*('Risk male'!S79+'Risk female'!S79)/2+S78</f>
        <v>0.26813160666237523</v>
      </c>
      <c r="T79" s="4">
        <f ca="1">(1-T78)*('Risk male'!T79+'Risk female'!T79)/2+T78</f>
        <v>0.2648355175276822</v>
      </c>
      <c r="U79" s="4">
        <f ca="1">(1-U78)*('Risk male'!U79+'Risk female'!U79)/2+U78</f>
        <v>0.26158168515262781</v>
      </c>
      <c r="V79" s="4">
        <f ca="1">(1-V78)*('Risk male'!V79+'Risk female'!V79)/2+V78</f>
        <v>0.25836971616406279</v>
      </c>
      <c r="W79" s="4">
        <f ca="1">(1-W78)*('Risk male'!W79+'Risk female'!W79)/2+W78</f>
        <v>0.25519921372458865</v>
      </c>
      <c r="X79" s="4">
        <f ca="1">(1-X78)*('Risk male'!X79+'Risk female'!X79)/2+X78</f>
        <v>0.2520697778959945</v>
      </c>
      <c r="Y79" s="4">
        <f ca="1">(1-Y78)*('Risk male'!Y79+'Risk female'!Y79)/2+Y78</f>
        <v>0.24898100598905196</v>
      </c>
      <c r="Z79" s="4">
        <f ca="1">(1-Z78)*('Risk male'!Z79+'Risk female'!Z79)/2+Z78</f>
        <v>0.24593249289998351</v>
      </c>
      <c r="AA79" s="4">
        <f ca="1">(1-AA78)*('Risk male'!AA79+'Risk female'!AA79)/2+AA78</f>
        <v>0.24292383143392179</v>
      </c>
      <c r="AB79" s="4">
        <f ca="1">(1-AB78)*('Risk male'!AB79+'Risk female'!AB79)/2+AB78</f>
        <v>0.23995461261567508</v>
      </c>
      <c r="AC79" s="4">
        <f ca="1">(1-AC78)*('Risk male'!AC79+'Risk female'!AC79)/2+AC78</f>
        <v>0.23702442598811541</v>
      </c>
      <c r="AD79" s="4">
        <f ca="1">(1-AD78)*('Risk male'!AD79+'Risk female'!AD79)/2+AD78</f>
        <v>0.23413285989850294</v>
      </c>
      <c r="AE79" s="4">
        <f ca="1">(1-AE78)*('Risk male'!AE79+'Risk female'!AE79)/2+AE78</f>
        <v>0.23127950177306009</v>
      </c>
      <c r="AF79" s="4">
        <f ca="1">(1-AF78)*('Risk male'!AF79+'Risk female'!AF79)/2+AF78</f>
        <v>0.22846393838010529</v>
      </c>
      <c r="BA79" s="20">
        <f t="shared" si="2"/>
        <v>0.5</v>
      </c>
    </row>
    <row r="80" spans="1:53" x14ac:dyDescent="0.2">
      <c r="A80" s="1">
        <v>77</v>
      </c>
      <c r="B80" s="4">
        <f ca="1">(1-B79)*('Risk male'!B80+'Risk female'!B80)/2+B79</f>
        <v>0.3602494922651488</v>
      </c>
      <c r="C80" s="4">
        <f ca="1">(1-C79)*('Risk male'!C80+'Risk female'!C80)/2+C79</f>
        <v>0.35579408390688239</v>
      </c>
      <c r="D80" s="4">
        <f ca="1">(1-D79)*('Risk male'!D80+'Risk female'!D80)/2+D79</f>
        <v>0.35139017286019986</v>
      </c>
      <c r="E80" s="4">
        <f ca="1">(1-E79)*('Risk male'!E80+'Risk female'!E80)/2+E79</f>
        <v>0.3470375562585139</v>
      </c>
      <c r="F80" s="4">
        <f ca="1">(1-F79)*('Risk male'!F80+'Risk female'!F80)/2+F79</f>
        <v>0.34273601387272679</v>
      </c>
      <c r="G80" s="4">
        <f ca="1">(1-G79)*('Risk male'!G80+'Risk female'!G80)/2+G79</f>
        <v>0.33848530895510509</v>
      </c>
      <c r="H80" s="4">
        <f ca="1">(1-H79)*('Risk male'!H80+'Risk female'!H80)/2+H79</f>
        <v>0.33428518906078841</v>
      </c>
      <c r="I80" s="4">
        <f ca="1">(1-I79)*('Risk male'!I80+'Risk female'!I80)/2+I79</f>
        <v>0.33013538684700577</v>
      </c>
      <c r="J80" s="4">
        <f ca="1">(1-J79)*('Risk male'!J80+'Risk female'!J80)/2+J79</f>
        <v>0.32603562085010701</v>
      </c>
      <c r="K80" s="4">
        <f ca="1">(1-K79)*('Risk male'!K80+'Risk female'!K80)/2+K79</f>
        <v>0.32198559624055406</v>
      </c>
      <c r="L80" s="4">
        <f ca="1">(1-L79)*('Risk male'!L80+'Risk female'!L80)/2+L79</f>
        <v>0.31798500555604231</v>
      </c>
      <c r="M80" s="4">
        <f ca="1">(1-M79)*('Risk male'!M80+'Risk female'!M80)/2+M79</f>
        <v>0.31403352941295259</v>
      </c>
      <c r="N80" s="4">
        <f ca="1">(1-N79)*('Risk male'!N80+'Risk female'!N80)/2+N79</f>
        <v>0.31013083719636036</v>
      </c>
      <c r="O80" s="4">
        <f ca="1">(1-O79)*('Risk male'!O80+'Risk female'!O80)/2+O79</f>
        <v>0.30627658772884736</v>
      </c>
      <c r="P80" s="4">
        <f ca="1">(1-P79)*('Risk male'!P80+'Risk female'!P80)/2+P79</f>
        <v>0.30247042991838874</v>
      </c>
      <c r="Q80" s="4">
        <f ca="1">(1-Q79)*('Risk male'!Q80+'Risk female'!Q80)/2+Q79</f>
        <v>0.29871200338560067</v>
      </c>
      <c r="R80" s="4">
        <f ca="1">(1-R79)*('Risk male'!R80+'Risk female'!R80)/2+R79</f>
        <v>0.295000939070654</v>
      </c>
      <c r="S80" s="4">
        <f ca="1">(1-S79)*('Risk male'!S80+'Risk female'!S80)/2+S79</f>
        <v>0.29133685982017488</v>
      </c>
      <c r="T80" s="4">
        <f ca="1">(1-T79)*('Risk male'!T80+'Risk female'!T80)/2+T79</f>
        <v>0.28771938095446414</v>
      </c>
      <c r="U80" s="4">
        <f ca="1">(1-U79)*('Risk male'!U80+'Risk female'!U80)/2+U79</f>
        <v>0.28414811081538183</v>
      </c>
      <c r="V80" s="4">
        <f ca="1">(1-V79)*('Risk male'!V80+'Risk female'!V80)/2+V79</f>
        <v>0.28062265129525027</v>
      </c>
      <c r="W80" s="4">
        <f ca="1">(1-W79)*('Risk male'!W80+'Risk female'!W80)/2+W79</f>
        <v>0.27714259834714144</v>
      </c>
      <c r="X80" s="4">
        <f ca="1">(1-X79)*('Risk male'!X80+'Risk female'!X80)/2+X79</f>
        <v>0.2737075424769192</v>
      </c>
      <c r="Y80" s="4">
        <f ca="1">(1-Y79)*('Risk male'!Y80+'Risk female'!Y80)/2+Y79</f>
        <v>0.27031706921741361</v>
      </c>
      <c r="Z80" s="4">
        <f ca="1">(1-Z79)*('Risk male'!Z80+'Risk female'!Z80)/2+Z79</f>
        <v>0.26697075958511007</v>
      </c>
      <c r="AA80" s="4">
        <f ca="1">(1-AA79)*('Risk male'!AA80+'Risk female'!AA80)/2+AA79</f>
        <v>0.263668190519741</v>
      </c>
      <c r="AB80" s="4">
        <f ca="1">(1-AB79)*('Risk male'!AB80+'Risk female'!AB80)/2+AB79</f>
        <v>0.26040893530716719</v>
      </c>
      <c r="AC80" s="4">
        <f ca="1">(1-AC79)*('Risk male'!AC80+'Risk female'!AC80)/2+AC79</f>
        <v>0.25719256398594209</v>
      </c>
      <c r="AD80" s="4">
        <f ca="1">(1-AD79)*('Risk male'!AD80+'Risk female'!AD80)/2+AD79</f>
        <v>0.25401864373795036</v>
      </c>
      <c r="AE80" s="4">
        <f ca="1">(1-AE79)*('Risk male'!AE80+'Risk female'!AE80)/2+AE79</f>
        <v>0.25088673926351379</v>
      </c>
      <c r="AF80" s="4">
        <f ca="1">(1-AF79)*('Risk male'!AF80+'Risk female'!AF80)/2+AF79</f>
        <v>0.24779641314135648</v>
      </c>
      <c r="BA80" s="20">
        <f t="shared" si="2"/>
        <v>0.5</v>
      </c>
    </row>
    <row r="81" spans="1:53" x14ac:dyDescent="0.2">
      <c r="A81" s="1">
        <v>78</v>
      </c>
      <c r="B81" s="4">
        <f ca="1">(1-B80)*('Risk male'!B81+'Risk female'!B81)/2+B80</f>
        <v>0.3921578688613318</v>
      </c>
      <c r="C81" s="4">
        <f ca="1">(1-C80)*('Risk male'!C81+'Risk female'!C81)/2+C80</f>
        <v>0.38729180424642756</v>
      </c>
      <c r="D81" s="4">
        <f ca="1">(1-D80)*('Risk male'!D81+'Risk female'!D81)/2+D80</f>
        <v>0.38247998965572277</v>
      </c>
      <c r="E81" s="4">
        <f ca="1">(1-E80)*('Risk male'!E81+'Risk female'!E81)/2+E80</f>
        <v>0.37772233769263081</v>
      </c>
      <c r="F81" s="4">
        <f ca="1">(1-F80)*('Risk male'!F81+'Risk female'!F81)/2+F80</f>
        <v>0.37301873625289478</v>
      </c>
      <c r="G81" s="4">
        <f ca="1">(1-G80)*('Risk male'!G81+'Risk female'!G81)/2+G80</f>
        <v>0.36836904961359085</v>
      </c>
      <c r="H81" s="4">
        <f ca="1">(1-H80)*('Risk male'!H81+'Risk female'!H81)/2+H80</f>
        <v>0.36377311949656543</v>
      </c>
      <c r="I81" s="4">
        <f ca="1">(1-I80)*('Risk male'!I81+'Risk female'!I81)/2+I80</f>
        <v>0.35923076610610727</v>
      </c>
      <c r="J81" s="4">
        <f ca="1">(1-J80)*('Risk male'!J81+'Risk female'!J81)/2+J80</f>
        <v>0.35474178914072096</v>
      </c>
      <c r="K81" s="4">
        <f ca="1">(1-K80)*('Risk male'!K81+'Risk female'!K81)/2+K80</f>
        <v>0.35030596877893067</v>
      </c>
      <c r="L81" s="4">
        <f ca="1">(1-L80)*('Risk male'!L81+'Risk female'!L81)/2+L80</f>
        <v>0.34592306663909467</v>
      </c>
      <c r="M81" s="4">
        <f ca="1">(1-M80)*('Risk male'!M81+'Risk female'!M81)/2+M80</f>
        <v>0.34159282671326624</v>
      </c>
      <c r="N81" s="4">
        <f ca="1">(1-N80)*('Risk male'!N81+'Risk female'!N81)/2+N80</f>
        <v>0.33731497627518375</v>
      </c>
      <c r="O81" s="4">
        <f ca="1">(1-O80)*('Risk male'!O81+'Risk female'!O81)/2+O80</f>
        <v>0.33308922676251296</v>
      </c>
      <c r="P81" s="4">
        <f ca="1">(1-P80)*('Risk male'!P81+'Risk female'!P81)/2+P80</f>
        <v>0.32891527463351272</v>
      </c>
      <c r="Q81" s="4">
        <f ca="1">(1-Q80)*('Risk male'!Q81+'Risk female'!Q81)/2+Q80</f>
        <v>0.32479280219832418</v>
      </c>
      <c r="R81" s="4">
        <f ca="1">(1-R80)*('Risk male'!R81+'Risk female'!R81)/2+R80</f>
        <v>0.32072147842512277</v>
      </c>
      <c r="S81" s="4">
        <f ca="1">(1-S80)*('Risk male'!S81+'Risk female'!S81)/2+S80</f>
        <v>0.31670095972140183</v>
      </c>
      <c r="T81" s="4">
        <f ca="1">(1-T80)*('Risk male'!T81+'Risk female'!T81)/2+T80</f>
        <v>0.31273089069068422</v>
      </c>
      <c r="U81" s="4">
        <f ca="1">(1-U80)*('Risk male'!U81+'Risk female'!U81)/2+U80</f>
        <v>0.30881090486498458</v>
      </c>
      <c r="V81" s="4">
        <f ca="1">(1-V80)*('Risk male'!V81+'Risk female'!V81)/2+V80</f>
        <v>0.30494062541336653</v>
      </c>
      <c r="W81" s="4">
        <f ca="1">(1-W80)*('Risk male'!W81+'Risk female'!W81)/2+W80</f>
        <v>0.30111966582696048</v>
      </c>
      <c r="X81" s="4">
        <f ca="1">(1-X80)*('Risk male'!X81+'Risk female'!X81)/2+X80</f>
        <v>0.29734763058082619</v>
      </c>
      <c r="Y81" s="4">
        <f ca="1">(1-Y80)*('Risk male'!Y81+'Risk female'!Y81)/2+Y80</f>
        <v>0.29362411577305819</v>
      </c>
      <c r="Z81" s="4">
        <f ca="1">(1-Z80)*('Risk male'!Z81+'Risk female'!Z81)/2+Z80</f>
        <v>0.28994870974154824</v>
      </c>
      <c r="AA81" s="4">
        <f ca="1">(1-AA80)*('Risk male'!AA81+'Risk female'!AA81)/2+AA80</f>
        <v>0.28632099365883074</v>
      </c>
      <c r="AB81" s="4">
        <f ca="1">(1-AB80)*('Risk male'!AB81+'Risk female'!AB81)/2+AB80</f>
        <v>0.2827405421054453</v>
      </c>
      <c r="AC81" s="4">
        <f ca="1">(1-AC80)*('Risk male'!AC81+'Risk female'!AC81)/2+AC80</f>
        <v>0.27920692362226274</v>
      </c>
      <c r="AD81" s="4">
        <f ca="1">(1-AD80)*('Risk male'!AD81+'Risk female'!AD81)/2+AD80</f>
        <v>0.27571970124222406</v>
      </c>
      <c r="AE81" s="4">
        <f ca="1">(1-AE80)*('Risk male'!AE81+'Risk female'!AE81)/2+AE80</f>
        <v>0.27227843300195131</v>
      </c>
      <c r="AF81" s="4">
        <f ca="1">(1-AF80)*('Risk male'!AF81+'Risk female'!AF81)/2+AF80</f>
        <v>0.26888267243369024</v>
      </c>
      <c r="BA81" s="20">
        <f t="shared" si="2"/>
        <v>0.5</v>
      </c>
    </row>
    <row r="82" spans="1:53" x14ac:dyDescent="0.2">
      <c r="A82" s="1">
        <v>79</v>
      </c>
      <c r="B82" s="4">
        <f ca="1">(1-B81)*('Risk male'!B82+'Risk female'!B82)/2+B81</f>
        <v>0.42656539996043819</v>
      </c>
      <c r="C82" s="4">
        <f ca="1">(1-C81)*('Risk male'!C82+'Risk female'!C82)/2+C81</f>
        <v>0.42129694927795036</v>
      </c>
      <c r="D82" s="4">
        <f ca="1">(1-D81)*('Risk male'!D82+'Risk female'!D82)/2+D81</f>
        <v>0.4160835810470116</v>
      </c>
      <c r="E82" s="4">
        <f ca="1">(1-E81)*('Risk male'!E82+'Risk female'!E82)/2+E81</f>
        <v>0.41092539970043368</v>
      </c>
      <c r="F82" s="4">
        <f ca="1">(1-F81)*('Risk male'!F82+'Risk female'!F82)/2+F81</f>
        <v>0.40582247593708282</v>
      </c>
      <c r="G82" s="4">
        <f ca="1">(1-G81)*('Risk male'!G82+'Risk female'!G82)/2+G81</f>
        <v>0.40077484803884594</v>
      </c>
      <c r="H82" s="4">
        <f ca="1">(1-H81)*('Risk male'!H82+'Risk female'!H82)/2+H81</f>
        <v>0.39578252316338042</v>
      </c>
      <c r="I82" s="4">
        <f ca="1">(1-I81)*('Risk male'!I82+'Risk female'!I82)/2+I81</f>
        <v>0.39084547861186042</v>
      </c>
      <c r="J82" s="4">
        <f ca="1">(1-J81)*('Risk male'!J82+'Risk female'!J82)/2+J81</f>
        <v>0.38596366307104113</v>
      </c>
      <c r="K82" s="4">
        <f ca="1">(1-K81)*('Risk male'!K82+'Risk female'!K82)/2+K81</f>
        <v>0.38113699782906629</v>
      </c>
      <c r="L82" s="4">
        <f ca="1">(1-L81)*('Risk male'!L82+'Risk female'!L82)/2+L81</f>
        <v>0.37636537796453479</v>
      </c>
      <c r="M82" s="4">
        <f ca="1">(1-M81)*('Risk male'!M82+'Risk female'!M82)/2+M81</f>
        <v>0.37164867350843461</v>
      </c>
      <c r="N82" s="4">
        <f ca="1">(1-N81)*('Risk male'!N82+'Risk female'!N82)/2+N81</f>
        <v>0.36698673057863607</v>
      </c>
      <c r="O82" s="4">
        <f ca="1">(1-O81)*('Risk male'!O82+'Risk female'!O82)/2+O81</f>
        <v>0.36237937248670865</v>
      </c>
      <c r="P82" s="4">
        <f ca="1">(1-P81)*('Risk male'!P82+'Risk female'!P82)/2+P81</f>
        <v>0.35782640081690775</v>
      </c>
      <c r="Q82" s="4">
        <f ca="1">(1-Q81)*('Risk male'!Q82+'Risk female'!Q82)/2+Q81</f>
        <v>0.353327596477235</v>
      </c>
      <c r="R82" s="4">
        <f ca="1">(1-R81)*('Risk male'!R82+'Risk female'!R82)/2+R81</f>
        <v>0.34888272072254556</v>
      </c>
      <c r="S82" s="4">
        <f ca="1">(1-S81)*('Risk male'!S82+'Risk female'!S82)/2+S81</f>
        <v>0.34449151614973011</v>
      </c>
      <c r="T82" s="4">
        <f ca="1">(1-T81)*('Risk male'!T82+'Risk female'!T82)/2+T81</f>
        <v>0.34015370766505537</v>
      </c>
      <c r="U82" s="4">
        <f ca="1">(1-U81)*('Risk male'!U82+'Risk female'!U82)/2+U81</f>
        <v>0.33586900342379328</v>
      </c>
      <c r="V82" s="4">
        <f ca="1">(1-V81)*('Risk male'!V82+'Risk female'!V82)/2+V81</f>
        <v>0.33163709574231698</v>
      </c>
      <c r="W82" s="4">
        <f ca="1">(1-W81)*('Risk male'!W82+'Risk female'!W82)/2+W81</f>
        <v>0.32745766198288212</v>
      </c>
      <c r="X82" s="4">
        <f ca="1">(1-X81)*('Risk male'!X82+'Risk female'!X82)/2+X81</f>
        <v>0.3233303654113503</v>
      </c>
      <c r="Y82" s="4">
        <f ca="1">(1-Y81)*('Risk male'!Y82+'Risk female'!Y82)/2+Y81</f>
        <v>0.31925485602814496</v>
      </c>
      <c r="Z82" s="4">
        <f ca="1">(1-Z81)*('Risk male'!Z82+'Risk female'!Z82)/2+Z81</f>
        <v>0.31523077137276279</v>
      </c>
      <c r="AA82" s="4">
        <f ca="1">(1-AA81)*('Risk male'!AA82+'Risk female'!AA82)/2+AA81</f>
        <v>0.31125773730219186</v>
      </c>
      <c r="AB82" s="4">
        <f ca="1">(1-AB81)*('Risk male'!AB82+'Risk female'!AB82)/2+AB81</f>
        <v>0.30733536874361028</v>
      </c>
      <c r="AC82" s="4">
        <f ca="1">(1-AC81)*('Risk male'!AC82+'Risk female'!AC82)/2+AC81</f>
        <v>0.30346327042176668</v>
      </c>
      <c r="AD82" s="4">
        <f ca="1">(1-AD81)*('Risk male'!AD82+'Risk female'!AD82)/2+AD81</f>
        <v>0.29964103756145849</v>
      </c>
      <c r="AE82" s="4">
        <f ca="1">(1-AE81)*('Risk male'!AE82+'Risk female'!AE82)/2+AE81</f>
        <v>0.29586825656554633</v>
      </c>
      <c r="AF82" s="4">
        <f ca="1">(1-AF81)*('Risk male'!AF82+'Risk female'!AF82)/2+AF81</f>
        <v>0.29214450566895417</v>
      </c>
      <c r="BA82" s="20">
        <f t="shared" si="2"/>
        <v>0.5</v>
      </c>
    </row>
    <row r="83" spans="1:53" x14ac:dyDescent="0.2">
      <c r="A83" s="1">
        <v>80</v>
      </c>
      <c r="B83" s="4">
        <f ca="1">(1-B82)*('Risk male'!B83+'Risk female'!B83)/2+B82</f>
        <v>0.46334015932751865</v>
      </c>
      <c r="C83" s="4">
        <f ca="1">(1-C82)*('Risk male'!C83+'Risk female'!C83)/2+C82</f>
        <v>0.45771684240689031</v>
      </c>
      <c r="D83" s="4">
        <f ca="1">(1-D82)*('Risk male'!D83+'Risk female'!D83)/2+D82</f>
        <v>0.45214654747477484</v>
      </c>
      <c r="E83" s="4">
        <f ca="1">(1-E82)*('Risk male'!E83+'Risk female'!E83)/2+E82</f>
        <v>0.44662964603603511</v>
      </c>
      <c r="F83" s="4">
        <f ca="1">(1-F82)*('Risk male'!F83+'Risk female'!F83)/2+F82</f>
        <v>0.44116646662818604</v>
      </c>
      <c r="G83" s="4">
        <f ca="1">(1-G82)*('Risk male'!G83+'Risk female'!G83)/2+G82</f>
        <v>0.43575729625721704</v>
      </c>
      <c r="H83" s="4">
        <f ca="1">(1-H82)*('Risk male'!H83+'Risk female'!H83)/2+H82</f>
        <v>0.43040238181845203</v>
      </c>
      <c r="I83" s="4">
        <f ca="1">(1-I82)*('Risk male'!I83+'Risk female'!I83)/2+I82</f>
        <v>0.42510193150073317</v>
      </c>
      <c r="J83" s="4">
        <f ca="1">(1-J82)*('Risk male'!J83+'Risk female'!J83)/2+J82</f>
        <v>0.41985611617237184</v>
      </c>
      <c r="K83" s="4">
        <f ca="1">(1-K82)*('Risk male'!K83+'Risk female'!K83)/2+K82</f>
        <v>0.4146650707474599</v>
      </c>
      <c r="L83" s="4">
        <f ca="1">(1-L82)*('Risk male'!L83+'Risk female'!L83)/2+L82</f>
        <v>0.40952889553127247</v>
      </c>
      <c r="M83" s="4">
        <f ca="1">(1-M82)*('Risk male'!M83+'Risk female'!M83)/2+M82</f>
        <v>0.40444765754362932</v>
      </c>
      <c r="N83" s="4">
        <f ca="1">(1-N82)*('Risk male'!N83+'Risk female'!N83)/2+N82</f>
        <v>0.39942139181920894</v>
      </c>
      <c r="O83" s="4">
        <f ca="1">(1-O82)*('Risk male'!O83+'Risk female'!O83)/2+O82</f>
        <v>0.39445010268392433</v>
      </c>
      <c r="P83" s="4">
        <f ca="1">(1-P82)*('Risk male'!P83+'Risk female'!P83)/2+P82</f>
        <v>0.38953376500659032</v>
      </c>
      <c r="Q83" s="4">
        <f ca="1">(1-Q82)*('Risk male'!Q83+'Risk female'!Q83)/2+Q82</f>
        <v>0.38467232542521029</v>
      </c>
      <c r="R83" s="4">
        <f ca="1">(1-R82)*('Risk male'!R83+'Risk female'!R83)/2+R82</f>
        <v>0.37986570354731519</v>
      </c>
      <c r="S83" s="4">
        <f ca="1">(1-S82)*('Risk male'!S83+'Risk female'!S83)/2+S82</f>
        <v>0.37511379312387994</v>
      </c>
      <c r="T83" s="4">
        <f ca="1">(1-T82)*('Risk male'!T83+'Risk female'!T83)/2+T82</f>
        <v>0.37041646319643123</v>
      </c>
      <c r="U83" s="4">
        <f ca="1">(1-U82)*('Risk male'!U83+'Risk female'!U83)/2+U82</f>
        <v>0.36577355921704086</v>
      </c>
      <c r="V83" s="4">
        <f ca="1">(1-V82)*('Risk male'!V83+'Risk female'!V83)/2+V82</f>
        <v>0.36118490414097809</v>
      </c>
      <c r="W83" s="4">
        <f ca="1">(1-W82)*('Risk male'!W83+'Risk female'!W83)/2+W82</f>
        <v>0.35665029949186489</v>
      </c>
      <c r="X83" s="4">
        <f ca="1">(1-X82)*('Risk male'!X83+'Risk female'!X83)/2+X82</f>
        <v>0.35216952639924448</v>
      </c>
      <c r="Y83" s="4">
        <f ca="1">(1-Y82)*('Risk male'!Y83+'Risk female'!Y83)/2+Y82</f>
        <v>0.34774234660853542</v>
      </c>
      <c r="Z83" s="4">
        <f ca="1">(1-Z82)*('Risk male'!Z83+'Risk female'!Z83)/2+Z82</f>
        <v>0.34336850346340159</v>
      </c>
      <c r="AA83" s="4">
        <f ca="1">(1-AA82)*('Risk male'!AA83+'Risk female'!AA83)/2+AA82</f>
        <v>0.3390477228606204</v>
      </c>
      <c r="AB83" s="4">
        <f ca="1">(1-AB82)*('Risk male'!AB83+'Risk female'!AB83)/2+AB82</f>
        <v>0.33477971417757946</v>
      </c>
      <c r="AC83" s="4">
        <f ca="1">(1-AC82)*('Risk male'!AC83+'Risk female'!AC83)/2+AC82</f>
        <v>0.33056417117258002</v>
      </c>
      <c r="AD83" s="4">
        <f ca="1">(1-AD82)*('Risk male'!AD83+'Risk female'!AD83)/2+AD82</f>
        <v>0.32640077285816149</v>
      </c>
      <c r="AE83" s="4">
        <f ca="1">(1-AE82)*('Risk male'!AE83+'Risk female'!AE83)/2+AE82</f>
        <v>0.32228918434770371</v>
      </c>
      <c r="AF83" s="4">
        <f ca="1">(1-AF82)*('Risk male'!AF83+'Risk female'!AF83)/2+AF82</f>
        <v>0.31822905767559401</v>
      </c>
      <c r="BA83" s="20">
        <f t="shared" si="2"/>
        <v>0.5</v>
      </c>
    </row>
    <row r="84" spans="1:53" x14ac:dyDescent="0.2">
      <c r="A84" s="1">
        <v>81</v>
      </c>
      <c r="B84" s="4">
        <f ca="1">(1-B83)*('Risk male'!B84+'Risk female'!B84)/2+B83</f>
        <v>0.50147461008772798</v>
      </c>
      <c r="C84" s="4">
        <f ca="1">(1-C83)*('Risk male'!C84+'Risk female'!C84)/2+C83</f>
        <v>0.49557814035113457</v>
      </c>
      <c r="D84" s="4">
        <f ca="1">(1-D83)*('Risk male'!D84+'Risk female'!D84)/2+D83</f>
        <v>0.48972963041404999</v>
      </c>
      <c r="E84" s="4">
        <f ca="1">(1-E83)*('Risk male'!E84+'Risk female'!E84)/2+E83</f>
        <v>0.48392975985383641</v>
      </c>
      <c r="F84" s="4">
        <f ca="1">(1-F83)*('Risk male'!F84+'Risk female'!F84)/2+F83</f>
        <v>0.47817915784012704</v>
      </c>
      <c r="G84" s="4">
        <f ca="1">(1-G83)*('Risk male'!G84+'Risk female'!G84)/2+G83</f>
        <v>0.47247840451816903</v>
      </c>
      <c r="H84" s="4">
        <f ca="1">(1-H83)*('Risk male'!H84+'Risk female'!H84)/2+H83</f>
        <v>0.4668280323941667</v>
      </c>
      <c r="I84" s="4">
        <f ca="1">(1-I83)*('Risk male'!I84+'Risk female'!I84)/2+I83</f>
        <v>0.46122852771984446</v>
      </c>
      <c r="J84" s="4">
        <f ca="1">(1-J83)*('Risk male'!J84+'Risk female'!J84)/2+J83</f>
        <v>0.45568033187364071</v>
      </c>
      <c r="K84" s="4">
        <f ca="1">(1-K83)*('Risk male'!K84+'Risk female'!K84)/2+K83</f>
        <v>0.45018384273613199</v>
      </c>
      <c r="L84" s="4">
        <f ca="1">(1-L83)*('Risk male'!L84+'Risk female'!L84)/2+L83</f>
        <v>0.44473941605745976</v>
      </c>
      <c r="M84" s="4">
        <f ca="1">(1-M83)*('Risk male'!M84+'Risk female'!M84)/2+M83</f>
        <v>0.43934736681470588</v>
      </c>
      <c r="N84" s="4">
        <f ca="1">(1-N83)*('Risk male'!N84+'Risk female'!N84)/2+N83</f>
        <v>0.43400797055732609</v>
      </c>
      <c r="O84" s="4">
        <f ca="1">(1-O83)*('Risk male'!O84+'Risk female'!O84)/2+O83</f>
        <v>0.42872146473890343</v>
      </c>
      <c r="P84" s="4">
        <f ca="1">(1-P83)*('Risk male'!P84+'Risk female'!P84)/2+P83</f>
        <v>0.42348805003363849</v>
      </c>
      <c r="Q84" s="4">
        <f ca="1">(1-Q83)*('Risk male'!Q84+'Risk female'!Q84)/2+Q83</f>
        <v>0.41830789163613091</v>
      </c>
      <c r="R84" s="4">
        <f ca="1">(1-R83)*('Risk male'!R84+'Risk female'!R84)/2+R83</f>
        <v>0.4131811205431431</v>
      </c>
      <c r="S84" s="4">
        <f ca="1">(1-S83)*('Risk male'!S84+'Risk female'!S84)/2+S83</f>
        <v>0.4081078348161673</v>
      </c>
      <c r="T84" s="4">
        <f ca="1">(1-T83)*('Risk male'!T84+'Risk female'!T84)/2+T83</f>
        <v>0.40308810082373814</v>
      </c>
      <c r="U84" s="4">
        <f ca="1">(1-U83)*('Risk male'!U84+'Risk female'!U84)/2+U83</f>
        <v>0.39812195446254811</v>
      </c>
      <c r="V84" s="4">
        <f ca="1">(1-V83)*('Risk male'!V84+'Risk female'!V84)/2+V83</f>
        <v>0.39320940235653362</v>
      </c>
      <c r="W84" s="4">
        <f ca="1">(1-W83)*('Risk male'!W84+'Risk female'!W84)/2+W83</f>
        <v>0.38835042303320289</v>
      </c>
      <c r="X84" s="4">
        <f ca="1">(1-X83)*('Risk male'!X84+'Risk female'!X84)/2+X83</f>
        <v>0.3835449680765739</v>
      </c>
      <c r="Y84" s="4">
        <f ca="1">(1-Y83)*('Risk male'!Y84+'Risk female'!Y84)/2+Y83</f>
        <v>0.37879296325618195</v>
      </c>
      <c r="Z84" s="4">
        <f ca="1">(1-Z83)*('Risk male'!Z84+'Risk female'!Z84)/2+Z83</f>
        <v>0.37409430963170415</v>
      </c>
      <c r="AA84" s="4">
        <f ca="1">(1-AA83)*('Risk male'!AA84+'Risk female'!AA84)/2+AA83</f>
        <v>0.36944888463282888</v>
      </c>
      <c r="AB84" s="4">
        <f ca="1">(1-AB83)*('Risk male'!AB84+'Risk female'!AB84)/2+AB83</f>
        <v>0.36485654311407051</v>
      </c>
      <c r="AC84" s="4">
        <f ca="1">(1-AC83)*('Risk male'!AC84+'Risk female'!AC84)/2+AC83</f>
        <v>0.36031711838430869</v>
      </c>
      <c r="AD84" s="4">
        <f ca="1">(1-AD83)*('Risk male'!AD84+'Risk female'!AD84)/2+AD83</f>
        <v>0.35583042321088681</v>
      </c>
      <c r="AE84" s="4">
        <f ca="1">(1-AE83)*('Risk male'!AE84+'Risk female'!AE84)/2+AE83</f>
        <v>0.35139625079817655</v>
      </c>
      <c r="AF84" s="4">
        <f ca="1">(1-AF83)*('Risk male'!AF84+'Risk female'!AF84)/2+AF83</f>
        <v>0.34701437574056448</v>
      </c>
      <c r="BA84" s="20">
        <f t="shared" si="2"/>
        <v>0.5</v>
      </c>
    </row>
    <row r="85" spans="1:53" x14ac:dyDescent="0.2">
      <c r="A85" s="1">
        <v>82</v>
      </c>
      <c r="B85" s="4">
        <f ca="1">(1-B84)*('Risk male'!B85+'Risk female'!B85)/2+B84</f>
        <v>0.54058741996219384</v>
      </c>
      <c r="C85" s="4">
        <f ca="1">(1-C84)*('Risk male'!C85+'Risk female'!C85)/2+C84</f>
        <v>0.53453706868131456</v>
      </c>
      <c r="D85" s="4">
        <f ca="1">(1-D84)*('Risk male'!D85+'Risk female'!D85)/2+D84</f>
        <v>0.52852678616050752</v>
      </c>
      <c r="E85" s="4">
        <f ca="1">(1-E84)*('Risk male'!E85+'Risk female'!E85)/2+E84</f>
        <v>0.52255755003313897</v>
      </c>
      <c r="F85" s="4">
        <f ca="1">(1-F84)*('Risk male'!F85+'Risk female'!F85)/2+F84</f>
        <v>0.51663028396639332</v>
      </c>
      <c r="G85" s="4">
        <f ca="1">(1-G84)*('Risk male'!G85+'Risk female'!G85)/2+G84</f>
        <v>0.51074585880061785</v>
      </c>
      <c r="H85" s="4">
        <f ca="1">(1-H84)*('Risk male'!H85+'Risk female'!H85)/2+H84</f>
        <v>0.50490509371157855</v>
      </c>
      <c r="I85" s="4">
        <f ca="1">(1-I84)*('Risk male'!I85+'Risk female'!I85)/2+I84</f>
        <v>0.49910875739200022</v>
      </c>
      <c r="J85" s="4">
        <f ca="1">(1-J84)*('Risk male'!J85+'Risk female'!J85)/2+J84</f>
        <v>0.49335756924895752</v>
      </c>
      <c r="K85" s="4">
        <f ca="1">(1-K84)*('Risk male'!K85+'Risk female'!K85)/2+K84</f>
        <v>0.48765220061388037</v>
      </c>
      <c r="L85" s="4">
        <f ca="1">(1-L84)*('Risk male'!L85+'Risk female'!L85)/2+L84</f>
        <v>0.48199327596211966</v>
      </c>
      <c r="M85" s="4">
        <f ca="1">(1-M84)*('Risk male'!M85+'Risk female'!M85)/2+M84</f>
        <v>0.47638137413920367</v>
      </c>
      <c r="N85" s="4">
        <f ca="1">(1-N84)*('Risk male'!N85+'Risk female'!N85)/2+N84</f>
        <v>0.47081702959109367</v>
      </c>
      <c r="O85" s="4">
        <f ca="1">(1-O84)*('Risk male'!O85+'Risk female'!O85)/2+O84</f>
        <v>0.46530073359591356</v>
      </c>
      <c r="P85" s="4">
        <f ca="1">(1-P84)*('Risk male'!P85+'Risk female'!P85)/2+P84</f>
        <v>0.45983293549480098</v>
      </c>
      <c r="Q85" s="4">
        <f ca="1">(1-Q84)*('Risk male'!Q85+'Risk female'!Q85)/2+Q84</f>
        <v>0.45441404391968121</v>
      </c>
      <c r="R85" s="4">
        <f ca="1">(1-R84)*('Risk male'!R85+'Risk female'!R85)/2+R84</f>
        <v>0.44904442801592204</v>
      </c>
      <c r="S85" s="4">
        <f ca="1">(1-S84)*('Risk male'!S85+'Risk female'!S85)/2+S84</f>
        <v>0.44372441865797652</v>
      </c>
      <c r="T85" s="4">
        <f ca="1">(1-T84)*('Risk male'!T85+'Risk female'!T85)/2+T84</f>
        <v>0.43845430965626125</v>
      </c>
      <c r="U85" s="4">
        <f ca="1">(1-U84)*('Risk male'!U85+'Risk female'!U85)/2+U84</f>
        <v>0.43323435895365559</v>
      </c>
      <c r="V85" s="4">
        <f ca="1">(1-V84)*('Risk male'!V85+'Risk female'!V85)/2+V84</f>
        <v>0.42806478981013757</v>
      </c>
      <c r="W85" s="4">
        <f ca="1">(1-W84)*('Risk male'!W85+'Risk female'!W85)/2+W84</f>
        <v>0.4229457919741974</v>
      </c>
      <c r="X85" s="4">
        <f ca="1">(1-X84)*('Risk male'!X85+'Risk female'!X85)/2+X84</f>
        <v>0.41787752283978846</v>
      </c>
      <c r="Y85" s="4">
        <f ca="1">(1-Y84)*('Risk male'!Y85+'Risk female'!Y85)/2+Y84</f>
        <v>0.4128601085876894</v>
      </c>
      <c r="Z85" s="4">
        <f ca="1">(1-Z84)*('Risk male'!Z85+'Risk female'!Z85)/2+Z84</f>
        <v>0.40789364531025962</v>
      </c>
      <c r="AA85" s="4">
        <f ca="1">(1-AA84)*('Risk male'!AA85+'Risk female'!AA85)/2+AA84</f>
        <v>0.40297820011867391</v>
      </c>
      <c r="AB85" s="4">
        <f ca="1">(1-AB84)*('Risk male'!AB85+'Risk female'!AB85)/2+AB84</f>
        <v>0.39811381223181486</v>
      </c>
      <c r="AC85" s="4">
        <f ca="1">(1-AC84)*('Risk male'!AC85+'Risk female'!AC85)/2+AC84</f>
        <v>0.39330049404610395</v>
      </c>
      <c r="AD85" s="4">
        <f ca="1">(1-AD84)*('Risk male'!AD85+'Risk female'!AD85)/2+AD84</f>
        <v>0.38853823218562644</v>
      </c>
      <c r="AE85" s="4">
        <f ca="1">(1-AE84)*('Risk male'!AE85+'Risk female'!AE85)/2+AE84</f>
        <v>0.38382698853200026</v>
      </c>
      <c r="AF85" s="4">
        <f ca="1">(1-AF84)*('Risk male'!AF85+'Risk female'!AF85)/2+AF84</f>
        <v>0.37916670123350826</v>
      </c>
      <c r="BA85" s="20">
        <f t="shared" si="2"/>
        <v>0.5</v>
      </c>
    </row>
    <row r="86" spans="1:53" x14ac:dyDescent="0.2">
      <c r="A86" s="1">
        <v>83</v>
      </c>
      <c r="B86" s="4">
        <f ca="1">(1-B85)*('Risk male'!B86+'Risk female'!B86)/2+B85</f>
        <v>0.58000774414897094</v>
      </c>
      <c r="C86" s="4">
        <f ca="1">(1-C85)*('Risk male'!C86+'Risk female'!C86)/2+C85</f>
        <v>0.57393745282110564</v>
      </c>
      <c r="D86" s="4">
        <f ca="1">(1-D85)*('Risk male'!D86+'Risk female'!D86)/2+D85</f>
        <v>0.56789760332062811</v>
      </c>
      <c r="E86" s="4">
        <f ca="1">(1-E85)*('Risk male'!E86+'Risk female'!E86)/2+E85</f>
        <v>0.56188941063163411</v>
      </c>
      <c r="F86" s="4">
        <f ca="1">(1-F85)*('Risk male'!F86+'Risk female'!F86)/2+F85</f>
        <v>0.55591403659450622</v>
      </c>
      <c r="G86" s="4">
        <f ca="1">(1-G85)*('Risk male'!G86+'Risk female'!G86)/2+G85</f>
        <v>0.54997259068174675</v>
      </c>
      <c r="H86" s="4">
        <f ca="1">(1-H85)*('Risk male'!H86+'Risk female'!H86)/2+H85</f>
        <v>0.54406613081557942</v>
      </c>
      <c r="I86" s="4">
        <f ca="1">(1-I85)*('Risk male'!I86+'Risk female'!I86)/2+I85</f>
        <v>0.53819566422330989</v>
      </c>
      <c r="J86" s="4">
        <f ca="1">(1-J85)*('Risk male'!J86+'Risk female'!J86)/2+J85</f>
        <v>0.53236214832660567</v>
      </c>
      <c r="K86" s="4">
        <f ca="1">(1-K85)*('Risk male'!K86+'Risk female'!K86)/2+K85</f>
        <v>0.5265664916610231</v>
      </c>
      <c r="L86" s="4">
        <f ca="1">(1-L85)*('Risk male'!L86+'Risk female'!L86)/2+L85</f>
        <v>0.52080955482227775</v>
      </c>
      <c r="M86" s="4">
        <f ca="1">(1-M85)*('Risk male'!M86+'Risk female'!M86)/2+M85</f>
        <v>0.51509215143592102</v>
      </c>
      <c r="N86" s="4">
        <f ca="1">(1-N85)*('Risk male'!N86+'Risk female'!N86)/2+N85</f>
        <v>0.509415049147248</v>
      </c>
      <c r="O86" s="4">
        <f ca="1">(1-O85)*('Risk male'!O86+'Risk female'!O86)/2+O85</f>
        <v>0.50377897062842236</v>
      </c>
      <c r="P86" s="4">
        <f ca="1">(1-P85)*('Risk male'!P86+'Risk female'!P86)/2+P85</f>
        <v>0.49818459459996267</v>
      </c>
      <c r="Q86" s="4">
        <f ca="1">(1-Q85)*('Risk male'!Q86+'Risk female'!Q86)/2+Q85</f>
        <v>0.49263255686388824</v>
      </c>
      <c r="R86" s="4">
        <f ca="1">(1-R85)*('Risk male'!R86+'Risk female'!R86)/2+R85</f>
        <v>0.48712345134597085</v>
      </c>
      <c r="S86" s="4">
        <f ca="1">(1-S85)*('Risk male'!S86+'Risk female'!S86)/2+S85</f>
        <v>0.4816578311446903</v>
      </c>
      <c r="T86" s="4">
        <f ca="1">(1-T85)*('Risk male'!T86+'Risk female'!T86)/2+T85</f>
        <v>0.4762362095846292</v>
      </c>
      <c r="U86" s="4">
        <f ca="1">(1-U85)*('Risk male'!U86+'Risk female'!U86)/2+U85</f>
        <v>0.47085906127218358</v>
      </c>
      <c r="V86" s="4">
        <f ca="1">(1-V85)*('Risk male'!V86+'Risk female'!V86)/2+V85</f>
        <v>0.46552682315159977</v>
      </c>
      <c r="W86" s="4">
        <f ca="1">(1-W85)*('Risk male'!W86+'Risk female'!W86)/2+W85</f>
        <v>0.46023989555947642</v>
      </c>
      <c r="X86" s="4">
        <f ca="1">(1-X85)*('Risk male'!X86+'Risk female'!X86)/2+X85</f>
        <v>0.45499864327599754</v>
      </c>
      <c r="Y86" s="4">
        <f ca="1">(1-Y85)*('Risk male'!Y86+'Risk female'!Y86)/2+Y85</f>
        <v>0.4498033965712801</v>
      </c>
      <c r="Z86" s="4">
        <f ca="1">(1-Z85)*('Risk male'!Z86+'Risk female'!Z86)/2+Z85</f>
        <v>0.44465445224533978</v>
      </c>
      <c r="AA86" s="4">
        <f ca="1">(1-AA85)*('Risk male'!AA86+'Risk female'!AA86)/2+AA85</f>
        <v>0.43955207466028723</v>
      </c>
      <c r="AB86" s="4">
        <f ca="1">(1-AB85)*('Risk male'!AB86+'Risk female'!AB86)/2+AB85</f>
        <v>0.43449649676347224</v>
      </c>
      <c r="AC86" s="4">
        <f ca="1">(1-AC85)*('Risk male'!AC86+'Risk female'!AC86)/2+AC85</f>
        <v>0.42948792110040396</v>
      </c>
      <c r="AD86" s="4">
        <f ca="1">(1-AD85)*('Risk male'!AD86+'Risk female'!AD86)/2+AD85</f>
        <v>0.42452652081636072</v>
      </c>
      <c r="AE86" s="4">
        <f ca="1">(1-AE85)*('Risk male'!AE86+'Risk female'!AE86)/2+AE85</f>
        <v>0.41961244064570913</v>
      </c>
      <c r="AF86" s="4">
        <f ca="1">(1-AF85)*('Risk male'!AF86+'Risk female'!AF86)/2+AF85</f>
        <v>0.41474579788803279</v>
      </c>
      <c r="BA86" s="20">
        <f t="shared" si="2"/>
        <v>0.5</v>
      </c>
    </row>
    <row r="87" spans="1:53" x14ac:dyDescent="0.2">
      <c r="A87" s="1">
        <v>84</v>
      </c>
      <c r="B87" s="4">
        <f ca="1">(1-B86)*('Risk male'!B87+'Risk female'!B87)/2+B86</f>
        <v>0.61933525340590589</v>
      </c>
      <c r="C87" s="4">
        <f ca="1">(1-C86)*('Risk male'!C87+'Risk female'!C87)/2+C86</f>
        <v>0.61338886572505724</v>
      </c>
      <c r="D87" s="4">
        <f ca="1">(1-D86)*('Risk male'!D87+'Risk female'!D87)/2+D86</f>
        <v>0.60746272699022552</v>
      </c>
      <c r="E87" s="4">
        <f ca="1">(1-E86)*('Risk male'!E87+'Risk female'!E87)/2+E86</f>
        <v>0.60155819239779718</v>
      </c>
      <c r="F87" s="4">
        <f ca="1">(1-F86)*('Risk male'!F87+'Risk female'!F87)/2+F86</f>
        <v>0.59567656872020847</v>
      </c>
      <c r="G87" s="4">
        <f ca="1">(1-G86)*('Risk male'!G87+'Risk female'!G87)/2+G86</f>
        <v>0.58981911469480153</v>
      </c>
      <c r="H87" s="4">
        <f ca="1">(1-H86)*('Risk male'!H87+'Risk female'!H87)/2+H86</f>
        <v>0.58398704146653913</v>
      </c>
      <c r="I87" s="4">
        <f ca="1">(1-I86)*('Risk male'!I87+'Risk female'!I87)/2+I86</f>
        <v>0.57818151308070553</v>
      </c>
      <c r="J87" s="4">
        <f ca="1">(1-J86)*('Risk male'!J87+'Risk female'!J87)/2+J86</f>
        <v>0.57240364702184166</v>
      </c>
      <c r="K87" s="4">
        <f ca="1">(1-K86)*('Risk male'!K87+'Risk female'!K87)/2+K86</f>
        <v>0.56665451479529105</v>
      </c>
      <c r="L87" s="4">
        <f ca="1">(1-L86)*('Risk male'!L87+'Risk female'!L87)/2+L86</f>
        <v>0.56093514254786225</v>
      </c>
      <c r="M87" s="4">
        <f ca="1">(1-M86)*('Risk male'!M87+'Risk female'!M87)/2+M86</f>
        <v>0.55524651172424344</v>
      </c>
      <c r="N87" s="4">
        <f ca="1">(1-N86)*('Risk male'!N87+'Risk female'!N87)/2+N86</f>
        <v>0.54958955975593682</v>
      </c>
      <c r="O87" s="4">
        <f ca="1">(1-O86)*('Risk male'!O87+'Risk female'!O87)/2+O86</f>
        <v>0.54396518077960776</v>
      </c>
      <c r="P87" s="4">
        <f ca="1">(1-P86)*('Risk male'!P87+'Risk female'!P87)/2+P86</f>
        <v>0.53837422638187993</v>
      </c>
      <c r="Q87" s="4">
        <f ca="1">(1-Q86)*('Risk male'!Q87+'Risk female'!Q87)/2+Q86</f>
        <v>0.53281750636773106</v>
      </c>
      <c r="R87" s="4">
        <f ca="1">(1-R86)*('Risk male'!R87+'Risk female'!R87)/2+R86</f>
        <v>0.5272957895497753</v>
      </c>
      <c r="S87" s="4">
        <f ca="1">(1-S86)*('Risk male'!S87+'Risk female'!S87)/2+S86</f>
        <v>0.52180980455584591</v>
      </c>
      <c r="T87" s="4">
        <f ca="1">(1-T86)*('Risk male'!T87+'Risk female'!T87)/2+T86</f>
        <v>0.51636024065241382</v>
      </c>
      <c r="U87" s="4">
        <f ca="1">(1-U86)*('Risk male'!U87+'Risk female'!U87)/2+U86</f>
        <v>0.51094774858150283</v>
      </c>
      <c r="V87" s="4">
        <f ca="1">(1-V86)*('Risk male'!V87+'Risk female'!V87)/2+V86</f>
        <v>0.50557294140888032</v>
      </c>
      <c r="W87" s="4">
        <f ca="1">(1-W86)*('Risk male'!W87+'Risk female'!W87)/2+W86</f>
        <v>0.50023639538142251</v>
      </c>
      <c r="X87" s="4">
        <f ca="1">(1-X86)*('Risk male'!X87+'Risk female'!X87)/2+X86</f>
        <v>0.49493865079166588</v>
      </c>
      <c r="Y87" s="4">
        <f ca="1">(1-Y86)*('Risk male'!Y87+'Risk female'!Y87)/2+Y86</f>
        <v>0.48968021284766822</v>
      </c>
      <c r="Z87" s="4">
        <f ca="1">(1-Z86)*('Risk male'!Z87+'Risk female'!Z87)/2+Z86</f>
        <v>0.48446155254641393</v>
      </c>
      <c r="AA87" s="4">
        <f ca="1">(1-AA86)*('Risk male'!AA87+'Risk female'!AA87)/2+AA86</f>
        <v>0.47928310754910258</v>
      </c>
      <c r="AB87" s="4">
        <f ca="1">(1-AB86)*('Risk male'!AB87+'Risk female'!AB87)/2+AB86</f>
        <v>0.47414528305675813</v>
      </c>
      <c r="AC87" s="4">
        <f ca="1">(1-AC86)*('Risk male'!AC87+'Risk female'!AC87)/2+AC86</f>
        <v>0.46904845268470574</v>
      </c>
      <c r="AD87" s="4">
        <f ca="1">(1-AD86)*('Risk male'!AD87+'Risk female'!AD87)/2+AD86</f>
        <v>0.46399295933454471</v>
      </c>
      <c r="AE87" s="4">
        <f ca="1">(1-AE86)*('Risk male'!AE87+'Risk female'!AE87)/2+AE86</f>
        <v>0.45897911606235114</v>
      </c>
      <c r="AF87" s="4">
        <f ca="1">(1-AF86)*('Risk male'!AF87+'Risk female'!AF87)/2+AF86</f>
        <v>0.45400720694192498</v>
      </c>
      <c r="BA87" s="20">
        <f t="shared" si="2"/>
        <v>0.5</v>
      </c>
    </row>
    <row r="88" spans="1:53" x14ac:dyDescent="0.2">
      <c r="A88" s="1">
        <v>85</v>
      </c>
      <c r="B88" s="4">
        <f ca="1">(1-B87)*('Risk male'!B88+'Risk female'!B88)/2+B87</f>
        <v>0.65896436318674767</v>
      </c>
      <c r="C88" s="4">
        <f ca="1">(1-C87)*('Risk male'!C88+'Risk female'!C88)/2+C87</f>
        <v>0.65327598136832299</v>
      </c>
      <c r="D88" s="4">
        <f ca="1">(1-D87)*('Risk male'!D88+'Risk female'!D88)/2+D87</f>
        <v>0.6475981319365498</v>
      </c>
      <c r="E88" s="4">
        <f ca="1">(1-E87)*('Risk male'!E88+'Risk female'!E88)/2+E87</f>
        <v>0.64193221118527988</v>
      </c>
      <c r="F88" s="4">
        <f ca="1">(1-F87)*('Risk male'!F88+'Risk female'!F88)/2+F87</f>
        <v>0.63627957401287016</v>
      </c>
      <c r="G88" s="4">
        <f ca="1">(1-G87)*('Risk male'!G88+'Risk female'!G88)/2+G87</f>
        <v>0.6306415339781325</v>
      </c>
      <c r="H88" s="4">
        <f ca="1">(1-H87)*('Risk male'!H88+'Risk female'!H88)/2+H87</f>
        <v>0.62501936341479447</v>
      </c>
      <c r="I88" s="4">
        <f ca="1">(1-I87)*('Risk male'!I88+'Risk female'!I88)/2+I87</f>
        <v>0.6194142936010697</v>
      </c>
      <c r="J88" s="4">
        <f ca="1">(1-J87)*('Risk male'!J88+'Risk female'!J88)/2+J87</f>
        <v>0.61382751498100729</v>
      </c>
      <c r="K88" s="4">
        <f ca="1">(1-K87)*('Risk male'!K88+'Risk female'!K88)/2+K87</f>
        <v>0.60826017743437633</v>
      </c>
      <c r="L88" s="4">
        <f ca="1">(1-L87)*('Risk male'!L88+'Risk female'!L88)/2+L87</f>
        <v>0.60271339059192586</v>
      </c>
      <c r="M88" s="4">
        <f ca="1">(1-M87)*('Risk male'!M88+'Risk female'!M88)/2+M87</f>
        <v>0.5971882241929537</v>
      </c>
      <c r="N88" s="4">
        <f ca="1">(1-N87)*('Risk male'!N88+'Risk female'!N88)/2+N87</f>
        <v>0.5916857084822077</v>
      </c>
      <c r="O88" s="4">
        <f ca="1">(1-O87)*('Risk male'!O88+'Risk female'!O88)/2+O87</f>
        <v>0.58620683464323853</v>
      </c>
      <c r="P88" s="4">
        <f ca="1">(1-P87)*('Risk male'!P88+'Risk female'!P88)/2+P87</f>
        <v>0.58075255526542169</v>
      </c>
      <c r="Q88" s="4">
        <f ca="1">(1-Q87)*('Risk male'!Q88+'Risk female'!Q88)/2+Q87</f>
        <v>0.57532378484196145</v>
      </c>
      <c r="R88" s="4">
        <f ca="1">(1-R87)*('Risk male'!R88+'Risk female'!R88)/2+R87</f>
        <v>0.56992140029628757</v>
      </c>
      <c r="S88" s="4">
        <f ca="1">(1-S87)*('Risk male'!S88+'Risk female'!S88)/2+S87</f>
        <v>0.56454624153435795</v>
      </c>
      <c r="T88" s="4">
        <f ca="1">(1-T87)*('Risk male'!T88+'Risk female'!T88)/2+T87</f>
        <v>0.55919911202047445</v>
      </c>
      <c r="U88" s="4">
        <f ca="1">(1-U87)*('Risk male'!U88+'Risk female'!U88)/2+U87</f>
        <v>0.55388077937432112</v>
      </c>
      <c r="V88" s="4">
        <f ca="1">(1-V87)*('Risk male'!V88+'Risk female'!V88)/2+V87</f>
        <v>0.54859197598702825</v>
      </c>
      <c r="W88" s="4">
        <f ca="1">(1-W87)*('Risk male'!W88+'Risk female'!W88)/2+W87</f>
        <v>0.54333339965416527</v>
      </c>
      <c r="X88" s="4">
        <f ca="1">(1-X87)*('Risk male'!X88+'Risk female'!X88)/2+X87</f>
        <v>0.53810571422365949</v>
      </c>
      <c r="Y88" s="4">
        <f ca="1">(1-Y87)*('Risk male'!Y88+'Risk female'!Y88)/2+Y87</f>
        <v>0.53290955025673059</v>
      </c>
      <c r="Z88" s="4">
        <f ca="1">(1-Z87)*('Risk male'!Z88+'Risk female'!Z88)/2+Z87</f>
        <v>0.52774550570002521</v>
      </c>
      <c r="AA88" s="4">
        <f ca="1">(1-AA87)*('Risk male'!AA88+'Risk female'!AA88)/2+AA87</f>
        <v>0.5226141465672266</v>
      </c>
      <c r="AB88" s="4">
        <f ca="1">(1-AB87)*('Risk male'!AB88+'Risk female'!AB88)/2+AB87</f>
        <v>0.51751600762849859</v>
      </c>
      <c r="AC88" s="4">
        <f ca="1">(1-AC87)*('Risk male'!AC88+'Risk female'!AC88)/2+AC87</f>
        <v>0.51245159310621802</v>
      </c>
      <c r="AD88" s="4">
        <f ca="1">(1-AD87)*('Risk male'!AD88+'Risk female'!AD88)/2+AD87</f>
        <v>0.50742137737552517</v>
      </c>
      <c r="AE88" s="4">
        <f ca="1">(1-AE87)*('Risk male'!AE88+'Risk female'!AE88)/2+AE87</f>
        <v>0.50242580566830952</v>
      </c>
      <c r="AF88" s="4">
        <f ca="1">(1-AF87)*('Risk male'!AF88+'Risk female'!AF88)/2+AF87</f>
        <v>0.4974652947793281</v>
      </c>
      <c r="BA88" s="20">
        <f t="shared" si="2"/>
        <v>0.5</v>
      </c>
    </row>
    <row r="89" spans="1:53" x14ac:dyDescent="0.2">
      <c r="A89" s="1">
        <v>86</v>
      </c>
      <c r="B89" s="4">
        <f ca="1">(1-B88)*('Risk male'!B89+'Risk female'!B89)/2+B88</f>
        <v>0.69754294837425768</v>
      </c>
      <c r="C89" s="4">
        <f ca="1">(1-C88)*('Risk male'!C89+'Risk female'!C89)/2+C88</f>
        <v>0.69223448218993056</v>
      </c>
      <c r="D89" s="4">
        <f ca="1">(1-D88)*('Risk male'!D89+'Risk female'!D89)/2+D88</f>
        <v>0.68692862168578617</v>
      </c>
      <c r="E89" s="4">
        <f ca="1">(1-E88)*('Risk male'!E89+'Risk female'!E89)/2+E88</f>
        <v>0.68162670968193106</v>
      </c>
      <c r="F89" s="4">
        <f ca="1">(1-F88)*('Risk male'!F89+'Risk female'!F89)/2+F88</f>
        <v>0.6763300551883682</v>
      </c>
      <c r="G89" s="4">
        <f ca="1">(1-G88)*('Risk male'!G89+'Risk female'!G89)/2+G88</f>
        <v>0.67103993324022893</v>
      </c>
      <c r="H89" s="4">
        <f ca="1">(1-H88)*('Risk male'!H89+'Risk female'!H89)/2+H88</f>
        <v>0.66575758478961355</v>
      </c>
      <c r="I89" s="4">
        <f ca="1">(1-I88)*('Risk male'!I89+'Risk female'!I89)/2+I88</f>
        <v>0.66048421665122958</v>
      </c>
      <c r="J89" s="4">
        <f ca="1">(1-J88)*('Risk male'!J89+'Risk female'!J89)/2+J88</f>
        <v>0.65522100149905482</v>
      </c>
      <c r="K89" s="4">
        <f ca="1">(1-K88)*('Risk male'!K89+'Risk female'!K89)/2+K88</f>
        <v>0.64996907791129899</v>
      </c>
      <c r="L89" s="4">
        <f ca="1">(1-L88)*('Risk male'!L89+'Risk female'!L89)/2+L88</f>
        <v>0.64472955046099412</v>
      </c>
      <c r="M89" s="4">
        <f ca="1">(1-M88)*('Risk male'!M89+'Risk female'!M89)/2+M88</f>
        <v>0.63950348984959959</v>
      </c>
      <c r="N89" s="4">
        <f ca="1">(1-N88)*('Risk male'!N89+'Risk female'!N89)/2+N88</f>
        <v>0.63429193308106957</v>
      </c>
      <c r="O89" s="4">
        <f ca="1">(1-O88)*('Risk male'!O89+'Risk female'!O89)/2+O88</f>
        <v>0.62909588367389224</v>
      </c>
      <c r="P89" s="4">
        <f ca="1">(1-P88)*('Risk male'!P89+'Risk female'!P89)/2+P88</f>
        <v>0.62391631190868158</v>
      </c>
      <c r="Q89" s="4">
        <f ca="1">(1-Q88)*('Risk male'!Q89+'Risk female'!Q89)/2+Q88</f>
        <v>0.61875415510896792</v>
      </c>
      <c r="R89" s="4">
        <f ca="1">(1-R88)*('Risk male'!R89+'Risk female'!R89)/2+R88</f>
        <v>0.61361031795290344</v>
      </c>
      <c r="S89" s="4">
        <f ca="1">(1-S88)*('Risk male'!S89+'Risk female'!S89)/2+S88</f>
        <v>0.60848567281367671</v>
      </c>
      <c r="T89" s="4">
        <f ca="1">(1-T88)*('Risk male'!T89+'Risk female'!T89)/2+T88</f>
        <v>0.6033810601264965</v>
      </c>
      <c r="U89" s="4">
        <f ca="1">(1-U88)*('Risk male'!U89+'Risk female'!U89)/2+U88</f>
        <v>0.59829728878008415</v>
      </c>
      <c r="V89" s="4">
        <f ca="1">(1-V88)*('Risk male'!V89+'Risk female'!V89)/2+V88</f>
        <v>0.59323513653068716</v>
      </c>
      <c r="W89" s="4">
        <f ca="1">(1-W88)*('Risk male'!W89+'Risk female'!W89)/2+W88</f>
        <v>0.58819535043669913</v>
      </c>
      <c r="X89" s="4">
        <f ca="1">(1-X88)*('Risk male'!X89+'Risk female'!X89)/2+X88</f>
        <v>0.58317864731205005</v>
      </c>
      <c r="Y89" s="4">
        <f ca="1">(1-Y88)*('Risk male'!Y89+'Risk female'!Y89)/2+Y88</f>
        <v>0.57818571419659881</v>
      </c>
      <c r="Z89" s="4">
        <f ca="1">(1-Z88)*('Risk male'!Z89+'Risk female'!Z89)/2+Z88</f>
        <v>0.57321720884184024</v>
      </c>
      <c r="AA89" s="4">
        <f ca="1">(1-AA88)*('Risk male'!AA89+'Risk female'!AA89)/2+AA88</f>
        <v>0.56827376021030784</v>
      </c>
      <c r="AB89" s="4">
        <f ca="1">(1-AB88)*('Risk male'!AB89+'Risk female'!AB89)/2+AB88</f>
        <v>0.56335596898712392</v>
      </c>
      <c r="AC89" s="4">
        <f ca="1">(1-AC88)*('Risk male'!AC89+'Risk female'!AC89)/2+AC88</f>
        <v>0.55846440810222531</v>
      </c>
      <c r="AD89" s="4">
        <f ca="1">(1-AD88)*('Risk male'!AD89+'Risk female'!AD89)/2+AD88</f>
        <v>0.55359962326185685</v>
      </c>
      <c r="AE89" s="4">
        <f ca="1">(1-AE88)*('Risk male'!AE89+'Risk female'!AE89)/2+AE88</f>
        <v>0.5487621334879943</v>
      </c>
      <c r="AF89" s="4">
        <f ca="1">(1-AF88)*('Risk male'!AF89+'Risk female'!AF89)/2+AF88</f>
        <v>0.54395243166442997</v>
      </c>
      <c r="BA89" s="20">
        <f t="shared" si="2"/>
        <v>0.5</v>
      </c>
    </row>
    <row r="90" spans="1:53" x14ac:dyDescent="0.2">
      <c r="A90" s="1">
        <v>87</v>
      </c>
      <c r="B90" s="4">
        <f ca="1">(1-B89)*('Risk male'!B90+'Risk female'!B90)/2+B89</f>
        <v>0.73540172770177004</v>
      </c>
      <c r="C90" s="4">
        <f ca="1">(1-C89)*('Risk male'!C90+'Risk female'!C90)/2+C89</f>
        <v>0.73056440122303568</v>
      </c>
      <c r="D90" s="4">
        <f ca="1">(1-D89)*('Risk male'!D90+'Risk female'!D90)/2+D89</f>
        <v>0.72572376005240846</v>
      </c>
      <c r="E90" s="4">
        <f ca="1">(1-E89)*('Risk male'!E90+'Risk female'!E90)/2+E89</f>
        <v>0.72088103452203189</v>
      </c>
      <c r="F90" s="4">
        <f ca="1">(1-F89)*('Risk male'!F90+'Risk female'!F90)/2+F89</f>
        <v>0.71603742818671223</v>
      </c>
      <c r="G90" s="4">
        <f ca="1">(1-G89)*('Risk male'!G90+'Risk female'!G90)/2+G89</f>
        <v>0.71119411753360384</v>
      </c>
      <c r="H90" s="4">
        <f ca="1">(1-H89)*('Risk male'!H90+'Risk female'!H90)/2+H89</f>
        <v>0.70635225174321525</v>
      </c>
      <c r="I90" s="4">
        <f ca="1">(1-I89)*('Risk male'!I90+'Risk female'!I90)/2+I89</f>
        <v>0.7015129524994882</v>
      </c>
      <c r="J90" s="4">
        <f ca="1">(1-J89)*('Risk male'!J90+'Risk female'!J90)/2+J89</f>
        <v>0.69667731384671894</v>
      </c>
      <c r="K90" s="4">
        <f ca="1">(1-K89)*('Risk male'!K90+'Risk female'!K90)/2+K89</f>
        <v>0.69184640209111015</v>
      </c>
      <c r="L90" s="4">
        <f ca="1">(1-L89)*('Risk male'!L90+'Risk female'!L90)/2+L89</f>
        <v>0.68702125574477979</v>
      </c>
      <c r="M90" s="4">
        <f ca="1">(1-M89)*('Risk male'!M90+'Risk female'!M90)/2+M89</f>
        <v>0.68220288551007913</v>
      </c>
      <c r="N90" s="4">
        <f ca="1">(1-N89)*('Risk male'!N90+'Risk female'!N90)/2+N89</f>
        <v>0.6773922743021159</v>
      </c>
      <c r="O90" s="4">
        <f ca="1">(1-O89)*('Risk male'!O90+'Risk female'!O90)/2+O89</f>
        <v>0.67259037730741478</v>
      </c>
      <c r="P90" s="4">
        <f ca="1">(1-P89)*('Risk male'!P90+'Risk female'!P90)/2+P89</f>
        <v>0.66779812207669587</v>
      </c>
      <c r="Q90" s="4">
        <f ca="1">(1-Q89)*('Risk male'!Q90+'Risk female'!Q90)/2+Q89</f>
        <v>0.66301640864979627</v>
      </c>
      <c r="R90" s="4">
        <f ca="1">(1-R89)*('Risk male'!R90+'Risk female'!R90)/2+R89</f>
        <v>0.65824610971080744</v>
      </c>
      <c r="S90" s="4">
        <f ca="1">(1-S89)*('Risk male'!S90+'Risk female'!S90)/2+S89</f>
        <v>0.65348807077155746</v>
      </c>
      <c r="T90" s="4">
        <f ca="1">(1-T89)*('Risk male'!T90+'Risk female'!T90)/2+T89</f>
        <v>0.64874311038161481</v>
      </c>
      <c r="U90" s="4">
        <f ca="1">(1-U89)*('Risk male'!U90+'Risk female'!U90)/2+U89</f>
        <v>0.64401202036304472</v>
      </c>
      <c r="V90" s="4">
        <f ca="1">(1-V89)*('Risk male'!V90+'Risk female'!V90)/2+V89</f>
        <v>0.63929556606820981</v>
      </c>
      <c r="W90" s="4">
        <f ca="1">(1-W89)*('Risk male'!W90+'Risk female'!W90)/2+W89</f>
        <v>0.63459448665895302</v>
      </c>
      <c r="X90" s="4">
        <f ca="1">(1-X89)*('Risk male'!X90+'Risk female'!X90)/2+X89</f>
        <v>0.62990949540556773</v>
      </c>
      <c r="Y90" s="4">
        <f ca="1">(1-Y89)*('Risk male'!Y90+'Risk female'!Y90)/2+Y89</f>
        <v>0.62524128000400636</v>
      </c>
      <c r="Z90" s="4">
        <f ca="1">(1-Z89)*('Risk male'!Z90+'Risk female'!Z90)/2+Z89</f>
        <v>0.62059050290984397</v>
      </c>
      <c r="AA90" s="4">
        <f ca="1">(1-AA89)*('Risk male'!AA90+'Risk female'!AA90)/2+AA89</f>
        <v>0.61595780168756509</v>
      </c>
      <c r="AB90" s="4">
        <f ca="1">(1-AB89)*('Risk male'!AB90+'Risk female'!AB90)/2+AB89</f>
        <v>0.6113437893737983</v>
      </c>
      <c r="AC90" s="4">
        <f ca="1">(1-AC89)*('Risk male'!AC90+'Risk female'!AC90)/2+AC89</f>
        <v>0.60674905485318331</v>
      </c>
      <c r="AD90" s="4">
        <f ca="1">(1-AD89)*('Risk male'!AD90+'Risk female'!AD90)/2+AD89</f>
        <v>0.60217416324560546</v>
      </c>
      <c r="AE90" s="4">
        <f ca="1">(1-AE89)*('Risk male'!AE90+'Risk female'!AE90)/2+AE89</f>
        <v>0.59761965630358804</v>
      </c>
      <c r="AF90" s="4">
        <f ca="1">(1-AF89)*('Risk male'!AF90+'Risk female'!AF90)/2+AF89</f>
        <v>0.59308605281869387</v>
      </c>
      <c r="BA90" s="20">
        <f t="shared" si="2"/>
        <v>0.5</v>
      </c>
    </row>
    <row r="91" spans="1:53" x14ac:dyDescent="0.2">
      <c r="A91" s="1">
        <v>88</v>
      </c>
      <c r="B91" s="4">
        <f ca="1">(1-B90)*('Risk male'!B91+'Risk female'!B91)/2+B90</f>
        <v>0.77188559112291188</v>
      </c>
      <c r="C91" s="4">
        <f ca="1">(1-C90)*('Risk male'!C91+'Risk female'!C91)/2+C90</f>
        <v>0.76758064244627366</v>
      </c>
      <c r="D91" s="4">
        <f ca="1">(1-D90)*('Risk male'!D91+'Risk female'!D91)/2+D90</f>
        <v>0.76326856537802068</v>
      </c>
      <c r="E91" s="4">
        <f ca="1">(1-E90)*('Risk male'!E91+'Risk female'!E91)/2+E90</f>
        <v>0.75895044489975882</v>
      </c>
      <c r="F91" s="4">
        <f ca="1">(1-F90)*('Risk male'!F91+'Risk female'!F91)/2+F90</f>
        <v>0.7546273451578287</v>
      </c>
      <c r="G91" s="4">
        <f ca="1">(1-G90)*('Risk male'!G91+'Risk female'!G91)/2+G90</f>
        <v>0.75030030912212431</v>
      </c>
      <c r="H91" s="4">
        <f ca="1">(1-H90)*('Risk male'!H91+'Risk female'!H91)/2+H90</f>
        <v>0.7459703582894891</v>
      </c>
      <c r="I91" s="4">
        <f ca="1">(1-I90)*('Risk male'!I91+'Risk female'!I91)/2+I90</f>
        <v>0.74163849242992375</v>
      </c>
      <c r="J91" s="4">
        <f ca="1">(1-J90)*('Risk male'!J91+'Risk female'!J91)/2+J90</f>
        <v>0.73730568937383711</v>
      </c>
      <c r="K91" s="4">
        <f ca="1">(1-K90)*('Risk male'!K91+'Risk female'!K91)/2+K90</f>
        <v>0.73297290483858202</v>
      </c>
      <c r="L91" s="4">
        <f ca="1">(1-L90)*('Risk male'!L91+'Risk female'!L91)/2+L90</f>
        <v>0.72864107229253727</v>
      </c>
      <c r="M91" s="4">
        <f ca="1">(1-M90)*('Risk male'!M91+'Risk female'!M91)/2+M90</f>
        <v>0.72431110285500844</v>
      </c>
      <c r="N91" s="4">
        <f ca="1">(1-N90)*('Risk male'!N91+'Risk female'!N91)/2+N90</f>
        <v>0.71998388523024892</v>
      </c>
      <c r="O91" s="4">
        <f ca="1">(1-O90)*('Risk male'!O91+'Risk female'!O91)/2+O90</f>
        <v>0.71566028567392181</v>
      </c>
      <c r="P91" s="4">
        <f ca="1">(1-P90)*('Risk male'!P91+'Risk female'!P91)/2+P90</f>
        <v>0.71134114799035908</v>
      </c>
      <c r="Q91" s="4">
        <f ca="1">(1-Q90)*('Risk male'!Q91+'Risk female'!Q91)/2+Q90</f>
        <v>0.70702729355899896</v>
      </c>
      <c r="R91" s="4">
        <f ca="1">(1-R90)*('Risk male'!R91+'Risk female'!R91)/2+R90</f>
        <v>0.70271952138841964</v>
      </c>
      <c r="S91" s="4">
        <f ca="1">(1-S90)*('Risk male'!S91+'Risk female'!S91)/2+S90</f>
        <v>0.69841860819642287</v>
      </c>
      <c r="T91" s="4">
        <f ca="1">(1-T90)*('Risk male'!T91+'Risk female'!T91)/2+T90</f>
        <v>0.69412530851465792</v>
      </c>
      <c r="U91" s="4">
        <f ca="1">(1-U90)*('Risk male'!U91+'Risk female'!U91)/2+U90</f>
        <v>0.68984035481631367</v>
      </c>
      <c r="V91" s="4">
        <f ca="1">(1-V90)*('Risk male'!V91+'Risk female'!V91)/2+V90</f>
        <v>0.68556445766545171</v>
      </c>
      <c r="W91" s="4">
        <f ca="1">(1-W90)*('Risk male'!W91+'Risk female'!W91)/2+W90</f>
        <v>0.68129830588658691</v>
      </c>
      <c r="X91" s="4">
        <f ca="1">(1-X90)*('Risk male'!X91+'Risk female'!X91)/2+X90</f>
        <v>0.67704256675317331</v>
      </c>
      <c r="Y91" s="4">
        <f ca="1">(1-Y90)*('Risk male'!Y91+'Risk female'!Y91)/2+Y90</f>
        <v>0.67279788619368541</v>
      </c>
      <c r="Z91" s="4">
        <f ca="1">(1-Z90)*('Risk male'!Z91+'Risk female'!Z91)/2+Z90</f>
        <v>0.6685648890140381</v>
      </c>
      <c r="AA91" s="4">
        <f ca="1">(1-AA90)*('Risk male'!AA91+'Risk female'!AA91)/2+AA90</f>
        <v>0.66434417913512511</v>
      </c>
      <c r="AB91" s="4">
        <f ca="1">(1-AB90)*('Risk male'!AB91+'Risk female'!AB91)/2+AB90</f>
        <v>0.66013633984430042</v>
      </c>
      <c r="AC91" s="4">
        <f ca="1">(1-AC90)*('Risk male'!AC91+'Risk female'!AC91)/2+AC90</f>
        <v>0.65594193405967383</v>
      </c>
      <c r="AD91" s="4">
        <f ca="1">(1-AD90)*('Risk male'!AD91+'Risk female'!AD91)/2+AD90</f>
        <v>0.65176150460613202</v>
      </c>
      <c r="AE91" s="4">
        <f ca="1">(1-AE90)*('Risk male'!AE91+'Risk female'!AE91)/2+AE90</f>
        <v>0.64759557450203709</v>
      </c>
      <c r="AF91" s="4">
        <f ca="1">(1-AF90)*('Risk male'!AF91+'Risk female'!AF91)/2+AF90</f>
        <v>0.64344464725560702</v>
      </c>
      <c r="BA91" s="20">
        <f t="shared" si="2"/>
        <v>0.5</v>
      </c>
    </row>
    <row r="92" spans="1:53" x14ac:dyDescent="0.2">
      <c r="A92" s="1">
        <v>89</v>
      </c>
      <c r="B92" s="4">
        <f ca="1">(1-B91)*('Risk male'!B92+'Risk female'!B92)/2+B91</f>
        <v>0.80643196162313513</v>
      </c>
      <c r="C92" s="4">
        <f ca="1">(1-C91)*('Risk male'!C92+'Risk female'!C92)/2+C91</f>
        <v>0.80268767759013737</v>
      </c>
      <c r="D92" s="4">
        <f ca="1">(1-D91)*('Risk male'!D92+'Risk female'!D92)/2+D91</f>
        <v>0.79893429760851153</v>
      </c>
      <c r="E92" s="4">
        <f ca="1">(1-E91)*('Risk male'!E92+'Risk female'!E92)/2+E91</f>
        <v>0.79517275247685104</v>
      </c>
      <c r="F92" s="4">
        <f ca="1">(1-F91)*('Risk male'!F92+'Risk female'!F92)/2+F91</f>
        <v>0.79140395693591004</v>
      </c>
      <c r="G92" s="4">
        <f ca="1">(1-G91)*('Risk male'!G92+'Risk female'!G92)/2+G91</f>
        <v>0.78762880932275703</v>
      </c>
      <c r="H92" s="4">
        <f ca="1">(1-H91)*('Risk male'!H92+'Risk female'!H92)/2+H91</f>
        <v>0.78384819126263294</v>
      </c>
      <c r="I92" s="4">
        <f ca="1">(1-I91)*('Risk male'!I92+'Risk female'!I92)/2+I91</f>
        <v>0.78006296739713687</v>
      </c>
      <c r="J92" s="4">
        <f ca="1">(1-J91)*('Risk male'!J92+'Risk female'!J92)/2+J91</f>
        <v>0.77627398514735235</v>
      </c>
      <c r="K92" s="4">
        <f ca="1">(1-K91)*('Risk male'!K92+'Risk female'!K92)/2+K91</f>
        <v>0.77248207451052597</v>
      </c>
      <c r="L92" s="4">
        <f ca="1">(1-L91)*('Risk male'!L92+'Risk female'!L92)/2+L91</f>
        <v>0.7686880478889242</v>
      </c>
      <c r="M92" s="4">
        <f ca="1">(1-M91)*('Risk male'!M92+'Risk female'!M92)/2+M91</f>
        <v>0.76489269994949349</v>
      </c>
      <c r="N92" s="4">
        <f ca="1">(1-N91)*('Risk male'!N92+'Risk female'!N92)/2+N91</f>
        <v>0.76109680751296893</v>
      </c>
      <c r="O92" s="4">
        <f ca="1">(1-O91)*('Risk male'!O92+'Risk female'!O92)/2+O91</f>
        <v>0.75730112947108463</v>
      </c>
      <c r="P92" s="4">
        <f ca="1">(1-P91)*('Risk male'!P92+'Risk female'!P92)/2+P91</f>
        <v>0.75350640673056557</v>
      </c>
      <c r="Q92" s="4">
        <f ca="1">(1-Q91)*('Risk male'!Q92+'Risk female'!Q92)/2+Q91</f>
        <v>0.74971336218259277</v>
      </c>
      <c r="R92" s="4">
        <f ca="1">(1-R91)*('Risk male'!R92+'Risk female'!R92)/2+R91</f>
        <v>0.74592270069646294</v>
      </c>
      <c r="S92" s="4">
        <f ca="1">(1-S91)*('Risk male'!S92+'Risk female'!S92)/2+S91</f>
        <v>0.74213510913618386</v>
      </c>
      <c r="T92" s="4">
        <f ca="1">(1-T91)*('Risk male'!T92+'Risk female'!T92)/2+T91</f>
        <v>0.73835125639877697</v>
      </c>
      <c r="U92" s="4">
        <f ca="1">(1-U91)*('Risk male'!U92+'Risk female'!U92)/2+U91</f>
        <v>0.73457179347308288</v>
      </c>
      <c r="V92" s="4">
        <f ca="1">(1-V91)*('Risk male'!V92+'Risk female'!V92)/2+V91</f>
        <v>0.7307973535178991</v>
      </c>
      <c r="W92" s="4">
        <f ca="1">(1-W91)*('Risk male'!W92+'Risk female'!W92)/2+W91</f>
        <v>0.72702855195830374</v>
      </c>
      <c r="X92" s="4">
        <f ca="1">(1-X91)*('Risk male'!X92+'Risk female'!X92)/2+X91</f>
        <v>0.7232659865990585</v>
      </c>
      <c r="Y92" s="4">
        <f ca="1">(1-Y91)*('Risk male'!Y92+'Risk female'!Y92)/2+Y91</f>
        <v>0.71951023775400547</v>
      </c>
      <c r="Z92" s="4">
        <f ca="1">(1-Z91)*('Risk male'!Z92+'Risk female'!Z92)/2+Z91</f>
        <v>0.71576186839041622</v>
      </c>
      <c r="AA92" s="4">
        <f ca="1">(1-AA91)*('Risk male'!AA92+'Risk female'!AA92)/2+AA91</f>
        <v>0.71202142428727555</v>
      </c>
      <c r="AB92" s="4">
        <f ca="1">(1-AB91)*('Risk male'!AB92+'Risk female'!AB92)/2+AB91</f>
        <v>0.70828943420652091</v>
      </c>
      <c r="AC92" s="4">
        <f ca="1">(1-AC91)*('Risk male'!AC92+'Risk female'!AC92)/2+AC91</f>
        <v>0.70456641007628973</v>
      </c>
      <c r="AD92" s="4">
        <f ca="1">(1-AD91)*('Risk male'!AD92+'Risk female'!AD92)/2+AD91</f>
        <v>0.70085284718526208</v>
      </c>
      <c r="AE92" s="4">
        <f ca="1">(1-AE91)*('Risk male'!AE92+'Risk female'!AE92)/2+AE91</f>
        <v>0.69714922438721549</v>
      </c>
      <c r="AF92" s="4">
        <f ca="1">(1-AF91)*('Risk male'!AF92+'Risk female'!AF92)/2+AF91</f>
        <v>0.69345600431495025</v>
      </c>
      <c r="BA92" s="20">
        <f t="shared" si="2"/>
        <v>0.5</v>
      </c>
    </row>
    <row r="93" spans="1:53" x14ac:dyDescent="0.2">
      <c r="A93" s="1">
        <v>90</v>
      </c>
      <c r="B93" s="4">
        <f ca="1">(1-B92)*('Risk male'!B93+'Risk female'!B93)/2+B92</f>
        <v>0.83924076939727377</v>
      </c>
      <c r="C93" s="4">
        <f ca="1">(1-C92)*('Risk male'!C93+'Risk female'!C93)/2+C92</f>
        <v>0.83607049703991576</v>
      </c>
      <c r="D93" s="4">
        <f ca="1">(1-D92)*('Risk male'!D93+'Risk female'!D93)/2+D92</f>
        <v>0.83289054351177805</v>
      </c>
      <c r="E93" s="4">
        <f ca="1">(1-E92)*('Risk male'!E93+'Risk female'!E93)/2+E92</f>
        <v>0.8297016838425576</v>
      </c>
      <c r="F93" s="4">
        <f ca="1">(1-F92)*('Risk male'!F93+'Risk female'!F93)/2+F92</f>
        <v>0.82650468084981432</v>
      </c>
      <c r="G93" s="4">
        <f ca="1">(1-G92)*('Risk male'!G93+'Risk female'!G93)/2+G92</f>
        <v>0.82330028481849893</v>
      </c>
      <c r="H93" s="4">
        <f ca="1">(1-H92)*('Risk male'!H93+'Risk female'!H93)/2+H92</f>
        <v>0.82008923321149718</v>
      </c>
      <c r="I93" s="4">
        <f ca="1">(1-I92)*('Risk male'!I93+'Risk female'!I93)/2+I92</f>
        <v>0.81687225041013101</v>
      </c>
      <c r="J93" s="4">
        <f ca="1">(1-J92)*('Risk male'!J93+'Risk female'!J93)/2+J92</f>
        <v>0.81365004748353842</v>
      </c>
      <c r="K93" s="4">
        <f ca="1">(1-K92)*('Risk male'!K93+'Risk female'!K93)/2+K92</f>
        <v>0.81042332198585443</v>
      </c>
      <c r="L93" s="4">
        <f ca="1">(1-L92)*('Risk male'!L93+'Risk female'!L93)/2+L92</f>
        <v>0.80719275778012056</v>
      </c>
      <c r="M93" s="4">
        <f ca="1">(1-M92)*('Risk male'!M93+'Risk female'!M93)/2+M92</f>
        <v>0.80395902488784277</v>
      </c>
      <c r="N93" s="4">
        <f ca="1">(1-N92)*('Risk male'!N93+'Risk female'!N93)/2+N92</f>
        <v>0.80072277936313718</v>
      </c>
      <c r="O93" s="4">
        <f ca="1">(1-O92)*('Risk male'!O93+'Risk female'!O93)/2+O92</f>
        <v>0.79748466319039801</v>
      </c>
      <c r="P93" s="4">
        <f ca="1">(1-P92)*('Risk male'!P93+'Risk female'!P93)/2+P92</f>
        <v>0.79424530420444683</v>
      </c>
      <c r="Q93" s="4">
        <f ca="1">(1-Q92)*('Risk male'!Q93+'Risk female'!Q93)/2+Q92</f>
        <v>0.79100531603212354</v>
      </c>
      <c r="R93" s="4">
        <f ca="1">(1-R92)*('Risk male'!R93+'Risk female'!R93)/2+R92</f>
        <v>0.78776529805430384</v>
      </c>
      <c r="S93" s="4">
        <f ca="1">(1-S92)*('Risk male'!S93+'Risk female'!S93)/2+S92</f>
        <v>0.78452583538733967</v>
      </c>
      <c r="T93" s="4">
        <f ca="1">(1-T92)*('Risk male'!T93+'Risk female'!T93)/2+T92</f>
        <v>0.7812874988829398</v>
      </c>
      <c r="U93" s="4">
        <f ca="1">(1-U92)*('Risk male'!U93+'Risk female'!U93)/2+U92</f>
        <v>0.77805084514552758</v>
      </c>
      <c r="V93" s="4">
        <f ca="1">(1-V92)*('Risk male'!V93+'Risk female'!V93)/2+V92</f>
        <v>0.77481641656613343</v>
      </c>
      <c r="W93" s="4">
        <f ca="1">(1-W92)*('Risk male'!W93+'Risk female'!W93)/2+W92</f>
        <v>0.77158474137190192</v>
      </c>
      <c r="X93" s="4">
        <f ca="1">(1-X92)*('Risk male'!X93+'Risk female'!X93)/2+X92</f>
        <v>0.76835633369031875</v>
      </c>
      <c r="Y93" s="4">
        <f ca="1">(1-Y92)*('Risk male'!Y93+'Risk female'!Y93)/2+Y92</f>
        <v>0.76513169362728006</v>
      </c>
      <c r="Z93" s="4">
        <f ca="1">(1-Z92)*('Risk male'!Z93+'Risk female'!Z93)/2+Z92</f>
        <v>0.76191130735816204</v>
      </c>
      <c r="AA93" s="4">
        <f ca="1">(1-AA92)*('Risk male'!AA93+'Risk female'!AA93)/2+AA92</f>
        <v>0.75869564723106009</v>
      </c>
      <c r="AB93" s="4">
        <f ca="1">(1-AB92)*('Risk male'!AB93+'Risk female'!AB93)/2+AB92</f>
        <v>0.75548517188140518</v>
      </c>
      <c r="AC93" s="4">
        <f ca="1">(1-AC92)*('Risk male'!AC93+'Risk female'!AC93)/2+AC92</f>
        <v>0.75228032635718078</v>
      </c>
      <c r="AD93" s="4">
        <f ca="1">(1-AD92)*('Risk male'!AD93+'Risk female'!AD93)/2+AD92</f>
        <v>0.74908154225399604</v>
      </c>
      <c r="AE93" s="4">
        <f ca="1">(1-AE92)*('Risk male'!AE93+'Risk female'!AE93)/2+AE92</f>
        <v>0.74588923785928973</v>
      </c>
      <c r="AF93" s="4">
        <f ca="1">(1-AF92)*('Risk male'!AF93+'Risk female'!AF93)/2+AF92</f>
        <v>0.742703818304976</v>
      </c>
      <c r="BA93" s="20">
        <f t="shared" si="2"/>
        <v>0.5</v>
      </c>
    </row>
    <row r="94" spans="1:53" x14ac:dyDescent="0.2">
      <c r="A94" s="1">
        <v>91</v>
      </c>
      <c r="B94" s="4">
        <f ca="1">(1-B93)*('Risk male'!B94+'Risk female'!B94)/2+B93</f>
        <v>0.86928821706018466</v>
      </c>
      <c r="C94" s="4">
        <f ca="1">(1-C93)*('Risk male'!C94+'Risk female'!C94)/2+C93</f>
        <v>0.86666730943956649</v>
      </c>
      <c r="D94" s="4">
        <f ca="1">(1-D93)*('Risk male'!D94+'Risk female'!D94)/2+D93</f>
        <v>0.8640369649877615</v>
      </c>
      <c r="E94" s="4">
        <f ca="1">(1-E93)*('Risk male'!E94+'Risk female'!E94)/2+E93</f>
        <v>0.8613978128751073</v>
      </c>
      <c r="F94" s="4">
        <f ca="1">(1-F93)*('Risk male'!F94+'Risk female'!F94)/2+F93</f>
        <v>0.85875047315808573</v>
      </c>
      <c r="G94" s="4">
        <f ca="1">(1-G93)*('Risk male'!G94+'Risk female'!G94)/2+G93</f>
        <v>0.85609555649722291</v>
      </c>
      <c r="H94" s="4">
        <f ca="1">(1-H93)*('Risk male'!H94+'Risk female'!H94)/2+H93</f>
        <v>0.85343366389990383</v>
      </c>
      <c r="I94" s="4">
        <f ca="1">(1-I93)*('Risk male'!I94+'Risk female'!I94)/2+I93</f>
        <v>0.85076538648729716</v>
      </c>
      <c r="J94" s="4">
        <f ca="1">(1-J93)*('Risk male'!J94+'Risk female'!J94)/2+J93</f>
        <v>0.84809130528456689</v>
      </c>
      <c r="K94" s="4">
        <f ca="1">(1-K93)*('Risk male'!K94+'Risk female'!K94)/2+K93</f>
        <v>0.84541199103355025</v>
      </c>
      <c r="L94" s="4">
        <f ca="1">(1-L93)*('Risk male'!L94+'Risk female'!L94)/2+L93</f>
        <v>0.84272800402707648</v>
      </c>
      <c r="M94" s="4">
        <f ca="1">(1-M93)*('Risk male'!M94+'Risk female'!M94)/2+M93</f>
        <v>0.84003989396409673</v>
      </c>
      <c r="N94" s="4">
        <f ca="1">(1-N93)*('Risk male'!N94+'Risk female'!N94)/2+N93</f>
        <v>0.83734819982480713</v>
      </c>
      <c r="O94" s="4">
        <f ca="1">(1-O93)*('Risk male'!O94+'Risk female'!O94)/2+O93</f>
        <v>0.83465344976493794</v>
      </c>
      <c r="P94" s="4">
        <f ca="1">(1-P93)*('Risk male'!P94+'Risk female'!P94)/2+P93</f>
        <v>0.83195616102840497</v>
      </c>
      <c r="Q94" s="4">
        <f ca="1">(1-Q93)*('Risk male'!Q94+'Risk female'!Q94)/2+Q93</f>
        <v>0.82925683987751109</v>
      </c>
      <c r="R94" s="4">
        <f ca="1">(1-R93)*('Risk male'!R94+'Risk female'!R94)/2+R93</f>
        <v>0.82655598153990906</v>
      </c>
      <c r="S94" s="4">
        <f ca="1">(1-S93)*('Risk male'!S94+'Risk female'!S94)/2+S93</f>
        <v>0.82385407017153889</v>
      </c>
      <c r="T94" s="4">
        <f ca="1">(1-T93)*('Risk male'!T94+'Risk female'!T94)/2+T93</f>
        <v>0.82115157883477297</v>
      </c>
      <c r="U94" s="4">
        <f ca="1">(1-U93)*('Risk male'!U94+'Risk female'!U94)/2+U93</f>
        <v>0.8184489694910102</v>
      </c>
      <c r="V94" s="4">
        <f ca="1">(1-V93)*('Risk male'!V94+'Risk female'!V94)/2+V93</f>
        <v>0.81574669300697999</v>
      </c>
      <c r="W94" s="4">
        <f ca="1">(1-W93)*('Risk male'!W94+'Risk female'!W94)/2+W93</f>
        <v>0.81304518917402957</v>
      </c>
      <c r="X94" s="4">
        <f ca="1">(1-X93)*('Risk male'!X94+'Risk female'!X94)/2+X93</f>
        <v>0.81034488673968852</v>
      </c>
      <c r="Y94" s="4">
        <f ca="1">(1-Y93)*('Risk male'!Y94+'Risk female'!Y94)/2+Y93</f>
        <v>0.80764620345081728</v>
      </c>
      <c r="Z94" s="4">
        <f ca="1">(1-Z93)*('Risk male'!Z94+'Risk female'!Z94)/2+Z93</f>
        <v>0.80494954610766878</v>
      </c>
      <c r="AA94" s="4">
        <f ca="1">(1-AA93)*('Risk male'!AA94+'Risk female'!AA94)/2+AA93</f>
        <v>0.80225531062820787</v>
      </c>
      <c r="AB94" s="4">
        <f ca="1">(1-AB93)*('Risk male'!AB94+'Risk female'!AB94)/2+AB93</f>
        <v>0.79956388212205343</v>
      </c>
      <c r="AC94" s="4">
        <f ca="1">(1-AC93)*('Risk male'!AC94+'Risk female'!AC94)/2+AC93</f>
        <v>0.79687563497342706</v>
      </c>
      <c r="AD94" s="4">
        <f ca="1">(1-AD93)*('Risk male'!AD94+'Risk female'!AD94)/2+AD93</f>
        <v>0.79419093293251275</v>
      </c>
      <c r="AE94" s="4">
        <f ca="1">(1-AE93)*('Risk male'!AE94+'Risk female'!AE94)/2+AE93</f>
        <v>0.79151012921464592</v>
      </c>
      <c r="AF94" s="4">
        <f ca="1">(1-AF93)*('Risk male'!AF94+'Risk female'!AF94)/2+AF93</f>
        <v>0.78883356660678117</v>
      </c>
      <c r="BA94" s="20">
        <f t="shared" si="2"/>
        <v>0.5</v>
      </c>
    </row>
    <row r="95" spans="1:53" x14ac:dyDescent="0.2">
      <c r="A95" s="1">
        <v>92</v>
      </c>
      <c r="B95" s="4">
        <f ca="1">(1-B94)*('Risk male'!B95+'Risk female'!B95)/2+B94</f>
        <v>0.89602952447193729</v>
      </c>
      <c r="C95" s="4">
        <f ca="1">(1-C94)*('Risk male'!C95+'Risk female'!C95)/2+C94</f>
        <v>0.89392990291137742</v>
      </c>
      <c r="D95" s="4">
        <f ca="1">(1-D94)*('Risk male'!D95+'Risk female'!D95)/2+D94</f>
        <v>0.89182220222727882</v>
      </c>
      <c r="E95" s="4">
        <f ca="1">(1-E94)*('Risk male'!E95+'Risk female'!E95)/2+E94</f>
        <v>0.88970692078786029</v>
      </c>
      <c r="F95" s="4">
        <f ca="1">(1-F94)*('Risk male'!F95+'Risk female'!F95)/2+F94</f>
        <v>0.8875845499935987</v>
      </c>
      <c r="G95" s="4">
        <f ca="1">(1-G94)*('Risk male'!G95+'Risk female'!G95)/2+G94</f>
        <v>0.88545557404690134</v>
      </c>
      <c r="H95" s="4">
        <f ca="1">(1-H94)*('Risk male'!H95+'Risk female'!H95)/2+H94</f>
        <v>0.88332046974143963</v>
      </c>
      <c r="I95" s="4">
        <f ca="1">(1-I94)*('Risk male'!I95+'Risk female'!I95)/2+I94</f>
        <v>0.88117970627052655</v>
      </c>
      <c r="J95" s="4">
        <f ca="1">(1-J94)*('Risk male'!J95+'Risk female'!J95)/2+J94</f>
        <v>0.87903374505389809</v>
      </c>
      <c r="K95" s="4">
        <f ca="1">(1-K94)*('Risk male'!K95+'Risk female'!K95)/2+K94</f>
        <v>0.87688303958226688</v>
      </c>
      <c r="L95" s="4">
        <f ca="1">(1-L94)*('Risk male'!L95+'Risk female'!L95)/2+L94</f>
        <v>0.87472803527900567</v>
      </c>
      <c r="M95" s="4">
        <f ca="1">(1-M94)*('Risk male'!M95+'Risk female'!M95)/2+M94</f>
        <v>0.87256916937831952</v>
      </c>
      <c r="N95" s="4">
        <f ca="1">(1-N94)*('Risk male'!N95+'Risk female'!N95)/2+N94</f>
        <v>0.87040687081926915</v>
      </c>
      <c r="O95" s="4">
        <f ca="1">(1-O94)*('Risk male'!O95+'Risk female'!O95)/2+O94</f>
        <v>0.86824156015500353</v>
      </c>
      <c r="P95" s="4">
        <f ca="1">(1-P94)*('Risk male'!P95+'Risk female'!P95)/2+P94</f>
        <v>0.86607364947657517</v>
      </c>
      <c r="Q95" s="4">
        <f ca="1">(1-Q94)*('Risk male'!Q95+'Risk female'!Q95)/2+Q94</f>
        <v>0.86390354235070588</v>
      </c>
      <c r="R95" s="4">
        <f ca="1">(1-R94)*('Risk male'!R95+'Risk female'!R95)/2+R94</f>
        <v>0.86173163377088813</v>
      </c>
      <c r="S95" s="4">
        <f ca="1">(1-S94)*('Risk male'!S95+'Risk female'!S95)/2+S94</f>
        <v>0.85955831012120631</v>
      </c>
      <c r="T95" s="4">
        <f ca="1">(1-T94)*('Risk male'!T95+'Risk female'!T95)/2+T94</f>
        <v>0.85738394915228022</v>
      </c>
      <c r="U95" s="4">
        <f ca="1">(1-U94)*('Risk male'!U95+'Risk female'!U95)/2+U94</f>
        <v>0.85520891996873694</v>
      </c>
      <c r="V95" s="4">
        <f ca="1">(1-V94)*('Risk male'!V95+'Risk female'!V95)/2+V94</f>
        <v>0.85303358302763221</v>
      </c>
      <c r="W95" s="4">
        <f ca="1">(1-W94)*('Risk male'!W95+'Risk female'!W95)/2+W94</f>
        <v>0.850858290147253</v>
      </c>
      <c r="X95" s="4">
        <f ca="1">(1-X94)*('Risk male'!X95+'Risk female'!X95)/2+X94</f>
        <v>0.84868338452574721</v>
      </c>
      <c r="Y95" s="4">
        <f ca="1">(1-Y94)*('Risk male'!Y95+'Risk female'!Y95)/2+Y94</f>
        <v>0.84650920076903646</v>
      </c>
      <c r="Z95" s="4">
        <f ca="1">(1-Z94)*('Risk male'!Z95+'Risk female'!Z95)/2+Z94</f>
        <v>0.84433606492748658</v>
      </c>
      <c r="AA95" s="4">
        <f ca="1">(1-AA94)*('Risk male'!AA95+'Risk female'!AA95)/2+AA94</f>
        <v>0.84216429454081865</v>
      </c>
      <c r="AB95" s="4">
        <f ca="1">(1-AB94)*('Risk male'!AB95+'Risk female'!AB95)/2+AB94</f>
        <v>0.83999419869076386</v>
      </c>
      <c r="AC95" s="4">
        <f ca="1">(1-AC94)*('Risk male'!AC95+'Risk female'!AC95)/2+AC94</f>
        <v>0.83782607806097531</v>
      </c>
      <c r="AD95" s="4">
        <f ca="1">(1-AD94)*('Risk male'!AD95+'Risk female'!AD95)/2+AD94</f>
        <v>0.8356602250037295</v>
      </c>
      <c r="AE95" s="4">
        <f ca="1">(1-AE94)*('Risk male'!AE95+'Risk female'!AE95)/2+AE94</f>
        <v>0.83349692361295746</v>
      </c>
      <c r="AF95" s="4">
        <f ca="1">(1-AF94)*('Risk male'!AF95+'Risk female'!AF95)/2+AF94</f>
        <v>0.83133644980317278</v>
      </c>
      <c r="BA95" s="20">
        <f t="shared" si="2"/>
        <v>0.5</v>
      </c>
    </row>
    <row r="96" spans="1:53" x14ac:dyDescent="0.2">
      <c r="A96" s="1">
        <v>93</v>
      </c>
      <c r="B96" s="4">
        <f ca="1">(1-B95)*('Risk male'!B96+'Risk female'!B96)/2+B95</f>
        <v>0.91937247820276879</v>
      </c>
      <c r="C96" s="4">
        <f ca="1">(1-C95)*('Risk male'!C96+'Risk female'!C96)/2+C95</f>
        <v>0.91774164819668946</v>
      </c>
      <c r="D96" s="4">
        <f ca="1">(1-D95)*('Risk male'!D96+'Risk female'!D96)/2+D95</f>
        <v>0.91610444994035001</v>
      </c>
      <c r="E96" s="4">
        <f ca="1">(1-E95)*('Risk male'!E96+'Risk female'!E96)/2+E95</f>
        <v>0.91446126938315608</v>
      </c>
      <c r="F96" s="4">
        <f ca="1">(1-F95)*('Risk male'!F96+'Risk female'!F96)/2+F95</f>
        <v>0.91281248711961804</v>
      </c>
      <c r="G96" s="4">
        <f ca="1">(1-G95)*('Risk male'!G96+'Risk female'!G96)/2+G95</f>
        <v>0.91115847820982698</v>
      </c>
      <c r="H96" s="4">
        <f ca="1">(1-H95)*('Risk male'!H96+'Risk female'!H96)/2+H95</f>
        <v>0.90949961201514817</v>
      </c>
      <c r="I96" s="4">
        <f ca="1">(1-I95)*('Risk male'!I96+'Risk female'!I96)/2+I95</f>
        <v>0.90783625204865515</v>
      </c>
      <c r="J96" s="4">
        <f ca="1">(1-J95)*('Risk male'!J96+'Risk female'!J96)/2+J95</f>
        <v>0.90616875583981127</v>
      </c>
      <c r="K96" s="4">
        <f ca="1">(1-K95)*('Risk male'!K96+'Risk female'!K96)/2+K95</f>
        <v>0.90449747481291354</v>
      </c>
      <c r="L96" s="4">
        <f ca="1">(1-L95)*('Risk male'!L96+'Risk female'!L96)/2+L95</f>
        <v>0.90282275417880098</v>
      </c>
      <c r="M96" s="4">
        <f ca="1">(1-M95)*('Risk male'!M96+'Risk female'!M96)/2+M95</f>
        <v>0.90114493283933528</v>
      </c>
      <c r="N96" s="4">
        <f ca="1">(1-N95)*('Risk male'!N96+'Risk female'!N96)/2+N95</f>
        <v>0.89946434330416092</v>
      </c>
      <c r="O96" s="4">
        <f ca="1">(1-O95)*('Risk male'!O96+'Risk female'!O96)/2+O95</f>
        <v>0.89778131161924923</v>
      </c>
      <c r="P96" s="4">
        <f ca="1">(1-P95)*('Risk male'!P96+'Risk female'!P96)/2+P95</f>
        <v>0.89609615730674463</v>
      </c>
      <c r="Q96" s="4">
        <f ca="1">(1-Q95)*('Risk male'!Q96+'Risk female'!Q96)/2+Q95</f>
        <v>0.8944091933156223</v>
      </c>
      <c r="R96" s="4">
        <f ca="1">(1-R95)*('Risk male'!R96+'Risk female'!R96)/2+R95</f>
        <v>0.89272072598268515</v>
      </c>
      <c r="S96" s="4">
        <f ca="1">(1-S95)*('Risk male'!S96+'Risk female'!S96)/2+S95</f>
        <v>0.89103105500342339</v>
      </c>
      <c r="T96" s="4">
        <f ca="1">(1-T95)*('Risk male'!T96+'Risk female'!T96)/2+T95</f>
        <v>0.88934047341227473</v>
      </c>
      <c r="U96" s="4">
        <f ca="1">(1-U95)*('Risk male'!U96+'Risk female'!U96)/2+U95</f>
        <v>0.88764926757182883</v>
      </c>
      <c r="V96" s="4">
        <f ca="1">(1-V95)*('Risk male'!V96+'Risk female'!V96)/2+V95</f>
        <v>0.88595771717052496</v>
      </c>
      <c r="W96" s="4">
        <f ca="1">(1-W95)*('Risk male'!W96+'Risk female'!W96)/2+W95</f>
        <v>0.88426609522840716</v>
      </c>
      <c r="X96" s="4">
        <f ca="1">(1-X95)*('Risk male'!X96+'Risk female'!X96)/2+X95</f>
        <v>0.88257466811050744</v>
      </c>
      <c r="Y96" s="4">
        <f ca="1">(1-Y95)*('Risk male'!Y96+'Risk female'!Y96)/2+Y95</f>
        <v>0.88088369554743606</v>
      </c>
      <c r="Z96" s="4">
        <f ca="1">(1-Z95)*('Risk male'!Z96+'Risk female'!Z96)/2+Z95</f>
        <v>0.87919343066277311</v>
      </c>
      <c r="AA96" s="4">
        <f ca="1">(1-AA95)*('Risk male'!AA96+'Risk female'!AA96)/2+AA95</f>
        <v>0.87750412000686207</v>
      </c>
      <c r="AB96" s="4">
        <f ca="1">(1-AB95)*('Risk male'!AB96+'Risk female'!AB96)/2+AB95</f>
        <v>0.87581600359662026</v>
      </c>
      <c r="AC96" s="4">
        <f ca="1">(1-AC95)*('Risk male'!AC96+'Risk female'!AC96)/2+AC95</f>
        <v>0.87412931496099011</v>
      </c>
      <c r="AD96" s="4">
        <f ca="1">(1-AD95)*('Risk male'!AD96+'Risk female'!AD96)/2+AD95</f>
        <v>0.87244428119167028</v>
      </c>
      <c r="AE96" s="4">
        <f ca="1">(1-AE95)*('Risk male'!AE96+'Risk female'!AE96)/2+AE95</f>
        <v>0.87076112299876973</v>
      </c>
      <c r="AF96" s="4">
        <f ca="1">(1-AF95)*('Risk male'!AF96+'Risk female'!AF96)/2+AF95</f>
        <v>0.86908005477105044</v>
      </c>
      <c r="BA96" s="20">
        <f t="shared" si="2"/>
        <v>0.5</v>
      </c>
    </row>
    <row r="97" spans="1:53" x14ac:dyDescent="0.2">
      <c r="A97" s="1">
        <v>94</v>
      </c>
      <c r="B97" s="4">
        <f ca="1">(1-B96)*('Risk male'!B97+'Risk female'!B97)/2+B96</f>
        <v>0.93897310353832997</v>
      </c>
      <c r="C97" s="4">
        <f ca="1">(1-C96)*('Risk male'!C97+'Risk female'!C97)/2+C96</f>
        <v>0.93773872981941686</v>
      </c>
      <c r="D97" s="4">
        <f ca="1">(1-D96)*('Risk male'!D97+'Risk female'!D97)/2+D96</f>
        <v>0.9364995359777889</v>
      </c>
      <c r="E97" s="4">
        <f ca="1">(1-E96)*('Risk male'!E97+'Risk female'!E97)/2+E96</f>
        <v>0.93525581413819314</v>
      </c>
      <c r="F97" s="4">
        <f ca="1">(1-F96)*('Risk male'!F97+'Risk female'!F97)/2+F96</f>
        <v>0.93400785237226136</v>
      </c>
      <c r="G97" s="4">
        <f ca="1">(1-G96)*('Risk male'!G97+'Risk female'!G97)/2+G96</f>
        <v>0.93275593456262873</v>
      </c>
      <c r="H97" s="4">
        <f ca="1">(1-H96)*('Risk male'!H97+'Risk female'!H97)/2+H96</f>
        <v>0.93150034027856998</v>
      </c>
      <c r="I97" s="4">
        <f ca="1">(1-I96)*('Risk male'!I97+'Risk female'!I97)/2+I96</f>
        <v>0.93024134466279318</v>
      </c>
      <c r="J97" s="4">
        <f ca="1">(1-J96)*('Risk male'!J97+'Risk female'!J97)/2+J96</f>
        <v>0.92897921832901775</v>
      </c>
      <c r="K97" s="4">
        <f ca="1">(1-K96)*('Risk male'!K97+'Risk female'!K97)/2+K96</f>
        <v>0.92771422726996788</v>
      </c>
      <c r="L97" s="4">
        <f ca="1">(1-L96)*('Risk male'!L97+'Risk female'!L97)/2+L96</f>
        <v>0.92644663277540762</v>
      </c>
      <c r="M97" s="4">
        <f ca="1">(1-M96)*('Risk male'!M97+'Risk female'!M97)/2+M96</f>
        <v>0.9251766913598416</v>
      </c>
      <c r="N97" s="4">
        <f ca="1">(1-N96)*('Risk male'!N97+'Risk female'!N97)/2+N96</f>
        <v>0.92390465469951144</v>
      </c>
      <c r="O97" s="4">
        <f ca="1">(1-O96)*('Risk male'!O97+'Risk female'!O97)/2+O96</f>
        <v>0.92263076957831025</v>
      </c>
      <c r="P97" s="4">
        <f ca="1">(1-P96)*('Risk male'!P97+'Risk female'!P97)/2+P96</f>
        <v>0.9213552778422528</v>
      </c>
      <c r="Q97" s="4">
        <f ca="1">(1-Q96)*('Risk male'!Q97+'Risk female'!Q97)/2+Q96</f>
        <v>0.92007841636212828</v>
      </c>
      <c r="R97" s="4">
        <f ca="1">(1-R96)*('Risk male'!R97+'Risk female'!R97)/2+R96</f>
        <v>0.91880041700397852</v>
      </c>
      <c r="S97" s="4">
        <f ca="1">(1-S96)*('Risk male'!S97+'Risk female'!S97)/2+S96</f>
        <v>0.91752150660704213</v>
      </c>
      <c r="T97" s="4">
        <f ca="1">(1-T96)*('Risk male'!T97+'Risk female'!T97)/2+T96</f>
        <v>0.91624190696881314</v>
      </c>
      <c r="U97" s="4">
        <f ca="1">(1-U96)*('Risk male'!U97+'Risk female'!U97)/2+U96</f>
        <v>0.9149618348368701</v>
      </c>
      <c r="V97" s="4">
        <f ca="1">(1-V96)*('Risk male'!V97+'Risk female'!V97)/2+V96</f>
        <v>0.91368150190713326</v>
      </c>
      <c r="W97" s="4">
        <f ca="1">(1-W96)*('Risk male'!W97+'Risk female'!W97)/2+W96</f>
        <v>0.91240111482822084</v>
      </c>
      <c r="X97" s="4">
        <f ca="1">(1-X96)*('Risk male'!X97+'Risk female'!X97)/2+X96</f>
        <v>0.91112087521157825</v>
      </c>
      <c r="Y97" s="4">
        <f ca="1">(1-Y96)*('Risk male'!Y97+'Risk female'!Y97)/2+Y96</f>
        <v>0.90984097964706356</v>
      </c>
      <c r="Z97" s="4">
        <f ca="1">(1-Z96)*('Risk male'!Z97+'Risk female'!Z97)/2+Z96</f>
        <v>0.90856161972367988</v>
      </c>
      <c r="AA97" s="4">
        <f ca="1">(1-AA96)*('Risk male'!AA97+'Risk female'!AA97)/2+AA96</f>
        <v>0.90728298205515345</v>
      </c>
      <c r="AB97" s="4">
        <f ca="1">(1-AB96)*('Risk male'!AB97+'Risk female'!AB97)/2+AB96</f>
        <v>0.90600524831006624</v>
      </c>
      <c r="AC97" s="4">
        <f ca="1">(1-AC96)*('Risk male'!AC97+'Risk female'!AC97)/2+AC96</f>
        <v>0.90472859524625837</v>
      </c>
      <c r="AD97" s="4">
        <f ca="1">(1-AD96)*('Risk male'!AD97+'Risk female'!AD97)/2+AD96</f>
        <v>0.9034531947492257</v>
      </c>
      <c r="AE97" s="4">
        <f ca="1">(1-AE96)*('Risk male'!AE97+'Risk female'!AE97)/2+AE96</f>
        <v>0.90217921387424516</v>
      </c>
      <c r="AF97" s="4">
        <f ca="1">(1-AF96)*('Risk male'!AF97+'Risk female'!AF97)/2+AF96</f>
        <v>0.90090681489197166</v>
      </c>
      <c r="BA97" s="20">
        <f t="shared" si="2"/>
        <v>0.5</v>
      </c>
    </row>
    <row r="98" spans="1:53" x14ac:dyDescent="0.2">
      <c r="A98" s="1">
        <v>95</v>
      </c>
      <c r="B98" s="4">
        <f ca="1">(1-B97)*('Risk male'!B98+'Risk female'!B98)/2+B97</f>
        <v>0.95533733007129484</v>
      </c>
      <c r="C98" s="4">
        <f ca="1">(1-C97)*('Risk male'!C98+'Risk female'!C98)/2+C97</f>
        <v>0.95443395091926619</v>
      </c>
      <c r="D98" s="4">
        <f ca="1">(1-D97)*('Risk male'!D98+'Risk female'!D98)/2+D97</f>
        <v>0.95352704414970646</v>
      </c>
      <c r="E98" s="4">
        <f ca="1">(1-E97)*('Risk male'!E98+'Risk female'!E98)/2+E97</f>
        <v>0.9526168235547614</v>
      </c>
      <c r="F98" s="4">
        <f ca="1">(1-F97)*('Risk male'!F98+'Risk female'!F98)/2+F97</f>
        <v>0.9517034999602958</v>
      </c>
      <c r="G98" s="4">
        <f ca="1">(1-G97)*('Risk male'!G98+'Risk female'!G98)/2+G97</f>
        <v>0.9507872811264475</v>
      </c>
      <c r="H98" s="4">
        <f ca="1">(1-H97)*('Risk male'!H98+'Risk female'!H98)/2+H97</f>
        <v>0.94986837165661231</v>
      </c>
      <c r="I98" s="4">
        <f ca="1">(1-I97)*('Risk male'!I98+'Risk female'!I98)/2+I97</f>
        <v>0.94894697291459296</v>
      </c>
      <c r="J98" s="4">
        <f ca="1">(1-J97)*('Risk male'!J98+'Risk female'!J98)/2+J97</f>
        <v>0.94802328294964211</v>
      </c>
      <c r="K98" s="4">
        <f ca="1">(1-K97)*('Risk male'!K98+'Risk female'!K98)/2+K97</f>
        <v>0.94709749642912666</v>
      </c>
      <c r="L98" s="4">
        <f ca="1">(1-L97)*('Risk male'!L98+'Risk female'!L98)/2+L97</f>
        <v>0.94616980457854161</v>
      </c>
      <c r="M98" s="4">
        <f ca="1">(1-M97)*('Risk male'!M98+'Risk female'!M98)/2+M97</f>
        <v>0.94524039512859781</v>
      </c>
      <c r="N98" s="4">
        <f ca="1">(1-N97)*('Risk male'!N98+'Risk female'!N98)/2+N97</f>
        <v>0.94430945226911256</v>
      </c>
      <c r="O98" s="4">
        <f ca="1">(1-O97)*('Risk male'!O98+'Risk female'!O98)/2+O97</f>
        <v>0.94337715660942689</v>
      </c>
      <c r="P98" s="4">
        <f ca="1">(1-P97)*('Risk male'!P98+'Risk female'!P98)/2+P97</f>
        <v>0.94244368514508492</v>
      </c>
      <c r="Q98" s="4">
        <f ca="1">(1-Q97)*('Risk male'!Q98+'Risk female'!Q98)/2+Q97</f>
        <v>0.94150921123050046</v>
      </c>
      <c r="R98" s="4">
        <f ca="1">(1-R97)*('Risk male'!R98+'Risk female'!R98)/2+R97</f>
        <v>0.94057390455735201</v>
      </c>
      <c r="S98" s="4">
        <f ca="1">(1-S97)*('Risk male'!S98+'Risk female'!S98)/2+S97</f>
        <v>0.93963793113844096</v>
      </c>
      <c r="T98" s="4">
        <f ca="1">(1-T97)*('Risk male'!T98+'Risk female'!T98)/2+T97</f>
        <v>0.93870145329675669</v>
      </c>
      <c r="U98" s="4">
        <f ca="1">(1-U97)*('Risk male'!U98+'Risk female'!U98)/2+U97</f>
        <v>0.93776462965949681</v>
      </c>
      <c r="V98" s="4">
        <f ca="1">(1-V97)*('Risk male'!V98+'Risk female'!V98)/2+V97</f>
        <v>0.93682761515679136</v>
      </c>
      <c r="W98" s="4">
        <f ca="1">(1-W97)*('Risk male'!W98+'Risk female'!W98)/2+W97</f>
        <v>0.93589056102489132</v>
      </c>
      <c r="X98" s="4">
        <f ca="1">(1-X97)*('Risk male'!X98+'Risk female'!X98)/2+X97</f>
        <v>0.93495361481358141</v>
      </c>
      <c r="Y98" s="4">
        <f ca="1">(1-Y97)*('Risk male'!Y98+'Risk female'!Y98)/2+Y97</f>
        <v>0.93401692039758677</v>
      </c>
      <c r="Z98" s="4">
        <f ca="1">(1-Z97)*('Risk male'!Z98+'Risk female'!Z98)/2+Z97</f>
        <v>0.93308061799174524</v>
      </c>
      <c r="AA98" s="4">
        <f ca="1">(1-AA97)*('Risk male'!AA98+'Risk female'!AA98)/2+AA97</f>
        <v>0.93214484416972776</v>
      </c>
      <c r="AB98" s="4">
        <f ca="1">(1-AB97)*('Risk male'!AB98+'Risk female'!AB98)/2+AB97</f>
        <v>0.93120973188609002</v>
      </c>
      <c r="AC98" s="4">
        <f ca="1">(1-AC97)*('Risk male'!AC98+'Risk female'!AC98)/2+AC97</f>
        <v>0.93027541050145046</v>
      </c>
      <c r="AD98" s="4">
        <f ca="1">(1-AD97)*('Risk male'!AD98+'Risk female'!AD98)/2+AD97</f>
        <v>0.92934200581059168</v>
      </c>
      <c r="AE98" s="4">
        <f ca="1">(1-AE97)*('Risk male'!AE98+'Risk female'!AE98)/2+AE97</f>
        <v>0.92840964007328963</v>
      </c>
      <c r="AF98" s="4">
        <f ca="1">(1-AF97)*('Risk male'!AF98+'Risk female'!AF98)/2+AF97</f>
        <v>0.92747843204768421</v>
      </c>
      <c r="BA98" s="20">
        <f t="shared" si="2"/>
        <v>0.5</v>
      </c>
    </row>
    <row r="99" spans="1:53" x14ac:dyDescent="0.2">
      <c r="A99" s="1">
        <v>96</v>
      </c>
      <c r="B99" s="4">
        <f ca="1">(1-B98)*('Risk male'!B99+'Risk female'!B99)/2+B98</f>
        <v>0.96826931798085281</v>
      </c>
      <c r="C99" s="4">
        <f ca="1">(1-C98)*('Risk male'!C99+'Risk female'!C99)/2+C98</f>
        <v>0.96762751047893891</v>
      </c>
      <c r="D99" s="4">
        <f ca="1">(1-D98)*('Risk male'!D99+'Risk female'!D99)/2+D98</f>
        <v>0.9669831967741862</v>
      </c>
      <c r="E99" s="4">
        <f ca="1">(1-E98)*('Risk male'!E99+'Risk female'!E99)/2+E98</f>
        <v>0.96633652875564668</v>
      </c>
      <c r="F99" s="4">
        <f ca="1">(1-F98)*('Risk male'!F99+'Risk female'!F99)/2+F98</f>
        <v>0.96568765620497221</v>
      </c>
      <c r="G99" s="4">
        <f ca="1">(1-G98)*('Risk male'!G99+'Risk female'!G99)/2+G98</f>
        <v>0.96503672672576279</v>
      </c>
      <c r="H99" s="4">
        <f ca="1">(1-H98)*('Risk male'!H99+'Risk female'!H99)/2+H98</f>
        <v>0.96438388567890487</v>
      </c>
      <c r="I99" s="4">
        <f ca="1">(1-I98)*('Risk male'!I99+'Risk female'!I99)/2+I98</f>
        <v>0.96372927612370973</v>
      </c>
      <c r="J99" s="4">
        <f ca="1">(1-J98)*('Risk male'!J99+'Risk female'!J99)/2+J98</f>
        <v>0.96307303876465977</v>
      </c>
      <c r="K99" s="4">
        <f ca="1">(1-K98)*('Risk male'!K99+'Risk female'!K99)/2+K98</f>
        <v>0.96241531190357021</v>
      </c>
      <c r="L99" s="4">
        <f ca="1">(1-L98)*('Risk male'!L99+'Risk female'!L99)/2+L98</f>
        <v>0.96175623139697131</v>
      </c>
      <c r="M99" s="4">
        <f ca="1">(1-M98)*('Risk male'!M99+'Risk female'!M99)/2+M98</f>
        <v>0.96109593061851739</v>
      </c>
      <c r="N99" s="4">
        <f ca="1">(1-N98)*('Risk male'!N99+'Risk female'!N99)/2+N98</f>
        <v>0.96043454042622756</v>
      </c>
      <c r="O99" s="4">
        <f ca="1">(1-O98)*('Risk male'!O99+'Risk female'!O99)/2+O98</f>
        <v>0.95977218913436479</v>
      </c>
      <c r="P99" s="4">
        <f ca="1">(1-P98)*('Risk male'!P99+'Risk female'!P99)/2+P98</f>
        <v>0.95910900248976283</v>
      </c>
      <c r="Q99" s="4">
        <f ca="1">(1-Q98)*('Risk male'!Q99+'Risk female'!Q99)/2+Q98</f>
        <v>0.9584451036524072</v>
      </c>
      <c r="R99" s="4">
        <f ca="1">(1-R98)*('Risk male'!R99+'Risk female'!R99)/2+R98</f>
        <v>0.95778061318008578</v>
      </c>
      <c r="S99" s="4">
        <f ca="1">(1-S98)*('Risk male'!S99+'Risk female'!S99)/2+S98</f>
        <v>0.95711564901692114</v>
      </c>
      <c r="T99" s="4">
        <f ca="1">(1-T98)*('Risk male'!T99+'Risk female'!T99)/2+T98</f>
        <v>0.95645032648560147</v>
      </c>
      <c r="U99" s="4">
        <f ca="1">(1-U98)*('Risk male'!U99+'Risk female'!U99)/2+U98</f>
        <v>0.95578475828313247</v>
      </c>
      <c r="V99" s="4">
        <f ca="1">(1-V98)*('Risk male'!V99+'Risk female'!V99)/2+V98</f>
        <v>0.95511905447993084</v>
      </c>
      <c r="W99" s="4">
        <f ca="1">(1-W98)*('Risk male'!W99+'Risk female'!W99)/2+W98</f>
        <v>0.95445332252208981</v>
      </c>
      <c r="X99" s="4">
        <f ca="1">(1-X98)*('Risk male'!X99+'Risk female'!X99)/2+X98</f>
        <v>0.95378766723664499</v>
      </c>
      <c r="Y99" s="4">
        <f ca="1">(1-Y98)*('Risk male'!Y99+'Risk female'!Y99)/2+Y98</f>
        <v>0.95312219083967897</v>
      </c>
      <c r="Z99" s="4">
        <f ca="1">(1-Z98)*('Risk male'!Z99+'Risk female'!Z99)/2+Z98</f>
        <v>0.95245699294710007</v>
      </c>
      <c r="AA99" s="4">
        <f ca="1">(1-AA98)*('Risk male'!AA99+'Risk female'!AA99)/2+AA98</f>
        <v>0.95179217058794252</v>
      </c>
      <c r="AB99" s="4">
        <f ca="1">(1-AB98)*('Risk male'!AB99+'Risk female'!AB99)/2+AB98</f>
        <v>0.95112781822003278</v>
      </c>
      <c r="AC99" s="4">
        <f ca="1">(1-AC98)*('Risk male'!AC99+'Risk female'!AC99)/2+AC98</f>
        <v>0.95046402774787753</v>
      </c>
      <c r="AD99" s="4">
        <f ca="1">(1-AD98)*('Risk male'!AD99+'Risk female'!AD99)/2+AD98</f>
        <v>0.94980088854262856</v>
      </c>
      <c r="AE99" s="4">
        <f ca="1">(1-AE98)*('Risk male'!AE99+'Risk female'!AE99)/2+AE98</f>
        <v>0.94913848746398488</v>
      </c>
      <c r="AF99" s="4">
        <f ca="1">(1-AF98)*('Risk male'!AF99+'Risk female'!AF99)/2+AF98</f>
        <v>0.94847690888390157</v>
      </c>
      <c r="BA99" s="20">
        <f t="shared" si="2"/>
        <v>0.5</v>
      </c>
    </row>
    <row r="100" spans="1:53" x14ac:dyDescent="0.2">
      <c r="A100" s="1">
        <v>97</v>
      </c>
      <c r="B100" s="4">
        <f ca="1">(1-B99)*('Risk male'!B100+'Risk female'!B100)/2+B99</f>
        <v>0.97816416752382163</v>
      </c>
      <c r="C100" s="4">
        <f ca="1">(1-C99)*('Risk male'!C100+'Risk female'!C100)/2+C99</f>
        <v>0.97772250033604136</v>
      </c>
      <c r="D100" s="4">
        <f ca="1">(1-D99)*('Risk male'!D100+'Risk female'!D100)/2+D99</f>
        <v>0.97727910847605559</v>
      </c>
      <c r="E100" s="4">
        <f ca="1">(1-E99)*('Risk male'!E100+'Risk female'!E100)/2+E99</f>
        <v>0.97683409646805619</v>
      </c>
      <c r="F100" s="4">
        <f ca="1">(1-F99)*('Risk male'!F100+'Risk female'!F100)/2+F99</f>
        <v>0.97638756738600341</v>
      </c>
      <c r="G100" s="4">
        <f ca="1">(1-G99)*('Risk male'!G100+'Risk female'!G100)/2+G99</f>
        <v>0.97593962280500623</v>
      </c>
      <c r="H100" s="4">
        <f ca="1">(1-H99)*('Risk male'!H100+'Risk female'!H100)/2+H99</f>
        <v>0.97549036275682444</v>
      </c>
      <c r="I100" s="4">
        <f ca="1">(1-I99)*('Risk male'!I100+'Risk female'!I100)/2+I99</f>
        <v>0.97503988568936273</v>
      </c>
      <c r="J100" s="4">
        <f ca="1">(1-J99)*('Risk male'!J100+'Risk female'!J100)/2+J99</f>
        <v>0.97458828843002299</v>
      </c>
      <c r="K100" s="4">
        <f ca="1">(1-K99)*('Risk male'!K100+'Risk female'!K100)/2+K99</f>
        <v>0.97413566615278457</v>
      </c>
      <c r="L100" s="4">
        <f ca="1">(1-L99)*('Risk male'!L100+'Risk female'!L100)/2+L99</f>
        <v>0.97368211234887569</v>
      </c>
      <c r="M100" s="4">
        <f ca="1">(1-M99)*('Risk male'!M100+'Risk female'!M100)/2+M99</f>
        <v>0.97322771880090497</v>
      </c>
      <c r="N100" s="4">
        <f ca="1">(1-N99)*('Risk male'!N100+'Risk female'!N100)/2+N99</f>
        <v>0.97277257556031804</v>
      </c>
      <c r="O100" s="4">
        <f ca="1">(1-O99)*('Risk male'!O100+'Risk female'!O100)/2+O99</f>
        <v>0.97231677092804547</v>
      </c>
      <c r="P100" s="4">
        <f ca="1">(1-P99)*('Risk male'!P100+'Risk female'!P100)/2+P99</f>
        <v>0.97186039143821201</v>
      </c>
      <c r="Q100" s="4">
        <f ca="1">(1-Q99)*('Risk male'!Q100+'Risk female'!Q100)/2+Q99</f>
        <v>0.97140352184477308</v>
      </c>
      <c r="R100" s="4">
        <f ca="1">(1-R99)*('Risk male'!R100+'Risk female'!R100)/2+R99</f>
        <v>0.97094624511095218</v>
      </c>
      <c r="S100" s="4">
        <f ca="1">(1-S99)*('Risk male'!S100+'Risk female'!S100)/2+S99</f>
        <v>0.97048864240134869</v>
      </c>
      <c r="T100" s="4">
        <f ca="1">(1-T99)*('Risk male'!T100+'Risk female'!T100)/2+T99</f>
        <v>0.97003079307659246</v>
      </c>
      <c r="U100" s="4">
        <f ca="1">(1-U99)*('Risk male'!U100+'Risk female'!U100)/2+U99</f>
        <v>0.96957277469041925</v>
      </c>
      <c r="V100" s="4">
        <f ca="1">(1-V99)*('Risk male'!V100+'Risk female'!V100)/2+V99</f>
        <v>0.96911466298904791</v>
      </c>
      <c r="W100" s="4">
        <f ca="1">(1-W99)*('Risk male'!W100+'Risk female'!W100)/2+W99</f>
        <v>0.96865653191273871</v>
      </c>
      <c r="X100" s="4">
        <f ca="1">(1-X99)*('Risk male'!X100+'Risk female'!X100)/2+X99</f>
        <v>0.9681984535994177</v>
      </c>
      <c r="Y100" s="4">
        <f ca="1">(1-Y99)*('Risk male'!Y100+'Risk female'!Y100)/2+Y99</f>
        <v>0.96774049839025356</v>
      </c>
      <c r="Z100" s="4">
        <f ca="1">(1-Z99)*('Risk male'!Z100+'Risk female'!Z100)/2+Z99</f>
        <v>0.96728273483707516</v>
      </c>
      <c r="AA100" s="4">
        <f ca="1">(1-AA99)*('Risk male'!AA100+'Risk female'!AA100)/2+AA99</f>
        <v>0.96682522971152429</v>
      </c>
      <c r="AB100" s="4">
        <f ca="1">(1-AB99)*('Risk male'!AB100+'Risk female'!AB100)/2+AB99</f>
        <v>0.96636804801583698</v>
      </c>
      <c r="AC100" s="4">
        <f ca="1">(1-AC99)*('Risk male'!AC100+'Risk female'!AC100)/2+AC99</f>
        <v>0.96591125299515268</v>
      </c>
      <c r="AD100" s="4">
        <f ca="1">(1-AD99)*('Risk male'!AD100+'Risk female'!AD100)/2+AD99</f>
        <v>0.96545490615125362</v>
      </c>
      <c r="AE100" s="4">
        <f ca="1">(1-AE99)*('Risk male'!AE100+'Risk female'!AE100)/2+AE99</f>
        <v>0.96499906725763718</v>
      </c>
      <c r="AF100" s="4">
        <f ca="1">(1-AF99)*('Risk male'!AF100+'Risk female'!AF100)/2+AF99</f>
        <v>0.96454379437583115</v>
      </c>
      <c r="BA100" s="20">
        <f t="shared" si="2"/>
        <v>0.5</v>
      </c>
    </row>
    <row r="101" spans="1:53" x14ac:dyDescent="0.2">
      <c r="A101" s="1">
        <v>98</v>
      </c>
      <c r="B101" s="4">
        <f ca="1">(1-B100)*('Risk male'!B101+'Risk female'!B101)/2+B100</f>
        <v>0.9855276713611022</v>
      </c>
      <c r="C101" s="4">
        <f ca="1">(1-C100)*('Risk male'!C101+'Risk female'!C101)/2+C100</f>
        <v>0.98523494367611253</v>
      </c>
      <c r="D101" s="4">
        <f ca="1">(1-D100)*('Risk male'!D101+'Risk female'!D101)/2+D100</f>
        <v>0.98494107291480648</v>
      </c>
      <c r="E101" s="4">
        <f ca="1">(1-E100)*('Risk male'!E101+'Risk female'!E101)/2+E100</f>
        <v>0.98464612835361109</v>
      </c>
      <c r="F101" s="4">
        <f ca="1">(1-F100)*('Risk male'!F101+'Risk female'!F101)/2+F100</f>
        <v>0.98435017830777038</v>
      </c>
      <c r="G101" s="4">
        <f ca="1">(1-G100)*('Risk male'!G101+'Risk female'!G101)/2+G100</f>
        <v>0.98405329009912179</v>
      </c>
      <c r="H101" s="4">
        <f ca="1">(1-H100)*('Risk male'!H101+'Risk female'!H101)/2+H100</f>
        <v>0.98375553002660299</v>
      </c>
      <c r="I101" s="4">
        <f ca="1">(1-I100)*('Risk male'!I101+'Risk female'!I101)/2+I100</f>
        <v>0.98345696333940646</v>
      </c>
      <c r="J101" s="4">
        <f ca="1">(1-J100)*('Risk male'!J101+'Risk female'!J101)/2+J100</f>
        <v>0.98315765421268908</v>
      </c>
      <c r="K101" s="4">
        <f ca="1">(1-K100)*('Risk male'!K101+'Risk female'!K101)/2+K100</f>
        <v>0.98285766572575473</v>
      </c>
      <c r="L101" s="4">
        <f ca="1">(1-L100)*('Risk male'!L101+'Risk female'!L101)/2+L100</f>
        <v>0.9825570598426151</v>
      </c>
      <c r="M101" s="4">
        <f ca="1">(1-M100)*('Risk male'!M101+'Risk female'!M101)/2+M100</f>
        <v>0.98225589739484487</v>
      </c>
      <c r="N101" s="4">
        <f ca="1">(1-N100)*('Risk male'!N101+'Risk female'!N101)/2+N100</f>
        <v>0.98195423806664051</v>
      </c>
      <c r="O101" s="4">
        <f ca="1">(1-O100)*('Risk male'!O101+'Risk female'!O101)/2+O100</f>
        <v>0.98165214038199411</v>
      </c>
      <c r="P101" s="4">
        <f ca="1">(1-P100)*('Risk male'!P101+'Risk female'!P101)/2+P100</f>
        <v>0.98134966169389604</v>
      </c>
      <c r="Q101" s="4">
        <f ca="1">(1-Q100)*('Risk male'!Q101+'Risk female'!Q101)/2+Q100</f>
        <v>0.98104685817547832</v>
      </c>
      <c r="R101" s="4">
        <f ca="1">(1-R100)*('Risk male'!R101+'Risk female'!R101)/2+R100</f>
        <v>0.98074378481301328</v>
      </c>
      <c r="S101" s="4">
        <f ca="1">(1-S100)*('Risk male'!S101+'Risk female'!S101)/2+S100</f>
        <v>0.98044049540068345</v>
      </c>
      <c r="T101" s="4">
        <f ca="1">(1-T100)*('Risk male'!T101+'Risk female'!T101)/2+T100</f>
        <v>0.98013704253703848</v>
      </c>
      <c r="U101" s="4">
        <f ca="1">(1-U100)*('Risk male'!U101+'Risk female'!U101)/2+U100</f>
        <v>0.9798334776230565</v>
      </c>
      <c r="V101" s="4">
        <f ca="1">(1-V100)*('Risk male'!V101+'Risk female'!V101)/2+V100</f>
        <v>0.97952985086173183</v>
      </c>
      <c r="W101" s="4">
        <f ca="1">(1-W100)*('Risk male'!W101+'Risk female'!W101)/2+W100</f>
        <v>0.97922621125910747</v>
      </c>
      <c r="X101" s="4">
        <f ca="1">(1-X100)*('Risk male'!X101+'Risk female'!X101)/2+X100</f>
        <v>0.97892260662667741</v>
      </c>
      <c r="Y101" s="4">
        <f ca="1">(1-Y100)*('Risk male'!Y101+'Risk female'!Y101)/2+Y100</f>
        <v>0.97861908358508287</v>
      </c>
      <c r="Z101" s="4">
        <f ca="1">(1-Z100)*('Risk male'!Z101+'Risk female'!Z101)/2+Z100</f>
        <v>0.97831568756902831</v>
      </c>
      <c r="AA101" s="4">
        <f ca="1">(1-AA100)*('Risk male'!AA101+'Risk female'!AA101)/2+AA100</f>
        <v>0.97801246283334786</v>
      </c>
      <c r="AB101" s="4">
        <f ca="1">(1-AB100)*('Risk male'!AB101+'Risk female'!AB101)/2+AB100</f>
        <v>0.97770945246015073</v>
      </c>
      <c r="AC101" s="4">
        <f ca="1">(1-AC100)*('Risk male'!AC101+'Risk female'!AC101)/2+AC100</f>
        <v>0.97740669836697991</v>
      </c>
      <c r="AD101" s="4">
        <f ca="1">(1-AD100)*('Risk male'!AD101+'Risk female'!AD101)/2+AD100</f>
        <v>0.97710424131591789</v>
      </c>
      <c r="AE101" s="4">
        <f ca="1">(1-AE100)*('Risk male'!AE101+'Risk female'!AE101)/2+AE100</f>
        <v>0.97680212092357621</v>
      </c>
      <c r="AF101" s="4">
        <f ca="1">(1-AF100)*('Risk male'!AF101+'Risk female'!AF101)/2+AF100</f>
        <v>0.97650037567190962</v>
      </c>
      <c r="BA101" s="20">
        <f t="shared" si="2"/>
        <v>0.5</v>
      </c>
    </row>
    <row r="102" spans="1:53" x14ac:dyDescent="0.2">
      <c r="A102" s="1">
        <v>99</v>
      </c>
      <c r="B102" s="4">
        <f ca="1">(1-B101)*('Risk male'!B102+'Risk female'!B102)/2+B101</f>
        <v>0.9906674951765434</v>
      </c>
      <c r="C102" s="4">
        <f ca="1">(1-C101)*('Risk male'!C102+'Risk female'!C102)/2+C101</f>
        <v>0.99047872924949121</v>
      </c>
      <c r="D102" s="4">
        <f ca="1">(1-D101)*('Risk male'!D102+'Risk female'!D102)/2+D101</f>
        <v>0.99028922620780446</v>
      </c>
      <c r="E102" s="4">
        <f ca="1">(1-E101)*('Risk male'!E102+'Risk female'!E102)/2+E101</f>
        <v>0.99009903072450045</v>
      </c>
      <c r="F102" s="4">
        <f ca="1">(1-F101)*('Risk male'!F102+'Risk female'!F102)/2+F101</f>
        <v>0.98990818685277637</v>
      </c>
      <c r="G102" s="4">
        <f ca="1">(1-G101)*('Risk male'!G102+'Risk female'!G102)/2+G101</f>
        <v>0.9897167380052293</v>
      </c>
      <c r="H102" s="4">
        <f ca="1">(1-H101)*('Risk male'!H102+'Risk female'!H102)/2+H101</f>
        <v>0.98952472693483762</v>
      </c>
      <c r="I102" s="4">
        <f ca="1">(1-I101)*('Risk male'!I102+'Risk female'!I102)/2+I101</f>
        <v>0.98933219571765008</v>
      </c>
      <c r="J102" s="4">
        <f ca="1">(1-J101)*('Risk male'!J102+'Risk female'!J102)/2+J101</f>
        <v>0.98913918573712167</v>
      </c>
      <c r="K102" s="4">
        <f ca="1">(1-K101)*('Risk male'!K102+'Risk female'!K102)/2+K101</f>
        <v>0.98894573767004479</v>
      </c>
      <c r="L102" s="4">
        <f ca="1">(1-L101)*('Risk male'!L102+'Risk female'!L102)/2+L101</f>
        <v>0.98875189147401388</v>
      </c>
      <c r="M102" s="4">
        <f ca="1">(1-M101)*('Risk male'!M102+'Risk female'!M102)/2+M101</f>
        <v>0.98855768637636943</v>
      </c>
      <c r="N102" s="4">
        <f ca="1">(1-N101)*('Risk male'!N102+'Risk female'!N102)/2+N101</f>
        <v>0.98836316086456322</v>
      </c>
      <c r="O102" s="4">
        <f ca="1">(1-O101)*('Risk male'!O102+'Risk female'!O102)/2+O101</f>
        <v>0.98816835267788761</v>
      </c>
      <c r="P102" s="4">
        <f ca="1">(1-P101)*('Risk male'!P102+'Risk female'!P102)/2+P101</f>
        <v>0.98797329880051221</v>
      </c>
      <c r="Q102" s="4">
        <f ca="1">(1-Q101)*('Risk male'!Q102+'Risk female'!Q102)/2+Q101</f>
        <v>0.98777803545577325</v>
      </c>
      <c r="R102" s="4">
        <f ca="1">(1-R101)*('Risk male'!R102+'Risk female'!R102)/2+R101</f>
        <v>0.98758259810165838</v>
      </c>
      <c r="S102" s="4">
        <f ca="1">(1-S101)*('Risk male'!S102+'Risk female'!S102)/2+S101</f>
        <v>0.98738702142743451</v>
      </c>
      <c r="T102" s="4">
        <f ca="1">(1-T101)*('Risk male'!T102+'Risk female'!T102)/2+T101</f>
        <v>0.98719133935136227</v>
      </c>
      <c r="U102" s="4">
        <f ca="1">(1-U101)*('Risk male'!U102+'Risk female'!U102)/2+U101</f>
        <v>0.98699558501944684</v>
      </c>
      <c r="V102" s="4">
        <f ca="1">(1-V101)*('Risk male'!V102+'Risk female'!V102)/2+V101</f>
        <v>0.98679979080517111</v>
      </c>
      <c r="W102" s="4">
        <f ca="1">(1-W101)*('Risk male'!W102+'Risk female'!W102)/2+W101</f>
        <v>0.98660398831016227</v>
      </c>
      <c r="X102" s="4">
        <f ca="1">(1-X101)*('Risk male'!X102+'Risk female'!X102)/2+X101</f>
        <v>0.98640820836574039</v>
      </c>
      <c r="Y102" s="4">
        <f ca="1">(1-Y101)*('Risk male'!Y102+'Risk female'!Y102)/2+Y101</f>
        <v>0.98621248103530257</v>
      </c>
      <c r="Z102" s="4">
        <f ca="1">(1-Z101)*('Risk male'!Z102+'Risk female'!Z102)/2+Z101</f>
        <v>0.98601683561749209</v>
      </c>
      <c r="AA102" s="4">
        <f ca="1">(1-AA101)*('Risk male'!AA102+'Risk female'!AA102)/2+AA101</f>
        <v>0.98582130065011142</v>
      </c>
      <c r="AB102" s="4">
        <f ca="1">(1-AB101)*('Risk male'!AB102+'Risk female'!AB102)/2+AB101</f>
        <v>0.98562590391472926</v>
      </c>
      <c r="AC102" s="4">
        <f ca="1">(1-AC101)*('Risk male'!AC102+'Risk female'!AC102)/2+AC101</f>
        <v>0.9854306724419416</v>
      </c>
      <c r="AD102" s="4">
        <f ca="1">(1-AD101)*('Risk male'!AD102+'Risk female'!AD102)/2+AD101</f>
        <v>0.98523563251724433</v>
      </c>
      <c r="AE102" s="4">
        <f ca="1">(1-AE101)*('Risk male'!AE102+'Risk female'!AE102)/2+AE101</f>
        <v>0.98504080968747421</v>
      </c>
      <c r="AF102" s="4">
        <f ca="1">(1-AF101)*('Risk male'!AF102+'Risk female'!AF102)/2+AF101</f>
        <v>0.98484622876778283</v>
      </c>
      <c r="BA102" s="20">
        <f t="shared" si="2"/>
        <v>0.5</v>
      </c>
    </row>
    <row r="103" spans="1:53" x14ac:dyDescent="0.2">
      <c r="A103" s="1">
        <v>100</v>
      </c>
      <c r="B103" s="4">
        <f ca="1">(1-B102)*('Risk male'!B103+'Risk female'!B103)/2+B102</f>
        <v>0.99423192267146954</v>
      </c>
      <c r="C103" s="4">
        <f ca="1">(1-C102)*('Risk male'!C103+'Risk female'!C103)/2+C102</f>
        <v>0.9941152534079839</v>
      </c>
      <c r="D103" s="4">
        <f ca="1">(1-D102)*('Risk male'!D103+'Risk female'!D103)/2+D102</f>
        <v>0.99399812856110537</v>
      </c>
      <c r="E103" s="4">
        <f ca="1">(1-E102)*('Risk male'!E103+'Risk female'!E103)/2+E102</f>
        <v>0.99388057574157962</v>
      </c>
      <c r="F103" s="4">
        <f ca="1">(1-F102)*('Risk male'!F103+'Risk female'!F103)/2+F102</f>
        <v>0.99376262217706457</v>
      </c>
      <c r="G103" s="4">
        <f ca="1">(1-G102)*('Risk male'!G103+'Risk female'!G103)/2+G102</f>
        <v>0.99364429469928672</v>
      </c>
      <c r="H103" s="4">
        <f ca="1">(1-H102)*('Risk male'!H103+'Risk female'!H103)/2+H102</f>
        <v>0.99352561973228648</v>
      </c>
      <c r="I103" s="4">
        <f ca="1">(1-I102)*('Risk male'!I103+'Risk female'!I103)/2+I102</f>
        <v>0.99340662328171914</v>
      </c>
      <c r="J103" s="4">
        <f ca="1">(1-J102)*('Risk male'!J103+'Risk female'!J103)/2+J102</f>
        <v>0.9932873309251733</v>
      </c>
      <c r="K103" s="4">
        <f ca="1">(1-K102)*('Risk male'!K103+'Risk female'!K103)/2+K102</f>
        <v>0.99316776780347527</v>
      </c>
      <c r="L103" s="4">
        <f ca="1">(1-L102)*('Risk male'!L103+'Risk female'!L103)/2+L102</f>
        <v>0.99304795861294182</v>
      </c>
      <c r="M103" s="4">
        <f ca="1">(1-M102)*('Risk male'!M103+'Risk female'!M103)/2+M102</f>
        <v>0.99292792759854653</v>
      </c>
      <c r="N103" s="4">
        <f ca="1">(1-N102)*('Risk male'!N103+'Risk female'!N103)/2+N102</f>
        <v>0.99280769854796524</v>
      </c>
      <c r="O103" s="4">
        <f ca="1">(1-O102)*('Risk male'!O103+'Risk female'!O103)/2+O102</f>
        <v>0.99268729478646367</v>
      </c>
      <c r="P103" s="4">
        <f ca="1">(1-P102)*('Risk male'!P103+'Risk female'!P103)/2+P102</f>
        <v>0.99256673917259419</v>
      </c>
      <c r="Q103" s="4">
        <f ca="1">(1-Q102)*('Risk male'!Q103+'Risk female'!Q103)/2+Q102</f>
        <v>0.99244605409466635</v>
      </c>
      <c r="R103" s="4">
        <f ca="1">(1-R102)*('Risk male'!R103+'Risk female'!R103)/2+R102</f>
        <v>0.9923252614679553</v>
      </c>
      <c r="S103" s="4">
        <f ca="1">(1-S102)*('Risk male'!S103+'Risk female'!S103)/2+S102</f>
        <v>0.99220438273261902</v>
      </c>
      <c r="T103" s="4">
        <f ca="1">(1-T102)*('Risk male'!T103+'Risk female'!T103)/2+T102</f>
        <v>0.99208343885228412</v>
      </c>
      <c r="U103" s="4">
        <f ca="1">(1-U102)*('Risk male'!U103+'Risk female'!U103)/2+U102</f>
        <v>0.99196245031327535</v>
      </c>
      <c r="V103" s="4">
        <f ca="1">(1-V102)*('Risk male'!V103+'Risk female'!V103)/2+V102</f>
        <v>0.99184143712444928</v>
      </c>
      <c r="W103" s="4">
        <f ca="1">(1-W102)*('Risk male'!W103+'Risk female'!W103)/2+W102</f>
        <v>0.9917204188176072</v>
      </c>
      <c r="X103" s="4">
        <f ca="1">(1-X102)*('Risk male'!X103+'Risk female'!X103)/2+X102</f>
        <v>0.9915994144484519</v>
      </c>
      <c r="Y103" s="4">
        <f ca="1">(1-Y102)*('Risk male'!Y103+'Risk female'!Y103)/2+Y102</f>
        <v>0.99147844259806139</v>
      </c>
      <c r="Z103" s="4">
        <f ca="1">(1-Z102)*('Risk male'!Z103+'Risk female'!Z103)/2+Z102</f>
        <v>0.99135752137484734</v>
      </c>
      <c r="AA103" s="4">
        <f ca="1">(1-AA102)*('Risk male'!AA103+'Risk female'!AA103)/2+AA102</f>
        <v>0.99123666841697378</v>
      </c>
      <c r="AB103" s="4">
        <f ca="1">(1-AB102)*('Risk male'!AB103+'Risk female'!AB103)/2+AB102</f>
        <v>0.99111590089520474</v>
      </c>
      <c r="AC103" s="4">
        <f ca="1">(1-AC102)*('Risk male'!AC103+'Risk female'!AC103)/2+AC102</f>
        <v>0.99099523551615543</v>
      </c>
      <c r="AD103" s="4">
        <f ca="1">(1-AD102)*('Risk male'!AD103+'Risk female'!AD103)/2+AD102</f>
        <v>0.9908746885259222</v>
      </c>
      <c r="AE103" s="4">
        <f ca="1">(1-AE102)*('Risk male'!AE103+'Risk female'!AE103)/2+AE102</f>
        <v>0.99075427571406349</v>
      </c>
      <c r="AF103" s="4">
        <f ca="1">(1-AF102)*('Risk male'!AF103+'Risk female'!AF103)/2+AF102</f>
        <v>0.99063401241791016</v>
      </c>
      <c r="BA103" s="20">
        <f t="shared" si="2"/>
        <v>0.5</v>
      </c>
    </row>
    <row r="104" spans="1:53" x14ac:dyDescent="0.2">
      <c r="A104" s="1">
        <v>101</v>
      </c>
      <c r="B104" s="4">
        <f ca="1">(1-B103)*('Risk male'!B104+'Risk female'!B104)/2+B103</f>
        <v>0.99657376006616294</v>
      </c>
      <c r="C104" s="4">
        <f ca="1">(1-C103)*('Risk male'!C104+'Risk female'!C104)/2+C103</f>
        <v>0.99650445848318514</v>
      </c>
      <c r="D104" s="4">
        <f ca="1">(1-D103)*('Risk male'!D104+'Risk female'!D104)/2+D103</f>
        <v>0.99643488628351384</v>
      </c>
      <c r="E104" s="4">
        <f ca="1">(1-E103)*('Risk male'!E104+'Risk female'!E104)/2+E103</f>
        <v>0.99636505986794166</v>
      </c>
      <c r="F104" s="4">
        <f ca="1">(1-F103)*('Risk male'!F104+'Risk female'!F104)/2+F103</f>
        <v>0.9962949954097069</v>
      </c>
      <c r="G104" s="4">
        <f ca="1">(1-G103)*('Risk male'!G104+'Risk female'!G104)/2+G103</f>
        <v>0.99622470884686432</v>
      </c>
      <c r="H104" s="4">
        <f ca="1">(1-H103)*('Risk male'!H104+'Risk female'!H104)/2+H103</f>
        <v>0.99615421587530306</v>
      </c>
      <c r="I104" s="4">
        <f ca="1">(1-I103)*('Risk male'!I104+'Risk female'!I104)/2+I103</f>
        <v>0.99608353194239152</v>
      </c>
      <c r="J104" s="4">
        <f ca="1">(1-J103)*('Risk male'!J104+'Risk female'!J104)/2+J103</f>
        <v>0.99601267224122603</v>
      </c>
      <c r="K104" s="4">
        <f ca="1">(1-K103)*('Risk male'!K104+'Risk female'!K104)/2+K103</f>
        <v>0.99594165170546622</v>
      </c>
      <c r="L104" s="4">
        <f ca="1">(1-L103)*('Risk male'!L104+'Risk female'!L104)/2+L103</f>
        <v>0.99587048500473296</v>
      </c>
      <c r="M104" s="4">
        <f ca="1">(1-M103)*('Risk male'!M104+'Risk female'!M104)/2+M103</f>
        <v>0.99579918654054866</v>
      </c>
      <c r="N104" s="4">
        <f ca="1">(1-N103)*('Risk male'!N104+'Risk female'!N104)/2+N103</f>
        <v>0.99572777044280125</v>
      </c>
      <c r="O104" s="4">
        <f ca="1">(1-O103)*('Risk male'!O104+'Risk female'!O104)/2+O103</f>
        <v>0.99565625056670659</v>
      </c>
      <c r="P104" s="4">
        <f ca="1">(1-P103)*('Risk male'!P104+'Risk female'!P104)/2+P103</f>
        <v>0.99558464049025275</v>
      </c>
      <c r="Q104" s="4">
        <f ca="1">(1-Q103)*('Risk male'!Q104+'Risk female'!Q104)/2+Q103</f>
        <v>0.99551295351210334</v>
      </c>
      <c r="R104" s="4">
        <f ca="1">(1-R103)*('Risk male'!R104+'Risk female'!R104)/2+R103</f>
        <v>0.99544120264993941</v>
      </c>
      <c r="S104" s="4">
        <f ca="1">(1-S103)*('Risk male'!S104+'Risk female'!S104)/2+S103</f>
        <v>0.99536940063922219</v>
      </c>
      <c r="T104" s="4">
        <f ca="1">(1-T103)*('Risk male'!T104+'Risk female'!T104)/2+T103</f>
        <v>0.99529755993235314</v>
      </c>
      <c r="U104" s="4">
        <f ca="1">(1-U103)*('Risk male'!U104+'Risk female'!U104)/2+U103</f>
        <v>0.99522569269821637</v>
      </c>
      <c r="V104" s="4">
        <f ca="1">(1-V103)*('Risk male'!V104+'Risk female'!V104)/2+V103</f>
        <v>0.99515381082207965</v>
      </c>
      <c r="W104" s="4">
        <f ca="1">(1-W103)*('Risk male'!W104+'Risk female'!W104)/2+W103</f>
        <v>0.99508192590583955</v>
      </c>
      <c r="X104" s="4">
        <f ca="1">(1-X103)*('Risk male'!X104+'Risk female'!X104)/2+X103</f>
        <v>0.99501004926859027</v>
      </c>
      <c r="Y104" s="4">
        <f ca="1">(1-Y103)*('Risk male'!Y104+'Risk female'!Y104)/2+Y103</f>
        <v>0.99493819194749855</v>
      </c>
      <c r="Z104" s="4">
        <f ca="1">(1-Z103)*('Risk male'!Z104+'Risk female'!Z104)/2+Z103</f>
        <v>0.99486636469896716</v>
      </c>
      <c r="AA104" s="4">
        <f ca="1">(1-AA103)*('Risk male'!AA104+'Risk female'!AA104)/2+AA103</f>
        <v>0.99479457800007176</v>
      </c>
      <c r="AB104" s="4">
        <f ca="1">(1-AB103)*('Risk male'!AB104+'Risk female'!AB104)/2+AB103</f>
        <v>0.99472284205025208</v>
      </c>
      <c r="AC104" s="4">
        <f ca="1">(1-AC103)*('Risk male'!AC104+'Risk female'!AC104)/2+AC103</f>
        <v>0.99465116677324328</v>
      </c>
      <c r="AD104" s="4">
        <f ca="1">(1-AD103)*('Risk male'!AD104+'Risk female'!AD104)/2+AD103</f>
        <v>0.99457956181923235</v>
      </c>
      <c r="AE104" s="4">
        <f ca="1">(1-AE103)*('Risk male'!AE104+'Risk female'!AE104)/2+AE103</f>
        <v>0.99450803656722242</v>
      </c>
      <c r="AF104" s="4">
        <f ca="1">(1-AF103)*('Risk male'!AF104+'Risk female'!AF104)/2+AF103</f>
        <v>0.99443660012759338</v>
      </c>
      <c r="BA104" s="20">
        <f t="shared" si="2"/>
        <v>0.5</v>
      </c>
    </row>
    <row r="105" spans="1:53" x14ac:dyDescent="0.2">
      <c r="A105" s="1">
        <v>102</v>
      </c>
      <c r="B105" s="4">
        <f ca="1">(1-B104)*('Risk male'!B105+'Risk female'!B105)/2+B104</f>
        <v>0.99812901054218284</v>
      </c>
      <c r="C105" s="4">
        <f ca="1">(1-C104)*('Risk male'!C105+'Risk female'!C105)/2+C104</f>
        <v>0.99809116656929553</v>
      </c>
      <c r="D105" s="4">
        <f ca="1">(1-D104)*('Risk male'!D105+'Risk female'!D105)/2+D104</f>
        <v>0.99805317481896405</v>
      </c>
      <c r="E105" s="4">
        <f ca="1">(1-E104)*('Risk male'!E105+'Risk female'!E105)/2+E104</f>
        <v>0.99801504424727738</v>
      </c>
      <c r="F105" s="4">
        <f ca="1">(1-F104)*('Risk male'!F105+'Risk female'!F105)/2+F104</f>
        <v>0.99797678368606269</v>
      </c>
      <c r="G105" s="4">
        <f ca="1">(1-G104)*('Risk male'!G105+'Risk female'!G105)/2+G104</f>
        <v>0.99793840183871863</v>
      </c>
      <c r="H105" s="4">
        <f ca="1">(1-H104)*('Risk male'!H105+'Risk female'!H105)/2+H104</f>
        <v>0.99789990727640299</v>
      </c>
      <c r="I105" s="4">
        <f ca="1">(1-I104)*('Risk male'!I105+'Risk female'!I105)/2+I104</f>
        <v>0.99786130843456233</v>
      </c>
      <c r="J105" s="4">
        <f ca="1">(1-J104)*('Risk male'!J105+'Risk female'!J105)/2+J104</f>
        <v>0.99782261360979085</v>
      </c>
      <c r="K105" s="4">
        <f ca="1">(1-K104)*('Risk male'!K105+'Risk female'!K105)/2+K104</f>
        <v>0.99778383095701084</v>
      </c>
      <c r="L105" s="4">
        <f ca="1">(1-L104)*('Risk male'!L105+'Risk female'!L105)/2+L104</f>
        <v>0.99774496848695893</v>
      </c>
      <c r="M105" s="4">
        <f ca="1">(1-M104)*('Risk male'!M105+'Risk female'!M105)/2+M104</f>
        <v>0.9977060340639694</v>
      </c>
      <c r="N105" s="4">
        <f ca="1">(1-N104)*('Risk male'!N105+'Risk female'!N105)/2+N104</f>
        <v>0.99766703540404367</v>
      </c>
      <c r="O105" s="4">
        <f ca="1">(1-O104)*('Risk male'!O105+'Risk female'!O105)/2+O104</f>
        <v>0.99762798007319076</v>
      </c>
      <c r="P105" s="4">
        <f ca="1">(1-P104)*('Risk male'!P105+'Risk female'!P105)/2+P104</f>
        <v>0.99758887548603226</v>
      </c>
      <c r="Q105" s="4">
        <f ca="1">(1-Q104)*('Risk male'!Q105+'Risk female'!Q105)/2+Q104</f>
        <v>0.99754972890465721</v>
      </c>
      <c r="R105" s="4">
        <f ca="1">(1-R104)*('Risk male'!R105+'Risk female'!R105)/2+R104</f>
        <v>0.99751054743771661</v>
      </c>
      <c r="S105" s="4">
        <f ca="1">(1-S104)*('Risk male'!S105+'Risk female'!S105)/2+S104</f>
        <v>0.99747133803974797</v>
      </c>
      <c r="T105" s="4">
        <f ca="1">(1-T104)*('Risk male'!T105+'Risk female'!T105)/2+T104</f>
        <v>0.9974321075107162</v>
      </c>
      <c r="U105" s="4">
        <f ca="1">(1-U104)*('Risk male'!U105+'Risk female'!U105)/2+U104</f>
        <v>0.99739286249576431</v>
      </c>
      <c r="V105" s="4">
        <f ca="1">(1-V104)*('Risk male'!V105+'Risk female'!V105)/2+V104</f>
        <v>0.99735360948515883</v>
      </c>
      <c r="W105" s="4">
        <f ca="1">(1-W104)*('Risk male'!W105+'Risk female'!W105)/2+W104</f>
        <v>0.99731435481442399</v>
      </c>
      <c r="X105" s="4">
        <f ca="1">(1-X104)*('Risk male'!X105+'Risk female'!X105)/2+X104</f>
        <v>0.9972751046646523</v>
      </c>
      <c r="Y105" s="4">
        <f ca="1">(1-Y104)*('Risk male'!Y105+'Risk female'!Y105)/2+Y104</f>
        <v>0.99723586506298234</v>
      </c>
      <c r="Z105" s="4">
        <f ca="1">(1-Z104)*('Risk male'!Z105+'Risk female'!Z105)/2+Z104</f>
        <v>0.99719664188323387</v>
      </c>
      <c r="AA105" s="4">
        <f ca="1">(1-AA104)*('Risk male'!AA105+'Risk female'!AA105)/2+AA104</f>
        <v>0.99715744084669278</v>
      </c>
      <c r="AB105" s="4">
        <f ca="1">(1-AB104)*('Risk male'!AB105+'Risk female'!AB105)/2+AB104</f>
        <v>0.99711826752303445</v>
      </c>
      <c r="AC105" s="4">
        <f ca="1">(1-AC104)*('Risk male'!AC105+'Risk female'!AC105)/2+AC104</f>
        <v>0.9970791273313786</v>
      </c>
      <c r="AD105" s="4">
        <f ca="1">(1-AD104)*('Risk male'!AD105+'Risk female'!AD105)/2+AD104</f>
        <v>0.99704002554146631</v>
      </c>
      <c r="AE105" s="4">
        <f ca="1">(1-AE104)*('Risk male'!AE105+'Risk female'!AE105)/2+AE104</f>
        <v>0.9970009672749518</v>
      </c>
      <c r="AF105" s="4">
        <f ca="1">(1-AF104)*('Risk male'!AF105+'Risk female'!AF105)/2+AF104</f>
        <v>0.9969619575068005</v>
      </c>
      <c r="BA105" s="20">
        <f t="shared" si="2"/>
        <v>0.5</v>
      </c>
    </row>
    <row r="106" spans="1:53" x14ac:dyDescent="0.2">
      <c r="A106" s="1">
        <v>103</v>
      </c>
      <c r="B106" s="4">
        <f ca="1">(1-B105)*('Risk male'!B106+'Risk female'!B106)/2+B105</f>
        <v>0.99906833443672183</v>
      </c>
      <c r="C106" s="4">
        <f ca="1">(1-C105)*('Risk male'!C106+'Risk female'!C106)/2+C105</f>
        <v>0.99904948990172493</v>
      </c>
      <c r="D106" s="4">
        <f ca="1">(1-D105)*('Risk male'!D106+'Risk female'!D106)/2+D105</f>
        <v>0.99903057178044707</v>
      </c>
      <c r="E106" s="4">
        <f ca="1">(1-E105)*('Risk male'!E106+'Risk female'!E106)/2+E105</f>
        <v>0.9990115845326033</v>
      </c>
      <c r="F106" s="4">
        <f ca="1">(1-F105)*('Risk male'!F106+'Risk female'!F106)/2+F105</f>
        <v>0.99899253255603204</v>
      </c>
      <c r="G106" s="4">
        <f ca="1">(1-G105)*('Risk male'!G106+'Risk female'!G106)/2+G105</f>
        <v>0.99897342018462021</v>
      </c>
      <c r="H106" s="4">
        <f ca="1">(1-H105)*('Risk male'!H106+'Risk female'!H106)/2+H105</f>
        <v>0.99895425168640495</v>
      </c>
      <c r="I106" s="4">
        <f ca="1">(1-I105)*('Risk male'!I106+'Risk female'!I106)/2+I105</f>
        <v>0.99893503126184557</v>
      </c>
      <c r="J106" s="4">
        <f ca="1">(1-J105)*('Risk male'!J106+'Risk female'!J106)/2+J105</f>
        <v>0.99891576304225937</v>
      </c>
      <c r="K106" s="4">
        <f ca="1">(1-K105)*('Risk male'!K106+'Risk female'!K106)/2+K105</f>
        <v>0.99889645108841763</v>
      </c>
      <c r="L106" s="4">
        <f ca="1">(1-L105)*('Risk male'!L106+'Risk female'!L106)/2+L105</f>
        <v>0.99887709938929392</v>
      </c>
      <c r="M106" s="4">
        <f ca="1">(1-M105)*('Risk male'!M106+'Risk female'!M106)/2+M105</f>
        <v>0.99885771186096028</v>
      </c>
      <c r="N106" s="4">
        <f ca="1">(1-N105)*('Risk male'!N106+'Risk female'!N106)/2+N105</f>
        <v>0.99883829234562571</v>
      </c>
      <c r="O106" s="4">
        <f ca="1">(1-O105)*('Risk male'!O106+'Risk female'!O106)/2+O105</f>
        <v>0.99881884461081027</v>
      </c>
      <c r="P106" s="4">
        <f ca="1">(1-P105)*('Risk male'!P106+'Risk female'!P106)/2+P105</f>
        <v>0.99879937234865002</v>
      </c>
      <c r="Q106" s="4">
        <f ca="1">(1-Q105)*('Risk male'!Q106+'Risk female'!Q106)/2+Q105</f>
        <v>0.99877987917532673</v>
      </c>
      <c r="R106" s="4">
        <f ca="1">(1-R105)*('Risk male'!R106+'Risk female'!R106)/2+R105</f>
        <v>0.99876036863061757</v>
      </c>
      <c r="S106" s="4">
        <f ca="1">(1-S105)*('Risk male'!S106+'Risk female'!S106)/2+S105</f>
        <v>0.99874084417755782</v>
      </c>
      <c r="T106" s="4">
        <f ca="1">(1-T105)*('Risk male'!T106+'Risk female'!T106)/2+T105</f>
        <v>0.99872130920221347</v>
      </c>
      <c r="U106" s="4">
        <f ca="1">(1-U105)*('Risk male'!U106+'Risk female'!U106)/2+U105</f>
        <v>0.99870176701355584</v>
      </c>
      <c r="V106" s="4">
        <f ca="1">(1-V105)*('Risk male'!V106+'Risk female'!V106)/2+V105</f>
        <v>0.99868222084343539</v>
      </c>
      <c r="W106" s="4">
        <f ca="1">(1-W105)*('Risk male'!W106+'Risk female'!W106)/2+W105</f>
        <v>0.99866267384664786</v>
      </c>
      <c r="X106" s="4">
        <f ca="1">(1-X105)*('Risk male'!X106+'Risk female'!X106)/2+X105</f>
        <v>0.99864312910108932</v>
      </c>
      <c r="Y106" s="4">
        <f ca="1">(1-Y105)*('Risk male'!Y106+'Risk female'!Y106)/2+Y105</f>
        <v>0.99862358960799391</v>
      </c>
      <c r="Z106" s="4">
        <f ca="1">(1-Z105)*('Risk male'!Z106+'Risk female'!Z106)/2+Z105</f>
        <v>0.99860405829225007</v>
      </c>
      <c r="AA106" s="4">
        <f ca="1">(1-AA105)*('Risk male'!AA106+'Risk female'!AA106)/2+AA105</f>
        <v>0.99858453800279168</v>
      </c>
      <c r="AB106" s="4">
        <f ca="1">(1-AB105)*('Risk male'!AB106+'Risk female'!AB106)/2+AB105</f>
        <v>0.99856503151305753</v>
      </c>
      <c r="AC106" s="4">
        <f ca="1">(1-AC105)*('Risk male'!AC106+'Risk female'!AC106)/2+AC105</f>
        <v>0.99854554152151676</v>
      </c>
      <c r="AD106" s="4">
        <f ca="1">(1-AD105)*('Risk male'!AD106+'Risk female'!AD106)/2+AD105</f>
        <v>0.99852607065225463</v>
      </c>
      <c r="AE106" s="4">
        <f ca="1">(1-AE105)*('Risk male'!AE106+'Risk female'!AE106)/2+AE105</f>
        <v>0.99850662145561653</v>
      </c>
      <c r="AF106" s="4">
        <f ca="1">(1-AF105)*('Risk male'!AF106+'Risk female'!AF106)/2+AF105</f>
        <v>0.99848719640890338</v>
      </c>
      <c r="BA106" s="20">
        <f t="shared" si="2"/>
        <v>0.5</v>
      </c>
    </row>
    <row r="113" spans="1:27" x14ac:dyDescent="0.2">
      <c r="A113" s="1">
        <v>0</v>
      </c>
      <c r="B113" s="4">
        <f>('Mortality male'!B3+'Mortality female'!B3)/4</f>
        <v>5.1048522988545696E-3</v>
      </c>
      <c r="C113" s="4">
        <f>('Mortality male'!C3+'Mortality female'!C3)/4</f>
        <v>5.2794979385207188E-3</v>
      </c>
      <c r="D113" s="4">
        <f>('Mortality male'!D3+'Mortality female'!D3)/4</f>
        <v>4.9776959065348618E-3</v>
      </c>
      <c r="E113" s="4">
        <f>('Mortality male'!E3+'Mortality female'!E3)/4</f>
        <v>4.7542617113484169E-3</v>
      </c>
      <c r="F113" s="4">
        <f>('Mortality male'!F3+'Mortality female'!F3)/4</f>
        <v>4.3055884775303694E-3</v>
      </c>
      <c r="G113" s="4">
        <f>('Mortality male'!G3+'Mortality female'!G3)/4</f>
        <v>4.8646939083696102E-3</v>
      </c>
      <c r="H113" s="4">
        <f>('Mortality male'!H3+'Mortality female'!H3)/4</f>
        <v>4.4003442872473731E-3</v>
      </c>
      <c r="I113" s="4">
        <f>('Mortality male'!I3+'Mortality female'!I3)/4</f>
        <v>4.0159258383685942E-3</v>
      </c>
      <c r="J113" s="4">
        <f>('Mortality male'!J3+'Mortality female'!J3)/4</f>
        <v>3.8175205562758895E-3</v>
      </c>
      <c r="K113" s="4">
        <f>('Mortality male'!K3+'Mortality female'!K3)/4</f>
        <v>3.8457343243526714E-3</v>
      </c>
      <c r="L113" s="4">
        <f>('Mortality male'!L3+'Mortality female'!L3)/4</f>
        <v>3.7657010442908568E-3</v>
      </c>
      <c r="M113" s="4">
        <f>('Mortality male'!M3+'Mortality female'!M3)/4</f>
        <v>3.5865901293824429E-3</v>
      </c>
      <c r="N113" s="4">
        <f>('Mortality male'!N3+'Mortality female'!N3)/4</f>
        <v>3.6459044777727781E-3</v>
      </c>
      <c r="O113" s="4">
        <f>('Mortality male'!O3+'Mortality female'!O3)/4</f>
        <v>3.7159457757138911E-3</v>
      </c>
      <c r="P113" s="4">
        <f>('Mortality male'!P3+'Mortality female'!P3)/4</f>
        <v>3.6367607685342685E-3</v>
      </c>
      <c r="Q113" s="4">
        <f>('Mortality male'!Q3+'Mortality female'!Q3)/4</f>
        <v>3.2449567165435001E-3</v>
      </c>
      <c r="R113" s="4">
        <f>('Mortality male'!R3+'Mortality female'!R3)/4</f>
        <v>3.4797669374273445E-3</v>
      </c>
      <c r="S113" s="4">
        <f>('Mortality male'!S3+'Mortality female'!S3)/4</f>
        <v>3.5403166953396001E-3</v>
      </c>
      <c r="T113" s="4">
        <f>('Mortality male'!T3+'Mortality female'!T3)/4</f>
        <v>3.4338464418735663E-3</v>
      </c>
      <c r="U113" s="4">
        <f>('Mortality male'!U3+'Mortality female'!U3)/4</f>
        <v>3.6442353558635201E-3</v>
      </c>
      <c r="V113" s="4">
        <f>('Mortality male'!V3+'Mortality female'!V3)/4</f>
        <v>3.8287863936053369E-3</v>
      </c>
      <c r="W113" s="4">
        <f>('Mortality male'!W3+'Mortality female'!W3)/4</f>
        <v>3.4293044519029346E-3</v>
      </c>
      <c r="X113" s="4">
        <f>('Mortality male'!X3+'Mortality female'!X3)/4</f>
        <v>3.106587622931133E-3</v>
      </c>
      <c r="Y113" s="4">
        <f>('Mortality male'!Y3+'Mortality female'!Y3)/4</f>
        <v>3.5907837112556474E-3</v>
      </c>
      <c r="Z113" s="4">
        <f>('Mortality male'!Z3+'Mortality female'!Z3)/4</f>
        <v>3.305070680667592E-3</v>
      </c>
      <c r="AA113" s="4">
        <f>('Mortality male'!AA3+'Mortality female'!AA3)/4</f>
        <v>3.3549769977531734E-3</v>
      </c>
    </row>
    <row r="114" spans="1:27" x14ac:dyDescent="0.2">
      <c r="A114" s="1">
        <v>1</v>
      </c>
      <c r="B114" s="4">
        <f>(1-B113)*AVERAGE('Mortality male'!B3,'Mortality male'!B4,'Mortality female'!B3,'Mortality female'!B4)+B113</f>
        <v>1.0414133853409056E-2</v>
      </c>
      <c r="C114" s="4">
        <f>(1-C113)*AVERAGE('Mortality male'!C3,'Mortality male'!C4,'Mortality female'!C3,'Mortality female'!C4)+C113</f>
        <v>1.0734204357672895E-2</v>
      </c>
      <c r="D114" s="4">
        <f>(1-D113)*AVERAGE('Mortality male'!D3,'Mortality male'!D4,'Mortality female'!D3,'Mortality female'!D4)+D113</f>
        <v>1.0140129261647996E-2</v>
      </c>
      <c r="E114" s="4">
        <f>(1-E113)*AVERAGE('Mortality male'!E3,'Mortality male'!E4,'Mortality female'!E3,'Mortality female'!E4)+E113</f>
        <v>9.6909304754154088E-3</v>
      </c>
      <c r="F114" s="4">
        <f>(1-F113)*AVERAGE('Mortality male'!F3,'Mortality male'!F4,'Mortality female'!F3,'Mortality female'!F4)+F113</f>
        <v>8.7749870508066971E-3</v>
      </c>
      <c r="G114" s="4">
        <f>(1-G113)*AVERAGE('Mortality male'!G3,'Mortality male'!G4,'Mortality female'!G3,'Mortality female'!G4)+G113</f>
        <v>9.9154209121442276E-3</v>
      </c>
      <c r="H114" s="4">
        <f>(1-H113)*AVERAGE('Mortality male'!H3,'Mortality male'!H4,'Mortality female'!H3,'Mortality female'!H4)+H113</f>
        <v>8.9565298658268819E-3</v>
      </c>
      <c r="I114" s="4">
        <f>(1-I113)*AVERAGE('Mortality male'!I3,'Mortality male'!I4,'Mortality female'!I3,'Mortality female'!I4)+I113</f>
        <v>8.1731460553857768E-3</v>
      </c>
      <c r="J114" s="4">
        <f>(1-J113)*AVERAGE('Mortality male'!J3,'Mortality male'!J4,'Mortality female'!J3,'Mortality female'!J4)+J113</f>
        <v>7.7515347981935295E-3</v>
      </c>
      <c r="K114" s="4">
        <f>(1-K113)*AVERAGE('Mortality male'!K3,'Mortality male'!K4,'Mortality female'!K3,'Mortality female'!K4)+K113</f>
        <v>7.8151266889855495E-3</v>
      </c>
      <c r="L114" s="4">
        <f>(1-L113)*AVERAGE('Mortality male'!L3,'Mortality male'!L4,'Mortality female'!L3,'Mortality female'!L4)+L113</f>
        <v>7.6522890139836611E-3</v>
      </c>
      <c r="M114" s="4">
        <f>(1-M113)*AVERAGE('Mortality male'!M3,'Mortality male'!M4,'Mortality female'!M3,'Mortality female'!M4)+M113</f>
        <v>7.262538137144078E-3</v>
      </c>
      <c r="N114" s="4">
        <f>(1-N113)*AVERAGE('Mortality male'!N3,'Mortality male'!N4,'Mortality female'!N3,'Mortality female'!N4)+N113</f>
        <v>7.4171541090117497E-3</v>
      </c>
      <c r="O114" s="4">
        <f>(1-O113)*AVERAGE('Mortality male'!O3,'Mortality male'!O4,'Mortality female'!O3,'Mortality female'!O4)+O113</f>
        <v>7.5217288192812783E-3</v>
      </c>
      <c r="P114" s="4">
        <f>(1-P113)*AVERAGE('Mortality male'!P3,'Mortality male'!P4,'Mortality female'!P3,'Mortality female'!P4)+P113</f>
        <v>7.3691674858124175E-3</v>
      </c>
      <c r="Q114" s="4">
        <f>(1-Q113)*AVERAGE('Mortality male'!Q3,'Mortality male'!Q4,'Mortality female'!Q3,'Mortality female'!Q4)+Q113</f>
        <v>6.5915776353632225E-3</v>
      </c>
      <c r="R114" s="4">
        <f>(1-R113)*AVERAGE('Mortality male'!R3,'Mortality male'!R4,'Mortality female'!R3,'Mortality female'!R4)+R113</f>
        <v>7.05098092255034E-3</v>
      </c>
      <c r="S114" s="4">
        <f>(1-S113)*AVERAGE('Mortality male'!S3,'Mortality male'!S4,'Mortality female'!S3,'Mortality female'!S4)+S113</f>
        <v>7.1784646607594566E-3</v>
      </c>
      <c r="T114" s="4">
        <f>(1-T113)*AVERAGE('Mortality male'!T3,'Mortality male'!T4,'Mortality female'!T3,'Mortality female'!T4)+T113</f>
        <v>6.9516139210454367E-3</v>
      </c>
      <c r="U114" s="4">
        <f>(1-U113)*AVERAGE('Mortality male'!U3,'Mortality male'!U4,'Mortality female'!U3,'Mortality female'!U4)+U113</f>
        <v>7.4220748154717967E-3</v>
      </c>
      <c r="V114" s="4">
        <f>(1-V113)*AVERAGE('Mortality male'!V3,'Mortality male'!V4,'Mortality female'!V3,'Mortality female'!V4)+V113</f>
        <v>7.7282226079695322E-3</v>
      </c>
      <c r="W114" s="4">
        <f>(1-W113)*AVERAGE('Mortality male'!W3,'Mortality male'!W4,'Mortality female'!W3,'Mortality female'!W4)+W113</f>
        <v>6.9410557813683335E-3</v>
      </c>
      <c r="X114" s="4">
        <f>(1-X113)*AVERAGE('Mortality male'!X3,'Mortality male'!X4,'Mortality female'!X3,'Mortality female'!X4)+X113</f>
        <v>6.3207377080161213E-3</v>
      </c>
      <c r="Y114" s="4">
        <f>(1-Y113)*AVERAGE('Mortality male'!Y3,'Mortality male'!Y4,'Mortality female'!Y3,'Mortality female'!Y4)+Y113</f>
        <v>7.2571013681337077E-3</v>
      </c>
      <c r="Z114" s="4">
        <f>(1-Z113)*AVERAGE('Mortality male'!Z3,'Mortality male'!Z4,'Mortality female'!Z3,'Mortality female'!Z4)+Z113</f>
        <v>6.7127557052373988E-3</v>
      </c>
      <c r="AA114" s="4">
        <f ca="1">(1-AA113)*AVERAGE('Mortality male'!AA3,'Mortality male'!AA4,'Mortality female'!AA3,'Mortality female'!AA4)+AA113</f>
        <v>6.8046872431758885E-3</v>
      </c>
    </row>
    <row r="115" spans="1:27" x14ac:dyDescent="0.2">
      <c r="A115" s="1">
        <v>2</v>
      </c>
      <c r="B115" s="4">
        <f>(1-B114)*AVERAGE('Mortality male'!B4,'Mortality male'!B5,'Mortality female'!B4,'Mortality female'!B5)+B114</f>
        <v>1.0787904871639881E-2</v>
      </c>
      <c r="C115" s="4">
        <f>(1-C114)*AVERAGE('Mortality male'!C4,'Mortality male'!C5,'Mortality female'!C4,'Mortality female'!C5)+C114</f>
        <v>1.1045652970118234E-2</v>
      </c>
      <c r="D115" s="4">
        <f>(1-D114)*AVERAGE('Mortality male'!D4,'Mortality male'!D5,'Mortality female'!D4,'Mortality female'!D5)+D114</f>
        <v>1.0496646385096632E-2</v>
      </c>
      <c r="E115" s="4">
        <f>(1-E114)*AVERAGE('Mortality male'!E4,'Mortality male'!E5,'Mortality female'!E4,'Mortality female'!E5)+E114</f>
        <v>1.0006677208756389E-2</v>
      </c>
      <c r="F115" s="4">
        <f>(1-F114)*AVERAGE('Mortality male'!F4,'Mortality male'!F5,'Mortality female'!F4,'Mortality female'!F5)+F114</f>
        <v>9.0800716407941455E-3</v>
      </c>
      <c r="G115" s="4">
        <f>(1-G114)*AVERAGE('Mortality male'!G4,'Mortality male'!G5,'Mortality female'!G4,'Mortality female'!G5)+G114</f>
        <v>1.0233722824214146E-2</v>
      </c>
      <c r="H115" s="4">
        <f>(1-H114)*AVERAGE('Mortality male'!H4,'Mortality male'!H5,'Mortality female'!H4,'Mortality female'!H5)+H114</f>
        <v>9.238170573863896E-3</v>
      </c>
      <c r="I115" s="4">
        <f>(1-I114)*AVERAGE('Mortality male'!I4,'Mortality male'!I5,'Mortality female'!I4,'Mortality female'!I5)+I114</f>
        <v>8.4101391933398672E-3</v>
      </c>
      <c r="J115" s="4">
        <f>(1-J114)*AVERAGE('Mortality male'!J4,'Mortality male'!J5,'Mortality female'!J4,'Mortality female'!J5)+J114</f>
        <v>7.9673412394713483E-3</v>
      </c>
      <c r="K115" s="4">
        <f>(1-K114)*AVERAGE('Mortality male'!K4,'Mortality male'!K5,'Mortality female'!K4,'Mortality female'!K5)+K114</f>
        <v>8.0526262750476134E-3</v>
      </c>
      <c r="L115" s="4">
        <f>(1-L114)*AVERAGE('Mortality male'!L4,'Mortality male'!L5,'Mortality female'!L4,'Mortality female'!L5)+L114</f>
        <v>7.8811303217452607E-3</v>
      </c>
      <c r="M115" s="4">
        <f>(1-M114)*AVERAGE('Mortality male'!M4,'Mortality male'!M5,'Mortality female'!M4,'Mortality female'!M5)+M114</f>
        <v>7.4547658544840498E-3</v>
      </c>
      <c r="N115" s="4">
        <f>(1-N114)*AVERAGE('Mortality male'!N4,'Mortality male'!N5,'Mortality female'!N4,'Mortality female'!N5)+N114</f>
        <v>7.6379896623305042E-3</v>
      </c>
      <c r="O115" s="4">
        <f>(1-O114)*AVERAGE('Mortality male'!O4,'Mortality male'!O5,'Mortality female'!O4,'Mortality female'!O5)+O114</f>
        <v>7.6790209993969202E-3</v>
      </c>
      <c r="P115" s="4">
        <f>(1-P114)*AVERAGE('Mortality male'!P4,'Mortality male'!P5,'Mortality female'!P4,'Mortality female'!P5)+P114</f>
        <v>7.533102136094841E-3</v>
      </c>
      <c r="Q115" s="4">
        <f>(1-Q114)*AVERAGE('Mortality male'!Q4,'Mortality male'!Q5,'Mortality female'!Q4,'Mortality female'!Q5)+Q114</f>
        <v>6.7574207333693272E-3</v>
      </c>
      <c r="R115" s="4">
        <f>(1-R114)*AVERAGE('Mortality male'!R4,'Mortality male'!R5,'Mortality female'!R4,'Mortality female'!R5)+R114</f>
        <v>7.2276488538599772E-3</v>
      </c>
      <c r="S115" s="4">
        <f>(1-S114)*AVERAGE('Mortality male'!S4,'Mortality male'!S5,'Mortality female'!S4,'Mortality female'!S5)+S114</f>
        <v>7.3422504981003629E-3</v>
      </c>
      <c r="T115" s="4">
        <f>(1-T114)*AVERAGE('Mortality male'!T4,'Mortality male'!T5,'Mortality female'!T4,'Mortality female'!T5)+T114</f>
        <v>7.112819142859785E-3</v>
      </c>
      <c r="U115" s="4">
        <f>(1-U114)*AVERAGE('Mortality male'!U4,'Mortality male'!U5,'Mortality female'!U4,'Mortality female'!U5)+U114</f>
        <v>7.6173932965423029E-3</v>
      </c>
      <c r="V115" s="4">
        <f>(1-V114)*AVERAGE('Mortality male'!V4,'Mortality male'!V5,'Mortality female'!V4,'Mortality female'!V5)+V114</f>
        <v>7.8707587692986684E-3</v>
      </c>
      <c r="W115" s="4">
        <f>(1-W114)*AVERAGE('Mortality male'!W4,'Mortality male'!W5,'Mortality female'!W4,'Mortality female'!W5)+W114</f>
        <v>7.1018828713936364E-3</v>
      </c>
      <c r="X115" s="4">
        <f>(1-X114)*AVERAGE('Mortality male'!X4,'Mortality male'!X5,'Mortality female'!X4,'Mortality female'!X5)+X114</f>
        <v>6.5136197398194496E-3</v>
      </c>
      <c r="Y115" s="4">
        <f>(1-Y114)*AVERAGE('Mortality male'!Y4,'Mortality male'!Y5,'Mortality female'!Y4,'Mortality female'!Y5)+Y114</f>
        <v>7.4036258928000609E-3</v>
      </c>
      <c r="Z115" s="4">
        <f>(1-Z114)*AVERAGE('Mortality male'!Z4,'Mortality male'!Z5,'Mortality female'!Z4,'Mortality female'!Z5)+Z114</f>
        <v>6.8934770572114138E-3</v>
      </c>
      <c r="AA115" s="4">
        <f ca="1">(1-AA114)*AVERAGE('Mortality male'!AA4,'Mortality male'!AA5,'Mortality female'!AA4,'Mortality female'!AA5)+AA114</f>
        <v>6.9750661637815285E-3</v>
      </c>
    </row>
    <row r="116" spans="1:27" x14ac:dyDescent="0.2">
      <c r="A116" s="1">
        <v>3</v>
      </c>
      <c r="B116" s="4">
        <f>(1-B115)*AVERAGE('Mortality male'!B5,'Mortality male'!B6,'Mortality female'!B5,'Mortality female'!B6)+B115</f>
        <v>1.1018462566038662E-2</v>
      </c>
      <c r="C116" s="4">
        <f>(1-C115)*AVERAGE('Mortality male'!C5,'Mortality male'!C6,'Mortality female'!C5,'Mortality female'!C6)+C115</f>
        <v>1.1268784593518271E-2</v>
      </c>
      <c r="D116" s="4">
        <f>(1-D115)*AVERAGE('Mortality male'!D5,'Mortality male'!D6,'Mortality female'!D5,'Mortality female'!D6)+D115</f>
        <v>1.0736899486587133E-2</v>
      </c>
      <c r="E116" s="4">
        <f>(1-E115)*AVERAGE('Mortality male'!E5,'Mortality male'!E6,'Mortality female'!E5,'Mortality female'!E6)+E115</f>
        <v>1.0194675926661682E-2</v>
      </c>
      <c r="F116" s="4">
        <f>(1-F115)*AVERAGE('Mortality male'!F5,'Mortality male'!F6,'Mortality female'!F5,'Mortality female'!F6)+F115</f>
        <v>9.2919254088714223E-3</v>
      </c>
      <c r="G116" s="4">
        <f>(1-G115)*AVERAGE('Mortality male'!G5,'Mortality male'!G6,'Mortality female'!G5,'Mortality female'!G6)+G115</f>
        <v>1.0427932397169212E-2</v>
      </c>
      <c r="H116" s="4">
        <f>(1-H115)*AVERAGE('Mortality male'!H5,'Mortality male'!H6,'Mortality female'!H5,'Mortality female'!H6)+H115</f>
        <v>9.4285185988389406E-3</v>
      </c>
      <c r="I116" s="4">
        <f>(1-I115)*AVERAGE('Mortality male'!I5,'Mortality male'!I6,'Mortality female'!I5,'Mortality female'!I6)+I115</f>
        <v>8.5613160906508699E-3</v>
      </c>
      <c r="J116" s="4">
        <f>(1-J115)*AVERAGE('Mortality male'!J5,'Mortality male'!J6,'Mortality female'!J5,'Mortality female'!J6)+J115</f>
        <v>8.1487829894291239E-3</v>
      </c>
      <c r="K116" s="4">
        <f>(1-K115)*AVERAGE('Mortality male'!K5,'Mortality male'!K6,'Mortality female'!K5,'Mortality female'!K6)+K115</f>
        <v>8.2266828524933961E-3</v>
      </c>
      <c r="L116" s="4">
        <f>(1-L115)*AVERAGE('Mortality male'!L5,'Mortality male'!L6,'Mortality female'!L5,'Mortality female'!L6)+L115</f>
        <v>8.0368565286727152E-3</v>
      </c>
      <c r="M116" s="4">
        <f>(1-M115)*AVERAGE('Mortality male'!M5,'Mortality male'!M6,'Mortality female'!M5,'Mortality female'!M6)+M115</f>
        <v>7.6010920060054447E-3</v>
      </c>
      <c r="N116" s="4">
        <f>(1-N115)*AVERAGE('Mortality male'!N5,'Mortality male'!N6,'Mortality female'!N5,'Mortality female'!N6)+N115</f>
        <v>7.7821023374704829E-3</v>
      </c>
      <c r="O116" s="4">
        <f>(1-O115)*AVERAGE('Mortality male'!O5,'Mortality male'!O6,'Mortality female'!O5,'Mortality female'!O6)+O115</f>
        <v>7.7865211025516003E-3</v>
      </c>
      <c r="P116" s="4">
        <f>(1-P115)*AVERAGE('Mortality male'!P5,'Mortality male'!P6,'Mortality female'!P5,'Mortality female'!P6)+P115</f>
        <v>7.6457289295027812E-3</v>
      </c>
      <c r="Q116" s="4">
        <f>(1-Q115)*AVERAGE('Mortality male'!Q5,'Mortality male'!Q6,'Mortality female'!Q5,'Mortality female'!Q6)+Q115</f>
        <v>6.8690987047566252E-3</v>
      </c>
      <c r="R116" s="4">
        <f>(1-R115)*AVERAGE('Mortality male'!R5,'Mortality male'!R6,'Mortality female'!R5,'Mortality female'!R6)+R115</f>
        <v>7.3604204502310039E-3</v>
      </c>
      <c r="S116" s="4">
        <f>(1-S115)*AVERAGE('Mortality male'!S5,'Mortality male'!S6,'Mortality female'!S5,'Mortality female'!S6)+S115</f>
        <v>7.4331400633291713E-3</v>
      </c>
      <c r="T116" s="4">
        <f>(1-T115)*AVERAGE('Mortality male'!T5,'Mortality male'!T6,'Mortality female'!T5,'Mortality female'!T6)+T115</f>
        <v>7.2324009393550685E-3</v>
      </c>
      <c r="U116" s="4">
        <f>(1-U115)*AVERAGE('Mortality male'!U5,'Mortality male'!U6,'Mortality female'!U5,'Mortality female'!U6)+U115</f>
        <v>7.7171450251824958E-3</v>
      </c>
      <c r="V116" s="4">
        <f>(1-V115)*AVERAGE('Mortality male'!V5,'Mortality male'!V6,'Mortality female'!V5,'Mortality female'!V6)+V115</f>
        <v>7.9764242581198547E-3</v>
      </c>
      <c r="W116" s="4">
        <f>(1-W115)*AVERAGE('Mortality male'!W5,'Mortality male'!W6,'Mortality female'!W5,'Mortality female'!W6)+W115</f>
        <v>7.1861928567387209E-3</v>
      </c>
      <c r="X116" s="4">
        <f>(1-X115)*AVERAGE('Mortality male'!X5,'Mortality male'!X6,'Mortality female'!X5,'Mortality female'!X6)+X115</f>
        <v>6.6676188218597436E-3</v>
      </c>
      <c r="Y116" s="4">
        <f>(1-Y115)*AVERAGE('Mortality male'!Y5,'Mortality male'!Y6,'Mortality female'!Y5,'Mortality female'!Y6)+Y115</f>
        <v>7.510976108297319E-3</v>
      </c>
      <c r="Z116" s="4">
        <f>(1-Z115)*AVERAGE('Mortality male'!Z5,'Mortality male'!Z6,'Mortality female'!Z5,'Mortality female'!Z6)+Z115</f>
        <v>7.0135877367796659E-3</v>
      </c>
      <c r="AA116" s="4">
        <f ca="1">(1-AA115)*AVERAGE('Mortality male'!AA5,'Mortality male'!AA6,'Mortality female'!AA5,'Mortality female'!AA6)+AA115</f>
        <v>7.0861433668860828E-3</v>
      </c>
    </row>
    <row r="117" spans="1:27" x14ac:dyDescent="0.2">
      <c r="A117" s="1">
        <v>4</v>
      </c>
      <c r="B117" s="4">
        <f>(1-B116)*AVERAGE('Mortality male'!B6,'Mortality male'!B7,'Mortality female'!B6,'Mortality female'!B7)+B116</f>
        <v>1.1191743177068014E-2</v>
      </c>
      <c r="C117" s="4">
        <f>(1-C116)*AVERAGE('Mortality male'!C6,'Mortality male'!C7,'Mortality female'!C6,'Mortality female'!C7)+C116</f>
        <v>1.1471297554713326E-2</v>
      </c>
      <c r="D117" s="4">
        <f>(1-D116)*AVERAGE('Mortality male'!D6,'Mortality male'!D7,'Mortality female'!D6,'Mortality female'!D7)+D116</f>
        <v>1.0908787902654182E-2</v>
      </c>
      <c r="E117" s="4">
        <f>(1-E116)*AVERAGE('Mortality male'!E6,'Mortality male'!E7,'Mortality female'!E6,'Mortality female'!E7)+E116</f>
        <v>1.0356233698840065E-2</v>
      </c>
      <c r="F117" s="4">
        <f>(1-F116)*AVERAGE('Mortality male'!F6,'Mortality male'!F7,'Mortality female'!F6,'Mortality female'!F7)+F116</f>
        <v>9.4520694030346478E-3</v>
      </c>
      <c r="G117" s="4">
        <f>(1-G116)*AVERAGE('Mortality male'!G6,'Mortality male'!G7,'Mortality female'!G6,'Mortality female'!G7)+G116</f>
        <v>1.0591923680959726E-2</v>
      </c>
      <c r="H117" s="4">
        <f>(1-H116)*AVERAGE('Mortality male'!H6,'Mortality male'!H7,'Mortality female'!H6,'Mortality female'!H7)+H116</f>
        <v>9.5699900383087785E-3</v>
      </c>
      <c r="I117" s="4">
        <f>(1-I116)*AVERAGE('Mortality male'!I6,'Mortality male'!I7,'Mortality female'!I6,'Mortality female'!I7)+I116</f>
        <v>8.7007952708060814E-3</v>
      </c>
      <c r="J117" s="4">
        <f>(1-J116)*AVERAGE('Mortality male'!J6,'Mortality male'!J7,'Mortality female'!J6,'Mortality female'!J7)+J116</f>
        <v>8.3203276891842658E-3</v>
      </c>
      <c r="K117" s="4">
        <f>(1-K116)*AVERAGE('Mortality male'!K6,'Mortality male'!K7,'Mortality female'!K6,'Mortality female'!K7)+K116</f>
        <v>8.3534036464874197E-3</v>
      </c>
      <c r="L117" s="4">
        <f>(1-L116)*AVERAGE('Mortality male'!L6,'Mortality male'!L7,'Mortality female'!L6,'Mortality female'!L7)+L116</f>
        <v>8.1726692621925025E-3</v>
      </c>
      <c r="M117" s="4">
        <f>(1-M116)*AVERAGE('Mortality male'!M6,'Mortality male'!M7,'Mortality female'!M6,'Mortality female'!M7)+M116</f>
        <v>7.6867756411514859E-3</v>
      </c>
      <c r="N117" s="4">
        <f>(1-N116)*AVERAGE('Mortality male'!N6,'Mortality male'!N7,'Mortality female'!N6,'Mortality female'!N7)+N116</f>
        <v>7.9023846610706324E-3</v>
      </c>
      <c r="O117" s="4">
        <f>(1-O116)*AVERAGE('Mortality male'!O6,'Mortality male'!O7,'Mortality female'!O6,'Mortality female'!O7)+O116</f>
        <v>7.882451861280889E-3</v>
      </c>
      <c r="P117" s="4">
        <f>(1-P116)*AVERAGE('Mortality male'!P6,'Mortality male'!P7,'Mortality female'!P6,'Mortality female'!P7)+P116</f>
        <v>7.7565708226640202E-3</v>
      </c>
      <c r="Q117" s="4">
        <f>(1-Q116)*AVERAGE('Mortality male'!Q6,'Mortality male'!Q7,'Mortality female'!Q6,'Mortality female'!Q7)+Q116</f>
        <v>6.9776628505508476E-3</v>
      </c>
      <c r="R117" s="4">
        <f>(1-R116)*AVERAGE('Mortality male'!R6,'Mortality male'!R7,'Mortality female'!R6,'Mortality female'!R7)+R116</f>
        <v>7.4829307886436205E-3</v>
      </c>
      <c r="S117" s="4">
        <f>(1-S116)*AVERAGE('Mortality male'!S6,'Mortality male'!S7,'Mortality female'!S6,'Mortality female'!S7)+S116</f>
        <v>7.5178667439303954E-3</v>
      </c>
      <c r="T117" s="4">
        <f>(1-T116)*AVERAGE('Mortality male'!T6,'Mortality male'!T7,'Mortality female'!T6,'Mortality female'!T7)+T116</f>
        <v>7.3396722619603772E-3</v>
      </c>
      <c r="U117" s="4">
        <f>(1-U116)*AVERAGE('Mortality male'!U6,'Mortality male'!U7,'Mortality female'!U6,'Mortality female'!U7)+U116</f>
        <v>7.8043131033783616E-3</v>
      </c>
      <c r="V117" s="4">
        <f>(1-V116)*AVERAGE('Mortality male'!V6,'Mortality male'!V7,'Mortality female'!V6,'Mortality female'!V7)+V116</f>
        <v>8.0700712544327473E-3</v>
      </c>
      <c r="W117" s="4">
        <f>(1-W116)*AVERAGE('Mortality male'!W6,'Mortality male'!W7,'Mortality female'!W6,'Mortality female'!W7)+W116</f>
        <v>7.2459292782278426E-3</v>
      </c>
      <c r="X117" s="4">
        <f>(1-X116)*AVERAGE('Mortality male'!X6,'Mortality male'!X7,'Mortality female'!X6,'Mortality female'!X7)+X116</f>
        <v>6.7967616558051334E-3</v>
      </c>
      <c r="Y117" s="4">
        <f>(1-Y116)*AVERAGE('Mortality male'!Y6,'Mortality male'!Y7,'Mortality female'!Y6,'Mortality female'!Y7)+Y116</f>
        <v>7.5998536151369051E-3</v>
      </c>
      <c r="Z117" s="4">
        <f>(1-Z116)*AVERAGE('Mortality male'!Z6,'Mortality male'!Z7,'Mortality female'!Z6,'Mortality female'!Z7)+Z116</f>
        <v>7.0945941238083751E-3</v>
      </c>
      <c r="AA117" s="4">
        <f ca="1">(1-AA116)*AVERAGE('Mortality male'!AA6,'Mortality male'!AA7,'Mortality female'!AA6,'Mortality female'!AA7)+AA116</f>
        <v>7.1576672971609256E-3</v>
      </c>
    </row>
    <row r="118" spans="1:27" x14ac:dyDescent="0.2">
      <c r="A118" s="1">
        <v>5</v>
      </c>
      <c r="B118" s="4">
        <f>(1-B117)*AVERAGE('Mortality male'!B7,'Mortality male'!B8,'Mortality female'!B7,'Mortality female'!B8)+B117</f>
        <v>1.1344634558659845E-2</v>
      </c>
      <c r="C118" s="4">
        <f>(1-C117)*AVERAGE('Mortality male'!C7,'Mortality male'!C8,'Mortality female'!C7,'Mortality female'!C8)+C117</f>
        <v>1.1630146036506334E-2</v>
      </c>
      <c r="D118" s="4">
        <f>(1-D117)*AVERAGE('Mortality male'!D7,'Mortality male'!D8,'Mortality female'!D7,'Mortality female'!D8)+D117</f>
        <v>1.1059535914972565E-2</v>
      </c>
      <c r="E118" s="4">
        <f>(1-E117)*AVERAGE('Mortality male'!E7,'Mortality male'!E8,'Mortality female'!E7,'Mortality female'!E8)+E117</f>
        <v>1.0510513970666553E-2</v>
      </c>
      <c r="F118" s="4">
        <f>(1-F117)*AVERAGE('Mortality male'!F7,'Mortality male'!F8,'Mortality female'!F7,'Mortality female'!F8)+F117</f>
        <v>9.5701399261921942E-3</v>
      </c>
      <c r="G118" s="4">
        <f>(1-G117)*AVERAGE('Mortality male'!G7,'Mortality male'!G8,'Mortality female'!G7,'Mortality female'!G8)+G117</f>
        <v>1.072870912086025E-2</v>
      </c>
      <c r="H118" s="4">
        <f>(1-H117)*AVERAGE('Mortality male'!H7,'Mortality male'!H8,'Mortality female'!H7,'Mortality female'!H8)+H117</f>
        <v>9.6908919338834689E-3</v>
      </c>
      <c r="I118" s="4">
        <f>(1-I117)*AVERAGE('Mortality male'!I7,'Mortality male'!I8,'Mortality female'!I7,'Mortality female'!I8)+I117</f>
        <v>8.8253988179813787E-3</v>
      </c>
      <c r="J118" s="4">
        <f>(1-J117)*AVERAGE('Mortality male'!J7,'Mortality male'!J8,'Mortality female'!J7,'Mortality female'!J8)+J117</f>
        <v>8.4277793651191552E-3</v>
      </c>
      <c r="K118" s="4">
        <f>(1-K117)*AVERAGE('Mortality male'!K7,'Mortality male'!K8,'Mortality female'!K7,'Mortality female'!K8)+K117</f>
        <v>8.448836872940067E-3</v>
      </c>
      <c r="L118" s="4">
        <f>(1-L117)*AVERAGE('Mortality male'!L7,'Mortality male'!L8,'Mortality female'!L7,'Mortality female'!L8)+L117</f>
        <v>8.2865225557064454E-3</v>
      </c>
      <c r="M118" s="4">
        <f>(1-M117)*AVERAGE('Mortality male'!M7,'Mortality male'!M8,'Mortality female'!M7,'Mortality female'!M8)+M117</f>
        <v>7.764242159822886E-3</v>
      </c>
      <c r="N118" s="4">
        <f>(1-N117)*AVERAGE('Mortality male'!N7,'Mortality male'!N8,'Mortality female'!N7,'Mortality female'!N8)+N117</f>
        <v>8.0145211457408119E-3</v>
      </c>
      <c r="O118" s="4">
        <f>(1-O117)*AVERAGE('Mortality male'!O7,'Mortality male'!O8,'Mortality female'!O7,'Mortality female'!O8)+O117</f>
        <v>7.9677585061326325E-3</v>
      </c>
      <c r="P118" s="4">
        <f>(1-P117)*AVERAGE('Mortality male'!P7,'Mortality male'!P8,'Mortality female'!P7,'Mortality female'!P8)+P117</f>
        <v>7.8501110115759571E-3</v>
      </c>
      <c r="Q118" s="4">
        <f>(1-Q117)*AVERAGE('Mortality male'!Q7,'Mortality male'!Q8,'Mortality female'!Q7,'Mortality female'!Q8)+Q117</f>
        <v>7.0499745718251641E-3</v>
      </c>
      <c r="R118" s="4">
        <f>(1-R117)*AVERAGE('Mortality male'!R7,'Mortality male'!R8,'Mortality female'!R7,'Mortality female'!R8)+R117</f>
        <v>7.5731889893005718E-3</v>
      </c>
      <c r="S118" s="4">
        <f>(1-S117)*AVERAGE('Mortality male'!S7,'Mortality male'!S8,'Mortality female'!S7,'Mortality female'!S8)+S117</f>
        <v>7.60664077072086E-3</v>
      </c>
      <c r="T118" s="4">
        <f>(1-T117)*AVERAGE('Mortality male'!T7,'Mortality male'!T8,'Mortality female'!T7,'Mortality female'!T8)+T117</f>
        <v>7.4331010279145874E-3</v>
      </c>
      <c r="U118" s="4">
        <f>(1-U117)*AVERAGE('Mortality male'!U7,'Mortality male'!U8,'Mortality female'!U7,'Mortality female'!U8)+U117</f>
        <v>7.8796988854509357E-3</v>
      </c>
      <c r="V118" s="4">
        <f>(1-V117)*AVERAGE('Mortality male'!V7,'Mortality male'!V8,'Mortality female'!V7,'Mortality female'!V8)+V117</f>
        <v>8.1572921768480675E-3</v>
      </c>
      <c r="W118" s="4">
        <f>(1-W117)*AVERAGE('Mortality male'!W7,'Mortality male'!W8,'Mortality female'!W7,'Mortality female'!W8)+W117</f>
        <v>7.3280157578415181E-3</v>
      </c>
      <c r="X118" s="4">
        <f>(1-X117)*AVERAGE('Mortality male'!X7,'Mortality male'!X8,'Mortality female'!X7,'Mortality female'!X8)+X117</f>
        <v>6.8991853442977331E-3</v>
      </c>
      <c r="Y118" s="4">
        <f>(1-Y117)*AVERAGE('Mortality male'!Y7,'Mortality male'!Y8,'Mortality female'!Y7,'Mortality female'!Y8)+Y117</f>
        <v>7.6912538051417739E-3</v>
      </c>
      <c r="Z118" s="4">
        <f>(1-Z117)*AVERAGE('Mortality male'!Z7,'Mortality male'!Z8,'Mortality female'!Z7,'Mortality female'!Z8)+Z117</f>
        <v>7.1485523921445381E-3</v>
      </c>
      <c r="AA118" s="4">
        <f ca="1">(1-AA117)*AVERAGE('Mortality male'!AA7,'Mortality male'!AA8,'Mortality female'!AA7,'Mortality female'!AA8)+AA117</f>
        <v>7.2063641939827255E-3</v>
      </c>
    </row>
    <row r="119" spans="1:27" x14ac:dyDescent="0.2">
      <c r="A119" s="1">
        <v>6</v>
      </c>
      <c r="B119" s="4">
        <f>(1-B118)*AVERAGE('Mortality male'!B8,'Mortality male'!B9,'Mortality female'!B8,'Mortality female'!B9)+B118</f>
        <v>1.1479486860243337E-2</v>
      </c>
      <c r="C119" s="4">
        <f>(1-C118)*AVERAGE('Mortality male'!C8,'Mortality male'!C9,'Mortality female'!C8,'Mortality female'!C9)+C118</f>
        <v>1.1760154722362177E-2</v>
      </c>
      <c r="D119" s="4">
        <f>(1-D118)*AVERAGE('Mortality male'!D8,'Mortality male'!D9,'Mortality female'!D8,'Mortality female'!D9)+D118</f>
        <v>1.1189097134051305E-2</v>
      </c>
      <c r="E119" s="4">
        <f>(1-E118)*AVERAGE('Mortality male'!E8,'Mortality male'!E9,'Mortality female'!E8,'Mortality female'!E9)+E118</f>
        <v>1.0652435992969299E-2</v>
      </c>
      <c r="F119" s="4">
        <f>(1-F118)*AVERAGE('Mortality male'!F8,'Mortality male'!F9,'Mortality female'!F8,'Mortality female'!F9)+F118</f>
        <v>9.6637894307817617E-3</v>
      </c>
      <c r="G119" s="4">
        <f>(1-G118)*AVERAGE('Mortality male'!G8,'Mortality male'!G9,'Mortality female'!G8,'Mortality female'!G9)+G118</f>
        <v>1.0829644088894528E-2</v>
      </c>
      <c r="H119" s="4">
        <f>(1-H118)*AVERAGE('Mortality male'!H8,'Mortality male'!H9,'Mortality female'!H8,'Mortality female'!H9)+H118</f>
        <v>9.8043101105898343E-3</v>
      </c>
      <c r="I119" s="4">
        <f>(1-I118)*AVERAGE('Mortality male'!I8,'Mortality male'!I9,'Mortality female'!I8,'Mortality female'!I9)+I118</f>
        <v>8.9299977757994822E-3</v>
      </c>
      <c r="J119" s="4">
        <f>(1-J118)*AVERAGE('Mortality male'!J8,'Mortality male'!J9,'Mortality female'!J8,'Mortality female'!J9)+J118</f>
        <v>8.5037831052284206E-3</v>
      </c>
      <c r="K119" s="4">
        <f>(1-K118)*AVERAGE('Mortality male'!K8,'Mortality male'!K9,'Mortality female'!K8,'Mortality female'!K9)+K118</f>
        <v>8.5390047758536446E-3</v>
      </c>
      <c r="L119" s="4">
        <f>(1-L118)*AVERAGE('Mortality male'!L8,'Mortality male'!L9,'Mortality female'!L8,'Mortality female'!L9)+L118</f>
        <v>8.3742273761499304E-3</v>
      </c>
      <c r="M119" s="4">
        <f>(1-M118)*AVERAGE('Mortality male'!M8,'Mortality male'!M9,'Mortality female'!M8,'Mortality female'!M9)+M118</f>
        <v>7.8405709526783735E-3</v>
      </c>
      <c r="N119" s="4">
        <f>(1-N118)*AVERAGE('Mortality male'!N8,'Mortality male'!N9,'Mortality female'!N8,'Mortality female'!N9)+N118</f>
        <v>8.1259792251502354E-3</v>
      </c>
      <c r="O119" s="4">
        <f>(1-O118)*AVERAGE('Mortality male'!O8,'Mortality male'!O9,'Mortality female'!O8,'Mortality female'!O9)+O118</f>
        <v>8.0426762695444565E-3</v>
      </c>
      <c r="P119" s="4">
        <f>(1-P118)*AVERAGE('Mortality male'!P8,'Mortality male'!P9,'Mortality female'!P8,'Mortality female'!P9)+P118</f>
        <v>7.9381975504277617E-3</v>
      </c>
      <c r="Q119" s="4">
        <f>(1-Q118)*AVERAGE('Mortality male'!Q8,'Mortality male'!Q9,'Mortality female'!Q8,'Mortality female'!Q9)+Q118</f>
        <v>7.1088868669308492E-3</v>
      </c>
      <c r="R119" s="4">
        <f>(1-R118)*AVERAGE('Mortality male'!R8,'Mortality male'!R9,'Mortality female'!R8,'Mortality female'!R9)+R118</f>
        <v>7.6268901011355694E-3</v>
      </c>
      <c r="S119" s="4">
        <f>(1-S118)*AVERAGE('Mortality male'!S8,'Mortality male'!S9,'Mortality female'!S8,'Mortality female'!S9)+S118</f>
        <v>7.7013378988712144E-3</v>
      </c>
      <c r="T119" s="4">
        <f>(1-T118)*AVERAGE('Mortality male'!T8,'Mortality male'!T9,'Mortality female'!T8,'Mortality female'!T9)+T118</f>
        <v>7.5250421137920305E-3</v>
      </c>
      <c r="U119" s="4">
        <f>(1-U118)*AVERAGE('Mortality male'!U8,'Mortality male'!U9,'Mortality female'!U8,'Mortality female'!U9)+U118</f>
        <v>7.9436066211306354E-3</v>
      </c>
      <c r="V119" s="4">
        <f>(1-V118)*AVERAGE('Mortality male'!V8,'Mortality male'!V9,'Mortality female'!V8,'Mortality female'!V9)+V118</f>
        <v>8.227022040533211E-3</v>
      </c>
      <c r="W119" s="4">
        <f>(1-W118)*AVERAGE('Mortality male'!W8,'Mortality male'!W9,'Mortality female'!W8,'Mortality female'!W9)+W118</f>
        <v>7.3927982777941981E-3</v>
      </c>
      <c r="X119" s="4">
        <f>(1-X118)*AVERAGE('Mortality male'!X8,'Mortality male'!X9,'Mortality female'!X8,'Mortality female'!X9)+X118</f>
        <v>6.9785048573119835E-3</v>
      </c>
      <c r="Y119" s="4">
        <f>(1-Y118)*AVERAGE('Mortality male'!Y8,'Mortality male'!Y9,'Mortality female'!Y8,'Mortality female'!Y9)+Y118</f>
        <v>7.7705551410091282E-3</v>
      </c>
      <c r="Z119" s="4">
        <f>(1-Z118)*AVERAGE('Mortality male'!Z8,'Mortality male'!Z9,'Mortality female'!Z8,'Mortality female'!Z9)+Z118</f>
        <v>7.2102466223266251E-3</v>
      </c>
      <c r="AA119" s="4">
        <f ca="1">(1-AA118)*AVERAGE('Mortality male'!AA8,'Mortality male'!AA9,'Mortality female'!AA8,'Mortality female'!AA9)+AA118</f>
        <v>7.2613857925170845E-3</v>
      </c>
    </row>
    <row r="120" spans="1:27" x14ac:dyDescent="0.2">
      <c r="A120" s="1">
        <v>7</v>
      </c>
      <c r="B120" s="4">
        <f>(1-B119)*AVERAGE('Mortality male'!B9,'Mortality male'!B10,'Mortality female'!B9,'Mortality female'!B10)+B119</f>
        <v>1.160603205397415E-2</v>
      </c>
      <c r="C120" s="4">
        <f>(1-C119)*AVERAGE('Mortality male'!C9,'Mortality male'!C10,'Mortality female'!C9,'Mortality female'!C10)+C119</f>
        <v>1.1871948078826343E-2</v>
      </c>
      <c r="D120" s="4">
        <f>(1-D119)*AVERAGE('Mortality male'!D9,'Mortality male'!D10,'Mortality female'!D9,'Mortality female'!D10)+D119</f>
        <v>1.128973929861259E-2</v>
      </c>
      <c r="E120" s="4">
        <f>(1-E119)*AVERAGE('Mortality male'!E9,'Mortality male'!E10,'Mortality female'!E9,'Mortality female'!E10)+E119</f>
        <v>1.0801079752682873E-2</v>
      </c>
      <c r="F120" s="4">
        <f>(1-F119)*AVERAGE('Mortality male'!F9,'Mortality male'!F10,'Mortality female'!F9,'Mortality female'!F10)+F119</f>
        <v>9.7591888723701642E-3</v>
      </c>
      <c r="G120" s="4">
        <f>(1-G119)*AVERAGE('Mortality male'!G9,'Mortality male'!G10,'Mortality female'!G9,'Mortality female'!G10)+G119</f>
        <v>1.0923100854038187E-2</v>
      </c>
      <c r="H120" s="4">
        <f>(1-H119)*AVERAGE('Mortality male'!H9,'Mortality male'!H10,'Mortality female'!H9,'Mortality female'!H10)+H119</f>
        <v>9.9039471703211857E-3</v>
      </c>
      <c r="I120" s="4">
        <f>(1-I119)*AVERAGE('Mortality male'!I9,'Mortality male'!I10,'Mortality female'!I9,'Mortality female'!I10)+I119</f>
        <v>9.0126177773529569E-3</v>
      </c>
      <c r="J120" s="4">
        <f>(1-J119)*AVERAGE('Mortality male'!J9,'Mortality male'!J10,'Mortality female'!J9,'Mortality female'!J10)+J119</f>
        <v>8.5863988635591325E-3</v>
      </c>
      <c r="K120" s="4">
        <f>(1-K119)*AVERAGE('Mortality male'!K9,'Mortality male'!K10,'Mortality female'!K9,'Mortality female'!K10)+K119</f>
        <v>8.6497096782522775E-3</v>
      </c>
      <c r="L120" s="4">
        <f>(1-L119)*AVERAGE('Mortality male'!L9,'Mortality male'!L10,'Mortality female'!L9,'Mortality female'!L10)+L119</f>
        <v>8.461934631148138E-3</v>
      </c>
      <c r="M120" s="4">
        <f>(1-M119)*AVERAGE('Mortality male'!M9,'Mortality male'!M10,'Mortality female'!M9,'Mortality female'!M10)+M119</f>
        <v>7.9091826625865939E-3</v>
      </c>
      <c r="N120" s="4">
        <f>(1-N119)*AVERAGE('Mortality male'!N9,'Mortality male'!N10,'Mortality female'!N9,'Mortality female'!N10)+N119</f>
        <v>8.2181857364424429E-3</v>
      </c>
      <c r="O120" s="4">
        <f>(1-O119)*AVERAGE('Mortality male'!O9,'Mortality male'!O10,'Mortality female'!O9,'Mortality female'!O10)+O119</f>
        <v>8.1251690023166623E-3</v>
      </c>
      <c r="P120" s="4">
        <f>(1-P119)*AVERAGE('Mortality male'!P9,'Mortality male'!P10,'Mortality female'!P9,'Mortality female'!P10)+P119</f>
        <v>8.0162351557040365E-3</v>
      </c>
      <c r="Q120" s="4">
        <f>(1-Q119)*AVERAGE('Mortality male'!Q9,'Mortality male'!Q10,'Mortality female'!Q9,'Mortality female'!Q10)+Q119</f>
        <v>7.1757913183827481E-3</v>
      </c>
      <c r="R120" s="4">
        <f>(1-R119)*AVERAGE('Mortality male'!R9,'Mortality male'!R10,'Mortality female'!R9,'Mortality female'!R10)+R119</f>
        <v>7.6776667046052956E-3</v>
      </c>
      <c r="S120" s="4">
        <f>(1-S119)*AVERAGE('Mortality male'!S9,'Mortality male'!S10,'Mortality female'!S9,'Mortality female'!S10)+S119</f>
        <v>7.797214170346338E-3</v>
      </c>
      <c r="T120" s="4">
        <f>(1-T119)*AVERAGE('Mortality male'!T9,'Mortality male'!T10,'Mortality female'!T9,'Mortality female'!T10)+T119</f>
        <v>7.6115525155421859E-3</v>
      </c>
      <c r="U120" s="4">
        <f>(1-U119)*AVERAGE('Mortality male'!U9,'Mortality male'!U10,'Mortality female'!U9,'Mortality female'!U10)+U119</f>
        <v>7.9986035504702041E-3</v>
      </c>
      <c r="V120" s="4">
        <f>(1-V119)*AVERAGE('Mortality male'!V9,'Mortality male'!V10,'Mortality female'!V9,'Mortality female'!V10)+V119</f>
        <v>8.2803022692882824E-3</v>
      </c>
      <c r="W120" s="4">
        <f>(1-W119)*AVERAGE('Mortality male'!W9,'Mortality male'!W10,'Mortality female'!W9,'Mortality female'!W10)+W119</f>
        <v>7.4459435218849103E-3</v>
      </c>
      <c r="X120" s="4">
        <f>(1-X119)*AVERAGE('Mortality male'!X9,'Mortality male'!X10,'Mortality female'!X9,'Mortality female'!X10)+X119</f>
        <v>7.0372987318244934E-3</v>
      </c>
      <c r="Y120" s="4">
        <f>(1-Y119)*AVERAGE('Mortality male'!Y9,'Mortality male'!Y10,'Mortality female'!Y9,'Mortality female'!Y10)+Y119</f>
        <v>7.8260214236692029E-3</v>
      </c>
      <c r="Z120" s="4">
        <f>(1-Z119)*AVERAGE('Mortality male'!Z9,'Mortality male'!Z10,'Mortality female'!Z9,'Mortality female'!Z10)+Z119</f>
        <v>7.2794618045112338E-3</v>
      </c>
      <c r="AA120" s="4">
        <f ca="1">(1-AA119)*AVERAGE('Mortality male'!AA9,'Mortality male'!AA10,'Mortality female'!AA9,'Mortality female'!AA10)+AA119</f>
        <v>7.3227494011758295E-3</v>
      </c>
    </row>
    <row r="121" spans="1:27" x14ac:dyDescent="0.2">
      <c r="A121" s="1">
        <v>8</v>
      </c>
      <c r="B121" s="4">
        <f>(1-B120)*AVERAGE('Mortality male'!B10,'Mortality male'!B11,'Mortality female'!B10,'Mortality female'!B11)+B120</f>
        <v>1.1720051922020591E-2</v>
      </c>
      <c r="C121" s="4">
        <f>(1-C120)*AVERAGE('Mortality male'!C10,'Mortality male'!C11,'Mortality female'!C10,'Mortality female'!C11)+C120</f>
        <v>1.1973270115466794E-2</v>
      </c>
      <c r="D121" s="4">
        <f>(1-D120)*AVERAGE('Mortality male'!D10,'Mortality male'!D11,'Mortality female'!D10,'Mortality female'!D11)+D120</f>
        <v>1.1381359457301888E-2</v>
      </c>
      <c r="E121" s="4">
        <f>(1-E120)*AVERAGE('Mortality male'!E10,'Mortality male'!E11,'Mortality female'!E10,'Mortality female'!E11)+E120</f>
        <v>1.0956584928902911E-2</v>
      </c>
      <c r="F121" s="4">
        <f>(1-F120)*AVERAGE('Mortality male'!F10,'Mortality male'!F11,'Mortality female'!F10,'Mortality female'!F11)+F120</f>
        <v>9.8529531506785974E-3</v>
      </c>
      <c r="G121" s="4">
        <f>(1-G120)*AVERAGE('Mortality male'!G10,'Mortality male'!G11,'Mortality female'!G10,'Mortality female'!G11)+G120</f>
        <v>1.101805324471776E-2</v>
      </c>
      <c r="H121" s="4">
        <f>(1-H120)*AVERAGE('Mortality male'!H10,'Mortality male'!H11,'Mortality female'!H10,'Mortality female'!H11)+H120</f>
        <v>1.0007696676215521E-2</v>
      </c>
      <c r="I121" s="4">
        <f>(1-I120)*AVERAGE('Mortality male'!I10,'Mortality male'!I11,'Mortality female'!I10,'Mortality female'!I11)+I120</f>
        <v>9.0787142797401268E-3</v>
      </c>
      <c r="J121" s="4">
        <f>(1-J120)*AVERAGE('Mortality male'!J10,'Mortality male'!J11,'Mortality female'!J10,'Mortality female'!J11)+J120</f>
        <v>8.6543095219871E-3</v>
      </c>
      <c r="K121" s="4">
        <f>(1-K120)*AVERAGE('Mortality male'!K10,'Mortality male'!K11,'Mortality female'!K10,'Mortality female'!K11)+K120</f>
        <v>8.7589595486414745E-3</v>
      </c>
      <c r="L121" s="4">
        <f>(1-L120)*AVERAGE('Mortality male'!L10,'Mortality male'!L11,'Mortality female'!L10,'Mortality female'!L11)+L120</f>
        <v>8.5306971998503761E-3</v>
      </c>
      <c r="M121" s="4">
        <f>(1-M120)*AVERAGE('Mortality male'!M10,'Mortality male'!M11,'Mortality female'!M10,'Mortality female'!M11)+M120</f>
        <v>7.9832531845024732E-3</v>
      </c>
      <c r="N121" s="4">
        <f>(1-N120)*AVERAGE('Mortality male'!N10,'Mortality male'!N11,'Mortality female'!N10,'Mortality female'!N11)+N120</f>
        <v>8.3099750693208397E-3</v>
      </c>
      <c r="O121" s="4">
        <f>(1-O120)*AVERAGE('Mortality male'!O10,'Mortality male'!O11,'Mortality female'!O10,'Mortality female'!O11)+O120</f>
        <v>8.2118914237443372E-3</v>
      </c>
      <c r="P121" s="4">
        <f>(1-P120)*AVERAGE('Mortality male'!P10,'Mortality male'!P11,'Mortality female'!P10,'Mortality female'!P11)+P120</f>
        <v>8.0907037285277515E-3</v>
      </c>
      <c r="Q121" s="4">
        <f>(1-Q120)*AVERAGE('Mortality male'!Q10,'Mortality male'!Q11,'Mortality female'!Q10,'Mortality female'!Q11)+Q120</f>
        <v>7.2403329398634322E-3</v>
      </c>
      <c r="R121" s="4">
        <f>(1-R120)*AVERAGE('Mortality male'!R10,'Mortality male'!R11,'Mortality female'!R10,'Mortality female'!R11)+R120</f>
        <v>7.7497362907866969E-3</v>
      </c>
      <c r="S121" s="4">
        <f>(1-S120)*AVERAGE('Mortality male'!S10,'Mortality male'!S11,'Mortality female'!S10,'Mortality female'!S11)+S120</f>
        <v>7.8711038142260312E-3</v>
      </c>
      <c r="T121" s="4">
        <f>(1-T120)*AVERAGE('Mortality male'!T10,'Mortality male'!T11,'Mortality female'!T10,'Mortality female'!T11)+T120</f>
        <v>7.6697146350710871E-3</v>
      </c>
      <c r="U121" s="4">
        <f>(1-U120)*AVERAGE('Mortality male'!U10,'Mortality male'!U11,'Mortality female'!U10,'Mortality female'!U11)+U120</f>
        <v>8.0447834755847433E-3</v>
      </c>
      <c r="V121" s="4">
        <f>(1-V120)*AVERAGE('Mortality male'!V10,'Mortality male'!V11,'Mortality female'!V10,'Mortality female'!V11)+V120</f>
        <v>8.3298898230226865E-3</v>
      </c>
      <c r="W121" s="4">
        <f>(1-W120)*AVERAGE('Mortality male'!W10,'Mortality male'!W11,'Mortality female'!W10,'Mortality female'!W11)+W120</f>
        <v>7.5020029764217844E-3</v>
      </c>
      <c r="X121" s="4">
        <f>(1-X120)*AVERAGE('Mortality male'!X10,'Mortality male'!X11,'Mortality female'!X10,'Mortality female'!X11)+X120</f>
        <v>7.1284864370287906E-3</v>
      </c>
      <c r="Y121" s="4">
        <f>(1-Y120)*AVERAGE('Mortality male'!Y10,'Mortality male'!Y11,'Mortality female'!Y10,'Mortality female'!Y11)+Y120</f>
        <v>7.8889546069354482E-3</v>
      </c>
      <c r="Z121" s="4">
        <f>(1-Z120)*AVERAGE('Mortality male'!Z10,'Mortality male'!Z11,'Mortality female'!Z10,'Mortality female'!Z11)+Z120</f>
        <v>7.3621749277978134E-3</v>
      </c>
      <c r="AA121" s="4">
        <f ca="1">(1-AA120)*AVERAGE('Mortality male'!AA10,'Mortality male'!AA11,'Mortality female'!AA10,'Mortality female'!AA11)+AA120</f>
        <v>7.3997725666019067E-3</v>
      </c>
    </row>
    <row r="122" spans="1:27" x14ac:dyDescent="0.2">
      <c r="A122" s="1">
        <v>9</v>
      </c>
      <c r="B122" s="4">
        <f>(1-B121)*AVERAGE('Mortality male'!B11,'Mortality male'!B12,'Mortality female'!B11,'Mortality female'!B12)+B121</f>
        <v>1.1849575229766601E-2</v>
      </c>
      <c r="C122" s="4">
        <f>(1-C121)*AVERAGE('Mortality male'!C11,'Mortality male'!C12,'Mortality female'!C11,'Mortality female'!C12)+C121</f>
        <v>1.2076774514652276E-2</v>
      </c>
      <c r="D122" s="4">
        <f>(1-D121)*AVERAGE('Mortality male'!D11,'Mortality male'!D12,'Mortality female'!D11,'Mortality female'!D12)+D121</f>
        <v>1.1489786669183823E-2</v>
      </c>
      <c r="E122" s="4">
        <f>(1-E121)*AVERAGE('Mortality male'!E11,'Mortality male'!E12,'Mortality female'!E11,'Mortality female'!E12)+E121</f>
        <v>1.1105834565678558E-2</v>
      </c>
      <c r="F122" s="4">
        <f>(1-F121)*AVERAGE('Mortality male'!F11,'Mortality male'!F12,'Mortality female'!F11,'Mortality female'!F12)+F121</f>
        <v>9.9462590179229537E-3</v>
      </c>
      <c r="G122" s="4">
        <f>(1-G121)*AVERAGE('Mortality male'!G11,'Mortality male'!G12,'Mortality female'!G11,'Mortality female'!G12)+G121</f>
        <v>1.1093595631103178E-2</v>
      </c>
      <c r="H122" s="4">
        <f>(1-H121)*AVERAGE('Mortality male'!H11,'Mortality male'!H12,'Mortality female'!H11,'Mortality female'!H12)+H121</f>
        <v>1.0098391749855884E-2</v>
      </c>
      <c r="I122" s="4">
        <f>(1-I121)*AVERAGE('Mortality male'!I11,'Mortality male'!I12,'Mortality female'!I11,'Mortality female'!I12)+I121</f>
        <v>9.1560067449049133E-3</v>
      </c>
      <c r="J122" s="4">
        <f>(1-J121)*AVERAGE('Mortality male'!J11,'Mortality male'!J12,'Mortality female'!J11,'Mortality female'!J12)+J121</f>
        <v>8.7257842395885837E-3</v>
      </c>
      <c r="K122" s="4">
        <f>(1-K121)*AVERAGE('Mortality male'!K11,'Mortality male'!K12,'Mortality female'!K11,'Mortality female'!K12)+K121</f>
        <v>8.8385413238625723E-3</v>
      </c>
      <c r="L122" s="4">
        <f>(1-L121)*AVERAGE('Mortality male'!L11,'Mortality male'!L12,'Mortality female'!L11,'Mortality female'!L12)+L121</f>
        <v>8.5936032590260836E-3</v>
      </c>
      <c r="M122" s="4">
        <f>(1-M121)*AVERAGE('Mortality male'!M11,'Mortality male'!M12,'Mortality female'!M11,'Mortality female'!M12)+M121</f>
        <v>8.0514790701380259E-3</v>
      </c>
      <c r="N122" s="4">
        <f>(1-N121)*AVERAGE('Mortality male'!N11,'Mortality male'!N12,'Mortality female'!N11,'Mortality female'!N12)+N121</f>
        <v>8.4092442478661614E-3</v>
      </c>
      <c r="O122" s="4">
        <f>(1-O121)*AVERAGE('Mortality male'!O11,'Mortality male'!O12,'Mortality female'!O11,'Mortality female'!O12)+O121</f>
        <v>8.2705839824164656E-3</v>
      </c>
      <c r="P122" s="4">
        <f>(1-P121)*AVERAGE('Mortality male'!P11,'Mortality male'!P12,'Mortality female'!P11,'Mortality female'!P12)+P121</f>
        <v>8.1717453277349809E-3</v>
      </c>
      <c r="Q122" s="4">
        <f>(1-Q121)*AVERAGE('Mortality male'!Q11,'Mortality male'!Q12,'Mortality female'!Q11,'Mortality female'!Q12)+Q121</f>
        <v>7.3124411383914964E-3</v>
      </c>
      <c r="R122" s="4">
        <f>(1-R121)*AVERAGE('Mortality male'!R11,'Mortality male'!R12,'Mortality female'!R11,'Mortality female'!R12)+R121</f>
        <v>7.8194715493514807E-3</v>
      </c>
      <c r="S122" s="4">
        <f>(1-S121)*AVERAGE('Mortality male'!S11,'Mortality male'!S12,'Mortality female'!S11,'Mortality female'!S12)+S121</f>
        <v>7.9451743411001977E-3</v>
      </c>
      <c r="T122" s="4">
        <f>(1-T121)*AVERAGE('Mortality male'!T11,'Mortality male'!T12,'Mortality female'!T11,'Mortality female'!T12)+T121</f>
        <v>7.7249406480864521E-3</v>
      </c>
      <c r="U122" s="4">
        <f>(1-U121)*AVERAGE('Mortality male'!U11,'Mortality male'!U12,'Mortality female'!U11,'Mortality female'!U12)+U121</f>
        <v>8.0846782180415792E-3</v>
      </c>
      <c r="V122" s="4">
        <f>(1-V121)*AVERAGE('Mortality male'!V11,'Mortality male'!V12,'Mortality female'!V11,'Mortality female'!V12)+V121</f>
        <v>8.375308194998413E-3</v>
      </c>
      <c r="W122" s="4">
        <f>(1-W121)*AVERAGE('Mortality male'!W11,'Mortality male'!W12,'Mortality female'!W11,'Mortality female'!W12)+W121</f>
        <v>7.5705936593326618E-3</v>
      </c>
      <c r="X122" s="4">
        <f>(1-X121)*AVERAGE('Mortality male'!X11,'Mortality male'!X12,'Mortality female'!X11,'Mortality female'!X12)+X121</f>
        <v>7.2194137312061061E-3</v>
      </c>
      <c r="Y122" s="4">
        <f>(1-Y121)*AVERAGE('Mortality male'!Y11,'Mortality male'!Y12,'Mortality female'!Y11,'Mortality female'!Y12)+Y121</f>
        <v>7.9675378618829246E-3</v>
      </c>
      <c r="Z122" s="4">
        <f>(1-Z121)*AVERAGE('Mortality male'!Z11,'Mortality male'!Z12,'Mortality female'!Z11,'Mortality female'!Z12)+Z121</f>
        <v>7.455092783958465E-3</v>
      </c>
      <c r="AA122" s="4">
        <f ca="1">(1-AA121)*AVERAGE('Mortality male'!AA11,'Mortality male'!AA12,'Mortality female'!AA11,'Mortality female'!AA12)+AA121</f>
        <v>7.4862751171822211E-3</v>
      </c>
    </row>
    <row r="123" spans="1:27" x14ac:dyDescent="0.2">
      <c r="A123" s="1">
        <v>10</v>
      </c>
      <c r="B123" s="4">
        <f>(1-B122)*AVERAGE('Mortality male'!B12,'Mortality male'!B13,'Mortality female'!B12,'Mortality female'!B13)+B122</f>
        <v>1.198320961938203E-2</v>
      </c>
      <c r="C123" s="4">
        <f>(1-C122)*AVERAGE('Mortality male'!C12,'Mortality male'!C13,'Mortality female'!C12,'Mortality female'!C13)+C122</f>
        <v>1.2198193980461857E-2</v>
      </c>
      <c r="D123" s="4">
        <f>(1-D122)*AVERAGE('Mortality male'!D12,'Mortality male'!D13,'Mortality female'!D12,'Mortality female'!D13)+D122</f>
        <v>1.1616544923513534E-2</v>
      </c>
      <c r="E123" s="4">
        <f>(1-E122)*AVERAGE('Mortality male'!E12,'Mortality male'!E13,'Mortality female'!E12,'Mortality female'!E13)+E122</f>
        <v>1.122934799010109E-2</v>
      </c>
      <c r="F123" s="4">
        <f>(1-F122)*AVERAGE('Mortality male'!F12,'Mortality male'!F13,'Mortality female'!F12,'Mortality female'!F13)+F122</f>
        <v>1.0025759899167446E-2</v>
      </c>
      <c r="G123" s="4">
        <f>(1-G122)*AVERAGE('Mortality male'!G12,'Mortality male'!G13,'Mortality female'!G12,'Mortality female'!G13)+G122</f>
        <v>1.1194854424494208E-2</v>
      </c>
      <c r="H123" s="4">
        <f>(1-H122)*AVERAGE('Mortality male'!H12,'Mortality male'!H13,'Mortality female'!H12,'Mortality female'!H13)+H122</f>
        <v>1.017228872598739E-2</v>
      </c>
      <c r="I123" s="4">
        <f>(1-I122)*AVERAGE('Mortality male'!I12,'Mortality male'!I13,'Mortality female'!I12,'Mortality female'!I13)+I122</f>
        <v>9.2428489335527123E-3</v>
      </c>
      <c r="J123" s="4">
        <f>(1-J122)*AVERAGE('Mortality male'!J12,'Mortality male'!J13,'Mortality female'!J12,'Mortality female'!J13)+J122</f>
        <v>8.8107476053972539E-3</v>
      </c>
      <c r="K123" s="4">
        <f>(1-K122)*AVERAGE('Mortality male'!K12,'Mortality male'!K13,'Mortality female'!K12,'Mortality female'!K13)+K122</f>
        <v>8.9022115582375865E-3</v>
      </c>
      <c r="L123" s="4">
        <f>(1-L122)*AVERAGE('Mortality male'!L12,'Mortality male'!L13,'Mortality female'!L12,'Mortality female'!L13)+L122</f>
        <v>8.6681543830938283E-3</v>
      </c>
      <c r="M123" s="4">
        <f>(1-M122)*AVERAGE('Mortality male'!M12,'Mortality male'!M13,'Mortality female'!M12,'Mortality female'!M13)+M122</f>
        <v>8.1363619520070408E-3</v>
      </c>
      <c r="N123" s="4">
        <f>(1-N122)*AVERAGE('Mortality male'!N12,'Mortality male'!N13,'Mortality female'!N12,'Mortality female'!N13)+N122</f>
        <v>8.499462421478185E-3</v>
      </c>
      <c r="O123" s="4">
        <f>(1-O122)*AVERAGE('Mortality male'!O12,'Mortality male'!O13,'Mortality female'!O12,'Mortality female'!O13)+O122</f>
        <v>8.3175424279234387E-3</v>
      </c>
      <c r="P123" s="4">
        <f>(1-P122)*AVERAGE('Mortality male'!P12,'Mortality male'!P13,'Mortality female'!P12,'Mortality female'!P13)+P122</f>
        <v>8.2558601069641722E-3</v>
      </c>
      <c r="Q123" s="4">
        <f>(1-Q122)*AVERAGE('Mortality male'!Q12,'Mortality male'!Q13,'Mortality female'!Q12,'Mortality female'!Q13)+Q122</f>
        <v>7.4016602458252603E-3</v>
      </c>
      <c r="R123" s="4">
        <f>(1-R122)*AVERAGE('Mortality male'!R12,'Mortality male'!R13,'Mortality female'!R12,'Mortality female'!R13)+R122</f>
        <v>7.8865791615918279E-3</v>
      </c>
      <c r="S123" s="4">
        <f>(1-S122)*AVERAGE('Mortality male'!S12,'Mortality male'!S13,'Mortality female'!S12,'Mortality female'!S13)+S122</f>
        <v>8.0224539719777332E-3</v>
      </c>
      <c r="T123" s="4">
        <f>(1-T122)*AVERAGE('Mortality male'!T12,'Mortality male'!T13,'Mortality female'!T12,'Mortality female'!T13)+T122</f>
        <v>7.774718446871191E-3</v>
      </c>
      <c r="U123" s="4">
        <f>(1-U122)*AVERAGE('Mortality male'!U12,'Mortality male'!U13,'Mortality female'!U12,'Mortality female'!U13)+U122</f>
        <v>8.1371551137206285E-3</v>
      </c>
      <c r="V123" s="4">
        <f>(1-V122)*AVERAGE('Mortality male'!V12,'Mortality male'!V13,'Mortality female'!V12,'Mortality female'!V13)+V122</f>
        <v>8.4200371239701102E-3</v>
      </c>
      <c r="W123" s="4">
        <f>(1-W122)*AVERAGE('Mortality male'!W12,'Mortality male'!W13,'Mortality female'!W12,'Mortality female'!W13)+W122</f>
        <v>7.6426146594444E-3</v>
      </c>
      <c r="X123" s="4">
        <f>(1-X122)*AVERAGE('Mortality male'!X12,'Mortality male'!X13,'Mortality female'!X12,'Mortality female'!X13)+X122</f>
        <v>7.2874320991154736E-3</v>
      </c>
      <c r="Y123" s="4">
        <f>(1-Y122)*AVERAGE('Mortality male'!Y12,'Mortality male'!Y13,'Mortality female'!Y12,'Mortality female'!Y13)+Y122</f>
        <v>8.0435507978989362E-3</v>
      </c>
      <c r="Z123" s="4">
        <f>(1-Z122)*AVERAGE('Mortality male'!Z12,'Mortality male'!Z13,'Mortality female'!Z12,'Mortality female'!Z13)+Z122</f>
        <v>7.555212865865601E-3</v>
      </c>
      <c r="AA123" s="4">
        <f ca="1">(1-AA122)*AVERAGE('Mortality male'!AA12,'Mortality male'!AA13,'Mortality female'!AA12,'Mortality female'!AA13)+AA122</f>
        <v>7.5832102720010649E-3</v>
      </c>
    </row>
    <row r="124" spans="1:27" x14ac:dyDescent="0.2">
      <c r="A124" s="1">
        <v>11</v>
      </c>
      <c r="B124" s="4">
        <f>(1-B123)*AVERAGE('Mortality male'!B13,'Mortality male'!B14,'Mortality female'!B13,'Mortality female'!B14)+B123</f>
        <v>1.2091711697359536E-2</v>
      </c>
      <c r="C124" s="4">
        <f>(1-C123)*AVERAGE('Mortality male'!C13,'Mortality male'!C14,'Mortality female'!C13,'Mortality female'!C14)+C123</f>
        <v>1.2344519773032052E-2</v>
      </c>
      <c r="D124" s="4">
        <f>(1-D123)*AVERAGE('Mortality male'!D13,'Mortality male'!D14,'Mortality female'!D13,'Mortality female'!D14)+D123</f>
        <v>1.172524491496308E-2</v>
      </c>
      <c r="E124" s="4">
        <f>(1-E123)*AVERAGE('Mortality male'!E13,'Mortality male'!E14,'Mortality female'!E13,'Mortality female'!E14)+E123</f>
        <v>1.1361414242894566E-2</v>
      </c>
      <c r="F124" s="4">
        <f>(1-F123)*AVERAGE('Mortality male'!F13,'Mortality male'!F14,'Mortality female'!F13,'Mortality female'!F14)+F123</f>
        <v>1.0111701138078223E-2</v>
      </c>
      <c r="G124" s="4">
        <f>(1-G123)*AVERAGE('Mortality male'!G13,'Mortality male'!G14,'Mortality female'!G13,'Mortality female'!G14)+G123</f>
        <v>1.1305404827011851E-2</v>
      </c>
      <c r="H124" s="4">
        <f>(1-H123)*AVERAGE('Mortality male'!H13,'Mortality male'!H14,'Mortality female'!H13,'Mortality female'!H14)+H123</f>
        <v>1.0270893421780036E-2</v>
      </c>
      <c r="I124" s="4">
        <f>(1-I123)*AVERAGE('Mortality male'!I13,'Mortality male'!I14,'Mortality female'!I13,'Mortality female'!I14)+I123</f>
        <v>9.3330301575571695E-3</v>
      </c>
      <c r="J124" s="4">
        <f>(1-J123)*AVERAGE('Mortality male'!J13,'Mortality male'!J14,'Mortality female'!J13,'Mortality female'!J14)+J123</f>
        <v>8.9072527364936274E-3</v>
      </c>
      <c r="K124" s="4">
        <f>(1-K123)*AVERAGE('Mortality male'!K13,'Mortality male'!K14,'Mortality female'!K13,'Mortality female'!K14)+K123</f>
        <v>8.9718142975019361E-3</v>
      </c>
      <c r="L124" s="4">
        <f>(1-L123)*AVERAGE('Mortality male'!L13,'Mortality male'!L14,'Mortality female'!L13,'Mortality female'!L14)+L123</f>
        <v>8.7629690572499017E-3</v>
      </c>
      <c r="M124" s="4">
        <f>(1-M123)*AVERAGE('Mortality male'!M13,'Mortality male'!M14,'Mortality female'!M13,'Mortality female'!M14)+M123</f>
        <v>8.228393770066714E-3</v>
      </c>
      <c r="N124" s="4">
        <f>(1-N123)*AVERAGE('Mortality male'!N13,'Mortality male'!N14,'Mortality female'!N13,'Mortality female'!N14)+N123</f>
        <v>8.5749465625398324E-3</v>
      </c>
      <c r="O124" s="4">
        <f>(1-O123)*AVERAGE('Mortality male'!O13,'Mortality male'!O14,'Mortality female'!O13,'Mortality female'!O14)+O123</f>
        <v>8.3956017508654418E-3</v>
      </c>
      <c r="P124" s="4">
        <f>(1-P123)*AVERAGE('Mortality male'!P13,'Mortality male'!P14,'Mortality female'!P13,'Mortality female'!P14)+P123</f>
        <v>8.3527951786636287E-3</v>
      </c>
      <c r="Q124" s="4">
        <f>(1-Q123)*AVERAGE('Mortality male'!Q13,'Mortality male'!Q14,'Mortality female'!Q13,'Mortality female'!Q14)+Q123</f>
        <v>7.4814784593929809E-3</v>
      </c>
      <c r="R124" s="4">
        <f>(1-R123)*AVERAGE('Mortality male'!R13,'Mortality male'!R14,'Mortality female'!R13,'Mortality female'!R14)+R123</f>
        <v>7.9655484846007565E-3</v>
      </c>
      <c r="S124" s="4">
        <f>(1-S123)*AVERAGE('Mortality male'!S13,'Mortality male'!S14,'Mortality female'!S13,'Mortality female'!S14)+S123</f>
        <v>8.093475855937015E-3</v>
      </c>
      <c r="T124" s="4">
        <f>(1-T123)*AVERAGE('Mortality male'!T13,'Mortality male'!T14,'Mortality female'!T13,'Mortality female'!T14)+T123</f>
        <v>7.8242264864500435E-3</v>
      </c>
      <c r="U124" s="4">
        <f>(1-U123)*AVERAGE('Mortality male'!U13,'Mortality male'!U14,'Mortality female'!U13,'Mortality female'!U14)+U123</f>
        <v>8.1919287284822565E-3</v>
      </c>
      <c r="V124" s="4">
        <f>(1-V123)*AVERAGE('Mortality male'!V13,'Mortality male'!V14,'Mortality female'!V13,'Mortality female'!V14)+V123</f>
        <v>8.4720952527515287E-3</v>
      </c>
      <c r="W124" s="4">
        <f>(1-W123)*AVERAGE('Mortality male'!W13,'Mortality male'!W14,'Mortality female'!W13,'Mortality female'!W14)+W123</f>
        <v>7.6974692620735332E-3</v>
      </c>
      <c r="X124" s="4">
        <f>(1-X123)*AVERAGE('Mortality male'!X13,'Mortality male'!X14,'Mortality female'!X13,'Mortality female'!X14)+X123</f>
        <v>7.3591246308015168E-3</v>
      </c>
      <c r="Y124" s="4">
        <f>(1-Y123)*AVERAGE('Mortality male'!Y13,'Mortality male'!Y14,'Mortality female'!Y13,'Mortality female'!Y14)+Y123</f>
        <v>8.1187304632198559E-3</v>
      </c>
      <c r="Z124" s="4">
        <f>(1-Z123)*AVERAGE('Mortality male'!Z13,'Mortality male'!Z14,'Mortality female'!Z13,'Mortality female'!Z14)+Z123</f>
        <v>7.6604266797513946E-3</v>
      </c>
      <c r="AA124" s="4">
        <f ca="1">(1-AA123)*AVERAGE('Mortality male'!AA13,'Mortality male'!AA14,'Mortality female'!AA13,'Mortality female'!AA14)+AA123</f>
        <v>7.6904060604596836E-3</v>
      </c>
    </row>
    <row r="125" spans="1:27" x14ac:dyDescent="0.2">
      <c r="A125" s="1">
        <v>12</v>
      </c>
      <c r="B125" s="4">
        <f>(1-B124)*AVERAGE('Mortality male'!B14,'Mortality male'!B15,'Mortality female'!B14,'Mortality female'!B15)+B124</f>
        <v>1.2215610970127924E-2</v>
      </c>
      <c r="C125" s="4">
        <f>(1-C124)*AVERAGE('Mortality male'!C14,'Mortality male'!C15,'Mortality female'!C14,'Mortality female'!C15)+C124</f>
        <v>1.2509481841153018E-2</v>
      </c>
      <c r="D125" s="4">
        <f>(1-D124)*AVERAGE('Mortality male'!D14,'Mortality male'!D15,'Mortality female'!D14,'Mortality female'!D15)+D124</f>
        <v>1.1842370965331868E-2</v>
      </c>
      <c r="E125" s="4">
        <f>(1-E124)*AVERAGE('Mortality male'!E14,'Mortality male'!E15,'Mortality female'!E14,'Mortality female'!E15)+E124</f>
        <v>1.1509037103691677E-2</v>
      </c>
      <c r="F125" s="4">
        <f>(1-F124)*AVERAGE('Mortality male'!F14,'Mortality male'!F15,'Mortality female'!F14,'Mortality female'!F15)+F124</f>
        <v>1.0216960434154262E-2</v>
      </c>
      <c r="G125" s="4">
        <f>(1-G124)*AVERAGE('Mortality male'!G14,'Mortality male'!G15,'Mortality female'!G14,'Mortality female'!G15)+G124</f>
        <v>1.1399006399944917E-2</v>
      </c>
      <c r="H125" s="4">
        <f>(1-H124)*AVERAGE('Mortality male'!H14,'Mortality male'!H15,'Mortality female'!H14,'Mortality female'!H15)+H124</f>
        <v>1.037361715986042E-2</v>
      </c>
      <c r="I125" s="4">
        <f>(1-I124)*AVERAGE('Mortality male'!I14,'Mortality male'!I15,'Mortality female'!I14,'Mortality female'!I15)+I124</f>
        <v>9.4395302728400923E-3</v>
      </c>
      <c r="J125" s="4">
        <f>(1-J124)*AVERAGE('Mortality male'!J14,'Mortality male'!J15,'Mortality female'!J14,'Mortality female'!J15)+J124</f>
        <v>9.0148687432113177E-3</v>
      </c>
      <c r="K125" s="4">
        <f>(1-K124)*AVERAGE('Mortality male'!K14,'Mortality male'!K15,'Mortality female'!K14,'Mortality female'!K15)+K124</f>
        <v>9.0624462513945597E-3</v>
      </c>
      <c r="L125" s="4">
        <f>(1-L124)*AVERAGE('Mortality male'!L14,'Mortality male'!L15,'Mortality female'!L14,'Mortality female'!L15)+L124</f>
        <v>8.8616922464994623E-3</v>
      </c>
      <c r="M125" s="4">
        <f>(1-M124)*AVERAGE('Mortality male'!M14,'Mortality male'!M15,'Mortality female'!M14,'Mortality female'!M15)+M124</f>
        <v>8.3258294349537153E-3</v>
      </c>
      <c r="N125" s="4">
        <f>(1-N124)*AVERAGE('Mortality male'!N14,'Mortality male'!N15,'Mortality female'!N14,'Mortality female'!N15)+N124</f>
        <v>8.6644944413938815E-3</v>
      </c>
      <c r="O125" s="4">
        <f>(1-O124)*AVERAGE('Mortality male'!O14,'Mortality male'!O15,'Mortality female'!O14,'Mortality female'!O15)+O124</f>
        <v>8.4880545434775183E-3</v>
      </c>
      <c r="P125" s="4">
        <f>(1-P124)*AVERAGE('Mortality male'!P14,'Mortality male'!P15,'Mortality female'!P14,'Mortality female'!P15)+P124</f>
        <v>8.4509677614796417E-3</v>
      </c>
      <c r="Q125" s="4">
        <f>(1-Q124)*AVERAGE('Mortality male'!Q14,'Mortality male'!Q15,'Mortality female'!Q14,'Mortality female'!Q15)+Q124</f>
        <v>7.5434148236908725E-3</v>
      </c>
      <c r="R125" s="4">
        <f>(1-R124)*AVERAGE('Mortality male'!R14,'Mortality male'!R15,'Mortality female'!R14,'Mortality female'!R15)+R124</f>
        <v>8.043888749396523E-3</v>
      </c>
      <c r="S125" s="4">
        <f>(1-S124)*AVERAGE('Mortality male'!S14,'Mortality male'!S15,'Mortality female'!S14,'Mortality female'!S15)+S124</f>
        <v>8.1782578758858582E-3</v>
      </c>
      <c r="T125" s="4">
        <f>(1-T124)*AVERAGE('Mortality male'!T14,'Mortality male'!T15,'Mortality female'!T14,'Mortality female'!T15)+T124</f>
        <v>7.8920673826067631E-3</v>
      </c>
      <c r="U125" s="4">
        <f>(1-U124)*AVERAGE('Mortality male'!U14,'Mortality male'!U15,'Mortality female'!U14,'Mortality female'!U15)+U124</f>
        <v>8.2547670348675425E-3</v>
      </c>
      <c r="V125" s="4">
        <f>(1-V124)*AVERAGE('Mortality male'!V14,'Mortality male'!V15,'Mortality female'!V14,'Mortality female'!V15)+V124</f>
        <v>8.5403432554909953E-3</v>
      </c>
      <c r="W125" s="4">
        <f>(1-W124)*AVERAGE('Mortality male'!W14,'Mortality male'!W15,'Mortality female'!W14,'Mortality female'!W15)+W124</f>
        <v>7.7696219237803395E-3</v>
      </c>
      <c r="X125" s="4">
        <f>(1-X124)*AVERAGE('Mortality male'!X14,'Mortality male'!X15,'Mortality female'!X14,'Mortality female'!X15)+X124</f>
        <v>7.449642170851466E-3</v>
      </c>
      <c r="Y125" s="4">
        <f>(1-Y124)*AVERAGE('Mortality male'!Y14,'Mortality male'!Y15,'Mortality female'!Y14,'Mortality female'!Y15)+Y124</f>
        <v>8.1973232174758926E-3</v>
      </c>
      <c r="Z125" s="4">
        <f>(1-Z124)*AVERAGE('Mortality male'!Z14,'Mortality male'!Z15,'Mortality female'!Z14,'Mortality female'!Z15)+Z124</f>
        <v>7.7479834678119168E-3</v>
      </c>
      <c r="AA125" s="4">
        <f ca="1">(1-AA124)*AVERAGE('Mortality male'!AA14,'Mortality male'!AA15,'Mortality female'!AA14,'Mortality female'!AA15)+AA124</f>
        <v>7.7812742436026948E-3</v>
      </c>
    </row>
    <row r="126" spans="1:27" x14ac:dyDescent="0.2">
      <c r="A126" s="1">
        <v>13</v>
      </c>
      <c r="B126" s="4">
        <f>(1-B125)*AVERAGE('Mortality male'!B15,'Mortality male'!B16,'Mortality female'!B15,'Mortality female'!B16)+B125</f>
        <v>1.2380531638379546E-2</v>
      </c>
      <c r="C126" s="4">
        <f>(1-C125)*AVERAGE('Mortality male'!C15,'Mortality male'!C16,'Mortality female'!C15,'Mortality female'!C16)+C125</f>
        <v>1.2669194678113178E-2</v>
      </c>
      <c r="D126" s="4">
        <f>(1-D125)*AVERAGE('Mortality male'!D15,'Mortality male'!D16,'Mortality female'!D15,'Mortality female'!D16)+D125</f>
        <v>1.2001498251035468E-2</v>
      </c>
      <c r="E126" s="4">
        <f>(1-E125)*AVERAGE('Mortality male'!E15,'Mortality male'!E16,'Mortality female'!E15,'Mortality female'!E16)+E125</f>
        <v>1.1654697625138356E-2</v>
      </c>
      <c r="F126" s="4">
        <f>(1-F125)*AVERAGE('Mortality male'!F15,'Mortality male'!F16,'Mortality female'!F15,'Mortality female'!F16)+F125</f>
        <v>1.0352157151598628E-2</v>
      </c>
      <c r="G126" s="4">
        <f>(1-G125)*AVERAGE('Mortality male'!G15,'Mortality male'!G16,'Mortality female'!G15,'Mortality female'!G16)+G125</f>
        <v>1.1530250237564668E-2</v>
      </c>
      <c r="H126" s="4">
        <f>(1-H125)*AVERAGE('Mortality male'!H15,'Mortality male'!H16,'Mortality female'!H15,'Mortality female'!H16)+H125</f>
        <v>1.049008883715964E-2</v>
      </c>
      <c r="I126" s="4">
        <f>(1-I125)*AVERAGE('Mortality male'!I15,'Mortality male'!I16,'Mortality female'!I15,'Mortality female'!I16)+I125</f>
        <v>9.5519267530436384E-3</v>
      </c>
      <c r="J126" s="4">
        <f>(1-J125)*AVERAGE('Mortality male'!J15,'Mortality male'!J16,'Mortality female'!J15,'Mortality female'!J16)+J125</f>
        <v>9.1288983982825787E-3</v>
      </c>
      <c r="K126" s="4">
        <f>(1-K125)*AVERAGE('Mortality male'!K15,'Mortality male'!K16,'Mortality female'!K15,'Mortality female'!K16)+K125</f>
        <v>9.1589480113379567E-3</v>
      </c>
      <c r="L126" s="4">
        <f>(1-L125)*AVERAGE('Mortality male'!L15,'Mortality male'!L16,'Mortality female'!L15,'Mortality female'!L16)+L125</f>
        <v>8.9678027550256431E-3</v>
      </c>
      <c r="M126" s="4">
        <f>(1-M125)*AVERAGE('Mortality male'!M15,'Mortality male'!M16,'Mortality female'!M15,'Mortality female'!M16)+M125</f>
        <v>8.4368402936298645E-3</v>
      </c>
      <c r="N126" s="4">
        <f>(1-N125)*AVERAGE('Mortality male'!N15,'Mortality male'!N16,'Mortality female'!N15,'Mortality female'!N16)+N125</f>
        <v>8.7759736298361653E-3</v>
      </c>
      <c r="O126" s="4">
        <f>(1-O125)*AVERAGE('Mortality male'!O15,'Mortality male'!O16,'Mortality female'!O15,'Mortality female'!O16)+O125</f>
        <v>8.5776937255382952E-3</v>
      </c>
      <c r="P126" s="4">
        <f>(1-P125)*AVERAGE('Mortality male'!P15,'Mortality male'!P16,'Mortality female'!P15,'Mortality female'!P16)+P125</f>
        <v>8.5479878800310497E-3</v>
      </c>
      <c r="Q126" s="4">
        <f>(1-Q125)*AVERAGE('Mortality male'!Q15,'Mortality male'!Q16,'Mortality female'!Q15,'Mortality female'!Q16)+Q125</f>
        <v>7.6169031798366182E-3</v>
      </c>
      <c r="R126" s="4">
        <f>(1-R125)*AVERAGE('Mortality male'!R15,'Mortality male'!R16,'Mortality female'!R15,'Mortality female'!R16)+R125</f>
        <v>8.1131109007198214E-3</v>
      </c>
      <c r="S126" s="4">
        <f>(1-S125)*AVERAGE('Mortality male'!S15,'Mortality male'!S16,'Mortality female'!S15,'Mortality female'!S16)+S125</f>
        <v>8.2938760605956625E-3</v>
      </c>
      <c r="T126" s="4">
        <f>(1-T125)*AVERAGE('Mortality male'!T15,'Mortality male'!T16,'Mortality female'!T15,'Mortality female'!T16)+T125</f>
        <v>7.9612549830973909E-3</v>
      </c>
      <c r="U126" s="4">
        <f>(1-U125)*AVERAGE('Mortality male'!U15,'Mortality male'!U16,'Mortality female'!U15,'Mortality female'!U16)+U125</f>
        <v>8.3332152823351654E-3</v>
      </c>
      <c r="V126" s="4">
        <f>(1-V125)*AVERAGE('Mortality male'!V15,'Mortality male'!V16,'Mortality female'!V15,'Mortality female'!V16)+V125</f>
        <v>8.619072233807798E-3</v>
      </c>
      <c r="W126" s="4">
        <f>(1-W125)*AVERAGE('Mortality male'!W15,'Mortality male'!W16,'Mortality female'!W15,'Mortality female'!W16)+W125</f>
        <v>7.8730497340807736E-3</v>
      </c>
      <c r="X126" s="4">
        <f>(1-X125)*AVERAGE('Mortality male'!X15,'Mortality male'!X16,'Mortality female'!X15,'Mortality female'!X16)+X125</f>
        <v>7.5547836004498823E-3</v>
      </c>
      <c r="Y126" s="4">
        <f>(1-Y125)*AVERAGE('Mortality male'!Y15,'Mortality male'!Y16,'Mortality female'!Y15,'Mortality female'!Y16)+Y125</f>
        <v>8.2765504343672962E-3</v>
      </c>
      <c r="Z126" s="4">
        <f>(1-Z125)*AVERAGE('Mortality male'!Z15,'Mortality male'!Z16,'Mortality female'!Z15,'Mortality female'!Z16)+Z125</f>
        <v>7.8410103752081899E-3</v>
      </c>
      <c r="AA126" s="4">
        <f ca="1">(1-AA125)*AVERAGE('Mortality male'!AA15,'Mortality male'!AA16,'Mortality female'!AA15,'Mortality female'!AA16)+AA125</f>
        <v>7.8788505201249411E-3</v>
      </c>
    </row>
    <row r="127" spans="1:27" x14ac:dyDescent="0.2">
      <c r="A127" s="1">
        <v>14</v>
      </c>
      <c r="B127" s="4">
        <f>(1-B126)*AVERAGE('Mortality male'!B16,'Mortality male'!B17,'Mortality female'!B16,'Mortality female'!B17)+B126</f>
        <v>1.253074149159961E-2</v>
      </c>
      <c r="C127" s="4">
        <f>(1-C126)*AVERAGE('Mortality male'!C16,'Mortality male'!C17,'Mortality female'!C16,'Mortality female'!C17)+C126</f>
        <v>1.285009680233226E-2</v>
      </c>
      <c r="D127" s="4">
        <f>(1-D126)*AVERAGE('Mortality male'!D16,'Mortality male'!D17,'Mortality female'!D16,'Mortality female'!D17)+D126</f>
        <v>1.2164846473628116E-2</v>
      </c>
      <c r="E127" s="4">
        <f>(1-E126)*AVERAGE('Mortality male'!E16,'Mortality male'!E17,'Mortality female'!E16,'Mortality female'!E17)+E126</f>
        <v>1.1826543463450488E-2</v>
      </c>
      <c r="F127" s="4">
        <f>(1-F126)*AVERAGE('Mortality male'!F16,'Mortality male'!F17,'Mortality female'!F16,'Mortality female'!F17)+F126</f>
        <v>1.051201792810179E-2</v>
      </c>
      <c r="G127" s="4">
        <f>(1-G126)*AVERAGE('Mortality male'!G16,'Mortality male'!G17,'Mortality female'!G16,'Mortality female'!G17)+G126</f>
        <v>1.1682511061146235E-2</v>
      </c>
      <c r="H127" s="4">
        <f>(1-H126)*AVERAGE('Mortality male'!H16,'Mortality male'!H17,'Mortality female'!H16,'Mortality female'!H17)+H126</f>
        <v>1.0632396913450163E-2</v>
      </c>
      <c r="I127" s="4">
        <f>(1-I126)*AVERAGE('Mortality male'!I16,'Mortality male'!I17,'Mortality female'!I16,'Mortality female'!I17)+I126</f>
        <v>9.6808825169063407E-3</v>
      </c>
      <c r="J127" s="4">
        <f>(1-J126)*AVERAGE('Mortality male'!J16,'Mortality male'!J17,'Mortality female'!J16,'Mortality female'!J17)+J126</f>
        <v>9.2362759057609146E-3</v>
      </c>
      <c r="K127" s="4">
        <f>(1-K126)*AVERAGE('Mortality male'!K16,'Mortality male'!K17,'Mortality female'!K16,'Mortality female'!K17)+K126</f>
        <v>9.2780988450285821E-3</v>
      </c>
      <c r="L127" s="4">
        <f>(1-L126)*AVERAGE('Mortality male'!L16,'Mortality male'!L17,'Mortality female'!L16,'Mortality female'!L17)+L126</f>
        <v>9.0696110476549338E-3</v>
      </c>
      <c r="M127" s="4">
        <f>(1-M126)*AVERAGE('Mortality male'!M16,'Mortality male'!M17,'Mortality female'!M16,'Mortality female'!M17)+M126</f>
        <v>8.5499627018761123E-3</v>
      </c>
      <c r="N127" s="4">
        <f>(1-N126)*AVERAGE('Mortality male'!N16,'Mortality male'!N17,'Mortality female'!N16,'Mortality female'!N17)+N126</f>
        <v>8.8793586617765246E-3</v>
      </c>
      <c r="O127" s="4">
        <f>(1-O126)*AVERAGE('Mortality male'!O16,'Mortality male'!O17,'Mortality female'!O16,'Mortality female'!O17)+O126</f>
        <v>8.674956634439842E-3</v>
      </c>
      <c r="P127" s="4">
        <f>(1-P126)*AVERAGE('Mortality male'!P16,'Mortality male'!P17,'Mortality female'!P16,'Mortality female'!P17)+P126</f>
        <v>8.6470627040679086E-3</v>
      </c>
      <c r="Q127" s="4">
        <f>(1-Q126)*AVERAGE('Mortality male'!Q16,'Mortality male'!Q17,'Mortality female'!Q16,'Mortality female'!Q17)+Q126</f>
        <v>7.7160185857967807E-3</v>
      </c>
      <c r="R127" s="4">
        <f>(1-R126)*AVERAGE('Mortality male'!R16,'Mortality male'!R17,'Mortality female'!R16,'Mortality female'!R17)+R126</f>
        <v>8.188404575209916E-3</v>
      </c>
      <c r="S127" s="4">
        <f>(1-S126)*AVERAGE('Mortality male'!S16,'Mortality male'!S17,'Mortality female'!S16,'Mortality female'!S17)+S126</f>
        <v>8.423736720295668E-3</v>
      </c>
      <c r="T127" s="4">
        <f>(1-T126)*AVERAGE('Mortality male'!T16,'Mortality male'!T17,'Mortality female'!T16,'Mortality female'!T17)+T126</f>
        <v>8.0533870972147575E-3</v>
      </c>
      <c r="U127" s="4">
        <f>(1-U126)*AVERAGE('Mortality male'!U16,'Mortality male'!U17,'Mortality female'!U16,'Mortality female'!U17)+U126</f>
        <v>8.4128139592748608E-3</v>
      </c>
      <c r="V127" s="4">
        <f>(1-V126)*AVERAGE('Mortality male'!V16,'Mortality male'!V17,'Mortality female'!V16,'Mortality female'!V17)+V126</f>
        <v>8.7607093944792706E-3</v>
      </c>
      <c r="W127" s="4">
        <f>(1-W126)*AVERAGE('Mortality male'!W16,'Mortality male'!W17,'Mortality female'!W16,'Mortality female'!W17)+W126</f>
        <v>8.0057047977256084E-3</v>
      </c>
      <c r="X127" s="4">
        <f>(1-X126)*AVERAGE('Mortality male'!X16,'Mortality male'!X17,'Mortality female'!X16,'Mortality female'!X17)+X126</f>
        <v>7.6576165596799143E-3</v>
      </c>
      <c r="Y127" s="4">
        <f>(1-Y126)*AVERAGE('Mortality male'!Y16,'Mortality male'!Y17,'Mortality female'!Y16,'Mortality female'!Y17)+Y126</f>
        <v>8.3855713364003586E-3</v>
      </c>
      <c r="Z127" s="4">
        <f>(1-Z126)*AVERAGE('Mortality male'!Z16,'Mortality male'!Z17,'Mortality female'!Z16,'Mortality female'!Z17)+Z126</f>
        <v>7.9655493807481437E-3</v>
      </c>
      <c r="AA127" s="4">
        <f ca="1">(1-AA126)*AVERAGE('Mortality male'!AA16,'Mortality male'!AA17,'Mortality female'!AA16,'Mortality female'!AA17)+AA126</f>
        <v>8.0082800952704456E-3</v>
      </c>
    </row>
    <row r="128" spans="1:27" x14ac:dyDescent="0.2">
      <c r="A128" s="1">
        <v>15</v>
      </c>
      <c r="B128" s="4">
        <f>(1-B127)*AVERAGE('Mortality male'!B17,'Mortality male'!B18,'Mortality female'!B17,'Mortality female'!B18)+B127</f>
        <v>1.2705505567459939E-2</v>
      </c>
      <c r="C128" s="4">
        <f>(1-C127)*AVERAGE('Mortality male'!C17,'Mortality male'!C18,'Mortality female'!C17,'Mortality female'!C18)+C127</f>
        <v>1.3091771064356326E-2</v>
      </c>
      <c r="D128" s="4">
        <f>(1-D127)*AVERAGE('Mortality male'!D17,'Mortality male'!D18,'Mortality female'!D17,'Mortality female'!D18)+D127</f>
        <v>1.2356857454132737E-2</v>
      </c>
      <c r="E128" s="4">
        <f>(1-E127)*AVERAGE('Mortality male'!E17,'Mortality male'!E18,'Mortality female'!E17,'Mortality female'!E18)+E127</f>
        <v>1.2007830510997864E-2</v>
      </c>
      <c r="F128" s="4">
        <f>(1-F127)*AVERAGE('Mortality male'!F17,'Mortality male'!F18,'Mortality female'!F17,'Mortality female'!F18)+F127</f>
        <v>1.0702817674481635E-2</v>
      </c>
      <c r="G128" s="4">
        <f>(1-G127)*AVERAGE('Mortality male'!G17,'Mortality male'!G18,'Mortality female'!G17,'Mortality female'!G18)+G127</f>
        <v>1.1825659963860603E-2</v>
      </c>
      <c r="H128" s="4">
        <f>(1-H127)*AVERAGE('Mortality male'!H17,'Mortality male'!H18,'Mortality female'!H17,'Mortality female'!H18)+H127</f>
        <v>1.0778096798732338E-2</v>
      </c>
      <c r="I128" s="4">
        <f>(1-I127)*AVERAGE('Mortality male'!I17,'Mortality male'!I18,'Mortality female'!I17,'Mortality female'!I18)+I127</f>
        <v>9.8234121631930443E-3</v>
      </c>
      <c r="J128" s="4">
        <f>(1-J127)*AVERAGE('Mortality male'!J17,'Mortality male'!J18,'Mortality female'!J17,'Mortality female'!J18)+J127</f>
        <v>9.3304311599825759E-3</v>
      </c>
      <c r="K128" s="4">
        <f>(1-K127)*AVERAGE('Mortality male'!K17,'Mortality male'!K18,'Mortality female'!K17,'Mortality female'!K18)+K127</f>
        <v>9.418262070417632E-3</v>
      </c>
      <c r="L128" s="4">
        <f>(1-L127)*AVERAGE('Mortality male'!L17,'Mortality male'!L18,'Mortality female'!L17,'Mortality female'!L18)+L127</f>
        <v>9.1522938804036082E-3</v>
      </c>
      <c r="M128" s="4">
        <f>(1-M127)*AVERAGE('Mortality male'!M17,'Mortality male'!M18,'Mortality female'!M17,'Mortality female'!M18)+M127</f>
        <v>8.6918846672897551E-3</v>
      </c>
      <c r="N128" s="4">
        <f>(1-N127)*AVERAGE('Mortality male'!N17,'Mortality male'!N18,'Mortality female'!N17,'Mortality female'!N18)+N127</f>
        <v>9.0027184024056035E-3</v>
      </c>
      <c r="O128" s="4">
        <f>(1-O127)*AVERAGE('Mortality male'!O17,'Mortality male'!O18,'Mortality female'!O17,'Mortality female'!O18)+O127</f>
        <v>8.7814001658854841E-3</v>
      </c>
      <c r="P128" s="4">
        <f>(1-P127)*AVERAGE('Mortality male'!P17,'Mortality male'!P18,'Mortality female'!P17,'Mortality female'!P18)+P127</f>
        <v>8.7735592092132823E-3</v>
      </c>
      <c r="Q128" s="4">
        <f>(1-Q127)*AVERAGE('Mortality male'!Q17,'Mortality male'!Q18,'Mortality female'!Q17,'Mortality female'!Q18)+Q127</f>
        <v>7.834146382519263E-3</v>
      </c>
      <c r="R128" s="4">
        <f>(1-R127)*AVERAGE('Mortality male'!R17,'Mortality male'!R18,'Mortality female'!R17,'Mortality female'!R18)+R127</f>
        <v>8.2937924294594952E-3</v>
      </c>
      <c r="S128" s="4">
        <f>(1-S127)*AVERAGE('Mortality male'!S17,'Mortality male'!S18,'Mortality female'!S17,'Mortality female'!S18)+S127</f>
        <v>8.5708581654330186E-3</v>
      </c>
      <c r="T128" s="4">
        <f>(1-T127)*AVERAGE('Mortality male'!T17,'Mortality male'!T18,'Mortality female'!T17,'Mortality female'!T18)+T127</f>
        <v>8.182534659365014E-3</v>
      </c>
      <c r="U128" s="4">
        <f>(1-U127)*AVERAGE('Mortality male'!U17,'Mortality male'!U18,'Mortality female'!U17,'Mortality female'!U18)+U127</f>
        <v>8.5267049290217913E-3</v>
      </c>
      <c r="V128" s="4">
        <f>(1-V127)*AVERAGE('Mortality male'!V17,'Mortality male'!V18,'Mortality female'!V17,'Mortality female'!V18)+V127</f>
        <v>8.9165047715190279E-3</v>
      </c>
      <c r="W128" s="4">
        <f>(1-W127)*AVERAGE('Mortality male'!W17,'Mortality male'!W18,'Mortality female'!W17,'Mortality female'!W18)+W127</f>
        <v>8.1424099874385526E-3</v>
      </c>
      <c r="X128" s="4">
        <f>(1-X127)*AVERAGE('Mortality male'!X17,'Mortality male'!X18,'Mortality female'!X17,'Mortality female'!X18)+X127</f>
        <v>7.8071730503012464E-3</v>
      </c>
      <c r="Y128" s="4">
        <f>(1-Y127)*AVERAGE('Mortality male'!Y17,'Mortality male'!Y18,'Mortality female'!Y17,'Mortality female'!Y18)+Y127</f>
        <v>8.504749250792502E-3</v>
      </c>
      <c r="Z128" s="4">
        <f>(1-Z127)*AVERAGE('Mortality male'!Z17,'Mortality male'!Z18,'Mortality female'!Z17,'Mortality female'!Z18)+Z127</f>
        <v>8.1165346925208513E-3</v>
      </c>
      <c r="AA128" s="4">
        <f ca="1">(1-AA127)*AVERAGE('Mortality male'!AA17,'Mortality male'!AA18,'Mortality female'!AA17,'Mortality female'!AA18)+AA127</f>
        <v>8.1642065671436205E-3</v>
      </c>
    </row>
    <row r="129" spans="1:27" x14ac:dyDescent="0.2">
      <c r="A129" s="1">
        <v>16</v>
      </c>
      <c r="B129" s="4">
        <f>(1-B128)*AVERAGE('Mortality male'!B18,'Mortality male'!B19,'Mortality female'!B18,'Mortality female'!B19)+B128</f>
        <v>1.2978569147391582E-2</v>
      </c>
      <c r="C129" s="4">
        <f>(1-C128)*AVERAGE('Mortality male'!C18,'Mortality male'!C19,'Mortality female'!C18,'Mortality female'!C19)+C128</f>
        <v>1.3396518687668689E-2</v>
      </c>
      <c r="D129" s="4">
        <f>(1-D128)*AVERAGE('Mortality male'!D18,'Mortality male'!D19,'Mortality female'!D18,'Mortality female'!D19)+D128</f>
        <v>1.2624375240767018E-2</v>
      </c>
      <c r="E129" s="4">
        <f>(1-E128)*AVERAGE('Mortality male'!E18,'Mortality male'!E19,'Mortality female'!E18,'Mortality female'!E19)+E128</f>
        <v>1.2246651629786328E-2</v>
      </c>
      <c r="F129" s="4">
        <f>(1-F128)*AVERAGE('Mortality male'!F18,'Mortality male'!F19,'Mortality female'!F18,'Mortality female'!F19)+F128</f>
        <v>1.0938478921293241E-2</v>
      </c>
      <c r="G129" s="4">
        <f>(1-G128)*AVERAGE('Mortality male'!G18,'Mortality male'!G19,'Mortality female'!G18,'Mortality female'!G19)+G128</f>
        <v>1.2026776500102636E-2</v>
      </c>
      <c r="H129" s="4">
        <f>(1-H128)*AVERAGE('Mortality male'!H18,'Mortality male'!H19,'Mortality female'!H18,'Mortality female'!H19)+H128</f>
        <v>1.0982377033889327E-2</v>
      </c>
      <c r="I129" s="4">
        <f>(1-I128)*AVERAGE('Mortality male'!I18,'Mortality male'!I19,'Mortality female'!I18,'Mortality female'!I19)+I128</f>
        <v>1.0002409120403809E-2</v>
      </c>
      <c r="J129" s="4">
        <f>(1-J128)*AVERAGE('Mortality male'!J18,'Mortality male'!J19,'Mortality female'!J18,'Mortality female'!J19)+J128</f>
        <v>9.4819326481386523E-3</v>
      </c>
      <c r="K129" s="4">
        <f>(1-K128)*AVERAGE('Mortality male'!K18,'Mortality male'!K19,'Mortality female'!K18,'Mortality female'!K19)+K128</f>
        <v>9.5810710784165597E-3</v>
      </c>
      <c r="L129" s="4">
        <f>(1-L128)*AVERAGE('Mortality male'!L18,'Mortality male'!L19,'Mortality female'!L18,'Mortality female'!L19)+L128</f>
        <v>9.2856632563224385E-3</v>
      </c>
      <c r="M129" s="4">
        <f>(1-M128)*AVERAGE('Mortality male'!M18,'Mortality male'!M19,'Mortality female'!M18,'Mortality female'!M19)+M128</f>
        <v>8.8521237924532089E-3</v>
      </c>
      <c r="N129" s="4">
        <f>(1-N128)*AVERAGE('Mortality male'!N18,'Mortality male'!N19,'Mortality female'!N18,'Mortality female'!N19)+N128</f>
        <v>9.1599729852498164E-3</v>
      </c>
      <c r="O129" s="4">
        <f>(1-O128)*AVERAGE('Mortality male'!O18,'Mortality male'!O19,'Mortality female'!O18,'Mortality female'!O19)+O128</f>
        <v>8.932369014956431E-3</v>
      </c>
      <c r="P129" s="4">
        <f>(1-P128)*AVERAGE('Mortality male'!P18,'Mortality male'!P19,'Mortality female'!P18,'Mortality female'!P19)+P128</f>
        <v>8.9509986001116548E-3</v>
      </c>
      <c r="Q129" s="4">
        <f>(1-Q128)*AVERAGE('Mortality male'!Q18,'Mortality male'!Q19,'Mortality female'!Q18,'Mortality female'!Q19)+Q128</f>
        <v>7.9604273727194655E-3</v>
      </c>
      <c r="R129" s="4">
        <f>(1-R128)*AVERAGE('Mortality male'!R18,'Mortality male'!R19,'Mortality female'!R18,'Mortality female'!R19)+R128</f>
        <v>8.4104986453508741E-3</v>
      </c>
      <c r="S129" s="4">
        <f>(1-S128)*AVERAGE('Mortality male'!S18,'Mortality male'!S19,'Mortality female'!S18,'Mortality female'!S19)+S128</f>
        <v>8.7356325008530814E-3</v>
      </c>
      <c r="T129" s="4">
        <f>(1-T128)*AVERAGE('Mortality male'!T18,'Mortality male'!T19,'Mortality female'!T18,'Mortality female'!T19)+T128</f>
        <v>8.3361823262755111E-3</v>
      </c>
      <c r="U129" s="4">
        <f>(1-U128)*AVERAGE('Mortality male'!U18,'Mortality male'!U19,'Mortality female'!U18,'Mortality female'!U19)+U128</f>
        <v>8.663343586031368E-3</v>
      </c>
      <c r="V129" s="4">
        <f>(1-V128)*AVERAGE('Mortality male'!V18,'Mortality male'!V19,'Mortality female'!V18,'Mortality female'!V19)+V128</f>
        <v>9.0428588965978437E-3</v>
      </c>
      <c r="W129" s="4">
        <f>(1-W128)*AVERAGE('Mortality male'!W18,'Mortality male'!W19,'Mortality female'!W18,'Mortality female'!W19)+W128</f>
        <v>8.2787857741239892E-3</v>
      </c>
      <c r="X129" s="4">
        <f>(1-X128)*AVERAGE('Mortality male'!X18,'Mortality male'!X19,'Mortality female'!X18,'Mortality female'!X19)+X128</f>
        <v>8.0215648904075013E-3</v>
      </c>
      <c r="Y129" s="4">
        <f>(1-Y128)*AVERAGE('Mortality male'!Y18,'Mortality male'!Y19,'Mortality female'!Y18,'Mortality female'!Y19)+Y128</f>
        <v>8.6625983893327749E-3</v>
      </c>
      <c r="Z129" s="4">
        <f>(1-Z128)*AVERAGE('Mortality male'!Z18,'Mortality male'!Z19,'Mortality female'!Z18,'Mortality female'!Z19)+Z128</f>
        <v>8.2649226257181276E-3</v>
      </c>
      <c r="AA129" s="4">
        <f ca="1">(1-AA128)*AVERAGE('Mortality male'!AA18,'Mortality male'!AA19,'Mortality female'!AA18,'Mortality female'!AA19)+AA128</f>
        <v>8.3164097022807876E-3</v>
      </c>
    </row>
    <row r="130" spans="1:27" x14ac:dyDescent="0.2">
      <c r="A130" s="1">
        <v>17</v>
      </c>
      <c r="B130" s="4">
        <f>(1-B129)*AVERAGE('Mortality male'!B19,'Mortality male'!B20,'Mortality female'!B19,'Mortality female'!B20)+B129</f>
        <v>1.3330377531522072E-2</v>
      </c>
      <c r="C130" s="4">
        <f>(1-C129)*AVERAGE('Mortality male'!C19,'Mortality male'!C20,'Mortality female'!C19,'Mortality female'!C20)+C129</f>
        <v>1.3731723689216395E-2</v>
      </c>
      <c r="D130" s="4">
        <f>(1-D129)*AVERAGE('Mortality male'!D19,'Mortality male'!D20,'Mortality female'!D19,'Mortality female'!D20)+D129</f>
        <v>1.2947117193764318E-2</v>
      </c>
      <c r="E130" s="4">
        <f>(1-E129)*AVERAGE('Mortality male'!E19,'Mortality male'!E20,'Mortality female'!E19,'Mortality female'!E20)+E129</f>
        <v>1.2546965539608478E-2</v>
      </c>
      <c r="F130" s="4">
        <f>(1-F129)*AVERAGE('Mortality male'!F19,'Mortality male'!F20,'Mortality female'!F19,'Mortality female'!F20)+F129</f>
        <v>1.1206428357927992E-2</v>
      </c>
      <c r="G130" s="4">
        <f>(1-G129)*AVERAGE('Mortality male'!G19,'Mortality male'!G20,'Mortality female'!G19,'Mortality female'!G20)+G129</f>
        <v>1.2272039065002566E-2</v>
      </c>
      <c r="H130" s="4">
        <f>(1-H129)*AVERAGE('Mortality male'!H19,'Mortality male'!H20,'Mortality female'!H19,'Mortality female'!H20)+H129</f>
        <v>1.1231506011339742E-2</v>
      </c>
      <c r="I130" s="4">
        <f>(1-I129)*AVERAGE('Mortality male'!I19,'Mortality male'!I20,'Mortality female'!I19,'Mortality female'!I20)+I129</f>
        <v>1.0245233980684915E-2</v>
      </c>
      <c r="J130" s="4">
        <f>(1-J129)*AVERAGE('Mortality male'!J19,'Mortality male'!J20,'Mortality female'!J19,'Mortality female'!J20)+J129</f>
        <v>9.7164880202335307E-3</v>
      </c>
      <c r="K130" s="4">
        <f>(1-K129)*AVERAGE('Mortality male'!K19,'Mortality male'!K20,'Mortality female'!K19,'Mortality female'!K20)+K129</f>
        <v>9.7835372754282862E-3</v>
      </c>
      <c r="L130" s="4">
        <f>(1-L129)*AVERAGE('Mortality male'!L19,'Mortality male'!L20,'Mortality female'!L19,'Mortality female'!L20)+L129</f>
        <v>9.474379235776674E-3</v>
      </c>
      <c r="M130" s="4">
        <f>(1-M129)*AVERAGE('Mortality male'!M19,'Mortality male'!M20,'Mortality female'!M19,'Mortality female'!M20)+M129</f>
        <v>9.0299984786395542E-3</v>
      </c>
      <c r="N130" s="4">
        <f>(1-N129)*AVERAGE('Mortality male'!N19,'Mortality male'!N20,'Mortality female'!N19,'Mortality female'!N20)+N129</f>
        <v>9.3680959415830233E-3</v>
      </c>
      <c r="O130" s="4">
        <f>(1-O129)*AVERAGE('Mortality male'!O19,'Mortality male'!O20,'Mortality female'!O19,'Mortality female'!O20)+O129</f>
        <v>9.1272777488568286E-3</v>
      </c>
      <c r="P130" s="4">
        <f>(1-P129)*AVERAGE('Mortality male'!P19,'Mortality male'!P20,'Mortality female'!P19,'Mortality female'!P20)+P129</f>
        <v>9.1694231677928607E-3</v>
      </c>
      <c r="Q130" s="4">
        <f>(1-Q129)*AVERAGE('Mortality male'!Q19,'Mortality male'!Q20,'Mortality female'!Q19,'Mortality female'!Q20)+Q129</f>
        <v>8.119926340644722E-3</v>
      </c>
      <c r="R130" s="4">
        <f>(1-R129)*AVERAGE('Mortality male'!R19,'Mortality male'!R20,'Mortality female'!R19,'Mortality female'!R20)+R129</f>
        <v>8.5616549980653805E-3</v>
      </c>
      <c r="S130" s="4">
        <f>(1-S129)*AVERAGE('Mortality male'!S19,'Mortality male'!S20,'Mortality female'!S19,'Mortality female'!S20)+S129</f>
        <v>8.9389593412277039E-3</v>
      </c>
      <c r="T130" s="4">
        <f>(1-T129)*AVERAGE('Mortality male'!T19,'Mortality male'!T20,'Mortality female'!T19,'Mortality female'!T20)+T129</f>
        <v>8.5452113276327044E-3</v>
      </c>
      <c r="U130" s="4">
        <f>(1-U129)*AVERAGE('Mortality male'!U19,'Mortality male'!U20,'Mortality female'!U19,'Mortality female'!U20)+U129</f>
        <v>8.8339028717660962E-3</v>
      </c>
      <c r="V130" s="4">
        <f>(1-V129)*AVERAGE('Mortality male'!V19,'Mortality male'!V20,'Mortality female'!V19,'Mortality female'!V20)+V129</f>
        <v>9.2118689684297702E-3</v>
      </c>
      <c r="W130" s="4">
        <f>(1-W129)*AVERAGE('Mortality male'!W19,'Mortality male'!W20,'Mortality female'!W19,'Mortality female'!W20)+W129</f>
        <v>8.4294405347759734E-3</v>
      </c>
      <c r="X130" s="4">
        <f>(1-X129)*AVERAGE('Mortality male'!X19,'Mortality male'!X20,'Mortality female'!X19,'Mortality female'!X20)+X129</f>
        <v>8.2421549575504988E-3</v>
      </c>
      <c r="Y130" s="4">
        <f>(1-Y129)*AVERAGE('Mortality male'!Y19,'Mortality male'!Y20,'Mortality female'!Y19,'Mortality female'!Y20)+Y129</f>
        <v>8.852112539071989E-3</v>
      </c>
      <c r="Z130" s="4">
        <f>(1-Z129)*AVERAGE('Mortality male'!Z19,'Mortality male'!Z20,'Mortality female'!Z19,'Mortality female'!Z20)+Z129</f>
        <v>8.4437690012610315E-3</v>
      </c>
      <c r="AA130" s="4">
        <f ca="1">(1-AA129)*AVERAGE('Mortality male'!AA19,'Mortality male'!AA20,'Mortality female'!AA19,'Mortality female'!AA20)+AA129</f>
        <v>8.4994298627852731E-3</v>
      </c>
    </row>
    <row r="131" spans="1:27" x14ac:dyDescent="0.2">
      <c r="A131" s="1">
        <v>18</v>
      </c>
      <c r="B131" s="4">
        <f>(1-B130)*AVERAGE('Mortality male'!B20,'Mortality male'!B21,'Mortality female'!B20,'Mortality female'!B21)+B130</f>
        <v>1.3763625625017206E-2</v>
      </c>
      <c r="C131" s="4">
        <f>(1-C130)*AVERAGE('Mortality male'!C20,'Mortality male'!C21,'Mortality female'!C20,'Mortality female'!C21)+C130</f>
        <v>1.4056782357950921E-2</v>
      </c>
      <c r="D131" s="4">
        <f>(1-D130)*AVERAGE('Mortality male'!D20,'Mortality male'!D21,'Mortality female'!D20,'Mortality female'!D21)+D130</f>
        <v>1.3336163336445305E-2</v>
      </c>
      <c r="E131" s="4">
        <f>(1-E130)*AVERAGE('Mortality male'!E20,'Mortality male'!E21,'Mortality female'!E20,'Mortality female'!E21)+E130</f>
        <v>1.2890035920801566E-2</v>
      </c>
      <c r="F131" s="4">
        <f>(1-F130)*AVERAGE('Mortality male'!F20,'Mortality male'!F21,'Mortality female'!F20,'Mortality female'!F21)+F130</f>
        <v>1.1504910340993628E-2</v>
      </c>
      <c r="G131" s="4">
        <f>(1-G130)*AVERAGE('Mortality male'!G20,'Mortality male'!G21,'Mortality female'!G20,'Mortality female'!G21)+G130</f>
        <v>1.2546059327472363E-2</v>
      </c>
      <c r="H131" s="4">
        <f>(1-H130)*AVERAGE('Mortality male'!H20,'Mortality male'!H21,'Mortality female'!H20,'Mortality female'!H21)+H130</f>
        <v>1.1468883362172328E-2</v>
      </c>
      <c r="I131" s="4">
        <f>(1-I130)*AVERAGE('Mortality male'!I20,'Mortality male'!I21,'Mortality female'!I20,'Mortality female'!I21)+I130</f>
        <v>1.0544638444453105E-2</v>
      </c>
      <c r="J131" s="4">
        <f>(1-J130)*AVERAGE('Mortality male'!J20,'Mortality male'!J21,'Mortality female'!J20,'Mortality female'!J21)+J130</f>
        <v>9.9515847814717982E-3</v>
      </c>
      <c r="K131" s="4">
        <f>(1-K130)*AVERAGE('Mortality male'!K20,'Mortality male'!K21,'Mortality female'!K20,'Mortality female'!K21)+K130</f>
        <v>1.0038844761590541E-2</v>
      </c>
      <c r="L131" s="4">
        <f>(1-L130)*AVERAGE('Mortality male'!L20,'Mortality male'!L21,'Mortality female'!L20,'Mortality female'!L21)+L130</f>
        <v>9.7089912777788227E-3</v>
      </c>
      <c r="M131" s="4">
        <f>(1-M130)*AVERAGE('Mortality male'!M20,'Mortality male'!M21,'Mortality female'!M20,'Mortality female'!M21)+M130</f>
        <v>9.2724003694369395E-3</v>
      </c>
      <c r="N131" s="4">
        <f>(1-N130)*AVERAGE('Mortality male'!N20,'Mortality male'!N21,'Mortality female'!N20,'Mortality female'!N21)+N130</f>
        <v>9.577682844729608E-3</v>
      </c>
      <c r="O131" s="4">
        <f>(1-O130)*AVERAGE('Mortality male'!O20,'Mortality male'!O21,'Mortality female'!O20,'Mortality female'!O21)+O130</f>
        <v>9.3593665615191082E-3</v>
      </c>
      <c r="P131" s="4">
        <f>(1-P130)*AVERAGE('Mortality male'!P20,'Mortality male'!P21,'Mortality female'!P20,'Mortality female'!P21)+P130</f>
        <v>9.4257951285962923E-3</v>
      </c>
      <c r="Q131" s="4">
        <f>(1-Q130)*AVERAGE('Mortality male'!Q20,'Mortality male'!Q21,'Mortality female'!Q20,'Mortality female'!Q21)+Q130</f>
        <v>8.3278729886090939E-3</v>
      </c>
      <c r="R131" s="4">
        <f>(1-R130)*AVERAGE('Mortality male'!R20,'Mortality male'!R21,'Mortality female'!R20,'Mortality female'!R21)+R130</f>
        <v>8.7682079567907231E-3</v>
      </c>
      <c r="S131" s="4">
        <f>(1-S130)*AVERAGE('Mortality male'!S20,'Mortality male'!S21,'Mortality female'!S20,'Mortality female'!S21)+S130</f>
        <v>9.1923600885362826E-3</v>
      </c>
      <c r="T131" s="4">
        <f>(1-T130)*AVERAGE('Mortality male'!T20,'Mortality male'!T21,'Mortality female'!T20,'Mortality female'!T21)+T130</f>
        <v>8.7495223099596248E-3</v>
      </c>
      <c r="U131" s="4">
        <f>(1-U130)*AVERAGE('Mortality male'!U20,'Mortality male'!U21,'Mortality female'!U20,'Mortality female'!U21)+U130</f>
        <v>9.05743235033773E-3</v>
      </c>
      <c r="V131" s="4">
        <f>(1-V130)*AVERAGE('Mortality male'!V20,'Mortality male'!V21,'Mortality female'!V20,'Mortality female'!V21)+V130</f>
        <v>9.4080011904240177E-3</v>
      </c>
      <c r="W131" s="4">
        <f>(1-W130)*AVERAGE('Mortality male'!W20,'Mortality male'!W21,'Mortality female'!W20,'Mortality female'!W21)+W130</f>
        <v>8.5911400851629207E-3</v>
      </c>
      <c r="X131" s="4">
        <f>(1-X130)*AVERAGE('Mortality male'!X20,'Mortality male'!X21,'Mortality female'!X20,'Mortality female'!X21)+X130</f>
        <v>8.4744500116504563E-3</v>
      </c>
      <c r="Y131" s="4">
        <f>(1-Y130)*AVERAGE('Mortality male'!Y20,'Mortality male'!Y21,'Mortality female'!Y20,'Mortality female'!Y21)+Y130</f>
        <v>9.0874706272677918E-3</v>
      </c>
      <c r="Z131" s="4">
        <f>(1-Z130)*AVERAGE('Mortality male'!Z20,'Mortality male'!Z21,'Mortality female'!Z20,'Mortality female'!Z21)+Z130</f>
        <v>8.6730288775745505E-3</v>
      </c>
      <c r="AA131" s="4">
        <f ca="1">(1-AA130)*AVERAGE('Mortality male'!AA20,'Mortality male'!AA21,'Mortality female'!AA20,'Mortality female'!AA21)+AA130</f>
        <v>8.7385810539244869E-3</v>
      </c>
    </row>
    <row r="132" spans="1:27" x14ac:dyDescent="0.2">
      <c r="A132" s="1">
        <v>19</v>
      </c>
      <c r="B132" s="4">
        <f>(1-B131)*AVERAGE('Mortality male'!B21,'Mortality male'!B22,'Mortality female'!B21,'Mortality female'!B22)+B131</f>
        <v>1.4257308031870327E-2</v>
      </c>
      <c r="C132" s="4">
        <f>(1-C131)*AVERAGE('Mortality male'!C21,'Mortality male'!C22,'Mortality female'!C21,'Mortality female'!C22)+C131</f>
        <v>1.4434848586974532E-2</v>
      </c>
      <c r="D132" s="4">
        <f>(1-D131)*AVERAGE('Mortality male'!D21,'Mortality male'!D22,'Mortality female'!D21,'Mortality female'!D22)+D131</f>
        <v>1.3819552663736448E-2</v>
      </c>
      <c r="E132" s="4">
        <f>(1-E131)*AVERAGE('Mortality male'!E21,'Mortality male'!E22,'Mortality female'!E21,'Mortality female'!E22)+E131</f>
        <v>1.3291647965999786E-2</v>
      </c>
      <c r="F132" s="4">
        <f>(1-F131)*AVERAGE('Mortality male'!F21,'Mortality male'!F22,'Mortality female'!F21,'Mortality female'!F22)+F131</f>
        <v>1.1824126925451827E-2</v>
      </c>
      <c r="G132" s="4">
        <f>(1-G131)*AVERAGE('Mortality male'!G21,'Mortality male'!G22,'Mortality female'!G21,'Mortality female'!G22)+G131</f>
        <v>1.2858540328358689E-2</v>
      </c>
      <c r="H132" s="4">
        <f>(1-H131)*AVERAGE('Mortality male'!H21,'Mortality male'!H22,'Mortality female'!H21,'Mortality female'!H22)+H131</f>
        <v>1.171342603912805E-2</v>
      </c>
      <c r="I132" s="4">
        <f>(1-I131)*AVERAGE('Mortality male'!I21,'Mortality male'!I22,'Mortality female'!I21,'Mortality female'!I22)+I131</f>
        <v>1.0856561513878859E-2</v>
      </c>
      <c r="J132" s="4">
        <f>(1-J131)*AVERAGE('Mortality male'!J21,'Mortality male'!J22,'Mortality female'!J21,'Mortality female'!J22)+J131</f>
        <v>1.0215782995694466E-2</v>
      </c>
      <c r="K132" s="4">
        <f>(1-K131)*AVERAGE('Mortality male'!K21,'Mortality male'!K22,'Mortality female'!K21,'Mortality female'!K22)+K131</f>
        <v>1.0347788746065243E-2</v>
      </c>
      <c r="L132" s="4">
        <f>(1-L131)*AVERAGE('Mortality male'!L21,'Mortality male'!L22,'Mortality female'!L21,'Mortality female'!L22)+L131</f>
        <v>9.9887556341961507E-3</v>
      </c>
      <c r="M132" s="4">
        <f>(1-M131)*AVERAGE('Mortality male'!M21,'Mortality male'!M22,'Mortality female'!M21,'Mortality female'!M22)+M131</f>
        <v>9.5425573675893237E-3</v>
      </c>
      <c r="N132" s="4">
        <f>(1-N131)*AVERAGE('Mortality male'!N21,'Mortality male'!N22,'Mortality female'!N21,'Mortality female'!N22)+N131</f>
        <v>9.793343039026443E-3</v>
      </c>
      <c r="O132" s="4">
        <f>(1-O131)*AVERAGE('Mortality male'!O21,'Mortality male'!O22,'Mortality female'!O21,'Mortality female'!O22)+O131</f>
        <v>9.6397008158104012E-3</v>
      </c>
      <c r="P132" s="4">
        <f>(1-P131)*AVERAGE('Mortality male'!P21,'Mortality male'!P22,'Mortality female'!P21,'Mortality female'!P22)+P131</f>
        <v>9.6923264437275905E-3</v>
      </c>
      <c r="Q132" s="4">
        <f>(1-Q131)*AVERAGE('Mortality male'!Q21,'Mortality male'!Q22,'Mortality female'!Q21,'Mortality female'!Q22)+Q131</f>
        <v>8.5703255161071849E-3</v>
      </c>
      <c r="R132" s="4">
        <f>(1-R131)*AVERAGE('Mortality male'!R21,'Mortality male'!R22,'Mortality female'!R21,'Mortality female'!R22)+R131</f>
        <v>9.0056526878585855E-3</v>
      </c>
      <c r="S132" s="4">
        <f>(1-S131)*AVERAGE('Mortality male'!S21,'Mortality male'!S22,'Mortality female'!S21,'Mortality female'!S22)+S131</f>
        <v>9.4459447894548673E-3</v>
      </c>
      <c r="T132" s="4">
        <f>(1-T131)*AVERAGE('Mortality male'!T21,'Mortality male'!T22,'Mortality female'!T21,'Mortality female'!T22)+T131</f>
        <v>8.967479294782036E-3</v>
      </c>
      <c r="U132" s="4">
        <f>(1-U131)*AVERAGE('Mortality male'!U21,'Mortality male'!U22,'Mortality female'!U21,'Mortality female'!U22)+U131</f>
        <v>9.3181532913986075E-3</v>
      </c>
      <c r="V132" s="4">
        <f>(1-V131)*AVERAGE('Mortality male'!V21,'Mortality male'!V22,'Mortality female'!V21,'Mortality female'!V22)+V131</f>
        <v>9.6391284292558343E-3</v>
      </c>
      <c r="W132" s="4">
        <f>(1-W131)*AVERAGE('Mortality male'!W21,'Mortality male'!W22,'Mortality female'!W21,'Mortality female'!W22)+W131</f>
        <v>8.8087986599887629E-3</v>
      </c>
      <c r="X132" s="4">
        <f>(1-X131)*AVERAGE('Mortality male'!X21,'Mortality male'!X22,'Mortality female'!X21,'Mortality female'!X22)+X131</f>
        <v>8.7577743848633264E-3</v>
      </c>
      <c r="Y132" s="4">
        <f>(1-Y131)*AVERAGE('Mortality male'!Y21,'Mortality male'!Y22,'Mortality female'!Y21,'Mortality female'!Y22)+Y131</f>
        <v>9.3685485310621239E-3</v>
      </c>
      <c r="Z132" s="4">
        <f>(1-Z131)*AVERAGE('Mortality male'!Z21,'Mortality male'!Z22,'Mortality female'!Z21,'Mortality female'!Z22)+Z131</f>
        <v>8.9271801502116711E-3</v>
      </c>
      <c r="AA132" s="4">
        <f ca="1">(1-AA131)*AVERAGE('Mortality male'!AA21,'Mortality male'!AA22,'Mortality female'!AA21,'Mortality female'!AA22)+AA131</f>
        <v>9.0084319226064677E-3</v>
      </c>
    </row>
    <row r="133" spans="1:27" x14ac:dyDescent="0.2">
      <c r="A133" s="1">
        <v>20</v>
      </c>
      <c r="B133" s="4">
        <f>(1-B132)*AVERAGE('Mortality male'!B22,'Mortality male'!B23,'Mortality female'!B22,'Mortality female'!B23)+B132</f>
        <v>1.4744486650929528E-2</v>
      </c>
      <c r="C133" s="4">
        <f>(1-C132)*AVERAGE('Mortality male'!C22,'Mortality male'!C23,'Mortality female'!C22,'Mortality female'!C23)+C132</f>
        <v>1.485825686877627E-2</v>
      </c>
      <c r="D133" s="4">
        <f>(1-D132)*AVERAGE('Mortality male'!D22,'Mortality male'!D23,'Mortality female'!D22,'Mortality female'!D23)+D132</f>
        <v>1.4299159569112907E-2</v>
      </c>
      <c r="E133" s="4">
        <f>(1-E132)*AVERAGE('Mortality male'!E22,'Mortality male'!E23,'Mortality female'!E22,'Mortality female'!E23)+E132</f>
        <v>1.36618843492829E-2</v>
      </c>
      <c r="F133" s="4">
        <f>(1-F132)*AVERAGE('Mortality male'!F22,'Mortality male'!F23,'Mortality female'!F22,'Mortality female'!F23)+F132</f>
        <v>1.2196801463007374E-2</v>
      </c>
      <c r="G133" s="4">
        <f>(1-G132)*AVERAGE('Mortality male'!G22,'Mortality male'!G23,'Mortality female'!G22,'Mortality female'!G23)+G132</f>
        <v>1.3197837095451019E-2</v>
      </c>
      <c r="H133" s="4">
        <f>(1-H132)*AVERAGE('Mortality male'!H22,'Mortality male'!H23,'Mortality female'!H22,'Mortality female'!H23)+H132</f>
        <v>1.1995655763476241E-2</v>
      </c>
      <c r="I133" s="4">
        <f>(1-I132)*AVERAGE('Mortality male'!I22,'Mortality male'!I23,'Mortality female'!I22,'Mortality female'!I23)+I132</f>
        <v>1.1213029728980611E-2</v>
      </c>
      <c r="J133" s="4">
        <f>(1-J132)*AVERAGE('Mortality male'!J22,'Mortality male'!J23,'Mortality female'!J22,'Mortality female'!J23)+J132</f>
        <v>1.0536372309990083E-2</v>
      </c>
      <c r="K133" s="4">
        <f>(1-K132)*AVERAGE('Mortality male'!K22,'Mortality male'!K23,'Mortality female'!K22,'Mortality female'!K23)+K132</f>
        <v>1.0653486305080451E-2</v>
      </c>
      <c r="L133" s="4">
        <f>(1-L132)*AVERAGE('Mortality male'!L22,'Mortality male'!L23,'Mortality female'!L22,'Mortality female'!L23)+L132</f>
        <v>1.0269453411799962E-2</v>
      </c>
      <c r="M133" s="4">
        <f>(1-M132)*AVERAGE('Mortality male'!M22,'Mortality male'!M23,'Mortality female'!M22,'Mortality female'!M23)+M132</f>
        <v>9.8566438855885851E-3</v>
      </c>
      <c r="N133" s="4">
        <f>(1-N132)*AVERAGE('Mortality male'!N22,'Mortality male'!N23,'Mortality female'!N22,'Mortality female'!N23)+N132</f>
        <v>1.0051186176747662E-2</v>
      </c>
      <c r="O133" s="4">
        <f>(1-O132)*AVERAGE('Mortality male'!O22,'Mortality male'!O23,'Mortality female'!O22,'Mortality female'!O23)+O132</f>
        <v>9.9275741107327318E-3</v>
      </c>
      <c r="P133" s="4">
        <f>(1-P132)*AVERAGE('Mortality male'!P22,'Mortality male'!P23,'Mortality female'!P22,'Mortality female'!P23)+P132</f>
        <v>9.909801684721364E-3</v>
      </c>
      <c r="Q133" s="4">
        <f>(1-Q132)*AVERAGE('Mortality male'!Q22,'Mortality male'!Q23,'Mortality female'!Q22,'Mortality female'!Q23)+Q132</f>
        <v>8.8161525577571537E-3</v>
      </c>
      <c r="R133" s="4">
        <f>(1-R132)*AVERAGE('Mortality male'!R22,'Mortality male'!R23,'Mortality female'!R22,'Mortality female'!R23)+R132</f>
        <v>9.2759980992748788E-3</v>
      </c>
      <c r="S133" s="4">
        <f>(1-S132)*AVERAGE('Mortality male'!S22,'Mortality male'!S23,'Mortality female'!S22,'Mortality female'!S23)+S132</f>
        <v>9.7021139309765407E-3</v>
      </c>
      <c r="T133" s="4">
        <f>(1-T132)*AVERAGE('Mortality male'!T22,'Mortality male'!T23,'Mortality female'!T22,'Mortality female'!T23)+T132</f>
        <v>9.2432911560669153E-3</v>
      </c>
      <c r="U133" s="4">
        <f>(1-U132)*AVERAGE('Mortality male'!U22,'Mortality male'!U23,'Mortality female'!U22,'Mortality female'!U23)+U132</f>
        <v>9.6068990565501885E-3</v>
      </c>
      <c r="V133" s="4">
        <f>(1-V132)*AVERAGE('Mortality male'!V22,'Mortality male'!V23,'Mortality female'!V22,'Mortality female'!V23)+V132</f>
        <v>9.9155945434039224E-3</v>
      </c>
      <c r="W133" s="4">
        <f>(1-W132)*AVERAGE('Mortality male'!W22,'Mortality male'!W23,'Mortality female'!W22,'Mortality female'!W23)+W132</f>
        <v>9.0936875665874519E-3</v>
      </c>
      <c r="X133" s="4">
        <f>(1-X132)*AVERAGE('Mortality male'!X22,'Mortality male'!X23,'Mortality female'!X22,'Mortality female'!X23)+X132</f>
        <v>9.0767010876149808E-3</v>
      </c>
      <c r="Y133" s="4">
        <f>(1-Y132)*AVERAGE('Mortality male'!Y22,'Mortality male'!Y23,'Mortality female'!Y22,'Mortality female'!Y23)+Y132</f>
        <v>9.6612845207322585E-3</v>
      </c>
      <c r="Z133" s="4">
        <f>(1-Z132)*AVERAGE('Mortality male'!Z22,'Mortality male'!Z23,'Mortality female'!Z22,'Mortality female'!Z23)+Z132</f>
        <v>9.1689261850674796E-3</v>
      </c>
      <c r="AA133" s="4">
        <f ca="1">(1-AA132)*AVERAGE('Mortality male'!AA22,'Mortality male'!AA23,'Mortality female'!AA22,'Mortality female'!AA23)+AA132</f>
        <v>9.2660457606477883E-3</v>
      </c>
    </row>
    <row r="134" spans="1:27" x14ac:dyDescent="0.2">
      <c r="A134" s="1">
        <v>21</v>
      </c>
      <c r="B134" s="4">
        <f>(1-B133)*AVERAGE('Mortality male'!B23,'Mortality male'!B24,'Mortality female'!B23,'Mortality female'!B24)+B133</f>
        <v>1.525212338533167E-2</v>
      </c>
      <c r="C134" s="4">
        <f>(1-C133)*AVERAGE('Mortality male'!C23,'Mortality male'!C24,'Mortality female'!C23,'Mortality female'!C24)+C133</f>
        <v>1.5254911048962755E-2</v>
      </c>
      <c r="D134" s="4">
        <f>(1-D133)*AVERAGE('Mortality male'!D23,'Mortality male'!D24,'Mortality female'!D23,'Mortality female'!D24)+D133</f>
        <v>1.470854990161417E-2</v>
      </c>
      <c r="E134" s="4">
        <f>(1-E133)*AVERAGE('Mortality male'!E23,'Mortality male'!E24,'Mortality female'!E23,'Mortality female'!E24)+E133</f>
        <v>1.4020998291545973E-2</v>
      </c>
      <c r="F134" s="4">
        <f>(1-F133)*AVERAGE('Mortality male'!F23,'Mortality male'!F24,'Mortality female'!F23,'Mortality female'!F24)+F133</f>
        <v>1.2563154679659924E-2</v>
      </c>
      <c r="G134" s="4">
        <f>(1-G133)*AVERAGE('Mortality male'!G23,'Mortality male'!G24,'Mortality female'!G23,'Mortality female'!G24)+G133</f>
        <v>1.3575145839189931E-2</v>
      </c>
      <c r="H134" s="4">
        <f>(1-H133)*AVERAGE('Mortality male'!H23,'Mortality male'!H24,'Mortality female'!H23,'Mortality female'!H24)+H133</f>
        <v>1.2326415125438389E-2</v>
      </c>
      <c r="I134" s="4">
        <f>(1-I133)*AVERAGE('Mortality male'!I23,'Mortality male'!I24,'Mortality female'!I23,'Mortality female'!I24)+I133</f>
        <v>1.1630680998853589E-2</v>
      </c>
      <c r="J134" s="4">
        <f>(1-J133)*AVERAGE('Mortality male'!J23,'Mortality male'!J24,'Mortality female'!J23,'Mortality female'!J24)+J133</f>
        <v>1.0865767075570633E-2</v>
      </c>
      <c r="K134" s="4">
        <f>(1-K133)*AVERAGE('Mortality male'!K23,'Mortality male'!K24,'Mortality female'!K23,'Mortality female'!K24)+K133</f>
        <v>1.0971274450706133E-2</v>
      </c>
      <c r="L134" s="4">
        <f>(1-L133)*AVERAGE('Mortality male'!L23,'Mortality male'!L24,'Mortality female'!L23,'Mortality female'!L24)+L133</f>
        <v>1.0548762951273254E-2</v>
      </c>
      <c r="M134" s="4">
        <f>(1-M133)*AVERAGE('Mortality male'!M23,'Mortality male'!M24,'Mortality female'!M23,'Mortality female'!M24)+M133</f>
        <v>1.0190798245529089E-2</v>
      </c>
      <c r="N134" s="4">
        <f>(1-N133)*AVERAGE('Mortality male'!N23,'Mortality male'!N24,'Mortality female'!N23,'Mortality female'!N24)+N133</f>
        <v>1.0352533449556736E-2</v>
      </c>
      <c r="O134" s="4">
        <f>(1-O133)*AVERAGE('Mortality male'!O23,'Mortality male'!O24,'Mortality female'!O23,'Mortality female'!O24)+O133</f>
        <v>1.020811668528649E-2</v>
      </c>
      <c r="P134" s="4">
        <f>(1-P133)*AVERAGE('Mortality male'!P23,'Mortality male'!P24,'Mortality female'!P23,'Mortality female'!P24)+P133</f>
        <v>1.0127742817542333E-2</v>
      </c>
      <c r="Q134" s="4">
        <f>(1-Q133)*AVERAGE('Mortality male'!Q23,'Mortality male'!Q24,'Mortality female'!Q23,'Mortality female'!Q24)+Q133</f>
        <v>9.0631518982720732E-3</v>
      </c>
      <c r="R134" s="4">
        <f>(1-R133)*AVERAGE('Mortality male'!R23,'Mortality male'!R24,'Mortality female'!R23,'Mortality female'!R24)+R133</f>
        <v>9.5627282996274387E-3</v>
      </c>
      <c r="S134" s="4">
        <f>(1-S133)*AVERAGE('Mortality male'!S23,'Mortality male'!S24,'Mortality female'!S23,'Mortality female'!S24)+S133</f>
        <v>9.9443089044118742E-3</v>
      </c>
      <c r="T134" s="4">
        <f>(1-T133)*AVERAGE('Mortality male'!T23,'Mortality male'!T24,'Mortality female'!T23,'Mortality female'!T24)+T133</f>
        <v>9.509536315708448E-3</v>
      </c>
      <c r="U134" s="4">
        <f>(1-U133)*AVERAGE('Mortality male'!U23,'Mortality male'!U24,'Mortality female'!U23,'Mortality female'!U24)+U133</f>
        <v>9.8855696952263178E-3</v>
      </c>
      <c r="V134" s="4">
        <f>(1-V133)*AVERAGE('Mortality male'!V23,'Mortality male'!V24,'Mortality female'!V23,'Mortality female'!V24)+V133</f>
        <v>1.0208723227951641E-2</v>
      </c>
      <c r="W134" s="4">
        <f>(1-W133)*AVERAGE('Mortality male'!W23,'Mortality male'!W24,'Mortality female'!W23,'Mortality female'!W24)+W133</f>
        <v>9.391208177346266E-3</v>
      </c>
      <c r="X134" s="4">
        <f>(1-X133)*AVERAGE('Mortality male'!X23,'Mortality male'!X24,'Mortality female'!X23,'Mortality female'!X24)+X133</f>
        <v>9.4171435477900887E-3</v>
      </c>
      <c r="Y134" s="4">
        <f>(1-Y133)*AVERAGE('Mortality male'!Y23,'Mortality male'!Y24,'Mortality female'!Y23,'Mortality female'!Y24)+Y133</f>
        <v>9.9537774649834689E-3</v>
      </c>
      <c r="Z134" s="4">
        <f>(1-Z133)*AVERAGE('Mortality male'!Z23,'Mortality male'!Z24,'Mortality female'!Z23,'Mortality female'!Z24)+Z133</f>
        <v>9.4333753644167666E-3</v>
      </c>
      <c r="AA134" s="4">
        <f ca="1">(1-AA133)*AVERAGE('Mortality male'!AA23,'Mortality male'!AA24,'Mortality female'!AA23,'Mortality female'!AA24)+AA133</f>
        <v>9.5460765322855252E-3</v>
      </c>
    </row>
    <row r="135" spans="1:27" x14ac:dyDescent="0.2">
      <c r="A135" s="1">
        <v>22</v>
      </c>
      <c r="B135" s="4">
        <f>(1-B134)*AVERAGE('Mortality male'!B24,'Mortality male'!B25,'Mortality female'!B24,'Mortality female'!B25)+B134</f>
        <v>1.5761375555508429E-2</v>
      </c>
      <c r="C135" s="4">
        <f>(1-C134)*AVERAGE('Mortality male'!C24,'Mortality male'!C25,'Mortality female'!C24,'Mortality female'!C25)+C134</f>
        <v>1.5692557892314097E-2</v>
      </c>
      <c r="D135" s="4">
        <f>(1-D134)*AVERAGE('Mortality male'!D24,'Mortality male'!D25,'Mortality female'!D24,'Mortality female'!D25)+D134</f>
        <v>1.5101528430748273E-2</v>
      </c>
      <c r="E135" s="4">
        <f>(1-E134)*AVERAGE('Mortality male'!E24,'Mortality male'!E25,'Mortality female'!E24,'Mortality female'!E25)+E134</f>
        <v>1.4435043695340932E-2</v>
      </c>
      <c r="F135" s="4">
        <f>(1-F134)*AVERAGE('Mortality male'!F24,'Mortality male'!F25,'Mortality female'!F24,'Mortality female'!F25)+F134</f>
        <v>1.2910813946354863E-2</v>
      </c>
      <c r="G135" s="4">
        <f>(1-G134)*AVERAGE('Mortality male'!G24,'Mortality male'!G25,'Mortality female'!G24,'Mortality female'!G25)+G134</f>
        <v>1.3940952421148607E-2</v>
      </c>
      <c r="H135" s="4">
        <f>(1-H134)*AVERAGE('Mortality male'!H24,'Mortality male'!H25,'Mortality female'!H24,'Mortality female'!H25)+H134</f>
        <v>1.268228217249754E-2</v>
      </c>
      <c r="I135" s="4">
        <f>(1-I134)*AVERAGE('Mortality male'!I24,'Mortality male'!I25,'Mortality female'!I24,'Mortality female'!I25)+I134</f>
        <v>1.1978557345963325E-2</v>
      </c>
      <c r="J135" s="4">
        <f>(1-J134)*AVERAGE('Mortality male'!J24,'Mortality male'!J25,'Mortality female'!J24,'Mortality female'!J25)+J134</f>
        <v>1.1233374236857278E-2</v>
      </c>
      <c r="K135" s="4">
        <f>(1-K134)*AVERAGE('Mortality male'!K24,'Mortality male'!K25,'Mortality female'!K24,'Mortality female'!K25)+K134</f>
        <v>1.1304916738037232E-2</v>
      </c>
      <c r="L135" s="4">
        <f>(1-L134)*AVERAGE('Mortality male'!L24,'Mortality male'!L25,'Mortality female'!L24,'Mortality female'!L25)+L134</f>
        <v>1.0862045313359096E-2</v>
      </c>
      <c r="M135" s="4">
        <f>(1-M134)*AVERAGE('Mortality male'!M24,'Mortality male'!M25,'Mortality female'!M24,'Mortality female'!M25)+M134</f>
        <v>1.0486681627417775E-2</v>
      </c>
      <c r="N135" s="4">
        <f>(1-N134)*AVERAGE('Mortality male'!N24,'Mortality male'!N25,'Mortality female'!N24,'Mortality female'!N25)+N134</f>
        <v>1.0647659537412545E-2</v>
      </c>
      <c r="O135" s="4">
        <f>(1-O134)*AVERAGE('Mortality male'!O24,'Mortality male'!O25,'Mortality female'!O24,'Mortality female'!O25)+O134</f>
        <v>1.04835762920225E-2</v>
      </c>
      <c r="P135" s="4">
        <f>(1-P134)*AVERAGE('Mortality male'!P24,'Mortality male'!P25,'Mortality female'!P24,'Mortality female'!P25)+P134</f>
        <v>1.0361131248549789E-2</v>
      </c>
      <c r="Q135" s="4">
        <f>(1-Q134)*AVERAGE('Mortality male'!Q24,'Mortality male'!Q25,'Mortality female'!Q24,'Mortality female'!Q25)+Q134</f>
        <v>9.2989277249238625E-3</v>
      </c>
      <c r="R135" s="4">
        <f>(1-R134)*AVERAGE('Mortality male'!R24,'Mortality male'!R25,'Mortality female'!R24,'Mortality female'!R25)+R134</f>
        <v>9.8588763390484828E-3</v>
      </c>
      <c r="S135" s="4">
        <f>(1-S134)*AVERAGE('Mortality male'!S24,'Mortality male'!S25,'Mortality female'!S24,'Mortality female'!S25)+S134</f>
        <v>1.0181458237959688E-2</v>
      </c>
      <c r="T135" s="4">
        <f>(1-T134)*AVERAGE('Mortality male'!T24,'Mortality male'!T25,'Mortality female'!T24,'Mortality female'!T25)+T134</f>
        <v>9.7809128805326408E-3</v>
      </c>
      <c r="U135" s="4">
        <f>(1-U134)*AVERAGE('Mortality male'!U24,'Mortality male'!U25,'Mortality female'!U24,'Mortality female'!U25)+U134</f>
        <v>1.02006813339258E-2</v>
      </c>
      <c r="V135" s="4">
        <f>(1-V134)*AVERAGE('Mortality male'!V24,'Mortality male'!V25,'Mortality female'!V24,'Mortality female'!V25)+V134</f>
        <v>1.0468971514465495E-2</v>
      </c>
      <c r="W135" s="4">
        <f>(1-W134)*AVERAGE('Mortality male'!W24,'Mortality male'!W25,'Mortality female'!W24,'Mortality female'!W25)+W134</f>
        <v>9.6824123471509899E-3</v>
      </c>
      <c r="X135" s="4">
        <f>(1-X134)*AVERAGE('Mortality male'!X24,'Mortality male'!X25,'Mortality female'!X24,'Mortality female'!X25)+X134</f>
        <v>9.7503846339080501E-3</v>
      </c>
      <c r="Y135" s="4">
        <f>(1-Y134)*AVERAGE('Mortality male'!Y24,'Mortality male'!Y25,'Mortality female'!Y24,'Mortality female'!Y25)+Y134</f>
        <v>1.0220806395418619E-2</v>
      </c>
      <c r="Z135" s="4">
        <f>(1-Z134)*AVERAGE('Mortality male'!Z24,'Mortality male'!Z25,'Mortality female'!Z24,'Mortality female'!Z25)+Z134</f>
        <v>9.7493888204877865E-3</v>
      </c>
      <c r="AA135" s="4">
        <f ca="1">(1-AA134)*AVERAGE('Mortality male'!AA24,'Mortality male'!AA25,'Mortality female'!AA24,'Mortality female'!AA25)+AA134</f>
        <v>9.8721088295781467E-3</v>
      </c>
    </row>
    <row r="136" spans="1:27" x14ac:dyDescent="0.2">
      <c r="A136" s="1">
        <v>23</v>
      </c>
      <c r="B136" s="4">
        <f>(1-B135)*AVERAGE('Mortality male'!B25,'Mortality male'!B26,'Mortality female'!B25,'Mortality female'!B26)+B135</f>
        <v>1.622726219549071E-2</v>
      </c>
      <c r="C136" s="4">
        <f>(1-C135)*AVERAGE('Mortality male'!C25,'Mortality male'!C26,'Mortality female'!C25,'Mortality female'!C26)+C135</f>
        <v>1.6171904671641469E-2</v>
      </c>
      <c r="D136" s="4">
        <f>(1-D135)*AVERAGE('Mortality male'!D25,'Mortality male'!D26,'Mortality female'!D25,'Mortality female'!D26)+D135</f>
        <v>1.551428876537898E-2</v>
      </c>
      <c r="E136" s="4">
        <f>(1-E135)*AVERAGE('Mortality male'!E25,'Mortality male'!E26,'Mortality female'!E25,'Mortality female'!E26)+E135</f>
        <v>1.4842429544870686E-2</v>
      </c>
      <c r="F136" s="4">
        <f>(1-F135)*AVERAGE('Mortality male'!F25,'Mortality male'!F26,'Mortality female'!F25,'Mortality female'!F26)+F135</f>
        <v>1.3255733585630931E-2</v>
      </c>
      <c r="G136" s="4">
        <f>(1-G135)*AVERAGE('Mortality male'!G25,'Mortality male'!G26,'Mortality female'!G25,'Mortality female'!G26)+G135</f>
        <v>1.4317959395868359E-2</v>
      </c>
      <c r="H136" s="4">
        <f>(1-H135)*AVERAGE('Mortality male'!H25,'Mortality male'!H26,'Mortality female'!H25,'Mortality female'!H26)+H135</f>
        <v>1.3056352684211936E-2</v>
      </c>
      <c r="I136" s="4">
        <f>(1-I135)*AVERAGE('Mortality male'!I25,'Mortality male'!I26,'Mortality female'!I25,'Mortality female'!I26)+I135</f>
        <v>1.2298090529158045E-2</v>
      </c>
      <c r="J136" s="4">
        <f>(1-J135)*AVERAGE('Mortality male'!J25,'Mortality male'!J26,'Mortality female'!J25,'Mortality female'!J26)+J135</f>
        <v>1.158690203748527E-2</v>
      </c>
      <c r="K136" s="4">
        <f>(1-K135)*AVERAGE('Mortality male'!K25,'Mortality male'!K26,'Mortality female'!K25,'Mortality female'!K26)+K135</f>
        <v>1.1614175512436761E-2</v>
      </c>
      <c r="L136" s="4">
        <f>(1-L135)*AVERAGE('Mortality male'!L25,'Mortality male'!L26,'Mortality female'!L25,'Mortality female'!L26)+L135</f>
        <v>1.1190975532197087E-2</v>
      </c>
      <c r="M136" s="4">
        <f>(1-M135)*AVERAGE('Mortality male'!M25,'Mortality male'!M26,'Mortality female'!M25,'Mortality female'!M26)+M135</f>
        <v>1.0772056394642739E-2</v>
      </c>
      <c r="N136" s="4">
        <f>(1-N135)*AVERAGE('Mortality male'!N25,'Mortality male'!N26,'Mortality female'!N25,'Mortality female'!N26)+N135</f>
        <v>1.0958892234934558E-2</v>
      </c>
      <c r="O136" s="4">
        <f>(1-O135)*AVERAGE('Mortality male'!O25,'Mortality male'!O26,'Mortality female'!O25,'Mortality female'!O26)+O135</f>
        <v>1.0746599981903488E-2</v>
      </c>
      <c r="P136" s="4">
        <f>(1-P135)*AVERAGE('Mortality male'!P25,'Mortality male'!P26,'Mortality female'!P25,'Mortality female'!P26)+P135</f>
        <v>1.0590493832539946E-2</v>
      </c>
      <c r="Q136" s="4">
        <f>(1-Q135)*AVERAGE('Mortality male'!Q25,'Mortality male'!Q26,'Mortality female'!Q25,'Mortality female'!Q26)+Q135</f>
        <v>9.5333585040883167E-3</v>
      </c>
      <c r="R136" s="4">
        <f>(1-R135)*AVERAGE('Mortality male'!R25,'Mortality male'!R26,'Mortality female'!R25,'Mortality female'!R26)+R135</f>
        <v>1.0172303577625375E-2</v>
      </c>
      <c r="S136" s="4">
        <f>(1-S135)*AVERAGE('Mortality male'!S25,'Mortality male'!S26,'Mortality female'!S25,'Mortality female'!S26)+S135</f>
        <v>1.0475958207121244E-2</v>
      </c>
      <c r="T136" s="4">
        <f>(1-T135)*AVERAGE('Mortality male'!T25,'Mortality male'!T26,'Mortality female'!T25,'Mortality female'!T26)+T135</f>
        <v>1.0047259105434733E-2</v>
      </c>
      <c r="U136" s="4">
        <f>(1-U135)*AVERAGE('Mortality male'!U25,'Mortality male'!U26,'Mortality female'!U25,'Mortality female'!U26)+U135</f>
        <v>1.0535679557839748E-2</v>
      </c>
      <c r="V136" s="4">
        <f>(1-V135)*AVERAGE('Mortality male'!V25,'Mortality male'!V26,'Mortality female'!V25,'Mortality female'!V26)+V135</f>
        <v>1.0725115084042589E-2</v>
      </c>
      <c r="W136" s="4">
        <f>(1-W135)*AVERAGE('Mortality male'!W25,'Mortality male'!W26,'Mortality female'!W25,'Mortality female'!W26)+W135</f>
        <v>1.0001823583299587E-2</v>
      </c>
      <c r="X136" s="4">
        <f>(1-X135)*AVERAGE('Mortality male'!X25,'Mortality male'!X26,'Mortality female'!X25,'Mortality female'!X26)+X135</f>
        <v>1.0043028894753094E-2</v>
      </c>
      <c r="Y136" s="4">
        <f>(1-Y135)*AVERAGE('Mortality male'!Y25,'Mortality male'!Y26,'Mortality female'!Y25,'Mortality female'!Y26)+Y135</f>
        <v>1.0493779106101707E-2</v>
      </c>
      <c r="Z136" s="4">
        <f>(1-Z135)*AVERAGE('Mortality male'!Z25,'Mortality male'!Z26,'Mortality female'!Z25,'Mortality female'!Z26)+Z135</f>
        <v>1.0043622726278999E-2</v>
      </c>
      <c r="AA136" s="4">
        <f ca="1">(1-AA135)*AVERAGE('Mortality male'!AA25,'Mortality male'!AA26,'Mortality female'!AA25,'Mortality female'!AA26)+AA135</f>
        <v>1.017181535976577E-2</v>
      </c>
    </row>
    <row r="137" spans="1:27" x14ac:dyDescent="0.2">
      <c r="A137" s="1">
        <v>24</v>
      </c>
      <c r="B137" s="4">
        <f>(1-B136)*AVERAGE('Mortality male'!B26,'Mortality male'!B27,'Mortality female'!B26,'Mortality female'!B27)+B136</f>
        <v>1.6698535526753554E-2</v>
      </c>
      <c r="C137" s="4">
        <f>(1-C136)*AVERAGE('Mortality male'!C26,'Mortality male'!C27,'Mortality female'!C26,'Mortality female'!C27)+C136</f>
        <v>1.6614763519975068E-2</v>
      </c>
      <c r="D137" s="4">
        <f>(1-D136)*AVERAGE('Mortality male'!D26,'Mortality male'!D27,'Mortality female'!D26,'Mortality female'!D27)+D136</f>
        <v>1.5983237243058213E-2</v>
      </c>
      <c r="E137" s="4">
        <f>(1-E136)*AVERAGE('Mortality male'!E26,'Mortality male'!E27,'Mortality female'!E26,'Mortality female'!E27)+E136</f>
        <v>1.5236617541146302E-2</v>
      </c>
      <c r="F137" s="4">
        <f>(1-F136)*AVERAGE('Mortality male'!F26,'Mortality male'!F27,'Mortality female'!F26,'Mortality female'!F27)+F136</f>
        <v>1.3623620167292048E-2</v>
      </c>
      <c r="G137" s="4">
        <f>(1-G136)*AVERAGE('Mortality male'!G26,'Mortality male'!G27,'Mortality female'!G26,'Mortality female'!G27)+G136</f>
        <v>1.4671060987058632E-2</v>
      </c>
      <c r="H137" s="4">
        <f>(1-H136)*AVERAGE('Mortality male'!H26,'Mortality male'!H27,'Mortality female'!H26,'Mortality female'!H27)+H136</f>
        <v>1.3394034686199818E-2</v>
      </c>
      <c r="I137" s="4">
        <f>(1-I136)*AVERAGE('Mortality male'!I26,'Mortality male'!I27,'Mortality female'!I26,'Mortality female'!I27)+I136</f>
        <v>1.2647967210305247E-2</v>
      </c>
      <c r="J137" s="4">
        <f>(1-J136)*AVERAGE('Mortality male'!J26,'Mortality male'!J27,'Mortality female'!J26,'Mortality female'!J27)+J136</f>
        <v>1.1919510693969824E-2</v>
      </c>
      <c r="K137" s="4">
        <f>(1-K136)*AVERAGE('Mortality male'!K26,'Mortality male'!K27,'Mortality female'!K26,'Mortality female'!K27)+K136</f>
        <v>1.1906301075138528E-2</v>
      </c>
      <c r="L137" s="4">
        <f>(1-L136)*AVERAGE('Mortality male'!L26,'Mortality male'!L27,'Mortality female'!L26,'Mortality female'!L27)+L136</f>
        <v>1.1491503538436344E-2</v>
      </c>
      <c r="M137" s="4">
        <f>(1-M136)*AVERAGE('Mortality male'!M26,'Mortality male'!M27,'Mortality female'!M26,'Mortality female'!M27)+M136</f>
        <v>1.1068234013416625E-2</v>
      </c>
      <c r="N137" s="4">
        <f>(1-N136)*AVERAGE('Mortality male'!N26,'Mortality male'!N27,'Mortality female'!N26,'Mortality female'!N27)+N136</f>
        <v>1.1307520842588551E-2</v>
      </c>
      <c r="O137" s="4">
        <f>(1-O136)*AVERAGE('Mortality male'!O26,'Mortality male'!O27,'Mortality female'!O26,'Mortality female'!O27)+O136</f>
        <v>1.1022685148152982E-2</v>
      </c>
      <c r="P137" s="4">
        <f>(1-P136)*AVERAGE('Mortality male'!P26,'Mortality male'!P27,'Mortality female'!P26,'Mortality female'!P27)+P136</f>
        <v>1.0884012398057374E-2</v>
      </c>
      <c r="Q137" s="4">
        <f>(1-Q136)*AVERAGE('Mortality male'!Q26,'Mortality male'!Q27,'Mortality female'!Q26,'Mortality female'!Q27)+Q136</f>
        <v>9.8165958171765703E-3</v>
      </c>
      <c r="R137" s="4">
        <f>(1-R136)*AVERAGE('Mortality male'!R26,'Mortality male'!R27,'Mortality female'!R26,'Mortality female'!R27)+R136</f>
        <v>1.0459364068124475E-2</v>
      </c>
      <c r="S137" s="4">
        <f>(1-S136)*AVERAGE('Mortality male'!S26,'Mortality male'!S27,'Mortality female'!S26,'Mortality female'!S27)+S136</f>
        <v>1.0809257924646272E-2</v>
      </c>
      <c r="T137" s="4">
        <f>(1-T136)*AVERAGE('Mortality male'!T26,'Mortality male'!T27,'Mortality female'!T26,'Mortality female'!T27)+T136</f>
        <v>1.0307938599015196E-2</v>
      </c>
      <c r="U137" s="4">
        <f>(1-U136)*AVERAGE('Mortality male'!U26,'Mortality male'!U27,'Mortality female'!U26,'Mortality female'!U27)+U136</f>
        <v>1.0830476191794171E-2</v>
      </c>
      <c r="V137" s="4">
        <f>(1-V136)*AVERAGE('Mortality male'!V26,'Mortality male'!V27,'Mortality female'!V26,'Mortality female'!V27)+V136</f>
        <v>1.0990844588746428E-2</v>
      </c>
      <c r="W137" s="4">
        <f>(1-W136)*AVERAGE('Mortality male'!W26,'Mortality male'!W27,'Mortality female'!W26,'Mortality female'!W27)+W136</f>
        <v>1.0293445465696018E-2</v>
      </c>
      <c r="X137" s="4">
        <f>(1-X136)*AVERAGE('Mortality male'!X26,'Mortality male'!X27,'Mortality female'!X26,'Mortality female'!X27)+X136</f>
        <v>1.0312979907672232E-2</v>
      </c>
      <c r="Y137" s="4">
        <f>(1-Y136)*AVERAGE('Mortality male'!Y26,'Mortality male'!Y27,'Mortality female'!Y26,'Mortality female'!Y27)+Y136</f>
        <v>1.083101782144511E-2</v>
      </c>
      <c r="Z137" s="4">
        <f>(1-Z136)*AVERAGE('Mortality male'!Z26,'Mortality male'!Z27,'Mortality female'!Z26,'Mortality female'!Z27)+Z136</f>
        <v>1.0338593931080567E-2</v>
      </c>
      <c r="AA137" s="4">
        <f ca="1">(1-AA136)*AVERAGE('Mortality male'!AA26,'Mortality male'!AA27,'Mortality female'!AA26,'Mortality female'!AA27)+AA136</f>
        <v>1.0473284390804073E-2</v>
      </c>
    </row>
    <row r="138" spans="1:27" x14ac:dyDescent="0.2">
      <c r="A138" s="1">
        <v>25</v>
      </c>
      <c r="B138" s="4">
        <f>(1-B137)*AVERAGE('Mortality male'!B27,'Mortality male'!B28,'Mortality female'!B27,'Mortality female'!B28)+B137</f>
        <v>1.7180858149814574E-2</v>
      </c>
      <c r="C138" s="4">
        <f>(1-C137)*AVERAGE('Mortality male'!C27,'Mortality male'!C28,'Mortality female'!C27,'Mortality female'!C28)+C137</f>
        <v>1.7053650024867566E-2</v>
      </c>
      <c r="D138" s="4">
        <f>(1-D137)*AVERAGE('Mortality male'!D27,'Mortality male'!D28,'Mortality female'!D27,'Mortality female'!D28)+D137</f>
        <v>1.6452190938815402E-2</v>
      </c>
      <c r="E138" s="4">
        <f>(1-E137)*AVERAGE('Mortality male'!E27,'Mortality male'!E28,'Mortality female'!E27,'Mortality female'!E28)+E137</f>
        <v>1.5661267486753127E-2</v>
      </c>
      <c r="F138" s="4">
        <f>(1-F137)*AVERAGE('Mortality male'!F27,'Mortality male'!F28,'Mortality female'!F27,'Mortality female'!F28)+F137</f>
        <v>1.4003161974191682E-2</v>
      </c>
      <c r="G138" s="4">
        <f>(1-G137)*AVERAGE('Mortality male'!G27,'Mortality male'!G28,'Mortality female'!G27,'Mortality female'!G28)+G137</f>
        <v>1.5002429900275848E-2</v>
      </c>
      <c r="H138" s="4">
        <f>(1-H137)*AVERAGE('Mortality male'!H27,'Mortality male'!H28,'Mortality female'!H27,'Mortality female'!H28)+H137</f>
        <v>1.3708063338888216E-2</v>
      </c>
      <c r="I138" s="4">
        <f>(1-I137)*AVERAGE('Mortality male'!I27,'Mortality male'!I28,'Mortality female'!I27,'Mortality female'!I28)+I137</f>
        <v>1.2954296149007503E-2</v>
      </c>
      <c r="J138" s="4">
        <f>(1-J137)*AVERAGE('Mortality male'!J27,'Mortality male'!J28,'Mortality female'!J27,'Mortality female'!J28)+J137</f>
        <v>1.2244547167747023E-2</v>
      </c>
      <c r="K138" s="4">
        <f>(1-K137)*AVERAGE('Mortality male'!K27,'Mortality male'!K28,'Mortality female'!K27,'Mortality female'!K28)+K137</f>
        <v>1.2249963342174808E-2</v>
      </c>
      <c r="L138" s="4">
        <f>(1-L137)*AVERAGE('Mortality male'!L27,'Mortality male'!L28,'Mortality female'!L27,'Mortality female'!L28)+L137</f>
        <v>1.177538536586694E-2</v>
      </c>
      <c r="M138" s="4">
        <f>(1-M137)*AVERAGE('Mortality male'!M27,'Mortality male'!M28,'Mortality female'!M27,'Mortality female'!M28)+M137</f>
        <v>1.1355902681411815E-2</v>
      </c>
      <c r="N138" s="4">
        <f>(1-N137)*AVERAGE('Mortality male'!N27,'Mortality male'!N28,'Mortality female'!N27,'Mortality female'!N28)+N137</f>
        <v>1.1612611219038409E-2</v>
      </c>
      <c r="O138" s="4">
        <f>(1-O137)*AVERAGE('Mortality male'!O27,'Mortality male'!O28,'Mortality female'!O27,'Mortality female'!O28)+O137</f>
        <v>1.1303140906361361E-2</v>
      </c>
      <c r="P138" s="4">
        <f>(1-P137)*AVERAGE('Mortality male'!P27,'Mortality male'!P28,'Mortality female'!P27,'Mortality female'!P28)+P137</f>
        <v>1.1230473551004129E-2</v>
      </c>
      <c r="Q138" s="4">
        <f>(1-Q137)*AVERAGE('Mortality male'!Q27,'Mortality male'!Q28,'Mortality female'!Q27,'Mortality female'!Q28)+Q137</f>
        <v>1.0138955173921601E-2</v>
      </c>
      <c r="R138" s="4">
        <f>(1-R137)*AVERAGE('Mortality male'!R27,'Mortality male'!R28,'Mortality female'!R27,'Mortality female'!R28)+R137</f>
        <v>1.0735573054936404E-2</v>
      </c>
      <c r="S138" s="4">
        <f>(1-S137)*AVERAGE('Mortality male'!S27,'Mortality male'!S28,'Mortality female'!S27,'Mortality female'!S28)+S137</f>
        <v>1.1131760021431033E-2</v>
      </c>
      <c r="T138" s="4">
        <f>(1-T137)*AVERAGE('Mortality male'!T27,'Mortality male'!T28,'Mortality female'!T27,'Mortality female'!T28)+T137</f>
        <v>1.0607748828734711E-2</v>
      </c>
      <c r="U138" s="4">
        <f>(1-U137)*AVERAGE('Mortality male'!U27,'Mortality male'!U28,'Mortality female'!U27,'Mortality female'!U28)+U137</f>
        <v>1.1094626044443343E-2</v>
      </c>
      <c r="V138" s="4">
        <f>(1-V137)*AVERAGE('Mortality male'!V27,'Mortality male'!V28,'Mortality female'!V27,'Mortality female'!V28)+V137</f>
        <v>1.1243008612798455E-2</v>
      </c>
      <c r="W138" s="4">
        <f>(1-W137)*AVERAGE('Mortality male'!W27,'Mortality male'!W28,'Mortality female'!W27,'Mortality female'!W28)+W137</f>
        <v>1.0586122997044282E-2</v>
      </c>
      <c r="X138" s="4">
        <f>(1-X137)*AVERAGE('Mortality male'!X27,'Mortality male'!X28,'Mortality female'!X27,'Mortality female'!X28)+X137</f>
        <v>1.0600279379253646E-2</v>
      </c>
      <c r="Y138" s="4">
        <f>(1-Y137)*AVERAGE('Mortality male'!Y27,'Mortality male'!Y28,'Mortality female'!Y27,'Mortality female'!Y28)+Y137</f>
        <v>1.1175742814522556E-2</v>
      </c>
      <c r="Z138" s="4">
        <f>(1-Z137)*AVERAGE('Mortality male'!Z27,'Mortality male'!Z28,'Mortality female'!Z27,'Mortality female'!Z28)+Z137</f>
        <v>1.0649003282771016E-2</v>
      </c>
      <c r="AA138" s="4">
        <f ca="1">(1-AA137)*AVERAGE('Mortality male'!AA27,'Mortality male'!AA28,'Mortality female'!AA27,'Mortality female'!AA28)+AA137</f>
        <v>1.0785336554053233E-2</v>
      </c>
    </row>
    <row r="139" spans="1:27" x14ac:dyDescent="0.2">
      <c r="A139" s="1">
        <v>26</v>
      </c>
      <c r="B139" s="4">
        <f>(1-B138)*AVERAGE('Mortality male'!B28,'Mortality male'!B29,'Mortality female'!B28,'Mortality female'!B29)+B138</f>
        <v>1.7675263251021634E-2</v>
      </c>
      <c r="C139" s="4">
        <f>(1-C138)*AVERAGE('Mortality male'!C28,'Mortality male'!C29,'Mortality female'!C28,'Mortality female'!C29)+C138</f>
        <v>1.7498439097481121E-2</v>
      </c>
      <c r="D139" s="4">
        <f>(1-D138)*AVERAGE('Mortality male'!D28,'Mortality male'!D29,'Mortality female'!D28,'Mortality female'!D29)+D138</f>
        <v>1.6908692206486733E-2</v>
      </c>
      <c r="E139" s="4">
        <f>(1-E138)*AVERAGE('Mortality male'!E28,'Mortality male'!E29,'Mortality female'!E28,'Mortality female'!E29)+E138</f>
        <v>1.6083342503453252E-2</v>
      </c>
      <c r="F139" s="4">
        <f>(1-F138)*AVERAGE('Mortality male'!F28,'Mortality male'!F29,'Mortality female'!F28,'Mortality female'!F29)+F138</f>
        <v>1.4371076283068985E-2</v>
      </c>
      <c r="G139" s="4">
        <f>(1-G138)*AVERAGE('Mortality male'!G28,'Mortality male'!G29,'Mortality female'!G28,'Mortality female'!G29)+G138</f>
        <v>1.5370513217548471E-2</v>
      </c>
      <c r="H139" s="4">
        <f>(1-H138)*AVERAGE('Mortality male'!H28,'Mortality male'!H29,'Mortality female'!H28,'Mortality female'!H29)+H138</f>
        <v>1.4049204642105059E-2</v>
      </c>
      <c r="I139" s="4">
        <f>(1-I138)*AVERAGE('Mortality male'!I28,'Mortality male'!I29,'Mortality female'!I28,'Mortality female'!I29)+I138</f>
        <v>1.3238288277415777E-2</v>
      </c>
      <c r="J139" s="4">
        <f>(1-J138)*AVERAGE('Mortality male'!J28,'Mortality male'!J29,'Mortality female'!J28,'Mortality female'!J29)+J138</f>
        <v>1.2559099955452777E-2</v>
      </c>
      <c r="K139" s="4">
        <f>(1-K138)*AVERAGE('Mortality male'!K28,'Mortality male'!K29,'Mortality female'!K28,'Mortality female'!K29)+K138</f>
        <v>1.265199816946825E-2</v>
      </c>
      <c r="L139" s="4">
        <f>(1-L138)*AVERAGE('Mortality male'!L28,'Mortality male'!L29,'Mortality female'!L28,'Mortality female'!L29)+L138</f>
        <v>1.2090500070067954E-2</v>
      </c>
      <c r="M139" s="4">
        <f>(1-M138)*AVERAGE('Mortality male'!M28,'Mortality male'!M29,'Mortality female'!M28,'Mortality female'!M29)+M138</f>
        <v>1.1647128256670086E-2</v>
      </c>
      <c r="N139" s="4">
        <f>(1-N138)*AVERAGE('Mortality male'!N28,'Mortality male'!N29,'Mortality female'!N28,'Mortality female'!N29)+N138</f>
        <v>1.1926345754664457E-2</v>
      </c>
      <c r="O139" s="4">
        <f>(1-O138)*AVERAGE('Mortality male'!O28,'Mortality male'!O29,'Mortality female'!O28,'Mortality female'!O29)+O138</f>
        <v>1.1625761638399353E-2</v>
      </c>
      <c r="P139" s="4">
        <f>(1-P138)*AVERAGE('Mortality male'!P28,'Mortality male'!P29,'Mortality female'!P28,'Mortality female'!P29)+P138</f>
        <v>1.156395112418135E-2</v>
      </c>
      <c r="Q139" s="4">
        <f>(1-Q138)*AVERAGE('Mortality male'!Q28,'Mortality male'!Q29,'Mortality female'!Q28,'Mortality female'!Q29)+Q138</f>
        <v>1.0490444882471856E-2</v>
      </c>
      <c r="R139" s="4">
        <f>(1-R138)*AVERAGE('Mortality male'!R28,'Mortality male'!R29,'Mortality female'!R28,'Mortality female'!R29)+R138</f>
        <v>1.1050558301706427E-2</v>
      </c>
      <c r="S139" s="4">
        <f>(1-S138)*AVERAGE('Mortality male'!S28,'Mortality male'!S29,'Mortality female'!S28,'Mortality female'!S29)+S138</f>
        <v>1.1437252937223563E-2</v>
      </c>
      <c r="T139" s="4">
        <f>(1-T138)*AVERAGE('Mortality male'!T28,'Mortality male'!T29,'Mortality female'!T28,'Mortality female'!T29)+T138</f>
        <v>1.0932159216764003E-2</v>
      </c>
      <c r="U139" s="4">
        <f>(1-U138)*AVERAGE('Mortality male'!U28,'Mortality male'!U29,'Mortality female'!U28,'Mortality female'!U29)+U138</f>
        <v>1.1377520887688557E-2</v>
      </c>
      <c r="V139" s="4">
        <f>(1-V138)*AVERAGE('Mortality male'!V28,'Mortality male'!V29,'Mortality female'!V28,'Mortality female'!V29)+V138</f>
        <v>1.152828999432258E-2</v>
      </c>
      <c r="W139" s="4">
        <f>(1-W138)*AVERAGE('Mortality male'!W28,'Mortality male'!W29,'Mortality female'!W28,'Mortality female'!W29)+W138</f>
        <v>1.0911504527698216E-2</v>
      </c>
      <c r="X139" s="4">
        <f>(1-X138)*AVERAGE('Mortality male'!X28,'Mortality male'!X29,'Mortality female'!X28,'Mortality female'!X29)+X138</f>
        <v>1.0917396271885175E-2</v>
      </c>
      <c r="Y139" s="4">
        <f>(1-Y138)*AVERAGE('Mortality male'!Y28,'Mortality male'!Y29,'Mortality female'!Y28,'Mortality female'!Y29)+Y138</f>
        <v>1.1500084309855703E-2</v>
      </c>
      <c r="Z139" s="4">
        <f>(1-Z138)*AVERAGE('Mortality male'!Z28,'Mortality male'!Z29,'Mortality female'!Z28,'Mortality female'!Z29)+Z138</f>
        <v>1.0937696889730928E-2</v>
      </c>
      <c r="AA139" s="4">
        <f ca="1">(1-AA138)*AVERAGE('Mortality male'!AA28,'Mortality male'!AA29,'Mortality female'!AA28,'Mortality female'!AA29)+AA138</f>
        <v>1.1073519516341166E-2</v>
      </c>
    </row>
    <row r="140" spans="1:27" x14ac:dyDescent="0.2">
      <c r="A140" s="1">
        <v>27</v>
      </c>
      <c r="B140" s="4">
        <f>(1-B139)*AVERAGE('Mortality male'!B29,'Mortality male'!B30,'Mortality female'!B29,'Mortality female'!B30)+B139</f>
        <v>1.8156080650188866E-2</v>
      </c>
      <c r="C140" s="4">
        <f>(1-C139)*AVERAGE('Mortality male'!C29,'Mortality male'!C30,'Mortality female'!C29,'Mortality female'!C30)+C139</f>
        <v>1.7945059466446506E-2</v>
      </c>
      <c r="D140" s="4">
        <f>(1-D139)*AVERAGE('Mortality male'!D29,'Mortality male'!D30,'Mortality female'!D29,'Mortality female'!D30)+D139</f>
        <v>1.7371401462644473E-2</v>
      </c>
      <c r="E140" s="4">
        <f>(1-E139)*AVERAGE('Mortality male'!E29,'Mortality male'!E30,'Mortality female'!E29,'Mortality female'!E30)+E139</f>
        <v>1.6510138577369885E-2</v>
      </c>
      <c r="F140" s="4">
        <f>(1-F139)*AVERAGE('Mortality male'!F29,'Mortality male'!F30,'Mortality female'!F29,'Mortality female'!F30)+F139</f>
        <v>1.4764568160451456E-2</v>
      </c>
      <c r="G140" s="4">
        <f>(1-G139)*AVERAGE('Mortality male'!G29,'Mortality male'!G30,'Mortality female'!G29,'Mortality female'!G30)+G139</f>
        <v>1.574211249586726E-2</v>
      </c>
      <c r="H140" s="4">
        <f>(1-H139)*AVERAGE('Mortality male'!H29,'Mortality male'!H30,'Mortality female'!H29,'Mortality female'!H30)+H139</f>
        <v>1.439762194997753E-2</v>
      </c>
      <c r="I140" s="4">
        <f>(1-I139)*AVERAGE('Mortality male'!I29,'Mortality male'!I30,'Mortality female'!I29,'Mortality female'!I30)+I139</f>
        <v>1.3549645603496276E-2</v>
      </c>
      <c r="J140" s="4">
        <f>(1-J139)*AVERAGE('Mortality male'!J29,'Mortality male'!J30,'Mortality female'!J29,'Mortality female'!J30)+J139</f>
        <v>1.2913896020137185E-2</v>
      </c>
      <c r="K140" s="4">
        <f>(1-K139)*AVERAGE('Mortality male'!K29,'Mortality male'!K30,'Mortality female'!K29,'Mortality female'!K30)+K139</f>
        <v>1.3033900377148588E-2</v>
      </c>
      <c r="L140" s="4">
        <f>(1-L139)*AVERAGE('Mortality male'!L29,'Mortality male'!L30,'Mortality female'!L29,'Mortality female'!L30)+L139</f>
        <v>1.2383461626764051E-2</v>
      </c>
      <c r="M140" s="4">
        <f>(1-M139)*AVERAGE('Mortality male'!M29,'Mortality male'!M30,'Mortality female'!M29,'Mortality female'!M30)+M139</f>
        <v>1.2001759282089797E-2</v>
      </c>
      <c r="N140" s="4">
        <f>(1-N139)*AVERAGE('Mortality male'!N29,'Mortality male'!N30,'Mortality female'!N29,'Mortality female'!N30)+N139</f>
        <v>1.2246125677772305E-2</v>
      </c>
      <c r="O140" s="4">
        <f>(1-O139)*AVERAGE('Mortality male'!O29,'Mortality male'!O30,'Mortality female'!O29,'Mortality female'!O30)+O139</f>
        <v>1.1995051626887351E-2</v>
      </c>
      <c r="P140" s="4">
        <f>(1-P139)*AVERAGE('Mortality male'!P29,'Mortality male'!P30,'Mortality female'!P29,'Mortality female'!P30)+P139</f>
        <v>1.1859909939324923E-2</v>
      </c>
      <c r="Q140" s="4">
        <f>(1-Q139)*AVERAGE('Mortality male'!Q29,'Mortality male'!Q30,'Mortality female'!Q29,'Mortality female'!Q30)+Q139</f>
        <v>1.0828916767620952E-2</v>
      </c>
      <c r="R140" s="4">
        <f>(1-R139)*AVERAGE('Mortality male'!R29,'Mortality male'!R30,'Mortality female'!R29,'Mortality female'!R30)+R139</f>
        <v>1.138479788589033E-2</v>
      </c>
      <c r="S140" s="4">
        <f>(1-S139)*AVERAGE('Mortality male'!S29,'Mortality male'!S30,'Mortality female'!S29,'Mortality female'!S30)+S139</f>
        <v>1.1734869345620395E-2</v>
      </c>
      <c r="T140" s="4">
        <f>(1-T139)*AVERAGE('Mortality male'!T29,'Mortality male'!T30,'Mortality female'!T29,'Mortality female'!T30)+T139</f>
        <v>1.124814745121851E-2</v>
      </c>
      <c r="U140" s="4">
        <f>(1-U139)*AVERAGE('Mortality male'!U29,'Mortality male'!U30,'Mortality female'!U29,'Mortality female'!U30)+U139</f>
        <v>1.1710749482488491E-2</v>
      </c>
      <c r="V140" s="4">
        <f>(1-V139)*AVERAGE('Mortality male'!V29,'Mortality male'!V30,'Mortality female'!V29,'Mortality female'!V30)+V139</f>
        <v>1.1853820728369343E-2</v>
      </c>
      <c r="W140" s="4">
        <f>(1-W139)*AVERAGE('Mortality male'!W29,'Mortality male'!W30,'Mortality female'!W29,'Mortality female'!W30)+W139</f>
        <v>1.125701572044197E-2</v>
      </c>
      <c r="X140" s="4">
        <f>(1-X139)*AVERAGE('Mortality male'!X29,'Mortality male'!X30,'Mortality female'!X29,'Mortality female'!X30)+X139</f>
        <v>1.1244333299741002E-2</v>
      </c>
      <c r="Y140" s="4">
        <f>(1-Y139)*AVERAGE('Mortality male'!Y29,'Mortality male'!Y30,'Mortality female'!Y29,'Mortality female'!Y30)+Y139</f>
        <v>1.1845176033377033E-2</v>
      </c>
      <c r="Z140" s="4">
        <f>(1-Z139)*AVERAGE('Mortality male'!Z29,'Mortality male'!Z30,'Mortality female'!Z29,'Mortality female'!Z30)+Z139</f>
        <v>1.1245042892119701E-2</v>
      </c>
      <c r="AA140" s="4">
        <f ca="1">(1-AA139)*AVERAGE('Mortality male'!AA29,'Mortality male'!AA30,'Mortality female'!AA29,'Mortality female'!AA30)+AA139</f>
        <v>1.1379465950838576E-2</v>
      </c>
    </row>
    <row r="141" spans="1:27" x14ac:dyDescent="0.2">
      <c r="A141" s="1">
        <v>28</v>
      </c>
      <c r="B141" s="4">
        <f>(1-B140)*AVERAGE('Mortality male'!B30,'Mortality male'!B31,'Mortality female'!B30,'Mortality female'!B31)+B140</f>
        <v>1.8619456581486234E-2</v>
      </c>
      <c r="C141" s="4">
        <f>(1-C140)*AVERAGE('Mortality male'!C30,'Mortality male'!C31,'Mortality female'!C30,'Mortality female'!C31)+C140</f>
        <v>1.8406590275765942E-2</v>
      </c>
      <c r="D141" s="4">
        <f>(1-D140)*AVERAGE('Mortality male'!D30,'Mortality male'!D31,'Mortality female'!D30,'Mortality female'!D31)+D140</f>
        <v>1.7829033320552305E-2</v>
      </c>
      <c r="E141" s="4">
        <f>(1-E140)*AVERAGE('Mortality male'!E30,'Mortality male'!E31,'Mortality female'!E30,'Mortality female'!E31)+E140</f>
        <v>1.6995913223100428E-2</v>
      </c>
      <c r="F141" s="4">
        <f>(1-F140)*AVERAGE('Mortality male'!F30,'Mortality male'!F31,'Mortality female'!F30,'Mortality female'!F31)+F140</f>
        <v>1.5187942856662459E-2</v>
      </c>
      <c r="G141" s="4">
        <f>(1-G140)*AVERAGE('Mortality male'!G30,'Mortality male'!G31,'Mortality female'!G30,'Mortality female'!G31)+G140</f>
        <v>1.6110042777290223E-2</v>
      </c>
      <c r="H141" s="4">
        <f>(1-H140)*AVERAGE('Mortality male'!H30,'Mortality male'!H31,'Mortality female'!H30,'Mortality female'!H31)+H140</f>
        <v>1.4789752180639828E-2</v>
      </c>
      <c r="I141" s="4">
        <f>(1-I140)*AVERAGE('Mortality male'!I30,'Mortality male'!I31,'Mortality female'!I30,'Mortality female'!I31)+I140</f>
        <v>1.3935840311941332E-2</v>
      </c>
      <c r="J141" s="4">
        <f>(1-J140)*AVERAGE('Mortality male'!J30,'Mortality male'!J31,'Mortality female'!J30,'Mortality female'!J31)+J140</f>
        <v>1.3288031149090064E-2</v>
      </c>
      <c r="K141" s="4">
        <f>(1-K140)*AVERAGE('Mortality male'!K30,'Mortality male'!K31,'Mortality female'!K30,'Mortality female'!K31)+K140</f>
        <v>1.3366564328540003E-2</v>
      </c>
      <c r="L141" s="4">
        <f>(1-L140)*AVERAGE('Mortality male'!L30,'Mortality male'!L31,'Mortality female'!L30,'Mortality female'!L31)+L140</f>
        <v>1.2642396446084253E-2</v>
      </c>
      <c r="M141" s="4">
        <f>(1-M140)*AVERAGE('Mortality male'!M30,'Mortality male'!M31,'Mortality female'!M30,'Mortality female'!M31)+M140</f>
        <v>1.2372687789042453E-2</v>
      </c>
      <c r="N141" s="4">
        <f>(1-N140)*AVERAGE('Mortality male'!N30,'Mortality male'!N31,'Mortality female'!N30,'Mortality female'!N31)+N140</f>
        <v>1.2541708611492298E-2</v>
      </c>
      <c r="O141" s="4">
        <f>(1-O140)*AVERAGE('Mortality male'!O30,'Mortality male'!O31,'Mortality female'!O30,'Mortality female'!O31)+O140</f>
        <v>1.2347707332336064E-2</v>
      </c>
      <c r="P141" s="4">
        <f>(1-P140)*AVERAGE('Mortality male'!P30,'Mortality male'!P31,'Mortality female'!P30,'Mortality female'!P31)+P140</f>
        <v>1.2195634646828815E-2</v>
      </c>
      <c r="Q141" s="4">
        <f>(1-Q140)*AVERAGE('Mortality male'!Q30,'Mortality male'!Q31,'Mortality female'!Q30,'Mortality female'!Q31)+Q140</f>
        <v>1.1151581870729571E-2</v>
      </c>
      <c r="R141" s="4">
        <f>(1-R140)*AVERAGE('Mortality male'!R30,'Mortality male'!R31,'Mortality female'!R30,'Mortality female'!R31)+R140</f>
        <v>1.1744712097766523E-2</v>
      </c>
      <c r="S141" s="4">
        <f>(1-S140)*AVERAGE('Mortality male'!S30,'Mortality male'!S31,'Mortality female'!S30,'Mortality female'!S31)+S140</f>
        <v>1.206786869473879E-2</v>
      </c>
      <c r="T141" s="4">
        <f>(1-T140)*AVERAGE('Mortality male'!T30,'Mortality male'!T31,'Mortality female'!T30,'Mortality female'!T31)+T140</f>
        <v>1.1575865555010955E-2</v>
      </c>
      <c r="U141" s="4">
        <f>(1-U140)*AVERAGE('Mortality male'!U30,'Mortality male'!U31,'Mortality female'!U30,'Mortality female'!U31)+U140</f>
        <v>1.2069049986666717E-2</v>
      </c>
      <c r="V141" s="4">
        <f>(1-V140)*AVERAGE('Mortality male'!V30,'Mortality male'!V31,'Mortality female'!V30,'Mortality female'!V31)+V140</f>
        <v>1.2189290015760759E-2</v>
      </c>
      <c r="W141" s="4">
        <f>(1-W140)*AVERAGE('Mortality male'!W30,'Mortality male'!W31,'Mortality female'!W30,'Mortality female'!W31)+W140</f>
        <v>1.1613854184152624E-2</v>
      </c>
      <c r="X141" s="4">
        <f>(1-X140)*AVERAGE('Mortality male'!X30,'Mortality male'!X31,'Mortality female'!X30,'Mortality female'!X31)+X140</f>
        <v>1.1565278498598458E-2</v>
      </c>
      <c r="Y141" s="4">
        <f>(1-Y140)*AVERAGE('Mortality male'!Y30,'Mortality male'!Y31,'Mortality female'!Y30,'Mortality female'!Y31)+Y140</f>
        <v>1.2198282480144412E-2</v>
      </c>
      <c r="Z141" s="4">
        <f>(1-Z140)*AVERAGE('Mortality male'!Z30,'Mortality male'!Z31,'Mortality female'!Z30,'Mortality female'!Z31)+Z140</f>
        <v>1.1617699890560386E-2</v>
      </c>
      <c r="AA141" s="4">
        <f ca="1">(1-AA140)*AVERAGE('Mortality male'!AA30,'Mortality male'!AA31,'Mortality female'!AA30,'Mortality female'!AA31)+AA140</f>
        <v>1.1750836020967107E-2</v>
      </c>
    </row>
    <row r="142" spans="1:27" x14ac:dyDescent="0.2">
      <c r="A142" s="1">
        <v>29</v>
      </c>
      <c r="B142" s="4">
        <f>(1-B141)*AVERAGE('Mortality male'!B31,'Mortality male'!B32,'Mortality female'!B31,'Mortality female'!B32)+B141</f>
        <v>1.9088282982226638E-2</v>
      </c>
      <c r="C142" s="4">
        <f>(1-C141)*AVERAGE('Mortality male'!C31,'Mortality male'!C32,'Mortality female'!C31,'Mortality female'!C32)+C141</f>
        <v>1.8906237034623213E-2</v>
      </c>
      <c r="D142" s="4">
        <f>(1-D141)*AVERAGE('Mortality male'!D31,'Mortality male'!D32,'Mortality female'!D31,'Mortality female'!D32)+D141</f>
        <v>1.8299272297581035E-2</v>
      </c>
      <c r="E142" s="4">
        <f>(1-E141)*AVERAGE('Mortality male'!E31,'Mortality male'!E32,'Mortality female'!E31,'Mortality female'!E32)+E141</f>
        <v>1.7516651724928948E-2</v>
      </c>
      <c r="F142" s="4">
        <f>(1-F141)*AVERAGE('Mortality male'!F31,'Mortality male'!F32,'Mortality female'!F31,'Mortality female'!F32)+F141</f>
        <v>1.5663986942237619E-2</v>
      </c>
      <c r="G142" s="4">
        <f>(1-G141)*AVERAGE('Mortality male'!G31,'Mortality male'!G32,'Mortality female'!G31,'Mortality female'!G32)+G141</f>
        <v>1.6513576230846282E-2</v>
      </c>
      <c r="H142" s="4">
        <f>(1-H141)*AVERAGE('Mortality male'!H31,'Mortality male'!H32,'Mortality female'!H31,'Mortality female'!H32)+H141</f>
        <v>1.5195875100623228E-2</v>
      </c>
      <c r="I142" s="4">
        <f>(1-I141)*AVERAGE('Mortality male'!I31,'Mortality male'!I32,'Mortality female'!I31,'Mortality female'!I32)+I141</f>
        <v>1.4370848386877669E-2</v>
      </c>
      <c r="J142" s="4">
        <f>(1-J141)*AVERAGE('Mortality male'!J31,'Mortality male'!J32,'Mortality female'!J31,'Mortality female'!J32)+J141</f>
        <v>1.37324177010049E-2</v>
      </c>
      <c r="K142" s="4">
        <f>(1-K141)*AVERAGE('Mortality male'!K31,'Mortality male'!K32,'Mortality female'!K31,'Mortality female'!K32)+K141</f>
        <v>1.3713627923885989E-2</v>
      </c>
      <c r="L142" s="4">
        <f>(1-L141)*AVERAGE('Mortality male'!L31,'Mortality male'!L32,'Mortality female'!L31,'Mortality female'!L32)+L141</f>
        <v>1.2993828842117265E-2</v>
      </c>
      <c r="M142" s="4">
        <f>(1-M141)*AVERAGE('Mortality male'!M31,'Mortality male'!M32,'Mortality female'!M31,'Mortality female'!M32)+M141</f>
        <v>1.2764063288530924E-2</v>
      </c>
      <c r="N142" s="4">
        <f>(1-N141)*AVERAGE('Mortality male'!N31,'Mortality male'!N32,'Mortality female'!N31,'Mortality female'!N32)+N141</f>
        <v>1.2896236887312701E-2</v>
      </c>
      <c r="O142" s="4">
        <f>(1-O141)*AVERAGE('Mortality male'!O31,'Mortality male'!O32,'Mortality female'!O31,'Mortality female'!O32)+O141</f>
        <v>1.2755692780815404E-2</v>
      </c>
      <c r="P142" s="4">
        <f>(1-P141)*AVERAGE('Mortality male'!P31,'Mortality male'!P32,'Mortality female'!P31,'Mortality female'!P32)+P141</f>
        <v>1.2585936124845907E-2</v>
      </c>
      <c r="Q142" s="4">
        <f>(1-Q141)*AVERAGE('Mortality male'!Q31,'Mortality male'!Q32,'Mortality female'!Q31,'Mortality female'!Q32)+Q141</f>
        <v>1.1492748505506198E-2</v>
      </c>
      <c r="R142" s="4">
        <f>(1-R141)*AVERAGE('Mortality male'!R31,'Mortality male'!R32,'Mortality female'!R31,'Mortality female'!R32)+R141</f>
        <v>1.2107319614488955E-2</v>
      </c>
      <c r="S142" s="4">
        <f>(1-S141)*AVERAGE('Mortality male'!S31,'Mortality male'!S32,'Mortality female'!S31,'Mortality female'!S32)+S141</f>
        <v>1.242069394473725E-2</v>
      </c>
      <c r="T142" s="4">
        <f>(1-T141)*AVERAGE('Mortality male'!T31,'Mortality male'!T32,'Mortality female'!T31,'Mortality female'!T32)+T141</f>
        <v>1.1946084926109435E-2</v>
      </c>
      <c r="U142" s="4">
        <f>(1-U141)*AVERAGE('Mortality male'!U31,'Mortality male'!U32,'Mortality female'!U31,'Mortality female'!U32)+U141</f>
        <v>1.2419695688903961E-2</v>
      </c>
      <c r="V142" s="4">
        <f>(1-V141)*AVERAGE('Mortality male'!V31,'Mortality male'!V32,'Mortality female'!V31,'Mortality female'!V32)+V141</f>
        <v>1.2544594108593781E-2</v>
      </c>
      <c r="W142" s="4">
        <f>(1-W141)*AVERAGE('Mortality male'!W31,'Mortality male'!W32,'Mortality female'!W31,'Mortality female'!W32)+W141</f>
        <v>1.1994722683827249E-2</v>
      </c>
      <c r="X142" s="4">
        <f>(1-X141)*AVERAGE('Mortality male'!X31,'Mortality male'!X32,'Mortality female'!X31,'Mortality female'!X32)+X141</f>
        <v>1.1908166689305165E-2</v>
      </c>
      <c r="Y142" s="4">
        <f>(1-Y141)*AVERAGE('Mortality male'!Y31,'Mortality male'!Y32,'Mortality female'!Y31,'Mortality female'!Y32)+Y141</f>
        <v>1.2582723219678273E-2</v>
      </c>
      <c r="Z142" s="4">
        <f>(1-Z141)*AVERAGE('Mortality male'!Z31,'Mortality male'!Z32,'Mortality female'!Z31,'Mortality female'!Z32)+Z141</f>
        <v>1.2020505695196939E-2</v>
      </c>
      <c r="AA142" s="4">
        <f ca="1">(1-AA141)*AVERAGE('Mortality male'!AA31,'Mortality male'!AA32,'Mortality female'!AA31,'Mortality female'!AA32)+AA141</f>
        <v>1.2156949610721389E-2</v>
      </c>
    </row>
    <row r="143" spans="1:27" x14ac:dyDescent="0.2">
      <c r="A143" s="1">
        <v>30</v>
      </c>
      <c r="B143" s="4">
        <f>(1-B142)*AVERAGE('Mortality male'!B32,'Mortality male'!B33,'Mortality female'!B32,'Mortality female'!B33)+B142</f>
        <v>1.9570513344816298E-2</v>
      </c>
      <c r="C143" s="4">
        <f>(1-C142)*AVERAGE('Mortality male'!C32,'Mortality male'!C33,'Mortality female'!C32,'Mortality female'!C33)+C142</f>
        <v>1.9478810566755999E-2</v>
      </c>
      <c r="D143" s="4">
        <f>(1-D142)*AVERAGE('Mortality male'!D32,'Mortality male'!D33,'Mortality female'!D32,'Mortality female'!D33)+D142</f>
        <v>1.8772262033084037E-2</v>
      </c>
      <c r="E143" s="4">
        <f>(1-E142)*AVERAGE('Mortality male'!E32,'Mortality male'!E33,'Mortality female'!E32,'Mortality female'!E33)+E142</f>
        <v>1.8016348429463321E-2</v>
      </c>
      <c r="F143" s="4">
        <f>(1-F142)*AVERAGE('Mortality male'!F32,'Mortality male'!F33,'Mortality female'!F32,'Mortality female'!F33)+F142</f>
        <v>1.6152786262019433E-2</v>
      </c>
      <c r="G143" s="4">
        <f>(1-G142)*AVERAGE('Mortality male'!G32,'Mortality male'!G33,'Mortality female'!G32,'Mortality female'!G33)+G142</f>
        <v>1.6979976872935509E-2</v>
      </c>
      <c r="H143" s="4">
        <f>(1-H142)*AVERAGE('Mortality male'!H32,'Mortality male'!H33,'Mortality female'!H32,'Mortality female'!H33)+H142</f>
        <v>1.5637641430699983E-2</v>
      </c>
      <c r="I143" s="4">
        <f>(1-I142)*AVERAGE('Mortality male'!I32,'Mortality male'!I33,'Mortality female'!I32,'Mortality female'!I33)+I142</f>
        <v>1.4835229212507404E-2</v>
      </c>
      <c r="J143" s="4">
        <f>(1-J142)*AVERAGE('Mortality male'!J32,'Mortality male'!J33,'Mortality female'!J32,'Mortality female'!J33)+J142</f>
        <v>1.4186530091148853E-2</v>
      </c>
      <c r="K143" s="4">
        <f>(1-K142)*AVERAGE('Mortality male'!K32,'Mortality male'!K33,'Mortality female'!K32,'Mortality female'!K33)+K142</f>
        <v>1.4075798722337336E-2</v>
      </c>
      <c r="L143" s="4">
        <f>(1-L142)*AVERAGE('Mortality male'!L32,'Mortality male'!L33,'Mortality female'!L32,'Mortality female'!L33)+L142</f>
        <v>1.338981712803027E-2</v>
      </c>
      <c r="M143" s="4">
        <f>(1-M142)*AVERAGE('Mortality male'!M32,'Mortality male'!M33,'Mortality female'!M32,'Mortality female'!M33)+M142</f>
        <v>1.3144435018375273E-2</v>
      </c>
      <c r="N143" s="4">
        <f>(1-N142)*AVERAGE('Mortality male'!N32,'Mortality male'!N33,'Mortality female'!N32,'Mortality female'!N33)+N142</f>
        <v>1.3291764194140666E-2</v>
      </c>
      <c r="O143" s="4">
        <f>(1-O142)*AVERAGE('Mortality male'!O32,'Mortality male'!O33,'Mortality female'!O32,'Mortality female'!O33)+O142</f>
        <v>1.3175748225361252E-2</v>
      </c>
      <c r="P143" s="4">
        <f>(1-P142)*AVERAGE('Mortality male'!P32,'Mortality male'!P33,'Mortality female'!P32,'Mortality female'!P33)+P142</f>
        <v>1.298058000579724E-2</v>
      </c>
      <c r="Q143" s="4">
        <f>(1-Q142)*AVERAGE('Mortality male'!Q32,'Mortality male'!Q33,'Mortality female'!Q32,'Mortality female'!Q33)+Q142</f>
        <v>1.1877008366527294E-2</v>
      </c>
      <c r="R143" s="4">
        <f>(1-R142)*AVERAGE('Mortality male'!R32,'Mortality male'!R33,'Mortality female'!R32,'Mortality female'!R33)+R142</f>
        <v>1.2485726124118225E-2</v>
      </c>
      <c r="S143" s="4">
        <f>(1-S142)*AVERAGE('Mortality male'!S32,'Mortality male'!S33,'Mortality female'!S32,'Mortality female'!S33)+S142</f>
        <v>1.2767682620789384E-2</v>
      </c>
      <c r="T143" s="4">
        <f>(1-T142)*AVERAGE('Mortality male'!T32,'Mortality male'!T33,'Mortality female'!T32,'Mortality female'!T33)+T142</f>
        <v>1.2357104715303269E-2</v>
      </c>
      <c r="U143" s="4">
        <f>(1-U142)*AVERAGE('Mortality male'!U32,'Mortality male'!U33,'Mortality female'!U32,'Mortality female'!U33)+U142</f>
        <v>1.2758953252535643E-2</v>
      </c>
      <c r="V143" s="4">
        <f>(1-V142)*AVERAGE('Mortality male'!V32,'Mortality male'!V33,'Mortality female'!V32,'Mortality female'!V33)+V142</f>
        <v>1.2915442312527777E-2</v>
      </c>
      <c r="W143" s="4">
        <f>(1-W142)*AVERAGE('Mortality male'!W32,'Mortality male'!W33,'Mortality female'!W32,'Mortality female'!W33)+W142</f>
        <v>1.2408003699941857E-2</v>
      </c>
      <c r="X143" s="4">
        <f>(1-X142)*AVERAGE('Mortality male'!X32,'Mortality male'!X33,'Mortality female'!X32,'Mortality female'!X33)+X142</f>
        <v>1.2298696024748822E-2</v>
      </c>
      <c r="Y143" s="4">
        <f>(1-Y142)*AVERAGE('Mortality male'!Y32,'Mortality male'!Y33,'Mortality female'!Y32,'Mortality female'!Y33)+Y142</f>
        <v>1.2963629693133739E-2</v>
      </c>
      <c r="Z143" s="4">
        <f>(1-Z142)*AVERAGE('Mortality male'!Z32,'Mortality male'!Z33,'Mortality female'!Z32,'Mortality female'!Z33)+Z142</f>
        <v>1.2414424508393765E-2</v>
      </c>
      <c r="AA143" s="4">
        <f ca="1">(1-AA142)*AVERAGE('Mortality male'!AA32,'Mortality male'!AA33,'Mortality female'!AA32,'Mortality female'!AA33)+AA142</f>
        <v>1.2559317224282598E-2</v>
      </c>
    </row>
    <row r="144" spans="1:27" x14ac:dyDescent="0.2">
      <c r="A144" s="1">
        <v>31</v>
      </c>
      <c r="B144" s="4">
        <f>(1-B143)*AVERAGE('Mortality male'!B33,'Mortality male'!B34,'Mortality female'!B33,'Mortality female'!B34)+B143</f>
        <v>2.0100802638199272E-2</v>
      </c>
      <c r="C144" s="4">
        <f>(1-C143)*AVERAGE('Mortality male'!C33,'Mortality male'!C34,'Mortality female'!C33,'Mortality female'!C34)+C143</f>
        <v>2.007669226839558E-2</v>
      </c>
      <c r="D144" s="4">
        <f>(1-D143)*AVERAGE('Mortality male'!D33,'Mortality male'!D34,'Mortality female'!D33,'Mortality female'!D34)+D143</f>
        <v>1.9316873889790632E-2</v>
      </c>
      <c r="E144" s="4">
        <f>(1-E143)*AVERAGE('Mortality male'!E33,'Mortality male'!E34,'Mortality female'!E33,'Mortality female'!E34)+E143</f>
        <v>1.8531117642158982E-2</v>
      </c>
      <c r="F144" s="4">
        <f>(1-F143)*AVERAGE('Mortality male'!F33,'Mortality male'!F34,'Mortality female'!F33,'Mortality female'!F34)+F143</f>
        <v>1.6645719716828933E-2</v>
      </c>
      <c r="G144" s="4">
        <f>(1-G143)*AVERAGE('Mortality male'!G33,'Mortality male'!G34,'Mortality female'!G33,'Mortality female'!G34)+G143</f>
        <v>1.7462400480083008E-2</v>
      </c>
      <c r="H144" s="4">
        <f>(1-H143)*AVERAGE('Mortality male'!H33,'Mortality male'!H34,'Mortality female'!H33,'Mortality female'!H34)+H143</f>
        <v>1.6111550387840567E-2</v>
      </c>
      <c r="I144" s="4">
        <f>(1-I143)*AVERAGE('Mortality male'!I33,'Mortality male'!I34,'Mortality female'!I33,'Mortality female'!I34)+I143</f>
        <v>1.5323356095536844E-2</v>
      </c>
      <c r="J144" s="4">
        <f>(1-J143)*AVERAGE('Mortality male'!J33,'Mortality male'!J34,'Mortality female'!J33,'Mortality female'!J34)+J143</f>
        <v>1.4630681925981822E-2</v>
      </c>
      <c r="K144" s="4">
        <f>(1-K143)*AVERAGE('Mortality male'!K33,'Mortality male'!K34,'Mortality female'!K33,'Mortality female'!K34)+K143</f>
        <v>1.443586652708944E-2</v>
      </c>
      <c r="L144" s="4">
        <f>(1-L143)*AVERAGE('Mortality male'!L33,'Mortality male'!L34,'Mortality female'!L33,'Mortality female'!L34)+L143</f>
        <v>1.3802321355605881E-2</v>
      </c>
      <c r="M144" s="4">
        <f>(1-M143)*AVERAGE('Mortality male'!M33,'Mortality male'!M34,'Mortality female'!M33,'Mortality female'!M34)+M143</f>
        <v>1.352698737064501E-2</v>
      </c>
      <c r="N144" s="4">
        <f>(1-N143)*AVERAGE('Mortality male'!N33,'Mortality male'!N34,'Mortality female'!N33,'Mortality female'!N34)+N143</f>
        <v>1.3709197557424292E-2</v>
      </c>
      <c r="O144" s="4">
        <f>(1-O143)*AVERAGE('Mortality male'!O33,'Mortality male'!O34,'Mortality female'!O33,'Mortality female'!O34)+O143</f>
        <v>1.3528755069140967E-2</v>
      </c>
      <c r="P144" s="4">
        <f>(1-P143)*AVERAGE('Mortality male'!P33,'Mortality male'!P34,'Mortality female'!P33,'Mortality female'!P34)+P143</f>
        <v>1.3388034333470446E-2</v>
      </c>
      <c r="Q144" s="4">
        <f>(1-Q143)*AVERAGE('Mortality male'!Q33,'Mortality male'!Q34,'Mortality female'!Q33,'Mortality female'!Q34)+Q143</f>
        <v>1.2276880864903812E-2</v>
      </c>
      <c r="R144" s="4">
        <f>(1-R143)*AVERAGE('Mortality male'!R33,'Mortality male'!R34,'Mortality female'!R33,'Mortality female'!R34)+R143</f>
        <v>1.2914355351584876E-2</v>
      </c>
      <c r="S144" s="4">
        <f>(1-S143)*AVERAGE('Mortality male'!S33,'Mortality male'!S34,'Mortality female'!S33,'Mortality female'!S34)+S143</f>
        <v>1.3138069052840498E-2</v>
      </c>
      <c r="T144" s="4">
        <f>(1-T143)*AVERAGE('Mortality male'!T33,'Mortality male'!T34,'Mortality female'!T33,'Mortality female'!T34)+T143</f>
        <v>1.2782813538903995E-2</v>
      </c>
      <c r="U144" s="4">
        <f>(1-U143)*AVERAGE('Mortality male'!U33,'Mortality male'!U34,'Mortality female'!U33,'Mortality female'!U34)+U143</f>
        <v>1.3120297401486241E-2</v>
      </c>
      <c r="V144" s="4">
        <f>(1-V143)*AVERAGE('Mortality male'!V33,'Mortality male'!V34,'Mortality female'!V33,'Mortality female'!V34)+V143</f>
        <v>1.3302504446295145E-2</v>
      </c>
      <c r="W144" s="4">
        <f>(1-W143)*AVERAGE('Mortality male'!W33,'Mortality male'!W34,'Mortality female'!W33,'Mortality female'!W34)+W143</f>
        <v>1.2837396472140394E-2</v>
      </c>
      <c r="X144" s="4">
        <f>(1-X143)*AVERAGE('Mortality male'!X33,'Mortality male'!X34,'Mortality female'!X33,'Mortality female'!X34)+X143</f>
        <v>1.2739608915329844E-2</v>
      </c>
      <c r="Y144" s="4">
        <f>(1-Y143)*AVERAGE('Mortality male'!Y33,'Mortality male'!Y34,'Mortality female'!Y33,'Mortality female'!Y34)+Y143</f>
        <v>1.3360059604347777E-2</v>
      </c>
      <c r="Z144" s="4">
        <f>(1-Z143)*AVERAGE('Mortality male'!Z33,'Mortality male'!Z34,'Mortality female'!Z33,'Mortality female'!Z34)+Z143</f>
        <v>1.283102170466385E-2</v>
      </c>
      <c r="AA144" s="4">
        <f ca="1">(1-AA143)*AVERAGE('Mortality male'!AA33,'Mortality male'!AA34,'Mortality female'!AA33,'Mortality female'!AA34)+AA143</f>
        <v>1.2986544971771487E-2</v>
      </c>
    </row>
    <row r="145" spans="1:27" x14ac:dyDescent="0.2">
      <c r="A145" s="1">
        <v>32</v>
      </c>
      <c r="B145" s="4">
        <f>(1-B144)*AVERAGE('Mortality male'!B34,'Mortality male'!B35,'Mortality female'!B34,'Mortality female'!B35)+B144</f>
        <v>2.0675010487707729E-2</v>
      </c>
      <c r="C145" s="4">
        <f>(1-C144)*AVERAGE('Mortality male'!C34,'Mortality male'!C35,'Mortality female'!C34,'Mortality female'!C35)+C144</f>
        <v>2.0651838836860059E-2</v>
      </c>
      <c r="D145" s="4">
        <f>(1-D144)*AVERAGE('Mortality male'!D34,'Mortality male'!D35,'Mortality female'!D34,'Mortality female'!D35)+D144</f>
        <v>1.9933958791613977E-2</v>
      </c>
      <c r="E145" s="4">
        <f>(1-E144)*AVERAGE('Mortality male'!E34,'Mortality male'!E35,'Mortality female'!E34,'Mortality female'!E35)+E144</f>
        <v>1.9050451443290341E-2</v>
      </c>
      <c r="F145" s="4">
        <f>(1-F144)*AVERAGE('Mortality male'!F34,'Mortality male'!F35,'Mortality female'!F34,'Mortality female'!F35)+F144</f>
        <v>1.7146871857386094E-2</v>
      </c>
      <c r="G145" s="4">
        <f>(1-G144)*AVERAGE('Mortality male'!G34,'Mortality male'!G35,'Mortality female'!G34,'Mortality female'!G35)+G144</f>
        <v>1.7925808820118547E-2</v>
      </c>
      <c r="H145" s="4">
        <f>(1-H144)*AVERAGE('Mortality male'!H34,'Mortality male'!H35,'Mortality female'!H34,'Mortality female'!H35)+H144</f>
        <v>1.6588060215685541E-2</v>
      </c>
      <c r="I145" s="4">
        <f>(1-I144)*AVERAGE('Mortality male'!I34,'Mortality male'!I35,'Mortality female'!I34,'Mortality female'!I35)+I144</f>
        <v>1.5783893534156559E-2</v>
      </c>
      <c r="J145" s="4">
        <f>(1-J144)*AVERAGE('Mortality male'!J34,'Mortality male'!J35,'Mortality female'!J34,'Mortality female'!J35)+J144</f>
        <v>1.5121182991357375E-2</v>
      </c>
      <c r="K145" s="4">
        <f>(1-K144)*AVERAGE('Mortality male'!K34,'Mortality male'!K35,'Mortality female'!K34,'Mortality female'!K35)+K144</f>
        <v>1.4878426239624393E-2</v>
      </c>
      <c r="L145" s="4">
        <f>(1-L144)*AVERAGE('Mortality male'!L34,'Mortality male'!L35,'Mortality female'!L34,'Mortality female'!L35)+L144</f>
        <v>1.4257445048118456E-2</v>
      </c>
      <c r="M145" s="4">
        <f>(1-M144)*AVERAGE('Mortality male'!M34,'Mortality male'!M35,'Mortality female'!M34,'Mortality female'!M35)+M144</f>
        <v>1.3986976841457633E-2</v>
      </c>
      <c r="N145" s="4">
        <f>(1-N144)*AVERAGE('Mortality male'!N34,'Mortality male'!N35,'Mortality female'!N34,'Mortality female'!N35)+N144</f>
        <v>1.4172797838721753E-2</v>
      </c>
      <c r="O145" s="4">
        <f>(1-O144)*AVERAGE('Mortality male'!O34,'Mortality male'!O35,'Mortality female'!O34,'Mortality female'!O35)+O144</f>
        <v>1.3887907540223883E-2</v>
      </c>
      <c r="P145" s="4">
        <f>(1-P144)*AVERAGE('Mortality male'!P34,'Mortality male'!P35,'Mortality female'!P34,'Mortality female'!P35)+P144</f>
        <v>1.3784753027990954E-2</v>
      </c>
      <c r="Q145" s="4">
        <f>(1-Q144)*AVERAGE('Mortality male'!Q34,'Mortality male'!Q35,'Mortality female'!Q34,'Mortality female'!Q35)+Q144</f>
        <v>1.265334640733983E-2</v>
      </c>
      <c r="R145" s="4">
        <f>(1-R144)*AVERAGE('Mortality male'!R34,'Mortality male'!R35,'Mortality female'!R34,'Mortality female'!R35)+R144</f>
        <v>1.3380190532062937E-2</v>
      </c>
      <c r="S145" s="4">
        <f>(1-S144)*AVERAGE('Mortality male'!S34,'Mortality male'!S35,'Mortality female'!S34,'Mortality female'!S35)+S144</f>
        <v>1.3541974883159807E-2</v>
      </c>
      <c r="T145" s="4">
        <f>(1-T144)*AVERAGE('Mortality male'!T34,'Mortality male'!T35,'Mortality female'!T34,'Mortality female'!T35)+T144</f>
        <v>1.3216559583631184E-2</v>
      </c>
      <c r="U145" s="4">
        <f>(1-U144)*AVERAGE('Mortality male'!U34,'Mortality male'!U35,'Mortality female'!U34,'Mortality female'!U35)+U144</f>
        <v>1.3525864172750422E-2</v>
      </c>
      <c r="V145" s="4">
        <f>(1-V144)*AVERAGE('Mortality male'!V34,'Mortality male'!V35,'Mortality female'!V34,'Mortality female'!V35)+V144</f>
        <v>1.3706606487064664E-2</v>
      </c>
      <c r="W145" s="4">
        <f>(1-W144)*AVERAGE('Mortality male'!W34,'Mortality male'!W35,'Mortality female'!W34,'Mortality female'!W35)+W144</f>
        <v>1.3292404175611207E-2</v>
      </c>
      <c r="X145" s="4">
        <f>(1-X144)*AVERAGE('Mortality male'!X34,'Mortality male'!X35,'Mortality female'!X34,'Mortality female'!X35)+X144</f>
        <v>1.3156947512621617E-2</v>
      </c>
      <c r="Y145" s="4">
        <f>(1-Y144)*AVERAGE('Mortality male'!Y34,'Mortality male'!Y35,'Mortality female'!Y34,'Mortality female'!Y35)+Y144</f>
        <v>1.3783923223928447E-2</v>
      </c>
      <c r="Z145" s="4">
        <f>(1-Z144)*AVERAGE('Mortality male'!Z34,'Mortality male'!Z35,'Mortality female'!Z34,'Mortality female'!Z35)+Z144</f>
        <v>1.3279509011648464E-2</v>
      </c>
      <c r="AA145" s="4">
        <f ca="1">(1-AA144)*AVERAGE('Mortality male'!AA34,'Mortality male'!AA35,'Mortality female'!AA34,'Mortality female'!AA35)+AA144</f>
        <v>1.3444851499227964E-2</v>
      </c>
    </row>
    <row r="146" spans="1:27" x14ac:dyDescent="0.2">
      <c r="A146" s="1">
        <v>33</v>
      </c>
      <c r="B146" s="4">
        <f>(1-B145)*AVERAGE('Mortality male'!B35,'Mortality male'!B36,'Mortality female'!B35,'Mortality female'!B36)+B145</f>
        <v>2.1288841377251233E-2</v>
      </c>
      <c r="C146" s="4">
        <f>(1-C145)*AVERAGE('Mortality male'!C35,'Mortality male'!C36,'Mortality female'!C35,'Mortality female'!C36)+C145</f>
        <v>2.1215645832265734E-2</v>
      </c>
      <c r="D146" s="4">
        <f>(1-D145)*AVERAGE('Mortality male'!D35,'Mortality male'!D36,'Mortality female'!D35,'Mortality female'!D36)+D145</f>
        <v>2.0562197271139167E-2</v>
      </c>
      <c r="E146" s="4">
        <f>(1-E145)*AVERAGE('Mortality male'!E35,'Mortality male'!E36,'Mortality female'!E35,'Mortality female'!E36)+E145</f>
        <v>1.9597995910038517E-2</v>
      </c>
      <c r="F146" s="4">
        <f>(1-F145)*AVERAGE('Mortality male'!F35,'Mortality male'!F36,'Mortality female'!F35,'Mortality female'!F36)+F145</f>
        <v>1.7673106788381254E-2</v>
      </c>
      <c r="G146" s="4">
        <f>(1-G145)*AVERAGE('Mortality male'!G35,'Mortality male'!G36,'Mortality female'!G35,'Mortality female'!G36)+G145</f>
        <v>1.8460222848534855E-2</v>
      </c>
      <c r="H146" s="4">
        <f>(1-H145)*AVERAGE('Mortality male'!H35,'Mortality male'!H36,'Mortality female'!H35,'Mortality female'!H36)+H145</f>
        <v>1.7101587861496983E-2</v>
      </c>
      <c r="I146" s="4">
        <f>(1-I145)*AVERAGE('Mortality male'!I35,'Mortality male'!I36,'Mortality female'!I35,'Mortality female'!I36)+I145</f>
        <v>1.6269071215468219E-2</v>
      </c>
      <c r="J146" s="4">
        <f>(1-J145)*AVERAGE('Mortality male'!J35,'Mortality male'!J36,'Mortality female'!J35,'Mortality female'!J36)+J145</f>
        <v>1.5599053759503677E-2</v>
      </c>
      <c r="K146" s="4">
        <f>(1-K145)*AVERAGE('Mortality male'!K35,'Mortality male'!K36,'Mortality female'!K35,'Mortality female'!K36)+K145</f>
        <v>1.5365075914012937E-2</v>
      </c>
      <c r="L146" s="4">
        <f>(1-L145)*AVERAGE('Mortality male'!L35,'Mortality male'!L36,'Mortality female'!L35,'Mortality female'!L36)+L145</f>
        <v>1.4730686494482528E-2</v>
      </c>
      <c r="M146" s="4">
        <f>(1-M145)*AVERAGE('Mortality male'!M35,'Mortality male'!M36,'Mortality female'!M35,'Mortality female'!M36)+M145</f>
        <v>1.4455858017326127E-2</v>
      </c>
      <c r="N146" s="4">
        <f>(1-N145)*AVERAGE('Mortality male'!N35,'Mortality male'!N36,'Mortality female'!N35,'Mortality female'!N36)+N145</f>
        <v>1.468577780959588E-2</v>
      </c>
      <c r="O146" s="4">
        <f>(1-O145)*AVERAGE('Mortality male'!O35,'Mortality male'!O36,'Mortality female'!O35,'Mortality female'!O36)+O145</f>
        <v>1.4269523961362879E-2</v>
      </c>
      <c r="P146" s="4">
        <f>(1-P145)*AVERAGE('Mortality male'!P35,'Mortality male'!P36,'Mortality female'!P35,'Mortality female'!P36)+P145</f>
        <v>1.424474755727731E-2</v>
      </c>
      <c r="Q146" s="4">
        <f>(1-Q145)*AVERAGE('Mortality male'!Q35,'Mortality male'!Q36,'Mortality female'!Q35,'Mortality female'!Q36)+Q145</f>
        <v>1.3075950401376315E-2</v>
      </c>
      <c r="R146" s="4">
        <f>(1-R145)*AVERAGE('Mortality male'!R35,'Mortality male'!R36,'Mortality female'!R35,'Mortality female'!R36)+R145</f>
        <v>1.386722213754535E-2</v>
      </c>
      <c r="S146" s="4">
        <f>(1-S145)*AVERAGE('Mortality male'!S35,'Mortality male'!S36,'Mortality female'!S35,'Mortality female'!S36)+S145</f>
        <v>1.4011018832664512E-2</v>
      </c>
      <c r="T146" s="4">
        <f>(1-T145)*AVERAGE('Mortality male'!T35,'Mortality male'!T36,'Mortality female'!T35,'Mortality female'!T36)+T145</f>
        <v>1.3652361164573766E-2</v>
      </c>
      <c r="U146" s="4">
        <f>(1-U145)*AVERAGE('Mortality male'!U35,'Mortality male'!U36,'Mortality female'!U35,'Mortality female'!U36)+U145</f>
        <v>1.3966776138224547E-2</v>
      </c>
      <c r="V146" s="4">
        <f>(1-V145)*AVERAGE('Mortality male'!V35,'Mortality male'!V36,'Mortality female'!V35,'Mortality female'!V36)+V145</f>
        <v>1.4150196177526027E-2</v>
      </c>
      <c r="W146" s="4">
        <f>(1-W145)*AVERAGE('Mortality male'!W35,'Mortality male'!W36,'Mortality female'!W35,'Mortality female'!W36)+W145</f>
        <v>1.3750673553015466E-2</v>
      </c>
      <c r="X146" s="4">
        <f>(1-X145)*AVERAGE('Mortality male'!X35,'Mortality male'!X36,'Mortality female'!X35,'Mortality female'!X36)+X145</f>
        <v>1.3611596742686981E-2</v>
      </c>
      <c r="Y146" s="4">
        <f>(1-Y145)*AVERAGE('Mortality male'!Y35,'Mortality male'!Y36,'Mortality female'!Y35,'Mortality female'!Y36)+Y145</f>
        <v>1.4237157415174843E-2</v>
      </c>
      <c r="Z146" s="4">
        <f>(1-Z145)*AVERAGE('Mortality male'!Z35,'Mortality male'!Z36,'Mortality female'!Z35,'Mortality female'!Z36)+Z145</f>
        <v>1.3755095045674104E-2</v>
      </c>
      <c r="AA146" s="4">
        <f ca="1">(1-AA145)*AVERAGE('Mortality male'!AA35,'Mortality male'!AA36,'Mortality female'!AA35,'Mortality female'!AA36)+AA145</f>
        <v>1.3931148827934546E-2</v>
      </c>
    </row>
    <row r="147" spans="1:27" x14ac:dyDescent="0.2">
      <c r="A147" s="1">
        <v>34</v>
      </c>
      <c r="B147" s="4">
        <f>(1-B146)*AVERAGE('Mortality male'!B36,'Mortality male'!B37,'Mortality female'!B36,'Mortality female'!B37)+B146</f>
        <v>2.1938410343663072E-2</v>
      </c>
      <c r="C147" s="4">
        <f>(1-C146)*AVERAGE('Mortality male'!C36,'Mortality male'!C37,'Mortality female'!C36,'Mortality female'!C37)+C146</f>
        <v>2.1884729722107209E-2</v>
      </c>
      <c r="D147" s="4">
        <f>(1-D146)*AVERAGE('Mortality male'!D36,'Mortality male'!D37,'Mortality female'!D36,'Mortality female'!D37)+D146</f>
        <v>2.123990002445306E-2</v>
      </c>
      <c r="E147" s="4">
        <f>(1-E146)*AVERAGE('Mortality male'!E36,'Mortality male'!E37,'Mortality female'!E36,'Mortality female'!E37)+E146</f>
        <v>2.0222356457717628E-2</v>
      </c>
      <c r="F147" s="4">
        <f>(1-F146)*AVERAGE('Mortality male'!F36,'Mortality male'!F37,'Mortality female'!F36,'Mortality female'!F37)+F146</f>
        <v>1.8268188765017276E-2</v>
      </c>
      <c r="G147" s="4">
        <f>(1-G146)*AVERAGE('Mortality male'!G36,'Mortality male'!G37,'Mortality female'!G36,'Mortality female'!G37)+G146</f>
        <v>1.9065538079254461E-2</v>
      </c>
      <c r="H147" s="4">
        <f>(1-H146)*AVERAGE('Mortality male'!H36,'Mortality male'!H37,'Mortality female'!H36,'Mortality female'!H37)+H146</f>
        <v>1.7670748129264231E-2</v>
      </c>
      <c r="I147" s="4">
        <f>(1-I146)*AVERAGE('Mortality male'!I36,'Mortality male'!I37,'Mortality female'!I36,'Mortality female'!I37)+I146</f>
        <v>1.6780952712168874E-2</v>
      </c>
      <c r="J147" s="4">
        <f>(1-J146)*AVERAGE('Mortality male'!J36,'Mortality male'!J37,'Mortality female'!J36,'Mortality female'!J37)+J146</f>
        <v>1.6057696455847838E-2</v>
      </c>
      <c r="K147" s="4">
        <f>(1-K146)*AVERAGE('Mortality male'!K36,'Mortality male'!K37,'Mortality female'!K36,'Mortality female'!K37)+K146</f>
        <v>1.5827298567759857E-2</v>
      </c>
      <c r="L147" s="4">
        <f>(1-L146)*AVERAGE('Mortality male'!L36,'Mortality male'!L37,'Mortality female'!L36,'Mortality female'!L37)+L146</f>
        <v>1.5257606194409728E-2</v>
      </c>
      <c r="M147" s="4">
        <f>(1-M146)*AVERAGE('Mortality male'!M36,'Mortality male'!M37,'Mortality female'!M36,'Mortality female'!M37)+M146</f>
        <v>1.4920798366271668E-2</v>
      </c>
      <c r="N147" s="4">
        <f>(1-N146)*AVERAGE('Mortality male'!N36,'Mortality male'!N37,'Mortality female'!N36,'Mortality female'!N37)+N146</f>
        <v>1.5227998113512449E-2</v>
      </c>
      <c r="O147" s="4">
        <f>(1-O146)*AVERAGE('Mortality male'!O36,'Mortality male'!O37,'Mortality female'!O36,'Mortality female'!O37)+O146</f>
        <v>1.4697198247245236E-2</v>
      </c>
      <c r="P147" s="4">
        <f>(1-P146)*AVERAGE('Mortality male'!P36,'Mortality male'!P37,'Mortality female'!P36,'Mortality female'!P37)+P146</f>
        <v>1.4729412598229446E-2</v>
      </c>
      <c r="Q147" s="4">
        <f>(1-Q146)*AVERAGE('Mortality male'!Q36,'Mortality male'!Q37,'Mortality female'!Q36,'Mortality female'!Q37)+Q146</f>
        <v>1.3555207004123141E-2</v>
      </c>
      <c r="R147" s="4">
        <f>(1-R146)*AVERAGE('Mortality male'!R36,'Mortality male'!R37,'Mortality female'!R36,'Mortality female'!R37)+R146</f>
        <v>1.4346442383195235E-2</v>
      </c>
      <c r="S147" s="4">
        <f>(1-S146)*AVERAGE('Mortality male'!S36,'Mortality male'!S37,'Mortality female'!S36,'Mortality female'!S37)+S146</f>
        <v>1.4482640033444632E-2</v>
      </c>
      <c r="T147" s="4">
        <f>(1-T146)*AVERAGE('Mortality male'!T36,'Mortality male'!T37,'Mortality female'!T36,'Mortality female'!T37)+T146</f>
        <v>1.4075206417041519E-2</v>
      </c>
      <c r="U147" s="4">
        <f>(1-U146)*AVERAGE('Mortality male'!U36,'Mortality male'!U37,'Mortality female'!U36,'Mortality female'!U37)+U146</f>
        <v>1.445167557271352E-2</v>
      </c>
      <c r="V147" s="4">
        <f>(1-V146)*AVERAGE('Mortality male'!V36,'Mortality male'!V37,'Mortality female'!V36,'Mortality female'!V37)+V146</f>
        <v>1.4689901923294798E-2</v>
      </c>
      <c r="W147" s="4">
        <f>(1-W146)*AVERAGE('Mortality male'!W36,'Mortality male'!W37,'Mortality female'!W36,'Mortality female'!W37)+W146</f>
        <v>1.4252784524634134E-2</v>
      </c>
      <c r="X147" s="4">
        <f>(1-X146)*AVERAGE('Mortality male'!X36,'Mortality male'!X37,'Mortality female'!X36,'Mortality female'!X37)+X146</f>
        <v>1.4147993937073165E-2</v>
      </c>
      <c r="Y147" s="4">
        <f>(1-Y146)*AVERAGE('Mortality male'!Y36,'Mortality male'!Y37,'Mortality female'!Y36,'Mortality female'!Y37)+Y146</f>
        <v>1.4739749223939669E-2</v>
      </c>
      <c r="Z147" s="4">
        <f>(1-Z146)*AVERAGE('Mortality male'!Z36,'Mortality male'!Z37,'Mortality female'!Z36,'Mortality female'!Z37)+Z146</f>
        <v>1.4260395380908942E-2</v>
      </c>
      <c r="AA147" s="4">
        <f ca="1">(1-AA146)*AVERAGE('Mortality male'!AA36,'Mortality male'!AA37,'Mortality female'!AA36,'Mortality female'!AA37)+AA146</f>
        <v>1.4443697359163031E-2</v>
      </c>
    </row>
    <row r="148" spans="1:27" x14ac:dyDescent="0.2">
      <c r="A148" s="1">
        <v>35</v>
      </c>
      <c r="B148" s="4">
        <f>(1-B147)*AVERAGE('Mortality male'!B37,'Mortality male'!B38,'Mortality female'!B37,'Mortality female'!B38)+B147</f>
        <v>2.2636047176941811E-2</v>
      </c>
      <c r="C148" s="4">
        <f>(1-C147)*AVERAGE('Mortality male'!C37,'Mortality male'!C38,'Mortality female'!C37,'Mortality female'!C38)+C147</f>
        <v>2.2636698526530417E-2</v>
      </c>
      <c r="D148" s="4">
        <f>(1-D147)*AVERAGE('Mortality male'!D37,'Mortality male'!D38,'Mortality female'!D37,'Mortality female'!D38)+D147</f>
        <v>2.1974649453492107E-2</v>
      </c>
      <c r="E148" s="4">
        <f>(1-E147)*AVERAGE('Mortality male'!E37,'Mortality male'!E38,'Mortality female'!E37,'Mortality female'!E38)+E147</f>
        <v>2.0890639881478299E-2</v>
      </c>
      <c r="F148" s="4">
        <f>(1-F147)*AVERAGE('Mortality male'!F37,'Mortality male'!F38,'Mortality female'!F37,'Mortality female'!F38)+F147</f>
        <v>1.8922710870656362E-2</v>
      </c>
      <c r="G148" s="4">
        <f>(1-G147)*AVERAGE('Mortality male'!G37,'Mortality male'!G38,'Mortality female'!G37,'Mortality female'!G38)+G147</f>
        <v>1.9731453266756186E-2</v>
      </c>
      <c r="H148" s="4">
        <f>(1-H147)*AVERAGE('Mortality male'!H37,'Mortality male'!H38,'Mortality female'!H37,'Mortality female'!H38)+H147</f>
        <v>1.8264177581233644E-2</v>
      </c>
      <c r="I148" s="4">
        <f>(1-I147)*AVERAGE('Mortality male'!I37,'Mortality male'!I38,'Mortality female'!I37,'Mortality female'!I38)+I147</f>
        <v>1.7355797266236418E-2</v>
      </c>
      <c r="J148" s="4">
        <f>(1-J147)*AVERAGE('Mortality male'!J37,'Mortality male'!J38,'Mortality female'!J37,'Mortality female'!J38)+J147</f>
        <v>1.6609362466785158E-2</v>
      </c>
      <c r="K148" s="4">
        <f>(1-K147)*AVERAGE('Mortality male'!K37,'Mortality male'!K38,'Mortality female'!K37,'Mortality female'!K38)+K147</f>
        <v>1.6342117152184202E-2</v>
      </c>
      <c r="L148" s="4">
        <f>(1-L147)*AVERAGE('Mortality male'!L37,'Mortality male'!L38,'Mortality female'!L37,'Mortality female'!L38)+L147</f>
        <v>1.5803570625738488E-2</v>
      </c>
      <c r="M148" s="4">
        <f>(1-M147)*AVERAGE('Mortality male'!M37,'Mortality male'!M38,'Mortality female'!M37,'Mortality female'!M38)+M147</f>
        <v>1.5393073157407986E-2</v>
      </c>
      <c r="N148" s="4">
        <f>(1-N147)*AVERAGE('Mortality male'!N37,'Mortality male'!N38,'Mortality female'!N37,'Mortality female'!N38)+N147</f>
        <v>1.5751744152567252E-2</v>
      </c>
      <c r="O148" s="4">
        <f>(1-O147)*AVERAGE('Mortality male'!O37,'Mortality male'!O38,'Mortality female'!O37,'Mortality female'!O38)+O147</f>
        <v>1.5242232449342525E-2</v>
      </c>
      <c r="P148" s="4">
        <f>(1-P147)*AVERAGE('Mortality male'!P37,'Mortality male'!P38,'Mortality female'!P37,'Mortality female'!P38)+P147</f>
        <v>1.5232506506331463E-2</v>
      </c>
      <c r="Q148" s="4">
        <f>(1-Q147)*AVERAGE('Mortality male'!Q37,'Mortality male'!Q38,'Mortality female'!Q37,'Mortality female'!Q38)+Q147</f>
        <v>1.4075747344531153E-2</v>
      </c>
      <c r="R148" s="4">
        <f>(1-R147)*AVERAGE('Mortality male'!R37,'Mortality male'!R38,'Mortality female'!R37,'Mortality female'!R38)+R147</f>
        <v>1.4895124120042827E-2</v>
      </c>
      <c r="S148" s="4">
        <f>(1-S147)*AVERAGE('Mortality male'!S37,'Mortality male'!S38,'Mortality female'!S37,'Mortality female'!S38)+S147</f>
        <v>1.49422032039575E-2</v>
      </c>
      <c r="T148" s="4">
        <f>(1-T147)*AVERAGE('Mortality male'!T37,'Mortality male'!T38,'Mortality female'!T37,'Mortality female'!T38)+T147</f>
        <v>1.4543863462557913E-2</v>
      </c>
      <c r="U148" s="4">
        <f>(1-U147)*AVERAGE('Mortality male'!U37,'Mortality male'!U38,'Mortality female'!U37,'Mortality female'!U38)+U147</f>
        <v>1.4997968105661204E-2</v>
      </c>
      <c r="V148" s="4">
        <f>(1-V147)*AVERAGE('Mortality male'!V37,'Mortality male'!V38,'Mortality female'!V37,'Mortality female'!V38)+V147</f>
        <v>1.5239694534020919E-2</v>
      </c>
      <c r="W148" s="4">
        <f>(1-W147)*AVERAGE('Mortality male'!W37,'Mortality male'!W38,'Mortality female'!W37,'Mortality female'!W38)+W147</f>
        <v>1.4785271458129015E-2</v>
      </c>
      <c r="X148" s="4">
        <f>(1-X147)*AVERAGE('Mortality male'!X37,'Mortality male'!X38,'Mortality female'!X37,'Mortality female'!X38)+X147</f>
        <v>1.4648231005548084E-2</v>
      </c>
      <c r="Y148" s="4">
        <f>(1-Y147)*AVERAGE('Mortality male'!Y37,'Mortality male'!Y38,'Mortality female'!Y37,'Mortality female'!Y38)+Y147</f>
        <v>1.5285037985361573E-2</v>
      </c>
      <c r="Z148" s="4">
        <f>(1-Z147)*AVERAGE('Mortality male'!Z37,'Mortality male'!Z38,'Mortality female'!Z37,'Mortality female'!Z38)+Z147</f>
        <v>1.4817536424196684E-2</v>
      </c>
      <c r="AA148" s="4">
        <f ca="1">(1-AA147)*AVERAGE('Mortality male'!AA37,'Mortality male'!AA38,'Mortality female'!AA37,'Mortality female'!AA38)+AA147</f>
        <v>1.5000002468941271E-2</v>
      </c>
    </row>
    <row r="149" spans="1:27" x14ac:dyDescent="0.2">
      <c r="A149" s="1">
        <v>36</v>
      </c>
      <c r="B149" s="4">
        <f>(1-B148)*AVERAGE('Mortality male'!B38,'Mortality male'!B39,'Mortality female'!B38,'Mortality female'!B39)+B148</f>
        <v>2.3390704932084824E-2</v>
      </c>
      <c r="C149" s="4">
        <f>(1-C148)*AVERAGE('Mortality male'!C38,'Mortality male'!C39,'Mortality female'!C38,'Mortality female'!C39)+C148</f>
        <v>2.3370415804209406E-2</v>
      </c>
      <c r="D149" s="4">
        <f>(1-D148)*AVERAGE('Mortality male'!D38,'Mortality male'!D39,'Mortality female'!D38,'Mortality female'!D39)+D148</f>
        <v>2.2742649239409406E-2</v>
      </c>
      <c r="E149" s="4">
        <f>(1-E148)*AVERAGE('Mortality male'!E38,'Mortality male'!E39,'Mortality female'!E38,'Mortality female'!E39)+E148</f>
        <v>2.1599350997554782E-2</v>
      </c>
      <c r="F149" s="4">
        <f>(1-F148)*AVERAGE('Mortality male'!F38,'Mortality male'!F39,'Mortality female'!F38,'Mortality female'!F39)+F148</f>
        <v>1.9598762542476594E-2</v>
      </c>
      <c r="G149" s="4">
        <f>(1-G148)*AVERAGE('Mortality male'!G38,'Mortality male'!G39,'Mortality female'!G38,'Mortality female'!G39)+G148</f>
        <v>2.0461257192104367E-2</v>
      </c>
      <c r="H149" s="4">
        <f>(1-H148)*AVERAGE('Mortality male'!H38,'Mortality male'!H39,'Mortality female'!H38,'Mortality female'!H39)+H148</f>
        <v>1.8883568379329384E-2</v>
      </c>
      <c r="I149" s="4">
        <f>(1-I148)*AVERAGE('Mortality male'!I38,'Mortality male'!I39,'Mortality female'!I38,'Mortality female'!I39)+I148</f>
        <v>1.8015330683690468E-2</v>
      </c>
      <c r="J149" s="4">
        <f>(1-J148)*AVERAGE('Mortality male'!J38,'Mortality male'!J39,'Mortality female'!J38,'Mortality female'!J39)+J148</f>
        <v>1.7240465362107396E-2</v>
      </c>
      <c r="K149" s="4">
        <f>(1-K148)*AVERAGE('Mortality male'!K38,'Mortality male'!K39,'Mortality female'!K38,'Mortality female'!K39)+K148</f>
        <v>1.6933614484982075E-2</v>
      </c>
      <c r="L149" s="4">
        <f>(1-L148)*AVERAGE('Mortality male'!L38,'Mortality male'!L39,'Mortality female'!L38,'Mortality female'!L39)+L148</f>
        <v>1.6332755047027761E-2</v>
      </c>
      <c r="M149" s="4">
        <f>(1-M148)*AVERAGE('Mortality male'!M38,'Mortality male'!M39,'Mortality female'!M38,'Mortality female'!M39)+M148</f>
        <v>1.5930057194725452E-2</v>
      </c>
      <c r="N149" s="4">
        <f>(1-N148)*AVERAGE('Mortality male'!N38,'Mortality male'!N39,'Mortality female'!N38,'Mortality female'!N39)+N148</f>
        <v>1.6258029552148598E-2</v>
      </c>
      <c r="O149" s="4">
        <f>(1-O148)*AVERAGE('Mortality male'!O38,'Mortality male'!O39,'Mortality female'!O38,'Mortality female'!O39)+O148</f>
        <v>1.5805756591806868E-2</v>
      </c>
      <c r="P149" s="4">
        <f>(1-P148)*AVERAGE('Mortality male'!P38,'Mortality male'!P39,'Mortality female'!P38,'Mortality female'!P39)+P148</f>
        <v>1.5781800333900725E-2</v>
      </c>
      <c r="Q149" s="4">
        <f>(1-Q148)*AVERAGE('Mortality male'!Q38,'Mortality male'!Q39,'Mortality female'!Q38,'Mortality female'!Q39)+Q148</f>
        <v>1.4619120259384881E-2</v>
      </c>
      <c r="R149" s="4">
        <f>(1-R148)*AVERAGE('Mortality male'!R38,'Mortality male'!R39,'Mortality female'!R38,'Mortality female'!R39)+R148</f>
        <v>1.5460808312553833E-2</v>
      </c>
      <c r="S149" s="4">
        <f>(1-S148)*AVERAGE('Mortality male'!S38,'Mortality male'!S39,'Mortality female'!S38,'Mortality female'!S39)+S148</f>
        <v>1.5447497525408908E-2</v>
      </c>
      <c r="T149" s="4">
        <f>(1-T148)*AVERAGE('Mortality male'!T38,'Mortality male'!T39,'Mortality female'!T38,'Mortality female'!T39)+T148</f>
        <v>1.5067829100649719E-2</v>
      </c>
      <c r="U149" s="4">
        <f>(1-U148)*AVERAGE('Mortality male'!U38,'Mortality male'!U39,'Mortality female'!U38,'Mortality female'!U39)+U148</f>
        <v>1.5560124584401369E-2</v>
      </c>
      <c r="V149" s="4">
        <f>(1-V148)*AVERAGE('Mortality male'!V38,'Mortality male'!V39,'Mortality female'!V38,'Mortality female'!V39)+V148</f>
        <v>1.5780657073663776E-2</v>
      </c>
      <c r="W149" s="4">
        <f>(1-W148)*AVERAGE('Mortality male'!W38,'Mortality male'!W39,'Mortality female'!W38,'Mortality female'!W39)+W148</f>
        <v>1.5350101955911893E-2</v>
      </c>
      <c r="X149" s="4">
        <f>(1-X148)*AVERAGE('Mortality male'!X38,'Mortality male'!X39,'Mortality female'!X38,'Mortality female'!X39)+X148</f>
        <v>1.5144578424865184E-2</v>
      </c>
      <c r="Y149" s="4">
        <f>(1-Y148)*AVERAGE('Mortality male'!Y38,'Mortality male'!Y39,'Mortality female'!Y38,'Mortality female'!Y39)+Y148</f>
        <v>1.5829494756315367E-2</v>
      </c>
      <c r="Z149" s="4">
        <f>(1-Z148)*AVERAGE('Mortality male'!Z38,'Mortality male'!Z39,'Mortality female'!Z38,'Mortality female'!Z39)+Z148</f>
        <v>1.5444037530201052E-2</v>
      </c>
      <c r="AA149" s="4">
        <f ca="1">(1-AA148)*AVERAGE('Mortality male'!AA38,'Mortality male'!AA39,'Mortality female'!AA38,'Mortality female'!AA39)+AA148</f>
        <v>1.5625928141762647E-2</v>
      </c>
    </row>
    <row r="150" spans="1:27" x14ac:dyDescent="0.2">
      <c r="A150" s="1">
        <v>37</v>
      </c>
      <c r="B150" s="4">
        <f>(1-B149)*AVERAGE('Mortality male'!B39,'Mortality male'!B40,'Mortality female'!B39,'Mortality female'!B40)+B149</f>
        <v>2.4239089328929632E-2</v>
      </c>
      <c r="C150" s="4">
        <f>(1-C149)*AVERAGE('Mortality male'!C39,'Mortality male'!C40,'Mortality female'!C39,'Mortality female'!C40)+C149</f>
        <v>2.4177201825433356E-2</v>
      </c>
      <c r="D150" s="4">
        <f>(1-D149)*AVERAGE('Mortality male'!D39,'Mortality male'!D40,'Mortality female'!D39,'Mortality female'!D40)+D149</f>
        <v>2.3572075969774571E-2</v>
      </c>
      <c r="E150" s="4">
        <f>(1-E149)*AVERAGE('Mortality male'!E39,'Mortality male'!E40,'Mortality female'!E39,'Mortality female'!E40)+E149</f>
        <v>2.2354871293195067E-2</v>
      </c>
      <c r="F150" s="4">
        <f>(1-F149)*AVERAGE('Mortality male'!F39,'Mortality male'!F40,'Mortality female'!F39,'Mortality female'!F40)+F149</f>
        <v>2.0335793244287866E-2</v>
      </c>
      <c r="G150" s="4">
        <f>(1-G149)*AVERAGE('Mortality male'!G39,'Mortality male'!G40,'Mortality female'!G39,'Mortality female'!G40)+G149</f>
        <v>2.1192100966314274E-2</v>
      </c>
      <c r="H150" s="4">
        <f>(1-H149)*AVERAGE('Mortality male'!H39,'Mortality male'!H40,'Mortality female'!H39,'Mortality female'!H40)+H149</f>
        <v>1.95909523024566E-2</v>
      </c>
      <c r="I150" s="4">
        <f>(1-I149)*AVERAGE('Mortality male'!I39,'Mortality male'!I40,'Mortality female'!I39,'Mortality female'!I40)+I149</f>
        <v>1.8674490227984213E-2</v>
      </c>
      <c r="J150" s="4">
        <f>(1-J149)*AVERAGE('Mortality male'!J39,'Mortality male'!J40,'Mortality female'!J39,'Mortality female'!J40)+J149</f>
        <v>1.7891128505336223E-2</v>
      </c>
      <c r="K150" s="4">
        <f>(1-K149)*AVERAGE('Mortality male'!K39,'Mortality male'!K40,'Mortality female'!K39,'Mortality female'!K40)+K149</f>
        <v>1.7554930539163602E-2</v>
      </c>
      <c r="L150" s="4">
        <f>(1-L149)*AVERAGE('Mortality male'!L39,'Mortality male'!L40,'Mortality female'!L39,'Mortality female'!L40)+L149</f>
        <v>1.6905012637441017E-2</v>
      </c>
      <c r="M150" s="4">
        <f>(1-M149)*AVERAGE('Mortality male'!M39,'Mortality male'!M40,'Mortality female'!M39,'Mortality female'!M40)+M149</f>
        <v>1.6595200023079241E-2</v>
      </c>
      <c r="N150" s="4">
        <f>(1-N149)*AVERAGE('Mortality male'!N39,'Mortality male'!N40,'Mortality female'!N39,'Mortality female'!N40)+N149</f>
        <v>1.6809170783221833E-2</v>
      </c>
      <c r="O150" s="4">
        <f>(1-O149)*AVERAGE('Mortality male'!O39,'Mortality male'!O40,'Mortality female'!O39,'Mortality female'!O40)+O149</f>
        <v>1.6356316900773368E-2</v>
      </c>
      <c r="P150" s="4">
        <f>(1-P149)*AVERAGE('Mortality male'!P39,'Mortality male'!P40,'Mortality female'!P39,'Mortality female'!P40)+P149</f>
        <v>1.6357501136045387E-2</v>
      </c>
      <c r="Q150" s="4">
        <f>(1-Q149)*AVERAGE('Mortality male'!Q39,'Mortality male'!Q40,'Mortality female'!Q39,'Mortality female'!Q40)+Q149</f>
        <v>1.519778175169601E-2</v>
      </c>
      <c r="R150" s="4">
        <f>(1-R149)*AVERAGE('Mortality male'!R39,'Mortality male'!R40,'Mortality female'!R39,'Mortality female'!R40)+R149</f>
        <v>1.6028842131675474E-2</v>
      </c>
      <c r="S150" s="4">
        <f>(1-S149)*AVERAGE('Mortality male'!S39,'Mortality male'!S40,'Mortality female'!S39,'Mortality female'!S40)+S149</f>
        <v>1.6017793329863195E-2</v>
      </c>
      <c r="T150" s="4">
        <f>(1-T149)*AVERAGE('Mortality male'!T39,'Mortality male'!T40,'Mortality female'!T39,'Mortality female'!T40)+T149</f>
        <v>1.5655643009126679E-2</v>
      </c>
      <c r="U150" s="4">
        <f>(1-U149)*AVERAGE('Mortality male'!U39,'Mortality male'!U40,'Mortality female'!U39,'Mortality female'!U40)+U149</f>
        <v>1.6075183307995265E-2</v>
      </c>
      <c r="V150" s="4">
        <f>(1-V149)*AVERAGE('Mortality male'!V39,'Mortality male'!V40,'Mortality female'!V39,'Mortality female'!V40)+V149</f>
        <v>1.6412413242737102E-2</v>
      </c>
      <c r="W150" s="4">
        <f>(1-W149)*AVERAGE('Mortality male'!W39,'Mortality male'!W40,'Mortality female'!W39,'Mortality female'!W40)+W149</f>
        <v>1.5949770664903849E-2</v>
      </c>
      <c r="X150" s="4">
        <f>(1-X149)*AVERAGE('Mortality male'!X39,'Mortality male'!X40,'Mortality female'!X39,'Mortality female'!X40)+X149</f>
        <v>1.5728903956577542E-2</v>
      </c>
      <c r="Y150" s="4">
        <f>(1-Y149)*AVERAGE('Mortality male'!Y39,'Mortality male'!Y40,'Mortality female'!Y39,'Mortality female'!Y40)+Y149</f>
        <v>1.6434316366615742E-2</v>
      </c>
      <c r="Z150" s="4">
        <f>(1-Z149)*AVERAGE('Mortality male'!Z39,'Mortality male'!Z40,'Mortality female'!Z39,'Mortality female'!Z40)+Z149</f>
        <v>1.608813904823736E-2</v>
      </c>
      <c r="AA150" s="4">
        <f ca="1">(1-AA149)*AVERAGE('Mortality male'!AA39,'Mortality male'!AA40,'Mortality female'!AA39,'Mortality female'!AA40)+AA149</f>
        <v>1.6274831554029822E-2</v>
      </c>
    </row>
    <row r="151" spans="1:27" x14ac:dyDescent="0.2">
      <c r="A151" s="1">
        <v>38</v>
      </c>
      <c r="B151" s="4">
        <f>(1-B150)*AVERAGE('Mortality male'!B40,'Mortality male'!B41,'Mortality female'!B40,'Mortality female'!B41)+B150</f>
        <v>2.5175763048727724E-2</v>
      </c>
      <c r="C151" s="4">
        <f>(1-C150)*AVERAGE('Mortality male'!C40,'Mortality male'!C41,'Mortality female'!C40,'Mortality female'!C41)+C150</f>
        <v>2.5118183711578475E-2</v>
      </c>
      <c r="D151" s="4">
        <f>(1-D150)*AVERAGE('Mortality male'!D40,'Mortality male'!D41,'Mortality female'!D40,'Mortality female'!D41)+D150</f>
        <v>2.4460554028117337E-2</v>
      </c>
      <c r="E151" s="4">
        <f>(1-E150)*AVERAGE('Mortality male'!E40,'Mortality male'!E41,'Mortality female'!E40,'Mortality female'!E41)+E150</f>
        <v>2.3162567485813849E-2</v>
      </c>
      <c r="F151" s="4">
        <f>(1-F150)*AVERAGE('Mortality male'!F40,'Mortality male'!F41,'Mortality female'!F40,'Mortality female'!F41)+F150</f>
        <v>2.11736108910946E-2</v>
      </c>
      <c r="G151" s="4">
        <f>(1-G150)*AVERAGE('Mortality male'!G40,'Mortality male'!G41,'Mortality female'!G40,'Mortality female'!G41)+G150</f>
        <v>2.1959414513916878E-2</v>
      </c>
      <c r="H151" s="4">
        <f>(1-H150)*AVERAGE('Mortality male'!H40,'Mortality male'!H41,'Mortality female'!H40,'Mortality female'!H41)+H150</f>
        <v>2.0340195618949671E-2</v>
      </c>
      <c r="I151" s="4">
        <f>(1-I150)*AVERAGE('Mortality male'!I40,'Mortality male'!I41,'Mortality female'!I40,'Mortality female'!I41)+I150</f>
        <v>1.9379958951101429E-2</v>
      </c>
      <c r="J151" s="4">
        <f>(1-J150)*AVERAGE('Mortality male'!J40,'Mortality male'!J41,'Mortality female'!J40,'Mortality female'!J41)+J150</f>
        <v>1.8632002275223956E-2</v>
      </c>
      <c r="K151" s="4">
        <f>(1-K150)*AVERAGE('Mortality male'!K40,'Mortality male'!K41,'Mortality female'!K40,'Mortality female'!K41)+K150</f>
        <v>1.8224001004526189E-2</v>
      </c>
      <c r="L151" s="4">
        <f>(1-L150)*AVERAGE('Mortality male'!L40,'Mortality male'!L41,'Mortality female'!L40,'Mortality female'!L41)+L150</f>
        <v>1.7560530314210624E-2</v>
      </c>
      <c r="M151" s="4">
        <f>(1-M150)*AVERAGE('Mortality male'!M40,'Mortality male'!M41,'Mortality female'!M40,'Mortality female'!M41)+M150</f>
        <v>1.7346774832375383E-2</v>
      </c>
      <c r="N151" s="4">
        <f>(1-N150)*AVERAGE('Mortality male'!N40,'Mortality male'!N41,'Mortality female'!N40,'Mortality female'!N41)+N150</f>
        <v>1.7439710726153707E-2</v>
      </c>
      <c r="O151" s="4">
        <f>(1-O150)*AVERAGE('Mortality male'!O40,'Mortality male'!O41,'Mortality female'!O40,'Mortality female'!O41)+O150</f>
        <v>1.6978329691619762E-2</v>
      </c>
      <c r="P151" s="4">
        <f>(1-P150)*AVERAGE('Mortality male'!P40,'Mortality male'!P41,'Mortality female'!P40,'Mortality female'!P41)+P150</f>
        <v>1.6986866996751282E-2</v>
      </c>
      <c r="Q151" s="4">
        <f>(1-Q150)*AVERAGE('Mortality male'!Q40,'Mortality male'!Q41,'Mortality female'!Q40,'Mortality female'!Q41)+Q150</f>
        <v>1.5805424323009232E-2</v>
      </c>
      <c r="R151" s="4">
        <f>(1-R150)*AVERAGE('Mortality male'!R40,'Mortality male'!R41,'Mortality female'!R40,'Mortality female'!R41)+R150</f>
        <v>1.6634334848500881E-2</v>
      </c>
      <c r="S151" s="4">
        <f>(1-S150)*AVERAGE('Mortality male'!S40,'Mortality male'!S41,'Mortality female'!S40,'Mortality female'!S41)+S150</f>
        <v>1.6648061920806881E-2</v>
      </c>
      <c r="T151" s="4">
        <f>(1-T150)*AVERAGE('Mortality male'!T40,'Mortality male'!T41,'Mortality female'!T40,'Mortality female'!T41)+T150</f>
        <v>1.6279575751458095E-2</v>
      </c>
      <c r="U151" s="4">
        <f>(1-U150)*AVERAGE('Mortality male'!U40,'Mortality male'!U41,'Mortality female'!U40,'Mortality female'!U41)+U150</f>
        <v>1.6656004709488748E-2</v>
      </c>
      <c r="V151" s="4">
        <f>(1-V150)*AVERAGE('Mortality male'!V40,'Mortality male'!V41,'Mortality female'!V40,'Mortality female'!V41)+V150</f>
        <v>1.7129932237751101E-2</v>
      </c>
      <c r="W151" s="4">
        <f>(1-W150)*AVERAGE('Mortality male'!W40,'Mortality male'!W41,'Mortality female'!W40,'Mortality female'!W41)+W150</f>
        <v>1.6645915889336223E-2</v>
      </c>
      <c r="X151" s="4">
        <f>(1-X150)*AVERAGE('Mortality male'!X40,'Mortality male'!X41,'Mortality female'!X40,'Mortality female'!X41)+X150</f>
        <v>1.6434323918641906E-2</v>
      </c>
      <c r="Y151" s="4">
        <f>(1-Y150)*AVERAGE('Mortality male'!Y40,'Mortality male'!Y41,'Mortality female'!Y40,'Mortality female'!Y41)+Y150</f>
        <v>1.7095768357444384E-2</v>
      </c>
      <c r="Z151" s="4">
        <f>(1-Z150)*AVERAGE('Mortality male'!Z40,'Mortality male'!Z41,'Mortality female'!Z40,'Mortality female'!Z41)+Z150</f>
        <v>1.6752880680126342E-2</v>
      </c>
      <c r="AA151" s="4">
        <f ca="1">(1-AA150)*AVERAGE('Mortality male'!AA40,'Mortality male'!AA41,'Mortality female'!AA40,'Mortality female'!AA41)+AA150</f>
        <v>1.6944469134168607E-2</v>
      </c>
    </row>
    <row r="152" spans="1:27" x14ac:dyDescent="0.2">
      <c r="A152" s="1">
        <v>39</v>
      </c>
      <c r="B152" s="4">
        <f>(1-B151)*AVERAGE('Mortality male'!B41,'Mortality male'!B42,'Mortality female'!B41,'Mortality female'!B42)+B151</f>
        <v>2.6146397161918002E-2</v>
      </c>
      <c r="C152" s="4">
        <f>(1-C151)*AVERAGE('Mortality male'!C41,'Mortality male'!C42,'Mortality female'!C41,'Mortality female'!C42)+C151</f>
        <v>2.6136514427989307E-2</v>
      </c>
      <c r="D152" s="4">
        <f>(1-D151)*AVERAGE('Mortality male'!D41,'Mortality male'!D42,'Mortality female'!D41,'Mortality female'!D42)+D151</f>
        <v>2.545964267288215E-2</v>
      </c>
      <c r="E152" s="4">
        <f>(1-E151)*AVERAGE('Mortality male'!E41,'Mortality male'!E42,'Mortality female'!E41,'Mortality female'!E42)+E151</f>
        <v>2.4143387113555861E-2</v>
      </c>
      <c r="F152" s="4">
        <f>(1-F151)*AVERAGE('Mortality male'!F41,'Mortality male'!F42,'Mortality female'!F41,'Mortality female'!F42)+F151</f>
        <v>2.2091807537149996E-2</v>
      </c>
      <c r="G152" s="4">
        <f>(1-G151)*AVERAGE('Mortality male'!G41,'Mortality male'!G42,'Mortality female'!G41,'Mortality female'!G42)+G151</f>
        <v>2.2805308802853363E-2</v>
      </c>
      <c r="H152" s="4">
        <f>(1-H151)*AVERAGE('Mortality male'!H41,'Mortality male'!H42,'Mortality female'!H41,'Mortality female'!H42)+H151</f>
        <v>2.1154621337911884E-2</v>
      </c>
      <c r="I152" s="4">
        <f>(1-I151)*AVERAGE('Mortality male'!I41,'Mortality male'!I42,'Mortality female'!I41,'Mortality female'!I42)+I151</f>
        <v>2.0173440871778088E-2</v>
      </c>
      <c r="J152" s="4">
        <f>(1-J151)*AVERAGE('Mortality male'!J41,'Mortality male'!J42,'Mortality female'!J41,'Mortality female'!J42)+J151</f>
        <v>1.9428618454211441E-2</v>
      </c>
      <c r="K152" s="4">
        <f>(1-K151)*AVERAGE('Mortality male'!K41,'Mortality male'!K42,'Mortality female'!K41,'Mortality female'!K42)+K151</f>
        <v>1.8991539248691118E-2</v>
      </c>
      <c r="L152" s="4">
        <f>(1-L151)*AVERAGE('Mortality male'!L41,'Mortality male'!L42,'Mortality female'!L41,'Mortality female'!L42)+L151</f>
        <v>1.8351639368569022E-2</v>
      </c>
      <c r="M152" s="4">
        <f>(1-M151)*AVERAGE('Mortality male'!M41,'Mortality male'!M42,'Mortality female'!M41,'Mortality female'!M42)+M151</f>
        <v>1.8122148484061983E-2</v>
      </c>
      <c r="N152" s="4">
        <f>(1-N151)*AVERAGE('Mortality male'!N41,'Mortality male'!N42,'Mortality female'!N41,'Mortality female'!N42)+N151</f>
        <v>1.8135435485871224E-2</v>
      </c>
      <c r="O152" s="4">
        <f>(1-O151)*AVERAGE('Mortality male'!O41,'Mortality male'!O42,'Mortality female'!O41,'Mortality female'!O42)+O151</f>
        <v>1.7674129208056069E-2</v>
      </c>
      <c r="P152" s="4">
        <f>(1-P151)*AVERAGE('Mortality male'!P41,'Mortality male'!P42,'Mortality female'!P41,'Mortality female'!P42)+P151</f>
        <v>1.7623547247799208E-2</v>
      </c>
      <c r="Q152" s="4">
        <f>(1-Q151)*AVERAGE('Mortality male'!Q41,'Mortality male'!Q42,'Mortality female'!Q41,'Mortality female'!Q42)+Q151</f>
        <v>1.6483447502449615E-2</v>
      </c>
      <c r="R152" s="4">
        <f>(1-R151)*AVERAGE('Mortality male'!R41,'Mortality male'!R42,'Mortality female'!R41,'Mortality female'!R42)+R151</f>
        <v>1.7239507522538364E-2</v>
      </c>
      <c r="S152" s="4">
        <f>(1-S151)*AVERAGE('Mortality male'!S41,'Mortality male'!S42,'Mortality female'!S41,'Mortality female'!S42)+S151</f>
        <v>1.7361071146669578E-2</v>
      </c>
      <c r="T152" s="4">
        <f>(1-T151)*AVERAGE('Mortality male'!T41,'Mortality male'!T42,'Mortality female'!T41,'Mortality female'!T42)+T151</f>
        <v>1.6921440716774209E-2</v>
      </c>
      <c r="U152" s="4">
        <f>(1-U151)*AVERAGE('Mortality male'!U41,'Mortality male'!U42,'Mortality female'!U41,'Mortality female'!U42)+U151</f>
        <v>1.7329888004014325E-2</v>
      </c>
      <c r="V152" s="4">
        <f>(1-V151)*AVERAGE('Mortality male'!V41,'Mortality male'!V42,'Mortality female'!V41,'Mortality female'!V42)+V151</f>
        <v>1.7852520649919025E-2</v>
      </c>
      <c r="W152" s="4">
        <f>(1-W151)*AVERAGE('Mortality male'!W41,'Mortality male'!W42,'Mortality female'!W41,'Mortality female'!W42)+W151</f>
        <v>1.7335940732495933E-2</v>
      </c>
      <c r="X152" s="4">
        <f>(1-X151)*AVERAGE('Mortality male'!X41,'Mortality male'!X42,'Mortality female'!X41,'Mortality female'!X42)+X151</f>
        <v>1.7142004914578582E-2</v>
      </c>
      <c r="Y152" s="4">
        <f>(1-Y151)*AVERAGE('Mortality male'!Y41,'Mortality male'!Y42,'Mortality female'!Y41,'Mortality female'!Y42)+Y151</f>
        <v>1.7802374173742912E-2</v>
      </c>
      <c r="Z152" s="4">
        <f>(1-Z151)*AVERAGE('Mortality male'!Z41,'Mortality male'!Z42,'Mortality female'!Z41,'Mortality female'!Z42)+Z151</f>
        <v>1.7451678225961047E-2</v>
      </c>
      <c r="AA152" s="4">
        <f ca="1">(1-AA151)*AVERAGE('Mortality male'!AA41,'Mortality male'!AA42,'Mortality female'!AA41,'Mortality female'!AA42)+AA151</f>
        <v>1.7643406720228176E-2</v>
      </c>
    </row>
    <row r="153" spans="1:27" x14ac:dyDescent="0.2">
      <c r="A153" s="1">
        <v>40</v>
      </c>
      <c r="B153" s="4">
        <f>(1-B152)*AVERAGE('Mortality male'!B42,'Mortality male'!B43,'Mortality female'!B42,'Mortality female'!B43)+B152</f>
        <v>2.7260677958285167E-2</v>
      </c>
      <c r="C153" s="4">
        <f>(1-C152)*AVERAGE('Mortality male'!C42,'Mortality male'!C43,'Mortality female'!C42,'Mortality female'!C43)+C152</f>
        <v>2.7182653193991248E-2</v>
      </c>
      <c r="D153" s="4">
        <f>(1-D152)*AVERAGE('Mortality male'!D42,'Mortality male'!D43,'Mortality female'!D42,'Mortality female'!D43)+D152</f>
        <v>2.6515243828569096E-2</v>
      </c>
      <c r="E153" s="4">
        <f>(1-E152)*AVERAGE('Mortality male'!E42,'Mortality male'!E43,'Mortality female'!E42,'Mortality female'!E43)+E152</f>
        <v>2.5299702432941894E-2</v>
      </c>
      <c r="F153" s="4">
        <f>(1-F152)*AVERAGE('Mortality male'!F42,'Mortality male'!F43,'Mortality female'!F42,'Mortality female'!F43)+F152</f>
        <v>2.3061633662285204E-2</v>
      </c>
      <c r="G153" s="4">
        <f>(1-G152)*AVERAGE('Mortality male'!G42,'Mortality male'!G43,'Mortality female'!G42,'Mortality female'!G43)+G152</f>
        <v>2.3752154284323094E-2</v>
      </c>
      <c r="H153" s="4">
        <f>(1-H152)*AVERAGE('Mortality male'!H42,'Mortality male'!H43,'Mortality female'!H42,'Mortality female'!H43)+H152</f>
        <v>2.2070412192833282E-2</v>
      </c>
      <c r="I153" s="4">
        <f>(1-I152)*AVERAGE('Mortality male'!I42,'Mortality male'!I43,'Mortality female'!I42,'Mortality female'!I43)+I152</f>
        <v>2.1047849784174687E-2</v>
      </c>
      <c r="J153" s="4">
        <f>(1-J152)*AVERAGE('Mortality male'!J42,'Mortality male'!J43,'Mortality female'!J42,'Mortality female'!J43)+J152</f>
        <v>2.0313893364900113E-2</v>
      </c>
      <c r="K153" s="4">
        <f>(1-K152)*AVERAGE('Mortality male'!K42,'Mortality male'!K43,'Mortality female'!K42,'Mortality female'!K43)+K152</f>
        <v>1.9861716427264205E-2</v>
      </c>
      <c r="L153" s="4">
        <f>(1-L152)*AVERAGE('Mortality male'!L42,'Mortality male'!L43,'Mortality female'!L42,'Mortality female'!L43)+L152</f>
        <v>1.9244421797667777E-2</v>
      </c>
      <c r="M153" s="4">
        <f>(1-M152)*AVERAGE('Mortality male'!M42,'Mortality male'!M43,'Mortality female'!M42,'Mortality female'!M43)+M152</f>
        <v>1.8945847046711178E-2</v>
      </c>
      <c r="N153" s="4">
        <f>(1-N152)*AVERAGE('Mortality male'!N42,'Mortality male'!N43,'Mortality female'!N42,'Mortality female'!N43)+N152</f>
        <v>1.8949802253178601E-2</v>
      </c>
      <c r="O153" s="4">
        <f>(1-O152)*AVERAGE('Mortality male'!O42,'Mortality male'!O43,'Mortality female'!O42,'Mortality female'!O43)+O152</f>
        <v>1.8424951408178018E-2</v>
      </c>
      <c r="P153" s="4">
        <f>(1-P152)*AVERAGE('Mortality male'!P42,'Mortality male'!P43,'Mortality female'!P42,'Mortality female'!P43)+P152</f>
        <v>1.832847181781435E-2</v>
      </c>
      <c r="Q153" s="4">
        <f>(1-Q152)*AVERAGE('Mortality male'!Q42,'Mortality male'!Q43,'Mortality female'!Q42,'Mortality female'!Q43)+Q152</f>
        <v>1.723847551078625E-2</v>
      </c>
      <c r="R153" s="4">
        <f>(1-R152)*AVERAGE('Mortality male'!R42,'Mortality male'!R43,'Mortality female'!R42,'Mortality female'!R43)+R152</f>
        <v>1.7959049783816811E-2</v>
      </c>
      <c r="S153" s="4">
        <f>(1-S152)*AVERAGE('Mortality male'!S42,'Mortality male'!S43,'Mortality female'!S42,'Mortality female'!S43)+S152</f>
        <v>1.8074145236271884E-2</v>
      </c>
      <c r="T153" s="4">
        <f>(1-T152)*AVERAGE('Mortality male'!T42,'Mortality male'!T43,'Mortality female'!T42,'Mortality female'!T43)+T152</f>
        <v>1.7599549053310619E-2</v>
      </c>
      <c r="U153" s="4">
        <f>(1-U152)*AVERAGE('Mortality male'!U42,'Mortality male'!U43,'Mortality female'!U42,'Mortality female'!U43)+U152</f>
        <v>1.8056023028059701E-2</v>
      </c>
      <c r="V153" s="4">
        <f>(1-V152)*AVERAGE('Mortality male'!V42,'Mortality male'!V43,'Mortality female'!V42,'Mortality female'!V43)+V152</f>
        <v>1.8612846870749704E-2</v>
      </c>
      <c r="W153" s="4">
        <f>(1-W152)*AVERAGE('Mortality male'!W42,'Mortality male'!W43,'Mortality female'!W42,'Mortality female'!W43)+W152</f>
        <v>1.8046135636937393E-2</v>
      </c>
      <c r="X153" s="4">
        <f>(1-X152)*AVERAGE('Mortality male'!X42,'Mortality male'!X43,'Mortality female'!X42,'Mortality female'!X43)+X152</f>
        <v>1.7853209114835327E-2</v>
      </c>
      <c r="Y153" s="4">
        <f>(1-Y152)*AVERAGE('Mortality male'!Y42,'Mortality male'!Y43,'Mortality female'!Y42,'Mortality female'!Y43)+Y152</f>
        <v>1.862302666232913E-2</v>
      </c>
      <c r="Z153" s="4">
        <f>(1-Z152)*AVERAGE('Mortality male'!Z42,'Mortality male'!Z43,'Mortality female'!Z42,'Mortality female'!Z43)+Z152</f>
        <v>1.8206743606402877E-2</v>
      </c>
      <c r="AA153" s="4">
        <f ca="1">(1-AA152)*AVERAGE('Mortality male'!AA42,'Mortality male'!AA43,'Mortality female'!AA42,'Mortality female'!AA43)+AA152</f>
        <v>1.8377603130540775E-2</v>
      </c>
    </row>
    <row r="154" spans="1:27" x14ac:dyDescent="0.2">
      <c r="A154" s="1">
        <v>41</v>
      </c>
      <c r="B154" s="4">
        <f>(1-B153)*AVERAGE('Mortality male'!B43,'Mortality male'!B44,'Mortality female'!B43,'Mortality female'!B44)+B153</f>
        <v>2.8562164660668587E-2</v>
      </c>
      <c r="C154" s="4">
        <f>(1-C153)*AVERAGE('Mortality male'!C43,'Mortality male'!C44,'Mortality female'!C43,'Mortality female'!C44)+C153</f>
        <v>2.8343381956633933E-2</v>
      </c>
      <c r="D154" s="4">
        <f>(1-D153)*AVERAGE('Mortality male'!D43,'Mortality male'!D44,'Mortality female'!D43,'Mortality female'!D44)+D153</f>
        <v>2.7602729092728047E-2</v>
      </c>
      <c r="E154" s="4">
        <f>(1-E153)*AVERAGE('Mortality male'!E43,'Mortality male'!E44,'Mortality female'!E43,'Mortality female'!E44)+E153</f>
        <v>2.6478657168817723E-2</v>
      </c>
      <c r="F154" s="4">
        <f>(1-F153)*AVERAGE('Mortality male'!F43,'Mortality male'!F44,'Mortality female'!F43,'Mortality female'!F44)+F153</f>
        <v>2.4173988144059196E-2</v>
      </c>
      <c r="G154" s="4">
        <f>(1-G153)*AVERAGE('Mortality male'!G43,'Mortality male'!G44,'Mortality female'!G43,'Mortality female'!G44)+G153</f>
        <v>2.4822575701048996E-2</v>
      </c>
      <c r="H154" s="4">
        <f>(1-H153)*AVERAGE('Mortality male'!H43,'Mortality male'!H44,'Mortality female'!H43,'Mortality female'!H44)+H153</f>
        <v>2.306133988361643E-2</v>
      </c>
      <c r="I154" s="4">
        <f>(1-I153)*AVERAGE('Mortality male'!I43,'Mortality male'!I44,'Mortality female'!I43,'Mortality female'!I44)+I153</f>
        <v>2.2018425980981166E-2</v>
      </c>
      <c r="J154" s="4">
        <f>(1-J153)*AVERAGE('Mortality male'!J43,'Mortality male'!J44,'Mortality female'!J43,'Mortality female'!J44)+J153</f>
        <v>2.1331352328149089E-2</v>
      </c>
      <c r="K154" s="4">
        <f>(1-K153)*AVERAGE('Mortality male'!K43,'Mortality male'!K44,'Mortality female'!K43,'Mortality female'!K44)+K153</f>
        <v>2.0802785674531924E-2</v>
      </c>
      <c r="L154" s="4">
        <f>(1-L153)*AVERAGE('Mortality male'!L43,'Mortality male'!L44,'Mortality female'!L43,'Mortality female'!L44)+L153</f>
        <v>2.0164612964818186E-2</v>
      </c>
      <c r="M154" s="4">
        <f>(1-M153)*AVERAGE('Mortality male'!M43,'Mortality male'!M44,'Mortality female'!M43,'Mortality female'!M44)+M153</f>
        <v>1.985926290928236E-2</v>
      </c>
      <c r="N154" s="4">
        <f>(1-N153)*AVERAGE('Mortality male'!N43,'Mortality male'!N44,'Mortality female'!N43,'Mortality female'!N44)+N153</f>
        <v>1.9885738608135427E-2</v>
      </c>
      <c r="O154" s="4">
        <f>(1-O153)*AVERAGE('Mortality male'!O43,'Mortality male'!O44,'Mortality female'!O43,'Mortality female'!O44)+O153</f>
        <v>1.930553991588187E-2</v>
      </c>
      <c r="P154" s="4">
        <f>(1-P153)*AVERAGE('Mortality male'!P43,'Mortality male'!P44,'Mortality female'!P43,'Mortality female'!P44)+P153</f>
        <v>1.9180992162962634E-2</v>
      </c>
      <c r="Q154" s="4">
        <f>(1-Q153)*AVERAGE('Mortality male'!Q43,'Mortality male'!Q44,'Mortality female'!Q43,'Mortality female'!Q44)+Q153</f>
        <v>1.8023491961811983E-2</v>
      </c>
      <c r="R154" s="4">
        <f>(1-R153)*AVERAGE('Mortality male'!R43,'Mortality male'!R44,'Mortality female'!R43,'Mortality female'!R44)+R153</f>
        <v>1.8762434826296234E-2</v>
      </c>
      <c r="S154" s="4">
        <f>(1-S153)*AVERAGE('Mortality male'!S43,'Mortality male'!S44,'Mortality female'!S43,'Mortality female'!S44)+S153</f>
        <v>1.8793698995777652E-2</v>
      </c>
      <c r="T154" s="4">
        <f>(1-T153)*AVERAGE('Mortality male'!T43,'Mortality male'!T44,'Mortality female'!T43,'Mortality female'!T44)+T153</f>
        <v>1.834652603034154E-2</v>
      </c>
      <c r="U154" s="4">
        <f>(1-U153)*AVERAGE('Mortality male'!U43,'Mortality male'!U44,'Mortality female'!U43,'Mortality female'!U44)+U153</f>
        <v>1.8884920578294186E-2</v>
      </c>
      <c r="V154" s="4">
        <f>(1-V153)*AVERAGE('Mortality male'!V43,'Mortality male'!V44,'Mortality female'!V43,'Mortality female'!V44)+V153</f>
        <v>1.9473563043339352E-2</v>
      </c>
      <c r="W154" s="4">
        <f>(1-W153)*AVERAGE('Mortality male'!W43,'Mortality male'!W44,'Mortality female'!W43,'Mortality female'!W44)+W153</f>
        <v>1.891853111316032E-2</v>
      </c>
      <c r="X154" s="4">
        <f>(1-X153)*AVERAGE('Mortality male'!X43,'Mortality male'!X44,'Mortality female'!X43,'Mortality female'!X44)+X153</f>
        <v>1.8685435847226317E-2</v>
      </c>
      <c r="Y154" s="4">
        <f>(1-Y153)*AVERAGE('Mortality male'!Y43,'Mortality male'!Y44,'Mortality female'!Y43,'Mortality female'!Y44)+Y153</f>
        <v>1.9489764066090667E-2</v>
      </c>
      <c r="Z154" s="4">
        <f>(1-Z153)*AVERAGE('Mortality male'!Z43,'Mortality male'!Z44,'Mortality female'!Z43,'Mortality female'!Z44)+Z153</f>
        <v>1.9065327202443066E-2</v>
      </c>
      <c r="AA154" s="4">
        <f ca="1">(1-AA153)*AVERAGE('Mortality male'!AA43,'Mortality male'!AA44,'Mortality female'!AA43,'Mortality female'!AA44)+AA153</f>
        <v>1.9199077617351512E-2</v>
      </c>
    </row>
    <row r="155" spans="1:27" x14ac:dyDescent="0.2">
      <c r="A155" s="1">
        <v>42</v>
      </c>
      <c r="B155" s="4">
        <f>(1-B154)*AVERAGE('Mortality male'!B44,'Mortality male'!B45,'Mortality female'!B44,'Mortality female'!B45)+B154</f>
        <v>2.9962528028520757E-2</v>
      </c>
      <c r="C155" s="4">
        <f>(1-C154)*AVERAGE('Mortality male'!C44,'Mortality male'!C45,'Mortality female'!C44,'Mortality female'!C45)+C154</f>
        <v>2.9709797558414783E-2</v>
      </c>
      <c r="D155" s="4">
        <f>(1-D154)*AVERAGE('Mortality male'!D44,'Mortality male'!D45,'Mortality female'!D44,'Mortality female'!D45)+D154</f>
        <v>2.8890850016297133E-2</v>
      </c>
      <c r="E155" s="4">
        <f>(1-E154)*AVERAGE('Mortality male'!E44,'Mortality male'!E45,'Mortality female'!E44,'Mortality female'!E45)+E154</f>
        <v>2.7771864864462606E-2</v>
      </c>
      <c r="F155" s="4">
        <f>(1-F154)*AVERAGE('Mortality male'!F44,'Mortality male'!F45,'Mortality female'!F44,'Mortality female'!F45)+F154</f>
        <v>2.5514381446549699E-2</v>
      </c>
      <c r="G155" s="4">
        <f>(1-G154)*AVERAGE('Mortality male'!G44,'Mortality male'!G45,'Mortality female'!G44,'Mortality female'!G45)+G154</f>
        <v>2.6011609399300119E-2</v>
      </c>
      <c r="H155" s="4">
        <f>(1-H154)*AVERAGE('Mortality male'!H44,'Mortality male'!H45,'Mortality female'!H44,'Mortality female'!H45)+H154</f>
        <v>2.414912079119293E-2</v>
      </c>
      <c r="I155" s="4">
        <f>(1-I154)*AVERAGE('Mortality male'!I44,'Mortality male'!I45,'Mortality female'!I44,'Mortality female'!I45)+I154</f>
        <v>2.3026523825076337E-2</v>
      </c>
      <c r="J155" s="4">
        <f>(1-J154)*AVERAGE('Mortality male'!J44,'Mortality male'!J45,'Mortality female'!J44,'Mortality female'!J45)+J154</f>
        <v>2.2436208238390459E-2</v>
      </c>
      <c r="K155" s="4">
        <f>(1-K154)*AVERAGE('Mortality male'!K44,'Mortality male'!K45,'Mortality female'!K44,'Mortality female'!K45)+K154</f>
        <v>2.1833034372843872E-2</v>
      </c>
      <c r="L155" s="4">
        <f>(1-L154)*AVERAGE('Mortality male'!L44,'Mortality male'!L45,'Mortality female'!L44,'Mortality female'!L45)+L154</f>
        <v>2.1153356577423777E-2</v>
      </c>
      <c r="M155" s="4">
        <f>(1-M154)*AVERAGE('Mortality male'!M44,'Mortality male'!M45,'Mortality female'!M44,'Mortality female'!M45)+M154</f>
        <v>2.0844972827635432E-2</v>
      </c>
      <c r="N155" s="4">
        <f>(1-N154)*AVERAGE('Mortality male'!N44,'Mortality male'!N45,'Mortality female'!N44,'Mortality female'!N45)+N154</f>
        <v>2.0854768495346749E-2</v>
      </c>
      <c r="O155" s="4">
        <f>(1-O154)*AVERAGE('Mortality male'!O44,'Mortality male'!O45,'Mortality female'!O44,'Mortality female'!O45)+O154</f>
        <v>2.0252761048558179E-2</v>
      </c>
      <c r="P155" s="4">
        <f>(1-P154)*AVERAGE('Mortality male'!P44,'Mortality male'!P45,'Mortality female'!P44,'Mortality female'!P45)+P154</f>
        <v>2.0119396721869034E-2</v>
      </c>
      <c r="Q155" s="4">
        <f>(1-Q154)*AVERAGE('Mortality male'!Q44,'Mortality male'!Q45,'Mortality female'!Q44,'Mortality female'!Q45)+Q154</f>
        <v>1.8916913177142575E-2</v>
      </c>
      <c r="R155" s="4">
        <f>(1-R154)*AVERAGE('Mortality male'!R44,'Mortality male'!R45,'Mortality female'!R44,'Mortality female'!R45)+R154</f>
        <v>1.9611833018880354E-2</v>
      </c>
      <c r="S155" s="4">
        <f>(1-S154)*AVERAGE('Mortality male'!S44,'Mortality male'!S45,'Mortality female'!S44,'Mortality female'!S45)+S154</f>
        <v>1.9664684792183699E-2</v>
      </c>
      <c r="T155" s="4">
        <f>(1-T154)*AVERAGE('Mortality male'!T44,'Mortality male'!T45,'Mortality female'!T44,'Mortality female'!T45)+T154</f>
        <v>1.9243310238192896E-2</v>
      </c>
      <c r="U155" s="4">
        <f>(1-U154)*AVERAGE('Mortality male'!U44,'Mortality male'!U45,'Mortality female'!U44,'Mortality female'!U45)+U154</f>
        <v>1.9787730761082631E-2</v>
      </c>
      <c r="V155" s="4">
        <f>(1-V154)*AVERAGE('Mortality male'!V44,'Mortality male'!V45,'Mortality female'!V44,'Mortality female'!V45)+V154</f>
        <v>2.0433675309650134E-2</v>
      </c>
      <c r="W155" s="4">
        <f>(1-W154)*AVERAGE('Mortality male'!W44,'Mortality male'!W45,'Mortality female'!W44,'Mortality female'!W45)+W154</f>
        <v>1.9850059495963183E-2</v>
      </c>
      <c r="X155" s="4">
        <f>(1-X154)*AVERAGE('Mortality male'!X44,'Mortality male'!X45,'Mortality female'!X44,'Mortality female'!X45)+X154</f>
        <v>1.9664888938121902E-2</v>
      </c>
      <c r="Y155" s="4">
        <f>(1-Y154)*AVERAGE('Mortality male'!Y44,'Mortality male'!Y45,'Mortality female'!Y44,'Mortality female'!Y45)+Y154</f>
        <v>2.0379136443227967E-2</v>
      </c>
      <c r="Z155" s="4">
        <f>(1-Z154)*AVERAGE('Mortality male'!Z44,'Mortality male'!Z45,'Mortality female'!Z44,'Mortality female'!Z45)+Z154</f>
        <v>2.0029398575680868E-2</v>
      </c>
      <c r="AA155" s="4">
        <f ca="1">(1-AA154)*AVERAGE('Mortality male'!AA44,'Mortality male'!AA45,'Mortality female'!AA44,'Mortality female'!AA45)+AA154</f>
        <v>2.0135732104430749E-2</v>
      </c>
    </row>
    <row r="156" spans="1:27" x14ac:dyDescent="0.2">
      <c r="A156" s="1">
        <v>43</v>
      </c>
      <c r="B156" s="4">
        <f>(1-B155)*AVERAGE('Mortality male'!B45,'Mortality male'!B46,'Mortality female'!B45,'Mortality female'!B46)+B155</f>
        <v>3.1507464893135592E-2</v>
      </c>
      <c r="C156" s="4">
        <f>(1-C155)*AVERAGE('Mortality male'!C45,'Mortality male'!C46,'Mortality female'!C45,'Mortality female'!C46)+C155</f>
        <v>3.1217611021208121E-2</v>
      </c>
      <c r="D156" s="4">
        <f>(1-D155)*AVERAGE('Mortality male'!D45,'Mortality male'!D46,'Mortality female'!D45,'Mortality female'!D46)+D155</f>
        <v>3.0319722318237204E-2</v>
      </c>
      <c r="E156" s="4">
        <f>(1-E155)*AVERAGE('Mortality male'!E45,'Mortality male'!E46,'Mortality female'!E45,'Mortality female'!E46)+E155</f>
        <v>2.9359574752079676E-2</v>
      </c>
      <c r="F156" s="4">
        <f>(1-F155)*AVERAGE('Mortality male'!F45,'Mortality male'!F46,'Mortality female'!F45,'Mortality female'!F46)+F155</f>
        <v>2.6902161607292197E-2</v>
      </c>
      <c r="G156" s="4">
        <f>(1-G155)*AVERAGE('Mortality male'!G45,'Mortality male'!G46,'Mortality female'!G45,'Mortality female'!G46)+G155</f>
        <v>2.7359692193145178E-2</v>
      </c>
      <c r="H156" s="4">
        <f>(1-H155)*AVERAGE('Mortality male'!H45,'Mortality male'!H46,'Mortality female'!H45,'Mortality female'!H46)+H155</f>
        <v>2.53587244008E-2</v>
      </c>
      <c r="I156" s="4">
        <f>(1-I155)*AVERAGE('Mortality male'!I45,'Mortality male'!I46,'Mortality female'!I45,'Mortality female'!I46)+I155</f>
        <v>2.4106622009423425E-2</v>
      </c>
      <c r="J156" s="4">
        <f>(1-J155)*AVERAGE('Mortality male'!J45,'Mortality male'!J46,'Mortality female'!J45,'Mortality female'!J46)+J155</f>
        <v>2.3602385850225883E-2</v>
      </c>
      <c r="K156" s="4">
        <f>(1-K155)*AVERAGE('Mortality male'!K45,'Mortality male'!K46,'Mortality female'!K45,'Mortality female'!K46)+K155</f>
        <v>2.2968563266053073E-2</v>
      </c>
      <c r="L156" s="4">
        <f>(1-L155)*AVERAGE('Mortality male'!L45,'Mortality male'!L46,'Mortality female'!L45,'Mortality female'!L46)+L155</f>
        <v>2.2203634162441113E-2</v>
      </c>
      <c r="M156" s="4">
        <f>(1-M155)*AVERAGE('Mortality male'!M45,'Mortality male'!M46,'Mortality female'!M45,'Mortality female'!M46)+M155</f>
        <v>2.1917717822720256E-2</v>
      </c>
      <c r="N156" s="4">
        <f>(1-N155)*AVERAGE('Mortality male'!N45,'Mortality male'!N46,'Mortality female'!N45,'Mortality female'!N46)+N155</f>
        <v>2.1930640760448268E-2</v>
      </c>
      <c r="O156" s="4">
        <f>(1-O155)*AVERAGE('Mortality male'!O45,'Mortality male'!O46,'Mortality female'!O45,'Mortality female'!O46)+O155</f>
        <v>2.1252737688597281E-2</v>
      </c>
      <c r="P156" s="4">
        <f>(1-P155)*AVERAGE('Mortality male'!P45,'Mortality male'!P46,'Mortality female'!P45,'Mortality female'!P46)+P155</f>
        <v>2.1144075388798544E-2</v>
      </c>
      <c r="Q156" s="4">
        <f>(1-Q155)*AVERAGE('Mortality male'!Q45,'Mortality male'!Q46,'Mortality female'!Q45,'Mortality female'!Q46)+Q155</f>
        <v>1.9927531512758678E-2</v>
      </c>
      <c r="R156" s="4">
        <f>(1-R155)*AVERAGE('Mortality male'!R45,'Mortality male'!R46,'Mortality female'!R45,'Mortality female'!R46)+R155</f>
        <v>2.0615561792971377E-2</v>
      </c>
      <c r="S156" s="4">
        <f>(1-S155)*AVERAGE('Mortality male'!S45,'Mortality male'!S46,'Mortality female'!S45,'Mortality female'!S46)+S155</f>
        <v>2.0682559275089569E-2</v>
      </c>
      <c r="T156" s="4">
        <f>(1-T155)*AVERAGE('Mortality male'!T45,'Mortality male'!T46,'Mortality female'!T45,'Mortality female'!T46)+T155</f>
        <v>2.0210280349682769E-2</v>
      </c>
      <c r="U156" s="4">
        <f>(1-U155)*AVERAGE('Mortality male'!U45,'Mortality male'!U46,'Mortality female'!U45,'Mortality female'!U46)+U155</f>
        <v>2.0752296332408597E-2</v>
      </c>
      <c r="V156" s="4">
        <f>(1-V155)*AVERAGE('Mortality male'!V45,'Mortality male'!V46,'Mortality female'!V45,'Mortality female'!V46)+V155</f>
        <v>2.1433933975033702E-2</v>
      </c>
      <c r="W156" s="4">
        <f>(1-W155)*AVERAGE('Mortality male'!W45,'Mortality male'!W46,'Mortality female'!W45,'Mortality female'!W46)+W155</f>
        <v>2.0850541164867877E-2</v>
      </c>
      <c r="X156" s="4">
        <f>(1-X155)*AVERAGE('Mortality male'!X45,'Mortality male'!X46,'Mortality female'!X45,'Mortality female'!X46)+X155</f>
        <v>2.0737370178890185E-2</v>
      </c>
      <c r="Y156" s="4">
        <f>(1-Y155)*AVERAGE('Mortality male'!Y45,'Mortality male'!Y46,'Mortality female'!Y45,'Mortality female'!Y46)+Y155</f>
        <v>2.1387140766332594E-2</v>
      </c>
      <c r="Z156" s="4">
        <f>(1-Z155)*AVERAGE('Mortality male'!Z45,'Mortality male'!Z46,'Mortality female'!Z45,'Mortality female'!Z46)+Z155</f>
        <v>2.1054212091942762E-2</v>
      </c>
      <c r="AA156" s="4">
        <f ca="1">(1-AA155)*AVERAGE('Mortality male'!AA45,'Mortality male'!AA46,'Mortality female'!AA45,'Mortality female'!AA46)+AA155</f>
        <v>2.1144700887414495E-2</v>
      </c>
    </row>
    <row r="157" spans="1:27" x14ac:dyDescent="0.2">
      <c r="A157" s="1">
        <v>44</v>
      </c>
      <c r="B157" s="4">
        <f>(1-B156)*AVERAGE('Mortality male'!B46,'Mortality male'!B47,'Mortality female'!B46,'Mortality female'!B47)+B156</f>
        <v>3.3302260964350211E-2</v>
      </c>
      <c r="C157" s="4">
        <f>(1-C156)*AVERAGE('Mortality male'!C46,'Mortality male'!C47,'Mortality female'!C46,'Mortality female'!C47)+C156</f>
        <v>3.2871535001251118E-2</v>
      </c>
      <c r="D157" s="4">
        <f>(1-D156)*AVERAGE('Mortality male'!D46,'Mortality male'!D47,'Mortality female'!D46,'Mortality female'!D47)+D156</f>
        <v>3.1967643753204378E-2</v>
      </c>
      <c r="E157" s="4">
        <f>(1-E156)*AVERAGE('Mortality male'!E46,'Mortality male'!E47,'Mortality female'!E46,'Mortality female'!E47)+E156</f>
        <v>3.109304826875333E-2</v>
      </c>
      <c r="F157" s="4">
        <f>(1-F156)*AVERAGE('Mortality male'!F46,'Mortality male'!F47,'Mortality female'!F46,'Mortality female'!F47)+F156</f>
        <v>2.8376077053657099E-2</v>
      </c>
      <c r="G157" s="4">
        <f>(1-G156)*AVERAGE('Mortality male'!G46,'Mortality male'!G47,'Mortality female'!G46,'Mortality female'!G47)+G156</f>
        <v>2.884291048033271E-2</v>
      </c>
      <c r="H157" s="4">
        <f>(1-H156)*AVERAGE('Mortality male'!H46,'Mortality male'!H47,'Mortality female'!H46,'Mortality female'!H47)+H156</f>
        <v>2.669815474609346E-2</v>
      </c>
      <c r="I157" s="4">
        <f>(1-I156)*AVERAGE('Mortality male'!I46,'Mortality male'!I47,'Mortality female'!I46,'Mortality female'!I47)+I156</f>
        <v>2.5342440602704675E-2</v>
      </c>
      <c r="J157" s="4">
        <f>(1-J156)*AVERAGE('Mortality male'!J46,'Mortality male'!J47,'Mortality female'!J46,'Mortality female'!J47)+J156</f>
        <v>2.4899216489993346E-2</v>
      </c>
      <c r="K157" s="4">
        <f>(1-K156)*AVERAGE('Mortality male'!K46,'Mortality male'!K47,'Mortality female'!K46,'Mortality female'!K47)+K156</f>
        <v>2.427567889132639E-2</v>
      </c>
      <c r="L157" s="4">
        <f>(1-L156)*AVERAGE('Mortality male'!L46,'Mortality male'!L47,'Mortality female'!L46,'Mortality female'!L47)+L156</f>
        <v>2.3378262135985428E-2</v>
      </c>
      <c r="M157" s="4">
        <f>(1-M156)*AVERAGE('Mortality male'!M46,'Mortality male'!M47,'Mortality female'!M46,'Mortality female'!M47)+M156</f>
        <v>2.3102772648788863E-2</v>
      </c>
      <c r="N157" s="4">
        <f>(1-N156)*AVERAGE('Mortality male'!N46,'Mortality male'!N47,'Mortality female'!N46,'Mortality female'!N47)+N156</f>
        <v>2.3066276627818821E-2</v>
      </c>
      <c r="O157" s="4">
        <f>(1-O156)*AVERAGE('Mortality male'!O46,'Mortality male'!O47,'Mortality female'!O46,'Mortality female'!O47)+O156</f>
        <v>2.2379535597161552E-2</v>
      </c>
      <c r="P157" s="4">
        <f>(1-P156)*AVERAGE('Mortality male'!P46,'Mortality male'!P47,'Mortality female'!P46,'Mortality female'!P47)+P156</f>
        <v>2.2300336716660322E-2</v>
      </c>
      <c r="Q157" s="4">
        <f>(1-Q156)*AVERAGE('Mortality male'!Q46,'Mortality male'!Q47,'Mortality female'!Q46,'Mortality female'!Q47)+Q156</f>
        <v>2.0984296345606605E-2</v>
      </c>
      <c r="R157" s="4">
        <f>(1-R156)*AVERAGE('Mortality male'!R46,'Mortality male'!R47,'Mortality female'!R46,'Mortality female'!R47)+R156</f>
        <v>2.1783113599061592E-2</v>
      </c>
      <c r="S157" s="4">
        <f>(1-S156)*AVERAGE('Mortality male'!S46,'Mortality male'!S47,'Mortality female'!S46,'Mortality female'!S47)+S156</f>
        <v>2.1840359722268228E-2</v>
      </c>
      <c r="T157" s="4">
        <f>(1-T156)*AVERAGE('Mortality male'!T46,'Mortality male'!T47,'Mortality female'!T46,'Mortality female'!T47)+T156</f>
        <v>2.1279913443985103E-2</v>
      </c>
      <c r="U157" s="4">
        <f>(1-U156)*AVERAGE('Mortality male'!U46,'Mortality male'!U47,'Mortality female'!U46,'Mortality female'!U47)+U156</f>
        <v>2.1783155657022418E-2</v>
      </c>
      <c r="V157" s="4">
        <f>(1-V156)*AVERAGE('Mortality male'!V46,'Mortality male'!V47,'Mortality female'!V46,'Mortality female'!V47)+V156</f>
        <v>2.2459467273136705E-2</v>
      </c>
      <c r="W157" s="4">
        <f>(1-W156)*AVERAGE('Mortality male'!W46,'Mortality male'!W47,'Mortality female'!W46,'Mortality female'!W47)+W156</f>
        <v>2.1932577874172545E-2</v>
      </c>
      <c r="X157" s="4">
        <f>(1-X156)*AVERAGE('Mortality male'!X46,'Mortality male'!X47,'Mortality female'!X46,'Mortality female'!X47)+X156</f>
        <v>2.185465634181704E-2</v>
      </c>
      <c r="Y157" s="4">
        <f>(1-Y156)*AVERAGE('Mortality male'!Y46,'Mortality male'!Y47,'Mortality female'!Y46,'Mortality female'!Y47)+Y156</f>
        <v>2.2455437247074512E-2</v>
      </c>
      <c r="Z157" s="4">
        <f>(1-Z156)*AVERAGE('Mortality male'!Z46,'Mortality male'!Z47,'Mortality female'!Z46,'Mortality female'!Z47)+Z156</f>
        <v>2.2174339015617744E-2</v>
      </c>
      <c r="AA157" s="4">
        <f ca="1">(1-AA156)*AVERAGE('Mortality male'!AA46,'Mortality male'!AA47,'Mortality female'!AA46,'Mortality female'!AA47)+AA156</f>
        <v>2.2237376171302829E-2</v>
      </c>
    </row>
    <row r="158" spans="1:27" x14ac:dyDescent="0.2">
      <c r="A158" s="1">
        <v>45</v>
      </c>
      <c r="B158" s="4">
        <f>(1-B157)*AVERAGE('Mortality male'!B47,'Mortality male'!B48,'Mortality female'!B47,'Mortality female'!B48)+B157</f>
        <v>3.5310033118463056E-2</v>
      </c>
      <c r="C158" s="4">
        <f>(1-C157)*AVERAGE('Mortality male'!C47,'Mortality male'!C48,'Mortality female'!C47,'Mortality female'!C48)+C157</f>
        <v>3.476883894635184E-2</v>
      </c>
      <c r="D158" s="4">
        <f>(1-D157)*AVERAGE('Mortality male'!D47,'Mortality male'!D48,'Mortality female'!D47,'Mortality female'!D48)+D157</f>
        <v>3.3869954474061013E-2</v>
      </c>
      <c r="E158" s="4">
        <f>(1-E157)*AVERAGE('Mortality male'!E47,'Mortality male'!E48,'Mortality female'!E47,'Mortality female'!E48)+E157</f>
        <v>3.2962376852844658E-2</v>
      </c>
      <c r="F158" s="4">
        <f>(1-F157)*AVERAGE('Mortality male'!F47,'Mortality male'!F48,'Mortality female'!F47,'Mortality female'!F48)+F157</f>
        <v>3.0071361240937327E-2</v>
      </c>
      <c r="G158" s="4">
        <f>(1-G157)*AVERAGE('Mortality male'!G47,'Mortality male'!G48,'Mortality female'!G47,'Mortality female'!G48)+G157</f>
        <v>3.0410832836001163E-2</v>
      </c>
      <c r="H158" s="4">
        <f>(1-H157)*AVERAGE('Mortality male'!H47,'Mortality male'!H48,'Mortality female'!H47,'Mortality female'!H48)+H157</f>
        <v>2.8170287080623115E-2</v>
      </c>
      <c r="I158" s="4">
        <f>(1-I157)*AVERAGE('Mortality male'!I47,'Mortality male'!I48,'Mortality female'!I47,'Mortality female'!I48)+I157</f>
        <v>2.6717409788049769E-2</v>
      </c>
      <c r="J158" s="4">
        <f>(1-J157)*AVERAGE('Mortality male'!J47,'Mortality male'!J48,'Mortality female'!J47,'Mortality female'!J48)+J157</f>
        <v>2.6352928060792376E-2</v>
      </c>
      <c r="K158" s="4">
        <f>(1-K157)*AVERAGE('Mortality male'!K47,'Mortality male'!K48,'Mortality female'!K47,'Mortality female'!K48)+K157</f>
        <v>2.5751023152814079E-2</v>
      </c>
      <c r="L158" s="4">
        <f>(1-L157)*AVERAGE('Mortality male'!L47,'Mortality male'!L48,'Mortality female'!L47,'Mortality female'!L48)+L157</f>
        <v>2.4707966891118087E-2</v>
      </c>
      <c r="M158" s="4">
        <f>(1-M157)*AVERAGE('Mortality male'!M47,'Mortality male'!M48,'Mortality female'!M47,'Mortality female'!M48)+M157</f>
        <v>2.4413578621717738E-2</v>
      </c>
      <c r="N158" s="4">
        <f>(1-N157)*AVERAGE('Mortality male'!N47,'Mortality male'!N48,'Mortality female'!N47,'Mortality female'!N48)+N157</f>
        <v>2.4314188570193289E-2</v>
      </c>
      <c r="O158" s="4">
        <f>(1-O157)*AVERAGE('Mortality male'!O47,'Mortality male'!O48,'Mortality female'!O47,'Mortality female'!O48)+O157</f>
        <v>2.350399113586947E-2</v>
      </c>
      <c r="P158" s="4">
        <f>(1-P157)*AVERAGE('Mortality male'!P47,'Mortality male'!P48,'Mortality female'!P47,'Mortality female'!P48)+P157</f>
        <v>2.3535942074120204E-2</v>
      </c>
      <c r="Q158" s="4">
        <f>(1-Q157)*AVERAGE('Mortality male'!Q47,'Mortality male'!Q48,'Mortality female'!Q47,'Mortality female'!Q48)+Q157</f>
        <v>2.2141196205664418E-2</v>
      </c>
      <c r="R158" s="4">
        <f>(1-R157)*AVERAGE('Mortality male'!R47,'Mortality male'!R48,'Mortality female'!R47,'Mortality female'!R48)+R157</f>
        <v>2.3082114118287273E-2</v>
      </c>
      <c r="S158" s="4">
        <f>(1-S157)*AVERAGE('Mortality male'!S47,'Mortality male'!S48,'Mortality female'!S47,'Mortality female'!S48)+S157</f>
        <v>2.3017134983800685E-2</v>
      </c>
      <c r="T158" s="4">
        <f>(1-T157)*AVERAGE('Mortality male'!T47,'Mortality male'!T48,'Mortality female'!T47,'Mortality female'!T48)+T157</f>
        <v>2.2449914401684576E-2</v>
      </c>
      <c r="U158" s="4">
        <f>(1-U157)*AVERAGE('Mortality male'!U47,'Mortality male'!U48,'Mortality female'!U47,'Mortality female'!U48)+U157</f>
        <v>2.2906501256670073E-2</v>
      </c>
      <c r="V158" s="4">
        <f>(1-V157)*AVERAGE('Mortality male'!V47,'Mortality male'!V48,'Mortality female'!V47,'Mortality female'!V48)+V157</f>
        <v>2.3641970285327506E-2</v>
      </c>
      <c r="W158" s="4">
        <f>(1-W157)*AVERAGE('Mortality male'!W47,'Mortality male'!W48,'Mortality female'!W47,'Mortality female'!W48)+W157</f>
        <v>2.3185847134489467E-2</v>
      </c>
      <c r="X158" s="4">
        <f>(1-X157)*AVERAGE('Mortality male'!X47,'Mortality male'!X48,'Mortality female'!X47,'Mortality female'!X48)+X157</f>
        <v>2.304210872522373E-2</v>
      </c>
      <c r="Y158" s="4">
        <f>(1-Y157)*AVERAGE('Mortality male'!Y47,'Mortality male'!Y48,'Mortality female'!Y47,'Mortality female'!Y48)+Y157</f>
        <v>2.3595189289110353E-2</v>
      </c>
      <c r="Z158" s="4">
        <f>(1-Z157)*AVERAGE('Mortality male'!Z47,'Mortality male'!Z48,'Mortality female'!Z47,'Mortality female'!Z48)+Z157</f>
        <v>2.3398482375596406E-2</v>
      </c>
      <c r="AA158" s="4">
        <f ca="1">(1-AA157)*AVERAGE('Mortality male'!AA47,'Mortality male'!AA48,'Mortality female'!AA47,'Mortality female'!AA48)+AA157</f>
        <v>2.3414136291732071E-2</v>
      </c>
    </row>
    <row r="159" spans="1:27" x14ac:dyDescent="0.2">
      <c r="A159" s="1">
        <v>46</v>
      </c>
      <c r="B159" s="4">
        <f>(1-B158)*AVERAGE('Mortality male'!B48,'Mortality male'!B49,'Mortality female'!B48,'Mortality female'!B49)+B158</f>
        <v>3.7454900245678942E-2</v>
      </c>
      <c r="C159" s="4">
        <f>(1-C158)*AVERAGE('Mortality male'!C48,'Mortality male'!C49,'Mortality female'!C48,'Mortality female'!C49)+C158</f>
        <v>3.6877563130782512E-2</v>
      </c>
      <c r="D159" s="4">
        <f>(1-D158)*AVERAGE('Mortality male'!D48,'Mortality male'!D49,'Mortality female'!D48,'Mortality female'!D49)+D158</f>
        <v>3.5971985493120674E-2</v>
      </c>
      <c r="E159" s="4">
        <f>(1-E158)*AVERAGE('Mortality male'!E48,'Mortality male'!E49,'Mortality female'!E48,'Mortality female'!E49)+E158</f>
        <v>3.5025052087640118E-2</v>
      </c>
      <c r="F159" s="4">
        <f>(1-F158)*AVERAGE('Mortality male'!F48,'Mortality male'!F49,'Mortality female'!F48,'Mortality female'!F49)+F158</f>
        <v>3.1947056329409522E-2</v>
      </c>
      <c r="G159" s="4">
        <f>(1-G158)*AVERAGE('Mortality male'!G48,'Mortality male'!G49,'Mortality female'!G48,'Mortality female'!G49)+G158</f>
        <v>3.2099507040773918E-2</v>
      </c>
      <c r="H159" s="4">
        <f>(1-H158)*AVERAGE('Mortality male'!H48,'Mortality male'!H49,'Mortality female'!H48,'Mortality female'!H49)+H158</f>
        <v>2.9875725375124371E-2</v>
      </c>
      <c r="I159" s="4">
        <f>(1-I158)*AVERAGE('Mortality male'!I48,'Mortality male'!I49,'Mortality female'!I48,'Mortality female'!I49)+I158</f>
        <v>2.8291636492632444E-2</v>
      </c>
      <c r="J159" s="4">
        <f>(1-J158)*AVERAGE('Mortality male'!J48,'Mortality male'!J49,'Mortality female'!J48,'Mortality female'!J49)+J158</f>
        <v>2.7963893386387269E-2</v>
      </c>
      <c r="K159" s="4">
        <f>(1-K158)*AVERAGE('Mortality male'!K48,'Mortality male'!K49,'Mortality female'!K48,'Mortality female'!K49)+K158</f>
        <v>2.7329525424667031E-2</v>
      </c>
      <c r="L159" s="4">
        <f>(1-L158)*AVERAGE('Mortality male'!L48,'Mortality male'!L49,'Mortality female'!L48,'Mortality female'!L49)+L158</f>
        <v>2.6288005431950347E-2</v>
      </c>
      <c r="M159" s="4">
        <f>(1-M158)*AVERAGE('Mortality male'!M48,'Mortality male'!M49,'Mortality female'!M48,'Mortality female'!M49)+M158</f>
        <v>2.5894889681764351E-2</v>
      </c>
      <c r="N159" s="4">
        <f>(1-N158)*AVERAGE('Mortality male'!N48,'Mortality male'!N49,'Mortality female'!N48,'Mortality female'!N49)+N158</f>
        <v>2.5755745665105172E-2</v>
      </c>
      <c r="O159" s="4">
        <f>(1-O158)*AVERAGE('Mortality male'!O48,'Mortality male'!O49,'Mortality female'!O48,'Mortality female'!O49)+O158</f>
        <v>2.4811839831851118E-2</v>
      </c>
      <c r="P159" s="4">
        <f>(1-P158)*AVERAGE('Mortality male'!P48,'Mortality male'!P49,'Mortality female'!P48,'Mortality female'!P49)+P158</f>
        <v>2.4903305270624912E-2</v>
      </c>
      <c r="Q159" s="4">
        <f>(1-Q158)*AVERAGE('Mortality male'!Q48,'Mortality male'!Q49,'Mortality female'!Q48,'Mortality female'!Q49)+Q158</f>
        <v>2.3511191478422733E-2</v>
      </c>
      <c r="R159" s="4">
        <f>(1-R158)*AVERAGE('Mortality male'!R48,'Mortality male'!R49,'Mortality female'!R48,'Mortality female'!R49)+R158</f>
        <v>2.4462493314653579E-2</v>
      </c>
      <c r="S159" s="4">
        <f>(1-S158)*AVERAGE('Mortality male'!S48,'Mortality male'!S49,'Mortality female'!S48,'Mortality female'!S49)+S158</f>
        <v>2.426139835323924E-2</v>
      </c>
      <c r="T159" s="4">
        <f>(1-T158)*AVERAGE('Mortality male'!T48,'Mortality male'!T49,'Mortality female'!T48,'Mortality female'!T49)+T158</f>
        <v>2.3758262634233984E-2</v>
      </c>
      <c r="U159" s="4">
        <f>(1-U158)*AVERAGE('Mortality male'!U48,'Mortality male'!U49,'Mortality female'!U48,'Mortality female'!U49)+U158</f>
        <v>2.4152416803584216E-2</v>
      </c>
      <c r="V159" s="4">
        <f>(1-V158)*AVERAGE('Mortality male'!V48,'Mortality male'!V49,'Mortality female'!V48,'Mortality female'!V49)+V158</f>
        <v>2.503357988045779E-2</v>
      </c>
      <c r="W159" s="4">
        <f>(1-W158)*AVERAGE('Mortality male'!W48,'Mortality male'!W49,'Mortality female'!W48,'Mortality female'!W49)+W158</f>
        <v>2.4583602771627879E-2</v>
      </c>
      <c r="X159" s="4">
        <f>(1-X158)*AVERAGE('Mortality male'!X48,'Mortality male'!X49,'Mortality female'!X48,'Mortality female'!X49)+X158</f>
        <v>2.4381024427232879E-2</v>
      </c>
      <c r="Y159" s="4">
        <f>(1-Y158)*AVERAGE('Mortality male'!Y48,'Mortality male'!Y49,'Mortality female'!Y48,'Mortality female'!Y49)+Y158</f>
        <v>2.4913380724358249E-2</v>
      </c>
      <c r="Z159" s="4">
        <f>(1-Z158)*AVERAGE('Mortality male'!Z48,'Mortality male'!Z49,'Mortality female'!Z48,'Mortality female'!Z49)+Z158</f>
        <v>2.4709131517824494E-2</v>
      </c>
      <c r="AA159" s="4">
        <f ca="1">(1-AA158)*AVERAGE('Mortality male'!AA48,'Mortality male'!AA49,'Mortality female'!AA48,'Mortality female'!AA49)+AA158</f>
        <v>2.4676010012140665E-2</v>
      </c>
    </row>
    <row r="160" spans="1:27" x14ac:dyDescent="0.2">
      <c r="A160" s="1">
        <v>47</v>
      </c>
      <c r="B160" s="4">
        <f>(1-B159)*AVERAGE('Mortality male'!B49,'Mortality male'!B50,'Mortality female'!B49,'Mortality female'!B50)+B159</f>
        <v>3.992463578766111E-2</v>
      </c>
      <c r="C160" s="4">
        <f>(1-C159)*AVERAGE('Mortality male'!C49,'Mortality male'!C50,'Mortality female'!C49,'Mortality female'!C50)+C159</f>
        <v>3.9333019588115581E-2</v>
      </c>
      <c r="D160" s="4">
        <f>(1-D159)*AVERAGE('Mortality male'!D49,'Mortality male'!D50,'Mortality female'!D49,'Mortality female'!D50)+D159</f>
        <v>3.8330316828895872E-2</v>
      </c>
      <c r="E160" s="4">
        <f>(1-E159)*AVERAGE('Mortality male'!E49,'Mortality male'!E50,'Mortality female'!E49,'Mortality female'!E50)+E159</f>
        <v>3.7249806557501153E-2</v>
      </c>
      <c r="F160" s="4">
        <f>(1-F159)*AVERAGE('Mortality male'!F49,'Mortality male'!F50,'Mortality female'!F49,'Mortality female'!F50)+F159</f>
        <v>3.4112380139618648E-2</v>
      </c>
      <c r="G160" s="4">
        <f>(1-G159)*AVERAGE('Mortality male'!G49,'Mortality male'!G50,'Mortality female'!G49,'Mortality female'!G50)+G159</f>
        <v>3.4068511974427798E-2</v>
      </c>
      <c r="H160" s="4">
        <f>(1-H159)*AVERAGE('Mortality male'!H49,'Mortality male'!H50,'Mortality female'!H49,'Mortality female'!H50)+H159</f>
        <v>3.1799055633742676E-2</v>
      </c>
      <c r="I160" s="4">
        <f>(1-I159)*AVERAGE('Mortality male'!I49,'Mortality male'!I50,'Mortality female'!I49,'Mortality female'!I50)+I159</f>
        <v>3.0110033426512136E-2</v>
      </c>
      <c r="J160" s="4">
        <f>(1-J159)*AVERAGE('Mortality male'!J49,'Mortality male'!J50,'Mortality female'!J49,'Mortality female'!J50)+J159</f>
        <v>2.9794489115270897E-2</v>
      </c>
      <c r="K160" s="4">
        <f>(1-K159)*AVERAGE('Mortality male'!K49,'Mortality male'!K50,'Mortality female'!K49,'Mortality female'!K50)+K159</f>
        <v>2.9072224841884989E-2</v>
      </c>
      <c r="L160" s="4">
        <f>(1-L159)*AVERAGE('Mortality male'!L49,'Mortality male'!L50,'Mortality female'!L49,'Mortality female'!L50)+L159</f>
        <v>2.8011574323666039E-2</v>
      </c>
      <c r="M160" s="4">
        <f>(1-M159)*AVERAGE('Mortality male'!M49,'Mortality male'!M50,'Mortality female'!M49,'Mortality female'!M50)+M159</f>
        <v>2.7637106408795051E-2</v>
      </c>
      <c r="N160" s="4">
        <f>(1-N159)*AVERAGE('Mortality male'!N49,'Mortality male'!N50,'Mortality female'!N49,'Mortality female'!N50)+N159</f>
        <v>2.7399363755104319E-2</v>
      </c>
      <c r="O160" s="4">
        <f>(1-O159)*AVERAGE('Mortality male'!O49,'Mortality male'!O50,'Mortality female'!O49,'Mortality female'!O50)+O159</f>
        <v>2.6390198561560638E-2</v>
      </c>
      <c r="P160" s="4">
        <f>(1-P159)*AVERAGE('Mortality male'!P49,'Mortality male'!P50,'Mortality female'!P49,'Mortality female'!P50)+P159</f>
        <v>2.6420175014283707E-2</v>
      </c>
      <c r="Q160" s="4">
        <f>(1-Q159)*AVERAGE('Mortality male'!Q49,'Mortality male'!Q50,'Mortality female'!Q49,'Mortality female'!Q50)+Q159</f>
        <v>2.5030989844116357E-2</v>
      </c>
      <c r="R160" s="4">
        <f>(1-R159)*AVERAGE('Mortality male'!R49,'Mortality male'!R50,'Mortality female'!R49,'Mortality female'!R50)+R159</f>
        <v>2.5911943164569566E-2</v>
      </c>
      <c r="S160" s="4">
        <f>(1-S159)*AVERAGE('Mortality male'!S49,'Mortality male'!S50,'Mortality female'!S49,'Mortality female'!S50)+S159</f>
        <v>2.5745528921573956E-2</v>
      </c>
      <c r="T160" s="4">
        <f>(1-T159)*AVERAGE('Mortality male'!T49,'Mortality male'!T50,'Mortality female'!T49,'Mortality female'!T50)+T159</f>
        <v>2.5214167875631043E-2</v>
      </c>
      <c r="U160" s="4">
        <f>(1-U159)*AVERAGE('Mortality male'!U49,'Mortality male'!U50,'Mortality female'!U49,'Mortality female'!U50)+U159</f>
        <v>2.5532433871366274E-2</v>
      </c>
      <c r="V160" s="4">
        <f>(1-V159)*AVERAGE('Mortality male'!V49,'Mortality male'!V50,'Mortality female'!V49,'Mortality female'!V50)+V159</f>
        <v>2.6504520010599716E-2</v>
      </c>
      <c r="W160" s="4">
        <f>(1-W159)*AVERAGE('Mortality male'!W49,'Mortality male'!W50,'Mortality female'!W49,'Mortality female'!W50)+W159</f>
        <v>2.6041482784702683E-2</v>
      </c>
      <c r="X160" s="4">
        <f>(1-X159)*AVERAGE('Mortality male'!X49,'Mortality male'!X50,'Mortality female'!X49,'Mortality female'!X50)+X159</f>
        <v>2.5864850501168855E-2</v>
      </c>
      <c r="Y160" s="4">
        <f>(1-Y159)*AVERAGE('Mortality male'!Y49,'Mortality male'!Y50,'Mortality female'!Y49,'Mortality female'!Y50)+Y159</f>
        <v>2.624858161982762E-2</v>
      </c>
      <c r="Z160" s="4">
        <f>(1-Z159)*AVERAGE('Mortality male'!Z49,'Mortality male'!Z50,'Mortality female'!Z49,'Mortality female'!Z50)+Z159</f>
        <v>2.6151707724642367E-2</v>
      </c>
      <c r="AA160" s="4">
        <f ca="1">(1-AA159)*AVERAGE('Mortality male'!AA49,'Mortality male'!AA50,'Mortality female'!AA49,'Mortality female'!AA50)+AA159</f>
        <v>2.6075285372716209E-2</v>
      </c>
    </row>
    <row r="161" spans="1:27" x14ac:dyDescent="0.2">
      <c r="A161" s="1">
        <v>48</v>
      </c>
      <c r="B161" s="4">
        <f>(1-B160)*AVERAGE('Mortality male'!B50,'Mortality male'!B51,'Mortality female'!B50,'Mortality female'!B51)+B160</f>
        <v>4.256226798141538E-2</v>
      </c>
      <c r="C161" s="4">
        <f>(1-C160)*AVERAGE('Mortality male'!C50,'Mortality male'!C51,'Mortality female'!C50,'Mortality female'!C51)+C160</f>
        <v>4.1946237599509016E-2</v>
      </c>
      <c r="D161" s="4">
        <f>(1-D160)*AVERAGE('Mortality male'!D50,'Mortality male'!D51,'Mortality female'!D50,'Mortality female'!D51)+D160</f>
        <v>4.0922400341824608E-2</v>
      </c>
      <c r="E161" s="4">
        <f>(1-E160)*AVERAGE('Mortality male'!E50,'Mortality male'!E51,'Mortality female'!E50,'Mortality female'!E51)+E160</f>
        <v>3.972088221215047E-2</v>
      </c>
      <c r="F161" s="4">
        <f>(1-F160)*AVERAGE('Mortality male'!F50,'Mortality male'!F51,'Mortality female'!F50,'Mortality female'!F51)+F160</f>
        <v>3.665169390005997E-2</v>
      </c>
      <c r="G161" s="4">
        <f>(1-G160)*AVERAGE('Mortality male'!G50,'Mortality male'!G51,'Mortality female'!G50,'Mortality female'!G51)+G160</f>
        <v>3.6356164406066899E-2</v>
      </c>
      <c r="H161" s="4">
        <f>(1-H160)*AVERAGE('Mortality male'!H50,'Mortality male'!H51,'Mortality female'!H50,'Mortality female'!H51)+H160</f>
        <v>3.39644237065959E-2</v>
      </c>
      <c r="I161" s="4">
        <f>(1-I160)*AVERAGE('Mortality male'!I50,'Mortality male'!I51,'Mortality female'!I50,'Mortality female'!I51)+I160</f>
        <v>3.2202633144439968E-2</v>
      </c>
      <c r="J161" s="4">
        <f>(1-J160)*AVERAGE('Mortality male'!J50,'Mortality male'!J51,'Mortality female'!J50,'Mortality female'!J51)+J160</f>
        <v>3.1812356927210433E-2</v>
      </c>
      <c r="K161" s="4">
        <f>(1-K160)*AVERAGE('Mortality male'!K50,'Mortality male'!K51,'Mortality female'!K50,'Mortality female'!K51)+K160</f>
        <v>3.1030670830943931E-2</v>
      </c>
      <c r="L161" s="4">
        <f>(1-L160)*AVERAGE('Mortality male'!L50,'Mortality male'!L51,'Mortality female'!L50,'Mortality female'!L51)+L160</f>
        <v>2.9869531166791675E-2</v>
      </c>
      <c r="M161" s="4">
        <f>(1-M160)*AVERAGE('Mortality male'!M50,'Mortality male'!M51,'Mortality female'!M50,'Mortality female'!M51)+M160</f>
        <v>2.9581661043591854E-2</v>
      </c>
      <c r="N161" s="4">
        <f>(1-N160)*AVERAGE('Mortality male'!N50,'Mortality male'!N51,'Mortality female'!N50,'Mortality female'!N51)+N160</f>
        <v>2.9292417175141895E-2</v>
      </c>
      <c r="O161" s="4">
        <f>(1-O160)*AVERAGE('Mortality male'!O50,'Mortality male'!O51,'Mortality female'!O50,'Mortality female'!O51)+O160</f>
        <v>2.8148385114781689E-2</v>
      </c>
      <c r="P161" s="4">
        <f>(1-P160)*AVERAGE('Mortality male'!P50,'Mortality male'!P51,'Mortality female'!P50,'Mortality female'!P51)+P160</f>
        <v>2.8153665279168721E-2</v>
      </c>
      <c r="Q161" s="4">
        <f>(1-Q160)*AVERAGE('Mortality male'!Q50,'Mortality male'!Q51,'Mortality female'!Q50,'Mortality female'!Q51)+Q160</f>
        <v>2.6704192337978636E-2</v>
      </c>
      <c r="R161" s="4">
        <f>(1-R160)*AVERAGE('Mortality male'!R50,'Mortality male'!R51,'Mortality female'!R50,'Mortality female'!R51)+R160</f>
        <v>2.7523516955081262E-2</v>
      </c>
      <c r="S161" s="4">
        <f>(1-S160)*AVERAGE('Mortality male'!S50,'Mortality male'!S51,'Mortality female'!S50,'Mortality female'!S51)+S160</f>
        <v>2.7435193418635567E-2</v>
      </c>
      <c r="T161" s="4">
        <f>(1-T160)*AVERAGE('Mortality male'!T50,'Mortality male'!T51,'Mortality female'!T50,'Mortality female'!T51)+T160</f>
        <v>2.674759941304897E-2</v>
      </c>
      <c r="U161" s="4">
        <f>(1-U160)*AVERAGE('Mortality male'!U50,'Mortality male'!U51,'Mortality female'!U50,'Mortality female'!U51)+U160</f>
        <v>2.697821667069502E-2</v>
      </c>
      <c r="V161" s="4">
        <f>(1-V160)*AVERAGE('Mortality male'!V50,'Mortality male'!V51,'Mortality female'!V50,'Mortality female'!V51)+V160</f>
        <v>2.8120117471845747E-2</v>
      </c>
      <c r="W161" s="4">
        <f>(1-W160)*AVERAGE('Mortality male'!W50,'Mortality male'!W51,'Mortality female'!W50,'Mortality female'!W51)+W160</f>
        <v>2.7610466455763292E-2</v>
      </c>
      <c r="X161" s="4">
        <f>(1-X160)*AVERAGE('Mortality male'!X50,'Mortality male'!X51,'Mortality female'!X50,'Mortality female'!X51)+X160</f>
        <v>2.7548789847202548E-2</v>
      </c>
      <c r="Y161" s="4">
        <f>(1-Y160)*AVERAGE('Mortality male'!Y50,'Mortality male'!Y51,'Mortality female'!Y50,'Mortality female'!Y51)+Y160</f>
        <v>2.7660275415586365E-2</v>
      </c>
      <c r="Z161" s="4">
        <f>(1-Z160)*AVERAGE('Mortality male'!Z50,'Mortality male'!Z51,'Mortality female'!Z50,'Mortality female'!Z51)+Z160</f>
        <v>2.7697865339540391E-2</v>
      </c>
      <c r="AA161" s="4">
        <f ca="1">(1-AA160)*AVERAGE('Mortality male'!AA50,'Mortality male'!AA51,'Mortality female'!AA50,'Mortality female'!AA51)+AA160</f>
        <v>2.7586107612638796E-2</v>
      </c>
    </row>
    <row r="162" spans="1:27" x14ac:dyDescent="0.2">
      <c r="A162" s="1">
        <v>49</v>
      </c>
      <c r="B162" s="4">
        <f>(1-B161)*AVERAGE('Mortality male'!B51,'Mortality male'!B52,'Mortality female'!B51,'Mortality female'!B52)+B161</f>
        <v>4.5319702810475211E-2</v>
      </c>
      <c r="C162" s="4">
        <f>(1-C161)*AVERAGE('Mortality male'!C51,'Mortality male'!C52,'Mortality female'!C51,'Mortality female'!C52)+C161</f>
        <v>4.462227294134611E-2</v>
      </c>
      <c r="D162" s="4">
        <f>(1-D161)*AVERAGE('Mortality male'!D51,'Mortality male'!D52,'Mortality female'!D51,'Mortality female'!D52)+D161</f>
        <v>4.3710401618969774E-2</v>
      </c>
      <c r="E162" s="4">
        <f>(1-E161)*AVERAGE('Mortality male'!E51,'Mortality male'!E52,'Mortality female'!E51,'Mortality female'!E52)+E161</f>
        <v>4.2450376283053912E-2</v>
      </c>
      <c r="F162" s="4">
        <f>(1-F161)*AVERAGE('Mortality male'!F51,'Mortality male'!F52,'Mortality female'!F51,'Mortality female'!F52)+F161</f>
        <v>3.9297090001050458E-2</v>
      </c>
      <c r="G162" s="4">
        <f>(1-G161)*AVERAGE('Mortality male'!G51,'Mortality male'!G52,'Mortality female'!G51,'Mortality female'!G52)+G161</f>
        <v>3.8905348645093762E-2</v>
      </c>
      <c r="H162" s="4">
        <f>(1-H161)*AVERAGE('Mortality male'!H51,'Mortality male'!H52,'Mortality female'!H51,'Mortality female'!H52)+H161</f>
        <v>3.6381490541068526E-2</v>
      </c>
      <c r="I162" s="4">
        <f>(1-I161)*AVERAGE('Mortality male'!I51,'Mortality male'!I52,'Mortality female'!I51,'Mortality female'!I52)+I161</f>
        <v>3.4528630529660306E-2</v>
      </c>
      <c r="J162" s="4">
        <f>(1-J161)*AVERAGE('Mortality male'!J51,'Mortality male'!J52,'Mortality female'!J51,'Mortality female'!J52)+J161</f>
        <v>3.4085240470053249E-2</v>
      </c>
      <c r="K162" s="4">
        <f>(1-K161)*AVERAGE('Mortality male'!K51,'Mortality male'!K52,'Mortality female'!K51,'Mortality female'!K52)+K161</f>
        <v>3.3159717291671227E-2</v>
      </c>
      <c r="L162" s="4">
        <f>(1-L161)*AVERAGE('Mortality male'!L51,'Mortality male'!L52,'Mortality female'!L51,'Mortality female'!L52)+L161</f>
        <v>3.1951883352775483E-2</v>
      </c>
      <c r="M162" s="4">
        <f>(1-M161)*AVERAGE('Mortality male'!M51,'Mortality male'!M52,'Mortality female'!M51,'Mortality female'!M52)+M161</f>
        <v>3.1693567864178956E-2</v>
      </c>
      <c r="N162" s="4">
        <f>(1-N161)*AVERAGE('Mortality male'!N51,'Mortality male'!N52,'Mortality female'!N51,'Mortality female'!N52)+N161</f>
        <v>3.1363631087815633E-2</v>
      </c>
      <c r="O162" s="4">
        <f>(1-O161)*AVERAGE('Mortality male'!O51,'Mortality male'!O52,'Mortality female'!O51,'Mortality female'!O52)+O161</f>
        <v>3.0131966388972663E-2</v>
      </c>
      <c r="P162" s="4">
        <f>(1-P161)*AVERAGE('Mortality male'!P51,'Mortality male'!P52,'Mortality female'!P51,'Mortality female'!P52)+P161</f>
        <v>3.0068509979452623E-2</v>
      </c>
      <c r="Q162" s="4">
        <f>(1-Q161)*AVERAGE('Mortality male'!Q51,'Mortality male'!Q52,'Mortality female'!Q51,'Mortality female'!Q52)+Q161</f>
        <v>2.860570657174482E-2</v>
      </c>
      <c r="R162" s="4">
        <f>(1-R161)*AVERAGE('Mortality male'!R51,'Mortality male'!R52,'Mortality female'!R51,'Mortality female'!R52)+R161</f>
        <v>2.9272914936011057E-2</v>
      </c>
      <c r="S162" s="4">
        <f>(1-S161)*AVERAGE('Mortality male'!S51,'Mortality male'!S52,'Mortality female'!S51,'Mortality female'!S52)+S161</f>
        <v>2.9274694165004691E-2</v>
      </c>
      <c r="T162" s="4">
        <f>(1-T161)*AVERAGE('Mortality male'!T51,'Mortality male'!T52,'Mortality female'!T51,'Mortality female'!T52)+T161</f>
        <v>2.8401479955948241E-2</v>
      </c>
      <c r="U162" s="4">
        <f>(1-U161)*AVERAGE('Mortality male'!U51,'Mortality male'!U52,'Mortality female'!U51,'Mortality female'!U52)+U161</f>
        <v>2.8609089341580411E-2</v>
      </c>
      <c r="V162" s="4">
        <f>(1-V161)*AVERAGE('Mortality male'!V51,'Mortality male'!V52,'Mortality female'!V51,'Mortality female'!V52)+V161</f>
        <v>2.9949308702480137E-2</v>
      </c>
      <c r="W162" s="4">
        <f>(1-W161)*AVERAGE('Mortality male'!W51,'Mortality male'!W52,'Mortality female'!W51,'Mortality female'!W52)+W161</f>
        <v>2.9399781839821122E-2</v>
      </c>
      <c r="X162" s="4">
        <f>(1-X161)*AVERAGE('Mortality male'!X51,'Mortality male'!X52,'Mortality female'!X51,'Mortality female'!X52)+X161</f>
        <v>2.9467100693274788E-2</v>
      </c>
      <c r="Y162" s="4">
        <f>(1-Y161)*AVERAGE('Mortality male'!Y51,'Mortality male'!Y52,'Mortality female'!Y51,'Mortality female'!Y52)+Y161</f>
        <v>2.9287459390467722E-2</v>
      </c>
      <c r="Z162" s="4">
        <f>(1-Z161)*AVERAGE('Mortality male'!Z51,'Mortality male'!Z52,'Mortality female'!Z51,'Mortality female'!Z52)+Z161</f>
        <v>2.9372288317213939E-2</v>
      </c>
      <c r="AA162" s="4">
        <f ca="1">(1-AA161)*AVERAGE('Mortality male'!AA51,'Mortality male'!AA52,'Mortality female'!AA51,'Mortality female'!AA52)+AA161</f>
        <v>2.9244884991579061E-2</v>
      </c>
    </row>
    <row r="163" spans="1:27" x14ac:dyDescent="0.2">
      <c r="A163" s="2">
        <v>50</v>
      </c>
      <c r="B163" s="4">
        <f>(1-B162)*AVERAGE('Mortality male'!B52,'Mortality male'!B53,'Mortality female'!B52,'Mortality female'!B53)+B162</f>
        <v>4.8268350987722017E-2</v>
      </c>
      <c r="C163" s="4">
        <f>(1-C162)*AVERAGE('Mortality male'!C52,'Mortality male'!C53,'Mortality female'!C52,'Mortality female'!C53)+C162</f>
        <v>4.7597673039293124E-2</v>
      </c>
      <c r="D163" s="4">
        <f>(1-D162)*AVERAGE('Mortality male'!D52,'Mortality male'!D53,'Mortality female'!D52,'Mortality female'!D53)+D162</f>
        <v>4.6713784262288838E-2</v>
      </c>
      <c r="E163" s="4">
        <f>(1-E162)*AVERAGE('Mortality male'!E52,'Mortality male'!E53,'Mortality female'!E52,'Mortality female'!E53)+E162</f>
        <v>4.5472645025945738E-2</v>
      </c>
      <c r="F163" s="4">
        <f>(1-F162)*AVERAGE('Mortality male'!F52,'Mortality male'!F53,'Mortality female'!F52,'Mortality female'!F53)+F162</f>
        <v>4.2173646819197247E-2</v>
      </c>
      <c r="G163" s="4">
        <f>(1-G162)*AVERAGE('Mortality male'!G52,'Mortality male'!G53,'Mortality female'!G52,'Mortality female'!G53)+G162</f>
        <v>4.1751107043503877E-2</v>
      </c>
      <c r="H163" s="4">
        <f>(1-H162)*AVERAGE('Mortality male'!H52,'Mortality male'!H53,'Mortality female'!H52,'Mortality female'!H53)+H162</f>
        <v>3.9029519920076625E-2</v>
      </c>
      <c r="I163" s="4">
        <f>(1-I162)*AVERAGE('Mortality male'!I52,'Mortality male'!I53,'Mortality female'!I52,'Mortality female'!I53)+I162</f>
        <v>3.6961481796531678E-2</v>
      </c>
      <c r="J163" s="4">
        <f>(1-J162)*AVERAGE('Mortality male'!J52,'Mortality male'!J53,'Mortality female'!J52,'Mortality female'!J53)+J162</f>
        <v>3.666010578754985E-2</v>
      </c>
      <c r="K163" s="4">
        <f>(1-K162)*AVERAGE('Mortality male'!K52,'Mortality male'!K53,'Mortality female'!K52,'Mortality female'!K53)+K162</f>
        <v>3.5600386610423924E-2</v>
      </c>
      <c r="L163" s="4">
        <f>(1-L162)*AVERAGE('Mortality male'!L52,'Mortality male'!L53,'Mortality female'!L52,'Mortality female'!L53)+L162</f>
        <v>3.4282447515072215E-2</v>
      </c>
      <c r="M163" s="4">
        <f>(1-M162)*AVERAGE('Mortality male'!M52,'Mortality male'!M53,'Mortality female'!M52,'Mortality female'!M53)+M162</f>
        <v>3.4007877250569273E-2</v>
      </c>
      <c r="N163" s="4">
        <f>(1-N162)*AVERAGE('Mortality male'!N52,'Mortality male'!N53,'Mortality female'!N52,'Mortality female'!N53)+N162</f>
        <v>3.3692642140572791E-2</v>
      </c>
      <c r="O163" s="4">
        <f>(1-O162)*AVERAGE('Mortality male'!O52,'Mortality male'!O53,'Mortality female'!O52,'Mortality female'!O53)+O162</f>
        <v>3.229594887545674E-2</v>
      </c>
      <c r="P163" s="4">
        <f>(1-P162)*AVERAGE('Mortality male'!P52,'Mortality male'!P53,'Mortality female'!P52,'Mortality female'!P53)+P162</f>
        <v>3.2224813238983512E-2</v>
      </c>
      <c r="Q163" s="4">
        <f>(1-Q162)*AVERAGE('Mortality male'!Q52,'Mortality male'!Q53,'Mortality female'!Q52,'Mortality female'!Q53)+Q162</f>
        <v>3.066277065446963E-2</v>
      </c>
      <c r="R163" s="4">
        <f>(1-R162)*AVERAGE('Mortality male'!R52,'Mortality male'!R53,'Mortality female'!R52,'Mortality female'!R53)+R162</f>
        <v>3.1195789617358225E-2</v>
      </c>
      <c r="S163" s="4">
        <f>(1-S162)*AVERAGE('Mortality male'!S52,'Mortality male'!S53,'Mortality female'!S52,'Mortality female'!S53)+S162</f>
        <v>3.1236505185262185E-2</v>
      </c>
      <c r="T163" s="4">
        <f>(1-T162)*AVERAGE('Mortality male'!T52,'Mortality male'!T53,'Mortality female'!T52,'Mortality female'!T53)+T162</f>
        <v>3.0226903333872648E-2</v>
      </c>
      <c r="U163" s="4">
        <f>(1-U162)*AVERAGE('Mortality male'!U52,'Mortality male'!U53,'Mortality female'!U52,'Mortality female'!U53)+U162</f>
        <v>3.0481604884780328E-2</v>
      </c>
      <c r="V163" s="4">
        <f>(1-V162)*AVERAGE('Mortality male'!V52,'Mortality male'!V53,'Mortality female'!V52,'Mortality female'!V53)+V162</f>
        <v>3.1948247877849889E-2</v>
      </c>
      <c r="W163" s="4">
        <f>(1-W162)*AVERAGE('Mortality male'!W52,'Mortality male'!W53,'Mortality female'!W52,'Mortality female'!W53)+W162</f>
        <v>3.1550946821612157E-2</v>
      </c>
      <c r="X163" s="4">
        <f>(1-X162)*AVERAGE('Mortality male'!X52,'Mortality male'!X53,'Mortality female'!X52,'Mortality female'!X53)+X162</f>
        <v>3.1483101733884834E-2</v>
      </c>
      <c r="Y163" s="4">
        <f>(1-Y162)*AVERAGE('Mortality male'!Y52,'Mortality male'!Y53,'Mortality female'!Y52,'Mortality female'!Y53)+Y162</f>
        <v>3.1204637708739196E-2</v>
      </c>
      <c r="Z163" s="4">
        <f>(1-Z162)*AVERAGE('Mortality male'!Z52,'Mortality male'!Z53,'Mortality female'!Z52,'Mortality female'!Z53)+Z162</f>
        <v>3.1244090890284903E-2</v>
      </c>
      <c r="AA163" s="4">
        <f ca="1">(1-AA162)*AVERAGE('Mortality male'!AA52,'Mortality male'!AA53,'Mortality female'!AA52,'Mortality female'!AA53)+AA162</f>
        <v>3.1088305426316212E-2</v>
      </c>
    </row>
    <row r="164" spans="1:27" x14ac:dyDescent="0.2">
      <c r="A164" s="1">
        <v>51</v>
      </c>
      <c r="B164" s="4">
        <f>(1-B163)*AVERAGE('Mortality male'!B53,'Mortality male'!B54,'Mortality female'!B53,'Mortality female'!B54)+B163</f>
        <v>5.1410221310816705E-2</v>
      </c>
      <c r="C164" s="4">
        <f>(1-C163)*AVERAGE('Mortality male'!C53,'Mortality male'!C54,'Mortality female'!C53,'Mortality female'!C54)+C163</f>
        <v>5.0903433386119024E-2</v>
      </c>
      <c r="D164" s="4">
        <f>(1-D163)*AVERAGE('Mortality male'!D53,'Mortality male'!D54,'Mortality female'!D53,'Mortality female'!D54)+D163</f>
        <v>4.9925084247763832E-2</v>
      </c>
      <c r="E164" s="4">
        <f>(1-E163)*AVERAGE('Mortality male'!E53,'Mortality male'!E54,'Mortality female'!E53,'Mortality female'!E54)+E163</f>
        <v>4.8759182342426217E-2</v>
      </c>
      <c r="F164" s="4">
        <f>(1-F163)*AVERAGE('Mortality male'!F53,'Mortality male'!F54,'Mortality female'!F53,'Mortality female'!F54)+F163</f>
        <v>4.5341187192203578E-2</v>
      </c>
      <c r="G164" s="4">
        <f>(1-G163)*AVERAGE('Mortality male'!G53,'Mortality male'!G54,'Mortality female'!G53,'Mortality female'!G54)+G163</f>
        <v>4.4850490568289686E-2</v>
      </c>
      <c r="H164" s="4">
        <f>(1-H163)*AVERAGE('Mortality male'!H53,'Mortality male'!H54,'Mortality female'!H53,'Mortality female'!H54)+H163</f>
        <v>4.1982933803434791E-2</v>
      </c>
      <c r="I164" s="4">
        <f>(1-I163)*AVERAGE('Mortality male'!I53,'Mortality male'!I54,'Mortality female'!I53,'Mortality female'!I54)+I163</f>
        <v>3.9623136641066731E-2</v>
      </c>
      <c r="J164" s="4">
        <f>(1-J163)*AVERAGE('Mortality male'!J53,'Mortality male'!J54,'Mortality female'!J53,'Mortality female'!J54)+J163</f>
        <v>3.9609403196938002E-2</v>
      </c>
      <c r="K164" s="4">
        <f>(1-K163)*AVERAGE('Mortality male'!K53,'Mortality male'!K54,'Mortality female'!K53,'Mortality female'!K54)+K163</f>
        <v>3.8422200000894351E-2</v>
      </c>
      <c r="L164" s="4">
        <f>(1-L163)*AVERAGE('Mortality male'!L53,'Mortality male'!L54,'Mortality female'!L53,'Mortality female'!L54)+L163</f>
        <v>3.6958297673948058E-2</v>
      </c>
      <c r="M164" s="4">
        <f>(1-M163)*AVERAGE('Mortality male'!M53,'Mortality male'!M54,'Mortality female'!M53,'Mortality female'!M54)+M163</f>
        <v>3.6593176444166556E-2</v>
      </c>
      <c r="N164" s="4">
        <f>(1-N163)*AVERAGE('Mortality male'!N53,'Mortality male'!N54,'Mortality female'!N53,'Mortality female'!N54)+N163</f>
        <v>3.6220733892704707E-2</v>
      </c>
      <c r="O164" s="4">
        <f>(1-O163)*AVERAGE('Mortality male'!O53,'Mortality male'!O54,'Mortality female'!O53,'Mortality female'!O54)+O163</f>
        <v>3.4722158346047374E-2</v>
      </c>
      <c r="P164" s="4">
        <f>(1-P163)*AVERAGE('Mortality male'!P53,'Mortality male'!P54,'Mortality female'!P53,'Mortality female'!P54)+P163</f>
        <v>3.4598995735350808E-2</v>
      </c>
      <c r="Q164" s="4">
        <f>(1-Q163)*AVERAGE('Mortality male'!Q53,'Mortality male'!Q54,'Mortality female'!Q53,'Mortality female'!Q54)+Q163</f>
        <v>3.3016813676411357E-2</v>
      </c>
      <c r="R164" s="4">
        <f>(1-R163)*AVERAGE('Mortality male'!R53,'Mortality male'!R54,'Mortality female'!R53,'Mortality female'!R54)+R163</f>
        <v>3.3505160704753331E-2</v>
      </c>
      <c r="S164" s="4">
        <f>(1-S163)*AVERAGE('Mortality male'!S53,'Mortality male'!S54,'Mortality female'!S53,'Mortality female'!S54)+S163</f>
        <v>3.3310141949133218E-2</v>
      </c>
      <c r="T164" s="4">
        <f>(1-T163)*AVERAGE('Mortality male'!T53,'Mortality male'!T54,'Mortality female'!T53,'Mortality female'!T54)+T163</f>
        <v>3.2385101157605713E-2</v>
      </c>
      <c r="U164" s="4">
        <f>(1-U163)*AVERAGE('Mortality male'!U53,'Mortality male'!U54,'Mortality female'!U53,'Mortality female'!U54)+U163</f>
        <v>3.2557715665392652E-2</v>
      </c>
      <c r="V164" s="4">
        <f>(1-V163)*AVERAGE('Mortality male'!V53,'Mortality male'!V54,'Mortality female'!V53,'Mortality female'!V54)+V163</f>
        <v>3.4249831784203211E-2</v>
      </c>
      <c r="W164" s="4">
        <f>(1-W163)*AVERAGE('Mortality male'!W53,'Mortality male'!W54,'Mortality female'!W53,'Mortality female'!W54)+W163</f>
        <v>3.3894191121435067E-2</v>
      </c>
      <c r="X164" s="4">
        <f>(1-X163)*AVERAGE('Mortality male'!X53,'Mortality male'!X54,'Mortality female'!X53,'Mortality female'!X54)+X163</f>
        <v>3.3720323537376133E-2</v>
      </c>
      <c r="Y164" s="4">
        <f>(1-Y163)*AVERAGE('Mortality male'!Y53,'Mortality male'!Y54,'Mortality female'!Y53,'Mortality female'!Y54)+Y163</f>
        <v>3.3351078021088401E-2</v>
      </c>
      <c r="Z164" s="4">
        <f>(1-Z163)*AVERAGE('Mortality male'!Z53,'Mortality male'!Z54,'Mortality female'!Z53,'Mortality female'!Z54)+Z163</f>
        <v>3.3322397193006101E-2</v>
      </c>
      <c r="AA164" s="4">
        <f ca="1">(1-AA163)*AVERAGE('Mortality male'!AA53,'Mortality male'!AA54,'Mortality female'!AA53,'Mortality female'!AA54)+AA163</f>
        <v>3.3135849228363046E-2</v>
      </c>
    </row>
    <row r="165" spans="1:27" x14ac:dyDescent="0.2">
      <c r="A165" s="1">
        <v>52</v>
      </c>
      <c r="B165" s="4">
        <f>(1-B164)*AVERAGE('Mortality male'!B54,'Mortality male'!B55,'Mortality female'!B54,'Mortality female'!B55)+B164</f>
        <v>5.5051266264641477E-2</v>
      </c>
      <c r="C165" s="4">
        <f>(1-C164)*AVERAGE('Mortality male'!C54,'Mortality male'!C55,'Mortality female'!C54,'Mortality female'!C55)+C164</f>
        <v>5.4529203214212778E-2</v>
      </c>
      <c r="D165" s="4">
        <f>(1-D164)*AVERAGE('Mortality male'!D54,'Mortality male'!D55,'Mortality female'!D54,'Mortality female'!D55)+D164</f>
        <v>5.3344322447653934E-2</v>
      </c>
      <c r="E165" s="4">
        <f>(1-E164)*AVERAGE('Mortality male'!E54,'Mortality male'!E55,'Mortality female'!E54,'Mortality female'!E55)+E164</f>
        <v>5.238665615213859E-2</v>
      </c>
      <c r="F165" s="4">
        <f>(1-F164)*AVERAGE('Mortality male'!F54,'Mortality male'!F55,'Mortality female'!F54,'Mortality female'!F55)+F164</f>
        <v>4.8827667490651858E-2</v>
      </c>
      <c r="G165" s="4">
        <f>(1-G164)*AVERAGE('Mortality male'!G54,'Mortality male'!G55,'Mortality female'!G54,'Mortality female'!G55)+G164</f>
        <v>4.8120031502911199E-2</v>
      </c>
      <c r="H165" s="4">
        <f>(1-H164)*AVERAGE('Mortality male'!H54,'Mortality male'!H55,'Mortality female'!H54,'Mortality female'!H55)+H164</f>
        <v>4.5319670147611485E-2</v>
      </c>
      <c r="I165" s="4">
        <f>(1-I164)*AVERAGE('Mortality male'!I54,'Mortality male'!I55,'Mortality female'!I54,'Mortality female'!I55)+I164</f>
        <v>4.2725047306540725E-2</v>
      </c>
      <c r="J165" s="4">
        <f>(1-J164)*AVERAGE('Mortality male'!J54,'Mortality male'!J55,'Mortality female'!J54,'Mortality female'!J55)+J164</f>
        <v>4.2820323327793286E-2</v>
      </c>
      <c r="K165" s="4">
        <f>(1-K164)*AVERAGE('Mortality male'!K54,'Mortality male'!K55,'Mortality female'!K54,'Mortality female'!K55)+K164</f>
        <v>4.1469000033959445E-2</v>
      </c>
      <c r="L165" s="4">
        <f>(1-L164)*AVERAGE('Mortality male'!L54,'Mortality male'!L55,'Mortality female'!L54,'Mortality female'!L55)+L164</f>
        <v>3.9905941396844349E-2</v>
      </c>
      <c r="M165" s="4">
        <f>(1-M164)*AVERAGE('Mortality male'!M54,'Mortality male'!M55,'Mortality female'!M54,'Mortality female'!M55)+M164</f>
        <v>3.9426479690990335E-2</v>
      </c>
      <c r="N165" s="4">
        <f>(1-N164)*AVERAGE('Mortality male'!N54,'Mortality male'!N55,'Mortality female'!N54,'Mortality female'!N55)+N164</f>
        <v>3.8965670714130686E-2</v>
      </c>
      <c r="O165" s="4">
        <f>(1-O164)*AVERAGE('Mortality male'!O54,'Mortality male'!O55,'Mortality female'!O54,'Mortality female'!O55)+O164</f>
        <v>3.7411354897620985E-2</v>
      </c>
      <c r="P165" s="4">
        <f>(1-P164)*AVERAGE('Mortality male'!P54,'Mortality male'!P55,'Mortality female'!P54,'Mortality female'!P55)+P164</f>
        <v>3.7084733242128937E-2</v>
      </c>
      <c r="Q165" s="4">
        <f>(1-Q164)*AVERAGE('Mortality male'!Q54,'Mortality male'!Q55,'Mortality female'!Q54,'Mortality female'!Q55)+Q164</f>
        <v>3.5618336850889783E-2</v>
      </c>
      <c r="R165" s="4">
        <f>(1-R164)*AVERAGE('Mortality male'!R54,'Mortality male'!R55,'Mortality female'!R54,'Mortality female'!R55)+R164</f>
        <v>3.6148985724433813E-2</v>
      </c>
      <c r="S165" s="4">
        <f>(1-S164)*AVERAGE('Mortality male'!S54,'Mortality male'!S55,'Mortality female'!S54,'Mortality female'!S55)+S164</f>
        <v>3.5632115361576143E-2</v>
      </c>
      <c r="T165" s="4">
        <f>(1-T164)*AVERAGE('Mortality male'!T54,'Mortality male'!T55,'Mortality female'!T54,'Mortality female'!T55)+T164</f>
        <v>3.4753360685791664E-2</v>
      </c>
      <c r="U165" s="4">
        <f>(1-U164)*AVERAGE('Mortality male'!U54,'Mortality male'!U55,'Mortality female'!U54,'Mortality female'!U55)+U164</f>
        <v>3.489295979244228E-2</v>
      </c>
      <c r="V165" s="4">
        <f>(1-V164)*AVERAGE('Mortality male'!V54,'Mortality male'!V55,'Mortality female'!V54,'Mortality female'!V55)+V164</f>
        <v>3.6791218418154095E-2</v>
      </c>
      <c r="W165" s="4">
        <f>(1-W164)*AVERAGE('Mortality male'!W54,'Mortality male'!W55,'Mortality female'!W54,'Mortality female'!W55)+W164</f>
        <v>3.6316451685253055E-2</v>
      </c>
      <c r="X165" s="4">
        <f>(1-X164)*AVERAGE('Mortality male'!X54,'Mortality male'!X55,'Mortality female'!X54,'Mortality female'!X55)+X164</f>
        <v>3.6219998580870487E-2</v>
      </c>
      <c r="Y165" s="4">
        <f>(1-Y164)*AVERAGE('Mortality male'!Y54,'Mortality male'!Y55,'Mortality female'!Y54,'Mortality female'!Y55)+Y164</f>
        <v>3.5662542557672906E-2</v>
      </c>
      <c r="Z165" s="4">
        <f>(1-Z164)*AVERAGE('Mortality male'!Z54,'Mortality male'!Z55,'Mortality female'!Z54,'Mortality female'!Z55)+Z164</f>
        <v>3.5641813552821075E-2</v>
      </c>
      <c r="AA165" s="4">
        <f ca="1">(1-AA164)*AVERAGE('Mortality male'!AA54,'Mortality male'!AA55,'Mortality female'!AA54,'Mortality female'!AA55)+AA164</f>
        <v>3.5451890842846223E-2</v>
      </c>
    </row>
    <row r="166" spans="1:27" x14ac:dyDescent="0.2">
      <c r="A166" s="1">
        <v>53</v>
      </c>
      <c r="B166" s="4">
        <f>(1-B165)*AVERAGE('Mortality male'!B55,'Mortality male'!B56,'Mortality female'!B55,'Mortality female'!B56)+B165</f>
        <v>5.9130483930506558E-2</v>
      </c>
      <c r="C166" s="4">
        <f>(1-C165)*AVERAGE('Mortality male'!C55,'Mortality male'!C56,'Mortality female'!C55,'Mortality female'!C56)+C165</f>
        <v>5.8451964308582349E-2</v>
      </c>
      <c r="D166" s="4">
        <f>(1-D165)*AVERAGE('Mortality male'!D55,'Mortality male'!D56,'Mortality female'!D55,'Mortality female'!D56)+D165</f>
        <v>5.7112054395881469E-2</v>
      </c>
      <c r="E166" s="4">
        <f>(1-E165)*AVERAGE('Mortality male'!E55,'Mortality male'!E56,'Mortality female'!E55,'Mortality female'!E56)+E165</f>
        <v>5.6276949771874252E-2</v>
      </c>
      <c r="F166" s="4">
        <f>(1-F165)*AVERAGE('Mortality male'!F55,'Mortality male'!F56,'Mortality female'!F55,'Mortality female'!F56)+F165</f>
        <v>5.2766491982092538E-2</v>
      </c>
      <c r="G166" s="4">
        <f>(1-G165)*AVERAGE('Mortality male'!G55,'Mortality male'!G56,'Mortality female'!G55,'Mortality female'!G56)+G165</f>
        <v>5.1574007022597151E-2</v>
      </c>
      <c r="H166" s="4">
        <f>(1-H165)*AVERAGE('Mortality male'!H55,'Mortality male'!H56,'Mortality female'!H55,'Mortality female'!H56)+H165</f>
        <v>4.8851577502909589E-2</v>
      </c>
      <c r="I166" s="4">
        <f>(1-I165)*AVERAGE('Mortality male'!I55,'Mortality male'!I56,'Mortality female'!I55,'Mortality female'!I56)+I165</f>
        <v>4.6104532322505658E-2</v>
      </c>
      <c r="J166" s="4">
        <f>(1-J165)*AVERAGE('Mortality male'!J55,'Mortality male'!J56,'Mortality female'!J55,'Mortality female'!J56)+J165</f>
        <v>4.6246653871307095E-2</v>
      </c>
      <c r="K166" s="4">
        <f>(1-K165)*AVERAGE('Mortality male'!K55,'Mortality male'!K56,'Mortality female'!K55,'Mortality female'!K56)+K165</f>
        <v>4.4744022231996083E-2</v>
      </c>
      <c r="L166" s="4">
        <f>(1-L165)*AVERAGE('Mortality male'!L55,'Mortality male'!L56,'Mortality female'!L55,'Mortality female'!L56)+L165</f>
        <v>4.3073613922028846E-2</v>
      </c>
      <c r="M166" s="4">
        <f>(1-M165)*AVERAGE('Mortality male'!M55,'Mortality male'!M56,'Mortality female'!M55,'Mortality female'!M56)+M165</f>
        <v>4.2558918297601757E-2</v>
      </c>
      <c r="N166" s="4">
        <f>(1-N165)*AVERAGE('Mortality male'!N55,'Mortality male'!N56,'Mortality female'!N55,'Mortality female'!N56)+N165</f>
        <v>4.2082673830493314E-2</v>
      </c>
      <c r="O166" s="4">
        <f>(1-O165)*AVERAGE('Mortality male'!O55,'Mortality male'!O56,'Mortality female'!O55,'Mortality female'!O56)+O165</f>
        <v>4.0443867935388525E-2</v>
      </c>
      <c r="P166" s="4">
        <f>(1-P165)*AVERAGE('Mortality male'!P55,'Mortality male'!P56,'Mortality female'!P55,'Mortality female'!P56)+P165</f>
        <v>3.9949510321654641E-2</v>
      </c>
      <c r="Q166" s="4">
        <f>(1-Q165)*AVERAGE('Mortality male'!Q55,'Mortality male'!Q56,'Mortality female'!Q55,'Mortality female'!Q56)+Q165</f>
        <v>3.8341948817712621E-2</v>
      </c>
      <c r="R166" s="4">
        <f>(1-R165)*AVERAGE('Mortality male'!R55,'Mortality male'!R56,'Mortality female'!R55,'Mortality female'!R56)+R165</f>
        <v>3.9004605801653228E-2</v>
      </c>
      <c r="S166" s="4">
        <f>(1-S165)*AVERAGE('Mortality male'!S55,'Mortality male'!S56,'Mortality female'!S55,'Mortality female'!S56)+S165</f>
        <v>3.8284815462743059E-2</v>
      </c>
      <c r="T166" s="4">
        <f>(1-T165)*AVERAGE('Mortality male'!T55,'Mortality male'!T56,'Mortality female'!T55,'Mortality female'!T56)+T165</f>
        <v>3.7314040740538047E-2</v>
      </c>
      <c r="U166" s="4">
        <f>(1-U165)*AVERAGE('Mortality male'!U55,'Mortality male'!U56,'Mortality female'!U55,'Mortality female'!U56)+U165</f>
        <v>3.7462427609103795E-2</v>
      </c>
      <c r="V166" s="4">
        <f>(1-V165)*AVERAGE('Mortality male'!V55,'Mortality male'!V56,'Mortality female'!V55,'Mortality female'!V56)+V165</f>
        <v>3.9475717397014172E-2</v>
      </c>
      <c r="W166" s="4">
        <f>(1-W165)*AVERAGE('Mortality male'!W55,'Mortality male'!W56,'Mortality female'!W55,'Mortality female'!W56)+W165</f>
        <v>3.9000565697370489E-2</v>
      </c>
      <c r="X166" s="4">
        <f>(1-X165)*AVERAGE('Mortality male'!X55,'Mortality male'!X56,'Mortality female'!X55,'Mortality female'!X56)+X165</f>
        <v>3.890767774208357E-2</v>
      </c>
      <c r="Y166" s="4">
        <f>(1-Y165)*AVERAGE('Mortality male'!Y55,'Mortality male'!Y56,'Mortality female'!Y55,'Mortality female'!Y56)+Y165</f>
        <v>3.8256661866514115E-2</v>
      </c>
      <c r="Z166" s="4">
        <f>(1-Z165)*AVERAGE('Mortality male'!Z55,'Mortality male'!Z56,'Mortality female'!Z55,'Mortality female'!Z56)+Z165</f>
        <v>3.8262465045857341E-2</v>
      </c>
      <c r="AA166" s="4">
        <f ca="1">(1-AA165)*AVERAGE('Mortality male'!AA55,'Mortality male'!AA56,'Mortality female'!AA55,'Mortality female'!AA56)+AA165</f>
        <v>3.8047541773609278E-2</v>
      </c>
    </row>
    <row r="167" spans="1:27" x14ac:dyDescent="0.2">
      <c r="A167" s="1">
        <v>54</v>
      </c>
      <c r="B167" s="4">
        <f>(1-B166)*AVERAGE('Mortality male'!B56,'Mortality male'!B57,'Mortality female'!B56,'Mortality female'!B57)+B166</f>
        <v>6.3052185640876113E-2</v>
      </c>
      <c r="C167" s="4">
        <f>(1-C166)*AVERAGE('Mortality male'!C56,'Mortality male'!C57,'Mortality female'!C56,'Mortality female'!C57)+C166</f>
        <v>6.2666576784187245E-2</v>
      </c>
      <c r="D167" s="4">
        <f>(1-D166)*AVERAGE('Mortality male'!D56,'Mortality male'!D57,'Mortality female'!D56,'Mortality female'!D57)+D166</f>
        <v>6.1338994509784604E-2</v>
      </c>
      <c r="E167" s="4">
        <f>(1-E166)*AVERAGE('Mortality male'!E56,'Mortality male'!E57,'Mortality female'!E56,'Mortality female'!E57)+E166</f>
        <v>6.0385467464256354E-2</v>
      </c>
      <c r="F167" s="4">
        <f>(1-F166)*AVERAGE('Mortality male'!F56,'Mortality male'!F57,'Mortality female'!F56,'Mortality female'!F57)+F166</f>
        <v>5.6870636236684188E-2</v>
      </c>
      <c r="G167" s="4">
        <f>(1-G166)*AVERAGE('Mortality male'!G56,'Mortality male'!G57,'Mortality female'!G56,'Mortality female'!G57)+G166</f>
        <v>5.5369250346033655E-2</v>
      </c>
      <c r="H167" s="4">
        <f>(1-H166)*AVERAGE('Mortality male'!H56,'Mortality male'!H57,'Mortality female'!H56,'Mortality female'!H57)+H166</f>
        <v>5.2607200117281608E-2</v>
      </c>
      <c r="I167" s="4">
        <f>(1-I166)*AVERAGE('Mortality male'!I56,'Mortality male'!I57,'Mortality female'!I56,'Mortality female'!I57)+I166</f>
        <v>4.9675582422449009E-2</v>
      </c>
      <c r="J167" s="4">
        <f>(1-J166)*AVERAGE('Mortality male'!J56,'Mortality male'!J57,'Mortality female'!J56,'Mortality female'!J57)+J166</f>
        <v>4.9851509976838876E-2</v>
      </c>
      <c r="K167" s="4">
        <f>(1-K166)*AVERAGE('Mortality male'!K56,'Mortality male'!K57,'Mortality female'!K56,'Mortality female'!K57)+K166</f>
        <v>4.8370736517509727E-2</v>
      </c>
      <c r="L167" s="4">
        <f>(1-L166)*AVERAGE('Mortality male'!L56,'Mortality male'!L57,'Mortality female'!L56,'Mortality female'!L57)+L166</f>
        <v>4.6598798437983938E-2</v>
      </c>
      <c r="M167" s="4">
        <f>(1-M166)*AVERAGE('Mortality male'!M56,'Mortality male'!M57,'Mortality female'!M56,'Mortality female'!M57)+M166</f>
        <v>4.6022680514707828E-2</v>
      </c>
      <c r="N167" s="4">
        <f>(1-N166)*AVERAGE('Mortality male'!N56,'Mortality male'!N57,'Mortality female'!N56,'Mortality female'!N57)+N166</f>
        <v>4.5515446828592321E-2</v>
      </c>
      <c r="O167" s="4">
        <f>(1-O166)*AVERAGE('Mortality male'!O56,'Mortality male'!O57,'Mortality female'!O56,'Mortality female'!O57)+O166</f>
        <v>4.3865738015908574E-2</v>
      </c>
      <c r="P167" s="4">
        <f>(1-P166)*AVERAGE('Mortality male'!P56,'Mortality male'!P57,'Mortality female'!P56,'Mortality female'!P57)+P166</f>
        <v>4.3245546243865E-2</v>
      </c>
      <c r="Q167" s="4">
        <f>(1-Q166)*AVERAGE('Mortality male'!Q56,'Mortality male'!Q57,'Mortality female'!Q56,'Mortality female'!Q57)+Q166</f>
        <v>4.1447956958708843E-2</v>
      </c>
      <c r="R167" s="4">
        <f>(1-R166)*AVERAGE('Mortality male'!R56,'Mortality male'!R57,'Mortality female'!R56,'Mortality female'!R57)+R166</f>
        <v>4.2140688514557476E-2</v>
      </c>
      <c r="S167" s="4">
        <f>(1-S166)*AVERAGE('Mortality male'!S56,'Mortality male'!S57,'Mortality female'!S56,'Mortality female'!S57)+S166</f>
        <v>4.1330391501092745E-2</v>
      </c>
      <c r="T167" s="4">
        <f>(1-T166)*AVERAGE('Mortality male'!T56,'Mortality male'!T57,'Mortality female'!T56,'Mortality female'!T57)+T166</f>
        <v>4.027667652902963E-2</v>
      </c>
      <c r="U167" s="4">
        <f>(1-U166)*AVERAGE('Mortality male'!U56,'Mortality male'!U57,'Mortality female'!U56,'Mortality female'!U57)+U166</f>
        <v>4.0210396573288121E-2</v>
      </c>
      <c r="V167" s="4">
        <f>(1-V166)*AVERAGE('Mortality male'!V56,'Mortality male'!V57,'Mortality female'!V56,'Mortality female'!V57)+V166</f>
        <v>4.2303984652077624E-2</v>
      </c>
      <c r="W167" s="4">
        <f>(1-W166)*AVERAGE('Mortality male'!W56,'Mortality male'!W57,'Mortality female'!W56,'Mortality female'!W57)+W166</f>
        <v>4.1994868592344275E-2</v>
      </c>
      <c r="X167" s="4">
        <f>(1-X166)*AVERAGE('Mortality male'!X56,'Mortality male'!X57,'Mortality female'!X56,'Mortality female'!X57)+X166</f>
        <v>4.1866030222566485E-2</v>
      </c>
      <c r="Y167" s="4">
        <f>(1-Y166)*AVERAGE('Mortality male'!Y56,'Mortality male'!Y57,'Mortality female'!Y56,'Mortality female'!Y57)+Y166</f>
        <v>4.1000963333341044E-2</v>
      </c>
      <c r="Z167" s="4">
        <f>(1-Z166)*AVERAGE('Mortality male'!Z56,'Mortality male'!Z57,'Mortality female'!Z56,'Mortality female'!Z57)+Z166</f>
        <v>4.1121640073964454E-2</v>
      </c>
      <c r="AA167" s="4">
        <f ca="1">(1-AA166)*AVERAGE('Mortality male'!AA56,'Mortality male'!AA57,'Mortality female'!AA56,'Mortality female'!AA57)+AA166</f>
        <v>4.0841205494549275E-2</v>
      </c>
    </row>
    <row r="168" spans="1:27" x14ac:dyDescent="0.2">
      <c r="A168" s="1">
        <v>55</v>
      </c>
      <c r="B168" s="4">
        <f>(1-B167)*AVERAGE('Mortality male'!B57,'Mortality male'!B58,'Mortality female'!B57,'Mortality female'!B58)+B167</f>
        <v>6.7509159326379603E-2</v>
      </c>
      <c r="C168" s="4">
        <f>(1-C167)*AVERAGE('Mortality male'!C57,'Mortality male'!C58,'Mortality female'!C57,'Mortality female'!C58)+C167</f>
        <v>6.6997699800717306E-2</v>
      </c>
      <c r="D168" s="4">
        <f>(1-D167)*AVERAGE('Mortality male'!D57,'Mortality male'!D58,'Mortality female'!D57,'Mortality female'!D58)+D167</f>
        <v>6.6067430432036153E-2</v>
      </c>
      <c r="E168" s="4">
        <f>(1-E167)*AVERAGE('Mortality male'!E57,'Mortality male'!E58,'Mortality female'!E57,'Mortality female'!E58)+E167</f>
        <v>6.4877664531427334E-2</v>
      </c>
      <c r="F168" s="4">
        <f>(1-F167)*AVERAGE('Mortality male'!F57,'Mortality male'!F58,'Mortality female'!F57,'Mortality female'!F58)+F167</f>
        <v>6.1182359554047883E-2</v>
      </c>
      <c r="G168" s="4">
        <f>(1-G167)*AVERAGE('Mortality male'!G57,'Mortality male'!G58,'Mortality female'!G57,'Mortality female'!G58)+G167</f>
        <v>5.9646781727812161E-2</v>
      </c>
      <c r="H168" s="4">
        <f>(1-H167)*AVERAGE('Mortality male'!H57,'Mortality male'!H58,'Mortality female'!H57,'Mortality female'!H58)+H167</f>
        <v>5.674630938207427E-2</v>
      </c>
      <c r="I168" s="4">
        <f>(1-I167)*AVERAGE('Mortality male'!I57,'Mortality male'!I58,'Mortality female'!I57,'Mortality female'!I58)+I167</f>
        <v>5.3641719703569311E-2</v>
      </c>
      <c r="J168" s="4">
        <f>(1-J167)*AVERAGE('Mortality male'!J57,'Mortality male'!J58,'Mortality female'!J57,'Mortality female'!J58)+J167</f>
        <v>5.3807544975168271E-2</v>
      </c>
      <c r="K168" s="4">
        <f>(1-K167)*AVERAGE('Mortality male'!K57,'Mortality male'!K58,'Mortality female'!K57,'Mortality female'!K58)+K167</f>
        <v>5.2384828707110878E-2</v>
      </c>
      <c r="L168" s="4">
        <f>(1-L167)*AVERAGE('Mortality male'!L57,'Mortality male'!L58,'Mortality female'!L57,'Mortality female'!L58)+L167</f>
        <v>5.060319479916061E-2</v>
      </c>
      <c r="M168" s="4">
        <f>(1-M167)*AVERAGE('Mortality male'!M57,'Mortality male'!M58,'Mortality female'!M57,'Mortality female'!M58)+M167</f>
        <v>4.9786050107653655E-2</v>
      </c>
      <c r="N168" s="4">
        <f>(1-N167)*AVERAGE('Mortality male'!N57,'Mortality male'!N58,'Mortality female'!N57,'Mortality female'!N58)+N167</f>
        <v>4.9206175362074993E-2</v>
      </c>
      <c r="O168" s="4">
        <f>(1-O167)*AVERAGE('Mortality male'!O57,'Mortality male'!O58,'Mortality female'!O57,'Mortality female'!O58)+O167</f>
        <v>4.7542789737686983E-2</v>
      </c>
      <c r="P168" s="4">
        <f>(1-P167)*AVERAGE('Mortality male'!P57,'Mortality male'!P58,'Mortality female'!P57,'Mortality female'!P58)+P167</f>
        <v>4.6818083711126862E-2</v>
      </c>
      <c r="Q168" s="4">
        <f>(1-Q167)*AVERAGE('Mortality male'!Q57,'Mortality male'!Q58,'Mortality female'!Q57,'Mortality female'!Q58)+Q167</f>
        <v>4.500087483264778E-2</v>
      </c>
      <c r="R168" s="4">
        <f>(1-R167)*AVERAGE('Mortality male'!R57,'Mortality male'!R58,'Mortality female'!R57,'Mortality female'!R58)+R167</f>
        <v>4.5586321019524305E-2</v>
      </c>
      <c r="S168" s="4">
        <f>(1-S167)*AVERAGE('Mortality male'!S57,'Mortality male'!S58,'Mortality female'!S57,'Mortality female'!S58)+S167</f>
        <v>4.4786634551262992E-2</v>
      </c>
      <c r="T168" s="4">
        <f>(1-T167)*AVERAGE('Mortality male'!T57,'Mortality male'!T58,'Mortality female'!T57,'Mortality female'!T58)+T167</f>
        <v>4.3552866738455091E-2</v>
      </c>
      <c r="U168" s="4">
        <f>(1-U167)*AVERAGE('Mortality male'!U57,'Mortality male'!U58,'Mortality female'!U57,'Mortality female'!U58)+U167</f>
        <v>4.3254120985757823E-2</v>
      </c>
      <c r="V168" s="4">
        <f>(1-V167)*AVERAGE('Mortality male'!V57,'Mortality male'!V58,'Mortality female'!V57,'Mortality female'!V58)+V167</f>
        <v>4.5299755450453623E-2</v>
      </c>
      <c r="W168" s="4">
        <f>(1-W167)*AVERAGE('Mortality male'!W57,'Mortality male'!W58,'Mortality female'!W57,'Mortality female'!W58)+W167</f>
        <v>4.5286206197467357E-2</v>
      </c>
      <c r="X168" s="4">
        <f>(1-X167)*AVERAGE('Mortality male'!X57,'Mortality male'!X58,'Mortality female'!X57,'Mortality female'!X58)+X167</f>
        <v>4.5157801515161682E-2</v>
      </c>
      <c r="Y168" s="4">
        <f>(1-Y167)*AVERAGE('Mortality male'!Y57,'Mortality male'!Y58,'Mortality female'!Y57,'Mortality female'!Y58)+Y167</f>
        <v>4.3957714190770721E-2</v>
      </c>
      <c r="Z168" s="4">
        <f>(1-Z167)*AVERAGE('Mortality male'!Z57,'Mortality male'!Z58,'Mortality female'!Z57,'Mortality female'!Z58)+Z167</f>
        <v>4.4239481501559756E-2</v>
      </c>
      <c r="AA168" s="4">
        <f ca="1">(1-AA167)*AVERAGE('Mortality male'!AA57,'Mortality male'!AA58,'Mortality female'!AA57,'Mortality female'!AA58)+AA167</f>
        <v>4.3810805616468836E-2</v>
      </c>
    </row>
    <row r="169" spans="1:27" x14ac:dyDescent="0.2">
      <c r="A169" s="1">
        <v>56</v>
      </c>
      <c r="B169" s="4">
        <f>(1-B168)*AVERAGE('Mortality male'!B58,'Mortality male'!B59,'Mortality female'!B58,'Mortality female'!B59)+B168</f>
        <v>7.3020610806823774E-2</v>
      </c>
      <c r="C169" s="4">
        <f>(1-C168)*AVERAGE('Mortality male'!C58,'Mortality male'!C59,'Mortality female'!C58,'Mortality female'!C59)+C168</f>
        <v>7.2001533347621452E-2</v>
      </c>
      <c r="D169" s="4">
        <f>(1-D168)*AVERAGE('Mortality male'!D58,'Mortality male'!D59,'Mortality female'!D58,'Mortality female'!D59)+D168</f>
        <v>7.113358500150975E-2</v>
      </c>
      <c r="E169" s="4">
        <f>(1-E168)*AVERAGE('Mortality male'!E58,'Mortality male'!E59,'Mortality female'!E58,'Mortality female'!E59)+E168</f>
        <v>6.9704027449484299E-2</v>
      </c>
      <c r="F169" s="4">
        <f>(1-F168)*AVERAGE('Mortality male'!F58,'Mortality male'!F59,'Mortality female'!F58,'Mortality female'!F59)+F168</f>
        <v>6.5764742527552392E-2</v>
      </c>
      <c r="G169" s="4">
        <f>(1-G168)*AVERAGE('Mortality male'!G58,'Mortality male'!G59,'Mortality female'!G58,'Mortality female'!G59)+G168</f>
        <v>6.4255916343107081E-2</v>
      </c>
      <c r="H169" s="4">
        <f>(1-H168)*AVERAGE('Mortality male'!H58,'Mortality male'!H59,'Mortality female'!H58,'Mortality female'!H59)+H168</f>
        <v>6.114106290668405E-2</v>
      </c>
      <c r="I169" s="4">
        <f>(1-I168)*AVERAGE('Mortality male'!I58,'Mortality male'!I59,'Mortality female'!I58,'Mortality female'!I59)+I168</f>
        <v>5.7993007555751215E-2</v>
      </c>
      <c r="J169" s="4">
        <f>(1-J168)*AVERAGE('Mortality male'!J58,'Mortality male'!J59,'Mortality female'!J58,'Mortality female'!J59)+J168</f>
        <v>5.8246014007590649E-2</v>
      </c>
      <c r="K169" s="4">
        <f>(1-K168)*AVERAGE('Mortality male'!K58,'Mortality male'!K59,'Mortality female'!K58,'Mortality female'!K59)+K168</f>
        <v>5.6853794655768487E-2</v>
      </c>
      <c r="L169" s="4">
        <f>(1-L168)*AVERAGE('Mortality male'!L58,'Mortality male'!L59,'Mortality female'!L58,'Mortality female'!L59)+L168</f>
        <v>5.5007931502870852E-2</v>
      </c>
      <c r="M169" s="4">
        <f>(1-M168)*AVERAGE('Mortality male'!M58,'Mortality male'!M59,'Mortality female'!M58,'Mortality female'!M59)+M168</f>
        <v>5.4046639555382296E-2</v>
      </c>
      <c r="N169" s="4">
        <f>(1-N168)*AVERAGE('Mortality male'!N58,'Mortality male'!N59,'Mortality female'!N58,'Mortality female'!N59)+N168</f>
        <v>5.3221176898480715E-2</v>
      </c>
      <c r="O169" s="4">
        <f>(1-O168)*AVERAGE('Mortality male'!O58,'Mortality male'!O59,'Mortality female'!O58,'Mortality female'!O59)+O168</f>
        <v>5.1592377648088807E-2</v>
      </c>
      <c r="P169" s="4">
        <f>(1-P168)*AVERAGE('Mortality male'!P58,'Mortality male'!P59,'Mortality female'!P58,'Mortality female'!P59)+P168</f>
        <v>5.0590939432585316E-2</v>
      </c>
      <c r="Q169" s="4">
        <f>(1-Q168)*AVERAGE('Mortality male'!Q58,'Mortality male'!Q59,'Mortality female'!Q58,'Mortality female'!Q59)+Q168</f>
        <v>4.8820283728465398E-2</v>
      </c>
      <c r="R169" s="4">
        <f>(1-R168)*AVERAGE('Mortality male'!R58,'Mortality male'!R59,'Mortality female'!R58,'Mortality female'!R59)+R168</f>
        <v>4.9506165907592097E-2</v>
      </c>
      <c r="S169" s="4">
        <f>(1-S168)*AVERAGE('Mortality male'!S58,'Mortality male'!S59,'Mortality female'!S58,'Mortality female'!S59)+S168</f>
        <v>4.8390683571416085E-2</v>
      </c>
      <c r="T169" s="4">
        <f>(1-T168)*AVERAGE('Mortality male'!T58,'Mortality male'!T59,'Mortality female'!T58,'Mortality female'!T59)+T168</f>
        <v>4.7106601235784404E-2</v>
      </c>
      <c r="U169" s="4">
        <f>(1-U168)*AVERAGE('Mortality male'!U58,'Mortality male'!U59,'Mortality female'!U58,'Mortality female'!U59)+U168</f>
        <v>4.6688331055064418E-2</v>
      </c>
      <c r="V169" s="4">
        <f>(1-V168)*AVERAGE('Mortality male'!V58,'Mortality male'!V59,'Mortality female'!V58,'Mortality female'!V59)+V168</f>
        <v>4.8571359789508481E-2</v>
      </c>
      <c r="W169" s="4">
        <f>(1-W168)*AVERAGE('Mortality male'!W58,'Mortality male'!W59,'Mortality female'!W58,'Mortality female'!W59)+W168</f>
        <v>4.9065678822077081E-2</v>
      </c>
      <c r="X169" s="4">
        <f>(1-X168)*AVERAGE('Mortality male'!X58,'Mortality male'!X59,'Mortality female'!X58,'Mortality female'!X59)+X168</f>
        <v>4.8734916642328457E-2</v>
      </c>
      <c r="Y169" s="4">
        <f>(1-Y168)*AVERAGE('Mortality male'!Y58,'Mortality male'!Y59,'Mortality female'!Y58,'Mortality female'!Y59)+Y168</f>
        <v>4.724077197097229E-2</v>
      </c>
      <c r="Z169" s="4">
        <f>(1-Z168)*AVERAGE('Mortality male'!Z58,'Mortality male'!Z59,'Mortality female'!Z58,'Mortality female'!Z59)+Z168</f>
        <v>4.7541016427982946E-2</v>
      </c>
      <c r="AA169" s="4">
        <f ca="1">(1-AA168)*AVERAGE('Mortality male'!AA58,'Mortality male'!AA59,'Mortality female'!AA58,'Mortality female'!AA59)+AA168</f>
        <v>4.6867673149244192E-2</v>
      </c>
    </row>
    <row r="170" spans="1:27" x14ac:dyDescent="0.2">
      <c r="A170" s="1">
        <v>57</v>
      </c>
      <c r="B170" s="4">
        <f>(1-B169)*AVERAGE('Mortality male'!B59,'Mortality male'!B60,'Mortality female'!B59,'Mortality female'!B60)+B169</f>
        <v>7.8711451012444825E-2</v>
      </c>
      <c r="C170" s="4">
        <f>(1-C169)*AVERAGE('Mortality male'!C59,'Mortality male'!C60,'Mortality female'!C59,'Mortality female'!C60)+C169</f>
        <v>7.7868928331778983E-2</v>
      </c>
      <c r="D170" s="4">
        <f>(1-D169)*AVERAGE('Mortality male'!D59,'Mortality male'!D60,'Mortality female'!D59,'Mortality female'!D60)+D169</f>
        <v>7.6603291411282012E-2</v>
      </c>
      <c r="E170" s="4">
        <f>(1-E169)*AVERAGE('Mortality male'!E59,'Mortality male'!E60,'Mortality female'!E59,'Mortality female'!E60)+E169</f>
        <v>7.5017643999007039E-2</v>
      </c>
      <c r="F170" s="4">
        <f>(1-F169)*AVERAGE('Mortality male'!F59,'Mortality male'!F60,'Mortality female'!F59,'Mortality female'!F60)+F169</f>
        <v>7.0913967487892859E-2</v>
      </c>
      <c r="G170" s="4">
        <f>(1-G169)*AVERAGE('Mortality male'!G59,'Mortality male'!G60,'Mortality female'!G59,'Mortality female'!G60)+G169</f>
        <v>6.9097222204528727E-2</v>
      </c>
      <c r="H170" s="4">
        <f>(1-H169)*AVERAGE('Mortality male'!H59,'Mortality male'!H60,'Mortality female'!H59,'Mortality female'!H60)+H169</f>
        <v>6.5992632913174462E-2</v>
      </c>
      <c r="I170" s="4">
        <f>(1-I169)*AVERAGE('Mortality male'!I59,'Mortality male'!I60,'Mortality female'!I59,'Mortality female'!I60)+I169</f>
        <v>6.2761497678225336E-2</v>
      </c>
      <c r="J170" s="4">
        <f>(1-J169)*AVERAGE('Mortality male'!J59,'Mortality male'!J60,'Mortality female'!J59,'Mortality female'!J60)+J169</f>
        <v>6.2945058699303544E-2</v>
      </c>
      <c r="K170" s="4">
        <f>(1-K169)*AVERAGE('Mortality male'!K59,'Mortality male'!K60,'Mortality female'!K59,'Mortality female'!K60)+K169</f>
        <v>6.1596922574761563E-2</v>
      </c>
      <c r="L170" s="4">
        <f>(1-L169)*AVERAGE('Mortality male'!L59,'Mortality male'!L60,'Mortality female'!L59,'Mortality female'!L60)+L169</f>
        <v>5.9701473161270002E-2</v>
      </c>
      <c r="M170" s="4">
        <f>(1-M169)*AVERAGE('Mortality male'!M59,'Mortality male'!M60,'Mortality female'!M59,'Mortality female'!M60)+M169</f>
        <v>5.8686378101534036E-2</v>
      </c>
      <c r="N170" s="4">
        <f>(1-N169)*AVERAGE('Mortality male'!N59,'Mortality male'!N60,'Mortality female'!N59,'Mortality female'!N60)+N169</f>
        <v>5.7774123869346473E-2</v>
      </c>
      <c r="O170" s="4">
        <f>(1-O169)*AVERAGE('Mortality male'!O59,'Mortality male'!O60,'Mortality female'!O59,'Mortality female'!O60)+O169</f>
        <v>5.6108064865753017E-2</v>
      </c>
      <c r="P170" s="4">
        <f>(1-P169)*AVERAGE('Mortality male'!P59,'Mortality male'!P60,'Mortality female'!P59,'Mortality female'!P60)+P169</f>
        <v>5.4723637509634181E-2</v>
      </c>
      <c r="Q170" s="4">
        <f>(1-Q169)*AVERAGE('Mortality male'!Q59,'Mortality male'!Q60,'Mortality female'!Q59,'Mortality female'!Q60)+Q169</f>
        <v>5.293690536487055E-2</v>
      </c>
      <c r="R170" s="4">
        <f>(1-R169)*AVERAGE('Mortality male'!R59,'Mortality male'!R60,'Mortality female'!R59,'Mortality female'!R60)+R169</f>
        <v>5.3941331368411415E-2</v>
      </c>
      <c r="S170" s="4">
        <f>(1-S169)*AVERAGE('Mortality male'!S59,'Mortality male'!S60,'Mortality female'!S59,'Mortality female'!S60)+S169</f>
        <v>5.2195670203434019E-2</v>
      </c>
      <c r="T170" s="4">
        <f>(1-T169)*AVERAGE('Mortality male'!T59,'Mortality male'!T60,'Mortality female'!T59,'Mortality female'!T60)+T169</f>
        <v>5.116240528798726E-2</v>
      </c>
      <c r="U170" s="4">
        <f>(1-U169)*AVERAGE('Mortality male'!U59,'Mortality male'!U60,'Mortality female'!U59,'Mortality female'!U60)+U169</f>
        <v>5.0473412181752518E-2</v>
      </c>
      <c r="V170" s="4">
        <f>(1-V169)*AVERAGE('Mortality male'!V59,'Mortality male'!V60,'Mortality female'!V59,'Mortality female'!V60)+V169</f>
        <v>5.2132511634843164E-2</v>
      </c>
      <c r="W170" s="4">
        <f>(1-W169)*AVERAGE('Mortality male'!W59,'Mortality male'!W60,'Mortality female'!W59,'Mortality female'!W60)+W169</f>
        <v>5.321472945631061E-2</v>
      </c>
      <c r="X170" s="4">
        <f>(1-X169)*AVERAGE('Mortality male'!X59,'Mortality male'!X60,'Mortality female'!X59,'Mortality female'!X60)+X169</f>
        <v>5.254248805965428E-2</v>
      </c>
      <c r="Y170" s="4">
        <f>(1-Y169)*AVERAGE('Mortality male'!Y59,'Mortality male'!Y60,'Mortality female'!Y59,'Mortality female'!Y60)+Y169</f>
        <v>5.0950131106400606E-2</v>
      </c>
      <c r="Z170" s="4">
        <f>(1-Z169)*AVERAGE('Mortality male'!Z59,'Mortality male'!Z60,'Mortality female'!Z59,'Mortality female'!Z60)+Z169</f>
        <v>5.1143953206278542E-2</v>
      </c>
      <c r="AA170" s="4">
        <f ca="1">(1-AA169)*AVERAGE('Mortality male'!AA59,'Mortality male'!AA60,'Mortality female'!AA59,'Mortality female'!AA60)+AA169</f>
        <v>5.0216951697147849E-2</v>
      </c>
    </row>
    <row r="171" spans="1:27" x14ac:dyDescent="0.2">
      <c r="A171" s="1">
        <v>58</v>
      </c>
      <c r="B171" s="4">
        <f>(1-B170)*AVERAGE('Mortality male'!B60,'Mortality male'!B61,'Mortality female'!B60,'Mortality female'!B61)+B170</f>
        <v>8.4661546145310601E-2</v>
      </c>
      <c r="C171" s="4">
        <f>(1-C170)*AVERAGE('Mortality male'!C60,'Mortality male'!C61,'Mortality female'!C60,'Mortality female'!C61)+C170</f>
        <v>8.413209762229934E-2</v>
      </c>
      <c r="D171" s="4">
        <f>(1-D170)*AVERAGE('Mortality male'!D60,'Mortality male'!D61,'Mortality female'!D60,'Mortality female'!D61)+D170</f>
        <v>8.2541978716650019E-2</v>
      </c>
      <c r="E171" s="4">
        <f>(1-E170)*AVERAGE('Mortality male'!E60,'Mortality male'!E61,'Mortality female'!E60,'Mortality female'!E61)+E170</f>
        <v>8.1119438593798512E-2</v>
      </c>
      <c r="F171" s="4">
        <f>(1-F170)*AVERAGE('Mortality male'!F60,'Mortality male'!F61,'Mortality female'!F60,'Mortality female'!F61)+F170</f>
        <v>7.670484347924332E-2</v>
      </c>
      <c r="G171" s="4">
        <f>(1-G170)*AVERAGE('Mortality male'!G60,'Mortality male'!G61,'Mortality female'!G60,'Mortality female'!G61)+G170</f>
        <v>7.4403476297511026E-2</v>
      </c>
      <c r="H171" s="4">
        <f>(1-H170)*AVERAGE('Mortality male'!H60,'Mortality male'!H61,'Mortality female'!H60,'Mortality female'!H61)+H170</f>
        <v>7.1317381906350216E-2</v>
      </c>
      <c r="I171" s="4">
        <f>(1-I170)*AVERAGE('Mortality male'!I60,'Mortality male'!I61,'Mortality female'!I60,'Mortality female'!I61)+I170</f>
        <v>6.80857072712103E-2</v>
      </c>
      <c r="J171" s="4">
        <f>(1-J170)*AVERAGE('Mortality male'!J60,'Mortality male'!J61,'Mortality female'!J60,'Mortality female'!J61)+J170</f>
        <v>6.8024148217266503E-2</v>
      </c>
      <c r="K171" s="4">
        <f>(1-K170)*AVERAGE('Mortality male'!K60,'Mortality male'!K61,'Mortality female'!K60,'Mortality female'!K61)+K170</f>
        <v>6.6516530915917874E-2</v>
      </c>
      <c r="L171" s="4">
        <f>(1-L170)*AVERAGE('Mortality male'!L60,'Mortality male'!L61,'Mortality female'!L60,'Mortality female'!L61)+L170</f>
        <v>6.4733998889072414E-2</v>
      </c>
      <c r="M171" s="4">
        <f>(1-M170)*AVERAGE('Mortality male'!M60,'Mortality male'!M61,'Mortality female'!M60,'Mortality female'!M61)+M170</f>
        <v>6.3728761921036631E-2</v>
      </c>
      <c r="N171" s="4">
        <f>(1-N170)*AVERAGE('Mortality male'!N60,'Mortality male'!N61,'Mortality female'!N60,'Mortality female'!N61)+N170</f>
        <v>6.2848721286379958E-2</v>
      </c>
      <c r="O171" s="4">
        <f>(1-O170)*AVERAGE('Mortality male'!O60,'Mortality male'!O61,'Mortality female'!O60,'Mortality female'!O61)+O170</f>
        <v>6.0958000171771762E-2</v>
      </c>
      <c r="P171" s="4">
        <f>(1-P170)*AVERAGE('Mortality male'!P60,'Mortality male'!P61,'Mortality female'!P60,'Mortality female'!P61)+P170</f>
        <v>5.9319203555089038E-2</v>
      </c>
      <c r="Q171" s="4">
        <f>(1-Q170)*AVERAGE('Mortality male'!Q60,'Mortality male'!Q61,'Mortality female'!Q60,'Mortality female'!Q61)+Q170</f>
        <v>5.7595029408755841E-2</v>
      </c>
      <c r="R171" s="4">
        <f>(1-R170)*AVERAGE('Mortality male'!R60,'Mortality male'!R61,'Mortality female'!R60,'Mortality female'!R61)+R170</f>
        <v>5.856663024439851E-2</v>
      </c>
      <c r="S171" s="4">
        <f>(1-S170)*AVERAGE('Mortality male'!S60,'Mortality male'!S61,'Mortality female'!S60,'Mortality female'!S61)+S170</f>
        <v>5.6607832882148781E-2</v>
      </c>
      <c r="T171" s="4">
        <f>(1-T170)*AVERAGE('Mortality male'!T60,'Mortality male'!T61,'Mortality female'!T60,'Mortality female'!T61)+T170</f>
        <v>5.5634336267558551E-2</v>
      </c>
      <c r="U171" s="4">
        <f>(1-U170)*AVERAGE('Mortality male'!U60,'Mortality male'!U61,'Mortality female'!U60,'Mortality female'!U61)+U170</f>
        <v>5.4687283452331314E-2</v>
      </c>
      <c r="V171" s="4">
        <f>(1-V170)*AVERAGE('Mortality male'!V60,'Mortality male'!V61,'Mortality female'!V60,'Mortality female'!V61)+V170</f>
        <v>5.6154182612759687E-2</v>
      </c>
      <c r="W171" s="4">
        <f>(1-W170)*AVERAGE('Mortality male'!W60,'Mortality male'!W61,'Mortality female'!W60,'Mortality female'!W61)+W170</f>
        <v>5.7651160705163129E-2</v>
      </c>
      <c r="X171" s="4">
        <f>(1-X170)*AVERAGE('Mortality male'!X60,'Mortality male'!X61,'Mortality female'!X60,'Mortality female'!X61)+X170</f>
        <v>5.6784207517520696E-2</v>
      </c>
      <c r="Y171" s="4">
        <f>(1-Y170)*AVERAGE('Mortality male'!Y60,'Mortality male'!Y61,'Mortality female'!Y60,'Mortality female'!Y61)+Y170</f>
        <v>5.5127418655628146E-2</v>
      </c>
      <c r="Z171" s="4">
        <f>(1-Z170)*AVERAGE('Mortality male'!Z60,'Mortality male'!Z61,'Mortality female'!Z60,'Mortality female'!Z61)+Z170</f>
        <v>5.5186149058704587E-2</v>
      </c>
      <c r="AA171" s="4">
        <f ca="1">(1-AA170)*AVERAGE('Mortality male'!AA60,'Mortality male'!AA61,'Mortality female'!AA60,'Mortality female'!AA61)+AA170</f>
        <v>5.4045560952945583E-2</v>
      </c>
    </row>
    <row r="172" spans="1:27" x14ac:dyDescent="0.2">
      <c r="A172" s="1">
        <v>59</v>
      </c>
      <c r="B172" s="4">
        <f>(1-B171)*AVERAGE('Mortality male'!B61,'Mortality male'!B62,'Mortality female'!B61,'Mortality female'!B62)+B171</f>
        <v>9.1280113602830837E-2</v>
      </c>
      <c r="C172" s="4">
        <f>(1-C171)*AVERAGE('Mortality male'!C61,'Mortality male'!C62,'Mortality female'!C61,'Mortality female'!C62)+C171</f>
        <v>9.0719305240102355E-2</v>
      </c>
      <c r="D172" s="4">
        <f>(1-D171)*AVERAGE('Mortality male'!D61,'Mortality male'!D62,'Mortality female'!D61,'Mortality female'!D62)+D171</f>
        <v>8.8806235908391734E-2</v>
      </c>
      <c r="E172" s="4">
        <f>(1-E171)*AVERAGE('Mortality male'!E61,'Mortality male'!E62,'Mortality female'!E61,'Mortality female'!E62)+E171</f>
        <v>8.7721431152177426E-2</v>
      </c>
      <c r="F172" s="4">
        <f>(1-F171)*AVERAGE('Mortality male'!F61,'Mortality male'!F62,'Mortality female'!F61,'Mortality female'!F62)+F171</f>
        <v>8.304436230434431E-2</v>
      </c>
      <c r="G172" s="4">
        <f>(1-G171)*AVERAGE('Mortality male'!G61,'Mortality male'!G62,'Mortality female'!G61,'Mortality female'!G62)+G171</f>
        <v>8.0056239559724129E-2</v>
      </c>
      <c r="H172" s="4">
        <f>(1-H171)*AVERAGE('Mortality male'!H61,'Mortality male'!H62,'Mortality female'!H61,'Mortality female'!H62)+H171</f>
        <v>7.7041041230183196E-2</v>
      </c>
      <c r="I172" s="4">
        <f>(1-I171)*AVERAGE('Mortality male'!I61,'Mortality male'!I62,'Mortality female'!I61,'Mortality female'!I62)+I171</f>
        <v>7.3924369876180646E-2</v>
      </c>
      <c r="J172" s="4">
        <f>(1-J171)*AVERAGE('Mortality male'!J61,'Mortality male'!J62,'Mortality female'!J61,'Mortality female'!J62)+J171</f>
        <v>7.3670694514801557E-2</v>
      </c>
      <c r="K172" s="4">
        <f>(1-K171)*AVERAGE('Mortality male'!K61,'Mortality male'!K62,'Mortality female'!K61,'Mortality female'!K62)+K171</f>
        <v>7.1768591910421828E-2</v>
      </c>
      <c r="L172" s="4">
        <f>(1-L171)*AVERAGE('Mortality male'!L61,'Mortality male'!L62,'Mortality female'!L61,'Mortality female'!L62)+L171</f>
        <v>7.0251304222042982E-2</v>
      </c>
      <c r="M172" s="4">
        <f>(1-M171)*AVERAGE('Mortality male'!M61,'Mortality male'!M62,'Mortality female'!M61,'Mortality female'!M62)+M171</f>
        <v>6.9195963161172824E-2</v>
      </c>
      <c r="N172" s="4">
        <f>(1-N171)*AVERAGE('Mortality male'!N61,'Mortality male'!N62,'Mortality female'!N61,'Mortality female'!N62)+N171</f>
        <v>6.8371767443612341E-2</v>
      </c>
      <c r="O172" s="4">
        <f>(1-O171)*AVERAGE('Mortality male'!O61,'Mortality male'!O62,'Mortality female'!O61,'Mortality female'!O62)+O171</f>
        <v>6.6236008089298026E-2</v>
      </c>
      <c r="P172" s="4">
        <f>(1-P171)*AVERAGE('Mortality male'!P61,'Mortality male'!P62,'Mortality female'!P61,'Mortality female'!P62)+P171</f>
        <v>6.4427779252420492E-2</v>
      </c>
      <c r="Q172" s="4">
        <f>(1-Q171)*AVERAGE('Mortality male'!Q61,'Mortality male'!Q62,'Mortality female'!Q61,'Mortality female'!Q62)+Q171</f>
        <v>6.2778204664747581E-2</v>
      </c>
      <c r="R172" s="4">
        <f>(1-R171)*AVERAGE('Mortality male'!R61,'Mortality male'!R62,'Mortality female'!R61,'Mortality female'!R62)+R171</f>
        <v>6.3513003570657645E-2</v>
      </c>
      <c r="S172" s="4">
        <f>(1-S171)*AVERAGE('Mortality male'!S61,'Mortality male'!S62,'Mortality female'!S61,'Mortality female'!S62)+S171</f>
        <v>6.1569872735684823E-2</v>
      </c>
      <c r="T172" s="4">
        <f>(1-T171)*AVERAGE('Mortality male'!T61,'Mortality male'!T62,'Mortality female'!T61,'Mortality female'!T62)+T171</f>
        <v>6.0545751679789692E-2</v>
      </c>
      <c r="U172" s="4">
        <f>(1-U171)*AVERAGE('Mortality male'!U61,'Mortality male'!U62,'Mortality female'!U61,'Mortality female'!U62)+U171</f>
        <v>5.9363923383894276E-2</v>
      </c>
      <c r="V172" s="4">
        <f>(1-V171)*AVERAGE('Mortality male'!V61,'Mortality male'!V62,'Mortality female'!V61,'Mortality female'!V62)+V171</f>
        <v>6.0770038500809184E-2</v>
      </c>
      <c r="W172" s="4">
        <f>(1-W171)*AVERAGE('Mortality male'!W61,'Mortality male'!W62,'Mortality female'!W61,'Mortality female'!W62)+W171</f>
        <v>6.2599665631184173E-2</v>
      </c>
      <c r="X172" s="4">
        <f>(1-X171)*AVERAGE('Mortality male'!X61,'Mortality male'!X62,'Mortality female'!X61,'Mortality female'!X62)+X171</f>
        <v>6.1400050125911841E-2</v>
      </c>
      <c r="Y172" s="4">
        <f>(1-Y171)*AVERAGE('Mortality male'!Y61,'Mortality male'!Y62,'Mortality female'!Y61,'Mortality female'!Y62)+Y171</f>
        <v>5.9710237194876711E-2</v>
      </c>
      <c r="Z172" s="4">
        <f>(1-Z171)*AVERAGE('Mortality male'!Z61,'Mortality male'!Z62,'Mortality female'!Z61,'Mortality female'!Z62)+Z171</f>
        <v>5.9604173526471446E-2</v>
      </c>
      <c r="AA172" s="4">
        <f ca="1">(1-AA171)*AVERAGE('Mortality male'!AA61,'Mortality male'!AA62,'Mortality female'!AA61,'Mortality female'!AA62)+AA171</f>
        <v>5.8274803593018093E-2</v>
      </c>
    </row>
    <row r="173" spans="1:27" x14ac:dyDescent="0.2">
      <c r="A173" s="1">
        <v>60</v>
      </c>
      <c r="B173" s="4">
        <f>(1-B172)*AVERAGE('Mortality male'!B62,'Mortality male'!B63,'Mortality female'!B62,'Mortality female'!B63)+B172</f>
        <v>9.8452708606280526E-2</v>
      </c>
      <c r="C173" s="4">
        <f>(1-C172)*AVERAGE('Mortality male'!C62,'Mortality male'!C63,'Mortality female'!C62,'Mortality female'!C63)+C172</f>
        <v>9.7715852703778958E-2</v>
      </c>
      <c r="D173" s="4">
        <f>(1-D172)*AVERAGE('Mortality male'!D62,'Mortality male'!D63,'Mortality female'!D62,'Mortality female'!D63)+D172</f>
        <v>9.5734206076261708E-2</v>
      </c>
      <c r="E173" s="4">
        <f>(1-E172)*AVERAGE('Mortality male'!E62,'Mortality male'!E63,'Mortality female'!E62,'Mortality female'!E63)+E172</f>
        <v>9.4763099188559283E-2</v>
      </c>
      <c r="F173" s="4">
        <f>(1-F172)*AVERAGE('Mortality male'!F62,'Mortality male'!F63,'Mortality female'!F62,'Mortality female'!F63)+F172</f>
        <v>8.9977483515784273E-2</v>
      </c>
      <c r="G173" s="4">
        <f>(1-G172)*AVERAGE('Mortality male'!G62,'Mortality male'!G63,'Mortality female'!G62,'Mortality female'!G63)+G172</f>
        <v>8.6471502957594246E-2</v>
      </c>
      <c r="H173" s="4">
        <f>(1-H172)*AVERAGE('Mortality male'!H62,'Mortality male'!H63,'Mortality female'!H62,'Mortality female'!H63)+H172</f>
        <v>8.3210765047475072E-2</v>
      </c>
      <c r="I173" s="4">
        <f>(1-I172)*AVERAGE('Mortality male'!I62,'Mortality male'!I63,'Mortality female'!I62,'Mortality female'!I63)+I172</f>
        <v>8.0213386641287437E-2</v>
      </c>
      <c r="J173" s="4">
        <f>(1-J172)*AVERAGE('Mortality male'!J62,'Mortality male'!J63,'Mortality female'!J62,'Mortality female'!J63)+J172</f>
        <v>7.9990909753161518E-2</v>
      </c>
      <c r="K173" s="4">
        <f>(1-K172)*AVERAGE('Mortality male'!K62,'Mortality male'!K63,'Mortality female'!K62,'Mortality female'!K63)+K172</f>
        <v>7.7567077534508241E-2</v>
      </c>
      <c r="L173" s="4">
        <f>(1-L172)*AVERAGE('Mortality male'!L62,'Mortality male'!L63,'Mortality female'!L62,'Mortality female'!L63)+L172</f>
        <v>7.6277969496737624E-2</v>
      </c>
      <c r="M173" s="4">
        <f>(1-M172)*AVERAGE('Mortality male'!M62,'Mortality male'!M63,'Mortality female'!M62,'Mortality female'!M63)+M172</f>
        <v>7.4905252457821148E-2</v>
      </c>
      <c r="N173" s="4">
        <f>(1-N172)*AVERAGE('Mortality male'!N62,'Mortality male'!N63,'Mortality female'!N62,'Mortality female'!N63)+N172</f>
        <v>7.4306909031956261E-2</v>
      </c>
      <c r="O173" s="4">
        <f>(1-O172)*AVERAGE('Mortality male'!O62,'Mortality male'!O63,'Mortality female'!O62,'Mortality female'!O63)+O172</f>
        <v>7.213010985833615E-2</v>
      </c>
      <c r="P173" s="4">
        <f>(1-P172)*AVERAGE('Mortality male'!P62,'Mortality male'!P63,'Mortality female'!P62,'Mortality female'!P63)+P172</f>
        <v>7.0077178849977217E-2</v>
      </c>
      <c r="Q173" s="4">
        <f>(1-Q172)*AVERAGE('Mortality male'!Q62,'Mortality male'!Q63,'Mortality female'!Q62,'Mortality female'!Q63)+Q172</f>
        <v>6.8449349308305291E-2</v>
      </c>
      <c r="R173" s="4">
        <f>(1-R172)*AVERAGE('Mortality male'!R62,'Mortality male'!R63,'Mortality female'!R62,'Mortality female'!R63)+R172</f>
        <v>6.9068096975166138E-2</v>
      </c>
      <c r="S173" s="4">
        <f>(1-S172)*AVERAGE('Mortality male'!S62,'Mortality male'!S63,'Mortality female'!S62,'Mortality female'!S63)+S172</f>
        <v>6.7035527769857009E-2</v>
      </c>
      <c r="T173" s="4">
        <f>(1-T172)*AVERAGE('Mortality male'!T62,'Mortality male'!T63,'Mortality female'!T62,'Mortality female'!T63)+T172</f>
        <v>6.6032785969943622E-2</v>
      </c>
      <c r="U173" s="4">
        <f>(1-U172)*AVERAGE('Mortality male'!U62,'Mortality male'!U63,'Mortality female'!U62,'Mortality female'!U63)+U172</f>
        <v>6.4521063795653394E-2</v>
      </c>
      <c r="V173" s="4">
        <f>(1-V172)*AVERAGE('Mortality male'!V62,'Mortality male'!V63,'Mortality female'!V62,'Mortality female'!V63)+V172</f>
        <v>6.5920094981126207E-2</v>
      </c>
      <c r="W173" s="4">
        <f>(1-W172)*AVERAGE('Mortality male'!W62,'Mortality male'!W63,'Mortality female'!W62,'Mortality female'!W63)+W172</f>
        <v>6.8070703594644455E-2</v>
      </c>
      <c r="X173" s="4">
        <f>(1-X172)*AVERAGE('Mortality male'!X62,'Mortality male'!X63,'Mortality female'!X62,'Mortality female'!X63)+X172</f>
        <v>6.6410866735577875E-2</v>
      </c>
      <c r="Y173" s="4">
        <f>(1-Y172)*AVERAGE('Mortality male'!Y62,'Mortality male'!Y63,'Mortality female'!Y62,'Mortality female'!Y63)+Y172</f>
        <v>6.4747334147916127E-2</v>
      </c>
      <c r="Z173" s="4">
        <f>(1-Z172)*AVERAGE('Mortality male'!Z62,'Mortality male'!Z63,'Mortality female'!Z62,'Mortality female'!Z63)+Z172</f>
        <v>6.4401708479469411E-2</v>
      </c>
      <c r="AA173" s="4">
        <f ca="1">(1-AA172)*AVERAGE('Mortality male'!AA62,'Mortality male'!AA63,'Mortality female'!AA62,'Mortality female'!AA63)+AA172</f>
        <v>6.2950328228486924E-2</v>
      </c>
    </row>
    <row r="174" spans="1:27" x14ac:dyDescent="0.2">
      <c r="A174" s="1">
        <v>61</v>
      </c>
      <c r="B174" s="4">
        <f>(1-B173)*AVERAGE('Mortality male'!B63,'Mortality male'!B64,'Mortality female'!B63,'Mortality female'!B64)+B173</f>
        <v>0.10620281551369549</v>
      </c>
      <c r="C174" s="4">
        <f>(1-C173)*AVERAGE('Mortality male'!C63,'Mortality male'!C64,'Mortality female'!C63,'Mortality female'!C64)+C173</f>
        <v>0.10535959845925709</v>
      </c>
      <c r="D174" s="4">
        <f>(1-D173)*AVERAGE('Mortality male'!D63,'Mortality male'!D64,'Mortality female'!D63,'Mortality female'!D64)+D173</f>
        <v>0.10352378004072925</v>
      </c>
      <c r="E174" s="4">
        <f>(1-E173)*AVERAGE('Mortality male'!E63,'Mortality male'!E64,'Mortality female'!E63,'Mortality female'!E64)+E173</f>
        <v>0.10236383664754853</v>
      </c>
      <c r="F174" s="4">
        <f>(1-F173)*AVERAGE('Mortality male'!F63,'Mortality male'!F64,'Mortality female'!F63,'Mortality female'!F64)+F173</f>
        <v>9.7386141565651702E-2</v>
      </c>
      <c r="G174" s="4">
        <f>(1-G173)*AVERAGE('Mortality male'!G63,'Mortality male'!G64,'Mortality female'!G63,'Mortality female'!G64)+G173</f>
        <v>9.3891318473387095E-2</v>
      </c>
      <c r="H174" s="4">
        <f>(1-H173)*AVERAGE('Mortality male'!H63,'Mortality male'!H64,'Mortality female'!H63,'Mortality female'!H64)+H173</f>
        <v>9.0257979417457487E-2</v>
      </c>
      <c r="I174" s="4">
        <f>(1-I173)*AVERAGE('Mortality male'!I63,'Mortality male'!I64,'Mortality female'!I63,'Mortality female'!I64)+I173</f>
        <v>8.6829596414108992E-2</v>
      </c>
      <c r="J174" s="4">
        <f>(1-J173)*AVERAGE('Mortality male'!J63,'Mortality male'!J64,'Mortality female'!J63,'Mortality female'!J64)+J173</f>
        <v>8.6860475822259864E-2</v>
      </c>
      <c r="K174" s="4">
        <f>(1-K173)*AVERAGE('Mortality male'!K63,'Mortality male'!K64,'Mortality female'!K63,'Mortality female'!K64)+K173</f>
        <v>8.4276446861888468E-2</v>
      </c>
      <c r="L174" s="4">
        <f>(1-L173)*AVERAGE('Mortality male'!L63,'Mortality male'!L64,'Mortality female'!L63,'Mortality female'!L64)+L173</f>
        <v>8.2676401017939521E-2</v>
      </c>
      <c r="M174" s="4">
        <f>(1-M173)*AVERAGE('Mortality male'!M63,'Mortality male'!M64,'Mortality female'!M63,'Mortality female'!M64)+M173</f>
        <v>8.0981088879483493E-2</v>
      </c>
      <c r="N174" s="4">
        <f>(1-N173)*AVERAGE('Mortality male'!N63,'Mortality male'!N64,'Mortality female'!N63,'Mortality female'!N64)+N173</f>
        <v>8.0560420198342156E-2</v>
      </c>
      <c r="O174" s="4">
        <f>(1-O173)*AVERAGE('Mortality male'!O63,'Mortality male'!O64,'Mortality female'!O63,'Mortality female'!O64)+O173</f>
        <v>7.8460303306138623E-2</v>
      </c>
      <c r="P174" s="4">
        <f>(1-P173)*AVERAGE('Mortality male'!P63,'Mortality male'!P64,'Mortality female'!P63,'Mortality female'!P64)+P173</f>
        <v>7.6261637978830829E-2</v>
      </c>
      <c r="Q174" s="4">
        <f>(1-Q173)*AVERAGE('Mortality male'!Q63,'Mortality male'!Q64,'Mortality female'!Q63,'Mortality female'!Q64)+Q173</f>
        <v>7.4712742659674938E-2</v>
      </c>
      <c r="R174" s="4">
        <f>(1-R173)*AVERAGE('Mortality male'!R63,'Mortality male'!R64,'Mortality female'!R63,'Mortality female'!R64)+R173</f>
        <v>7.5142968237076072E-2</v>
      </c>
      <c r="S174" s="4">
        <f>(1-S173)*AVERAGE('Mortality male'!S63,'Mortality male'!S64,'Mortality female'!S63,'Mortality female'!S64)+S173</f>
        <v>7.3048104947575687E-2</v>
      </c>
      <c r="T174" s="4">
        <f>(1-T173)*AVERAGE('Mortality male'!T63,'Mortality male'!T64,'Mortality female'!T63,'Mortality female'!T64)+T173</f>
        <v>7.1968598668954928E-2</v>
      </c>
      <c r="U174" s="4">
        <f>(1-U173)*AVERAGE('Mortality male'!U63,'Mortality male'!U64,'Mortality female'!U63,'Mortality female'!U64)+U173</f>
        <v>7.0136489828740836E-2</v>
      </c>
      <c r="V174" s="4">
        <f>(1-V173)*AVERAGE('Mortality male'!V63,'Mortality male'!V64,'Mortality female'!V63,'Mortality female'!V64)+V173</f>
        <v>7.1652847410406631E-2</v>
      </c>
      <c r="W174" s="4">
        <f>(1-W173)*AVERAGE('Mortality male'!W63,'Mortality male'!W64,'Mortality female'!W63,'Mortality female'!W64)+W173</f>
        <v>7.3942600816471915E-2</v>
      </c>
      <c r="X174" s="4">
        <f>(1-X173)*AVERAGE('Mortality male'!X63,'Mortality male'!X64,'Mortality female'!X63,'Mortality female'!X64)+X173</f>
        <v>7.193920576737009E-2</v>
      </c>
      <c r="Y174" s="4">
        <f>(1-Y173)*AVERAGE('Mortality male'!Y63,'Mortality male'!Y64,'Mortality female'!Y63,'Mortality female'!Y64)+Y173</f>
        <v>7.0163850150442686E-2</v>
      </c>
      <c r="Z174" s="4">
        <f>(1-Z173)*AVERAGE('Mortality male'!Z63,'Mortality male'!Z64,'Mortality female'!Z63,'Mortality female'!Z64)+Z173</f>
        <v>6.9634712259288453E-2</v>
      </c>
      <c r="AA174" s="4">
        <f ca="1">(1-AA173)*AVERAGE('Mortality male'!AA63,'Mortality male'!AA64,'Mortality female'!AA63,'Mortality female'!AA64)+AA173</f>
        <v>6.8072652473001843E-2</v>
      </c>
    </row>
    <row r="175" spans="1:27" x14ac:dyDescent="0.2">
      <c r="A175" s="1">
        <v>62</v>
      </c>
      <c r="B175" s="4">
        <f>(1-B174)*AVERAGE('Mortality male'!B64,'Mortality male'!B65,'Mortality female'!B64,'Mortality female'!B65)+B174</f>
        <v>0.11449744125636604</v>
      </c>
      <c r="C175" s="4">
        <f>(1-C174)*AVERAGE('Mortality male'!C64,'Mortality male'!C65,'Mortality female'!C64,'Mortality female'!C65)+C174</f>
        <v>0.11354663076572258</v>
      </c>
      <c r="D175" s="4">
        <f>(1-D174)*AVERAGE('Mortality male'!D64,'Mortality male'!D65,'Mortality female'!D64,'Mortality female'!D65)+D174</f>
        <v>0.1118869884818821</v>
      </c>
      <c r="E175" s="4">
        <f>(1-E174)*AVERAGE('Mortality male'!E64,'Mortality male'!E65,'Mortality female'!E64,'Mortality female'!E65)+E174</f>
        <v>0.11052973314972654</v>
      </c>
      <c r="F175" s="4">
        <f>(1-F174)*AVERAGE('Mortality male'!F64,'Mortality male'!F65,'Mortality female'!F64,'Mortality female'!F65)+F174</f>
        <v>0.10533183294474156</v>
      </c>
      <c r="G175" s="4">
        <f>(1-G174)*AVERAGE('Mortality male'!G64,'Mortality male'!G65,'Mortality female'!G64,'Mortality female'!G65)+G174</f>
        <v>0.10170661806597596</v>
      </c>
      <c r="H175" s="4">
        <f>(1-H174)*AVERAGE('Mortality male'!H64,'Mortality male'!H65,'Mortality female'!H64,'Mortality female'!H65)+H174</f>
        <v>9.8183839102164994E-2</v>
      </c>
      <c r="I175" s="4">
        <f>(1-I174)*AVERAGE('Mortality male'!I64,'Mortality male'!I65,'Mortality female'!I64,'Mortality female'!I65)+I174</f>
        <v>9.4105408073133182E-2</v>
      </c>
      <c r="J175" s="4">
        <f>(1-J174)*AVERAGE('Mortality male'!J64,'Mortality male'!J65,'Mortality female'!J64,'Mortality female'!J65)+J174</f>
        <v>9.4164610401229629E-2</v>
      </c>
      <c r="K175" s="4">
        <f>(1-K174)*AVERAGE('Mortality male'!K64,'Mortality male'!K65,'Mortality female'!K64,'Mortality female'!K65)+K174</f>
        <v>9.1701903710389637E-2</v>
      </c>
      <c r="L175" s="4">
        <f>(1-L174)*AVERAGE('Mortality male'!L64,'Mortality male'!L65,'Mortality female'!L64,'Mortality female'!L65)+L174</f>
        <v>8.9557587672407957E-2</v>
      </c>
      <c r="M175" s="4">
        <f>(1-M174)*AVERAGE('Mortality male'!M64,'Mortality male'!M65,'Mortality female'!M64,'Mortality female'!M65)+M174</f>
        <v>8.7543672520900284E-2</v>
      </c>
      <c r="N175" s="4">
        <f>(1-N174)*AVERAGE('Mortality male'!N64,'Mortality male'!N65,'Mortality female'!N64,'Mortality female'!N65)+N174</f>
        <v>8.7371780778627214E-2</v>
      </c>
      <c r="O175" s="4">
        <f>(1-O174)*AVERAGE('Mortality male'!O64,'Mortality male'!O65,'Mortality female'!O64,'Mortality female'!O65)+O174</f>
        <v>8.5207829651430367E-2</v>
      </c>
      <c r="P175" s="4">
        <f>(1-P174)*AVERAGE('Mortality male'!P64,'Mortality male'!P65,'Mortality female'!P64,'Mortality female'!P65)+P174</f>
        <v>8.3005281824892613E-2</v>
      </c>
      <c r="Q175" s="4">
        <f>(1-Q174)*AVERAGE('Mortality male'!Q64,'Mortality male'!Q65,'Mortality female'!Q64,'Mortality female'!Q65)+Q174</f>
        <v>8.149754187883157E-2</v>
      </c>
      <c r="R175" s="4">
        <f>(1-R174)*AVERAGE('Mortality male'!R64,'Mortality male'!R65,'Mortality female'!R64,'Mortality female'!R65)+R174</f>
        <v>8.1914600254153092E-2</v>
      </c>
      <c r="S175" s="4">
        <f>(1-S174)*AVERAGE('Mortality male'!S64,'Mortality male'!S65,'Mortality female'!S64,'Mortality female'!S65)+S174</f>
        <v>7.9586413948856835E-2</v>
      </c>
      <c r="T175" s="4">
        <f>(1-T174)*AVERAGE('Mortality male'!T64,'Mortality male'!T65,'Mortality female'!T64,'Mortality female'!T65)+T174</f>
        <v>7.8467099385016378E-2</v>
      </c>
      <c r="U175" s="4">
        <f>(1-U174)*AVERAGE('Mortality male'!U64,'Mortality male'!U65,'Mortality female'!U64,'Mortality female'!U65)+U174</f>
        <v>7.6259960675062646E-2</v>
      </c>
      <c r="V175" s="4">
        <f>(1-V174)*AVERAGE('Mortality male'!V64,'Mortality male'!V65,'Mortality female'!V64,'Mortality female'!V65)+V174</f>
        <v>7.7925264248329199E-2</v>
      </c>
      <c r="W175" s="4">
        <f>(1-W174)*AVERAGE('Mortality male'!W64,'Mortality male'!W65,'Mortality female'!W64,'Mortality female'!W65)+W174</f>
        <v>8.0476663908177509E-2</v>
      </c>
      <c r="X175" s="4">
        <f>(1-X174)*AVERAGE('Mortality male'!X64,'Mortality male'!X65,'Mortality female'!X64,'Mortality female'!X65)+X174</f>
        <v>7.7997643165393621E-2</v>
      </c>
      <c r="Y175" s="4">
        <f>(1-Y174)*AVERAGE('Mortality male'!Y64,'Mortality male'!Y65,'Mortality female'!Y64,'Mortality female'!Y65)+Y174</f>
        <v>7.6046604572619469E-2</v>
      </c>
      <c r="Z175" s="4">
        <f>(1-Z174)*AVERAGE('Mortality male'!Z64,'Mortality male'!Z65,'Mortality female'!Z64,'Mortality female'!Z65)+Z174</f>
        <v>7.5456434321906782E-2</v>
      </c>
      <c r="AA175" s="4">
        <f ca="1">(1-AA174)*AVERAGE('Mortality male'!AA64,'Mortality male'!AA65,'Mortality female'!AA64,'Mortality female'!AA65)+AA174</f>
        <v>7.3733627124225709E-2</v>
      </c>
    </row>
    <row r="176" spans="1:27" x14ac:dyDescent="0.2">
      <c r="A176" s="1">
        <v>63</v>
      </c>
      <c r="B176" s="4">
        <f>(1-B175)*AVERAGE('Mortality male'!B65,'Mortality male'!B66,'Mortality female'!B65,'Mortality female'!B66)+B175</f>
        <v>0.12380278475820047</v>
      </c>
      <c r="C176" s="4">
        <f>(1-C175)*AVERAGE('Mortality male'!C65,'Mortality male'!C66,'Mortality female'!C65,'Mortality female'!C66)+C175</f>
        <v>0.12262770162754419</v>
      </c>
      <c r="D176" s="4">
        <f>(1-D175)*AVERAGE('Mortality male'!D65,'Mortality male'!D66,'Mortality female'!D65,'Mortality female'!D66)+D175</f>
        <v>0.1211269103455446</v>
      </c>
      <c r="E176" s="4">
        <f>(1-E175)*AVERAGE('Mortality male'!E65,'Mortality male'!E66,'Mortality female'!E65,'Mortality female'!E66)+E175</f>
        <v>0.11926478357306368</v>
      </c>
      <c r="F176" s="4">
        <f>(1-F175)*AVERAGE('Mortality male'!F65,'Mortality male'!F66,'Mortality female'!F65,'Mortality female'!F66)+F175</f>
        <v>0.11387655883078204</v>
      </c>
      <c r="G176" s="4">
        <f>(1-G175)*AVERAGE('Mortality male'!G65,'Mortality male'!G66,'Mortality female'!G65,'Mortality female'!G66)+G175</f>
        <v>0.10993925289935444</v>
      </c>
      <c r="H176" s="4">
        <f>(1-H175)*AVERAGE('Mortality male'!H65,'Mortality male'!H66,'Mortality female'!H65,'Mortality female'!H66)+H175</f>
        <v>0.10642643882493236</v>
      </c>
      <c r="I176" s="4">
        <f>(1-I175)*AVERAGE('Mortality male'!I65,'Mortality male'!I66,'Mortality female'!I65,'Mortality female'!I66)+I175</f>
        <v>0.10224555951662491</v>
      </c>
      <c r="J176" s="4">
        <f>(1-J175)*AVERAGE('Mortality male'!J65,'Mortality male'!J66,'Mortality female'!J65,'Mortality female'!J66)+J175</f>
        <v>0.10187112603464937</v>
      </c>
      <c r="K176" s="4">
        <f>(1-K175)*AVERAGE('Mortality male'!K65,'Mortality male'!K66,'Mortality female'!K65,'Mortality female'!K66)+K175</f>
        <v>9.9340598348188022E-2</v>
      </c>
      <c r="L176" s="4">
        <f>(1-L175)*AVERAGE('Mortality male'!L65,'Mortality male'!L66,'Mortality female'!L65,'Mortality female'!L66)+L175</f>
        <v>9.7333183248112451E-2</v>
      </c>
      <c r="M176" s="4">
        <f>(1-M175)*AVERAGE('Mortality male'!M65,'Mortality male'!M66,'Mortality female'!M65,'Mortality female'!M66)+M175</f>
        <v>9.4875437884650138E-2</v>
      </c>
      <c r="N176" s="4">
        <f>(1-N175)*AVERAGE('Mortality male'!N65,'Mortality male'!N66,'Mortality female'!N65,'Mortality female'!N66)+N175</f>
        <v>9.4826341340055922E-2</v>
      </c>
      <c r="O176" s="4">
        <f>(1-O175)*AVERAGE('Mortality male'!O65,'Mortality male'!O66,'Mortality female'!O65,'Mortality female'!O66)+O175</f>
        <v>9.2564295905182697E-2</v>
      </c>
      <c r="P176" s="4">
        <f>(1-P175)*AVERAGE('Mortality male'!P65,'Mortality male'!P66,'Mortality female'!P65,'Mortality female'!P66)+P175</f>
        <v>9.0164720887525682E-2</v>
      </c>
      <c r="Q176" s="4">
        <f>(1-Q175)*AVERAGE('Mortality male'!Q65,'Mortality male'!Q66,'Mortality female'!Q65,'Mortality female'!Q66)+Q175</f>
        <v>8.8916337261960784E-2</v>
      </c>
      <c r="R176" s="4">
        <f>(1-R175)*AVERAGE('Mortality male'!R65,'Mortality male'!R66,'Mortality female'!R65,'Mortality female'!R66)+R175</f>
        <v>8.937755271332605E-2</v>
      </c>
      <c r="S176" s="4">
        <f>(1-S175)*AVERAGE('Mortality male'!S65,'Mortality male'!S66,'Mortality female'!S65,'Mortality female'!S66)+S175</f>
        <v>8.6766134140950413E-2</v>
      </c>
      <c r="T176" s="4">
        <f>(1-T175)*AVERAGE('Mortality male'!T65,'Mortality male'!T66,'Mortality female'!T65,'Mortality female'!T66)+T175</f>
        <v>8.5570834259402651E-2</v>
      </c>
      <c r="U176" s="4">
        <f>(1-U175)*AVERAGE('Mortality male'!U65,'Mortality male'!U66,'Mortality female'!U65,'Mortality female'!U66)+U175</f>
        <v>8.2921478395883319E-2</v>
      </c>
      <c r="V176" s="4">
        <f>(1-V175)*AVERAGE('Mortality male'!V65,'Mortality male'!V66,'Mortality female'!V65,'Mortality female'!V66)+V175</f>
        <v>8.4998633949177019E-2</v>
      </c>
      <c r="W176" s="4">
        <f>(1-W175)*AVERAGE('Mortality male'!W65,'Mortality male'!W66,'Mortality female'!W65,'Mortality female'!W66)+W175</f>
        <v>8.7670398669687219E-2</v>
      </c>
      <c r="X176" s="4">
        <f>(1-X175)*AVERAGE('Mortality male'!X65,'Mortality male'!X66,'Mortality female'!X65,'Mortality female'!X66)+X175</f>
        <v>8.4801653758995704E-2</v>
      </c>
      <c r="Y176" s="4">
        <f>(1-Y175)*AVERAGE('Mortality male'!Y65,'Mortality male'!Y66,'Mortality female'!Y65,'Mortality female'!Y66)+Y175</f>
        <v>8.2640909309986577E-2</v>
      </c>
      <c r="Z176" s="4">
        <f>(1-Z175)*AVERAGE('Mortality male'!Z65,'Mortality male'!Z66,'Mortality female'!Z65,'Mortality female'!Z66)+Z175</f>
        <v>8.1954422187282883E-2</v>
      </c>
      <c r="AA176" s="4">
        <f ca="1">(1-AA175)*AVERAGE('Mortality male'!AA65,'Mortality male'!AA66,'Mortality female'!AA65,'Mortality female'!AA66)+AA175</f>
        <v>8.0049203129180166E-2</v>
      </c>
    </row>
    <row r="177" spans="1:27" x14ac:dyDescent="0.2">
      <c r="A177" s="1">
        <v>64</v>
      </c>
      <c r="B177" s="4">
        <f>(1-B176)*AVERAGE('Mortality male'!B66,'Mortality male'!B67,'Mortality female'!B66,'Mortality female'!B67)+B176</f>
        <v>0.13442218215285459</v>
      </c>
      <c r="C177" s="4">
        <f>(1-C176)*AVERAGE('Mortality male'!C66,'Mortality male'!C67,'Mortality female'!C66,'Mortality female'!C67)+C176</f>
        <v>0.13285306923491705</v>
      </c>
      <c r="D177" s="4">
        <f>(1-D176)*AVERAGE('Mortality male'!D66,'Mortality male'!D67,'Mortality female'!D66,'Mortality female'!D67)+D176</f>
        <v>0.13140340786060789</v>
      </c>
      <c r="E177" s="4">
        <f>(1-E176)*AVERAGE('Mortality male'!E66,'Mortality male'!E67,'Mortality female'!E66,'Mortality female'!E67)+E176</f>
        <v>0.12869628066069921</v>
      </c>
      <c r="F177" s="4">
        <f>(1-F176)*AVERAGE('Mortality male'!F66,'Mortality male'!F67,'Mortality female'!F66,'Mortality female'!F67)+F176</f>
        <v>0.12300504546601776</v>
      </c>
      <c r="G177" s="4">
        <f>(1-G176)*AVERAGE('Mortality male'!G66,'Mortality male'!G67,'Mortality female'!G66,'Mortality female'!G67)+G176</f>
        <v>0.11904635696927611</v>
      </c>
      <c r="H177" s="4">
        <f>(1-H176)*AVERAGE('Mortality male'!H66,'Mortality male'!H67,'Mortality female'!H66,'Mortality female'!H67)+H176</f>
        <v>0.1151345743243524</v>
      </c>
      <c r="I177" s="4">
        <f>(1-I176)*AVERAGE('Mortality male'!I66,'Mortality male'!I67,'Mortality female'!I66,'Mortality female'!I67)+I176</f>
        <v>0.11090456480900734</v>
      </c>
      <c r="J177" s="4">
        <f>(1-J176)*AVERAGE('Mortality male'!J66,'Mortality male'!J67,'Mortality female'!J66,'Mortality female'!J67)+J176</f>
        <v>0.11046734932988733</v>
      </c>
      <c r="K177" s="4">
        <f>(1-K176)*AVERAGE('Mortality male'!K66,'Mortality male'!K67,'Mortality female'!K66,'Mortality female'!K67)+K176</f>
        <v>0.10775648808229935</v>
      </c>
      <c r="L177" s="4">
        <f>(1-L176)*AVERAGE('Mortality male'!L66,'Mortality male'!L67,'Mortality female'!L66,'Mortality female'!L67)+L176</f>
        <v>0.10554876253014314</v>
      </c>
      <c r="M177" s="4">
        <f>(1-M176)*AVERAGE('Mortality male'!M66,'Mortality male'!M67,'Mortality female'!M66,'Mortality female'!M67)+M176</f>
        <v>0.10302899591201092</v>
      </c>
      <c r="N177" s="4">
        <f>(1-N176)*AVERAGE('Mortality male'!N66,'Mortality male'!N67,'Mortality female'!N66,'Mortality female'!N67)+N176</f>
        <v>0.10294718884136191</v>
      </c>
      <c r="O177" s="4">
        <f>(1-O176)*AVERAGE('Mortality male'!O66,'Mortality male'!O67,'Mortality female'!O66,'Mortality female'!O67)+O176</f>
        <v>0.10054801628246812</v>
      </c>
      <c r="P177" s="4">
        <f>(1-P176)*AVERAGE('Mortality male'!P66,'Mortality male'!P67,'Mortality female'!P66,'Mortality female'!P67)+P176</f>
        <v>9.7769668656531694E-2</v>
      </c>
      <c r="Q177" s="4">
        <f>(1-Q176)*AVERAGE('Mortality male'!Q66,'Mortality male'!Q67,'Mortality female'!Q66,'Mortality female'!Q67)+Q176</f>
        <v>9.6806029464445428E-2</v>
      </c>
      <c r="R177" s="4">
        <f>(1-R176)*AVERAGE('Mortality male'!R66,'Mortality male'!R67,'Mortality female'!R66,'Mortality female'!R67)+R176</f>
        <v>9.7136994251433045E-2</v>
      </c>
      <c r="S177" s="4">
        <f>(1-S176)*AVERAGE('Mortality male'!S66,'Mortality male'!S67,'Mortality female'!S66,'Mortality female'!S67)+S176</f>
        <v>9.4436205400140749E-2</v>
      </c>
      <c r="T177" s="4">
        <f>(1-T176)*AVERAGE('Mortality male'!T66,'Mortality male'!T67,'Mortality female'!T66,'Mortality female'!T67)+T176</f>
        <v>9.3329121350510483E-2</v>
      </c>
      <c r="U177" s="4">
        <f>(1-U176)*AVERAGE('Mortality male'!U66,'Mortality male'!U67,'Mortality female'!U66,'Mortality female'!U67)+U176</f>
        <v>9.0299084048444819E-2</v>
      </c>
      <c r="V177" s="4">
        <f>(1-V176)*AVERAGE('Mortality male'!V66,'Mortality male'!V67,'Mortality female'!V66,'Mortality female'!V67)+V176</f>
        <v>9.2960208681874254E-2</v>
      </c>
      <c r="W177" s="4">
        <f>(1-W176)*AVERAGE('Mortality male'!W66,'Mortality male'!W67,'Mortality female'!W66,'Mortality female'!W67)+W176</f>
        <v>9.5486817625412529E-2</v>
      </c>
      <c r="X177" s="4">
        <f>(1-X176)*AVERAGE('Mortality male'!X66,'Mortality male'!X67,'Mortality female'!X66,'Mortality female'!X67)+X176</f>
        <v>9.2272737305226005E-2</v>
      </c>
      <c r="Y177" s="4">
        <f>(1-Y176)*AVERAGE('Mortality male'!Y66,'Mortality male'!Y67,'Mortality female'!Y66,'Mortality female'!Y67)+Y176</f>
        <v>9.0054931706773561E-2</v>
      </c>
      <c r="Z177" s="4">
        <f>(1-Z176)*AVERAGE('Mortality male'!Z66,'Mortality male'!Z67,'Mortality female'!Z66,'Mortality female'!Z67)+Z176</f>
        <v>8.9125158025749981E-2</v>
      </c>
      <c r="AA177" s="4">
        <f ca="1">(1-AA176)*AVERAGE('Mortality male'!AA66,'Mortality male'!AA67,'Mortality female'!AA66,'Mortality female'!AA67)+AA176</f>
        <v>8.7008240403820311E-2</v>
      </c>
    </row>
    <row r="178" spans="1:27" x14ac:dyDescent="0.2">
      <c r="A178" s="1">
        <v>65</v>
      </c>
      <c r="B178" s="4">
        <f>(1-B177)*AVERAGE('Mortality male'!B67,'Mortality male'!B68,'Mortality female'!B67,'Mortality female'!B68)+B177</f>
        <v>0.1459900812885028</v>
      </c>
      <c r="C178" s="4">
        <f>(1-C177)*AVERAGE('Mortality male'!C67,'Mortality male'!C68,'Mortality female'!C67,'Mortality female'!C68)+C177</f>
        <v>0.14374238018455354</v>
      </c>
      <c r="D178" s="4">
        <f>(1-D177)*AVERAGE('Mortality male'!D67,'Mortality male'!D68,'Mortality female'!D67,'Mortality female'!D68)+D177</f>
        <v>0.14237809241375099</v>
      </c>
      <c r="E178" s="4">
        <f>(1-E177)*AVERAGE('Mortality male'!E67,'Mortality male'!E68,'Mortality female'!E67,'Mortality female'!E68)+E177</f>
        <v>0.13933118476832368</v>
      </c>
      <c r="F178" s="4">
        <f>(1-F177)*AVERAGE('Mortality male'!F67,'Mortality male'!F68,'Mortality female'!F67,'Mortality female'!F68)+F177</f>
        <v>0.13304554571803254</v>
      </c>
      <c r="G178" s="4">
        <f>(1-G177)*AVERAGE('Mortality male'!G67,'Mortality male'!G68,'Mortality female'!G67,'Mortality female'!G68)+G177</f>
        <v>0.12912274197662565</v>
      </c>
      <c r="H178" s="4">
        <f>(1-H177)*AVERAGE('Mortality male'!H67,'Mortality male'!H68,'Mortality female'!H67,'Mortality female'!H68)+H177</f>
        <v>0.12460641368664598</v>
      </c>
      <c r="I178" s="4">
        <f>(1-I177)*AVERAGE('Mortality male'!I67,'Mortality male'!I68,'Mortality female'!I67,'Mortality female'!I68)+I177</f>
        <v>0.12024306979591856</v>
      </c>
      <c r="J178" s="4">
        <f>(1-J177)*AVERAGE('Mortality male'!J67,'Mortality male'!J68,'Mortality female'!J67,'Mortality female'!J68)+J177</f>
        <v>0.11998877218190175</v>
      </c>
      <c r="K178" s="4">
        <f>(1-K177)*AVERAGE('Mortality male'!K67,'Mortality male'!K68,'Mortality female'!K67,'Mortality female'!K68)+K177</f>
        <v>0.11720793264875976</v>
      </c>
      <c r="L178" s="4">
        <f>(1-L177)*AVERAGE('Mortality male'!L67,'Mortality male'!L68,'Mortality female'!L67,'Mortality female'!L68)+L177</f>
        <v>0.11465975910835849</v>
      </c>
      <c r="M178" s="4">
        <f>(1-M177)*AVERAGE('Mortality male'!M67,'Mortality male'!M68,'Mortality female'!M67,'Mortality female'!M68)+M177</f>
        <v>0.11162279681744648</v>
      </c>
      <c r="N178" s="4">
        <f>(1-N177)*AVERAGE('Mortality male'!N67,'Mortality male'!N68,'Mortality female'!N67,'Mortality female'!N68)+N177</f>
        <v>0.11190494072980867</v>
      </c>
      <c r="O178" s="4">
        <f>(1-O177)*AVERAGE('Mortality male'!O67,'Mortality male'!O68,'Mortality female'!O67,'Mortality female'!O68)+O177</f>
        <v>0.10924815650546413</v>
      </c>
      <c r="P178" s="4">
        <f>(1-P177)*AVERAGE('Mortality male'!P67,'Mortality male'!P68,'Mortality female'!P67,'Mortality female'!P68)+P177</f>
        <v>0.10606911522873894</v>
      </c>
      <c r="Q178" s="4">
        <f>(1-Q177)*AVERAGE('Mortality male'!Q67,'Mortality male'!Q68,'Mortality female'!Q67,'Mortality female'!Q68)+Q177</f>
        <v>0.10535363230930153</v>
      </c>
      <c r="R178" s="4">
        <f>(1-R177)*AVERAGE('Mortality male'!R67,'Mortality male'!R68,'Mortality female'!R67,'Mortality female'!R68)+R177</f>
        <v>0.10558553689265245</v>
      </c>
      <c r="S178" s="4">
        <f>(1-S177)*AVERAGE('Mortality male'!S67,'Mortality male'!S68,'Mortality female'!S67,'Mortality female'!S68)+S177</f>
        <v>0.10249406000739517</v>
      </c>
      <c r="T178" s="4">
        <f>(1-T177)*AVERAGE('Mortality male'!T67,'Mortality male'!T68,'Mortality female'!T67,'Mortality female'!T68)+T177</f>
        <v>0.10177620883940866</v>
      </c>
      <c r="U178" s="4">
        <f>(1-U177)*AVERAGE('Mortality male'!U67,'Mortality male'!U68,'Mortality female'!U67,'Mortality female'!U68)+U177</f>
        <v>9.8474465605929332E-2</v>
      </c>
      <c r="V178" s="4">
        <f>(1-V177)*AVERAGE('Mortality male'!V67,'Mortality male'!V68,'Mortality female'!V67,'Mortality female'!V68)+V177</f>
        <v>0.10138826514635242</v>
      </c>
      <c r="W178" s="4">
        <f>(1-W177)*AVERAGE('Mortality male'!W67,'Mortality male'!W68,'Mortality female'!W67,'Mortality female'!W68)+W177</f>
        <v>0.10433033511002283</v>
      </c>
      <c r="X178" s="4">
        <f>(1-X177)*AVERAGE('Mortality male'!X67,'Mortality male'!X68,'Mortality female'!X67,'Mortality female'!X68)+X177</f>
        <v>0.10046542921539071</v>
      </c>
      <c r="Y178" s="4">
        <f>(1-Y177)*AVERAGE('Mortality male'!Y67,'Mortality male'!Y68,'Mortality female'!Y67,'Mortality female'!Y68)+Y177</f>
        <v>9.8060127094119043E-2</v>
      </c>
      <c r="Z178" s="4">
        <f>(1-Z177)*AVERAGE('Mortality male'!Z67,'Mortality male'!Z68,'Mortality female'!Z67,'Mortality female'!Z68)+Z177</f>
        <v>9.6977661187139866E-2</v>
      </c>
      <c r="AA178" s="4">
        <f ca="1">(1-AA177)*AVERAGE('Mortality male'!AA67,'Mortality male'!AA68,'Mortality female'!AA67,'Mortality female'!AA68)+AA177</f>
        <v>9.4631574505065277E-2</v>
      </c>
    </row>
    <row r="179" spans="1:27" x14ac:dyDescent="0.2">
      <c r="A179" s="1">
        <v>66</v>
      </c>
      <c r="B179" s="4">
        <f>(1-B178)*AVERAGE('Mortality male'!B68,'Mortality male'!B69,'Mortality female'!B68,'Mortality female'!B69)+B178</f>
        <v>0.15878520557751516</v>
      </c>
      <c r="C179" s="4">
        <f>(1-C178)*AVERAGE('Mortality male'!C68,'Mortality male'!C69,'Mortality female'!C68,'Mortality female'!C69)+C178</f>
        <v>0.15575045450646177</v>
      </c>
      <c r="D179" s="4">
        <f>(1-D178)*AVERAGE('Mortality male'!D68,'Mortality male'!D69,'Mortality female'!D68,'Mortality female'!D69)+D178</f>
        <v>0.15428583475860946</v>
      </c>
      <c r="E179" s="4">
        <f>(1-E178)*AVERAGE('Mortality male'!E68,'Mortality male'!E69,'Mortality female'!E68,'Mortality female'!E69)+E178</f>
        <v>0.15116454677545149</v>
      </c>
      <c r="F179" s="4">
        <f>(1-F178)*AVERAGE('Mortality male'!F68,'Mortality male'!F69,'Mortality female'!F68,'Mortality female'!F69)+F178</f>
        <v>0.14423274908136544</v>
      </c>
      <c r="G179" s="4">
        <f>(1-G178)*AVERAGE('Mortality male'!G68,'Mortality male'!G69,'Mortality female'!G68,'Mortality female'!G69)+G178</f>
        <v>0.14002991664314013</v>
      </c>
      <c r="H179" s="4">
        <f>(1-H178)*AVERAGE('Mortality male'!H68,'Mortality male'!H69,'Mortality female'!H68,'Mortality female'!H69)+H178</f>
        <v>0.13469223097183658</v>
      </c>
      <c r="I179" s="4">
        <f>(1-I178)*AVERAGE('Mortality male'!I68,'Mortality male'!I69,'Mortality female'!I68,'Mortality female'!I69)+I178</f>
        <v>0.13041130632475667</v>
      </c>
      <c r="J179" s="4">
        <f>(1-J178)*AVERAGE('Mortality male'!J68,'Mortality male'!J69,'Mortality female'!J68,'Mortality female'!J69)+J178</f>
        <v>0.12987155912965029</v>
      </c>
      <c r="K179" s="4">
        <f>(1-K178)*AVERAGE('Mortality male'!K68,'Mortality male'!K69,'Mortality female'!K68,'Mortality female'!K69)+K178</f>
        <v>0.12705926350253399</v>
      </c>
      <c r="L179" s="4">
        <f>(1-L178)*AVERAGE('Mortality male'!L68,'Mortality male'!L69,'Mortality female'!L68,'Mortality female'!L69)+L178</f>
        <v>0.12510174177127428</v>
      </c>
      <c r="M179" s="4">
        <f>(1-M178)*AVERAGE('Mortality male'!M68,'Mortality male'!M69,'Mortality female'!M68,'Mortality female'!M69)+M178</f>
        <v>0.12146408908246467</v>
      </c>
      <c r="N179" s="4">
        <f>(1-N178)*AVERAGE('Mortality male'!N68,'Mortality male'!N69,'Mortality female'!N68,'Mortality female'!N69)+N178</f>
        <v>0.12138381470526101</v>
      </c>
      <c r="O179" s="4">
        <f>(1-O178)*AVERAGE('Mortality male'!O68,'Mortality male'!O69,'Mortality female'!O68,'Mortality female'!O69)+O178</f>
        <v>0.11872118999683445</v>
      </c>
      <c r="P179" s="4">
        <f>(1-P178)*AVERAGE('Mortality male'!P68,'Mortality male'!P69,'Mortality female'!P68,'Mortality female'!P69)+P178</f>
        <v>0.1149649710920482</v>
      </c>
      <c r="Q179" s="4">
        <f>(1-Q178)*AVERAGE('Mortality male'!Q68,'Mortality male'!Q69,'Mortality female'!Q68,'Mortality female'!Q69)+Q178</f>
        <v>0.11484676085187746</v>
      </c>
      <c r="R179" s="4">
        <f>(1-R178)*AVERAGE('Mortality male'!R68,'Mortality male'!R69,'Mortality female'!R68,'Mortality female'!R69)+R178</f>
        <v>0.11475946467933368</v>
      </c>
      <c r="S179" s="4">
        <f>(1-S178)*AVERAGE('Mortality male'!S68,'Mortality male'!S69,'Mortality female'!S68,'Mortality female'!S69)+S178</f>
        <v>0.11139611655077943</v>
      </c>
      <c r="T179" s="4">
        <f>(1-T178)*AVERAGE('Mortality male'!T68,'Mortality male'!T69,'Mortality female'!T68,'Mortality female'!T69)+T178</f>
        <v>0.11098991589104526</v>
      </c>
      <c r="U179" s="4">
        <f>(1-U178)*AVERAGE('Mortality male'!U68,'Mortality male'!U69,'Mortality female'!U68,'Mortality female'!U69)+U178</f>
        <v>0.10721009266667474</v>
      </c>
      <c r="V179" s="4">
        <f>(1-V178)*AVERAGE('Mortality male'!V68,'Mortality male'!V69,'Mortality female'!V68,'Mortality female'!V69)+V178</f>
        <v>0.11047630737555689</v>
      </c>
      <c r="W179" s="4">
        <f>(1-W178)*AVERAGE('Mortality male'!W68,'Mortality male'!W69,'Mortality female'!W68,'Mortality female'!W69)+W178</f>
        <v>0.11383002924944426</v>
      </c>
      <c r="X179" s="4">
        <f>(1-X178)*AVERAGE('Mortality male'!X68,'Mortality male'!X69,'Mortality female'!X68,'Mortality female'!X69)+X178</f>
        <v>0.10939143940976545</v>
      </c>
      <c r="Y179" s="4">
        <f>(1-Y178)*AVERAGE('Mortality male'!Y68,'Mortality male'!Y69,'Mortality female'!Y68,'Mortality female'!Y69)+Y178</f>
        <v>0.10672145643337751</v>
      </c>
      <c r="Z179" s="4">
        <f>(1-Z178)*AVERAGE('Mortality male'!Z68,'Mortality male'!Z69,'Mortality female'!Z68,'Mortality female'!Z69)+Z178</f>
        <v>0.10559986084877322</v>
      </c>
      <c r="AA179" s="4">
        <f ca="1">(1-AA178)*AVERAGE('Mortality male'!AA68,'Mortality male'!AA69,'Mortality female'!AA68,'Mortality female'!AA69)+AA178</f>
        <v>0.10298261719304524</v>
      </c>
    </row>
    <row r="180" spans="1:27" x14ac:dyDescent="0.2">
      <c r="A180" s="1">
        <v>67</v>
      </c>
      <c r="B180" s="4">
        <f>(1-B179)*AVERAGE('Mortality male'!B69,'Mortality male'!B70,'Mortality female'!B69,'Mortality female'!B70)+B179</f>
        <v>0.1729306083908547</v>
      </c>
      <c r="C180" s="4">
        <f>(1-C179)*AVERAGE('Mortality male'!C69,'Mortality male'!C70,'Mortality female'!C69,'Mortality female'!C70)+C179</f>
        <v>0.16930974623485229</v>
      </c>
      <c r="D180" s="4">
        <f>(1-D179)*AVERAGE('Mortality male'!D69,'Mortality male'!D70,'Mortality female'!D69,'Mortality female'!D70)+D179</f>
        <v>0.16738682178753914</v>
      </c>
      <c r="E180" s="4">
        <f>(1-E179)*AVERAGE('Mortality male'!E69,'Mortality male'!E70,'Mortality female'!E69,'Mortality female'!E70)+E179</f>
        <v>0.16378037215188018</v>
      </c>
      <c r="F180" s="4">
        <f>(1-F179)*AVERAGE('Mortality male'!F69,'Mortality male'!F70,'Mortality female'!F69,'Mortality female'!F70)+F179</f>
        <v>0.15628841673298557</v>
      </c>
      <c r="G180" s="4">
        <f>(1-G179)*AVERAGE('Mortality male'!G69,'Mortality male'!G70,'Mortality female'!G69,'Mortality female'!G70)+G179</f>
        <v>0.15163922907160471</v>
      </c>
      <c r="H180" s="4">
        <f>(1-H179)*AVERAGE('Mortality male'!H69,'Mortality male'!H70,'Mortality female'!H69,'Mortality female'!H70)+H179</f>
        <v>0.14596749751209362</v>
      </c>
      <c r="I180" s="4">
        <f>(1-I179)*AVERAGE('Mortality male'!I69,'Mortality male'!I70,'Mortality female'!I69,'Mortality female'!I70)+I179</f>
        <v>0.14144279872787904</v>
      </c>
      <c r="J180" s="4">
        <f>(1-J179)*AVERAGE('Mortality male'!J69,'Mortality male'!J70,'Mortality female'!J69,'Mortality female'!J70)+J179</f>
        <v>0.14062849070256567</v>
      </c>
      <c r="K180" s="4">
        <f>(1-K179)*AVERAGE('Mortality male'!K69,'Mortality male'!K70,'Mortality female'!K69,'Mortality female'!K70)+K179</f>
        <v>0.13757778095347123</v>
      </c>
      <c r="L180" s="4">
        <f>(1-L179)*AVERAGE('Mortality male'!L69,'Mortality male'!L70,'Mortality female'!L69,'Mortality female'!L70)+L179</f>
        <v>0.13598871884076882</v>
      </c>
      <c r="M180" s="4">
        <f>(1-M179)*AVERAGE('Mortality male'!M69,'Mortality male'!M70,'Mortality female'!M69,'Mortality female'!M70)+M179</f>
        <v>0.13222734706132025</v>
      </c>
      <c r="N180" s="4">
        <f>(1-N179)*AVERAGE('Mortality male'!N69,'Mortality male'!N70,'Mortality female'!N69,'Mortality female'!N70)+N179</f>
        <v>0.13168198514786292</v>
      </c>
      <c r="O180" s="4">
        <f>(1-O179)*AVERAGE('Mortality male'!O69,'Mortality male'!O70,'Mortality female'!O69,'Mortality female'!O70)+O179</f>
        <v>0.12874386304357688</v>
      </c>
      <c r="P180" s="4">
        <f>(1-P179)*AVERAGE('Mortality male'!P69,'Mortality male'!P70,'Mortality female'!P69,'Mortality female'!P70)+P179</f>
        <v>0.12467537584779631</v>
      </c>
      <c r="Q180" s="4">
        <f>(1-Q179)*AVERAGE('Mortality male'!Q69,'Mortality male'!Q70,'Mortality female'!Q69,'Mortality female'!Q70)+Q179</f>
        <v>0.12500931095601678</v>
      </c>
      <c r="R180" s="4">
        <f>(1-R179)*AVERAGE('Mortality male'!R69,'Mortality male'!R70,'Mortality female'!R69,'Mortality female'!R70)+R179</f>
        <v>0.12477047028002251</v>
      </c>
      <c r="S180" s="4">
        <f>(1-S179)*AVERAGE('Mortality male'!S69,'Mortality male'!S70,'Mortality female'!S69,'Mortality female'!S70)+S179</f>
        <v>0.12109424338668746</v>
      </c>
      <c r="T180" s="4">
        <f>(1-T179)*AVERAGE('Mortality male'!T69,'Mortality male'!T70,'Mortality female'!T69,'Mortality female'!T70)+T179</f>
        <v>0.12074935022294615</v>
      </c>
      <c r="U180" s="4">
        <f>(1-U179)*AVERAGE('Mortality male'!U69,'Mortality male'!U70,'Mortality female'!U69,'Mortality female'!U70)+U179</f>
        <v>0.1165440991389018</v>
      </c>
      <c r="V180" s="4">
        <f>(1-V179)*AVERAGE('Mortality male'!V69,'Mortality male'!V70,'Mortality female'!V69,'Mortality female'!V70)+V179</f>
        <v>0.12054802153422811</v>
      </c>
      <c r="W180" s="4">
        <f>(1-W179)*AVERAGE('Mortality male'!W69,'Mortality male'!W70,'Mortality female'!W69,'Mortality female'!W70)+W179</f>
        <v>0.12401563236350759</v>
      </c>
      <c r="X180" s="4">
        <f>(1-X179)*AVERAGE('Mortality male'!X69,'Mortality male'!X70,'Mortality female'!X69,'Mortality female'!X70)+X179</f>
        <v>0.11924211463244207</v>
      </c>
      <c r="Y180" s="4">
        <f>(1-Y179)*AVERAGE('Mortality male'!Y69,'Mortality male'!Y70,'Mortality female'!Y69,'Mortality female'!Y70)+Y179</f>
        <v>0.1164896264338673</v>
      </c>
      <c r="Z180" s="4">
        <f>(1-Z179)*AVERAGE('Mortality male'!Z69,'Mortality male'!Z70,'Mortality female'!Z69,'Mortality female'!Z70)+Z179</f>
        <v>0.11510841887234693</v>
      </c>
      <c r="AA180" s="4">
        <f ca="1">(1-AA179)*AVERAGE('Mortality male'!AA69,'Mortality male'!AA70,'Mortality female'!AA69,'Mortality female'!AA70)+AA179</f>
        <v>0.11219084822200884</v>
      </c>
    </row>
    <row r="181" spans="1:27" x14ac:dyDescent="0.2">
      <c r="A181" s="1">
        <v>68</v>
      </c>
      <c r="B181" s="4">
        <f>(1-B180)*AVERAGE('Mortality male'!B70,'Mortality male'!B71,'Mortality female'!B70,'Mortality female'!B71)+B180</f>
        <v>0.18820731404585503</v>
      </c>
      <c r="C181" s="4">
        <f>(1-C180)*AVERAGE('Mortality male'!C70,'Mortality male'!C71,'Mortality female'!C70,'Mortality female'!C71)+C180</f>
        <v>0.18440361889089565</v>
      </c>
      <c r="D181" s="4">
        <f>(1-D180)*AVERAGE('Mortality male'!D70,'Mortality male'!D71,'Mortality female'!D70,'Mortality female'!D71)+D180</f>
        <v>0.18173163001344961</v>
      </c>
      <c r="E181" s="4">
        <f>(1-E180)*AVERAGE('Mortality male'!E70,'Mortality male'!E71,'Mortality female'!E70,'Mortality female'!E71)+E180</f>
        <v>0.177696165934591</v>
      </c>
      <c r="F181" s="4">
        <f>(1-F180)*AVERAGE('Mortality male'!F70,'Mortality male'!F71,'Mortality female'!F70,'Mortality female'!F71)+F180</f>
        <v>0.16944371998079119</v>
      </c>
      <c r="G181" s="4">
        <f>(1-G180)*AVERAGE('Mortality male'!G70,'Mortality male'!G71,'Mortality female'!G70,'Mortality female'!G71)+G180</f>
        <v>0.16429313156220673</v>
      </c>
      <c r="H181" s="4">
        <f>(1-H180)*AVERAGE('Mortality male'!H70,'Mortality male'!H71,'Mortality female'!H70,'Mortality female'!H71)+H180</f>
        <v>0.15851815630843294</v>
      </c>
      <c r="I181" s="4">
        <f>(1-I180)*AVERAGE('Mortality male'!I70,'Mortality male'!I71,'Mortality female'!I70,'Mortality female'!I71)+I180</f>
        <v>0.15345138438839537</v>
      </c>
      <c r="J181" s="4">
        <f>(1-J180)*AVERAGE('Mortality male'!J70,'Mortality male'!J71,'Mortality female'!J70,'Mortality female'!J71)+J180</f>
        <v>0.15244462467955283</v>
      </c>
      <c r="K181" s="4">
        <f>(1-K180)*AVERAGE('Mortality male'!K70,'Mortality male'!K71,'Mortality female'!K70,'Mortality female'!K71)+K180</f>
        <v>0.14920797568894092</v>
      </c>
      <c r="L181" s="4">
        <f>(1-L180)*AVERAGE('Mortality male'!L70,'Mortality male'!L71,'Mortality female'!L70,'Mortality female'!L71)+L180</f>
        <v>0.14734812797744154</v>
      </c>
      <c r="M181" s="4">
        <f>(1-M180)*AVERAGE('Mortality male'!M70,'Mortality male'!M71,'Mortality female'!M70,'Mortality female'!M71)+M180</f>
        <v>0.14325588028166028</v>
      </c>
      <c r="N181" s="4">
        <f>(1-N180)*AVERAGE('Mortality male'!N70,'Mortality male'!N71,'Mortality female'!N70,'Mortality female'!N71)+N180</f>
        <v>0.14319746640618233</v>
      </c>
      <c r="O181" s="4">
        <f>(1-O180)*AVERAGE('Mortality male'!O70,'Mortality male'!O71,'Mortality female'!O70,'Mortality female'!O71)+O180</f>
        <v>0.13995311122594095</v>
      </c>
      <c r="P181" s="4">
        <f>(1-P180)*AVERAGE('Mortality male'!P70,'Mortality male'!P71,'Mortality female'!P70,'Mortality female'!P71)+P180</f>
        <v>0.13533788820427972</v>
      </c>
      <c r="Q181" s="4">
        <f>(1-Q180)*AVERAGE('Mortality male'!Q70,'Mortality male'!Q71,'Mortality female'!Q70,'Mortality female'!Q71)+Q180</f>
        <v>0.13590390810156822</v>
      </c>
      <c r="R181" s="4">
        <f>(1-R180)*AVERAGE('Mortality male'!R70,'Mortality male'!R71,'Mortality female'!R70,'Mortality female'!R71)+R180</f>
        <v>0.13581090830090939</v>
      </c>
      <c r="S181" s="4">
        <f>(1-S180)*AVERAGE('Mortality male'!S70,'Mortality male'!S71,'Mortality female'!S70,'Mortality female'!S71)+S180</f>
        <v>0.1313636119739216</v>
      </c>
      <c r="T181" s="4">
        <f>(1-T180)*AVERAGE('Mortality male'!T70,'Mortality male'!T71,'Mortality female'!T70,'Mortality female'!T71)+T180</f>
        <v>0.13098504608090042</v>
      </c>
      <c r="U181" s="4">
        <f>(1-U180)*AVERAGE('Mortality male'!U70,'Mortality male'!U71,'Mortality female'!U70,'Mortality female'!U71)+U180</f>
        <v>0.12679146633809976</v>
      </c>
      <c r="V181" s="4">
        <f>(1-V180)*AVERAGE('Mortality male'!V70,'Mortality male'!V71,'Mortality female'!V70,'Mortality female'!V71)+V180</f>
        <v>0.13164102692188326</v>
      </c>
      <c r="W181" s="4">
        <f>(1-W180)*AVERAGE('Mortality male'!W70,'Mortality male'!W71,'Mortality female'!W70,'Mortality female'!W71)+W180</f>
        <v>0.13517686239874047</v>
      </c>
      <c r="X181" s="4">
        <f>(1-X180)*AVERAGE('Mortality male'!X70,'Mortality male'!X71,'Mortality female'!X70,'Mortality female'!X71)+X180</f>
        <v>0.12998107162269715</v>
      </c>
      <c r="Y181" s="4">
        <f>(1-Y180)*AVERAGE('Mortality male'!Y70,'Mortality male'!Y71,'Mortality female'!Y70,'Mortality female'!Y71)+Y180</f>
        <v>0.12726313556278998</v>
      </c>
      <c r="Z181" s="4">
        <f>(1-Z180)*AVERAGE('Mortality male'!Z70,'Mortality male'!Z71,'Mortality female'!Z70,'Mortality female'!Z71)+Z180</f>
        <v>0.12552987665374848</v>
      </c>
      <c r="AA181" s="4">
        <f ca="1">(1-AA180)*AVERAGE('Mortality male'!AA70,'Mortality male'!AA71,'Mortality female'!AA70,'Mortality female'!AA71)+AA180</f>
        <v>0.12229360379945674</v>
      </c>
    </row>
    <row r="182" spans="1:27" x14ac:dyDescent="0.2">
      <c r="A182" s="1">
        <v>69</v>
      </c>
      <c r="B182" s="4">
        <f>(1-B181)*AVERAGE('Mortality male'!B71,'Mortality male'!B72,'Mortality female'!B71,'Mortality female'!B72)+B181</f>
        <v>0.20453979727650023</v>
      </c>
      <c r="C182" s="4">
        <f>(1-C181)*AVERAGE('Mortality male'!C71,'Mortality male'!C72,'Mortality female'!C71,'Mortality female'!C72)+C181</f>
        <v>0.20074485600254843</v>
      </c>
      <c r="D182" s="4">
        <f>(1-D181)*AVERAGE('Mortality male'!D71,'Mortality male'!D72,'Mortality female'!D71,'Mortality female'!D72)+D181</f>
        <v>0.19778432406753885</v>
      </c>
      <c r="E182" s="4">
        <f>(1-E181)*AVERAGE('Mortality male'!E71,'Mortality male'!E72,'Mortality female'!E71,'Mortality female'!E72)+E181</f>
        <v>0.19301159327240214</v>
      </c>
      <c r="F182" s="4">
        <f>(1-F181)*AVERAGE('Mortality male'!F71,'Mortality male'!F72,'Mortality female'!F71,'Mortality female'!F72)+F181</f>
        <v>0.18437816265479109</v>
      </c>
      <c r="G182" s="4">
        <f>(1-G181)*AVERAGE('Mortality male'!G71,'Mortality male'!G72,'Mortality female'!G71,'Mortality female'!G72)+G181</f>
        <v>0.17830864553331383</v>
      </c>
      <c r="H182" s="4">
        <f>(1-H181)*AVERAGE('Mortality male'!H71,'Mortality male'!H72,'Mortality female'!H71,'Mortality female'!H72)+H181</f>
        <v>0.17208151180442646</v>
      </c>
      <c r="I182" s="4">
        <f>(1-I181)*AVERAGE('Mortality male'!I71,'Mortality male'!I72,'Mortality female'!I71,'Mortality female'!I72)+I181</f>
        <v>0.16680915485812942</v>
      </c>
      <c r="J182" s="4">
        <f>(1-J181)*AVERAGE('Mortality male'!J71,'Mortality male'!J72,'Mortality female'!J71,'Mortality female'!J72)+J181</f>
        <v>0.16508740675646361</v>
      </c>
      <c r="K182" s="4">
        <f>(1-K181)*AVERAGE('Mortality male'!K71,'Mortality male'!K72,'Mortality female'!K71,'Mortality female'!K72)+K181</f>
        <v>0.16172064566037236</v>
      </c>
      <c r="L182" s="4">
        <f>(1-L181)*AVERAGE('Mortality male'!L71,'Mortality male'!L72,'Mortality female'!L71,'Mortality female'!L72)+L181</f>
        <v>0.15997934783563081</v>
      </c>
      <c r="M182" s="4">
        <f>(1-M181)*AVERAGE('Mortality male'!M71,'Mortality male'!M72,'Mortality female'!M71,'Mortality female'!M72)+M181</f>
        <v>0.15536057368070821</v>
      </c>
      <c r="N182" s="4">
        <f>(1-N181)*AVERAGE('Mortality male'!N71,'Mortality male'!N72,'Mortality female'!N71,'Mortality female'!N72)+N181</f>
        <v>0.15542851706459299</v>
      </c>
      <c r="O182" s="4">
        <f>(1-O181)*AVERAGE('Mortality male'!O71,'Mortality male'!O72,'Mortality female'!O71,'Mortality female'!O72)+O181</f>
        <v>0.15261047134575895</v>
      </c>
      <c r="P182" s="4">
        <f>(1-P181)*AVERAGE('Mortality male'!P71,'Mortality male'!P72,'Mortality female'!P71,'Mortality female'!P72)+P181</f>
        <v>0.14724528265734105</v>
      </c>
      <c r="Q182" s="4">
        <f>(1-Q181)*AVERAGE('Mortality male'!Q71,'Mortality male'!Q72,'Mortality female'!Q71,'Mortality female'!Q72)+Q181</f>
        <v>0.14745958304235532</v>
      </c>
      <c r="R182" s="4">
        <f>(1-R181)*AVERAGE('Mortality male'!R71,'Mortality male'!R72,'Mortality female'!R71,'Mortality female'!R72)+R181</f>
        <v>0.14753964282418103</v>
      </c>
      <c r="S182" s="4">
        <f>(1-S181)*AVERAGE('Mortality male'!S71,'Mortality male'!S72,'Mortality female'!S71,'Mortality female'!S72)+S181</f>
        <v>0.14263965166891932</v>
      </c>
      <c r="T182" s="4">
        <f>(1-T181)*AVERAGE('Mortality male'!T71,'Mortality male'!T72,'Mortality female'!T71,'Mortality female'!T72)+T181</f>
        <v>0.14213820025946305</v>
      </c>
      <c r="U182" s="4">
        <f>(1-U181)*AVERAGE('Mortality male'!U71,'Mortality male'!U72,'Mortality female'!U71,'Mortality female'!U72)+U181</f>
        <v>0.13801732593539096</v>
      </c>
      <c r="V182" s="4">
        <f>(1-V181)*AVERAGE('Mortality male'!V71,'Mortality male'!V72,'Mortality female'!V71,'Mortality female'!V72)+V181</f>
        <v>0.14342037807571326</v>
      </c>
      <c r="W182" s="4">
        <f>(1-W181)*AVERAGE('Mortality male'!W71,'Mortality male'!W72,'Mortality female'!W71,'Mortality female'!W72)+W181</f>
        <v>0.14739388350653934</v>
      </c>
      <c r="X182" s="4">
        <f>(1-X181)*AVERAGE('Mortality male'!X71,'Mortality male'!X72,'Mortality female'!X71,'Mortality female'!X72)+X181</f>
        <v>0.14172675921068148</v>
      </c>
      <c r="Y182" s="4">
        <f>(1-Y181)*AVERAGE('Mortality male'!Y71,'Mortality male'!Y72,'Mortality female'!Y71,'Mortality female'!Y72)+Y181</f>
        <v>0.13906761808402349</v>
      </c>
      <c r="Z182" s="4">
        <f>(1-Z181)*AVERAGE('Mortality male'!Z71,'Mortality male'!Z72,'Mortality female'!Z71,'Mortality female'!Z72)+Z181</f>
        <v>0.13706965799245452</v>
      </c>
      <c r="AA182" s="4">
        <f ca="1">(1-AA181)*AVERAGE('Mortality male'!AA71,'Mortality male'!AA72,'Mortality female'!AA71,'Mortality female'!AA72)+AA181</f>
        <v>0.13349142609985939</v>
      </c>
    </row>
    <row r="183" spans="1:27" x14ac:dyDescent="0.2">
      <c r="A183" s="1">
        <v>70</v>
      </c>
      <c r="B183" s="4">
        <f>(1-B182)*AVERAGE('Mortality male'!B72,'Mortality male'!B73,'Mortality female'!B72,'Mortality female'!B73)+B182</f>
        <v>0.22227481627735304</v>
      </c>
      <c r="C183" s="4">
        <f>(1-C182)*AVERAGE('Mortality male'!C72,'Mortality male'!C73,'Mortality female'!C72,'Mortality female'!C73)+C182</f>
        <v>0.21850977071801075</v>
      </c>
      <c r="D183" s="4">
        <f>(1-D182)*AVERAGE('Mortality male'!D72,'Mortality male'!D73,'Mortality female'!D72,'Mortality female'!D73)+D182</f>
        <v>0.21557730295660824</v>
      </c>
      <c r="E183" s="4">
        <f>(1-E182)*AVERAGE('Mortality male'!E72,'Mortality male'!E73,'Mortality female'!E72,'Mortality female'!E73)+E182</f>
        <v>0.20927602150165159</v>
      </c>
      <c r="F183" s="4">
        <f>(1-F182)*AVERAGE('Mortality male'!F72,'Mortality male'!F73,'Mortality female'!F72,'Mortality female'!F73)+F182</f>
        <v>0.2008172212790261</v>
      </c>
      <c r="G183" s="4">
        <f>(1-G182)*AVERAGE('Mortality male'!G72,'Mortality male'!G73,'Mortality female'!G72,'Mortality female'!G73)+G182</f>
        <v>0.19354568034024386</v>
      </c>
      <c r="H183" s="4">
        <f>(1-H182)*AVERAGE('Mortality male'!H72,'Mortality male'!H73,'Mortality female'!H72,'Mortality female'!H73)+H182</f>
        <v>0.18716307642741847</v>
      </c>
      <c r="I183" s="4">
        <f>(1-I182)*AVERAGE('Mortality male'!I72,'Mortality male'!I73,'Mortality female'!I72,'Mortality female'!I73)+I182</f>
        <v>0.1813033286570998</v>
      </c>
      <c r="J183" s="4">
        <f>(1-J182)*AVERAGE('Mortality male'!J72,'Mortality male'!J73,'Mortality female'!J72,'Mortality female'!J73)+J182</f>
        <v>0.17886346130874667</v>
      </c>
      <c r="K183" s="4">
        <f>(1-K182)*AVERAGE('Mortality male'!K72,'Mortality male'!K73,'Mortality female'!K72,'Mortality female'!K73)+K182</f>
        <v>0.17532905631826781</v>
      </c>
      <c r="L183" s="4">
        <f>(1-L182)*AVERAGE('Mortality male'!L72,'Mortality male'!L73,'Mortality female'!L72,'Mortality female'!L73)+L182</f>
        <v>0.17349220636114523</v>
      </c>
      <c r="M183" s="4">
        <f>(1-M182)*AVERAGE('Mortality male'!M72,'Mortality male'!M73,'Mortality female'!M72,'Mortality female'!M73)+M182</f>
        <v>0.16867167093601129</v>
      </c>
      <c r="N183" s="4">
        <f>(1-N182)*AVERAGE('Mortality male'!N72,'Mortality male'!N73,'Mortality female'!N72,'Mortality female'!N73)+N182</f>
        <v>0.16861238061395251</v>
      </c>
      <c r="O183" s="4">
        <f>(1-O182)*AVERAGE('Mortality male'!O72,'Mortality male'!O73,'Mortality female'!O72,'Mortality female'!O73)+O182</f>
        <v>0.1659138608281204</v>
      </c>
      <c r="P183" s="4">
        <f>(1-P182)*AVERAGE('Mortality male'!P72,'Mortality male'!P73,'Mortality female'!P72,'Mortality female'!P73)+P182</f>
        <v>0.16044192150679548</v>
      </c>
      <c r="Q183" s="4">
        <f>(1-Q182)*AVERAGE('Mortality male'!Q72,'Mortality male'!Q73,'Mortality female'!Q72,'Mortality female'!Q73)+Q182</f>
        <v>0.16055490602777833</v>
      </c>
      <c r="R183" s="4">
        <f>(1-R182)*AVERAGE('Mortality male'!R72,'Mortality male'!R73,'Mortality female'!R72,'Mortality female'!R73)+R182</f>
        <v>0.16005636949546828</v>
      </c>
      <c r="S183" s="4">
        <f>(1-S182)*AVERAGE('Mortality male'!S72,'Mortality male'!S73,'Mortality female'!S72,'Mortality female'!S73)+S182</f>
        <v>0.15493775782618849</v>
      </c>
      <c r="T183" s="4">
        <f>(1-T182)*AVERAGE('Mortality male'!T72,'Mortality male'!T73,'Mortality female'!T72,'Mortality female'!T73)+T182</f>
        <v>0.15441926983626544</v>
      </c>
      <c r="U183" s="4">
        <f>(1-U182)*AVERAGE('Mortality male'!U72,'Mortality male'!U73,'Mortality female'!U72,'Mortality female'!U73)+U182</f>
        <v>0.15020883695342571</v>
      </c>
      <c r="V183" s="4">
        <f>(1-V182)*AVERAGE('Mortality male'!V72,'Mortality male'!V73,'Mortality female'!V72,'Mortality female'!V73)+V182</f>
        <v>0.15593530852609694</v>
      </c>
      <c r="W183" s="4">
        <f>(1-W182)*AVERAGE('Mortality male'!W72,'Mortality male'!W73,'Mortality female'!W72,'Mortality female'!W73)+W182</f>
        <v>0.16092363877905536</v>
      </c>
      <c r="X183" s="4">
        <f>(1-X182)*AVERAGE('Mortality male'!X72,'Mortality male'!X73,'Mortality female'!X72,'Mortality female'!X73)+X182</f>
        <v>0.15456971135360406</v>
      </c>
      <c r="Y183" s="4">
        <f>(1-Y182)*AVERAGE('Mortality male'!Y72,'Mortality male'!Y73,'Mortality female'!Y72,'Mortality female'!Y73)+Y182</f>
        <v>0.15167496081393425</v>
      </c>
      <c r="Z183" s="4">
        <f>(1-Z182)*AVERAGE('Mortality male'!Z72,'Mortality male'!Z73,'Mortality female'!Z72,'Mortality female'!Z73)+Z182</f>
        <v>0.14963667016333629</v>
      </c>
      <c r="AA183" s="4">
        <f ca="1">(1-AA182)*AVERAGE('Mortality male'!AA72,'Mortality male'!AA73,'Mortality female'!AA72,'Mortality female'!AA73)+AA182</f>
        <v>0.14587362019078845</v>
      </c>
    </row>
    <row r="184" spans="1:27" x14ac:dyDescent="0.2">
      <c r="A184" s="1">
        <v>71</v>
      </c>
      <c r="B184" s="4">
        <f>(1-B183)*AVERAGE('Mortality male'!B73,'Mortality male'!B74,'Mortality female'!B73,'Mortality female'!B74)+B183</f>
        <v>0.24162223713273726</v>
      </c>
      <c r="C184" s="4">
        <f>(1-C183)*AVERAGE('Mortality male'!C73,'Mortality male'!C74,'Mortality female'!C73,'Mortality female'!C74)+C183</f>
        <v>0.23765621700566897</v>
      </c>
      <c r="D184" s="4">
        <f>(1-D183)*AVERAGE('Mortality male'!D73,'Mortality male'!D74,'Mortality female'!D73,'Mortality female'!D74)+D183</f>
        <v>0.23454112384566297</v>
      </c>
      <c r="E184" s="4">
        <f>(1-E183)*AVERAGE('Mortality male'!E73,'Mortality male'!E74,'Mortality female'!E73,'Mortality female'!E74)+E183</f>
        <v>0.22757605286572127</v>
      </c>
      <c r="F184" s="4">
        <f>(1-F183)*AVERAGE('Mortality male'!F73,'Mortality male'!F74,'Mortality female'!F73,'Mortality female'!F74)+F183</f>
        <v>0.2185046772413449</v>
      </c>
      <c r="G184" s="4">
        <f>(1-G183)*AVERAGE('Mortality male'!G73,'Mortality male'!G74,'Mortality female'!G73,'Mortality female'!G74)+G183</f>
        <v>0.21049217803283288</v>
      </c>
      <c r="H184" s="4">
        <f>(1-H183)*AVERAGE('Mortality male'!H73,'Mortality male'!H74,'Mortality female'!H73,'Mortality female'!H74)+H183</f>
        <v>0.20383058423457467</v>
      </c>
      <c r="I184" s="4">
        <f>(1-I183)*AVERAGE('Mortality male'!I73,'Mortality male'!I74,'Mortality female'!I73,'Mortality female'!I74)+I183</f>
        <v>0.19696207917765907</v>
      </c>
      <c r="J184" s="4">
        <f>(1-J183)*AVERAGE('Mortality male'!J73,'Mortality male'!J74,'Mortality female'!J73,'Mortality female'!J74)+J183</f>
        <v>0.19414842814172928</v>
      </c>
      <c r="K184" s="4">
        <f>(1-K183)*AVERAGE('Mortality male'!K73,'Mortality male'!K74,'Mortality female'!K73,'Mortality female'!K74)+K183</f>
        <v>0.19018668635112396</v>
      </c>
      <c r="L184" s="4">
        <f>(1-L183)*AVERAGE('Mortality male'!L73,'Mortality male'!L74,'Mortality female'!L73,'Mortality female'!L74)+L183</f>
        <v>0.18775269427168823</v>
      </c>
      <c r="M184" s="4">
        <f>(1-M183)*AVERAGE('Mortality male'!M73,'Mortality male'!M74,'Mortality female'!M73,'Mortality female'!M74)+M183</f>
        <v>0.18308732600802258</v>
      </c>
      <c r="N184" s="4">
        <f>(1-N183)*AVERAGE('Mortality male'!N73,'Mortality male'!N74,'Mortality female'!N73,'Mortality female'!N74)+N183</f>
        <v>0.1833180901401176</v>
      </c>
      <c r="O184" s="4">
        <f>(1-O183)*AVERAGE('Mortality male'!O73,'Mortality male'!O74,'Mortality female'!O73,'Mortality female'!O74)+O183</f>
        <v>0.17984897304783704</v>
      </c>
      <c r="P184" s="4">
        <f>(1-P183)*AVERAGE('Mortality male'!P73,'Mortality male'!P74,'Mortality female'!P73,'Mortality female'!P74)+P183</f>
        <v>0.17413327962101227</v>
      </c>
      <c r="Q184" s="4">
        <f>(1-Q183)*AVERAGE('Mortality male'!Q73,'Mortality male'!Q74,'Mortality female'!Q73,'Mortality female'!Q74)+Q183</f>
        <v>0.1755787955748275</v>
      </c>
      <c r="R184" s="4">
        <f>(1-R183)*AVERAGE('Mortality male'!R73,'Mortality male'!R74,'Mortality female'!R73,'Mortality female'!R74)+R183</f>
        <v>0.17389386975486676</v>
      </c>
      <c r="S184" s="4">
        <f>(1-S183)*AVERAGE('Mortality male'!S73,'Mortality male'!S74,'Mortality female'!S73,'Mortality female'!S74)+S183</f>
        <v>0.16831664867976837</v>
      </c>
      <c r="T184" s="4">
        <f>(1-T183)*AVERAGE('Mortality male'!T73,'Mortality male'!T74,'Mortality female'!T73,'Mortality female'!T74)+T183</f>
        <v>0.16798897709642158</v>
      </c>
      <c r="U184" s="4">
        <f>(1-U183)*AVERAGE('Mortality male'!U73,'Mortality male'!U74,'Mortality female'!U73,'Mortality female'!U74)+U183</f>
        <v>0.16322056751485459</v>
      </c>
      <c r="V184" s="4">
        <f>(1-V183)*AVERAGE('Mortality male'!V73,'Mortality male'!V74,'Mortality female'!V73,'Mortality female'!V74)+V183</f>
        <v>0.16992028874236317</v>
      </c>
      <c r="W184" s="4">
        <f>(1-W183)*AVERAGE('Mortality male'!W73,'Mortality male'!W74,'Mortality female'!W73,'Mortality female'!W74)+W183</f>
        <v>0.17560578716469466</v>
      </c>
      <c r="X184" s="4">
        <f>(1-X183)*AVERAGE('Mortality male'!X73,'Mortality male'!X74,'Mortality female'!X73,'Mortality female'!X74)+X183</f>
        <v>0.168372023056339</v>
      </c>
      <c r="Y184" s="4">
        <f>(1-Y183)*AVERAGE('Mortality male'!Y73,'Mortality male'!Y74,'Mortality female'!Y73,'Mortality female'!Y74)+Y183</f>
        <v>0.16509890229307578</v>
      </c>
      <c r="Z184" s="4">
        <f>(1-Z183)*AVERAGE('Mortality male'!Z73,'Mortality male'!Z74,'Mortality female'!Z73,'Mortality female'!Z74)+Z183</f>
        <v>0.16337040481082746</v>
      </c>
      <c r="AA184" s="4">
        <f ca="1">(1-AA183)*AVERAGE('Mortality male'!AA73,'Mortality male'!AA74,'Mortality female'!AA73,'Mortality female'!AA74)+AA183</f>
        <v>0.15964246261878914</v>
      </c>
    </row>
    <row r="185" spans="1:27" x14ac:dyDescent="0.2">
      <c r="A185" s="1">
        <v>72</v>
      </c>
      <c r="B185" s="4">
        <f>(1-B184)*AVERAGE('Mortality male'!B74,'Mortality male'!B75,'Mortality female'!B74,'Mortality female'!B75)+B184</f>
        <v>0.26268072014583799</v>
      </c>
      <c r="C185" s="4">
        <f>(1-C184)*AVERAGE('Mortality male'!C74,'Mortality male'!C75,'Mortality female'!C74,'Mortality female'!C75)+C184</f>
        <v>0.25862885492997473</v>
      </c>
      <c r="D185" s="4">
        <f>(1-D184)*AVERAGE('Mortality male'!D74,'Mortality male'!D75,'Mortality female'!D74,'Mortality female'!D75)+D184</f>
        <v>0.25497536146931354</v>
      </c>
      <c r="E185" s="4">
        <f>(1-E184)*AVERAGE('Mortality male'!E74,'Mortality male'!E75,'Mortality female'!E74,'Mortality female'!E75)+E184</f>
        <v>0.24832157229801671</v>
      </c>
      <c r="F185" s="4">
        <f>(1-F184)*AVERAGE('Mortality male'!F74,'Mortality male'!F75,'Mortality female'!F74,'Mortality female'!F75)+F184</f>
        <v>0.23776533411399509</v>
      </c>
      <c r="G185" s="4">
        <f>(1-G184)*AVERAGE('Mortality male'!G74,'Mortality male'!G75,'Mortality female'!G74,'Mortality female'!G75)+G184</f>
        <v>0.22946364142665079</v>
      </c>
      <c r="H185" s="4">
        <f>(1-H184)*AVERAGE('Mortality male'!H74,'Mortality male'!H75,'Mortality female'!H74,'Mortality female'!H75)+H184</f>
        <v>0.22177545748529753</v>
      </c>
      <c r="I185" s="4">
        <f>(1-I184)*AVERAGE('Mortality male'!I74,'Mortality male'!I75,'Mortality female'!I74,'Mortality female'!I75)+I184</f>
        <v>0.21424725826122334</v>
      </c>
      <c r="J185" s="4">
        <f>(1-J184)*AVERAGE('Mortality male'!J74,'Mortality male'!J75,'Mortality female'!J74,'Mortality female'!J75)+J184</f>
        <v>0.21095762929254541</v>
      </c>
      <c r="K185" s="4">
        <f>(1-K184)*AVERAGE('Mortality male'!K74,'Mortality male'!K75,'Mortality female'!K74,'Mortality female'!K75)+K184</f>
        <v>0.20643074333020661</v>
      </c>
      <c r="L185" s="4">
        <f>(1-L184)*AVERAGE('Mortality male'!L74,'Mortality male'!L75,'Mortality female'!L74,'Mortality female'!L75)+L184</f>
        <v>0.2035618244916802</v>
      </c>
      <c r="M185" s="4">
        <f>(1-M184)*AVERAGE('Mortality male'!M74,'Mortality male'!M75,'Mortality female'!M74,'Mortality female'!M75)+M184</f>
        <v>0.19837030576853956</v>
      </c>
      <c r="N185" s="4">
        <f>(1-N184)*AVERAGE('Mortality male'!N74,'Mortality male'!N75,'Mortality female'!N74,'Mortality female'!N75)+N184</f>
        <v>0.1990326817056314</v>
      </c>
      <c r="O185" s="4">
        <f>(1-O184)*AVERAGE('Mortality male'!O74,'Mortality male'!O75,'Mortality female'!O74,'Mortality female'!O75)+O184</f>
        <v>0.19485637165443809</v>
      </c>
      <c r="P185" s="4">
        <f>(1-P184)*AVERAGE('Mortality male'!P74,'Mortality male'!P75,'Mortality female'!P74,'Mortality female'!P75)+P184</f>
        <v>0.18887053840045015</v>
      </c>
      <c r="Q185" s="4">
        <f>(1-Q184)*AVERAGE('Mortality male'!Q74,'Mortality male'!Q75,'Mortality female'!Q74,'Mortality female'!Q75)+Q184</f>
        <v>0.19105832275638068</v>
      </c>
      <c r="R185" s="4">
        <f>(1-R184)*AVERAGE('Mortality male'!R74,'Mortality male'!R75,'Mortality female'!R74,'Mortality female'!R75)+R184</f>
        <v>0.18915956138163675</v>
      </c>
      <c r="S185" s="4">
        <f>(1-S184)*AVERAGE('Mortality male'!S74,'Mortality male'!S75,'Mortality female'!S74,'Mortality female'!S75)+S184</f>
        <v>0.18326546987780956</v>
      </c>
      <c r="T185" s="4">
        <f>(1-T184)*AVERAGE('Mortality male'!T74,'Mortality male'!T75,'Mortality female'!T74,'Mortality female'!T75)+T184</f>
        <v>0.18263144178151375</v>
      </c>
      <c r="U185" s="4">
        <f>(1-U184)*AVERAGE('Mortality male'!U74,'Mortality male'!U75,'Mortality female'!U74,'Mortality female'!U75)+U184</f>
        <v>0.17733178927267401</v>
      </c>
      <c r="V185" s="4">
        <f>(1-V184)*AVERAGE('Mortality male'!V74,'Mortality male'!V75,'Mortality female'!V74,'Mortality female'!V75)+V184</f>
        <v>0.18523338124811967</v>
      </c>
      <c r="W185" s="4">
        <f>(1-W184)*AVERAGE('Mortality male'!W74,'Mortality male'!W75,'Mortality female'!W74,'Mortality female'!W75)+W184</f>
        <v>0.19101728613777924</v>
      </c>
      <c r="X185" s="4">
        <f>(1-X184)*AVERAGE('Mortality male'!X74,'Mortality male'!X75,'Mortality female'!X74,'Mortality female'!X75)+X184</f>
        <v>0.18336910947293764</v>
      </c>
      <c r="Y185" s="4">
        <f>(1-Y184)*AVERAGE('Mortality male'!Y74,'Mortality male'!Y75,'Mortality female'!Y74,'Mortality female'!Y75)+Y184</f>
        <v>0.17987824329060245</v>
      </c>
      <c r="Z185" s="4">
        <f>(1-Z184)*AVERAGE('Mortality male'!Z74,'Mortality male'!Z75,'Mortality female'!Z74,'Mortality female'!Z75)+Z184</f>
        <v>0.17834827702268471</v>
      </c>
      <c r="AA185" s="4">
        <f ca="1">(1-AA184)*AVERAGE('Mortality male'!AA74,'Mortality male'!AA75,'Mortality female'!AA74,'Mortality female'!AA75)+AA184</f>
        <v>0.17464592299988299</v>
      </c>
    </row>
    <row r="186" spans="1:27" x14ac:dyDescent="0.2">
      <c r="A186" s="1">
        <v>73</v>
      </c>
      <c r="B186" s="4">
        <f>(1-B185)*AVERAGE('Mortality male'!B75,'Mortality male'!B76,'Mortality female'!B75,'Mortality female'!B76)+B185</f>
        <v>0.28541799809528517</v>
      </c>
      <c r="C186" s="4">
        <f>(1-C185)*AVERAGE('Mortality male'!C75,'Mortality male'!C76,'Mortality female'!C75,'Mortality female'!C76)+C185</f>
        <v>0.28183745717415704</v>
      </c>
      <c r="D186" s="4">
        <f>(1-D185)*AVERAGE('Mortality male'!D75,'Mortality male'!D76,'Mortality female'!D75,'Mortality female'!D76)+D185</f>
        <v>0.27757025324782653</v>
      </c>
      <c r="E186" s="4">
        <f>(1-E185)*AVERAGE('Mortality male'!E75,'Mortality male'!E76,'Mortality female'!E75,'Mortality female'!E76)+E185</f>
        <v>0.27053737188165972</v>
      </c>
      <c r="F186" s="4">
        <f>(1-F185)*AVERAGE('Mortality male'!F75,'Mortality male'!F76,'Mortality female'!F75,'Mortality female'!F76)+F185</f>
        <v>0.25900396656798996</v>
      </c>
      <c r="G186" s="4">
        <f>(1-G185)*AVERAGE('Mortality male'!G75,'Mortality male'!G76,'Mortality female'!G75,'Mortality female'!G76)+G185</f>
        <v>0.2498075508503334</v>
      </c>
      <c r="H186" s="4">
        <f>(1-H185)*AVERAGE('Mortality male'!H75,'Mortality male'!H76,'Mortality female'!H75,'Mortality female'!H76)+H185</f>
        <v>0.24123659522240401</v>
      </c>
      <c r="I186" s="4">
        <f>(1-I185)*AVERAGE('Mortality male'!I75,'Mortality male'!I76,'Mortality female'!I75,'Mortality female'!I76)+I185</f>
        <v>0.23322867115165119</v>
      </c>
      <c r="J186" s="4">
        <f>(1-J185)*AVERAGE('Mortality male'!J75,'Mortality male'!J76,'Mortality female'!J75,'Mortality female'!J76)+J185</f>
        <v>0.22920240826124641</v>
      </c>
      <c r="K186" s="4">
        <f>(1-K185)*AVERAGE('Mortality male'!K75,'Mortality male'!K76,'Mortality female'!K75,'Mortality female'!K76)+K185</f>
        <v>0.2243592623403988</v>
      </c>
      <c r="L186" s="4">
        <f>(1-L185)*AVERAGE('Mortality male'!L75,'Mortality male'!L76,'Mortality female'!L75,'Mortality female'!L76)+L185</f>
        <v>0.22112223490575947</v>
      </c>
      <c r="M186" s="4">
        <f>(1-M185)*AVERAGE('Mortality male'!M75,'Mortality male'!M76,'Mortality female'!M75,'Mortality female'!M76)+M185</f>
        <v>0.21516906964850588</v>
      </c>
      <c r="N186" s="4">
        <f>(1-N185)*AVERAGE('Mortality male'!N75,'Mortality male'!N76,'Mortality female'!N75,'Mortality female'!N76)+N185</f>
        <v>0.21578196938564426</v>
      </c>
      <c r="O186" s="4">
        <f>(1-O185)*AVERAGE('Mortality male'!O75,'Mortality male'!O76,'Mortality female'!O75,'Mortality female'!O76)+O185</f>
        <v>0.21165455894107268</v>
      </c>
      <c r="P186" s="4">
        <f>(1-P185)*AVERAGE('Mortality male'!P75,'Mortality male'!P76,'Mortality female'!P75,'Mortality female'!P76)+P185</f>
        <v>0.20501720731788434</v>
      </c>
      <c r="Q186" s="4">
        <f>(1-Q185)*AVERAGE('Mortality male'!Q75,'Mortality male'!Q76,'Mortality female'!Q75,'Mortality female'!Q76)+Q185</f>
        <v>0.20696138190101379</v>
      </c>
      <c r="R186" s="4">
        <f>(1-R185)*AVERAGE('Mortality male'!R75,'Mortality male'!R76,'Mortality female'!R75,'Mortality female'!R76)+R185</f>
        <v>0.20533290500130039</v>
      </c>
      <c r="S186" s="4">
        <f>(1-S185)*AVERAGE('Mortality male'!S75,'Mortality male'!S76,'Mortality female'!S75,'Mortality female'!S76)+S185</f>
        <v>0.19956214471743336</v>
      </c>
      <c r="T186" s="4">
        <f>(1-T185)*AVERAGE('Mortality male'!T75,'Mortality male'!T76,'Mortality female'!T75,'Mortality female'!T76)+T185</f>
        <v>0.19892529900997924</v>
      </c>
      <c r="U186" s="4">
        <f>(1-U185)*AVERAGE('Mortality male'!U75,'Mortality male'!U76,'Mortality female'!U75,'Mortality female'!U76)+U185</f>
        <v>0.19270750704506434</v>
      </c>
      <c r="V186" s="4">
        <f>(1-V185)*AVERAGE('Mortality male'!V75,'Mortality male'!V76,'Mortality female'!V75,'Mortality female'!V76)+V185</f>
        <v>0.20161132813279431</v>
      </c>
      <c r="W186" s="4">
        <f>(1-W185)*AVERAGE('Mortality male'!W75,'Mortality male'!W76,'Mortality female'!W75,'Mortality female'!W76)+W185</f>
        <v>0.20746063617394991</v>
      </c>
      <c r="X186" s="4">
        <f>(1-X185)*AVERAGE('Mortality male'!X75,'Mortality male'!X76,'Mortality female'!X75,'Mortality female'!X76)+X185</f>
        <v>0.19960885448133872</v>
      </c>
      <c r="Y186" s="4">
        <f>(1-Y185)*AVERAGE('Mortality male'!Y75,'Mortality male'!Y76,'Mortality female'!Y75,'Mortality female'!Y76)+Y185</f>
        <v>0.19594055140415209</v>
      </c>
      <c r="Z186" s="4">
        <f>(1-Z185)*AVERAGE('Mortality male'!Z75,'Mortality male'!Z76,'Mortality female'!Z75,'Mortality female'!Z76)+Z185</f>
        <v>0.19409603845037815</v>
      </c>
      <c r="AA186" s="4">
        <f ca="1">(1-AA185)*AVERAGE('Mortality male'!AA75,'Mortality male'!AA76,'Mortality female'!AA75,'Mortality female'!AA76)+AA185</f>
        <v>0.19035608371109924</v>
      </c>
    </row>
    <row r="187" spans="1:27" x14ac:dyDescent="0.2">
      <c r="A187" s="1">
        <v>74</v>
      </c>
      <c r="B187" s="4">
        <f>(1-B186)*AVERAGE('Mortality male'!B76,'Mortality male'!B77,'Mortality female'!B76,'Mortality female'!B77)+B186</f>
        <v>0.3097410118860513</v>
      </c>
      <c r="C187" s="4">
        <f>(1-C186)*AVERAGE('Mortality male'!C76,'Mortality male'!C77,'Mortality female'!C76,'Mortality female'!C77)+C186</f>
        <v>0.30615226180921168</v>
      </c>
      <c r="D187" s="4">
        <f>(1-D186)*AVERAGE('Mortality male'!D76,'Mortality male'!D77,'Mortality female'!D76,'Mortality female'!D77)+D186</f>
        <v>0.30205099119475748</v>
      </c>
      <c r="E187" s="4">
        <f>(1-E186)*AVERAGE('Mortality male'!E76,'Mortality male'!E77,'Mortality female'!E76,'Mortality female'!E77)+E186</f>
        <v>0.29386356789854623</v>
      </c>
      <c r="F187" s="4">
        <f>(1-F186)*AVERAGE('Mortality male'!F76,'Mortality male'!F77,'Mortality female'!F76,'Mortality female'!F77)+F186</f>
        <v>0.28203383192775949</v>
      </c>
      <c r="G187" s="4">
        <f>(1-G186)*AVERAGE('Mortality male'!G76,'Mortality male'!G77,'Mortality female'!G76,'Mortality female'!G77)+G186</f>
        <v>0.27207710565433985</v>
      </c>
      <c r="H187" s="4">
        <f>(1-H186)*AVERAGE('Mortality male'!H76,'Mortality male'!H77,'Mortality female'!H76,'Mortality female'!H77)+H186</f>
        <v>0.26270191098245194</v>
      </c>
      <c r="I187" s="4">
        <f>(1-I186)*AVERAGE('Mortality male'!I76,'Mortality male'!I77,'Mortality female'!I76,'Mortality female'!I77)+I186</f>
        <v>0.25403934148408214</v>
      </c>
      <c r="J187" s="4">
        <f>(1-J186)*AVERAGE('Mortality male'!J76,'Mortality male'!J77,'Mortality female'!J76,'Mortality female'!J77)+J186</f>
        <v>0.2490552376090491</v>
      </c>
      <c r="K187" s="4">
        <f>(1-K186)*AVERAGE('Mortality male'!K76,'Mortality male'!K77,'Mortality female'!K76,'Mortality female'!K77)+K186</f>
        <v>0.24415102923639459</v>
      </c>
      <c r="L187" s="4">
        <f>(1-L186)*AVERAGE('Mortality male'!L76,'Mortality male'!L77,'Mortality female'!L76,'Mortality female'!L77)+L186</f>
        <v>0.24043447839349585</v>
      </c>
      <c r="M187" s="4">
        <f>(1-M186)*AVERAGE('Mortality male'!M76,'Mortality male'!M77,'Mortality female'!M76,'Mortality female'!M77)+M186</f>
        <v>0.23392522075288283</v>
      </c>
      <c r="N187" s="4">
        <f>(1-N186)*AVERAGE('Mortality male'!N76,'Mortality male'!N77,'Mortality female'!N76,'Mortality female'!N77)+N186</f>
        <v>0.23397362224876217</v>
      </c>
      <c r="O187" s="4">
        <f>(1-O186)*AVERAGE('Mortality male'!O76,'Mortality male'!O77,'Mortality female'!O76,'Mortality female'!O77)+O186</f>
        <v>0.22976765105401359</v>
      </c>
      <c r="P187" s="4">
        <f>(1-P186)*AVERAGE('Mortality male'!P76,'Mortality male'!P77,'Mortality female'!P76,'Mortality female'!P77)+P186</f>
        <v>0.22235627344867864</v>
      </c>
      <c r="Q187" s="4">
        <f>(1-Q186)*AVERAGE('Mortality male'!Q76,'Mortality male'!Q77,'Mortality female'!Q76,'Mortality female'!Q77)+Q186</f>
        <v>0.22463481155374398</v>
      </c>
      <c r="R187" s="4">
        <f>(1-R186)*AVERAGE('Mortality male'!R76,'Mortality male'!R77,'Mortality female'!R76,'Mortality female'!R77)+R186</f>
        <v>0.22305929692139023</v>
      </c>
      <c r="S187" s="4">
        <f>(1-S186)*AVERAGE('Mortality male'!S76,'Mortality male'!S77,'Mortality female'!S76,'Mortality female'!S77)+S186</f>
        <v>0.21694235687805774</v>
      </c>
      <c r="T187" s="4">
        <f>(1-T186)*AVERAGE('Mortality male'!T76,'Mortality male'!T77,'Mortality female'!T76,'Mortality female'!T77)+T186</f>
        <v>0.21693102575806694</v>
      </c>
      <c r="U187" s="4">
        <f>(1-U186)*AVERAGE('Mortality male'!U76,'Mortality male'!U77,'Mortality female'!U76,'Mortality female'!U77)+U186</f>
        <v>0.20977741661964483</v>
      </c>
      <c r="V187" s="4">
        <f>(1-V186)*AVERAGE('Mortality male'!V76,'Mortality male'!V77,'Mortality female'!V76,'Mortality female'!V77)+V186</f>
        <v>0.21932718083158345</v>
      </c>
      <c r="W187" s="4">
        <f>(1-W186)*AVERAGE('Mortality male'!W76,'Mortality male'!W77,'Mortality female'!W76,'Mortality female'!W77)+W186</f>
        <v>0.22549836073767257</v>
      </c>
      <c r="X187" s="4">
        <f>(1-X186)*AVERAGE('Mortality male'!X76,'Mortality male'!X77,'Mortality female'!X76,'Mortality female'!X77)+X186</f>
        <v>0.21737357900422219</v>
      </c>
      <c r="Y187" s="4">
        <f>(1-Y186)*AVERAGE('Mortality male'!Y76,'Mortality male'!Y77,'Mortality female'!Y76,'Mortality female'!Y77)+Y186</f>
        <v>0.21337916732661616</v>
      </c>
      <c r="Z187" s="4">
        <f>(1-Z186)*AVERAGE('Mortality male'!Z76,'Mortality male'!Z77,'Mortality female'!Z76,'Mortality female'!Z77)+Z186</f>
        <v>0.21102197660128985</v>
      </c>
      <c r="AA187" s="4">
        <f ca="1">(1-AA186)*AVERAGE('Mortality male'!AA76,'Mortality male'!AA77,'Mortality female'!AA76,'Mortality female'!AA77)+AA186</f>
        <v>0.20746789588981746</v>
      </c>
    </row>
    <row r="188" spans="1:27" x14ac:dyDescent="0.2">
      <c r="A188" s="1">
        <v>75</v>
      </c>
      <c r="B188" s="4">
        <f>(1-B187)*AVERAGE('Mortality male'!B77,'Mortality male'!B78,'Mortality female'!B77,'Mortality female'!B78)+B187</f>
        <v>0.33632097367414931</v>
      </c>
      <c r="C188" s="4">
        <f>(1-C187)*AVERAGE('Mortality male'!C77,'Mortality male'!C78,'Mortality female'!C77,'Mortality female'!C78)+C187</f>
        <v>0.33225257021712745</v>
      </c>
      <c r="D188" s="4">
        <f>(1-D187)*AVERAGE('Mortality male'!D77,'Mortality male'!D78,'Mortality female'!D77,'Mortality female'!D78)+D187</f>
        <v>0.32784788831015854</v>
      </c>
      <c r="E188" s="4">
        <f>(1-E187)*AVERAGE('Mortality male'!E77,'Mortality male'!E78,'Mortality female'!E77,'Mortality female'!E78)+E187</f>
        <v>0.3189324104392251</v>
      </c>
      <c r="F188" s="4">
        <f>(1-F187)*AVERAGE('Mortality male'!F77,'Mortality male'!F78,'Mortality female'!F77,'Mortality female'!F78)+F187</f>
        <v>0.30638953007525693</v>
      </c>
      <c r="G188" s="4">
        <f>(1-G187)*AVERAGE('Mortality male'!G77,'Mortality male'!G78,'Mortality female'!G77,'Mortality female'!G78)+G187</f>
        <v>0.29634318996989373</v>
      </c>
      <c r="H188" s="4">
        <f>(1-H187)*AVERAGE('Mortality male'!H77,'Mortality male'!H78,'Mortality female'!H77,'Mortality female'!H78)+H187</f>
        <v>0.28583566157809165</v>
      </c>
      <c r="I188" s="4">
        <f>(1-I187)*AVERAGE('Mortality male'!I77,'Mortality male'!I78,'Mortality female'!I77,'Mortality female'!I78)+I187</f>
        <v>0.27691473757075047</v>
      </c>
      <c r="J188" s="4">
        <f>(1-J187)*AVERAGE('Mortality male'!J77,'Mortality male'!J78,'Mortality female'!J77,'Mortality female'!J78)+J187</f>
        <v>0.27048851609597646</v>
      </c>
      <c r="K188" s="4">
        <f>(1-K187)*AVERAGE('Mortality male'!K77,'Mortality male'!K78,'Mortality female'!K77,'Mortality female'!K78)+K187</f>
        <v>0.26593598965179044</v>
      </c>
      <c r="L188" s="4">
        <f>(1-L187)*AVERAGE('Mortality male'!L77,'Mortality male'!L78,'Mortality female'!L77,'Mortality female'!L78)+L187</f>
        <v>0.2618461758900027</v>
      </c>
      <c r="M188" s="4">
        <f>(1-M187)*AVERAGE('Mortality male'!M77,'Mortality male'!M78,'Mortality female'!M77,'Mortality female'!M78)+M187</f>
        <v>0.25447736699216533</v>
      </c>
      <c r="N188" s="4">
        <f>(1-N187)*AVERAGE('Mortality male'!N77,'Mortality male'!N78,'Mortality female'!N77,'Mortality female'!N78)+N187</f>
        <v>0.25384468002884342</v>
      </c>
      <c r="O188" s="4">
        <f>(1-O187)*AVERAGE('Mortality male'!O77,'Mortality male'!O78,'Mortality female'!O77,'Mortality female'!O78)+O187</f>
        <v>0.24930273989078339</v>
      </c>
      <c r="P188" s="4">
        <f>(1-P187)*AVERAGE('Mortality male'!P77,'Mortality male'!P78,'Mortality female'!P77,'Mortality female'!P78)+P187</f>
        <v>0.24120150737797461</v>
      </c>
      <c r="Q188" s="4">
        <f>(1-Q187)*AVERAGE('Mortality male'!Q77,'Mortality male'!Q78,'Mortality female'!Q77,'Mortality female'!Q78)+Q187</f>
        <v>0.24392160370406918</v>
      </c>
      <c r="R188" s="4">
        <f>(1-R187)*AVERAGE('Mortality male'!R77,'Mortality male'!R78,'Mortality female'!R77,'Mortality female'!R78)+R187</f>
        <v>0.24236371277189148</v>
      </c>
      <c r="S188" s="4">
        <f>(1-S187)*AVERAGE('Mortality male'!S77,'Mortality male'!S78,'Mortality female'!S77,'Mortality female'!S78)+S187</f>
        <v>0.23576962612075758</v>
      </c>
      <c r="T188" s="4">
        <f>(1-T187)*AVERAGE('Mortality male'!T77,'Mortality male'!T78,'Mortality female'!T77,'Mortality female'!T78)+T187</f>
        <v>0.23594670883378699</v>
      </c>
      <c r="U188" s="4">
        <f>(1-U187)*AVERAGE('Mortality male'!U77,'Mortality male'!U78,'Mortality female'!U77,'Mortality female'!U78)+U187</f>
        <v>0.22909999516236618</v>
      </c>
      <c r="V188" s="4">
        <f>(1-V187)*AVERAGE('Mortality male'!V77,'Mortality male'!V78,'Mortality female'!V77,'Mortality female'!V78)+V187</f>
        <v>0.23948042294164737</v>
      </c>
      <c r="W188" s="4">
        <f>(1-W187)*AVERAGE('Mortality male'!W77,'Mortality male'!W78,'Mortality female'!W77,'Mortality female'!W78)+W187</f>
        <v>0.24501529470588898</v>
      </c>
      <c r="X188" s="4">
        <f>(1-X187)*AVERAGE('Mortality male'!X77,'Mortality male'!X78,'Mortality female'!X77,'Mortality female'!X78)+X187</f>
        <v>0.23691196013638943</v>
      </c>
      <c r="Y188" s="4">
        <f>(1-Y187)*AVERAGE('Mortality male'!Y77,'Mortality male'!Y78,'Mortality female'!Y77,'Mortality female'!Y78)+Y187</f>
        <v>0.23211644800795797</v>
      </c>
      <c r="Z188" s="4">
        <f>(1-Z187)*AVERAGE('Mortality male'!Z77,'Mortality male'!Z78,'Mortality female'!Z77,'Mortality female'!Z78)+Z187</f>
        <v>0.22973641231608705</v>
      </c>
      <c r="AA188" s="4">
        <f ca="1">(1-AA187)*AVERAGE('Mortality male'!AA77,'Mortality male'!AA78,'Mortality female'!AA77,'Mortality female'!AA78)+AA187</f>
        <v>0.22672574116370353</v>
      </c>
    </row>
    <row r="189" spans="1:27" x14ac:dyDescent="0.2">
      <c r="A189" s="1">
        <v>76</v>
      </c>
      <c r="B189" s="4">
        <f>(1-B188)*AVERAGE('Mortality male'!B78,'Mortality male'!B79,'Mortality female'!B78,'Mortality female'!B79)+B188</f>
        <v>0.36495208456669181</v>
      </c>
      <c r="C189" s="4">
        <f>(1-C188)*AVERAGE('Mortality male'!C78,'Mortality male'!C79,'Mortality female'!C78,'Mortality female'!C79)+C188</f>
        <v>0.36053328647977811</v>
      </c>
      <c r="D189" s="4">
        <f>(1-D188)*AVERAGE('Mortality male'!D78,'Mortality male'!D79,'Mortality female'!D78,'Mortality female'!D79)+D188</f>
        <v>0.35570093047889056</v>
      </c>
      <c r="E189" s="4">
        <f>(1-E188)*AVERAGE('Mortality male'!E78,'Mortality male'!E79,'Mortality female'!E78,'Mortality female'!E79)+E188</f>
        <v>0.34629446263010277</v>
      </c>
      <c r="F189" s="4">
        <f>(1-F188)*AVERAGE('Mortality male'!F78,'Mortality male'!F79,'Mortality female'!F78,'Mortality female'!F79)+F188</f>
        <v>0.33219726780552172</v>
      </c>
      <c r="G189" s="4">
        <f>(1-G188)*AVERAGE('Mortality male'!G78,'Mortality male'!G79,'Mortality female'!G78,'Mortality female'!G79)+G188</f>
        <v>0.32244314918752409</v>
      </c>
      <c r="H189" s="4">
        <f>(1-H188)*AVERAGE('Mortality male'!H78,'Mortality male'!H79,'Mortality female'!H78,'Mortality female'!H79)+H188</f>
        <v>0.31098641569202484</v>
      </c>
      <c r="I189" s="4">
        <f>(1-I188)*AVERAGE('Mortality male'!I78,'Mortality male'!I79,'Mortality female'!I78,'Mortality female'!I79)+I188</f>
        <v>0.30175378626472749</v>
      </c>
      <c r="J189" s="4">
        <f>(1-J188)*AVERAGE('Mortality male'!J78,'Mortality male'!J79,'Mortality female'!J78,'Mortality female'!J79)+J188</f>
        <v>0.2941016956744093</v>
      </c>
      <c r="K189" s="4">
        <f>(1-K188)*AVERAGE('Mortality male'!K78,'Mortality male'!K79,'Mortality female'!K78,'Mortality female'!K79)+K188</f>
        <v>0.28959634960951558</v>
      </c>
      <c r="L189" s="4">
        <f>(1-L188)*AVERAGE('Mortality male'!L78,'Mortality male'!L79,'Mortality female'!L78,'Mortality female'!L79)+L188</f>
        <v>0.28536857870185856</v>
      </c>
      <c r="M189" s="4">
        <f>(1-M188)*AVERAGE('Mortality male'!M78,'Mortality male'!M79,'Mortality female'!M78,'Mortality female'!M79)+M188</f>
        <v>0.27722004641333658</v>
      </c>
      <c r="N189" s="4">
        <f>(1-N188)*AVERAGE('Mortality male'!N78,'Mortality male'!N79,'Mortality female'!N78,'Mortality female'!N79)+N188</f>
        <v>0.27556050997927223</v>
      </c>
      <c r="O189" s="4">
        <f>(1-O188)*AVERAGE('Mortality male'!O78,'Mortality male'!O79,'Mortality female'!O78,'Mortality female'!O79)+O188</f>
        <v>0.27088974814435329</v>
      </c>
      <c r="P189" s="4">
        <f>(1-P188)*AVERAGE('Mortality male'!P78,'Mortality male'!P79,'Mortality female'!P78,'Mortality female'!P79)+P188</f>
        <v>0.26198890403509084</v>
      </c>
      <c r="Q189" s="4">
        <f>(1-Q188)*AVERAGE('Mortality male'!Q78,'Mortality male'!Q79,'Mortality female'!Q78,'Mortality female'!Q79)+Q188</f>
        <v>0.26476570908701025</v>
      </c>
      <c r="R189" s="4">
        <f>(1-R188)*AVERAGE('Mortality male'!R78,'Mortality male'!R79,'Mortality female'!R78,'Mortality female'!R79)+R188</f>
        <v>0.26306026848294151</v>
      </c>
      <c r="S189" s="4">
        <f>(1-S188)*AVERAGE('Mortality male'!S78,'Mortality male'!S79,'Mortality female'!S78,'Mortality female'!S79)+S188</f>
        <v>0.25652567792219799</v>
      </c>
      <c r="T189" s="4">
        <f>(1-T188)*AVERAGE('Mortality male'!T78,'Mortality male'!T79,'Mortality female'!T78,'Mortality female'!T79)+T188</f>
        <v>0.25634941251933679</v>
      </c>
      <c r="U189" s="4">
        <f>(1-U188)*AVERAGE('Mortality male'!U78,'Mortality male'!U79,'Mortality female'!U78,'Mortality female'!U79)+U188</f>
        <v>0.24973162130587373</v>
      </c>
      <c r="V189" s="4">
        <f>(1-V188)*AVERAGE('Mortality male'!V78,'Mortality male'!V79,'Mortality female'!V78,'Mortality female'!V79)+V188</f>
        <v>0.26222537505995458</v>
      </c>
      <c r="W189" s="4">
        <f>(1-W188)*AVERAGE('Mortality male'!W78,'Mortality male'!W79,'Mortality female'!W78,'Mortality female'!W79)+W188</f>
        <v>0.26717337449995227</v>
      </c>
      <c r="X189" s="4">
        <f>(1-X188)*AVERAGE('Mortality male'!X78,'Mortality male'!X79,'Mortality female'!X78,'Mortality female'!X79)+X188</f>
        <v>0.25797478450444555</v>
      </c>
      <c r="Y189" s="4">
        <f>(1-Y188)*AVERAGE('Mortality male'!Y78,'Mortality male'!Y79,'Mortality female'!Y78,'Mortality female'!Y79)+Y188</f>
        <v>0.25272951660930637</v>
      </c>
      <c r="Z189" s="4">
        <f>(1-Z188)*AVERAGE('Mortality male'!Z78,'Mortality male'!Z79,'Mortality female'!Z78,'Mortality female'!Z79)+Z188</f>
        <v>0.25022572814788219</v>
      </c>
      <c r="AA189" s="4">
        <f ca="1">(1-AA188)*AVERAGE('Mortality male'!AA78,'Mortality male'!AA79,'Mortality female'!AA78,'Mortality female'!AA79)+AA188</f>
        <v>0.24812320188044468</v>
      </c>
    </row>
    <row r="190" spans="1:27" x14ac:dyDescent="0.2">
      <c r="A190" s="1">
        <v>77</v>
      </c>
      <c r="B190" s="4">
        <f>(1-B189)*AVERAGE('Mortality male'!B79,'Mortality male'!B80,'Mortality female'!B79,'Mortality female'!B80)+B189</f>
        <v>0.39461567506486811</v>
      </c>
      <c r="C190" s="4">
        <f>(1-C189)*AVERAGE('Mortality male'!C79,'Mortality male'!C80,'Mortality female'!C79,'Mortality female'!C80)+C189</f>
        <v>0.39069027268806922</v>
      </c>
      <c r="D190" s="4">
        <f>(1-D189)*AVERAGE('Mortality male'!D79,'Mortality male'!D80,'Mortality female'!D79,'Mortality female'!D80)+D189</f>
        <v>0.385817447768524</v>
      </c>
      <c r="E190" s="4">
        <f>(1-E189)*AVERAGE('Mortality male'!E79,'Mortality male'!E80,'Mortality female'!E79,'Mortality female'!E80)+E189</f>
        <v>0.37569709258030398</v>
      </c>
      <c r="F190" s="4">
        <f>(1-F189)*AVERAGE('Mortality male'!F79,'Mortality male'!F80,'Mortality female'!F79,'Mortality female'!F80)+F189</f>
        <v>0.36036474434360072</v>
      </c>
      <c r="G190" s="4">
        <f>(1-G189)*AVERAGE('Mortality male'!G79,'Mortality male'!G80,'Mortality female'!G79,'Mortality female'!G80)+G189</f>
        <v>0.35095844452005398</v>
      </c>
      <c r="H190" s="4">
        <f>(1-H189)*AVERAGE('Mortality male'!H79,'Mortality male'!H80,'Mortality female'!H79,'Mortality female'!H80)+H189</f>
        <v>0.33868383097236404</v>
      </c>
      <c r="I190" s="4">
        <f>(1-I189)*AVERAGE('Mortality male'!I79,'Mortality male'!I80,'Mortality female'!I79,'Mortality female'!I80)+I189</f>
        <v>0.32832469536980424</v>
      </c>
      <c r="J190" s="4">
        <f>(1-J189)*AVERAGE('Mortality male'!J79,'Mortality male'!J80,'Mortality female'!J79,'Mortality female'!J80)+J189</f>
        <v>0.32064970592484138</v>
      </c>
      <c r="K190" s="4">
        <f>(1-K189)*AVERAGE('Mortality male'!K79,'Mortality male'!K80,'Mortality female'!K79,'Mortality female'!K80)+K189</f>
        <v>0.31500310866897885</v>
      </c>
      <c r="L190" s="4">
        <f>(1-L189)*AVERAGE('Mortality male'!L79,'Mortality male'!L80,'Mortality female'!L79,'Mortality female'!L80)+L189</f>
        <v>0.31087161567794025</v>
      </c>
      <c r="M190" s="4">
        <f>(1-M189)*AVERAGE('Mortality male'!M79,'Mortality male'!M80,'Mortality female'!M79,'Mortality female'!M80)+M189</f>
        <v>0.30144474126479037</v>
      </c>
      <c r="N190" s="4">
        <f>(1-N189)*AVERAGE('Mortality male'!N79,'Mortality male'!N80,'Mortality female'!N79,'Mortality female'!N80)+N189</f>
        <v>0.29940379580133514</v>
      </c>
      <c r="O190" s="4">
        <f>(1-O189)*AVERAGE('Mortality male'!O79,'Mortality male'!O80,'Mortality female'!O79,'Mortality female'!O80)+O189</f>
        <v>0.29433970352782357</v>
      </c>
      <c r="P190" s="4">
        <f>(1-P189)*AVERAGE('Mortality male'!P79,'Mortality male'!P80,'Mortality female'!P79,'Mortality female'!P80)+P189</f>
        <v>0.28460054530641365</v>
      </c>
      <c r="Q190" s="4">
        <f>(1-Q189)*AVERAGE('Mortality male'!Q79,'Mortality male'!Q80,'Mortality female'!Q79,'Mortality female'!Q80)+Q189</f>
        <v>0.28785966327763651</v>
      </c>
      <c r="R190" s="4">
        <f>(1-R189)*AVERAGE('Mortality male'!R79,'Mortality male'!R80,'Mortality female'!R79,'Mortality female'!R80)+R189</f>
        <v>0.28570776184841817</v>
      </c>
      <c r="S190" s="4">
        <f>(1-S189)*AVERAGE('Mortality male'!S79,'Mortality male'!S80,'Mortality female'!S79,'Mortality female'!S80)+S189</f>
        <v>0.27881766716978745</v>
      </c>
      <c r="T190" s="4">
        <f>(1-T189)*AVERAGE('Mortality male'!T79,'Mortality male'!T80,'Mortality female'!T79,'Mortality female'!T80)+T189</f>
        <v>0.27877613556981989</v>
      </c>
      <c r="U190" s="4">
        <f>(1-U189)*AVERAGE('Mortality male'!U79,'Mortality male'!U80,'Mortality female'!U79,'Mortality female'!U80)+U189</f>
        <v>0.2713695319095647</v>
      </c>
      <c r="V190" s="4">
        <f>(1-V189)*AVERAGE('Mortality male'!V79,'Mortality male'!V80,'Mortality female'!V79,'Mortality female'!V80)+V189</f>
        <v>0.28660593011401436</v>
      </c>
      <c r="W190" s="4">
        <f>(1-W189)*AVERAGE('Mortality male'!W79,'Mortality male'!W80,'Mortality female'!W79,'Mortality female'!W80)+W189</f>
        <v>0.29170988367260187</v>
      </c>
      <c r="X190" s="4">
        <f>(1-X189)*AVERAGE('Mortality male'!X79,'Mortality male'!X80,'Mortality female'!X79,'Mortality female'!X80)+X189</f>
        <v>0.28134838482726093</v>
      </c>
      <c r="Y190" s="4">
        <f>(1-Y189)*AVERAGE('Mortality male'!Y79,'Mortality male'!Y80,'Mortality female'!Y79,'Mortality female'!Y80)+Y189</f>
        <v>0.2752232224796361</v>
      </c>
      <c r="Z190" s="4">
        <f>(1-Z189)*AVERAGE('Mortality male'!Z79,'Mortality male'!Z80,'Mortality female'!Z79,'Mortality female'!Z80)+Z189</f>
        <v>0.27268338583882468</v>
      </c>
      <c r="AA190" s="4">
        <f ca="1">(1-AA189)*AVERAGE('Mortality male'!AA79,'Mortality male'!AA80,'Mortality female'!AA79,'Mortality female'!AA80)+AA189</f>
        <v>0.27174640382139509</v>
      </c>
    </row>
    <row r="191" spans="1:27" x14ac:dyDescent="0.2">
      <c r="A191" s="1">
        <v>78</v>
      </c>
      <c r="B191" s="4">
        <f>(1-B190)*AVERAGE('Mortality male'!B80,'Mortality male'!B81,'Mortality female'!B80,'Mortality female'!B81)+B190</f>
        <v>0.42645000135266664</v>
      </c>
      <c r="C191" s="4">
        <f>(1-C190)*AVERAGE('Mortality male'!C80,'Mortality male'!C81,'Mortality female'!C80,'Mortality female'!C81)+C190</f>
        <v>0.4224780586041495</v>
      </c>
      <c r="D191" s="4">
        <f>(1-D190)*AVERAGE('Mortality male'!D80,'Mortality male'!D81,'Mortality female'!D80,'Mortality female'!D81)+D190</f>
        <v>0.41806512528693168</v>
      </c>
      <c r="E191" s="4">
        <f>(1-E190)*AVERAGE('Mortality male'!E80,'Mortality male'!E81,'Mortality female'!E80,'Mortality female'!E81)+E190</f>
        <v>0.40732358436107607</v>
      </c>
      <c r="F191" s="4">
        <f>(1-F190)*AVERAGE('Mortality male'!F80,'Mortality male'!F81,'Mortality female'!F80,'Mortality female'!F81)+F190</f>
        <v>0.39053950998952802</v>
      </c>
      <c r="G191" s="4">
        <f>(1-G190)*AVERAGE('Mortality male'!G80,'Mortality male'!G81,'Mortality female'!G80,'Mortality female'!G81)+G190</f>
        <v>0.38169776876623024</v>
      </c>
      <c r="H191" s="4">
        <f>(1-H190)*AVERAGE('Mortality male'!H80,'Mortality male'!H81,'Mortality female'!H80,'Mortality female'!H81)+H190</f>
        <v>0.36885782160028446</v>
      </c>
      <c r="I191" s="4">
        <f>(1-I190)*AVERAGE('Mortality male'!I80,'Mortality male'!I81,'Mortality female'!I80,'Mortality female'!I81)+I190</f>
        <v>0.35747393111415526</v>
      </c>
      <c r="J191" s="4">
        <f>(1-J190)*AVERAGE('Mortality male'!J80,'Mortality male'!J81,'Mortality female'!J80,'Mortality female'!J81)+J190</f>
        <v>0.34948948708705818</v>
      </c>
      <c r="K191" s="4">
        <f>(1-K190)*AVERAGE('Mortality male'!K80,'Mortality male'!K81,'Mortality female'!K80,'Mortality female'!K81)+K190</f>
        <v>0.34249956461394032</v>
      </c>
      <c r="L191" s="4">
        <f>(1-L190)*AVERAGE('Mortality male'!L80,'Mortality male'!L81,'Mortality female'!L80,'Mortality female'!L81)+L190</f>
        <v>0.33858621341705014</v>
      </c>
      <c r="M191" s="4">
        <f>(1-M190)*AVERAGE('Mortality male'!M80,'Mortality male'!M81,'Mortality female'!M80,'Mortality female'!M81)+M190</f>
        <v>0.3276069458889258</v>
      </c>
      <c r="N191" s="4">
        <f>(1-N190)*AVERAGE('Mortality male'!N80,'Mortality male'!N81,'Mortality female'!N80,'Mortality female'!N81)+N190</f>
        <v>0.32612997822490669</v>
      </c>
      <c r="O191" s="4">
        <f>(1-O190)*AVERAGE('Mortality male'!O80,'Mortality male'!O81,'Mortality female'!O80,'Mortality female'!O81)+O190</f>
        <v>0.3195494567390797</v>
      </c>
      <c r="P191" s="4">
        <f>(1-P190)*AVERAGE('Mortality male'!P80,'Mortality male'!P81,'Mortality female'!P80,'Mortality female'!P81)+P190</f>
        <v>0.30919363633738195</v>
      </c>
      <c r="Q191" s="4">
        <f>(1-Q190)*AVERAGE('Mortality male'!Q80,'Mortality male'!Q81,'Mortality female'!Q80,'Mortality female'!Q81)+Q190</f>
        <v>0.31316424459876407</v>
      </c>
      <c r="R191" s="4">
        <f>(1-R190)*AVERAGE('Mortality male'!R80,'Mortality male'!R81,'Mortality female'!R80,'Mortality female'!R81)+R190</f>
        <v>0.31019621946359038</v>
      </c>
      <c r="S191" s="4">
        <f>(1-S190)*AVERAGE('Mortality male'!S80,'Mortality male'!S81,'Mortality female'!S80,'Mortality female'!S81)+S190</f>
        <v>0.30259800589126218</v>
      </c>
      <c r="T191" s="4">
        <f>(1-T190)*AVERAGE('Mortality male'!T80,'Mortality male'!T81,'Mortality female'!T80,'Mortality female'!T81)+T190</f>
        <v>0.30318037784690827</v>
      </c>
      <c r="U191" s="4">
        <f>(1-U190)*AVERAGE('Mortality male'!U80,'Mortality male'!U81,'Mortality female'!U80,'Mortality female'!U81)+U190</f>
        <v>0.29504948367541511</v>
      </c>
      <c r="V191" s="4">
        <f>(1-V190)*AVERAGE('Mortality male'!V80,'Mortality male'!V81,'Mortality female'!V80,'Mortality female'!V81)+V190</f>
        <v>0.31283436424211503</v>
      </c>
      <c r="W191" s="4">
        <f>(1-W190)*AVERAGE('Mortality male'!W80,'Mortality male'!W81,'Mortality female'!W80,'Mortality female'!W81)+W190</f>
        <v>0.31737830334526917</v>
      </c>
      <c r="X191" s="4">
        <f>(1-X190)*AVERAGE('Mortality male'!X80,'Mortality male'!X81,'Mortality female'!X80,'Mortality female'!X81)+X190</f>
        <v>0.30700360222556405</v>
      </c>
      <c r="Y191" s="4">
        <f>(1-Y190)*AVERAGE('Mortality male'!Y80,'Mortality male'!Y81,'Mortality female'!Y80,'Mortality female'!Y81)+Y190</f>
        <v>0.29991167122827556</v>
      </c>
      <c r="Z191" s="4">
        <f>(1-Z190)*AVERAGE('Mortality male'!Z80,'Mortality male'!Z81,'Mortality female'!Z80,'Mortality female'!Z81)+Z190</f>
        <v>0.29651192887834932</v>
      </c>
      <c r="AA191" s="4">
        <f ca="1">(1-AA190)*AVERAGE('Mortality male'!AA80,'Mortality male'!AA81,'Mortality female'!AA80,'Mortality female'!AA81)+AA190</f>
        <v>0.29462676088875572</v>
      </c>
    </row>
    <row r="192" spans="1:27" x14ac:dyDescent="0.2">
      <c r="A192" s="1">
        <v>79</v>
      </c>
      <c r="B192" s="4">
        <f>(1-B191)*AVERAGE('Mortality male'!B81,'Mortality male'!B82,'Mortality female'!B81,'Mortality female'!B82)+B191</f>
        <v>0.46091518447312879</v>
      </c>
      <c r="C192" s="4">
        <f>(1-C191)*AVERAGE('Mortality male'!C81,'Mortality male'!C82,'Mortality female'!C81,'Mortality female'!C82)+C191</f>
        <v>0.45562766010354028</v>
      </c>
      <c r="D192" s="4">
        <f>(1-D191)*AVERAGE('Mortality male'!D81,'Mortality male'!D82,'Mortality female'!D81,'Mortality female'!D82)+D191</f>
        <v>0.4520272075950249</v>
      </c>
      <c r="E192" s="4">
        <f>(1-E191)*AVERAGE('Mortality male'!E81,'Mortality male'!E82,'Mortality female'!E81,'Mortality female'!E82)+E191</f>
        <v>0.44068538375873384</v>
      </c>
      <c r="F192" s="4">
        <f>(1-F191)*AVERAGE('Mortality male'!F81,'Mortality male'!F82,'Mortality female'!F81,'Mortality female'!F82)+F191</f>
        <v>0.42261379419896006</v>
      </c>
      <c r="G192" s="4">
        <f>(1-G191)*AVERAGE('Mortality male'!G81,'Mortality male'!G82,'Mortality female'!G81,'Mortality female'!G82)+G191</f>
        <v>0.41412440178512</v>
      </c>
      <c r="H192" s="4">
        <f>(1-H191)*AVERAGE('Mortality male'!H81,'Mortality male'!H82,'Mortality female'!H81,'Mortality female'!H82)+H191</f>
        <v>0.40077496981807925</v>
      </c>
      <c r="I192" s="4">
        <f>(1-I191)*AVERAGE('Mortality male'!I81,'Mortality male'!I82,'Mortality female'!I81,'Mortality female'!I82)+I191</f>
        <v>0.38863233853193718</v>
      </c>
      <c r="J192" s="4">
        <f>(1-J191)*AVERAGE('Mortality male'!J81,'Mortality male'!J82,'Mortality female'!J81,'Mortality female'!J82)+J191</f>
        <v>0.38026587630521186</v>
      </c>
      <c r="K192" s="4">
        <f>(1-K191)*AVERAGE('Mortality male'!K81,'Mortality male'!K82,'Mortality female'!K81,'Mortality female'!K82)+K191</f>
        <v>0.37198490945551238</v>
      </c>
      <c r="L192" s="4">
        <f>(1-L191)*AVERAGE('Mortality male'!L81,'Mortality male'!L82,'Mortality female'!L81,'Mortality female'!L82)+L191</f>
        <v>0.36803497331708879</v>
      </c>
      <c r="M192" s="4">
        <f>(1-M191)*AVERAGE('Mortality male'!M81,'Mortality male'!M82,'Mortality female'!M81,'Mortality female'!M82)+M191</f>
        <v>0.35651067852694862</v>
      </c>
      <c r="N192" s="4">
        <f>(1-N191)*AVERAGE('Mortality male'!N81,'Mortality male'!N82,'Mortality female'!N81,'Mortality female'!N82)+N191</f>
        <v>0.35535169086853269</v>
      </c>
      <c r="O192" s="4">
        <f>(1-O191)*AVERAGE('Mortality male'!O81,'Mortality male'!O82,'Mortality female'!O81,'Mortality female'!O82)+O191</f>
        <v>0.34711743035318388</v>
      </c>
      <c r="P192" s="4">
        <f>(1-P191)*AVERAGE('Mortality male'!P81,'Mortality male'!P82,'Mortality female'!P81,'Mortality female'!P82)+P191</f>
        <v>0.33613982914064044</v>
      </c>
      <c r="Q192" s="4">
        <f>(1-Q191)*AVERAGE('Mortality male'!Q81,'Mortality male'!Q82,'Mortality female'!Q81,'Mortality female'!Q82)+Q191</f>
        <v>0.3406660468047259</v>
      </c>
      <c r="R192" s="4">
        <f>(1-R191)*AVERAGE('Mortality male'!R81,'Mortality male'!R82,'Mortality female'!R81,'Mortality female'!R82)+R191</f>
        <v>0.33703107281598327</v>
      </c>
      <c r="S192" s="4">
        <f>(1-S191)*AVERAGE('Mortality male'!S81,'Mortality male'!S82,'Mortality female'!S81,'Mortality female'!S82)+S191</f>
        <v>0.32904749825551488</v>
      </c>
      <c r="T192" s="4">
        <f>(1-T191)*AVERAGE('Mortality male'!T81,'Mortality male'!T82,'Mortality female'!T81,'Mortality female'!T82)+T191</f>
        <v>0.32939451939569714</v>
      </c>
      <c r="U192" s="4">
        <f>(1-U191)*AVERAGE('Mortality male'!U81,'Mortality male'!U82,'Mortality female'!U81,'Mortality female'!U82)+U191</f>
        <v>0.32130679558418063</v>
      </c>
      <c r="V192" s="4">
        <f>(1-V191)*AVERAGE('Mortality male'!V81,'Mortality male'!V82,'Mortality female'!V81,'Mortality female'!V82)+V191</f>
        <v>0.34125190636264907</v>
      </c>
      <c r="W192" s="4">
        <f>(1-W191)*AVERAGE('Mortality male'!W81,'Mortality male'!W82,'Mortality female'!W81,'Mortality female'!W82)+W191</f>
        <v>0.34500951589250528</v>
      </c>
      <c r="X192" s="4">
        <f>(1-X191)*AVERAGE('Mortality male'!X81,'Mortality male'!X82,'Mortality female'!X81,'Mortality female'!X82)+X191</f>
        <v>0.33423108427053916</v>
      </c>
      <c r="Y192" s="4">
        <f>(1-Y191)*AVERAGE('Mortality male'!Y81,'Mortality male'!Y82,'Mortality female'!Y81,'Mortality female'!Y82)+Y191</f>
        <v>0.3271450278818866</v>
      </c>
      <c r="Z192" s="4">
        <f>(1-Z191)*AVERAGE('Mortality male'!Z81,'Mortality male'!Z82,'Mortality female'!Z81,'Mortality female'!Z82)+Z191</f>
        <v>0.32326052986657161</v>
      </c>
      <c r="AA192" s="4">
        <f ca="1">(1-AA191)*AVERAGE('Mortality male'!AA81,'Mortality male'!AA82,'Mortality female'!AA81,'Mortality female'!AA82)+AA191</f>
        <v>0.31774945655988729</v>
      </c>
    </row>
    <row r="193" spans="1:27" x14ac:dyDescent="0.2">
      <c r="A193" s="1">
        <v>80</v>
      </c>
      <c r="B193" s="4">
        <f>(1-B192)*AVERAGE('Mortality male'!B82,'Mortality male'!B83,'Mortality female'!B82,'Mortality female'!B83)+B192</f>
        <v>0.49596528959148733</v>
      </c>
      <c r="C193" s="4">
        <f>(1-C192)*AVERAGE('Mortality male'!C82,'Mortality male'!C83,'Mortality female'!C82,'Mortality female'!C83)+C192</f>
        <v>0.49011325213017048</v>
      </c>
      <c r="D193" s="4">
        <f>(1-D192)*AVERAGE('Mortality male'!D82,'Mortality male'!D83,'Mortality female'!D82,'Mortality female'!D83)+D192</f>
        <v>0.4877756092541356</v>
      </c>
      <c r="E193" s="4">
        <f>(1-E192)*AVERAGE('Mortality male'!E82,'Mortality male'!E83,'Mortality female'!E82,'Mortality female'!E83)+E192</f>
        <v>0.47572127930628388</v>
      </c>
      <c r="F193" s="4">
        <f>(1-F192)*AVERAGE('Mortality male'!F82,'Mortality male'!F83,'Mortality female'!F82,'Mortality female'!F83)+F192</f>
        <v>0.45720570264153948</v>
      </c>
      <c r="G193" s="4">
        <f>(1-G192)*AVERAGE('Mortality male'!G82,'Mortality male'!G83,'Mortality female'!G82,'Mortality female'!G83)+G192</f>
        <v>0.44839038103127926</v>
      </c>
      <c r="H193" s="4">
        <f>(1-H192)*AVERAGE('Mortality male'!H82,'Mortality male'!H83,'Mortality female'!H82,'Mortality female'!H83)+H192</f>
        <v>0.43465421606182841</v>
      </c>
      <c r="I193" s="4">
        <f>(1-I192)*AVERAGE('Mortality male'!I82,'Mortality male'!I83,'Mortality female'!I82,'Mortality female'!I83)+I192</f>
        <v>0.42101537902775288</v>
      </c>
      <c r="J193" s="4">
        <f>(1-J192)*AVERAGE('Mortality male'!J82,'Mortality male'!J83,'Mortality female'!J82,'Mortality female'!J83)+J192</f>
        <v>0.4132095803725882</v>
      </c>
      <c r="K193" s="4">
        <f>(1-K192)*AVERAGE('Mortality male'!K82,'Mortality male'!K83,'Mortality female'!K82,'Mortality female'!K83)+K192</f>
        <v>0.40427084485205467</v>
      </c>
      <c r="L193" s="4">
        <f>(1-L192)*AVERAGE('Mortality male'!L82,'Mortality male'!L83,'Mortality female'!L82,'Mortality female'!L83)+L192</f>
        <v>0.39975468036374651</v>
      </c>
      <c r="M193" s="4">
        <f>(1-M192)*AVERAGE('Mortality male'!M82,'Mortality male'!M83,'Mortality female'!M82,'Mortality female'!M83)+M192</f>
        <v>0.3879397769770534</v>
      </c>
      <c r="N193" s="4">
        <f>(1-N192)*AVERAGE('Mortality male'!N82,'Mortality male'!N83,'Mortality female'!N82,'Mortality female'!N83)+N192</f>
        <v>0.38675548659219189</v>
      </c>
      <c r="O193" s="4">
        <f>(1-O192)*AVERAGE('Mortality male'!O82,'Mortality male'!O83,'Mortality female'!O82,'Mortality female'!O83)+O192</f>
        <v>0.37813678345785667</v>
      </c>
      <c r="P193" s="4">
        <f>(1-P192)*AVERAGE('Mortality male'!P82,'Mortality male'!P83,'Mortality female'!P82,'Mortality female'!P83)+P192</f>
        <v>0.36556355284595232</v>
      </c>
      <c r="Q193" s="4">
        <f>(1-Q192)*AVERAGE('Mortality male'!Q82,'Mortality male'!Q83,'Mortality female'!Q82,'Mortality female'!Q83)+Q192</f>
        <v>0.37078047560937488</v>
      </c>
      <c r="R193" s="4">
        <f>(1-R192)*AVERAGE('Mortality male'!R82,'Mortality male'!R83,'Mortality female'!R82,'Mortality female'!R83)+R192</f>
        <v>0.36682214691260179</v>
      </c>
      <c r="S193" s="4">
        <f>(1-S192)*AVERAGE('Mortality male'!S82,'Mortality male'!S83,'Mortality female'!S82,'Mortality female'!S83)+S192</f>
        <v>0.35849504530034726</v>
      </c>
      <c r="T193" s="4">
        <f>(1-T192)*AVERAGE('Mortality male'!T82,'Mortality male'!T83,'Mortality female'!T82,'Mortality female'!T83)+T192</f>
        <v>0.35791872585810586</v>
      </c>
      <c r="U193" s="4">
        <f>(1-U192)*AVERAGE('Mortality male'!U82,'Mortality male'!U83,'Mortality female'!U82,'Mortality female'!U83)+U192</f>
        <v>0.34998736683152332</v>
      </c>
      <c r="V193" s="4">
        <f>(1-V192)*AVERAGE('Mortality male'!V82,'Mortality male'!V83,'Mortality female'!V82,'Mortality female'!V83)+V192</f>
        <v>0.37219382231151704</v>
      </c>
      <c r="W193" s="4">
        <f>(1-W192)*AVERAGE('Mortality male'!W82,'Mortality male'!W83,'Mortality female'!W82,'Mortality female'!W83)+W192</f>
        <v>0.37521923804453083</v>
      </c>
      <c r="X193" s="4">
        <f>(1-X192)*AVERAGE('Mortality male'!X82,'Mortality male'!X83,'Mortality female'!X82,'Mortality female'!X83)+X192</f>
        <v>0.36329342338525045</v>
      </c>
      <c r="Y193" s="4">
        <f>(1-Y192)*AVERAGE('Mortality male'!Y82,'Mortality male'!Y83,'Mortality female'!Y82,'Mortality female'!Y83)+Y192</f>
        <v>0.35630678773111613</v>
      </c>
      <c r="Z193" s="4">
        <f>(1-Z192)*AVERAGE('Mortality male'!Z82,'Mortality male'!Z83,'Mortality female'!Z82,'Mortality female'!Z83)+Z192</f>
        <v>0.3530550402321736</v>
      </c>
      <c r="AA193" s="4">
        <f ca="1">(1-AA192)*AVERAGE('Mortality male'!AA82,'Mortality male'!AA83,'Mortality female'!AA82,'Mortality female'!AA83)+AA192</f>
        <v>0.34603744184812096</v>
      </c>
    </row>
    <row r="194" spans="1:27" x14ac:dyDescent="0.2">
      <c r="A194" s="1">
        <v>81</v>
      </c>
      <c r="B194" s="4">
        <f>(1-B193)*AVERAGE('Mortality male'!B83,'Mortality male'!B84,'Mortality female'!B83,'Mortality female'!B84)+B193</f>
        <v>0.53179861430954278</v>
      </c>
      <c r="C194" s="4">
        <f>(1-C193)*AVERAGE('Mortality male'!C83,'Mortality male'!C84,'Mortality female'!C83,'Mortality female'!C84)+C193</f>
        <v>0.52754903492047822</v>
      </c>
      <c r="D194" s="4">
        <f>(1-D193)*AVERAGE('Mortality male'!D83,'Mortality male'!D84,'Mortality female'!D83,'Mortality female'!D84)+D193</f>
        <v>0.52475391099287638</v>
      </c>
      <c r="E194" s="4">
        <f>(1-E193)*AVERAGE('Mortality male'!E83,'Mortality male'!E84,'Mortality female'!E83,'Mortality female'!E84)+E193</f>
        <v>0.51287507647070463</v>
      </c>
      <c r="F194" s="4">
        <f>(1-F193)*AVERAGE('Mortality male'!F83,'Mortality male'!F84,'Mortality female'!F83,'Mortality female'!F84)+F193</f>
        <v>0.49363754063647386</v>
      </c>
      <c r="G194" s="4">
        <f>(1-G193)*AVERAGE('Mortality male'!G83,'Mortality male'!G84,'Mortality female'!G83,'Mortality female'!G84)+G193</f>
        <v>0.48497225658882365</v>
      </c>
      <c r="H194" s="4">
        <f>(1-H193)*AVERAGE('Mortality male'!H83,'Mortality male'!H84,'Mortality female'!H83,'Mortality female'!H84)+H193</f>
        <v>0.47049300891116619</v>
      </c>
      <c r="I194" s="4">
        <f>(1-I193)*AVERAGE('Mortality male'!I83,'Mortality male'!I84,'Mortality female'!I83,'Mortality female'!I84)+I193</f>
        <v>0.4555765530961019</v>
      </c>
      <c r="J194" s="4">
        <f>(1-J193)*AVERAGE('Mortality male'!J83,'Mortality male'!J84,'Mortality female'!J83,'Mortality female'!J84)+J193</f>
        <v>0.4483212627272169</v>
      </c>
      <c r="K194" s="4">
        <f>(1-K193)*AVERAGE('Mortality male'!K83,'Mortality male'!K84,'Mortality female'!K83,'Mortality female'!K84)+K193</f>
        <v>0.43934208341797409</v>
      </c>
      <c r="L194" s="4">
        <f>(1-L193)*AVERAGE('Mortality male'!L83,'Mortality male'!L84,'Mortality female'!L83,'Mortality female'!L84)+L193</f>
        <v>0.43355126005483224</v>
      </c>
      <c r="M194" s="4">
        <f>(1-M193)*AVERAGE('Mortality male'!M83,'Mortality male'!M84,'Mortality female'!M83,'Mortality female'!M84)+M193</f>
        <v>0.42211629647216242</v>
      </c>
      <c r="N194" s="4">
        <f>(1-N193)*AVERAGE('Mortality male'!N83,'Mortality male'!N84,'Mortality female'!N83,'Mortality female'!N84)+N193</f>
        <v>0.4206585041806562</v>
      </c>
      <c r="O194" s="4">
        <f>(1-O193)*AVERAGE('Mortality male'!O83,'Mortality male'!O84,'Mortality female'!O83,'Mortality female'!O84)+O193</f>
        <v>0.41199882901093549</v>
      </c>
      <c r="P194" s="4">
        <f>(1-P193)*AVERAGE('Mortality male'!P83,'Mortality male'!P84,'Mortality female'!P83,'Mortality female'!P84)+P193</f>
        <v>0.39763087086071408</v>
      </c>
      <c r="Q194" s="4">
        <f>(1-Q193)*AVERAGE('Mortality male'!Q83,'Mortality male'!Q84,'Mortality female'!Q83,'Mortality female'!Q84)+Q193</f>
        <v>0.40395132846892456</v>
      </c>
      <c r="R194" s="4">
        <f>(1-R193)*AVERAGE('Mortality male'!R83,'Mortality male'!R84,'Mortality female'!R83,'Mortality female'!R84)+R193</f>
        <v>0.3989437693261666</v>
      </c>
      <c r="S194" s="4">
        <f>(1-S193)*AVERAGE('Mortality male'!S83,'Mortality male'!S84,'Mortality female'!S83,'Mortality female'!S84)+S193</f>
        <v>0.39073447679537299</v>
      </c>
      <c r="T194" s="4">
        <f>(1-T193)*AVERAGE('Mortality male'!T83,'Mortality male'!T84,'Mortality female'!T83,'Mortality female'!T84)+T193</f>
        <v>0.38877856513895315</v>
      </c>
      <c r="U194" s="4">
        <f>(1-U193)*AVERAGE('Mortality male'!U83,'Mortality male'!U84,'Mortality female'!U83,'Mortality female'!U84)+U193</f>
        <v>0.38087094657614623</v>
      </c>
      <c r="V194" s="4">
        <f>(1-V193)*AVERAGE('Mortality male'!V83,'Mortality male'!V84,'Mortality female'!V83,'Mortality female'!V84)+V193</f>
        <v>0.4052166003845315</v>
      </c>
      <c r="W194" s="4">
        <f>(1-W193)*AVERAGE('Mortality male'!W83,'Mortality male'!W84,'Mortality female'!W83,'Mortality female'!W84)+W193</f>
        <v>0.40777588459713893</v>
      </c>
      <c r="X194" s="4">
        <f>(1-X193)*AVERAGE('Mortality male'!X83,'Mortality male'!X84,'Mortality female'!X83,'Mortality female'!X84)+X193</f>
        <v>0.3942806994112189</v>
      </c>
      <c r="Y194" s="4">
        <f>(1-Y193)*AVERAGE('Mortality male'!Y83,'Mortality male'!Y84,'Mortality female'!Y83,'Mortality female'!Y84)+Y193</f>
        <v>0.38772196784671309</v>
      </c>
      <c r="Z194" s="4">
        <f>(1-Z193)*AVERAGE('Mortality male'!Z83,'Mortality male'!Z84,'Mortality female'!Z83,'Mortality female'!Z84)+Z193</f>
        <v>0.38351856850171406</v>
      </c>
      <c r="AA194" s="4">
        <f ca="1">(1-AA193)*AVERAGE('Mortality male'!AA83,'Mortality male'!AA84,'Mortality female'!AA83,'Mortality female'!AA84)+AA193</f>
        <v>0.3766066744838989</v>
      </c>
    </row>
    <row r="195" spans="1:27" x14ac:dyDescent="0.2">
      <c r="A195" s="1">
        <v>82</v>
      </c>
      <c r="B195" s="4">
        <f>(1-B194)*AVERAGE('Mortality male'!B84,'Mortality male'!B85,'Mortality female'!B84,'Mortality female'!B85)+B194</f>
        <v>0.569892427901042</v>
      </c>
      <c r="C195" s="4">
        <f>(1-C194)*AVERAGE('Mortality male'!C84,'Mortality male'!C85,'Mortality female'!C84,'Mortality female'!C85)+C194</f>
        <v>0.56580161553168051</v>
      </c>
      <c r="D195" s="4">
        <f>(1-D194)*AVERAGE('Mortality male'!D84,'Mortality male'!D85,'Mortality female'!D84,'Mortality female'!D85)+D194</f>
        <v>0.56316729127948029</v>
      </c>
      <c r="E195" s="4">
        <f>(1-E194)*AVERAGE('Mortality male'!E84,'Mortality male'!E85,'Mortality female'!E84,'Mortality female'!E85)+E194</f>
        <v>0.55149703049540622</v>
      </c>
      <c r="F195" s="4">
        <f>(1-F194)*AVERAGE('Mortality male'!F84,'Mortality male'!F85,'Mortality female'!F84,'Mortality female'!F85)+F194</f>
        <v>0.53146008533127542</v>
      </c>
      <c r="G195" s="4">
        <f>(1-G194)*AVERAGE('Mortality male'!G84,'Mortality male'!G85,'Mortality female'!G84,'Mortality female'!G85)+G194</f>
        <v>0.52316139370331038</v>
      </c>
      <c r="H195" s="4">
        <f>(1-H194)*AVERAGE('Mortality male'!H84,'Mortality male'!H85,'Mortality female'!H84,'Mortality female'!H85)+H194</f>
        <v>0.50772504369112781</v>
      </c>
      <c r="I195" s="4">
        <f>(1-I194)*AVERAGE('Mortality male'!I84,'Mortality male'!I85,'Mortality female'!I84,'Mortality female'!I85)+I194</f>
        <v>0.49262344796213758</v>
      </c>
      <c r="J195" s="4">
        <f>(1-J194)*AVERAGE('Mortality male'!J84,'Mortality male'!J85,'Mortality female'!J84,'Mortality female'!J85)+J194</f>
        <v>0.48535314635326487</v>
      </c>
      <c r="K195" s="4">
        <f>(1-K194)*AVERAGE('Mortality male'!K84,'Mortality male'!K85,'Mortality female'!K84,'Mortality female'!K85)+K194</f>
        <v>0.47627085796325175</v>
      </c>
      <c r="L195" s="4">
        <f>(1-L194)*AVERAGE('Mortality male'!L84,'Mortality male'!L85,'Mortality female'!L84,'Mortality female'!L85)+L194</f>
        <v>0.46942271197474611</v>
      </c>
      <c r="M195" s="4">
        <f>(1-M194)*AVERAGE('Mortality male'!M84,'Mortality male'!M85,'Mortality female'!M84,'Mortality female'!M85)+M194</f>
        <v>0.45860083929917972</v>
      </c>
      <c r="N195" s="4">
        <f>(1-N194)*AVERAGE('Mortality male'!N84,'Mortality male'!N85,'Mortality female'!N84,'Mortality female'!N85)+N194</f>
        <v>0.45685862505049835</v>
      </c>
      <c r="O195" s="4">
        <f>(1-O194)*AVERAGE('Mortality male'!O84,'Mortality male'!O85,'Mortality female'!O84,'Mortality female'!O85)+O194</f>
        <v>0.44767371562633596</v>
      </c>
      <c r="P195" s="4">
        <f>(1-P194)*AVERAGE('Mortality male'!P84,'Mortality male'!P85,'Mortality female'!P84,'Mortality female'!P85)+P194</f>
        <v>0.43183159831965656</v>
      </c>
      <c r="Q195" s="4">
        <f>(1-Q194)*AVERAGE('Mortality male'!Q84,'Mortality male'!Q85,'Mortality female'!Q84,'Mortality female'!Q85)+Q194</f>
        <v>0.43940251681527764</v>
      </c>
      <c r="R195" s="4">
        <f>(1-R194)*AVERAGE('Mortality male'!R84,'Mortality male'!R85,'Mortality female'!R84,'Mortality female'!R85)+R194</f>
        <v>0.43349164142300284</v>
      </c>
      <c r="S195" s="4">
        <f>(1-S194)*AVERAGE('Mortality male'!S84,'Mortality male'!S85,'Mortality female'!S84,'Mortality female'!S85)+S194</f>
        <v>0.4253283325231918</v>
      </c>
      <c r="T195" s="4">
        <f>(1-T194)*AVERAGE('Mortality male'!T84,'Mortality male'!T85,'Mortality female'!T84,'Mortality female'!T85)+T194</f>
        <v>0.4228118734307133</v>
      </c>
      <c r="U195" s="4">
        <f>(1-U194)*AVERAGE('Mortality male'!U84,'Mortality male'!U85,'Mortality female'!U84,'Mortality female'!U85)+U194</f>
        <v>0.41429568498918112</v>
      </c>
      <c r="V195" s="4">
        <f>(1-V194)*AVERAGE('Mortality male'!V84,'Mortality male'!V85,'Mortality female'!V84,'Mortality female'!V85)+V194</f>
        <v>0.44039024924722536</v>
      </c>
      <c r="W195" s="4">
        <f>(1-W194)*AVERAGE('Mortality male'!W84,'Mortality male'!W85,'Mortality female'!W84,'Mortality female'!W85)+W194</f>
        <v>0.44239743416245564</v>
      </c>
      <c r="X195" s="4">
        <f>(1-X194)*AVERAGE('Mortality male'!X84,'Mortality male'!X85,'Mortality female'!X84,'Mortality female'!X85)+X194</f>
        <v>0.42812099313659535</v>
      </c>
      <c r="Y195" s="4">
        <f>(1-Y194)*AVERAGE('Mortality male'!Y84,'Mortality male'!Y85,'Mortality female'!Y84,'Mortality female'!Y85)+Y194</f>
        <v>0.42174311055867542</v>
      </c>
      <c r="Z195" s="4">
        <f>(1-Z194)*AVERAGE('Mortality male'!Z84,'Mortality male'!Z85,'Mortality female'!Z84,'Mortality female'!Z85)+Z194</f>
        <v>0.41637233832727288</v>
      </c>
      <c r="AA195" s="4">
        <f ca="1">(1-AA194)*AVERAGE('Mortality male'!AA84,'Mortality male'!AA85,'Mortality female'!AA84,'Mortality female'!AA85)+AA194</f>
        <v>0.40856614487224968</v>
      </c>
    </row>
    <row r="196" spans="1:27" x14ac:dyDescent="0.2">
      <c r="A196" s="1">
        <v>83</v>
      </c>
      <c r="B196" s="4">
        <f>(1-B195)*AVERAGE('Mortality male'!B85,'Mortality male'!B86,'Mortality female'!B85,'Mortality female'!B86)+B195</f>
        <v>0.60976027149903045</v>
      </c>
      <c r="C196" s="4">
        <f>(1-C195)*AVERAGE('Mortality male'!C85,'Mortality male'!C86,'Mortality female'!C85,'Mortality female'!C86)+C195</f>
        <v>0.60451333106428351</v>
      </c>
      <c r="D196" s="4">
        <f>(1-D195)*AVERAGE('Mortality male'!D85,'Mortality male'!D86,'Mortality female'!D85,'Mortality female'!D86)+D195</f>
        <v>0.60238560472574354</v>
      </c>
      <c r="E196" s="4">
        <f>(1-E195)*AVERAGE('Mortality male'!E85,'Mortality male'!E86,'Mortality female'!E85,'Mortality female'!E86)+E195</f>
        <v>0.59156451409963484</v>
      </c>
      <c r="F196" s="4">
        <f>(1-F195)*AVERAGE('Mortality male'!F85,'Mortality male'!F86,'Mortality female'!F85,'Mortality female'!F86)+F195</f>
        <v>0.57007170942923413</v>
      </c>
      <c r="G196" s="4">
        <f>(1-G195)*AVERAGE('Mortality male'!G85,'Mortality male'!G86,'Mortality female'!G85,'Mortality female'!G86)+G195</f>
        <v>0.56252174976030112</v>
      </c>
      <c r="H196" s="4">
        <f>(1-H195)*AVERAGE('Mortality male'!H85,'Mortality male'!H86,'Mortality female'!H85,'Mortality female'!H86)+H195</f>
        <v>0.54694955849696469</v>
      </c>
      <c r="I196" s="4">
        <f>(1-I195)*AVERAGE('Mortality male'!I85,'Mortality male'!I86,'Mortality female'!I85,'Mortality female'!I86)+I195</f>
        <v>0.53160770929431211</v>
      </c>
      <c r="J196" s="4">
        <f>(1-J195)*AVERAGE('Mortality male'!J85,'Mortality male'!J86,'Mortality female'!J85,'Mortality female'!J86)+J195</f>
        <v>0.5244707170201468</v>
      </c>
      <c r="K196" s="4">
        <f>(1-K195)*AVERAGE('Mortality male'!K85,'Mortality male'!K86,'Mortality female'!K85,'Mortality female'!K86)+K195</f>
        <v>0.51461137068393703</v>
      </c>
      <c r="L196" s="4">
        <f>(1-L195)*AVERAGE('Mortality male'!L85,'Mortality male'!L86,'Mortality female'!L85,'Mortality female'!L86)+L195</f>
        <v>0.50748551102054462</v>
      </c>
      <c r="M196" s="4">
        <f>(1-M195)*AVERAGE('Mortality male'!M85,'Mortality male'!M86,'Mortality female'!M85,'Mortality female'!M86)+M195</f>
        <v>0.49650797550079767</v>
      </c>
      <c r="N196" s="4">
        <f>(1-N195)*AVERAGE('Mortality male'!N85,'Mortality male'!N86,'Mortality female'!N85,'Mortality female'!N86)+N195</f>
        <v>0.49473518825926344</v>
      </c>
      <c r="O196" s="4">
        <f>(1-O195)*AVERAGE('Mortality male'!O85,'Mortality male'!O86,'Mortality female'!O85,'Mortality female'!O86)+O195</f>
        <v>0.48496285583411441</v>
      </c>
      <c r="P196" s="4">
        <f>(1-P195)*AVERAGE('Mortality male'!P85,'Mortality male'!P86,'Mortality female'!P85,'Mortality female'!P86)+P195</f>
        <v>0.46901908073306309</v>
      </c>
      <c r="Q196" s="4">
        <f>(1-Q195)*AVERAGE('Mortality male'!Q85,'Mortality male'!Q86,'Mortality female'!Q85,'Mortality female'!Q86)+Q195</f>
        <v>0.47666156835015328</v>
      </c>
      <c r="R196" s="4">
        <f>(1-R195)*AVERAGE('Mortality male'!R85,'Mortality male'!R86,'Mortality female'!R85,'Mortality female'!R86)+R195</f>
        <v>0.470968964455377</v>
      </c>
      <c r="S196" s="4">
        <f>(1-S195)*AVERAGE('Mortality male'!S85,'Mortality male'!S86,'Mortality female'!S85,'Mortality female'!S86)+S195</f>
        <v>0.46199969924457757</v>
      </c>
      <c r="T196" s="4">
        <f>(1-T195)*AVERAGE('Mortality male'!T85,'Mortality male'!T86,'Mortality female'!T85,'Mortality female'!T86)+T195</f>
        <v>0.45977332518838221</v>
      </c>
      <c r="U196" s="4">
        <f>(1-U195)*AVERAGE('Mortality male'!U85,'Mortality male'!U86,'Mortality female'!U85,'Mortality female'!U86)+U195</f>
        <v>0.45031172406590358</v>
      </c>
      <c r="V196" s="4">
        <f>(1-V195)*AVERAGE('Mortality male'!V85,'Mortality male'!V86,'Mortality female'!V85,'Mortality female'!V86)+V195</f>
        <v>0.47858765536855818</v>
      </c>
      <c r="W196" s="4">
        <f>(1-W195)*AVERAGE('Mortality male'!W85,'Mortality male'!W86,'Mortality female'!W85,'Mortality female'!W86)+W195</f>
        <v>0.47870699161377034</v>
      </c>
      <c r="X196" s="4">
        <f>(1-X195)*AVERAGE('Mortality male'!X85,'Mortality male'!X86,'Mortality female'!X85,'Mortality female'!X86)+X195</f>
        <v>0.46415787377108891</v>
      </c>
      <c r="Y196" s="4">
        <f>(1-Y195)*AVERAGE('Mortality male'!Y85,'Mortality male'!Y86,'Mortality female'!Y85,'Mortality female'!Y86)+Y195</f>
        <v>0.4584812936373483</v>
      </c>
      <c r="Z196" s="4">
        <f>(1-Z195)*AVERAGE('Mortality male'!Z85,'Mortality male'!Z86,'Mortality female'!Z85,'Mortality female'!Z86)+Z195</f>
        <v>0.45238204733136439</v>
      </c>
      <c r="AA196" s="4">
        <f ca="1">(1-AA195)*AVERAGE('Mortality male'!AA85,'Mortality male'!AA86,'Mortality female'!AA85,'Mortality female'!AA86)+AA195</f>
        <v>0.44460176095763998</v>
      </c>
    </row>
    <row r="197" spans="1:27" x14ac:dyDescent="0.2">
      <c r="A197" s="1">
        <v>84</v>
      </c>
      <c r="B197" s="4">
        <f>(1-B196)*AVERAGE('Mortality male'!B86,'Mortality male'!B87,'Mortality female'!B86,'Mortality female'!B87)+B196</f>
        <v>0.65035647187003587</v>
      </c>
      <c r="C197" s="4">
        <f>(1-C196)*AVERAGE('Mortality male'!C86,'Mortality male'!C87,'Mortality female'!C86,'Mortality female'!C87)+C196</f>
        <v>0.64442512485166137</v>
      </c>
      <c r="D197" s="4">
        <f>(1-D196)*AVERAGE('Mortality male'!D86,'Mortality male'!D87,'Mortality female'!D86,'Mortality female'!D87)+D196</f>
        <v>0.6424379663947889</v>
      </c>
      <c r="E197" s="4">
        <f>(1-E196)*AVERAGE('Mortality male'!E86,'Mortality male'!E87,'Mortality female'!E86,'Mortality female'!E87)+E196</f>
        <v>0.63163407529213367</v>
      </c>
      <c r="F197" s="4">
        <f>(1-F196)*AVERAGE('Mortality male'!F86,'Mortality male'!F87,'Mortality female'!F86,'Mortality female'!F87)+F196</f>
        <v>0.61069407885059568</v>
      </c>
      <c r="G197" s="4">
        <f>(1-G196)*AVERAGE('Mortality male'!G86,'Mortality male'!G87,'Mortality female'!G86,'Mortality female'!G87)+G196</f>
        <v>0.60244109669554025</v>
      </c>
      <c r="H197" s="4">
        <f>(1-H196)*AVERAGE('Mortality male'!H86,'Mortality male'!H87,'Mortality female'!H86,'Mortality female'!H87)+H196</f>
        <v>0.58721765314172292</v>
      </c>
      <c r="I197" s="4">
        <f>(1-I196)*AVERAGE('Mortality male'!I86,'Mortality male'!I87,'Mortality female'!I86,'Mortality female'!I87)+I196</f>
        <v>0.57214646663876445</v>
      </c>
      <c r="J197" s="4">
        <f>(1-J196)*AVERAGE('Mortality male'!J86,'Mortality male'!J87,'Mortality female'!J86,'Mortality female'!J87)+J196</f>
        <v>0.56484718160119241</v>
      </c>
      <c r="K197" s="4">
        <f>(1-K196)*AVERAGE('Mortality male'!K86,'Mortality male'!K87,'Mortality female'!K86,'Mortality female'!K87)+K196</f>
        <v>0.55415272770383517</v>
      </c>
      <c r="L197" s="4">
        <f>(1-L196)*AVERAGE('Mortality male'!L86,'Mortality male'!L87,'Mortality female'!L86,'Mortality female'!L87)+L196</f>
        <v>0.54661121140137037</v>
      </c>
      <c r="M197" s="4">
        <f>(1-M196)*AVERAGE('Mortality male'!M86,'Mortality male'!M87,'Mortality female'!M86,'Mortality female'!M87)+M196</f>
        <v>0.53574976272637931</v>
      </c>
      <c r="N197" s="4">
        <f>(1-N196)*AVERAGE('Mortality male'!N86,'Mortality male'!N87,'Mortality female'!N86,'Mortality female'!N87)+N196</f>
        <v>0.53468810582723092</v>
      </c>
      <c r="O197" s="4">
        <f>(1-O196)*AVERAGE('Mortality male'!O86,'Mortality male'!O87,'Mortality female'!O86,'Mortality female'!O87)+O196</f>
        <v>0.52411266640624077</v>
      </c>
      <c r="P197" s="4">
        <f>(1-P196)*AVERAGE('Mortality male'!P86,'Mortality male'!P87,'Mortality female'!P86,'Mortality female'!P87)+P196</f>
        <v>0.50854633502548385</v>
      </c>
      <c r="Q197" s="4">
        <f>(1-Q196)*AVERAGE('Mortality male'!Q86,'Mortality male'!Q87,'Mortality female'!Q86,'Mortality female'!Q87)+Q196</f>
        <v>0.51622123982652279</v>
      </c>
      <c r="R197" s="4">
        <f>(1-R196)*AVERAGE('Mortality male'!R86,'Mortality male'!R87,'Mortality female'!R86,'Mortality female'!R87)+R196</f>
        <v>0.51044471882207176</v>
      </c>
      <c r="S197" s="4">
        <f>(1-S196)*AVERAGE('Mortality male'!S86,'Mortality male'!S87,'Mortality female'!S86,'Mortality female'!S87)+S196</f>
        <v>0.50135699632992237</v>
      </c>
      <c r="T197" s="4">
        <f>(1-T196)*AVERAGE('Mortality male'!T86,'Mortality male'!T87,'Mortality female'!T86,'Mortality female'!T87)+T196</f>
        <v>0.49828210259376471</v>
      </c>
      <c r="U197" s="4">
        <f>(1-U196)*AVERAGE('Mortality male'!U86,'Mortality male'!U87,'Mortality female'!U86,'Mortality female'!U87)+U196</f>
        <v>0.48895519590727021</v>
      </c>
      <c r="V197" s="4">
        <f>(1-V196)*AVERAGE('Mortality male'!V86,'Mortality male'!V87,'Mortality female'!V86,'Mortality female'!V87)+V196</f>
        <v>0.51904673191710105</v>
      </c>
      <c r="W197" s="4">
        <f>(1-W196)*AVERAGE('Mortality male'!W86,'Mortality male'!W87,'Mortality female'!W86,'Mortality female'!W87)+W196</f>
        <v>0.51752185676742168</v>
      </c>
      <c r="X197" s="4">
        <f>(1-X196)*AVERAGE('Mortality male'!X86,'Mortality male'!X87,'Mortality female'!X86,'Mortality female'!X87)+X196</f>
        <v>0.50204771244437763</v>
      </c>
      <c r="Y197" s="4">
        <f>(1-Y196)*AVERAGE('Mortality male'!Y86,'Mortality male'!Y87,'Mortality female'!Y86,'Mortality female'!Y87)+Y196</f>
        <v>0.49642616558704461</v>
      </c>
      <c r="Z197" s="4">
        <f>(1-Z196)*AVERAGE('Mortality male'!Z86,'Mortality male'!Z87,'Mortality female'!Z86,'Mortality female'!Z87)+Z196</f>
        <v>0.49038480667079037</v>
      </c>
      <c r="AA197" s="4">
        <f ca="1">(1-AA196)*AVERAGE('Mortality male'!AA86,'Mortality male'!AA87,'Mortality female'!AA86,'Mortality female'!AA87)+AA196</f>
        <v>0.48366685760901579</v>
      </c>
    </row>
    <row r="198" spans="1:27" x14ac:dyDescent="0.2">
      <c r="A198" s="1">
        <v>85</v>
      </c>
      <c r="B198" s="4">
        <f>(1-B197)*AVERAGE('Mortality male'!B87,'Mortality male'!B88,'Mortality female'!B87,'Mortality female'!B88)+B197</f>
        <v>0.69083245554144168</v>
      </c>
      <c r="C198" s="4">
        <f>(1-C197)*AVERAGE('Mortality male'!C87,'Mortality male'!C88,'Mortality female'!C87,'Mortality female'!C88)+C197</f>
        <v>0.68363326748518727</v>
      </c>
      <c r="D198" s="4">
        <f>(1-D197)*AVERAGE('Mortality male'!D87,'Mortality male'!D88,'Mortality female'!D87,'Mortality female'!D88)+D197</f>
        <v>0.68270791968098776</v>
      </c>
      <c r="E198" s="4">
        <f>(1-E197)*AVERAGE('Mortality male'!E87,'Mortality male'!E88,'Mortality female'!E87,'Mortality female'!E88)+E197</f>
        <v>0.67135289745019344</v>
      </c>
      <c r="F198" s="4">
        <f>(1-F197)*AVERAGE('Mortality male'!F87,'Mortality male'!F88,'Mortality female'!F87,'Mortality female'!F88)+F197</f>
        <v>0.6513888078368697</v>
      </c>
      <c r="G198" s="4">
        <f>(1-G197)*AVERAGE('Mortality male'!G87,'Mortality male'!G88,'Mortality female'!G87,'Mortality female'!G88)+G197</f>
        <v>0.64310703805927427</v>
      </c>
      <c r="H198" s="4">
        <f>(1-H197)*AVERAGE('Mortality male'!H87,'Mortality male'!H88,'Mortality female'!H87,'Mortality female'!H88)+H197</f>
        <v>0.62787897102102819</v>
      </c>
      <c r="I198" s="4">
        <f>(1-I197)*AVERAGE('Mortality male'!I87,'Mortality male'!I88,'Mortality female'!I87,'Mortality female'!I88)+I197</f>
        <v>0.61377077356146004</v>
      </c>
      <c r="J198" s="4">
        <f>(1-J197)*AVERAGE('Mortality male'!J87,'Mortality male'!J88,'Mortality female'!J87,'Mortality female'!J88)+J197</f>
        <v>0.60606970361794288</v>
      </c>
      <c r="K198" s="4">
        <f>(1-K197)*AVERAGE('Mortality male'!K87,'Mortality male'!K88,'Mortality female'!K87,'Mortality female'!K88)+K197</f>
        <v>0.59470660711603063</v>
      </c>
      <c r="L198" s="4">
        <f>(1-L197)*AVERAGE('Mortality male'!L87,'Mortality male'!L88,'Mortality female'!L87,'Mortality female'!L88)+L197</f>
        <v>0.58639828942734928</v>
      </c>
      <c r="M198" s="4">
        <f>(1-M197)*AVERAGE('Mortality male'!M87,'Mortality male'!M88,'Mortality female'!M87,'Mortality female'!M88)+M197</f>
        <v>0.57609217392324086</v>
      </c>
      <c r="N198" s="4">
        <f>(1-N197)*AVERAGE('Mortality male'!N87,'Mortality male'!N88,'Mortality female'!N87,'Mortality female'!N88)+N197</f>
        <v>0.5765481383663803</v>
      </c>
      <c r="O198" s="4">
        <f>(1-O197)*AVERAGE('Mortality male'!O87,'Mortality male'!O88,'Mortality female'!O87,'Mortality female'!O88)+O197</f>
        <v>0.56561449013095777</v>
      </c>
      <c r="P198" s="4">
        <f>(1-P197)*AVERAGE('Mortality male'!P87,'Mortality male'!P88,'Mortality female'!P87,'Mortality female'!P88)+P197</f>
        <v>0.54951413081131639</v>
      </c>
      <c r="Q198" s="4">
        <f>(1-Q197)*AVERAGE('Mortality male'!Q87,'Mortality male'!Q88,'Mortality female'!Q87,'Mortality female'!Q88)+Q197</f>
        <v>0.55784798515756295</v>
      </c>
      <c r="R198" s="4">
        <f>(1-R197)*AVERAGE('Mortality male'!R87,'Mortality male'!R88,'Mortality female'!R87,'Mortality female'!R88)+R197</f>
        <v>0.55241676713533794</v>
      </c>
      <c r="S198" s="4">
        <f>(1-S197)*AVERAGE('Mortality male'!S87,'Mortality male'!S88,'Mortality female'!S87,'Mortality female'!S88)+S197</f>
        <v>0.54388732342871582</v>
      </c>
      <c r="T198" s="4">
        <f>(1-T197)*AVERAGE('Mortality male'!T87,'Mortality male'!T88,'Mortality female'!T87,'Mortality female'!T88)+T197</f>
        <v>0.53965999253353469</v>
      </c>
      <c r="U198" s="4">
        <f>(1-U197)*AVERAGE('Mortality male'!U87,'Mortality male'!U88,'Mortality female'!U87,'Mortality female'!U88)+U197</f>
        <v>0.5300823387119814</v>
      </c>
      <c r="V198" s="4">
        <f>(1-V197)*AVERAGE('Mortality male'!V87,'Mortality male'!V88,'Mortality female'!V87,'Mortality female'!V88)+V197</f>
        <v>0.56092877739411984</v>
      </c>
      <c r="W198" s="4">
        <f>(1-W197)*AVERAGE('Mortality male'!W87,'Mortality male'!W88,'Mortality female'!W87,'Mortality female'!W88)+W197</f>
        <v>0.55902202256682054</v>
      </c>
      <c r="X198" s="4">
        <f>(1-X197)*AVERAGE('Mortality male'!X87,'Mortality male'!X88,'Mortality female'!X87,'Mortality female'!X88)+X197</f>
        <v>0.5428051782428468</v>
      </c>
      <c r="Y198" s="4">
        <f>(1-Y197)*AVERAGE('Mortality male'!Y87,'Mortality male'!Y88,'Mortality female'!Y87,'Mortality female'!Y88)+Y197</f>
        <v>0.53612442195092147</v>
      </c>
      <c r="Z198" s="4">
        <f>(1-Z197)*AVERAGE('Mortality male'!Z87,'Mortality male'!Z88,'Mortality female'!Z87,'Mortality female'!Z88)+Z197</f>
        <v>0.53077320759863444</v>
      </c>
      <c r="AA198" s="4">
        <f ca="1">(1-AA197)*AVERAGE('Mortality male'!AA87,'Mortality male'!AA88,'Mortality female'!AA87,'Mortality female'!AA88)+AA197</f>
        <v>0.52479655371092038</v>
      </c>
    </row>
    <row r="199" spans="1:27" x14ac:dyDescent="0.2">
      <c r="A199" s="1">
        <v>86</v>
      </c>
      <c r="B199" s="4">
        <f>(1-B198)*AVERAGE('Mortality male'!B88,'Mortality male'!B89,'Mortality female'!B88,'Mortality female'!B89)+B198</f>
        <v>0.72939481117566807</v>
      </c>
      <c r="C199" s="4">
        <f>(1-C198)*AVERAGE('Mortality male'!C88,'Mortality male'!C89,'Mortality female'!C88,'Mortality female'!C89)+C198</f>
        <v>0.72218903174235349</v>
      </c>
      <c r="D199" s="4">
        <f>(1-D198)*AVERAGE('Mortality male'!D88,'Mortality male'!D89,'Mortality female'!D88,'Mortality female'!D89)+D198</f>
        <v>0.72143702425158096</v>
      </c>
      <c r="E199" s="4">
        <f>(1-E198)*AVERAGE('Mortality male'!E88,'Mortality male'!E89,'Mortality female'!E88,'Mortality female'!E89)+E198</f>
        <v>0.7118684374705605</v>
      </c>
      <c r="F199" s="4">
        <f>(1-F198)*AVERAGE('Mortality male'!F88,'Mortality male'!F89,'Mortality female'!F88,'Mortality female'!F89)+F198</f>
        <v>0.69116083990325827</v>
      </c>
      <c r="G199" s="4">
        <f>(1-G198)*AVERAGE('Mortality male'!G88,'Mortality male'!G89,'Mortality female'!G88,'Mortality female'!G89)+G198</f>
        <v>0.6836696542819467</v>
      </c>
      <c r="H199" s="4">
        <f>(1-H198)*AVERAGE('Mortality male'!H88,'Mortality male'!H89,'Mortality female'!H88,'Mortality female'!H89)+H198</f>
        <v>0.67076053900950261</v>
      </c>
      <c r="I199" s="4">
        <f>(1-I198)*AVERAGE('Mortality male'!I88,'Mortality male'!I89,'Mortality female'!I88,'Mortality female'!I89)+I198</f>
        <v>0.65544383603012313</v>
      </c>
      <c r="J199" s="4">
        <f>(1-J198)*AVERAGE('Mortality male'!J88,'Mortality male'!J89,'Mortality female'!J88,'Mortality female'!J89)+J198</f>
        <v>0.6477236204689969</v>
      </c>
      <c r="K199" s="4">
        <f>(1-K198)*AVERAGE('Mortality male'!K88,'Mortality male'!K89,'Mortality female'!K88,'Mortality female'!K89)+K198</f>
        <v>0.63625928465967929</v>
      </c>
      <c r="L199" s="4">
        <f>(1-L198)*AVERAGE('Mortality male'!L88,'Mortality male'!L89,'Mortality female'!L88,'Mortality female'!L89)+L198</f>
        <v>0.62767053380582327</v>
      </c>
      <c r="M199" s="4">
        <f>(1-M198)*AVERAGE('Mortality male'!M88,'Mortality male'!M89,'Mortality female'!M88,'Mortality female'!M89)+M198</f>
        <v>0.61749446195822277</v>
      </c>
      <c r="N199" s="4">
        <f>(1-N198)*AVERAGE('Mortality male'!N88,'Mortality male'!N89,'Mortality female'!N88,'Mortality female'!N89)+N198</f>
        <v>0.61927575904758869</v>
      </c>
      <c r="O199" s="4">
        <f>(1-O198)*AVERAGE('Mortality male'!O88,'Mortality male'!O89,'Mortality female'!O88,'Mortality female'!O89)+O198</f>
        <v>0.60842541295856201</v>
      </c>
      <c r="P199" s="4">
        <f>(1-P198)*AVERAGE('Mortality male'!P88,'Mortality male'!P89,'Mortality female'!P88,'Mortality female'!P89)+P198</f>
        <v>0.5915434588348254</v>
      </c>
      <c r="Q199" s="4">
        <f>(1-Q198)*AVERAGE('Mortality male'!Q88,'Mortality male'!Q89,'Mortality female'!Q88,'Mortality female'!Q89)+Q198</f>
        <v>0.60162717359871409</v>
      </c>
      <c r="R199" s="4">
        <f>(1-R198)*AVERAGE('Mortality male'!R88,'Mortality male'!R89,'Mortality female'!R88,'Mortality female'!R89)+R198</f>
        <v>0.59596032648441866</v>
      </c>
      <c r="S199" s="4">
        <f>(1-S198)*AVERAGE('Mortality male'!S88,'Mortality male'!S89,'Mortality female'!S88,'Mortality female'!S89)+S198</f>
        <v>0.58783033061240075</v>
      </c>
      <c r="T199" s="4">
        <f>(1-T198)*AVERAGE('Mortality male'!T88,'Mortality male'!T89,'Mortality female'!T88,'Mortality female'!T89)+T198</f>
        <v>0.58394108594492666</v>
      </c>
      <c r="U199" s="4">
        <f>(1-U198)*AVERAGE('Mortality male'!U88,'Mortality male'!U89,'Mortality female'!U88,'Mortality female'!U89)+U198</f>
        <v>0.57289321817511973</v>
      </c>
      <c r="V199" s="4">
        <f>(1-V198)*AVERAGE('Mortality male'!V88,'Mortality male'!V89,'Mortality female'!V88,'Mortality female'!V89)+V198</f>
        <v>0.60546631493997505</v>
      </c>
      <c r="W199" s="4">
        <f>(1-W198)*AVERAGE('Mortality male'!W88,'Mortality male'!W89,'Mortality female'!W88,'Mortality female'!W89)+W198</f>
        <v>0.60228704608844152</v>
      </c>
      <c r="X199" s="4">
        <f>(1-X198)*AVERAGE('Mortality male'!X88,'Mortality male'!X89,'Mortality female'!X88,'Mortality female'!X89)+X198</f>
        <v>0.58602825497938094</v>
      </c>
      <c r="Y199" s="4">
        <f>(1-Y198)*AVERAGE('Mortality male'!Y88,'Mortality male'!Y89,'Mortality female'!Y88,'Mortality female'!Y89)+Y198</f>
        <v>0.57864721865441193</v>
      </c>
      <c r="Z199" s="4">
        <f>(1-Z198)*AVERAGE('Mortality male'!Z88,'Mortality male'!Z89,'Mortality female'!Z88,'Mortality female'!Z89)+Z198</f>
        <v>0.57376127517736331</v>
      </c>
      <c r="AA199" s="4">
        <f ca="1">(1-AA198)*AVERAGE('Mortality male'!AA88,'Mortality male'!AA89,'Mortality female'!AA88,'Mortality female'!AA89)+AA198</f>
        <v>0.56776277544660037</v>
      </c>
    </row>
    <row r="200" spans="1:27" x14ac:dyDescent="0.2">
      <c r="A200" s="1">
        <v>87</v>
      </c>
      <c r="B200" s="4">
        <f>(1-B199)*AVERAGE('Mortality male'!B89,'Mortality male'!B90,'Mortality female'!B89,'Mortality female'!B90)+B199</f>
        <v>0.7664521864349112</v>
      </c>
      <c r="C200" s="4">
        <f>(1-C199)*AVERAGE('Mortality male'!C89,'Mortality male'!C90,'Mortality female'!C89,'Mortality female'!C90)+C199</f>
        <v>0.75948437080528108</v>
      </c>
      <c r="D200" s="4">
        <f>(1-D199)*AVERAGE('Mortality male'!D89,'Mortality male'!D90,'Mortality female'!D89,'Mortality female'!D90)+D199</f>
        <v>0.75977251342227603</v>
      </c>
      <c r="E200" s="4">
        <f>(1-E199)*AVERAGE('Mortality male'!E89,'Mortality male'!E90,'Mortality female'!E89,'Mortality female'!E90)+E199</f>
        <v>0.75159179864625858</v>
      </c>
      <c r="F200" s="4">
        <f>(1-F199)*AVERAGE('Mortality male'!F89,'Mortality male'!F90,'Mortality female'!F89,'Mortality female'!F90)+F199</f>
        <v>0.73049029414582278</v>
      </c>
      <c r="G200" s="4">
        <f>(1-G199)*AVERAGE('Mortality male'!G89,'Mortality male'!G90,'Mortality female'!G89,'Mortality female'!G90)+G199</f>
        <v>0.72347669724543995</v>
      </c>
      <c r="H200" s="4">
        <f>(1-H199)*AVERAGE('Mortality male'!H89,'Mortality male'!H90,'Mortality female'!H89,'Mortality female'!H90)+H199</f>
        <v>0.71258286766831069</v>
      </c>
      <c r="I200" s="4">
        <f>(1-I199)*AVERAGE('Mortality male'!I89,'Mortality male'!I90,'Mortality female'!I89,'Mortality female'!I90)+I199</f>
        <v>0.69790722157002483</v>
      </c>
      <c r="J200" s="4">
        <f>(1-J199)*AVERAGE('Mortality male'!J89,'Mortality male'!J90,'Mortality female'!J89,'Mortality female'!J90)+J199</f>
        <v>0.68877870190993329</v>
      </c>
      <c r="K200" s="4">
        <f>(1-K199)*AVERAGE('Mortality male'!K89,'Mortality male'!K90,'Mortality female'!K89,'Mortality female'!K90)+K199</f>
        <v>0.67785716284690811</v>
      </c>
      <c r="L200" s="4">
        <f>(1-L199)*AVERAGE('Mortality male'!L89,'Mortality male'!L90,'Mortality female'!L89,'Mortality female'!L90)+L199</f>
        <v>0.67016240876685507</v>
      </c>
      <c r="M200" s="4">
        <f>(1-M199)*AVERAGE('Mortality male'!M89,'Mortality male'!M90,'Mortality female'!M89,'Mortality female'!M90)+M199</f>
        <v>0.65946043013704514</v>
      </c>
      <c r="N200" s="4">
        <f>(1-N199)*AVERAGE('Mortality male'!N89,'Mortality male'!N90,'Mortality female'!N89,'Mortality female'!N90)+N199</f>
        <v>0.66252636095683759</v>
      </c>
      <c r="O200" s="4">
        <f>(1-O199)*AVERAGE('Mortality male'!O89,'Mortality male'!O90,'Mortality female'!O89,'Mortality female'!O90)+O199</f>
        <v>0.65182747466866442</v>
      </c>
      <c r="P200" s="4">
        <f>(1-P199)*AVERAGE('Mortality male'!P89,'Mortality male'!P90,'Mortality female'!P89,'Mortality female'!P90)+P199</f>
        <v>0.63467043768575293</v>
      </c>
      <c r="Q200" s="4">
        <f>(1-Q199)*AVERAGE('Mortality male'!Q89,'Mortality male'!Q90,'Mortality female'!Q89,'Mortality female'!Q90)+Q199</f>
        <v>0.64607851765628321</v>
      </c>
      <c r="R200" s="4">
        <f>(1-R199)*AVERAGE('Mortality male'!R89,'Mortality male'!R90,'Mortality female'!R89,'Mortality female'!R90)+R199</f>
        <v>0.63993774988460461</v>
      </c>
      <c r="S200" s="4">
        <f>(1-S199)*AVERAGE('Mortality male'!S89,'Mortality male'!S90,'Mortality female'!S89,'Mortality female'!S90)+S199</f>
        <v>0.63232963141489729</v>
      </c>
      <c r="T200" s="4">
        <f>(1-T199)*AVERAGE('Mortality male'!T89,'Mortality male'!T90,'Mortality female'!T89,'Mortality female'!T90)+T199</f>
        <v>0.62946343328938559</v>
      </c>
      <c r="U200" s="4">
        <f>(1-U199)*AVERAGE('Mortality male'!U89,'Mortality male'!U90,'Mortality female'!U89,'Mortality female'!U90)+U199</f>
        <v>0.61744447154949766</v>
      </c>
      <c r="V200" s="4">
        <f>(1-V199)*AVERAGE('Mortality male'!V89,'Mortality male'!V90,'Mortality female'!V89,'Mortality female'!V90)+V199</f>
        <v>0.65143794963724366</v>
      </c>
      <c r="W200" s="4">
        <f>(1-W199)*AVERAGE('Mortality male'!W89,'Mortality male'!W90,'Mortality female'!W89,'Mortality female'!W90)+W199</f>
        <v>0.6470105214651567</v>
      </c>
      <c r="X200" s="4">
        <f>(1-X199)*AVERAGE('Mortality male'!X89,'Mortality male'!X90,'Mortality female'!X89,'Mortality female'!X90)+X199</f>
        <v>0.63079081293033878</v>
      </c>
      <c r="Y200" s="4">
        <f>(1-Y199)*AVERAGE('Mortality male'!Y89,'Mortality male'!Y90,'Mortality female'!Y89,'Mortality female'!Y90)+Y199</f>
        <v>0.62227491165803994</v>
      </c>
      <c r="Z200" s="4">
        <f>(1-Z199)*AVERAGE('Mortality male'!Z89,'Mortality male'!Z90,'Mortality female'!Z89,'Mortality female'!Z90)+Z199</f>
        <v>0.61824914220936633</v>
      </c>
      <c r="AA200" s="4">
        <f ca="1">(1-AA199)*AVERAGE('Mortality male'!AA89,'Mortality male'!AA90,'Mortality female'!AA89,'Mortality female'!AA90)+AA199</f>
        <v>0.61184230761003366</v>
      </c>
    </row>
    <row r="201" spans="1:27" x14ac:dyDescent="0.2">
      <c r="A201" s="1">
        <v>88</v>
      </c>
      <c r="B201" s="4">
        <f>(1-B200)*AVERAGE('Mortality male'!B90,'Mortality male'!B91,'Mortality female'!B90,'Mortality female'!B91)+B200</f>
        <v>0.80145757425946385</v>
      </c>
      <c r="C201" s="4">
        <f>(1-C200)*AVERAGE('Mortality male'!C90,'Mortality male'!C91,'Mortality female'!C90,'Mortality female'!C91)+C200</f>
        <v>0.79557314813056124</v>
      </c>
      <c r="D201" s="4">
        <f>(1-D200)*AVERAGE('Mortality male'!D90,'Mortality male'!D91,'Mortality female'!D90,'Mortality female'!D91)+D200</f>
        <v>0.79671432361075956</v>
      </c>
      <c r="E201" s="4">
        <f>(1-E200)*AVERAGE('Mortality male'!E90,'Mortality male'!E91,'Mortality female'!E90,'Mortality female'!E91)+E200</f>
        <v>0.7897801425330262</v>
      </c>
      <c r="F201" s="4">
        <f>(1-F200)*AVERAGE('Mortality male'!F90,'Mortality male'!F91,'Mortality female'!F90,'Mortality female'!F91)+F200</f>
        <v>0.76903930173636148</v>
      </c>
      <c r="G201" s="4">
        <f>(1-G200)*AVERAGE('Mortality male'!G90,'Mortality male'!G91,'Mortality female'!G90,'Mortality female'!G91)+G200</f>
        <v>0.76223745502303475</v>
      </c>
      <c r="H201" s="4">
        <f>(1-H200)*AVERAGE('Mortality male'!H90,'Mortality male'!H91,'Mortality female'!H90,'Mortality female'!H91)+H200</f>
        <v>0.75185330357440572</v>
      </c>
      <c r="I201" s="4">
        <f>(1-I200)*AVERAGE('Mortality male'!I90,'Mortality male'!I91,'Mortality female'!I90,'Mortality female'!I91)+I200</f>
        <v>0.73805243808902188</v>
      </c>
      <c r="J201" s="4">
        <f>(1-J200)*AVERAGE('Mortality male'!J90,'Mortality male'!J91,'Mortality female'!J90,'Mortality female'!J91)+J200</f>
        <v>0.73099354320017551</v>
      </c>
      <c r="K201" s="4">
        <f>(1-K200)*AVERAGE('Mortality male'!K90,'Mortality male'!K91,'Mortality female'!K90,'Mortality female'!K91)+K200</f>
        <v>0.71866293648385948</v>
      </c>
      <c r="L201" s="4">
        <f>(1-L200)*AVERAGE('Mortality male'!L90,'Mortality male'!L91,'Mortality female'!L90,'Mortality female'!L91)+L200</f>
        <v>0.71217526271171472</v>
      </c>
      <c r="M201" s="4">
        <f>(1-M200)*AVERAGE('Mortality male'!M90,'Mortality male'!M91,'Mortality female'!M90,'Mortality female'!M91)+M200</f>
        <v>0.70169401015116228</v>
      </c>
      <c r="N201" s="4">
        <f>(1-N200)*AVERAGE('Mortality male'!N90,'Mortality male'!N91,'Mortality female'!N90,'Mortality female'!N91)+N200</f>
        <v>0.7048394872861089</v>
      </c>
      <c r="O201" s="4">
        <f>(1-O200)*AVERAGE('Mortality male'!O90,'Mortality male'!O91,'Mortality female'!O90,'Mortality female'!O91)+O200</f>
        <v>0.69566319978006252</v>
      </c>
      <c r="P201" s="4">
        <f>(1-P200)*AVERAGE('Mortality male'!P90,'Mortality male'!P91,'Mortality female'!P90,'Mortality female'!P91)+P200</f>
        <v>0.67842365413865569</v>
      </c>
      <c r="Q201" s="4">
        <f>(1-Q200)*AVERAGE('Mortality male'!Q90,'Mortality male'!Q91,'Mortality female'!Q90,'Mortality female'!Q91)+Q200</f>
        <v>0.69007059847794427</v>
      </c>
      <c r="R201" s="4">
        <f>(1-R200)*AVERAGE('Mortality male'!R90,'Mortality male'!R91,'Mortality female'!R90,'Mortality female'!R91)+R200</f>
        <v>0.68422298866730213</v>
      </c>
      <c r="S201" s="4">
        <f>(1-S200)*AVERAGE('Mortality male'!S90,'Mortality male'!S91,'Mortality female'!S90,'Mortality female'!S91)+S200</f>
        <v>0.67742079509553932</v>
      </c>
      <c r="T201" s="4">
        <f>(1-T200)*AVERAGE('Mortality male'!T90,'Mortality male'!T91,'Mortality female'!T90,'Mortality female'!T91)+T200</f>
        <v>0.6754466543069052</v>
      </c>
      <c r="U201" s="4">
        <f>(1-U200)*AVERAGE('Mortality male'!U90,'Mortality male'!U91,'Mortality female'!U90,'Mortality female'!U91)+U200</f>
        <v>0.66333104476130245</v>
      </c>
      <c r="V201" s="4">
        <f>(1-V200)*AVERAGE('Mortality male'!V90,'Mortality male'!V91,'Mortality female'!V90,'Mortality female'!V91)+V200</f>
        <v>0.69773816835665403</v>
      </c>
      <c r="W201" s="4">
        <f>(1-W200)*AVERAGE('Mortality male'!W90,'Mortality male'!W91,'Mortality female'!W90,'Mortality female'!W91)+W200</f>
        <v>0.69189690925620251</v>
      </c>
      <c r="X201" s="4">
        <f>(1-X200)*AVERAGE('Mortality male'!X90,'Mortality male'!X91,'Mortality female'!X90,'Mortality female'!X91)+X200</f>
        <v>0.67689736086487851</v>
      </c>
      <c r="Y201" s="4">
        <f>(1-Y200)*AVERAGE('Mortality male'!Y90,'Mortality male'!Y91,'Mortality female'!Y90,'Mortality female'!Y91)+Y200</f>
        <v>0.66688380261738012</v>
      </c>
      <c r="Z201" s="4">
        <f>(1-Z200)*AVERAGE('Mortality male'!Z90,'Mortality male'!Z91,'Mortality female'!Z90,'Mortality female'!Z91)+Z200</f>
        <v>0.66393794513964499</v>
      </c>
      <c r="AA201" s="4">
        <f ca="1">(1-AA200)*AVERAGE('Mortality male'!AA90,'Mortality male'!AA91,'Mortality female'!AA90,'Mortality female'!AA91)+AA200</f>
        <v>0.65777095155344478</v>
      </c>
    </row>
    <row r="202" spans="1:27" x14ac:dyDescent="0.2">
      <c r="A202" s="1">
        <v>89</v>
      </c>
      <c r="B202" s="4">
        <f>(1-B201)*AVERAGE('Mortality male'!B91,'Mortality male'!B92,'Mortality female'!B91,'Mortality female'!B92)+B201</f>
        <v>0.83350736567751571</v>
      </c>
      <c r="C202" s="4">
        <f>(1-C201)*AVERAGE('Mortality male'!C91,'Mortality male'!C92,'Mortality female'!C91,'Mortality female'!C92)+C201</f>
        <v>0.82967286602775714</v>
      </c>
      <c r="D202" s="4">
        <f>(1-D201)*AVERAGE('Mortality male'!D91,'Mortality male'!D92,'Mortality female'!D91,'Mortality female'!D92)+D201</f>
        <v>0.83039098556230961</v>
      </c>
      <c r="E202" s="4">
        <f>(1-E201)*AVERAGE('Mortality male'!E91,'Mortality male'!E92,'Mortality female'!E91,'Mortality female'!E92)+E201</f>
        <v>0.82557808105258601</v>
      </c>
      <c r="F202" s="4">
        <f>(1-F201)*AVERAGE('Mortality male'!F91,'Mortality male'!F92,'Mortality female'!F91,'Mortality female'!F92)+F201</f>
        <v>0.80581448148318324</v>
      </c>
      <c r="G202" s="4">
        <f>(1-G201)*AVERAGE('Mortality male'!G91,'Mortality male'!G92,'Mortality female'!G91,'Mortality female'!G92)+G201</f>
        <v>0.79974393997507087</v>
      </c>
      <c r="H202" s="4">
        <f>(1-H201)*AVERAGE('Mortality male'!H91,'Mortality male'!H92,'Mortality female'!H91,'Mortality female'!H92)+H201</f>
        <v>0.78975073888155856</v>
      </c>
      <c r="I202" s="4">
        <f>(1-I201)*AVERAGE('Mortality male'!I91,'Mortality male'!I92,'Mortality female'!I91,'Mortality female'!I92)+I201</f>
        <v>0.77635838942575042</v>
      </c>
      <c r="J202" s="4">
        <f>(1-J201)*AVERAGE('Mortality male'!J91,'Mortality male'!J92,'Mortality female'!J91,'Mortality female'!J92)+J201</f>
        <v>0.77132632411070834</v>
      </c>
      <c r="K202" s="4">
        <f>(1-K201)*AVERAGE('Mortality male'!K91,'Mortality male'!K92,'Mortality female'!K91,'Mortality female'!K92)+K201</f>
        <v>0.7595348084463367</v>
      </c>
      <c r="L202" s="4">
        <f>(1-L201)*AVERAGE('Mortality male'!L91,'Mortality male'!L92,'Mortality female'!L91,'Mortality female'!L92)+L201</f>
        <v>0.75301442177681965</v>
      </c>
      <c r="M202" s="4">
        <f>(1-M201)*AVERAGE('Mortality male'!M91,'Mortality male'!M92,'Mortality female'!M91,'Mortality female'!M92)+M201</f>
        <v>0.74316313584443294</v>
      </c>
      <c r="N202" s="4">
        <f>(1-N201)*AVERAGE('Mortality male'!N91,'Mortality male'!N92,'Mortality female'!N91,'Mortality female'!N92)+N201</f>
        <v>0.74536531395340766</v>
      </c>
      <c r="O202" s="4">
        <f>(1-O201)*AVERAGE('Mortality male'!O91,'Mortality male'!O92,'Mortality female'!O91,'Mortality female'!O92)+O201</f>
        <v>0.73790271154849196</v>
      </c>
      <c r="P202" s="4">
        <f>(1-P201)*AVERAGE('Mortality male'!P91,'Mortality male'!P92,'Mortality female'!P91,'Mortality female'!P92)+P201</f>
        <v>0.72143586152098593</v>
      </c>
      <c r="Q202" s="4">
        <f>(1-Q201)*AVERAGE('Mortality male'!Q91,'Mortality male'!Q92,'Mortality female'!Q91,'Mortality female'!Q92)+Q201</f>
        <v>0.73291251588696482</v>
      </c>
      <c r="R202" s="4">
        <f>(1-R201)*AVERAGE('Mortality male'!R91,'Mortality male'!R92,'Mortality female'!R91,'Mortality female'!R92)+R201</f>
        <v>0.72814122286514749</v>
      </c>
      <c r="S202" s="4">
        <f>(1-S201)*AVERAGE('Mortality male'!S91,'Mortality male'!S92,'Mortality female'!S91,'Mortality female'!S92)+S201</f>
        <v>0.72242757350065379</v>
      </c>
      <c r="T202" s="4">
        <f>(1-T201)*AVERAGE('Mortality male'!T91,'Mortality male'!T92,'Mortality female'!T91,'Mortality female'!T92)+T201</f>
        <v>0.72110026744006106</v>
      </c>
      <c r="U202" s="4">
        <f>(1-U201)*AVERAGE('Mortality male'!U91,'Mortality male'!U92,'Mortality female'!U91,'Mortality female'!U92)+U201</f>
        <v>0.70868439476898959</v>
      </c>
      <c r="V202" s="4">
        <f>(1-V201)*AVERAGE('Mortality male'!V91,'Mortality male'!V92,'Mortality female'!V91,'Mortality female'!V92)+V201</f>
        <v>0.74351130160109791</v>
      </c>
      <c r="W202" s="4">
        <f>(1-W201)*AVERAGE('Mortality male'!W91,'Mortality male'!W92,'Mortality female'!W91,'Mortality female'!W92)+W201</f>
        <v>0.73596095126406846</v>
      </c>
      <c r="X202" s="4">
        <f>(1-X201)*AVERAGE('Mortality male'!X91,'Mortality male'!X92,'Mortality female'!X91,'Mortality female'!X92)+X201</f>
        <v>0.72269063485674712</v>
      </c>
      <c r="Y202" s="4">
        <f>(1-Y201)*AVERAGE('Mortality male'!Y91,'Mortality male'!Y92,'Mortality female'!Y91,'Mortality female'!Y92)+Y201</f>
        <v>0.71273896388093816</v>
      </c>
      <c r="Z202" s="4">
        <f>(1-Z201)*AVERAGE('Mortality male'!Z91,'Mortality male'!Z92,'Mortality female'!Z91,'Mortality female'!Z92)+Z201</f>
        <v>0.71032458627190864</v>
      </c>
      <c r="AA202" s="4">
        <f ca="1">(1-AA201)*AVERAGE('Mortality male'!AA91,'Mortality male'!AA92,'Mortality female'!AA91,'Mortality female'!AA92)+AA201</f>
        <v>0.70489555644178836</v>
      </c>
    </row>
    <row r="203" spans="1:27" x14ac:dyDescent="0.2">
      <c r="A203" s="1">
        <v>90</v>
      </c>
      <c r="B203" s="4">
        <f>(1-B202)*AVERAGE('Mortality male'!B92,'Mortality male'!B93,'Mortality female'!B92,'Mortality female'!B93)+B202</f>
        <v>0.86211326930736321</v>
      </c>
      <c r="C203" s="4">
        <f>(1-C202)*AVERAGE('Mortality male'!C92,'Mortality male'!C93,'Mortality female'!C92,'Mortality female'!C93)+C202</f>
        <v>0.86021933419599161</v>
      </c>
      <c r="D203" s="4">
        <f>(1-D202)*AVERAGE('Mortality male'!D92,'Mortality male'!D93,'Mortality female'!D92,'Mortality female'!D93)+D202</f>
        <v>0.8610398653938377</v>
      </c>
      <c r="E203" s="4">
        <f>(1-E202)*AVERAGE('Mortality male'!E92,'Mortality male'!E93,'Mortality female'!E92,'Mortality female'!E93)+E202</f>
        <v>0.8582448456976377</v>
      </c>
      <c r="F203" s="4">
        <f>(1-F202)*AVERAGE('Mortality male'!F92,'Mortality male'!F93,'Mortality female'!F92,'Mortality female'!F93)+F202</f>
        <v>0.83949711304590247</v>
      </c>
      <c r="G203" s="4">
        <f>(1-G202)*AVERAGE('Mortality male'!G92,'Mortality male'!G93,'Mortality female'!G92,'Mortality female'!G93)+G202</f>
        <v>0.83486561375324542</v>
      </c>
      <c r="H203" s="4">
        <f>(1-H202)*AVERAGE('Mortality male'!H92,'Mortality male'!H93,'Mortality female'!H92,'Mortality female'!H93)+H202</f>
        <v>0.8250497202007534</v>
      </c>
      <c r="I203" s="4">
        <f>(1-I202)*AVERAGE('Mortality male'!I92,'Mortality male'!I93,'Mortality female'!I92,'Mortality female'!I93)+I202</f>
        <v>0.81407132329620091</v>
      </c>
      <c r="J203" s="4">
        <f>(1-J202)*AVERAGE('Mortality male'!J92,'Mortality male'!J93,'Mortality female'!J92,'Mortality female'!J93)+J202</f>
        <v>0.8082149616831279</v>
      </c>
      <c r="K203" s="4">
        <f>(1-K202)*AVERAGE('Mortality male'!K92,'Mortality male'!K93,'Mortality female'!K92,'Mortality female'!K93)+K202</f>
        <v>0.79792924818060695</v>
      </c>
      <c r="L203" s="4">
        <f>(1-L202)*AVERAGE('Mortality male'!L92,'Mortality male'!L93,'Mortality female'!L92,'Mortality female'!L93)+L202</f>
        <v>0.79310127599099189</v>
      </c>
      <c r="M203" s="4">
        <f>(1-M202)*AVERAGE('Mortality male'!M92,'Mortality male'!M93,'Mortality female'!M92,'Mortality female'!M93)+M202</f>
        <v>0.78212887790115471</v>
      </c>
      <c r="N203" s="4">
        <f>(1-N202)*AVERAGE('Mortality male'!N92,'Mortality male'!N93,'Mortality female'!N92,'Mortality female'!N93)+N202</f>
        <v>0.78584234927654617</v>
      </c>
      <c r="O203" s="4">
        <f>(1-O202)*AVERAGE('Mortality male'!O92,'Mortality male'!O93,'Mortality female'!O92,'Mortality female'!O93)+O202</f>
        <v>0.77839506973925432</v>
      </c>
      <c r="P203" s="4">
        <f>(1-P202)*AVERAGE('Mortality male'!P92,'Mortality male'!P93,'Mortality female'!P92,'Mortality female'!P93)+P202</f>
        <v>0.76262880671240707</v>
      </c>
      <c r="Q203" s="4">
        <f>(1-Q202)*AVERAGE('Mortality male'!Q92,'Mortality male'!Q93,'Mortality female'!Q92,'Mortality female'!Q93)+Q202</f>
        <v>0.77442712006591519</v>
      </c>
      <c r="R203" s="4">
        <f>(1-R202)*AVERAGE('Mortality male'!R92,'Mortality male'!R93,'Mortality female'!R92,'Mortality female'!R93)+R202</f>
        <v>0.77101266211897557</v>
      </c>
      <c r="S203" s="4">
        <f>(1-S202)*AVERAGE('Mortality male'!S92,'Mortality male'!S93,'Mortality female'!S92,'Mortality female'!S93)+S202</f>
        <v>0.76577231153624281</v>
      </c>
      <c r="T203" s="4">
        <f>(1-T202)*AVERAGE('Mortality male'!T92,'Mortality male'!T93,'Mortality female'!T92,'Mortality female'!T93)+T202</f>
        <v>0.76533971665390921</v>
      </c>
      <c r="U203" s="4">
        <f>(1-U202)*AVERAGE('Mortality male'!U92,'Mortality male'!U93,'Mortality female'!U92,'Mortality female'!U93)+U202</f>
        <v>0.75299584088485416</v>
      </c>
      <c r="V203" s="4">
        <f>(1-V202)*AVERAGE('Mortality male'!V92,'Mortality male'!V93,'Mortality female'!V92,'Mortality female'!V93)+V202</f>
        <v>0.78683582701621757</v>
      </c>
      <c r="W203" s="4">
        <f>(1-W202)*AVERAGE('Mortality male'!W92,'Mortality male'!W93,'Mortality female'!W92,'Mortality female'!W93)+W202</f>
        <v>0.77883313979456859</v>
      </c>
      <c r="X203" s="4">
        <f>(1-X202)*AVERAGE('Mortality male'!X92,'Mortality male'!X93,'Mortality female'!X92,'Mortality female'!X93)+X202</f>
        <v>0.76710679094089051</v>
      </c>
      <c r="Y203" s="4">
        <f>(1-Y202)*AVERAGE('Mortality male'!Y92,'Mortality male'!Y93,'Mortality female'!Y92,'Mortality female'!Y93)+Y202</f>
        <v>0.75828603832642083</v>
      </c>
      <c r="Z203" s="4">
        <f>(1-Z202)*AVERAGE('Mortality male'!Z92,'Mortality male'!Z93,'Mortality female'!Z92,'Mortality female'!Z93)+Z202</f>
        <v>0.75631853095215651</v>
      </c>
      <c r="AA203" s="4">
        <f ca="1">(1-AA202)*AVERAGE('Mortality male'!AA92,'Mortality male'!AA93,'Mortality female'!AA92,'Mortality female'!AA93)+AA202</f>
        <v>0.75086871879785855</v>
      </c>
    </row>
    <row r="204" spans="1:27" x14ac:dyDescent="0.2">
      <c r="A204" s="1">
        <v>91</v>
      </c>
      <c r="B204" s="4">
        <f>(1-B203)*AVERAGE('Mortality male'!B93,'Mortality male'!B94,'Mortality female'!B93,'Mortality female'!B94)+B203</f>
        <v>0.88858788774982389</v>
      </c>
      <c r="C204" s="4">
        <f>(1-C203)*AVERAGE('Mortality male'!C93,'Mortality male'!C94,'Mortality female'!C93,'Mortality female'!C94)+C203</f>
        <v>0.88782990978088283</v>
      </c>
      <c r="D204" s="4">
        <f>(1-D203)*AVERAGE('Mortality male'!D93,'Mortality male'!D94,'Mortality female'!D93,'Mortality female'!D94)+D203</f>
        <v>0.88889328184758343</v>
      </c>
      <c r="E204" s="4">
        <f>(1-E203)*AVERAGE('Mortality male'!E93,'Mortality male'!E94,'Mortality female'!E93,'Mortality female'!E94)+E203</f>
        <v>0.88682817137957515</v>
      </c>
      <c r="F204" s="4">
        <f>(1-F203)*AVERAGE('Mortality male'!F93,'Mortality male'!F94,'Mortality female'!F93,'Mortality female'!F94)+F203</f>
        <v>0.86995047224613087</v>
      </c>
      <c r="G204" s="4">
        <f>(1-G203)*AVERAGE('Mortality male'!G93,'Mortality male'!G94,'Mortality female'!G93,'Mortality female'!G94)+G203</f>
        <v>0.86635888321893495</v>
      </c>
      <c r="H204" s="4">
        <f>(1-H203)*AVERAGE('Mortality male'!H93,'Mortality male'!H94,'Mortality female'!H93,'Mortality female'!H94)+H203</f>
        <v>0.85797124294684068</v>
      </c>
      <c r="I204" s="4">
        <f>(1-I203)*AVERAGE('Mortality male'!I93,'Mortality male'!I94,'Mortality female'!I93,'Mortality female'!I94)+I203</f>
        <v>0.84884055940918968</v>
      </c>
      <c r="J204" s="4">
        <f>(1-J203)*AVERAGE('Mortality male'!J93,'Mortality male'!J94,'Mortality female'!J93,'Mortality female'!J94)+J203</f>
        <v>0.84329308352532006</v>
      </c>
      <c r="K204" s="4">
        <f>(1-K203)*AVERAGE('Mortality male'!K93,'Mortality male'!K94,'Mortality female'!K93,'Mortality female'!K94)+K203</f>
        <v>0.83323707348551934</v>
      </c>
      <c r="L204" s="4">
        <f>(1-L203)*AVERAGE('Mortality male'!L93,'Mortality male'!L94,'Mortality female'!L93,'Mortality female'!L94)+L203</f>
        <v>0.82973984393599265</v>
      </c>
      <c r="M204" s="4">
        <f>(1-M203)*AVERAGE('Mortality male'!M93,'Mortality male'!M94,'Mortality female'!M93,'Mortality female'!M94)+M203</f>
        <v>0.81981976592469918</v>
      </c>
      <c r="N204" s="4">
        <f>(1-N203)*AVERAGE('Mortality male'!N93,'Mortality male'!N94,'Mortality female'!N93,'Mortality female'!N94)+N203</f>
        <v>0.82430896417646082</v>
      </c>
      <c r="O204" s="4">
        <f>(1-O203)*AVERAGE('Mortality male'!O93,'Mortality male'!O94,'Mortality female'!O93,'Mortality female'!O94)+O203</f>
        <v>0.8173727587069044</v>
      </c>
      <c r="P204" s="4">
        <f>(1-P203)*AVERAGE('Mortality male'!P93,'Mortality male'!P94,'Mortality female'!P93,'Mortality female'!P94)+P203</f>
        <v>0.80221177842967129</v>
      </c>
      <c r="Q204" s="4">
        <f>(1-Q203)*AVERAGE('Mortality male'!Q93,'Mortality male'!Q94,'Mortality female'!Q93,'Mortality female'!Q94)+Q203</f>
        <v>0.81399642240249548</v>
      </c>
      <c r="R204" s="4">
        <f>(1-R203)*AVERAGE('Mortality male'!R93,'Mortality male'!R94,'Mortality female'!R93,'Mortality female'!R94)+R203</f>
        <v>0.81122256814978866</v>
      </c>
      <c r="S204" s="4">
        <f>(1-S203)*AVERAGE('Mortality male'!S93,'Mortality male'!S94,'Mortality female'!S93,'Mortality female'!S94)+S203</f>
        <v>0.80580240469556019</v>
      </c>
      <c r="T204" s="4">
        <f>(1-T203)*AVERAGE('Mortality male'!T93,'Mortality male'!T94,'Mortality female'!T93,'Mortality female'!T94)+T203</f>
        <v>0.80686468061540095</v>
      </c>
      <c r="U204" s="4">
        <f>(1-U203)*AVERAGE('Mortality male'!U93,'Mortality male'!U94,'Mortality female'!U93,'Mortality female'!U94)+U203</f>
        <v>0.79533963789341688</v>
      </c>
      <c r="V204" s="4">
        <f>(1-V203)*AVERAGE('Mortality male'!V93,'Mortality male'!V94,'Mortality female'!V93,'Mortality female'!V94)+V203</f>
        <v>0.826865027961316</v>
      </c>
      <c r="W204" s="4">
        <f>(1-W203)*AVERAGE('Mortality male'!W93,'Mortality male'!W94,'Mortality female'!W93,'Mortality female'!W94)+W203</f>
        <v>0.81904419111933457</v>
      </c>
      <c r="X204" s="4">
        <f>(1-X203)*AVERAGE('Mortality male'!X93,'Mortality male'!X94,'Mortality female'!X93,'Mortality female'!X94)+X203</f>
        <v>0.80928266257237702</v>
      </c>
      <c r="Y204" s="4">
        <f>(1-Y203)*AVERAGE('Mortality male'!Y93,'Mortality male'!Y94,'Mortality female'!Y93,'Mortality female'!Y94)+Y203</f>
        <v>0.80143893755648221</v>
      </c>
      <c r="Z204" s="4">
        <f>(1-Z203)*AVERAGE('Mortality male'!Z93,'Mortality male'!Z94,'Mortality female'!Z93,'Mortality female'!Z94)+Z203</f>
        <v>0.79972190060517701</v>
      </c>
      <c r="AA204" s="4">
        <f ca="1">(1-AA203)*AVERAGE('Mortality male'!AA93,'Mortality male'!AA94,'Mortality female'!AA93,'Mortality female'!AA94)+AA203</f>
        <v>0.79436133237246664</v>
      </c>
    </row>
    <row r="205" spans="1:27" x14ac:dyDescent="0.2">
      <c r="A205" s="1">
        <v>92</v>
      </c>
      <c r="B205" s="4">
        <f>(1-B204)*AVERAGE('Mortality male'!B94,'Mortality male'!B95,'Mortality female'!B94,'Mortality female'!B95)+B204</f>
        <v>0.91282333097429158</v>
      </c>
      <c r="C205" s="4">
        <f>(1-C204)*AVERAGE('Mortality male'!C94,'Mortality male'!C95,'Mortality female'!C94,'Mortality female'!C95)+C204</f>
        <v>0.91186812188685962</v>
      </c>
      <c r="D205" s="4">
        <f>(1-D204)*AVERAGE('Mortality male'!D94,'Mortality male'!D95,'Mortality female'!D94,'Mortality female'!D95)+D204</f>
        <v>0.91346581679814709</v>
      </c>
      <c r="E205" s="4">
        <f>(1-E204)*AVERAGE('Mortality male'!E94,'Mortality male'!E95,'Mortality female'!E94,'Mortality female'!E95)+E204</f>
        <v>0.9116521807660769</v>
      </c>
      <c r="F205" s="4">
        <f>(1-F204)*AVERAGE('Mortality male'!F94,'Mortality male'!F95,'Mortality female'!F94,'Mortality female'!F95)+F204</f>
        <v>0.89652875219030037</v>
      </c>
      <c r="G205" s="4">
        <f>(1-G204)*AVERAGE('Mortality male'!G94,'Mortality male'!G95,'Mortality female'!G94,'Mortality female'!G95)+G204</f>
        <v>0.89420663674615153</v>
      </c>
      <c r="H205" s="4">
        <f>(1-H204)*AVERAGE('Mortality male'!H94,'Mortality male'!H95,'Mortality female'!H94,'Mortality female'!H95)+H204</f>
        <v>0.88723946239601093</v>
      </c>
      <c r="I205" s="4">
        <f>(1-I204)*AVERAGE('Mortality male'!I94,'Mortality male'!I95,'Mortality female'!I94,'Mortality female'!I95)+I204</f>
        <v>0.87891888300735843</v>
      </c>
      <c r="J205" s="4">
        <f>(1-J204)*AVERAGE('Mortality male'!J94,'Mortality male'!J95,'Mortality female'!J94,'Mortality female'!J95)+J204</f>
        <v>0.8749784788807109</v>
      </c>
      <c r="K205" s="4">
        <f>(1-K204)*AVERAGE('Mortality male'!K94,'Mortality male'!K95,'Mortality female'!K94,'Mortality female'!K95)+K204</f>
        <v>0.86568706429619924</v>
      </c>
      <c r="L205" s="4">
        <f>(1-L204)*AVERAGE('Mortality male'!L94,'Mortality male'!L95,'Mortality female'!L94,'Mortality female'!L95)+L204</f>
        <v>0.86240746208352936</v>
      </c>
      <c r="M205" s="4">
        <f>(1-M204)*AVERAGE('Mortality male'!M94,'Mortality male'!M95,'Mortality female'!M94,'Mortality female'!M95)+M204</f>
        <v>0.85410535747619099</v>
      </c>
      <c r="N205" s="4">
        <f>(1-N204)*AVERAGE('Mortality male'!N94,'Mortality male'!N95,'Mortality female'!N94,'Mortality female'!N95)+N204</f>
        <v>0.85960970743557708</v>
      </c>
      <c r="O205" s="4">
        <f>(1-O204)*AVERAGE('Mortality male'!O94,'Mortality male'!O95,'Mortality female'!O94,'Mortality female'!O95)+O204</f>
        <v>0.8525603862719745</v>
      </c>
      <c r="P205" s="4">
        <f>(1-P204)*AVERAGE('Mortality male'!P94,'Mortality male'!P95,'Mortality female'!P94,'Mortality female'!P95)+P204</f>
        <v>0.83925380820232853</v>
      </c>
      <c r="Q205" s="4">
        <f>(1-Q204)*AVERAGE('Mortality male'!Q94,'Mortality male'!Q95,'Mortality female'!Q94,'Mortality female'!Q95)+Q204</f>
        <v>0.85039018857814541</v>
      </c>
      <c r="R205" s="4">
        <f>(1-R204)*AVERAGE('Mortality male'!R94,'Mortality male'!R95,'Mortality female'!R94,'Mortality female'!R95)+R204</f>
        <v>0.84801229127827793</v>
      </c>
      <c r="S205" s="4">
        <f>(1-S204)*AVERAGE('Mortality male'!S94,'Mortality male'!S95,'Mortality female'!S94,'Mortality female'!S95)+S204</f>
        <v>0.84315226875179816</v>
      </c>
      <c r="T205" s="4">
        <f>(1-T204)*AVERAGE('Mortality male'!T94,'Mortality male'!T95,'Mortality female'!T94,'Mortality female'!T95)+T204</f>
        <v>0.84467354153873742</v>
      </c>
      <c r="U205" s="4">
        <f>(1-U204)*AVERAGE('Mortality male'!U94,'Mortality male'!U95,'Mortality female'!U94,'Mortality female'!U95)+U204</f>
        <v>0.83408685308905617</v>
      </c>
      <c r="V205" s="4">
        <f>(1-V204)*AVERAGE('Mortality male'!V94,'Mortality male'!V95,'Mortality female'!V94,'Mortality female'!V95)+V204</f>
        <v>0.86256576234718696</v>
      </c>
      <c r="W205" s="4">
        <f>(1-W204)*AVERAGE('Mortality male'!W94,'Mortality male'!W95,'Mortality female'!W94,'Mortality female'!W95)+W204</f>
        <v>0.85541373903099305</v>
      </c>
      <c r="X205" s="4">
        <f>(1-X204)*AVERAGE('Mortality male'!X94,'Mortality male'!X95,'Mortality female'!X94,'Mortality female'!X95)+X204</f>
        <v>0.84771823700150661</v>
      </c>
      <c r="Y205" s="4">
        <f>(1-Y204)*AVERAGE('Mortality male'!Y94,'Mortality male'!Y95,'Mortality female'!Y94,'Mortality female'!Y95)+Y204</f>
        <v>0.84147072244986487</v>
      </c>
      <c r="Z205" s="4">
        <f>(1-Z204)*AVERAGE('Mortality male'!Z94,'Mortality male'!Z95,'Mortality female'!Z94,'Mortality female'!Z95)+Z204</f>
        <v>0.83966926886439697</v>
      </c>
      <c r="AA205" s="4">
        <f ca="1">(1-AA204)*AVERAGE('Mortality male'!AA94,'Mortality male'!AA95,'Mortality female'!AA94,'Mortality female'!AA95)+AA204</f>
        <v>0.8350871936358456</v>
      </c>
    </row>
    <row r="206" spans="1:27" x14ac:dyDescent="0.2">
      <c r="A206" s="1">
        <v>93</v>
      </c>
      <c r="B206" s="4">
        <f>(1-B205)*AVERAGE('Mortality male'!B95,'Mortality male'!B96,'Mortality female'!B95,'Mortality female'!B96)+B205</f>
        <v>0.93278582337592952</v>
      </c>
      <c r="C206" s="4">
        <f>(1-C205)*AVERAGE('Mortality male'!C95,'Mortality male'!C96,'Mortality female'!C95,'Mortality female'!C96)+C205</f>
        <v>0.93233155458021566</v>
      </c>
      <c r="D206" s="4">
        <f>(1-D205)*AVERAGE('Mortality male'!D95,'Mortality male'!D96,'Mortality female'!D95,'Mortality female'!D96)+D205</f>
        <v>0.93396998545580923</v>
      </c>
      <c r="E206" s="4">
        <f>(1-E205)*AVERAGE('Mortality male'!E95,'Mortality male'!E96,'Mortality female'!E95,'Mortality female'!E96)+E205</f>
        <v>0.93320282114645281</v>
      </c>
      <c r="F206" s="4">
        <f>(1-F205)*AVERAGE('Mortality male'!F95,'Mortality male'!F96,'Mortality female'!F95,'Mortality female'!F96)+F205</f>
        <v>0.91956796320197265</v>
      </c>
      <c r="G206" s="4">
        <f>(1-G205)*AVERAGE('Mortality male'!G95,'Mortality male'!G96,'Mortality female'!G95,'Mortality female'!G96)+G205</f>
        <v>0.91863774249295915</v>
      </c>
      <c r="H206" s="4">
        <f>(1-H205)*AVERAGE('Mortality male'!H95,'Mortality male'!H96,'Mortality female'!H95,'Mortality female'!H96)+H205</f>
        <v>0.91280198800028522</v>
      </c>
      <c r="I206" s="4">
        <f>(1-I205)*AVERAGE('Mortality male'!I95,'Mortality male'!I96,'Mortality female'!I95,'Mortality female'!I96)+I205</f>
        <v>0.90458239323136913</v>
      </c>
      <c r="J206" s="4">
        <f>(1-J205)*AVERAGE('Mortality male'!J95,'Mortality male'!J96,'Mortality female'!J95,'Mortality female'!J96)+J205</f>
        <v>0.90281768800813567</v>
      </c>
      <c r="K206" s="4">
        <f>(1-K205)*AVERAGE('Mortality male'!K95,'Mortality male'!K96,'Mortality female'!K95,'Mortality female'!K96)+K205</f>
        <v>0.89444989224083848</v>
      </c>
      <c r="L206" s="4">
        <f>(1-L205)*AVERAGE('Mortality male'!L95,'Mortality male'!L96,'Mortality female'!L95,'Mortality female'!L96)+L205</f>
        <v>0.89189306771192722</v>
      </c>
      <c r="M206" s="4">
        <f>(1-M205)*AVERAGE('Mortality male'!M95,'Mortality male'!M96,'Mortality female'!M95,'Mortality female'!M96)+M205</f>
        <v>0.884293137593676</v>
      </c>
      <c r="N206" s="4">
        <f>(1-N205)*AVERAGE('Mortality male'!N95,'Mortality male'!N96,'Mortality female'!N95,'Mortality female'!N96)+N205</f>
        <v>0.88973883404256016</v>
      </c>
      <c r="O206" s="4">
        <f>(1-O205)*AVERAGE('Mortality male'!O95,'Mortality male'!O96,'Mortality female'!O95,'Mortality female'!O96)+O205</f>
        <v>0.8844945063956684</v>
      </c>
      <c r="P206" s="4">
        <f>(1-P205)*AVERAGE('Mortality male'!P95,'Mortality male'!P96,'Mortality female'!P95,'Mortality female'!P96)+P205</f>
        <v>0.87245723596465197</v>
      </c>
      <c r="Q206" s="4">
        <f>(1-Q205)*AVERAGE('Mortality male'!Q95,'Mortality male'!Q96,'Mortality female'!Q95,'Mortality female'!Q96)+Q205</f>
        <v>0.88324169247674011</v>
      </c>
      <c r="R206" s="4">
        <f>(1-R205)*AVERAGE('Mortality male'!R95,'Mortality male'!R96,'Mortality female'!R95,'Mortality female'!R96)+R205</f>
        <v>0.88011863781738819</v>
      </c>
      <c r="S206" s="4">
        <f>(1-S205)*AVERAGE('Mortality male'!S95,'Mortality male'!S96,'Mortality female'!S95,'Mortality female'!S96)+S205</f>
        <v>0.87735398846409507</v>
      </c>
      <c r="T206" s="4">
        <f>(1-T205)*AVERAGE('Mortality male'!T95,'Mortality male'!T96,'Mortality female'!T95,'Mortality female'!T96)+T205</f>
        <v>0.87813063986136219</v>
      </c>
      <c r="U206" s="4">
        <f>(1-U205)*AVERAGE('Mortality male'!U95,'Mortality male'!U96,'Mortality female'!U95,'Mortality female'!U96)+U205</f>
        <v>0.86922048976496713</v>
      </c>
      <c r="V206" s="4">
        <f>(1-V205)*AVERAGE('Mortality male'!V95,'Mortality male'!V96,'Mortality female'!V95,'Mortality female'!V96)+V205</f>
        <v>0.89402366006228673</v>
      </c>
      <c r="W206" s="4">
        <f>(1-W205)*AVERAGE('Mortality male'!W95,'Mortality male'!W96,'Mortality female'!W95,'Mortality female'!W96)+W205</f>
        <v>0.88778731838993707</v>
      </c>
      <c r="X206" s="4">
        <f>(1-X205)*AVERAGE('Mortality male'!X95,'Mortality male'!X96,'Mortality female'!X95,'Mortality female'!X96)+X205</f>
        <v>0.88248824900728207</v>
      </c>
      <c r="Y206" s="4">
        <f>(1-Y205)*AVERAGE('Mortality male'!Y95,'Mortality male'!Y96,'Mortality female'!Y95,'Mortality female'!Y96)+Y205</f>
        <v>0.87660930504207768</v>
      </c>
      <c r="Z206" s="4">
        <f>(1-Z205)*AVERAGE('Mortality male'!Z95,'Mortality male'!Z96,'Mortality female'!Z95,'Mortality female'!Z96)+Z205</f>
        <v>0.87531249746353568</v>
      </c>
      <c r="AA206" s="4">
        <f ca="1">(1-AA205)*AVERAGE('Mortality male'!AA95,'Mortality male'!AA96,'Mortality female'!AA95,'Mortality female'!AA96)+AA205</f>
        <v>0.87141891799021887</v>
      </c>
    </row>
    <row r="207" spans="1:27" x14ac:dyDescent="0.2">
      <c r="A207" s="1">
        <v>94</v>
      </c>
      <c r="B207" s="4">
        <f>(1-B206)*AVERAGE('Mortality male'!B96,'Mortality male'!B97,'Mortality female'!B96,'Mortality female'!B97)+B206</f>
        <v>0.94957932311685589</v>
      </c>
      <c r="C207" s="4">
        <f>(1-C206)*AVERAGE('Mortality male'!C96,'Mortality male'!C97,'Mortality female'!C96,'Mortality female'!C97)+C206</f>
        <v>0.94979631788319807</v>
      </c>
      <c r="D207" s="4">
        <f>(1-D206)*AVERAGE('Mortality male'!D96,'Mortality male'!D97,'Mortality female'!D96,'Mortality female'!D97)+D206</f>
        <v>0.95103222741568372</v>
      </c>
      <c r="E207" s="4">
        <f>(1-E206)*AVERAGE('Mortality male'!E96,'Mortality male'!E97,'Mortality female'!E96,'Mortality female'!E97)+E206</f>
        <v>0.95067739194538203</v>
      </c>
      <c r="F207" s="4">
        <f>(1-F206)*AVERAGE('Mortality male'!F96,'Mortality male'!F97,'Mortality female'!F96,'Mortality female'!F97)+F206</f>
        <v>0.93901042246141686</v>
      </c>
      <c r="G207" s="4">
        <f>(1-G206)*AVERAGE('Mortality male'!G96,'Mortality male'!G97,'Mortality female'!G96,'Mortality female'!G97)+G206</f>
        <v>0.93903921432339588</v>
      </c>
      <c r="H207" s="4">
        <f>(1-H206)*AVERAGE('Mortality male'!H96,'Mortality male'!H97,'Mortality female'!H96,'Mortality female'!H97)+H206</f>
        <v>0.93483550880421318</v>
      </c>
      <c r="I207" s="4">
        <f>(1-I206)*AVERAGE('Mortality male'!I96,'Mortality male'!I97,'Mortality female'!I96,'Mortality female'!I97)+I206</f>
        <v>0.92700554434458327</v>
      </c>
      <c r="J207" s="4">
        <f>(1-J206)*AVERAGE('Mortality male'!J96,'Mortality male'!J97,'Mortality female'!J96,'Mortality female'!J97)+J206</f>
        <v>0.92663015638252155</v>
      </c>
      <c r="K207" s="4">
        <f>(1-K206)*AVERAGE('Mortality male'!K96,'Mortality male'!K97,'Mortality female'!K96,'Mortality female'!K97)+K206</f>
        <v>0.91913378233662946</v>
      </c>
      <c r="L207" s="4">
        <f>(1-L206)*AVERAGE('Mortality male'!L96,'Mortality male'!L97,'Mortality female'!L96,'Mortality female'!L97)+L206</f>
        <v>0.91757177082112085</v>
      </c>
      <c r="M207" s="4">
        <f>(1-M206)*AVERAGE('Mortality male'!M96,'Mortality male'!M97,'Mortality female'!M96,'Mortality female'!M97)+M206</f>
        <v>0.91003499081198314</v>
      </c>
      <c r="N207" s="4">
        <f>(1-N206)*AVERAGE('Mortality male'!N96,'Mortality male'!N97,'Mortality female'!N96,'Mortality female'!N97)+N206</f>
        <v>0.91553903971620443</v>
      </c>
      <c r="O207" s="4">
        <f>(1-O206)*AVERAGE('Mortality male'!O96,'Mortality male'!O97,'Mortality female'!O96,'Mortality female'!O97)+O206</f>
        <v>0.91118750315387609</v>
      </c>
      <c r="P207" s="4">
        <f>(1-P206)*AVERAGE('Mortality male'!P96,'Mortality male'!P97,'Mortality female'!P96,'Mortality female'!P97)+P206</f>
        <v>0.90217004339394913</v>
      </c>
      <c r="Q207" s="4">
        <f>(1-Q206)*AVERAGE('Mortality male'!Q96,'Mortality male'!Q97,'Mortality female'!Q96,'Mortality female'!Q97)+Q206</f>
        <v>0.91107571551166133</v>
      </c>
      <c r="R207" s="4">
        <f>(1-R206)*AVERAGE('Mortality male'!R96,'Mortality male'!R97,'Mortality female'!R96,'Mortality female'!R97)+R206</f>
        <v>0.9080025809376393</v>
      </c>
      <c r="S207" s="4">
        <f>(1-S206)*AVERAGE('Mortality male'!S96,'Mortality male'!S97,'Mortality female'!S96,'Mortality female'!S97)+S206</f>
        <v>0.90642620142326613</v>
      </c>
      <c r="T207" s="4">
        <f>(1-T206)*AVERAGE('Mortality male'!T96,'Mortality male'!T97,'Mortality female'!T96,'Mortality female'!T97)+T206</f>
        <v>0.90719630671499385</v>
      </c>
      <c r="U207" s="4">
        <f>(1-U206)*AVERAGE('Mortality male'!U96,'Mortality male'!U97,'Mortality female'!U96,'Mortality female'!U97)+U206</f>
        <v>0.89944375626956696</v>
      </c>
      <c r="V207" s="4">
        <f>(1-V206)*AVERAGE('Mortality male'!V96,'Mortality male'!V97,'Mortality female'!V96,'Mortality female'!V97)+V206</f>
        <v>0.92111926545438005</v>
      </c>
      <c r="W207" s="4">
        <f>(1-W206)*AVERAGE('Mortality male'!W96,'Mortality male'!W97,'Mortality female'!W96,'Mortality female'!W97)+W206</f>
        <v>0.91559948716177642</v>
      </c>
      <c r="X207" s="4">
        <f>(1-X206)*AVERAGE('Mortality male'!X96,'Mortality male'!X97,'Mortality female'!X96,'Mortality female'!X97)+X206</f>
        <v>0.91184080453635896</v>
      </c>
      <c r="Y207" s="4">
        <f>(1-Y206)*AVERAGE('Mortality male'!Y96,'Mortality male'!Y97,'Mortality female'!Y96,'Mortality female'!Y97)+Y206</f>
        <v>0.90646222499385043</v>
      </c>
      <c r="Z207" s="4">
        <f>(1-Z206)*AVERAGE('Mortality male'!Z96,'Mortality male'!Z97,'Mortality female'!Z96,'Mortality female'!Z97)+Z206</f>
        <v>0.90551324889720863</v>
      </c>
      <c r="AA207" s="4">
        <f ca="1">(1-AA206)*AVERAGE('Mortality male'!AA96,'Mortality male'!AA97,'Mortality female'!AA96,'Mortality female'!AA97)+AA206</f>
        <v>0.90191380702839352</v>
      </c>
    </row>
    <row r="208" spans="1:27" x14ac:dyDescent="0.2">
      <c r="A208" s="1">
        <v>95</v>
      </c>
      <c r="B208" s="4">
        <f>(1-B207)*AVERAGE('Mortality male'!B97,'Mortality male'!B98,'Mortality female'!B97,'Mortality female'!B98)+B207</f>
        <v>0.96366495944655017</v>
      </c>
      <c r="C208" s="4">
        <f>(1-C207)*AVERAGE('Mortality male'!C97,'Mortality male'!C98,'Mortality female'!C97,'Mortality female'!C98)+C207</f>
        <v>0.96412157954012112</v>
      </c>
      <c r="D208" s="4">
        <f>(1-D207)*AVERAGE('Mortality male'!D97,'Mortality male'!D98,'Mortality female'!D97,'Mortality female'!D98)+D207</f>
        <v>0.96498160481936002</v>
      </c>
      <c r="E208" s="4">
        <f>(1-E207)*AVERAGE('Mortality male'!E97,'Mortality male'!E98,'Mortality female'!E97,'Mortality female'!E98)+E207</f>
        <v>0.96483459544789785</v>
      </c>
      <c r="F208" s="4">
        <f>(1-F207)*AVERAGE('Mortality male'!F97,'Mortality male'!F98,'Mortality female'!F97,'Mortality female'!F98)+F207</f>
        <v>0.95540727493745803</v>
      </c>
      <c r="G208" s="4">
        <f>(1-G207)*AVERAGE('Mortality male'!G97,'Mortality male'!G98,'Mortality female'!G97,'Mortality female'!G98)+G207</f>
        <v>0.95557105553460597</v>
      </c>
      <c r="H208" s="4">
        <f>(1-H207)*AVERAGE('Mortality male'!H97,'Mortality male'!H98,'Mortality female'!H97,'Mortality female'!H98)+H207</f>
        <v>0.95275598304846076</v>
      </c>
      <c r="I208" s="4">
        <f>(1-I207)*AVERAGE('Mortality male'!I97,'Mortality male'!I98,'Mortality female'!I97,'Mortality female'!I98)+I207</f>
        <v>0.94634436763687146</v>
      </c>
      <c r="J208" s="4">
        <f>(1-J207)*AVERAGE('Mortality male'!J97,'Mortality male'!J98,'Mortality female'!J97,'Mortality female'!J98)+J207</f>
        <v>0.94650644506419379</v>
      </c>
      <c r="K208" s="4">
        <f>(1-K207)*AVERAGE('Mortality male'!K97,'Mortality male'!K98,'Mortality female'!K97,'Mortality female'!K98)+K207</f>
        <v>0.93997159608562453</v>
      </c>
      <c r="L208" s="4">
        <f>(1-L207)*AVERAGE('Mortality male'!L97,'Mortality male'!L98,'Mortality female'!L97,'Mortality female'!L98)+L207</f>
        <v>0.93880038056347959</v>
      </c>
      <c r="M208" s="4">
        <f>(1-M207)*AVERAGE('Mortality male'!M97,'Mortality male'!M98,'Mortality female'!M97,'Mortality female'!M98)+M207</f>
        <v>0.93196169863662148</v>
      </c>
      <c r="N208" s="4">
        <f>(1-N207)*AVERAGE('Mortality male'!N97,'Mortality male'!N98,'Mortality female'!N97,'Mortality female'!N98)+N207</f>
        <v>0.93822145526636169</v>
      </c>
      <c r="O208" s="4">
        <f>(1-O207)*AVERAGE('Mortality male'!O97,'Mortality male'!O98,'Mortality female'!O97,'Mortality female'!O98)+O207</f>
        <v>0.93350195933698576</v>
      </c>
      <c r="P208" s="4">
        <f>(1-P207)*AVERAGE('Mortality male'!P97,'Mortality male'!P98,'Mortality female'!P97,'Mortality female'!P98)+P207</f>
        <v>0.92624032406071088</v>
      </c>
      <c r="Q208" s="4">
        <f>(1-Q207)*AVERAGE('Mortality male'!Q97,'Mortality male'!Q98,'Mortality female'!Q97,'Mortality female'!Q98)+Q207</f>
        <v>0.93465200181440233</v>
      </c>
      <c r="R208" s="4">
        <f>(1-R207)*AVERAGE('Mortality male'!R97,'Mortality male'!R98,'Mortality female'!R97,'Mortality female'!R98)+R207</f>
        <v>0.93200928721192478</v>
      </c>
      <c r="S208" s="4">
        <f>(1-S207)*AVERAGE('Mortality male'!S97,'Mortality male'!S98,'Mortality female'!S97,'Mortality female'!S98)+S207</f>
        <v>0.93053635998026574</v>
      </c>
      <c r="T208" s="4">
        <f>(1-T207)*AVERAGE('Mortality male'!T97,'Mortality male'!T98,'Mortality female'!T97,'Mortality female'!T98)+T207</f>
        <v>0.9316287424114621</v>
      </c>
      <c r="U208" s="4">
        <f>(1-U207)*AVERAGE('Mortality male'!U97,'Mortality male'!U98,'Mortality female'!U97,'Mortality female'!U98)+U207</f>
        <v>0.92404332783483945</v>
      </c>
      <c r="V208" s="4">
        <f>(1-V207)*AVERAGE('Mortality male'!V97,'Mortality male'!V98,'Mortality female'!V97,'Mortality female'!V98)+V207</f>
        <v>0.94285866426779064</v>
      </c>
      <c r="W208" s="4">
        <f>(1-W207)*AVERAGE('Mortality male'!W97,'Mortality male'!W98,'Mortality female'!W97,'Mortality female'!W98)+W207</f>
        <v>0.93843201514198205</v>
      </c>
      <c r="X208" s="4">
        <f>(1-X207)*AVERAGE('Mortality male'!X97,'Mortality male'!X98,'Mortality female'!X97,'Mortality female'!X98)+X207</f>
        <v>0.93612851477550496</v>
      </c>
      <c r="Y208" s="4">
        <f>(1-Y207)*AVERAGE('Mortality male'!Y97,'Mortality male'!Y98,'Mortality female'!Y97,'Mortality female'!Y98)+Y207</f>
        <v>0.93162063593827438</v>
      </c>
      <c r="Z208" s="4">
        <f>(1-Z207)*AVERAGE('Mortality male'!Z97,'Mortality male'!Z98,'Mortality female'!Z97,'Mortality female'!Z98)+Z207</f>
        <v>0.93060863367233204</v>
      </c>
      <c r="AA208" s="4">
        <f ca="1">(1-AA207)*AVERAGE('Mortality male'!AA97,'Mortality male'!AA98,'Mortality female'!AA97,'Mortality female'!AA98)+AA207</f>
        <v>0.92712076979093749</v>
      </c>
    </row>
    <row r="209" spans="1:27" x14ac:dyDescent="0.2">
      <c r="A209" s="1">
        <v>96</v>
      </c>
      <c r="B209" s="4">
        <f>(1-B208)*AVERAGE('Mortality male'!B98,'Mortality male'!B99,'Mortality female'!B98,'Mortality female'!B99)+B208</f>
        <v>0.97454169098224985</v>
      </c>
      <c r="C209" s="4">
        <f>(1-C208)*AVERAGE('Mortality male'!C98,'Mortality male'!C99,'Mortality female'!C98,'Mortality female'!C99)+C208</f>
        <v>0.97561804414815112</v>
      </c>
      <c r="D209" s="4">
        <f>(1-D208)*AVERAGE('Mortality male'!D98,'Mortality male'!D99,'Mortality female'!D98,'Mortality female'!D99)+D208</f>
        <v>0.97545929559137279</v>
      </c>
      <c r="E209" s="4">
        <f>(1-E208)*AVERAGE('Mortality male'!E98,'Mortality male'!E99,'Mortality female'!E98,'Mortality female'!E99)+E208</f>
        <v>0.97609980772175109</v>
      </c>
      <c r="F209" s="4">
        <f>(1-F208)*AVERAGE('Mortality male'!F98,'Mortality male'!F99,'Mortality female'!F98,'Mortality female'!F99)+F208</f>
        <v>0.96850882157193585</v>
      </c>
      <c r="G209" s="4">
        <f>(1-G208)*AVERAGE('Mortality male'!G98,'Mortality male'!G99,'Mortality female'!G98,'Mortality female'!G99)+G208</f>
        <v>0.96906298530976687</v>
      </c>
      <c r="H209" s="4">
        <f>(1-H208)*AVERAGE('Mortality male'!H98,'Mortality male'!H99,'Mortality female'!H98,'Mortality female'!H99)+H208</f>
        <v>0.96650988669889948</v>
      </c>
      <c r="I209" s="4">
        <f>(1-I208)*AVERAGE('Mortality male'!I98,'Mortality male'!I99,'Mortality female'!I98,'Mortality female'!I99)+I208</f>
        <v>0.96183419995773922</v>
      </c>
      <c r="J209" s="4">
        <f>(1-J208)*AVERAGE('Mortality male'!J98,'Mortality male'!J99,'Mortality female'!J98,'Mortality female'!J99)+J208</f>
        <v>0.96274464838102436</v>
      </c>
      <c r="K209" s="4">
        <f>(1-K208)*AVERAGE('Mortality male'!K98,'Mortality male'!K99,'Mortality female'!K98,'Mortality female'!K99)+K208</f>
        <v>0.95711629303175716</v>
      </c>
      <c r="L209" s="4">
        <f>(1-L208)*AVERAGE('Mortality male'!L98,'Mortality male'!L99,'Mortality female'!L98,'Mortality female'!L99)+L208</f>
        <v>0.9563345001294159</v>
      </c>
      <c r="M209" s="4">
        <f>(1-M208)*AVERAGE('Mortality male'!M98,'Mortality male'!M99,'Mortality female'!M98,'Mortality female'!M99)+M208</f>
        <v>0.95043634400206078</v>
      </c>
      <c r="N209" s="4">
        <f>(1-N208)*AVERAGE('Mortality male'!N98,'Mortality male'!N99,'Mortality female'!N98,'Mortality female'!N99)+N208</f>
        <v>0.95569139003146131</v>
      </c>
      <c r="O209" s="4">
        <f>(1-O208)*AVERAGE('Mortality male'!O98,'Mortality male'!O99,'Mortality female'!O98,'Mortality female'!O99)+O208</f>
        <v>0.95209014330939146</v>
      </c>
      <c r="P209" s="4">
        <f>(1-P208)*AVERAGE('Mortality male'!P98,'Mortality male'!P99,'Mortality female'!P98,'Mortality female'!P99)+P208</f>
        <v>0.94558066930184159</v>
      </c>
      <c r="Q209" s="4">
        <f>(1-Q208)*AVERAGE('Mortality male'!Q98,'Mortality male'!Q99,'Mortality female'!Q98,'Mortality female'!Q99)+Q208</f>
        <v>0.95302874050218678</v>
      </c>
      <c r="R209" s="4">
        <f>(1-R208)*AVERAGE('Mortality male'!R98,'Mortality male'!R99,'Mortality female'!R98,'Mortality female'!R99)+R208</f>
        <v>0.95160575800434211</v>
      </c>
      <c r="S209" s="4">
        <f>(1-S208)*AVERAGE('Mortality male'!S98,'Mortality male'!S99,'Mortality female'!S98,'Mortality female'!S99)+S208</f>
        <v>0.949904624958824</v>
      </c>
      <c r="T209" s="4">
        <f>(1-T208)*AVERAGE('Mortality male'!T98,'Mortality male'!T99,'Mortality female'!T98,'Mortality female'!T99)+T208</f>
        <v>0.95119438057624695</v>
      </c>
      <c r="U209" s="4">
        <f>(1-U208)*AVERAGE('Mortality male'!U98,'Mortality male'!U99,'Mortality female'!U98,'Mortality female'!U99)+U208</f>
        <v>0.9448459603342555</v>
      </c>
      <c r="V209" s="4">
        <f>(1-V208)*AVERAGE('Mortality male'!V98,'Mortality male'!V99,'Mortality female'!V98,'Mortality female'!V99)+V208</f>
        <v>0.95976206952174903</v>
      </c>
      <c r="W209" s="4">
        <f>(1-W208)*AVERAGE('Mortality male'!W98,'Mortality male'!W99,'Mortality female'!W98,'Mortality female'!W99)+W208</f>
        <v>0.95636589287057938</v>
      </c>
      <c r="X209" s="4">
        <f>(1-X208)*AVERAGE('Mortality male'!X98,'Mortality male'!X99,'Mortality female'!X98,'Mortality female'!X99)+X208</f>
        <v>0.95534433082467463</v>
      </c>
      <c r="Y209" s="4">
        <f>(1-Y208)*AVERAGE('Mortality male'!Y98,'Mortality male'!Y99,'Mortality female'!Y98,'Mortality female'!Y99)+Y208</f>
        <v>0.95157338976424555</v>
      </c>
      <c r="Z209" s="4">
        <f>(1-Z208)*AVERAGE('Mortality male'!Z98,'Mortality male'!Z99,'Mortality female'!Z98,'Mortality female'!Z99)+Z208</f>
        <v>0.95069905421726209</v>
      </c>
      <c r="AA209" s="4">
        <f ca="1">(1-AA208)*AVERAGE('Mortality male'!AA98,'Mortality male'!AA99,'Mortality female'!AA98,'Mortality female'!AA99)+AA208</f>
        <v>0.94761975159303458</v>
      </c>
    </row>
    <row r="210" spans="1:27" x14ac:dyDescent="0.2">
      <c r="A210" s="1">
        <v>97</v>
      </c>
      <c r="B210" s="4">
        <f>(1-B209)*AVERAGE('Mortality male'!B99,'Mortality male'!B100,'Mortality female'!B99,'Mortality female'!B100)+B209</f>
        <v>0.98270110049475479</v>
      </c>
      <c r="C210" s="4">
        <f>(1-C209)*AVERAGE('Mortality male'!C99,'Mortality male'!C100,'Mortality female'!C99,'Mortality female'!C100)+C209</f>
        <v>0.98366955823741276</v>
      </c>
      <c r="D210" s="4">
        <f>(1-D209)*AVERAGE('Mortality male'!D99,'Mortality male'!D100,'Mortality female'!D99,'Mortality female'!D100)+D209</f>
        <v>0.98349572298115351</v>
      </c>
      <c r="E210" s="4">
        <f>(1-E209)*AVERAGE('Mortality male'!E99,'Mortality male'!E100,'Mortality female'!E99,'Mortality female'!E100)+E209</f>
        <v>0.98410198857572262</v>
      </c>
      <c r="F210" s="4">
        <f>(1-F209)*AVERAGE('Mortality male'!F99,'Mortality male'!F100,'Mortality female'!F99,'Mortality female'!F100)+F209</f>
        <v>0.97860297677354335</v>
      </c>
      <c r="G210" s="4">
        <f>(1-G209)*AVERAGE('Mortality male'!G99,'Mortality male'!G100,'Mortality female'!G99,'Mortality female'!G100)+G209</f>
        <v>0.9792243278583288</v>
      </c>
      <c r="H210" s="4">
        <f>(1-H209)*AVERAGE('Mortality male'!H99,'Mortality male'!H100,'Mortality female'!H99,'Mortality female'!H100)+H209</f>
        <v>0.97669754513255436</v>
      </c>
      <c r="I210" s="4">
        <f>(1-I209)*AVERAGE('Mortality male'!I99,'Mortality male'!I100,'Mortality female'!I99,'Mortality female'!I100)+I209</f>
        <v>0.9734139659036557</v>
      </c>
      <c r="J210" s="4">
        <f>(1-J209)*AVERAGE('Mortality male'!J99,'Mortality male'!J100,'Mortality female'!J99,'Mortality female'!J100)+J209</f>
        <v>0.97439172679551733</v>
      </c>
      <c r="K210" s="4">
        <f>(1-K209)*AVERAGE('Mortality male'!K99,'Mortality male'!K100,'Mortality female'!K99,'Mortality female'!K100)+K209</f>
        <v>0.96998410687095793</v>
      </c>
      <c r="L210" s="4">
        <f>(1-L209)*AVERAGE('Mortality male'!L99,'Mortality male'!L100,'Mortality female'!L99,'Mortality female'!L100)+L209</f>
        <v>0.96966509905406195</v>
      </c>
      <c r="M210" s="4">
        <f>(1-M209)*AVERAGE('Mortality male'!M99,'Mortality male'!M100,'Mortality female'!M99,'Mortality female'!M100)+M209</f>
        <v>0.96514175032084015</v>
      </c>
      <c r="N210" s="4">
        <f>(1-N209)*AVERAGE('Mortality male'!N99,'Mortality male'!N100,'Mortality female'!N99,'Mortality female'!N100)+N209</f>
        <v>0.96916321796741467</v>
      </c>
      <c r="O210" s="4">
        <f>(1-O209)*AVERAGE('Mortality male'!O99,'Mortality male'!O100,'Mortality female'!O99,'Mortality female'!O100)+O209</f>
        <v>0.96659296406207351</v>
      </c>
      <c r="P210" s="4">
        <f>(1-P209)*AVERAGE('Mortality male'!P99,'Mortality male'!P100,'Mortality female'!P99,'Mortality female'!P100)+P209</f>
        <v>0.96159356468600787</v>
      </c>
      <c r="Q210" s="4">
        <f>(1-Q209)*AVERAGE('Mortality male'!Q99,'Mortality male'!Q100,'Mortality female'!Q99,'Mortality female'!Q100)+Q209</f>
        <v>0.96677705997046637</v>
      </c>
      <c r="R210" s="4">
        <f>(1-R209)*AVERAGE('Mortality male'!R99,'Mortality male'!R100,'Mortality female'!R99,'Mortality female'!R100)+R209</f>
        <v>0.96579183313431916</v>
      </c>
      <c r="S210" s="4">
        <f>(1-S209)*AVERAGE('Mortality male'!S99,'Mortality male'!S100,'Mortality female'!S99,'Mortality female'!S100)+S209</f>
        <v>0.96578852223242673</v>
      </c>
      <c r="T210" s="4">
        <f>(1-T209)*AVERAGE('Mortality male'!T99,'Mortality male'!T100,'Mortality female'!T99,'Mortality female'!T100)+T209</f>
        <v>0.96586178513880339</v>
      </c>
      <c r="U210" s="4">
        <f>(1-U209)*AVERAGE('Mortality male'!U99,'Mortality male'!U100,'Mortality female'!U99,'Mortality female'!U100)+U209</f>
        <v>0.96159101866556174</v>
      </c>
      <c r="V210" s="4">
        <f>(1-V209)*AVERAGE('Mortality male'!V99,'Mortality male'!V100,'Mortality female'!V99,'Mortality female'!V100)+V209</f>
        <v>0.97291594511635004</v>
      </c>
      <c r="W210" s="4">
        <f>(1-W209)*AVERAGE('Mortality male'!W99,'Mortality male'!W100,'Mortality female'!W99,'Mortality female'!W100)+W209</f>
        <v>0.96996364274156444</v>
      </c>
      <c r="X210" s="4">
        <f>(1-X209)*AVERAGE('Mortality male'!X99,'Mortality male'!X100,'Mortality female'!X99,'Mortality female'!X100)+X209</f>
        <v>0.96975227592332092</v>
      </c>
      <c r="Y210" s="4">
        <f>(1-Y209)*AVERAGE('Mortality male'!Y99,'Mortality male'!Y100,'Mortality female'!Y99,'Mortality female'!Y100)+Y209</f>
        <v>0.96678545760168522</v>
      </c>
      <c r="Z210" s="4">
        <f>(1-Z209)*AVERAGE('Mortality male'!Z99,'Mortality male'!Z100,'Mortality female'!Z99,'Mortality female'!Z100)+Z209</f>
        <v>0.96610886104971716</v>
      </c>
      <c r="AA210" s="4">
        <f ca="1">(1-AA209)*AVERAGE('Mortality male'!AA99,'Mortality male'!AA100,'Mortality female'!AA99,'Mortality female'!AA100)+AA209</f>
        <v>0.96369950825163619</v>
      </c>
    </row>
    <row r="211" spans="1:27" x14ac:dyDescent="0.2">
      <c r="A211" s="1">
        <v>98</v>
      </c>
      <c r="B211" s="4">
        <f>(1-B210)*AVERAGE('Mortality male'!B100,'Mortality male'!B101,'Mortality female'!B100,'Mortality female'!B101)+B210</f>
        <v>0.9886829266704571</v>
      </c>
      <c r="C211" s="4">
        <f>(1-C210)*AVERAGE('Mortality male'!C100,'Mortality male'!C101,'Mortality female'!C100,'Mortality female'!C101)+C210</f>
        <v>0.98962219201113955</v>
      </c>
      <c r="D211" s="4">
        <f>(1-D210)*AVERAGE('Mortality male'!D100,'Mortality male'!D101,'Mortality female'!D100,'Mortality female'!D101)+D210</f>
        <v>0.98938033825939586</v>
      </c>
      <c r="E211" s="4">
        <f>(1-E210)*AVERAGE('Mortality male'!E100,'Mortality male'!E101,'Mortality female'!E100,'Mortality female'!E101)+E210</f>
        <v>0.98980994352836105</v>
      </c>
      <c r="F211" s="4">
        <f>(1-F210)*AVERAGE('Mortality male'!F100,'Mortality male'!F101,'Mortality female'!F100,'Mortality female'!F101)+F210</f>
        <v>0.98615091806370425</v>
      </c>
      <c r="G211" s="4">
        <f>(1-G210)*AVERAGE('Mortality male'!G100,'Mortality male'!G101,'Mortality female'!G100,'Mortality female'!G101)+G210</f>
        <v>0.98644681177290194</v>
      </c>
      <c r="H211" s="4">
        <f>(1-H210)*AVERAGE('Mortality male'!H100,'Mortality male'!H101,'Mortality female'!H100,'Mortality female'!H101)+H210</f>
        <v>0.98478425666957603</v>
      </c>
      <c r="I211" s="4">
        <f>(1-I210)*AVERAGE('Mortality male'!I100,'Mortality male'!I101,'Mortality female'!I100,'Mortality female'!I101)+I210</f>
        <v>0.98220794178311688</v>
      </c>
      <c r="J211" s="4">
        <f>(1-J210)*AVERAGE('Mortality male'!J100,'Mortality male'!J101,'Mortality female'!J100,'Mortality female'!J101)+J210</f>
        <v>0.98299842136401838</v>
      </c>
      <c r="K211" s="4">
        <f>(1-K210)*AVERAGE('Mortality male'!K100,'Mortality male'!K101,'Mortality female'!K100,'Mortality female'!K101)+K210</f>
        <v>0.97945235947526887</v>
      </c>
      <c r="L211" s="4">
        <f>(1-L210)*AVERAGE('Mortality male'!L100,'Mortality male'!L101,'Mortality female'!L100,'Mortality female'!L101)+L210</f>
        <v>0.97980063428663622</v>
      </c>
      <c r="M211" s="4">
        <f>(1-M210)*AVERAGE('Mortality male'!M100,'Mortality male'!M101,'Mortality female'!M100,'Mortality female'!M101)+M210</f>
        <v>0.97632195626085916</v>
      </c>
      <c r="N211" s="4">
        <f>(1-N210)*AVERAGE('Mortality male'!N100,'Mortality male'!N101,'Mortality female'!N100,'Mortality female'!N101)+N210</f>
        <v>0.97942956356717281</v>
      </c>
      <c r="O211" s="4">
        <f>(1-O210)*AVERAGE('Mortality male'!O100,'Mortality male'!O101,'Mortality female'!O100,'Mortality female'!O101)+O210</f>
        <v>0.97780049785178025</v>
      </c>
      <c r="P211" s="4">
        <f>(1-P210)*AVERAGE('Mortality male'!P100,'Mortality male'!P101,'Mortality female'!P100,'Mortality female'!P101)+P210</f>
        <v>0.97387775910927699</v>
      </c>
      <c r="Q211" s="4">
        <f>(1-Q210)*AVERAGE('Mortality male'!Q100,'Mortality male'!Q101,'Mortality female'!Q100,'Mortality female'!Q101)+Q210</f>
        <v>0.97762969813005129</v>
      </c>
      <c r="R211" s="4">
        <f>(1-R210)*AVERAGE('Mortality male'!R100,'Mortality male'!R101,'Mortality female'!R100,'Mortality female'!R101)+R210</f>
        <v>0.97631699075910372</v>
      </c>
      <c r="S211" s="4">
        <f>(1-S210)*AVERAGE('Mortality male'!S100,'Mortality male'!S101,'Mortality female'!S100,'Mortality female'!S101)+S210</f>
        <v>0.97746163224391325</v>
      </c>
      <c r="T211" s="4">
        <f>(1-T210)*AVERAGE('Mortality male'!T100,'Mortality male'!T101,'Mortality female'!T100,'Mortality female'!T101)+T210</f>
        <v>0.97670825343990364</v>
      </c>
      <c r="U211" s="4">
        <f>(1-U210)*AVERAGE('Mortality male'!U100,'Mortality male'!U101,'Mortality female'!U100,'Mortality female'!U101)+U210</f>
        <v>0.97387685946353642</v>
      </c>
      <c r="V211" s="4">
        <f>(1-V210)*AVERAGE('Mortality male'!V100,'Mortality male'!V101,'Mortality female'!V100,'Mortality female'!V101)+V210</f>
        <v>0.98220642650541468</v>
      </c>
      <c r="W211" s="4">
        <f>(1-W210)*AVERAGE('Mortality male'!W100,'Mortality male'!W101,'Mortality female'!W100,'Mortality female'!W101)+W210</f>
        <v>0.98027696541992271</v>
      </c>
      <c r="X211" s="4">
        <f>(1-X210)*AVERAGE('Mortality male'!X100,'Mortality male'!X101,'Mortality female'!X100,'Mortality female'!X101)+X210</f>
        <v>0.98054363905711306</v>
      </c>
      <c r="Y211" s="4">
        <f>(1-Y210)*AVERAGE('Mortality male'!Y100,'Mortality male'!Y101,'Mortality female'!Y100,'Mortality female'!Y101)+Y210</f>
        <v>0.97786940710480574</v>
      </c>
      <c r="Z211" s="4">
        <f>(1-Z210)*AVERAGE('Mortality male'!Z100,'Mortality male'!Z101,'Mortality female'!Z100,'Mortality female'!Z101)+Z210</f>
        <v>0.97753056318706266</v>
      </c>
      <c r="AA211" s="4">
        <f ca="1">(1-AA210)*AVERAGE('Mortality male'!AA100,'Mortality male'!AA101,'Mortality female'!AA100,'Mortality female'!AA101)+AA210</f>
        <v>0.97578060449246629</v>
      </c>
    </row>
    <row r="212" spans="1:27" x14ac:dyDescent="0.2">
      <c r="A212" s="1">
        <v>99</v>
      </c>
      <c r="B212" s="4">
        <f>(1-B211)*AVERAGE('Mortality male'!B101,'Mortality male'!B102,'Mortality female'!B101,'Mortality female'!B102)+B211</f>
        <v>0.99295546652914912</v>
      </c>
      <c r="C212" s="4">
        <f>(1-C211)*AVERAGE('Mortality male'!C101,'Mortality male'!C102,'Mortality female'!C101,'Mortality female'!C102)+C211</f>
        <v>0.9936305889263064</v>
      </c>
      <c r="D212" s="4">
        <f>(1-D211)*AVERAGE('Mortality male'!D101,'Mortality male'!D102,'Mortality female'!D101,'Mortality female'!D102)+D211</f>
        <v>0.99320547797990233</v>
      </c>
      <c r="E212" s="4">
        <f>(1-E211)*AVERAGE('Mortality male'!E101,'Mortality male'!E102,'Mortality female'!E101,'Mortality female'!E102)+E211</f>
        <v>0.99380498498368119</v>
      </c>
      <c r="F212" s="4">
        <f>(1-F211)*AVERAGE('Mortality male'!F101,'Mortality male'!F102,'Mortality female'!F101,'Mortality female'!F102)+F211</f>
        <v>0.99131846889093744</v>
      </c>
      <c r="G212" s="4">
        <f>(1-G211)*AVERAGE('Mortality male'!G101,'Mortality male'!G102,'Mortality female'!G101,'Mortality female'!G102)+G211</f>
        <v>0.99164295109040457</v>
      </c>
      <c r="H212" s="4">
        <f>(1-H211)*AVERAGE('Mortality male'!H101,'Mortality male'!H102,'Mortality female'!H101,'Mortality female'!H102)+H211</f>
        <v>0.99053525317877544</v>
      </c>
      <c r="I212" s="4">
        <f>(1-I211)*AVERAGE('Mortality male'!I101,'Mortality male'!I102,'Mortality female'!I101,'Mortality female'!I102)+I211</f>
        <v>0.98879169436396397</v>
      </c>
      <c r="J212" s="4">
        <f>(1-J211)*AVERAGE('Mortality male'!J101,'Mortality male'!J102,'Mortality female'!J101,'Mortality female'!J102)+J211</f>
        <v>0.98943396367682457</v>
      </c>
      <c r="K212" s="4">
        <f>(1-K211)*AVERAGE('Mortality male'!K101,'Mortality male'!K102,'Mortality female'!K101,'Mortality female'!K102)+K211</f>
        <v>0.98655250496602376</v>
      </c>
      <c r="L212" s="4">
        <f>(1-L211)*AVERAGE('Mortality male'!L101,'Mortality male'!L102,'Mortality female'!L101,'Mortality female'!L102)+L211</f>
        <v>0.98714688226621361</v>
      </c>
      <c r="M212" s="4">
        <f>(1-M211)*AVERAGE('Mortality male'!M101,'Mortality male'!M102,'Mortality female'!M101,'Mortality female'!M102)+M211</f>
        <v>0.98467434634437934</v>
      </c>
      <c r="N212" s="4">
        <f>(1-N211)*AVERAGE('Mortality male'!N101,'Mortality male'!N102,'Mortality female'!N101,'Mortality female'!N102)+N211</f>
        <v>0.98702894041463762</v>
      </c>
      <c r="O212" s="4">
        <f>(1-O211)*AVERAGE('Mortality male'!O101,'Mortality male'!O102,'Mortality female'!O101,'Mortality female'!O102)+O211</f>
        <v>0.98569205053913211</v>
      </c>
      <c r="P212" s="4">
        <f>(1-P211)*AVERAGE('Mortality male'!P101,'Mortality male'!P102,'Mortality female'!P101,'Mortality female'!P102)+P211</f>
        <v>0.98280478054572717</v>
      </c>
      <c r="Q212" s="4">
        <f>(1-Q211)*AVERAGE('Mortality male'!Q101,'Mortality male'!Q102,'Mortality female'!Q101,'Mortality female'!Q102)+Q211</f>
        <v>0.98534500126858782</v>
      </c>
      <c r="R212" s="4">
        <f>(1-R211)*AVERAGE('Mortality male'!R101,'Mortality male'!R102,'Mortality female'!R101,'Mortality female'!R102)+R211</f>
        <v>0.98458104147489289</v>
      </c>
      <c r="S212" s="4">
        <f>(1-S211)*AVERAGE('Mortality male'!S101,'Mortality male'!S102,'Mortality female'!S101,'Mortality female'!S102)+S211</f>
        <v>0.98527847349893538</v>
      </c>
      <c r="T212" s="4">
        <f>(1-T211)*AVERAGE('Mortality male'!T101,'Mortality male'!T102,'Mortality female'!T101,'Mortality female'!T102)+T211</f>
        <v>0.98403139651773996</v>
      </c>
      <c r="U212" s="4">
        <f>(1-U211)*AVERAGE('Mortality male'!U101,'Mortality male'!U102,'Mortality female'!U101,'Mortality female'!U102)+U211</f>
        <v>0.98297739616863433</v>
      </c>
      <c r="V212" s="4">
        <f>(1-V211)*AVERAGE('Mortality male'!V101,'Mortality male'!V102,'Mortality female'!V101,'Mortality female'!V102)+V211</f>
        <v>0.98841669944744304</v>
      </c>
      <c r="W212" s="4">
        <f>(1-W211)*AVERAGE('Mortality male'!W101,'Mortality male'!W102,'Mortality female'!W101,'Mortality female'!W102)+W211</f>
        <v>0.98748689181683891</v>
      </c>
      <c r="X212" s="4">
        <f>(1-X211)*AVERAGE('Mortality male'!X101,'Mortality male'!X102,'Mortality female'!X101,'Mortality female'!X102)+X211</f>
        <v>0.9881863508721509</v>
      </c>
      <c r="Y212" s="4">
        <f>(1-Y211)*AVERAGE('Mortality male'!Y101,'Mortality male'!Y102,'Mortality female'!Y101,'Mortality female'!Y102)+Y211</f>
        <v>0.98549665096301253</v>
      </c>
      <c r="Z212" s="4">
        <f>(1-Z211)*AVERAGE('Mortality male'!Z101,'Mortality male'!Z102,'Mortality female'!Z101,'Mortality female'!Z102)+Z211</f>
        <v>0.9857091451034764</v>
      </c>
      <c r="AA212" s="4">
        <f ca="1">(1-AA211)*AVERAGE('Mortality male'!AA101,'Mortality male'!AA102,'Mortality female'!AA101,'Mortality female'!AA102)+AA211</f>
        <v>0.9844461650051366</v>
      </c>
    </row>
    <row r="213" spans="1:27" x14ac:dyDescent="0.2">
      <c r="A213" s="1">
        <v>100</v>
      </c>
      <c r="B213" s="4">
        <f>(1-B212)*AVERAGE('Mortality male'!B102,'Mortality male'!B103,'Mortality female'!B102,'Mortality female'!B103)+B212</f>
        <v>0.99575791436270067</v>
      </c>
      <c r="C213" s="4">
        <f>(1-C212)*AVERAGE('Mortality male'!C102,'Mortality male'!C103,'Mortality female'!C102,'Mortality female'!C103)+C212</f>
        <v>0.99600946538914548</v>
      </c>
      <c r="D213" s="4">
        <f>(1-D212)*AVERAGE('Mortality male'!D102,'Mortality male'!D103,'Mortality female'!D102,'Mortality female'!D103)+D212</f>
        <v>0.99597085567676436</v>
      </c>
      <c r="E213" s="4">
        <f>(1-E212)*AVERAGE('Mortality male'!E102,'Mortality male'!E103,'Mortality female'!E102,'Mortality female'!E103)+E212</f>
        <v>0.99653361406507612</v>
      </c>
      <c r="F213" s="4">
        <f>(1-F212)*AVERAGE('Mortality male'!F102,'Mortality male'!F103,'Mortality female'!F102,'Mortality female'!F103)+F212</f>
        <v>0.99478572121480713</v>
      </c>
      <c r="G213" s="4">
        <f>(1-G212)*AVERAGE('Mortality male'!G102,'Mortality male'!G103,'Mortality female'!G102,'Mortality female'!G103)+G212</f>
        <v>0.99493593922638546</v>
      </c>
      <c r="H213" s="4">
        <f>(1-H212)*AVERAGE('Mortality male'!H102,'Mortality male'!H103,'Mortality female'!H102,'Mortality female'!H103)+H212</f>
        <v>0.99451764590822644</v>
      </c>
      <c r="I213" s="4">
        <f>(1-I212)*AVERAGE('Mortality male'!I102,'Mortality male'!I103,'Mortality female'!I102,'Mortality female'!I103)+I212</f>
        <v>0.9932347589303625</v>
      </c>
      <c r="J213" s="4">
        <f>(1-J212)*AVERAGE('Mortality male'!J102,'Mortality male'!J103,'Mortality female'!J102,'Mortality female'!J103)+J212</f>
        <v>0.99386096060823226</v>
      </c>
      <c r="K213" s="4">
        <f>(1-K212)*AVERAGE('Mortality male'!K102,'Mortality male'!K103,'Mortality female'!K102,'Mortality female'!K103)+K212</f>
        <v>0.99182750089241956</v>
      </c>
      <c r="L213" s="4">
        <f>(1-L212)*AVERAGE('Mortality male'!L102,'Mortality male'!L103,'Mortality female'!L102,'Mortality female'!L103)+L212</f>
        <v>0.99217083221109681</v>
      </c>
      <c r="M213" s="4">
        <f>(1-M212)*AVERAGE('Mortality male'!M102,'Mortality male'!M103,'Mortality female'!M102,'Mortality female'!M103)+M212</f>
        <v>0.99030119780667658</v>
      </c>
      <c r="N213" s="4">
        <f>(1-N212)*AVERAGE('Mortality male'!N102,'Mortality male'!N103,'Mortality female'!N102,'Mortality female'!N103)+N212</f>
        <v>0.99196729264782668</v>
      </c>
      <c r="O213" s="4">
        <f>(1-O212)*AVERAGE('Mortality male'!O102,'Mortality male'!O103,'Mortality female'!O102,'Mortality female'!O103)+O212</f>
        <v>0.99107783397414562</v>
      </c>
      <c r="P213" s="4">
        <f>(1-P212)*AVERAGE('Mortality male'!P102,'Mortality male'!P103,'Mortality female'!P102,'Mortality female'!P103)+P212</f>
        <v>0.98925363884075102</v>
      </c>
      <c r="Q213" s="4">
        <f>(1-Q212)*AVERAGE('Mortality male'!Q102,'Mortality male'!Q103,'Mortality female'!Q102,'Mortality female'!Q103)+Q212</f>
        <v>0.99102543400358201</v>
      </c>
      <c r="R213" s="4">
        <f>(1-R212)*AVERAGE('Mortality male'!R102,'Mortality male'!R103,'Mortality female'!R102,'Mortality female'!R103)+R212</f>
        <v>0.99009218130410759</v>
      </c>
      <c r="S213" s="4">
        <f>(1-S212)*AVERAGE('Mortality male'!S102,'Mortality male'!S103,'Mortality female'!S102,'Mortality female'!S103)+S212</f>
        <v>0.99079898039390901</v>
      </c>
      <c r="T213" s="4">
        <f>(1-T212)*AVERAGE('Mortality male'!T102,'Mortality male'!T103,'Mortality female'!T102,'Mortality female'!T103)+T212</f>
        <v>0.98936090803103305</v>
      </c>
      <c r="U213" s="4">
        <f>(1-U212)*AVERAGE('Mortality male'!U102,'Mortality male'!U103,'Mortality female'!U102,'Mortality female'!U103)+U212</f>
        <v>0.98928478480221105</v>
      </c>
      <c r="V213" s="4">
        <f>(1-V212)*AVERAGE('Mortality male'!V102,'Mortality male'!V103,'Mortality female'!V102,'Mortality female'!V103)+V212</f>
        <v>0.99294502928676454</v>
      </c>
      <c r="W213" s="4">
        <f>(1-W212)*AVERAGE('Mortality male'!W102,'Mortality male'!W103,'Mortality female'!W102,'Mortality female'!W103)+W212</f>
        <v>0.99225704530494574</v>
      </c>
      <c r="X213" s="4">
        <f>(1-X212)*AVERAGE('Mortality male'!X102,'Mortality male'!X103,'Mortality female'!X102,'Mortality female'!X103)+X212</f>
        <v>0.99300318220010486</v>
      </c>
      <c r="Y213" s="4">
        <f>(1-Y212)*AVERAGE('Mortality male'!Y102,'Mortality male'!Y103,'Mortality female'!Y102,'Mortality female'!Y103)+Y212</f>
        <v>0.99083684355652812</v>
      </c>
      <c r="Z213" s="4">
        <f>(1-Z212)*AVERAGE('Mortality male'!Z102,'Mortality male'!Z103,'Mortality female'!Z102,'Mortality female'!Z103)+Z212</f>
        <v>0.99115240014757222</v>
      </c>
      <c r="AA213" s="4">
        <f ca="1">(1-AA212)*AVERAGE('Mortality male'!AA102,'Mortality male'!AA103,'Mortality female'!AA102,'Mortality female'!AA103)+AA212</f>
        <v>0.99027122864994344</v>
      </c>
    </row>
    <row r="214" spans="1:27" x14ac:dyDescent="0.2">
      <c r="A214" s="1">
        <v>101</v>
      </c>
      <c r="B214" s="4">
        <f>(1-B213)*AVERAGE('Mortality male'!B103,'Mortality male'!B104,'Mortality female'!B103,'Mortality female'!B104)+B213</f>
        <v>0.99760934764779341</v>
      </c>
      <c r="C214" s="4">
        <f>(1-C213)*AVERAGE('Mortality male'!C103,'Mortality male'!C104,'Mortality female'!C103,'Mortality female'!C104)+C213</f>
        <v>0.99768435062864724</v>
      </c>
      <c r="D214" s="4">
        <f>(1-D213)*AVERAGE('Mortality male'!D103,'Mortality male'!D104,'Mortality female'!D103,'Mortality female'!D104)+D213</f>
        <v>0.99784293289520598</v>
      </c>
      <c r="E214" s="4">
        <f>(1-E213)*AVERAGE('Mortality male'!E103,'Mortality male'!E104,'Mortality female'!E103,'Mortality female'!E104)+E213</f>
        <v>0.9980595515424</v>
      </c>
      <c r="F214" s="4">
        <f>(1-F213)*AVERAGE('Mortality male'!F103,'Mortality male'!F104,'Mortality female'!F103,'Mortality female'!F104)+F213</f>
        <v>0.99698189743023891</v>
      </c>
      <c r="G214" s="4">
        <f>(1-G213)*AVERAGE('Mortality male'!G103,'Mortality male'!G104,'Mortality female'!G103,'Mortality female'!G104)+G213</f>
        <v>0.99706731122518022</v>
      </c>
      <c r="H214" s="4">
        <f>(1-H213)*AVERAGE('Mortality male'!H103,'Mortality male'!H104,'Mortality female'!H103,'Mortality female'!H104)+H213</f>
        <v>0.99713776235530871</v>
      </c>
      <c r="I214" s="4">
        <f>(1-I213)*AVERAGE('Mortality male'!I103,'Mortality male'!I104,'Mortality female'!I103,'Mortality female'!I104)+I213</f>
        <v>0.99597264139379305</v>
      </c>
      <c r="J214" s="4">
        <f>(1-J213)*AVERAGE('Mortality male'!J103,'Mortality male'!J104,'Mortality female'!J103,'Mortality female'!J104)+J213</f>
        <v>0.99664396933078725</v>
      </c>
      <c r="K214" s="4">
        <f>(1-K213)*AVERAGE('Mortality male'!K103,'Mortality male'!K104,'Mortality female'!K103,'Mortality female'!K104)+K213</f>
        <v>0.99548511501077097</v>
      </c>
      <c r="L214" s="4">
        <f>(1-L213)*AVERAGE('Mortality male'!L103,'Mortality male'!L104,'Mortality female'!L103,'Mortality female'!L104)+L213</f>
        <v>0.99567599484631586</v>
      </c>
      <c r="M214" s="4">
        <f>(1-M213)*AVERAGE('Mortality male'!M103,'Mortality male'!M104,'Mortality female'!M103,'Mortality female'!M104)+M213</f>
        <v>0.99437533305242387</v>
      </c>
      <c r="N214" s="4">
        <f>(1-N213)*AVERAGE('Mortality male'!N103,'Mortality male'!N104,'Mortality female'!N103,'Mortality female'!N104)+N213</f>
        <v>0.9950551950087736</v>
      </c>
      <c r="O214" s="4">
        <f>(1-O213)*AVERAGE('Mortality male'!O103,'Mortality male'!O104,'Mortality female'!O103,'Mortality female'!O104)+O213</f>
        <v>0.99471085207965626</v>
      </c>
      <c r="P214" s="4">
        <f>(1-P213)*AVERAGE('Mortality male'!P103,'Mortality male'!P104,'Mortality female'!P103,'Mortality female'!P104)+P213</f>
        <v>0.99365073766864942</v>
      </c>
      <c r="Q214" s="4">
        <f>(1-Q213)*AVERAGE('Mortality male'!Q103,'Mortality male'!Q104,'Mortality female'!Q103,'Mortality female'!Q104)+Q213</f>
        <v>0.99486828174457487</v>
      </c>
      <c r="R214" s="4">
        <f>(1-R213)*AVERAGE('Mortality male'!R103,'Mortality male'!R104,'Mortality female'!R103,'Mortality female'!R104)+R213</f>
        <v>0.99351787284868842</v>
      </c>
      <c r="S214" s="4">
        <f>(1-S213)*AVERAGE('Mortality male'!S103,'Mortality male'!S104,'Mortality female'!S103,'Mortality female'!S104)+S213</f>
        <v>0.99448011656605384</v>
      </c>
      <c r="T214" s="4">
        <f>(1-T213)*AVERAGE('Mortality male'!T103,'Mortality male'!T104,'Mortality female'!T103,'Mortality female'!T104)+T213</f>
        <v>0.99329249730903946</v>
      </c>
      <c r="U214" s="4">
        <f>(1-U213)*AVERAGE('Mortality male'!U103,'Mortality male'!U104,'Mortality female'!U103,'Mortality female'!U104)+U213</f>
        <v>0.99336497306316174</v>
      </c>
      <c r="V214" s="4">
        <f>(1-V213)*AVERAGE('Mortality male'!V103,'Mortality male'!V104,'Mortality female'!V103,'Mortality female'!V104)+V213</f>
        <v>0.9958955823177621</v>
      </c>
      <c r="W214" s="4">
        <f>(1-W213)*AVERAGE('Mortality male'!W103,'Mortality male'!W104,'Mortality female'!W103,'Mortality female'!W104)+W213</f>
        <v>0.995479202341636</v>
      </c>
      <c r="X214" s="4">
        <f>(1-X213)*AVERAGE('Mortality male'!X103,'Mortality male'!X104,'Mortality female'!X103,'Mortality female'!X104)+X213</f>
        <v>0.99611644233984431</v>
      </c>
      <c r="Y214" s="4">
        <f>(1-Y213)*AVERAGE('Mortality male'!Y103,'Mortality male'!Y104,'Mortality female'!Y103,'Mortality female'!Y104)+Y213</f>
        <v>0.99429843696837117</v>
      </c>
      <c r="Z214" s="4">
        <f>(1-Z213)*AVERAGE('Mortality male'!Z103,'Mortality male'!Z104,'Mortality female'!Z103,'Mortality female'!Z104)+Z213</f>
        <v>0.99460354222674163</v>
      </c>
      <c r="AA214" s="4">
        <f ca="1">(1-AA213)*AVERAGE('Mortality male'!AA103,'Mortality male'!AA104,'Mortality female'!AA103,'Mortality female'!AA104)+AA213</f>
        <v>0.99401856123748256</v>
      </c>
    </row>
    <row r="215" spans="1:27" x14ac:dyDescent="0.2">
      <c r="A215" s="1">
        <v>102</v>
      </c>
      <c r="B215" s="4">
        <f>(1-B214)*AVERAGE('Mortality male'!B104,'Mortality male'!B105,'Mortality female'!B104,'Mortality female'!B105)+B214</f>
        <v>0.99884648175372359</v>
      </c>
      <c r="C215" s="4">
        <f>(1-C214)*AVERAGE('Mortality male'!C104,'Mortality male'!C105,'Mortality female'!C104,'Mortality female'!C105)+C214</f>
        <v>0.99891032008164304</v>
      </c>
      <c r="D215" s="4">
        <f>(1-D214)*AVERAGE('Mortality male'!D104,'Mortality male'!D105,'Mortality female'!D104,'Mortality female'!D105)+D214</f>
        <v>0.99894249154480885</v>
      </c>
      <c r="E215" s="4">
        <f>(1-E214)*AVERAGE('Mortality male'!E104,'Mortality male'!E105,'Mortality female'!E104,'Mortality female'!E105)+E214</f>
        <v>0.99891298825921115</v>
      </c>
      <c r="F215" s="4">
        <f>(1-F214)*AVERAGE('Mortality male'!F104,'Mortality male'!F105,'Mortality female'!F104,'Mortality female'!F105)+F214</f>
        <v>0.99827201892400375</v>
      </c>
      <c r="G215" s="4">
        <f>(1-G214)*AVERAGE('Mortality male'!G104,'Mortality male'!G105,'Mortality female'!G104,'Mortality female'!G105)+G214</f>
        <v>0.99858969694951905</v>
      </c>
      <c r="H215" s="4">
        <f>(1-H214)*AVERAGE('Mortality male'!H104,'Mortality male'!H105,'Mortality female'!H104,'Mortality female'!H105)+H214</f>
        <v>0.99862613316811633</v>
      </c>
      <c r="I215" s="4">
        <f>(1-I214)*AVERAGE('Mortality male'!I104,'Mortality male'!I105,'Mortality female'!I104,'Mortality female'!I105)+I214</f>
        <v>0.99783110510247075</v>
      </c>
      <c r="J215" s="4">
        <f>(1-J214)*AVERAGE('Mortality male'!J104,'Mortality male'!J105,'Mortality female'!J104,'Mortality female'!J105)+J214</f>
        <v>0.99839147944846951</v>
      </c>
      <c r="K215" s="4">
        <f>(1-K214)*AVERAGE('Mortality male'!K104,'Mortality male'!K105,'Mortality female'!K104,'Mortality female'!K105)+K214</f>
        <v>0.99763446471427575</v>
      </c>
      <c r="L215" s="4">
        <f>(1-L214)*AVERAGE('Mortality male'!L104,'Mortality male'!L105,'Mortality female'!L104,'Mortality female'!L105)+L214</f>
        <v>0.99804899540132308</v>
      </c>
      <c r="M215" s="4">
        <f>(1-M214)*AVERAGE('Mortality male'!M104,'Mortality male'!M105,'Mortality female'!M104,'Mortality female'!M105)+M214</f>
        <v>0.99754071841154657</v>
      </c>
      <c r="N215" s="4">
        <f>(1-N214)*AVERAGE('Mortality male'!N104,'Mortality male'!N105,'Mortality female'!N104,'Mortality female'!N105)+N214</f>
        <v>0.99736791441689521</v>
      </c>
      <c r="O215" s="4">
        <f>(1-O214)*AVERAGE('Mortality male'!O104,'Mortality male'!O105,'Mortality female'!O104,'Mortality female'!O105)+O214</f>
        <v>0.99695899525108478</v>
      </c>
      <c r="P215" s="4">
        <f>(1-P214)*AVERAGE('Mortality male'!P104,'Mortality male'!P105,'Mortality female'!P104,'Mortality female'!P105)+P214</f>
        <v>0.99640424897154611</v>
      </c>
      <c r="Q215" s="4">
        <f>(1-Q214)*AVERAGE('Mortality male'!Q104,'Mortality male'!Q105,'Mortality female'!Q104,'Mortality female'!Q105)+Q214</f>
        <v>0.99702289959534063</v>
      </c>
      <c r="R215" s="4">
        <f>(1-R214)*AVERAGE('Mortality male'!R104,'Mortality male'!R105,'Mortality female'!R104,'Mortality female'!R105)+R214</f>
        <v>0.99585907011048835</v>
      </c>
      <c r="S215" s="4">
        <f>(1-S214)*AVERAGE('Mortality male'!S104,'Mortality male'!S105,'Mortality female'!S104,'Mortality female'!S105)+S214</f>
        <v>0.99683561525727871</v>
      </c>
      <c r="T215" s="4">
        <f>(1-T214)*AVERAGE('Mortality male'!T104,'Mortality male'!T105,'Mortality female'!T104,'Mortality female'!T105)+T214</f>
        <v>0.99616908549363636</v>
      </c>
      <c r="U215" s="4">
        <f>(1-U214)*AVERAGE('Mortality male'!U104,'Mortality male'!U105,'Mortality female'!U104,'Mortality female'!U105)+U214</f>
        <v>0.99583144065311435</v>
      </c>
      <c r="V215" s="4">
        <f>(1-V214)*AVERAGE('Mortality male'!V104,'Mortality male'!V105,'Mortality female'!V104,'Mortality female'!V105)+V214</f>
        <v>0.99756772969020835</v>
      </c>
      <c r="W215" s="4">
        <f>(1-W214)*AVERAGE('Mortality male'!W104,'Mortality male'!W105,'Mortality female'!W104,'Mortality female'!W105)+W214</f>
        <v>0.99739006490684523</v>
      </c>
      <c r="X215" s="4">
        <f>(1-X214)*AVERAGE('Mortality male'!X104,'Mortality male'!X105,'Mortality female'!X104,'Mortality female'!X105)+X214</f>
        <v>0.99802101369877105</v>
      </c>
      <c r="Y215" s="4">
        <f>(1-Y214)*AVERAGE('Mortality male'!Y104,'Mortality male'!Y105,'Mortality female'!Y104,'Mortality female'!Y105)+Y214</f>
        <v>0.99661838596786456</v>
      </c>
      <c r="Z215" s="4">
        <f>(1-Z214)*AVERAGE('Mortality male'!Z104,'Mortality male'!Z105,'Mortality female'!Z104,'Mortality female'!Z105)+Z214</f>
        <v>0.99698877069706915</v>
      </c>
      <c r="AA215" s="4">
        <f ca="1">(1-AA214)*AVERAGE('Mortality male'!AA104,'Mortality male'!AA105,'Mortality female'!AA104,'Mortality female'!AA105)+AA214</f>
        <v>0.99654237316551364</v>
      </c>
    </row>
    <row r="216" spans="1:27" x14ac:dyDescent="0.2">
      <c r="A216" s="1">
        <v>103</v>
      </c>
      <c r="B216" s="4">
        <f>(1-B215)*AVERAGE('Mortality male'!B105,'Mortality male'!B106,'Mortality female'!B105,'Mortality female'!B106)+B215</f>
        <v>0.99962055787867521</v>
      </c>
      <c r="C216" s="4">
        <f>(1-C215)*AVERAGE('Mortality male'!C105,'Mortality male'!C106,'Mortality female'!C105,'Mortality female'!C106)+C215</f>
        <v>0.99963588350835908</v>
      </c>
      <c r="D216" s="4">
        <f>(1-D215)*AVERAGE('Mortality male'!D105,'Mortality male'!D106,'Mortality female'!D105,'Mortality female'!D106)+D215</f>
        <v>0.99960946203753631</v>
      </c>
      <c r="E216" s="4">
        <f>(1-E215)*AVERAGE('Mortality male'!E105,'Mortality male'!E106,'Mortality female'!E105,'Mortality female'!E106)+E215</f>
        <v>0.99948469186768307</v>
      </c>
      <c r="F216" s="4">
        <f>(1-F215)*AVERAGE('Mortality male'!F105,'Mortality male'!F106,'Mortality female'!F105,'Mortality female'!F106)+F215</f>
        <v>0.99917660491588578</v>
      </c>
      <c r="G216" s="4">
        <f>(1-G215)*AVERAGE('Mortality male'!G105,'Mortality male'!G106,'Mortality female'!G105,'Mortality female'!G106)+G215</f>
        <v>0.99947874097737532</v>
      </c>
      <c r="H216" s="4">
        <f>(1-H215)*AVERAGE('Mortality male'!H105,'Mortality male'!H106,'Mortality female'!H105,'Mortality female'!H106)+H215</f>
        <v>0.99946277936938466</v>
      </c>
      <c r="I216" s="4">
        <f>(1-I215)*AVERAGE('Mortality male'!I105,'Mortality male'!I106,'Mortality female'!I105,'Mortality female'!I106)+I215</f>
        <v>0.99918448098366175</v>
      </c>
      <c r="J216" s="4">
        <f>(1-J215)*AVERAGE('Mortality male'!J105,'Mortality male'!J106,'Mortality female'!J105,'Mortality female'!J106)+J215</f>
        <v>0.9993974026264596</v>
      </c>
      <c r="K216" s="4">
        <f>(1-K215)*AVERAGE('Mortality male'!K105,'Mortality male'!K106,'Mortality female'!K105,'Mortality female'!K106)+K215</f>
        <v>0.99907905443912914</v>
      </c>
      <c r="L216" s="4">
        <f>(1-L215)*AVERAGE('Mortality male'!L105,'Mortality male'!L106,'Mortality female'!L105,'Mortality female'!L106)+L215</f>
        <v>0.99931599030721452</v>
      </c>
      <c r="M216" s="4">
        <f>(1-M215)*AVERAGE('Mortality male'!M105,'Mortality male'!M106,'Mortality female'!M105,'Mortality female'!M106)+M215</f>
        <v>0.99896739588462291</v>
      </c>
      <c r="N216" s="4">
        <f>(1-N215)*AVERAGE('Mortality male'!N105,'Mortality male'!N106,'Mortality female'!N105,'Mortality female'!N106)+N215</f>
        <v>0.99881788342825584</v>
      </c>
      <c r="O216" s="4">
        <f>(1-O215)*AVERAGE('Mortality male'!O105,'Mortality male'!O106,'Mortality female'!O105,'Mortality female'!O106)+O215</f>
        <v>0.99857579114401585</v>
      </c>
      <c r="P216" s="4">
        <f>(1-P215)*AVERAGE('Mortality male'!P105,'Mortality male'!P106,'Mortality female'!P105,'Mortality female'!P106)+P215</f>
        <v>0.99822216330505553</v>
      </c>
      <c r="Q216" s="4">
        <f>(1-Q215)*AVERAGE('Mortality male'!Q105,'Mortality male'!Q106,'Mortality female'!Q105,'Mortality female'!Q106)+Q215</f>
        <v>0.99840541421270046</v>
      </c>
      <c r="R216" s="4">
        <f>(1-R215)*AVERAGE('Mortality male'!R105,'Mortality male'!R106,'Mortality female'!R105,'Mortality female'!R106)+R215</f>
        <v>0.99753627971729064</v>
      </c>
      <c r="S216" s="4">
        <f>(1-S215)*AVERAGE('Mortality male'!S105,'Mortality male'!S106,'Mortality female'!S105,'Mortality female'!S106)+S215</f>
        <v>0.99830554310185315</v>
      </c>
      <c r="T216" s="4">
        <f>(1-T215)*AVERAGE('Mortality male'!T105,'Mortality male'!T106,'Mortality female'!T105,'Mortality female'!T106)+T215</f>
        <v>0.99800353959341981</v>
      </c>
      <c r="U216" s="4">
        <f>(1-U215)*AVERAGE('Mortality male'!U105,'Mortality male'!U106,'Mortality female'!U105,'Mortality female'!U106)+U215</f>
        <v>0.99735216580431874</v>
      </c>
      <c r="V216" s="4">
        <f>(1-V215)*AVERAGE('Mortality male'!V105,'Mortality male'!V106,'Mortality female'!V105,'Mortality female'!V106)+V215</f>
        <v>0.99868942588777532</v>
      </c>
      <c r="W216" s="4">
        <f>(1-W215)*AVERAGE('Mortality male'!W105,'Mortality male'!W106,'Mortality female'!W105,'Mortality female'!W106)+W215</f>
        <v>0.99853314999893894</v>
      </c>
      <c r="X216" s="4">
        <f>(1-X215)*AVERAGE('Mortality male'!X105,'Mortality male'!X106,'Mortality female'!X105,'Mortality female'!X106)+X215</f>
        <v>0.99894069125999396</v>
      </c>
      <c r="Y216" s="4">
        <f>(1-Y215)*AVERAGE('Mortality male'!Y105,'Mortality male'!Y106,'Mortality female'!Y105,'Mortality female'!Y106)+Y215</f>
        <v>0.99814491937935446</v>
      </c>
      <c r="Z216" s="4">
        <f>(1-Z215)*AVERAGE('Mortality male'!Z105,'Mortality male'!Z106,'Mortality female'!Z105,'Mortality female'!Z106)+Z215</f>
        <v>0.99833049796962126</v>
      </c>
      <c r="AA216" s="4">
        <f ca="1">(1-AA215)*AVERAGE('Mortality male'!AA105,'Mortality male'!AA106,'Mortality female'!AA105,'Mortality female'!AA106)+AA215</f>
        <v>0.99805322163169219</v>
      </c>
    </row>
    <row r="222" spans="1:27" x14ac:dyDescent="0.2">
      <c r="A222" t="s">
        <v>33</v>
      </c>
    </row>
    <row r="223" spans="1:27" x14ac:dyDescent="0.2">
      <c r="A223" s="1">
        <v>0</v>
      </c>
      <c r="B223" s="4"/>
    </row>
    <row r="224" spans="1:27" x14ac:dyDescent="0.2">
      <c r="A224" s="1">
        <v>1</v>
      </c>
      <c r="B224" s="4"/>
    </row>
    <row r="225" spans="1:2" x14ac:dyDescent="0.2">
      <c r="A225" s="1">
        <v>2</v>
      </c>
      <c r="B225" s="4"/>
    </row>
    <row r="226" spans="1:2" x14ac:dyDescent="0.2">
      <c r="A226" s="1">
        <v>3</v>
      </c>
      <c r="B226" s="4"/>
    </row>
    <row r="227" spans="1:2" x14ac:dyDescent="0.2">
      <c r="A227" s="1">
        <v>4</v>
      </c>
      <c r="B227" s="4"/>
    </row>
    <row r="228" spans="1:2" x14ac:dyDescent="0.2">
      <c r="A228" s="1">
        <v>5</v>
      </c>
      <c r="B228" s="4"/>
    </row>
    <row r="229" spans="1:2" x14ac:dyDescent="0.2">
      <c r="A229" s="1">
        <v>6</v>
      </c>
      <c r="B229" s="4"/>
    </row>
    <row r="230" spans="1:2" x14ac:dyDescent="0.2">
      <c r="A230" s="1">
        <v>7</v>
      </c>
      <c r="B230" s="4"/>
    </row>
    <row r="231" spans="1:2" x14ac:dyDescent="0.2">
      <c r="A231" s="1">
        <v>8</v>
      </c>
      <c r="B231" s="4"/>
    </row>
    <row r="232" spans="1:2" x14ac:dyDescent="0.2">
      <c r="A232" s="1">
        <v>9</v>
      </c>
      <c r="B232" s="4"/>
    </row>
    <row r="233" spans="1:2" x14ac:dyDescent="0.2">
      <c r="A233" s="1">
        <v>10</v>
      </c>
      <c r="B233" s="4"/>
    </row>
    <row r="234" spans="1:2" x14ac:dyDescent="0.2">
      <c r="A234" s="1">
        <v>11</v>
      </c>
      <c r="B234" s="4"/>
    </row>
    <row r="235" spans="1:2" x14ac:dyDescent="0.2">
      <c r="A235" s="1">
        <v>12</v>
      </c>
      <c r="B235" s="4"/>
    </row>
    <row r="236" spans="1:2" x14ac:dyDescent="0.2">
      <c r="A236" s="1">
        <v>13</v>
      </c>
      <c r="B236" s="4"/>
    </row>
    <row r="237" spans="1:2" x14ac:dyDescent="0.2">
      <c r="A237" s="1">
        <v>14</v>
      </c>
      <c r="B237" s="4"/>
    </row>
    <row r="238" spans="1:2" x14ac:dyDescent="0.2">
      <c r="A238" s="1">
        <v>15</v>
      </c>
      <c r="B238" s="4"/>
    </row>
    <row r="239" spans="1:2" x14ac:dyDescent="0.2">
      <c r="A239" s="1">
        <v>16</v>
      </c>
      <c r="B239" s="4"/>
    </row>
    <row r="240" spans="1:2" x14ac:dyDescent="0.2">
      <c r="A240" s="1">
        <v>17</v>
      </c>
      <c r="B240" s="4"/>
    </row>
    <row r="241" spans="1:27" x14ac:dyDescent="0.2">
      <c r="A241" s="1">
        <v>18</v>
      </c>
      <c r="B241" s="4"/>
    </row>
    <row r="242" spans="1:27" x14ac:dyDescent="0.2">
      <c r="A242" s="1">
        <v>19</v>
      </c>
      <c r="B242" s="4"/>
    </row>
    <row r="243" spans="1:27" x14ac:dyDescent="0.2">
      <c r="A243" s="1">
        <v>20</v>
      </c>
      <c r="B243" s="4"/>
      <c r="T243" s="12">
        <f t="shared" ref="T243:Z258" ca="1" si="3">12*(T133-T23)/(T24-T23)</f>
        <v>0.73231827376002434</v>
      </c>
      <c r="U243" s="12">
        <f t="shared" ca="1" si="3"/>
        <v>24.476233352720435</v>
      </c>
      <c r="V243" s="12">
        <f t="shared" ca="1" si="3"/>
        <v>46.182411867901173</v>
      </c>
      <c r="W243" s="12">
        <f t="shared" ca="1" si="3"/>
        <v>13.125765993870473</v>
      </c>
      <c r="X243" s="12">
        <f t="shared" ca="1" si="3"/>
        <v>18.939649307385569</v>
      </c>
      <c r="Y243" s="12">
        <f t="shared" ca="1" si="3"/>
        <v>55.135842082709694</v>
      </c>
      <c r="Z243" s="12">
        <f t="shared" ca="1" si="3"/>
        <v>37.241557620821204</v>
      </c>
      <c r="AA243" s="12">
        <f ca="1">12*(AA133-AA23)/(AA24-AA23)</f>
        <v>49.295914299815813</v>
      </c>
    </row>
    <row r="244" spans="1:27" x14ac:dyDescent="0.2">
      <c r="A244" s="1">
        <v>21</v>
      </c>
      <c r="B244" s="4"/>
      <c r="T244" s="12">
        <f t="shared" ca="1" si="3"/>
        <v>1.1696470260589928</v>
      </c>
      <c r="U244" s="12">
        <f t="shared" ca="1" si="3"/>
        <v>25.219052034307456</v>
      </c>
      <c r="V244" s="12">
        <f t="shared" ca="1" si="3"/>
        <v>47.385617436556366</v>
      </c>
      <c r="W244" s="12">
        <f t="shared" ca="1" si="3"/>
        <v>15.379169837168485</v>
      </c>
      <c r="X244" s="12">
        <f t="shared" ca="1" si="3"/>
        <v>23.383744090641791</v>
      </c>
      <c r="Y244" s="12">
        <f t="shared" ca="1" si="3"/>
        <v>56.762732487908693</v>
      </c>
      <c r="Z244" s="12">
        <f t="shared" ca="1" si="3"/>
        <v>38.019950768372226</v>
      </c>
      <c r="AA244" s="12">
        <f t="shared" ref="AA244:AA307" ca="1" si="4">12*(AA134-AA24)/(AA25-AA24)</f>
        <v>50.833244887783088</v>
      </c>
    </row>
    <row r="245" spans="1:27" x14ac:dyDescent="0.2">
      <c r="A245" s="1">
        <v>22</v>
      </c>
      <c r="B245" s="4"/>
      <c r="T245" s="12">
        <f t="shared" ca="1" si="3"/>
        <v>1.5494696118964228</v>
      </c>
      <c r="U245" s="12">
        <f t="shared" ca="1" si="3"/>
        <v>26.574528020374068</v>
      </c>
      <c r="V245" s="12">
        <f t="shared" ca="1" si="3"/>
        <v>45.426015386272155</v>
      </c>
      <c r="W245" s="12">
        <f t="shared" ca="1" si="3"/>
        <v>16.527517237455012</v>
      </c>
      <c r="X245" s="12">
        <f t="shared" ca="1" si="3"/>
        <v>26.299606289760657</v>
      </c>
      <c r="Y245" s="12">
        <f t="shared" ca="1" si="3"/>
        <v>55.207015431389657</v>
      </c>
      <c r="Z245" s="12">
        <f t="shared" ca="1" si="3"/>
        <v>39.880742606006905</v>
      </c>
      <c r="AA245" s="12">
        <f t="shared" ca="1" si="4"/>
        <v>52.795712746745316</v>
      </c>
    </row>
    <row r="246" spans="1:27" x14ac:dyDescent="0.2">
      <c r="A246" s="1">
        <v>23</v>
      </c>
      <c r="B246" s="4"/>
      <c r="T246" s="12">
        <f t="shared" ca="1" si="3"/>
        <v>1.1583924305221081</v>
      </c>
      <c r="U246" s="12">
        <f t="shared" ca="1" si="3"/>
        <v>28.528397386336881</v>
      </c>
      <c r="V246" s="12">
        <f t="shared" ca="1" si="3"/>
        <v>43.568929526506075</v>
      </c>
      <c r="W246" s="12">
        <f t="shared" ca="1" si="3"/>
        <v>18.533150645733247</v>
      </c>
      <c r="X246" s="12">
        <f t="shared" ca="1" si="3"/>
        <v>27.0096770612607</v>
      </c>
      <c r="Y246" s="12">
        <f t="shared" ca="1" si="3"/>
        <v>54.319807134142039</v>
      </c>
      <c r="Z246" s="12">
        <f t="shared" ca="1" si="3"/>
        <v>40.637353744199068</v>
      </c>
      <c r="AA246" s="12">
        <f t="shared" ca="1" si="4"/>
        <v>53.611619928149331</v>
      </c>
    </row>
    <row r="247" spans="1:27" x14ac:dyDescent="0.2">
      <c r="A247" s="1">
        <v>24</v>
      </c>
      <c r="B247" s="4"/>
      <c r="T247" s="12">
        <f t="shared" ca="1" si="3"/>
        <v>0.20571481192628527</v>
      </c>
      <c r="U247" s="12">
        <f t="shared" ca="1" si="3"/>
        <v>29.490789252216338</v>
      </c>
      <c r="V247" s="12">
        <f t="shared" ca="1" si="3"/>
        <v>43.587648301675976</v>
      </c>
      <c r="W247" s="12">
        <f t="shared" ca="1" si="3"/>
        <v>19.63856716206358</v>
      </c>
      <c r="X247" s="12">
        <f t="shared" ca="1" si="3"/>
        <v>27.408128090162755</v>
      </c>
      <c r="Y247" s="12">
        <f t="shared" ca="1" si="3"/>
        <v>58.26636923415213</v>
      </c>
      <c r="Z247" s="12">
        <f t="shared" ca="1" si="3"/>
        <v>42.705069880840156</v>
      </c>
      <c r="AA247" s="12">
        <f t="shared" ca="1" si="4"/>
        <v>56.319063204859276</v>
      </c>
    </row>
    <row r="248" spans="1:27" x14ac:dyDescent="0.2">
      <c r="A248" s="1">
        <v>25</v>
      </c>
      <c r="B248" s="4"/>
      <c r="T248" s="12">
        <f t="shared" ca="1" si="3"/>
        <v>0.91307052256955046</v>
      </c>
      <c r="U248" s="12">
        <f t="shared" ca="1" si="3"/>
        <v>25.58531405828084</v>
      </c>
      <c r="V248" s="12">
        <f t="shared" ca="1" si="3"/>
        <v>37.722897366936913</v>
      </c>
      <c r="W248" s="12">
        <f t="shared" ca="1" si="3"/>
        <v>18.311414939984406</v>
      </c>
      <c r="X248" s="12">
        <f t="shared" ca="1" si="3"/>
        <v>25.13139247903727</v>
      </c>
      <c r="Y248" s="12">
        <f t="shared" ca="1" si="3"/>
        <v>54.900406744217506</v>
      </c>
      <c r="Z248" s="12">
        <f t="shared" ca="1" si="3"/>
        <v>39.944124149923361</v>
      </c>
      <c r="AA248" s="12">
        <f t="shared" ca="1" si="4"/>
        <v>52.230300478120924</v>
      </c>
    </row>
    <row r="249" spans="1:27" x14ac:dyDescent="0.2">
      <c r="A249" s="1">
        <v>26</v>
      </c>
      <c r="B249" s="4"/>
      <c r="T249" s="12">
        <f t="shared" ca="1" si="3"/>
        <v>1.250470915229793</v>
      </c>
      <c r="U249" s="12">
        <f t="shared" ca="1" si="3"/>
        <v>25.990000578092868</v>
      </c>
      <c r="V249" s="12">
        <f t="shared" ca="1" si="3"/>
        <v>39.168656404176218</v>
      </c>
      <c r="W249" s="12">
        <f t="shared" ca="1" si="3"/>
        <v>20.384174959296598</v>
      </c>
      <c r="X249" s="12">
        <f t="shared" ca="1" si="3"/>
        <v>27.487823907069036</v>
      </c>
      <c r="Y249" s="12">
        <f t="shared" ca="1" si="3"/>
        <v>59.660894879801781</v>
      </c>
      <c r="Z249" s="12">
        <f t="shared" ca="1" si="3"/>
        <v>42.397392928824416</v>
      </c>
      <c r="AA249" s="12">
        <f t="shared" ca="1" si="4"/>
        <v>55.629176895065633</v>
      </c>
    </row>
    <row r="250" spans="1:27" x14ac:dyDescent="0.2">
      <c r="A250" s="1">
        <v>27</v>
      </c>
      <c r="B250" s="4"/>
      <c r="T250" s="12">
        <f t="shared" ca="1" si="3"/>
        <v>1.7579569794205701</v>
      </c>
      <c r="U250" s="12">
        <f t="shared" ca="1" si="3"/>
        <v>24.820818014594931</v>
      </c>
      <c r="V250" s="12">
        <f t="shared" ca="1" si="3"/>
        <v>36.573420525666535</v>
      </c>
      <c r="W250" s="12">
        <f t="shared" ca="1" si="3"/>
        <v>20.606672477843269</v>
      </c>
      <c r="X250" s="12">
        <f t="shared" ca="1" si="3"/>
        <v>26.479531234773017</v>
      </c>
      <c r="Y250" s="12">
        <f t="shared" ca="1" si="3"/>
        <v>56.321071913807444</v>
      </c>
      <c r="Z250" s="12">
        <f t="shared" ca="1" si="3"/>
        <v>39.495590453940849</v>
      </c>
      <c r="AA250" s="12">
        <f t="shared" ca="1" si="4"/>
        <v>51.525185813940311</v>
      </c>
    </row>
    <row r="251" spans="1:27" x14ac:dyDescent="0.2">
      <c r="A251" s="1">
        <v>28</v>
      </c>
      <c r="B251" s="4"/>
      <c r="T251" s="12">
        <f t="shared" ca="1" si="3"/>
        <v>1.4843219142001263</v>
      </c>
      <c r="U251" s="12">
        <f t="shared" ca="1" si="3"/>
        <v>23.907731651151362</v>
      </c>
      <c r="V251" s="12">
        <f t="shared" ca="1" si="3"/>
        <v>34.121939579511178</v>
      </c>
      <c r="W251" s="12">
        <f t="shared" ca="1" si="3"/>
        <v>20.339603343004001</v>
      </c>
      <c r="X251" s="12">
        <f t="shared" ca="1" si="3"/>
        <v>24.661778183899834</v>
      </c>
      <c r="Y251" s="12">
        <f t="shared" ca="1" si="3"/>
        <v>53.449643989447274</v>
      </c>
      <c r="Z251" s="12">
        <f t="shared" ca="1" si="3"/>
        <v>38.861650612364244</v>
      </c>
      <c r="AA251" s="12">
        <f t="shared" ca="1" si="4"/>
        <v>50.087519099284556</v>
      </c>
    </row>
    <row r="252" spans="1:27" x14ac:dyDescent="0.2">
      <c r="A252" s="1">
        <v>29</v>
      </c>
      <c r="B252" s="4"/>
      <c r="T252" s="12">
        <f t="shared" ca="1" si="3"/>
        <v>1.7873892780925185</v>
      </c>
      <c r="U252" s="12">
        <f t="shared" ca="1" si="3"/>
        <v>23.444706139325191</v>
      </c>
      <c r="V252" s="12">
        <f t="shared" ca="1" si="3"/>
        <v>33.855972586888484</v>
      </c>
      <c r="W252" s="12">
        <f t="shared" ca="1" si="3"/>
        <v>21.310415610719726</v>
      </c>
      <c r="X252" s="12">
        <f t="shared" ca="1" si="3"/>
        <v>24.446123140329266</v>
      </c>
      <c r="Y252" s="12">
        <f t="shared" ca="1" si="3"/>
        <v>54.503153347350221</v>
      </c>
      <c r="Z252" s="12">
        <f t="shared" ca="1" si="3"/>
        <v>40.967293177611786</v>
      </c>
      <c r="AA252" s="12">
        <f t="shared" ca="1" si="4"/>
        <v>52.380631115547658</v>
      </c>
    </row>
    <row r="253" spans="1:27" x14ac:dyDescent="0.2">
      <c r="A253" s="1">
        <v>30</v>
      </c>
      <c r="B253" s="4"/>
      <c r="T253" s="12">
        <f t="shared" ca="1" si="3"/>
        <v>3.1261137577096276</v>
      </c>
      <c r="U253" s="12">
        <f t="shared" ca="1" si="3"/>
        <v>21.60136230773411</v>
      </c>
      <c r="V253" s="12">
        <f t="shared" ca="1" si="3"/>
        <v>32.657270084974627</v>
      </c>
      <c r="W253" s="12">
        <f t="shared" ca="1" si="3"/>
        <v>22.309018750360714</v>
      </c>
      <c r="X253" s="12">
        <f t="shared" ca="1" si="3"/>
        <v>24.732332685175436</v>
      </c>
      <c r="Y253" s="12">
        <f t="shared" ca="1" si="3"/>
        <v>53.129709000283007</v>
      </c>
      <c r="Z253" s="12">
        <f t="shared" ca="1" si="3"/>
        <v>40.914785613247858</v>
      </c>
      <c r="AA253" s="12">
        <f t="shared" ca="1" si="4"/>
        <v>52.23877223410323</v>
      </c>
    </row>
    <row r="254" spans="1:27" x14ac:dyDescent="0.2">
      <c r="A254" s="1">
        <v>31</v>
      </c>
      <c r="B254" s="4"/>
      <c r="T254" s="12">
        <f t="shared" ca="1" si="3"/>
        <v>4.1174853872977</v>
      </c>
      <c r="U254" s="12">
        <f t="shared" ca="1" si="3"/>
        <v>19.669654292989581</v>
      </c>
      <c r="V254" s="12">
        <f t="shared" ca="1" si="3"/>
        <v>30.936720356106775</v>
      </c>
      <c r="W254" s="12">
        <f t="shared" ca="1" si="3"/>
        <v>22.724125200771695</v>
      </c>
      <c r="X254" s="12">
        <f t="shared" ca="1" si="3"/>
        <v>25.539839422346304</v>
      </c>
      <c r="Y254" s="12">
        <f t="shared" ca="1" si="3"/>
        <v>50.894604758403325</v>
      </c>
      <c r="Z254" s="12">
        <f t="shared" ca="1" si="3"/>
        <v>40.301429937173339</v>
      </c>
      <c r="AA254" s="12">
        <f t="shared" ca="1" si="4"/>
        <v>51.428362083042529</v>
      </c>
    </row>
    <row r="255" spans="1:27" x14ac:dyDescent="0.2">
      <c r="A255" s="1">
        <v>32</v>
      </c>
      <c r="B255" s="4"/>
      <c r="T255" s="12">
        <f t="shared" ca="1" si="3"/>
        <v>4.3704850507806663</v>
      </c>
      <c r="U255" s="12">
        <f t="shared" ca="1" si="3"/>
        <v>18.03950326183282</v>
      </c>
      <c r="V255" s="12">
        <f t="shared" ca="1" si="3"/>
        <v>28.494385523555604</v>
      </c>
      <c r="W255" s="12">
        <f t="shared" ca="1" si="3"/>
        <v>22.550545401797393</v>
      </c>
      <c r="X255" s="12">
        <f t="shared" ca="1" si="3"/>
        <v>24.25257381835814</v>
      </c>
      <c r="Y255" s="12">
        <f t="shared" ca="1" si="3"/>
        <v>47.866478191455329</v>
      </c>
      <c r="Z255" s="12">
        <f t="shared" ca="1" si="3"/>
        <v>39.052129223671876</v>
      </c>
      <c r="AA255" s="12">
        <f t="shared" ca="1" si="4"/>
        <v>49.740662717413997</v>
      </c>
    </row>
    <row r="256" spans="1:27" x14ac:dyDescent="0.2">
      <c r="A256" s="1">
        <v>33</v>
      </c>
      <c r="B256" s="4"/>
      <c r="T256" s="12">
        <f t="shared" ca="1" si="3"/>
        <v>4.0035673589391951</v>
      </c>
      <c r="U256" s="12">
        <f t="shared" ca="1" si="3"/>
        <v>17.910662666324097</v>
      </c>
      <c r="V256" s="12">
        <f t="shared" ca="1" si="3"/>
        <v>28.560279764206264</v>
      </c>
      <c r="W256" s="12">
        <f t="shared" ca="1" si="3"/>
        <v>23.235465842050836</v>
      </c>
      <c r="X256" s="12">
        <f t="shared" ca="1" si="3"/>
        <v>25.014977738811876</v>
      </c>
      <c r="Y256" s="12">
        <f t="shared" ca="1" si="3"/>
        <v>48.65416005470518</v>
      </c>
      <c r="Z256" s="12">
        <f t="shared" ca="1" si="3"/>
        <v>40.727547279166679</v>
      </c>
      <c r="AA256" s="12">
        <f t="shared" ca="1" si="4"/>
        <v>51.880129505103582</v>
      </c>
    </row>
    <row r="257" spans="1:27" x14ac:dyDescent="0.2">
      <c r="A257" s="1">
        <v>34</v>
      </c>
      <c r="B257" s="4"/>
      <c r="T257" s="12">
        <f t="shared" ca="1" si="3"/>
        <v>2.8185404699446348</v>
      </c>
      <c r="U257" s="12">
        <f t="shared" ca="1" si="3"/>
        <v>16.467386685064444</v>
      </c>
      <c r="V257" s="12">
        <f t="shared" ca="1" si="3"/>
        <v>27.165981619107036</v>
      </c>
      <c r="W257" s="12">
        <f t="shared" ca="1" si="3"/>
        <v>21.834908933659719</v>
      </c>
      <c r="X257" s="12">
        <f t="shared" ca="1" si="3"/>
        <v>24.39438138819478</v>
      </c>
      <c r="Y257" s="12">
        <f t="shared" ca="1" si="3"/>
        <v>44.236360962903099</v>
      </c>
      <c r="Z257" s="12">
        <f t="shared" ca="1" si="3"/>
        <v>37.619477573697431</v>
      </c>
      <c r="AA257" s="12">
        <f t="shared" ca="1" si="4"/>
        <v>47.658100725548351</v>
      </c>
    </row>
    <row r="258" spans="1:27" x14ac:dyDescent="0.2">
      <c r="A258" s="1">
        <v>35</v>
      </c>
      <c r="B258" s="4"/>
      <c r="T258" s="12">
        <f t="shared" ca="1" si="3"/>
        <v>1.6727488656092517</v>
      </c>
      <c r="U258" s="12">
        <f t="shared" ca="1" si="3"/>
        <v>17.771033992126796</v>
      </c>
      <c r="V258" s="12">
        <f t="shared" ca="1" si="3"/>
        <v>29.073867365589464</v>
      </c>
      <c r="W258" s="12">
        <f t="shared" ca="1" si="3"/>
        <v>23.350574569072958</v>
      </c>
      <c r="X258" s="12">
        <f t="shared" ca="1" si="3"/>
        <v>25.370559303465413</v>
      </c>
      <c r="Y258" s="12">
        <f t="shared" ca="1" si="3"/>
        <v>47.150903517864514</v>
      </c>
      <c r="Z258" s="12">
        <f t="shared" ca="1" si="3"/>
        <v>40.847323515229817</v>
      </c>
      <c r="AA258" s="12">
        <f t="shared" ca="1" si="4"/>
        <v>51.381258831143825</v>
      </c>
    </row>
    <row r="259" spans="1:27" x14ac:dyDescent="0.2">
      <c r="A259" s="1">
        <v>36</v>
      </c>
      <c r="B259" s="4"/>
      <c r="T259" s="12">
        <f t="shared" ref="T259:Z274" ca="1" si="5">12*(T149-T39)/(T40-T39)</f>
        <v>1.8473934317025906</v>
      </c>
      <c r="U259" s="12">
        <f t="shared" ca="1" si="5"/>
        <v>16.845627845753331</v>
      </c>
      <c r="V259" s="12">
        <f t="shared" ca="1" si="5"/>
        <v>26.422446129801791</v>
      </c>
      <c r="W259" s="12">
        <f t="shared" ca="1" si="5"/>
        <v>22.119625279730602</v>
      </c>
      <c r="X259" s="12">
        <f t="shared" ca="1" si="5"/>
        <v>22.557350620510345</v>
      </c>
      <c r="Y259" s="12">
        <f t="shared" ca="1" si="5"/>
        <v>42.779201986698624</v>
      </c>
      <c r="Z259" s="12">
        <f t="shared" ca="1" si="5"/>
        <v>39.318380633096552</v>
      </c>
      <c r="AA259" s="12">
        <f t="shared" ca="1" si="4"/>
        <v>48.698181994976103</v>
      </c>
    </row>
    <row r="260" spans="1:27" x14ac:dyDescent="0.2">
      <c r="A260" s="1">
        <v>37</v>
      </c>
      <c r="B260" s="4"/>
      <c r="T260" s="12">
        <f t="shared" ca="1" si="5"/>
        <v>1.9002590145314524</v>
      </c>
      <c r="U260" s="12">
        <f t="shared" ca="1" si="5"/>
        <v>14.734211309313993</v>
      </c>
      <c r="V260" s="12">
        <f t="shared" ca="1" si="5"/>
        <v>26.229395414707657</v>
      </c>
      <c r="W260" s="12">
        <f t="shared" ca="1" si="5"/>
        <v>21.717674208350388</v>
      </c>
      <c r="X260" s="12">
        <f t="shared" ca="1" si="5"/>
        <v>21.992631328880719</v>
      </c>
      <c r="Y260" s="12">
        <f t="shared" ca="1" si="5"/>
        <v>41.613947610947747</v>
      </c>
      <c r="Z260" s="12">
        <f t="shared" ca="1" si="5"/>
        <v>39.382300732771071</v>
      </c>
      <c r="AA260" s="12">
        <f t="shared" ca="1" si="4"/>
        <v>48.507429264825952</v>
      </c>
    </row>
    <row r="261" spans="1:27" x14ac:dyDescent="0.2">
      <c r="A261" s="1">
        <v>38</v>
      </c>
      <c r="B261" s="4"/>
      <c r="T261" s="12">
        <f t="shared" ca="1" si="5"/>
        <v>1.8442261325712561</v>
      </c>
      <c r="U261" s="12">
        <f t="shared" ca="1" si="5"/>
        <v>12.783404818589444</v>
      </c>
      <c r="V261" s="12">
        <f t="shared" ca="1" si="5"/>
        <v>25.741199594431279</v>
      </c>
      <c r="W261" s="12">
        <f t="shared" ca="1" si="5"/>
        <v>21.482708190373888</v>
      </c>
      <c r="X261" s="12">
        <f t="shared" ca="1" si="5"/>
        <v>22.090356901664183</v>
      </c>
      <c r="Y261" s="12">
        <f t="shared" ca="1" si="5"/>
        <v>39.103812606435497</v>
      </c>
      <c r="Z261" s="12">
        <f t="shared" ca="1" si="5"/>
        <v>37.343398330767435</v>
      </c>
      <c r="AA261" s="12">
        <f t="shared" ca="1" si="4"/>
        <v>45.833694303548803</v>
      </c>
    </row>
    <row r="262" spans="1:27" x14ac:dyDescent="0.2">
      <c r="A262" s="1">
        <v>39</v>
      </c>
      <c r="B262" s="4"/>
      <c r="T262" s="12">
        <f t="shared" ca="1" si="5"/>
        <v>1.0102946414782894</v>
      </c>
      <c r="U262" s="12">
        <f t="shared" ca="1" si="5"/>
        <v>11.857031951705874</v>
      </c>
      <c r="V262" s="12">
        <f t="shared" ca="1" si="5"/>
        <v>24.876637687796851</v>
      </c>
      <c r="W262" s="12">
        <f t="shared" ca="1" si="5"/>
        <v>20.544804949566331</v>
      </c>
      <c r="X262" s="12">
        <f t="shared" ca="1" si="5"/>
        <v>21.587117964178351</v>
      </c>
      <c r="Y262" s="12">
        <f t="shared" ca="1" si="5"/>
        <v>37.555392974244604</v>
      </c>
      <c r="Z262" s="12">
        <f t="shared" ca="1" si="5"/>
        <v>35.963512889588955</v>
      </c>
      <c r="AA262" s="12">
        <f t="shared" ca="1" si="4"/>
        <v>44.037238229601009</v>
      </c>
    </row>
    <row r="263" spans="1:27" x14ac:dyDescent="0.2">
      <c r="A263" s="1">
        <v>40</v>
      </c>
      <c r="B263" s="4"/>
      <c r="T263" s="12">
        <f t="shared" ca="1" si="5"/>
        <v>4.0933018979077598E-2</v>
      </c>
      <c r="U263" s="12">
        <f t="shared" ca="1" si="5"/>
        <v>10.430481214439364</v>
      </c>
      <c r="V263" s="12">
        <f t="shared" ca="1" si="5"/>
        <v>22.551145925280203</v>
      </c>
      <c r="W263" s="12">
        <f t="shared" ca="1" si="5"/>
        <v>18.152809233510091</v>
      </c>
      <c r="X263" s="12">
        <f t="shared" ca="1" si="5"/>
        <v>19.242310338090686</v>
      </c>
      <c r="Y263" s="12">
        <f t="shared" ca="1" si="5"/>
        <v>35.14448019624691</v>
      </c>
      <c r="Z263" s="12">
        <f t="shared" ca="1" si="5"/>
        <v>32.903760824134196</v>
      </c>
      <c r="AA263" s="12">
        <f t="shared" ca="1" si="4"/>
        <v>39.853230795937364</v>
      </c>
    </row>
    <row r="264" spans="1:27" x14ac:dyDescent="0.2">
      <c r="A264" s="1">
        <v>41</v>
      </c>
      <c r="B264" s="4"/>
      <c r="T264" s="12">
        <f t="shared" ca="1" si="5"/>
        <v>-1.1547880691895331</v>
      </c>
      <c r="U264" s="12">
        <f t="shared" ca="1" si="5"/>
        <v>9.6252357716006607</v>
      </c>
      <c r="V264" s="12">
        <f t="shared" ca="1" si="5"/>
        <v>21.350430047049997</v>
      </c>
      <c r="W264" s="12">
        <f t="shared" ca="1" si="5"/>
        <v>17.643400655951417</v>
      </c>
      <c r="X264" s="12">
        <f t="shared" ca="1" si="5"/>
        <v>18.260212550406177</v>
      </c>
      <c r="Y264" s="12">
        <f t="shared" ca="1" si="5"/>
        <v>33.523143606792097</v>
      </c>
      <c r="Z264" s="12">
        <f t="shared" ca="1" si="5"/>
        <v>31.528933040536135</v>
      </c>
      <c r="AA264" s="12">
        <f t="shared" ca="1" si="4"/>
        <v>37.551407457224435</v>
      </c>
    </row>
    <row r="265" spans="1:27" x14ac:dyDescent="0.2">
      <c r="A265" s="1">
        <v>42</v>
      </c>
      <c r="B265" s="4"/>
      <c r="T265" s="12">
        <f t="shared" ca="1" si="5"/>
        <v>-1.2099462842901281</v>
      </c>
      <c r="U265" s="12">
        <f t="shared" ca="1" si="5"/>
        <v>8.6393746694275322</v>
      </c>
      <c r="V265" s="12">
        <f t="shared" ca="1" si="5"/>
        <v>19.956601725757022</v>
      </c>
      <c r="W265" s="12">
        <f t="shared" ca="1" si="5"/>
        <v>16.467722477921779</v>
      </c>
      <c r="X265" s="12">
        <f t="shared" ca="1" si="5"/>
        <v>17.783185199765118</v>
      </c>
      <c r="Y265" s="12">
        <f t="shared" ca="1" si="5"/>
        <v>30.447794766275873</v>
      </c>
      <c r="Z265" s="12">
        <f t="shared" ca="1" si="5"/>
        <v>29.790781501042744</v>
      </c>
      <c r="AA265" s="12">
        <f t="shared" ca="1" si="4"/>
        <v>34.991317897175264</v>
      </c>
    </row>
    <row r="266" spans="1:27" x14ac:dyDescent="0.2">
      <c r="A266" s="1">
        <v>43</v>
      </c>
      <c r="B266" s="4"/>
      <c r="T266" s="12">
        <f t="shared" ca="1" si="5"/>
        <v>-1.6987404047034225</v>
      </c>
      <c r="U266" s="12">
        <f t="shared" ca="1" si="5"/>
        <v>7.4563125593542949</v>
      </c>
      <c r="V266" s="12">
        <f t="shared" ca="1" si="5"/>
        <v>18.3804089908535</v>
      </c>
      <c r="W266" s="12">
        <f t="shared" ca="1" si="5"/>
        <v>15.347870805473345</v>
      </c>
      <c r="X266" s="12">
        <f t="shared" ca="1" si="5"/>
        <v>17.540727013928297</v>
      </c>
      <c r="Y266" s="12">
        <f t="shared" ca="1" si="5"/>
        <v>28.582097146746509</v>
      </c>
      <c r="Z266" s="12">
        <f t="shared" ca="1" si="5"/>
        <v>28.348935826324535</v>
      </c>
      <c r="AA266" s="12">
        <f t="shared" ca="1" si="4"/>
        <v>33.103567669698627</v>
      </c>
    </row>
    <row r="267" spans="1:27" x14ac:dyDescent="0.2">
      <c r="A267" s="1">
        <v>44</v>
      </c>
      <c r="B267" s="4"/>
      <c r="T267" s="12">
        <f t="shared" ca="1" si="5"/>
        <v>-2.0431847305419795</v>
      </c>
      <c r="U267" s="12">
        <f t="shared" ca="1" si="5"/>
        <v>6.2857761812915118</v>
      </c>
      <c r="V267" s="12">
        <f t="shared" ca="1" si="5"/>
        <v>16.607494068028128</v>
      </c>
      <c r="W267" s="12">
        <f t="shared" ca="1" si="5"/>
        <v>14.520607197605731</v>
      </c>
      <c r="X267" s="12">
        <f t="shared" ca="1" si="5"/>
        <v>17.116152166145053</v>
      </c>
      <c r="Y267" s="12">
        <f t="shared" ca="1" si="5"/>
        <v>27.091977916465748</v>
      </c>
      <c r="Z267" s="12">
        <f t="shared" ca="1" si="5"/>
        <v>27.613594650806661</v>
      </c>
      <c r="AA267" s="12">
        <f t="shared" ca="1" si="4"/>
        <v>31.93694147925213</v>
      </c>
    </row>
    <row r="268" spans="1:27" x14ac:dyDescent="0.2">
      <c r="A268" s="1">
        <v>45</v>
      </c>
      <c r="B268" s="4"/>
      <c r="T268" s="12">
        <f t="shared" ca="1" si="5"/>
        <v>-1.924847726891372</v>
      </c>
      <c r="U268" s="12">
        <f t="shared" ca="1" si="5"/>
        <v>4.9214257214404702</v>
      </c>
      <c r="V268" s="12">
        <f t="shared" ca="1" si="5"/>
        <v>14.394028245730011</v>
      </c>
      <c r="W268" s="12">
        <f t="shared" ca="1" si="5"/>
        <v>13.402482951508146</v>
      </c>
      <c r="X268" s="12">
        <f t="shared" ca="1" si="5"/>
        <v>15.182110527866499</v>
      </c>
      <c r="Y268" s="12">
        <f t="shared" ca="1" si="5"/>
        <v>23.40978589619187</v>
      </c>
      <c r="Z268" s="12">
        <f t="shared" ca="1" si="5"/>
        <v>24.800734645529946</v>
      </c>
      <c r="AA268" s="12">
        <f t="shared" ca="1" si="4"/>
        <v>28.206100409685387</v>
      </c>
    </row>
    <row r="269" spans="1:27" x14ac:dyDescent="0.2">
      <c r="A269" s="1">
        <v>46</v>
      </c>
      <c r="B269" s="4"/>
      <c r="T269" s="12">
        <f t="shared" ca="1" si="5"/>
        <v>-2.4605162027391976</v>
      </c>
      <c r="U269" s="12">
        <f t="shared" ca="1" si="5"/>
        <v>3.4764403431586297</v>
      </c>
      <c r="V269" s="12">
        <f t="shared" ca="1" si="5"/>
        <v>13.502624536349524</v>
      </c>
      <c r="W269" s="12">
        <f t="shared" ca="1" si="5"/>
        <v>12.808510322698941</v>
      </c>
      <c r="X269" s="12">
        <f t="shared" ca="1" si="5"/>
        <v>14.118924882270754</v>
      </c>
      <c r="Y269" s="12">
        <f t="shared" ca="1" si="5"/>
        <v>21.660197581798254</v>
      </c>
      <c r="Z269" s="12">
        <f t="shared" ca="1" si="5"/>
        <v>23.035921499150827</v>
      </c>
      <c r="AA269" s="12">
        <f t="shared" ca="1" si="4"/>
        <v>25.90110606383487</v>
      </c>
    </row>
    <row r="270" spans="1:27" x14ac:dyDescent="0.2">
      <c r="A270" s="1">
        <v>47</v>
      </c>
      <c r="B270" s="4"/>
      <c r="T270" s="12">
        <f t="shared" ca="1" si="5"/>
        <v>-2.6635602967872205</v>
      </c>
      <c r="U270" s="12">
        <f t="shared" ca="1" si="5"/>
        <v>2.2629658532927688</v>
      </c>
      <c r="V270" s="12">
        <f t="shared" ca="1" si="5"/>
        <v>12.054289408779587</v>
      </c>
      <c r="W270" s="12">
        <f t="shared" ca="1" si="5"/>
        <v>11.492380856019578</v>
      </c>
      <c r="X270" s="12">
        <f t="shared" ca="1" si="5"/>
        <v>13.018537551274878</v>
      </c>
      <c r="Y270" s="12">
        <f t="shared" ca="1" si="5"/>
        <v>18.808469167272836</v>
      </c>
      <c r="Z270" s="12">
        <f t="shared" ca="1" si="5"/>
        <v>21.017993712135876</v>
      </c>
      <c r="AA270" s="12">
        <f t="shared" ca="1" si="4"/>
        <v>23.40904588921077</v>
      </c>
    </row>
    <row r="271" spans="1:27" x14ac:dyDescent="0.2">
      <c r="A271" s="1">
        <v>48</v>
      </c>
      <c r="B271" s="4"/>
      <c r="T271" s="12">
        <f t="shared" ca="1" si="5"/>
        <v>-3.4892008628147231</v>
      </c>
      <c r="U271" s="12">
        <f t="shared" ca="1" si="5"/>
        <v>0.58088160598328376</v>
      </c>
      <c r="V271" s="12">
        <f t="shared" ca="1" si="5"/>
        <v>10.791072449415767</v>
      </c>
      <c r="W271" s="12">
        <f t="shared" ca="1" si="5"/>
        <v>10.12022739029786</v>
      </c>
      <c r="X271" s="12">
        <f t="shared" ca="1" si="5"/>
        <v>12.455382055556301</v>
      </c>
      <c r="Y271" s="12">
        <f t="shared" ca="1" si="5"/>
        <v>16.020930783128751</v>
      </c>
      <c r="Z271" s="12">
        <f t="shared" ca="1" si="5"/>
        <v>19.129256112192916</v>
      </c>
      <c r="AA271" s="12">
        <f t="shared" ca="1" si="4"/>
        <v>21.21928031638226</v>
      </c>
    </row>
    <row r="272" spans="1:27" x14ac:dyDescent="0.2">
      <c r="A272" s="1">
        <v>49</v>
      </c>
      <c r="B272" s="4"/>
      <c r="T272" s="12">
        <f t="shared" ca="1" si="5"/>
        <v>-4.3089186705021527</v>
      </c>
      <c r="U272" s="12">
        <f t="shared" ca="1" si="5"/>
        <v>-0.6561233106346358</v>
      </c>
      <c r="V272" s="12">
        <f t="shared" ca="1" si="5"/>
        <v>9.8170186883368302</v>
      </c>
      <c r="W272" s="12">
        <f t="shared" ca="1" si="5"/>
        <v>9.1334960947696331</v>
      </c>
      <c r="X272" s="12">
        <f t="shared" ca="1" si="5"/>
        <v>12.175420924832158</v>
      </c>
      <c r="Y272" s="12">
        <f t="shared" ca="1" si="5"/>
        <v>13.73071875174273</v>
      </c>
      <c r="Z272" s="12">
        <f t="shared" ca="1" si="5"/>
        <v>16.962376422090269</v>
      </c>
      <c r="AA272" s="12">
        <f t="shared" ca="1" si="4"/>
        <v>18.889345348156624</v>
      </c>
    </row>
    <row r="273" spans="1:27" x14ac:dyDescent="0.2">
      <c r="A273" s="2">
        <v>50</v>
      </c>
      <c r="B273" s="4"/>
      <c r="T273" s="12">
        <f t="shared" ca="1" si="5"/>
        <v>-5.0517628511190207</v>
      </c>
      <c r="U273" s="12">
        <f t="shared" ca="1" si="5"/>
        <v>-1.4585394060122363</v>
      </c>
      <c r="V273" s="12">
        <f t="shared" ca="1" si="5"/>
        <v>8.5609891871336377</v>
      </c>
      <c r="W273" s="12">
        <f t="shared" ca="1" si="5"/>
        <v>8.9218313792489639</v>
      </c>
      <c r="X273" s="12">
        <f t="shared" ca="1" si="5"/>
        <v>11.035349089476751</v>
      </c>
      <c r="Y273" s="12">
        <f t="shared" ca="1" si="5"/>
        <v>12.020966446475587</v>
      </c>
      <c r="Z273" s="12">
        <f t="shared" ca="1" si="5"/>
        <v>14.76495382952444</v>
      </c>
      <c r="AA273" s="12">
        <f t="shared" ca="1" si="4"/>
        <v>16.451651169721274</v>
      </c>
    </row>
    <row r="274" spans="1:27" x14ac:dyDescent="0.2">
      <c r="A274" s="1">
        <v>51</v>
      </c>
      <c r="B274" s="4"/>
      <c r="T274" s="12">
        <f t="shared" ca="1" si="5"/>
        <v>-5.622154584299536</v>
      </c>
      <c r="U274" s="12">
        <f t="shared" ca="1" si="5"/>
        <v>-2.5321804236794687</v>
      </c>
      <c r="V274" s="12">
        <f t="shared" ca="1" si="5"/>
        <v>8.0102533452532771</v>
      </c>
      <c r="W274" s="12">
        <f t="shared" ca="1" si="5"/>
        <v>8.7134614998787505</v>
      </c>
      <c r="X274" s="12">
        <f t="shared" ca="1" si="5"/>
        <v>10.311971018391255</v>
      </c>
      <c r="Y274" s="12">
        <f t="shared" ca="1" si="5"/>
        <v>10.928089342984855</v>
      </c>
      <c r="Z274" s="12">
        <f t="shared" ca="1" si="5"/>
        <v>13.281863422114956</v>
      </c>
      <c r="AA274" s="12">
        <f t="shared" ca="1" si="4"/>
        <v>14.84191129416905</v>
      </c>
    </row>
    <row r="275" spans="1:27" x14ac:dyDescent="0.2">
      <c r="A275" s="1">
        <v>52</v>
      </c>
      <c r="B275" s="4"/>
      <c r="T275" s="12">
        <f t="shared" ref="T275:Z290" ca="1" si="6">12*(T165-T55)/(T56-T55)</f>
        <v>-5.6887717741645289</v>
      </c>
      <c r="U275" s="12">
        <f t="shared" ca="1" si="6"/>
        <v>-2.9481531883362959</v>
      </c>
      <c r="V275" s="12">
        <f t="shared" ca="1" si="6"/>
        <v>7.4222110323795265</v>
      </c>
      <c r="W275" s="12">
        <f t="shared" ca="1" si="6"/>
        <v>7.6826541008248048</v>
      </c>
      <c r="X275" s="12">
        <f t="shared" ca="1" si="6"/>
        <v>9.5952735076977351</v>
      </c>
      <c r="Y275" s="12">
        <f t="shared" ca="1" si="6"/>
        <v>9.4544419432782298</v>
      </c>
      <c r="Z275" s="12">
        <f t="shared" ca="1" si="6"/>
        <v>11.726003916667088</v>
      </c>
      <c r="AA275" s="12">
        <f t="shared" ca="1" si="4"/>
        <v>13.245368894982285</v>
      </c>
    </row>
    <row r="276" spans="1:27" x14ac:dyDescent="0.2">
      <c r="A276" s="1">
        <v>53</v>
      </c>
      <c r="B276" s="4"/>
      <c r="T276" s="12">
        <f t="shared" ca="1" si="6"/>
        <v>-6.2452747705819132</v>
      </c>
      <c r="U276" s="12">
        <f t="shared" ca="1" si="6"/>
        <v>-3.6140554737688246</v>
      </c>
      <c r="V276" s="12">
        <f t="shared" ca="1" si="6"/>
        <v>6.274657198722859</v>
      </c>
      <c r="W276" s="12">
        <f t="shared" ca="1" si="6"/>
        <v>6.6566279908454007</v>
      </c>
      <c r="X276" s="12">
        <f t="shared" ca="1" si="6"/>
        <v>8.5383656413466245</v>
      </c>
      <c r="Y276" s="12">
        <f t="shared" ca="1" si="6"/>
        <v>8.1888782560756734</v>
      </c>
      <c r="Z276" s="12">
        <f t="shared" ca="1" si="6"/>
        <v>10.486136289468577</v>
      </c>
      <c r="AA276" s="12">
        <f t="shared" ca="1" si="4"/>
        <v>11.899984114385603</v>
      </c>
    </row>
    <row r="277" spans="1:27" x14ac:dyDescent="0.2">
      <c r="A277" s="1">
        <v>54</v>
      </c>
      <c r="B277" s="4"/>
      <c r="T277" s="12">
        <f t="shared" ca="1" si="6"/>
        <v>-6.4771135170099381</v>
      </c>
      <c r="U277" s="12">
        <f t="shared" ca="1" si="6"/>
        <v>-4.6797649482724673</v>
      </c>
      <c r="V277" s="12">
        <f t="shared" ca="1" si="6"/>
        <v>4.7458513762223555</v>
      </c>
      <c r="W277" s="12">
        <f t="shared" ca="1" si="6"/>
        <v>5.8301575821426876</v>
      </c>
      <c r="X277" s="12">
        <f t="shared" ca="1" si="6"/>
        <v>7.5673836491692361</v>
      </c>
      <c r="Y277" s="12">
        <f t="shared" ca="1" si="6"/>
        <v>6.6168113556212109</v>
      </c>
      <c r="Z277" s="12">
        <f t="shared" ca="1" si="6"/>
        <v>9.28212875887432</v>
      </c>
      <c r="AA277" s="12">
        <f t="shared" ca="1" si="4"/>
        <v>10.475233135522036</v>
      </c>
    </row>
    <row r="278" spans="1:27" x14ac:dyDescent="0.2">
      <c r="A278" s="1">
        <v>55</v>
      </c>
      <c r="B278" s="4"/>
      <c r="T278" s="12">
        <f t="shared" ca="1" si="6"/>
        <v>-6.6656567599178835</v>
      </c>
      <c r="U278" s="12">
        <f t="shared" ca="1" si="6"/>
        <v>-5.6089880128730636</v>
      </c>
      <c r="V278" s="12">
        <f t="shared" ca="1" si="6"/>
        <v>3.0233851864549819</v>
      </c>
      <c r="W278" s="12">
        <f t="shared" ca="1" si="6"/>
        <v>5.1257012060276219</v>
      </c>
      <c r="X278" s="12">
        <f t="shared" ca="1" si="6"/>
        <v>6.8756824414417181</v>
      </c>
      <c r="Y278" s="12">
        <f t="shared" ca="1" si="6"/>
        <v>5.0311974247698563</v>
      </c>
      <c r="Z278" s="12">
        <f t="shared" ca="1" si="6"/>
        <v>8.1702965858242909</v>
      </c>
      <c r="AA278" s="12">
        <f t="shared" ca="1" si="4"/>
        <v>8.903608767038957</v>
      </c>
    </row>
    <row r="279" spans="1:27" x14ac:dyDescent="0.2">
      <c r="A279" s="1">
        <v>56</v>
      </c>
      <c r="B279" s="4"/>
      <c r="T279" s="12">
        <f t="shared" ca="1" si="6"/>
        <v>-6.7484271669792637</v>
      </c>
      <c r="U279" s="12">
        <f t="shared" ca="1" si="6"/>
        <v>-5.996841794401675</v>
      </c>
      <c r="V279" s="12">
        <f t="shared" ca="1" si="6"/>
        <v>1.4325241711874843</v>
      </c>
      <c r="W279" s="12">
        <f t="shared" ca="1" si="6"/>
        <v>4.9545709373654043</v>
      </c>
      <c r="X279" s="12">
        <f t="shared" ca="1" si="6"/>
        <v>6.0822439245018973</v>
      </c>
      <c r="Y279" s="12">
        <f t="shared" ca="1" si="6"/>
        <v>3.6860229170290952</v>
      </c>
      <c r="Z279" s="12">
        <f t="shared" ca="1" si="6"/>
        <v>6.70682854181171</v>
      </c>
      <c r="AA279" s="12">
        <f t="shared" ca="1" si="4"/>
        <v>6.7483781364820761</v>
      </c>
    </row>
    <row r="280" spans="1:27" x14ac:dyDescent="0.2">
      <c r="A280" s="1">
        <v>57</v>
      </c>
      <c r="B280" s="4"/>
      <c r="T280" s="12">
        <f t="shared" ca="1" si="6"/>
        <v>-6.6722097599568748</v>
      </c>
      <c r="U280" s="12">
        <f t="shared" ca="1" si="6"/>
        <v>-6.5443520187055491</v>
      </c>
      <c r="V280" s="12">
        <f t="shared" ca="1" si="6"/>
        <v>-0.20467753130767594</v>
      </c>
      <c r="W280" s="12">
        <f t="shared" ca="1" si="6"/>
        <v>4.7336314576493077</v>
      </c>
      <c r="X280" s="12">
        <f t="shared" ca="1" si="6"/>
        <v>4.9909125465247683</v>
      </c>
      <c r="Y280" s="12">
        <f t="shared" ca="1" si="6"/>
        <v>2.676582049726222</v>
      </c>
      <c r="Z280" s="12">
        <f t="shared" ca="1" si="6"/>
        <v>5.2854962790330662</v>
      </c>
      <c r="AA280" s="12">
        <f t="shared" ca="1" si="4"/>
        <v>4.7450443288542852</v>
      </c>
    </row>
    <row r="281" spans="1:27" x14ac:dyDescent="0.2">
      <c r="A281" s="1">
        <v>58</v>
      </c>
      <c r="B281" s="4"/>
      <c r="T281" s="12">
        <f t="shared" ca="1" si="6"/>
        <v>-6.4305237404649507</v>
      </c>
      <c r="U281" s="12">
        <f t="shared" ca="1" si="6"/>
        <v>-6.7718826774421874</v>
      </c>
      <c r="V281" s="12">
        <f t="shared" ca="1" si="6"/>
        <v>-1.3735038307355656</v>
      </c>
      <c r="W281" s="12">
        <f t="shared" ca="1" si="6"/>
        <v>4.2154710935133837</v>
      </c>
      <c r="X281" s="12">
        <f t="shared" ca="1" si="6"/>
        <v>4.1178061436949083</v>
      </c>
      <c r="Y281" s="12">
        <f t="shared" ca="1" si="6"/>
        <v>2.0219953472979304</v>
      </c>
      <c r="Z281" s="12">
        <f t="shared" ca="1" si="6"/>
        <v>4.1704588926537136</v>
      </c>
      <c r="AA281" s="12">
        <f t="shared" ca="1" si="4"/>
        <v>3.2810619212637451</v>
      </c>
    </row>
    <row r="282" spans="1:27" x14ac:dyDescent="0.2">
      <c r="A282" s="1">
        <v>59</v>
      </c>
      <c r="B282" s="4"/>
      <c r="T282" s="12">
        <f t="shared" ca="1" si="6"/>
        <v>-6.364016927070856</v>
      </c>
      <c r="U282" s="12">
        <f t="shared" ca="1" si="6"/>
        <v>-7.0316336912577233</v>
      </c>
      <c r="V282" s="12">
        <f t="shared" ca="1" si="6"/>
        <v>-2.1161648887912881</v>
      </c>
      <c r="W282" s="12">
        <f t="shared" ca="1" si="6"/>
        <v>3.8237230699678553</v>
      </c>
      <c r="X282" s="12">
        <f t="shared" ca="1" si="6"/>
        <v>3.1352929620351508</v>
      </c>
      <c r="Y282" s="12">
        <f t="shared" ca="1" si="6"/>
        <v>1.2977368628271244</v>
      </c>
      <c r="Z282" s="12">
        <f t="shared" ca="1" si="6"/>
        <v>3.0005851737794722</v>
      </c>
      <c r="AA282" s="12">
        <f t="shared" ca="1" si="4"/>
        <v>1.8932381309954391</v>
      </c>
    </row>
    <row r="283" spans="1:27" x14ac:dyDescent="0.2">
      <c r="A283" s="1">
        <v>60</v>
      </c>
      <c r="B283" s="4"/>
      <c r="T283" s="12">
        <f t="shared" ca="1" si="6"/>
        <v>-6.2397555023403823</v>
      </c>
      <c r="U283" s="12">
        <f t="shared" ca="1" si="6"/>
        <v>-7.3816033144270996</v>
      </c>
      <c r="V283" s="12">
        <f t="shared" ca="1" si="6"/>
        <v>-2.7085029403549692</v>
      </c>
      <c r="W283" s="12">
        <f t="shared" ca="1" si="6"/>
        <v>3.5767225779136624</v>
      </c>
      <c r="X283" s="12">
        <f t="shared" ca="1" si="6"/>
        <v>2.1227885473603703</v>
      </c>
      <c r="Y283" s="12">
        <f t="shared" ca="1" si="6"/>
        <v>0.60107304019526464</v>
      </c>
      <c r="Z283" s="12">
        <f t="shared" ca="1" si="6"/>
        <v>1.7967687159377324</v>
      </c>
      <c r="AA283" s="12">
        <f t="shared" ca="1" si="4"/>
        <v>0.63500930933810229</v>
      </c>
    </row>
    <row r="284" spans="1:27" x14ac:dyDescent="0.2">
      <c r="A284" s="1">
        <v>61</v>
      </c>
      <c r="B284" s="4"/>
      <c r="T284" s="12">
        <f t="shared" ca="1" si="6"/>
        <v>-5.9245148943178547</v>
      </c>
      <c r="U284" s="12">
        <f t="shared" ca="1" si="6"/>
        <v>-7.4092282617020251</v>
      </c>
      <c r="V284" s="12">
        <f t="shared" ca="1" si="6"/>
        <v>-2.8501452481822618</v>
      </c>
      <c r="W284" s="12">
        <f t="shared" ca="1" si="6"/>
        <v>3.2013528296267828</v>
      </c>
      <c r="X284" s="12">
        <f t="shared" ca="1" si="6"/>
        <v>1.3703725817227084</v>
      </c>
      <c r="Y284" s="12">
        <f t="shared" ca="1" si="6"/>
        <v>-9.5693785300931339E-2</v>
      </c>
      <c r="Z284" s="12">
        <f t="shared" ca="1" si="6"/>
        <v>0.74745353536294001</v>
      </c>
      <c r="AA284" s="12">
        <f t="shared" ca="1" si="4"/>
        <v>-0.39757335829909562</v>
      </c>
    </row>
    <row r="285" spans="1:27" x14ac:dyDescent="0.2">
      <c r="A285" s="1">
        <v>62</v>
      </c>
      <c r="B285" s="4"/>
      <c r="T285" s="12">
        <f t="shared" ca="1" si="6"/>
        <v>-5.8059030008614361</v>
      </c>
      <c r="U285" s="12">
        <f t="shared" ca="1" si="6"/>
        <v>-7.6786522708568512</v>
      </c>
      <c r="V285" s="12">
        <f t="shared" ca="1" si="6"/>
        <v>-3.1421750061478106</v>
      </c>
      <c r="W285" s="12">
        <f t="shared" ca="1" si="6"/>
        <v>2.9594347711081044</v>
      </c>
      <c r="X285" s="12">
        <f t="shared" ca="1" si="6"/>
        <v>0.58182826353432981</v>
      </c>
      <c r="Y285" s="12">
        <f t="shared" ca="1" si="6"/>
        <v>-0.95951852519779546</v>
      </c>
      <c r="Z285" s="12">
        <f t="shared" ca="1" si="6"/>
        <v>-0.18818286305884918</v>
      </c>
      <c r="AA285" s="12">
        <f t="shared" ca="1" si="4"/>
        <v>-1.4169561832331579</v>
      </c>
    </row>
    <row r="286" spans="1:27" x14ac:dyDescent="0.2">
      <c r="A286" s="1">
        <v>63</v>
      </c>
      <c r="B286" s="4"/>
      <c r="T286" s="12">
        <f t="shared" ca="1" si="6"/>
        <v>-5.8065885142340763</v>
      </c>
      <c r="U286" s="12">
        <f t="shared" ca="1" si="6"/>
        <v>-8.1512600268037865</v>
      </c>
      <c r="V286" s="12">
        <f t="shared" ca="1" si="6"/>
        <v>-3.1293354904920103</v>
      </c>
      <c r="W286" s="12">
        <f t="shared" ca="1" si="6"/>
        <v>2.9280945337290873</v>
      </c>
      <c r="X286" s="12">
        <f t="shared" ca="1" si="6"/>
        <v>0.17612056788900637</v>
      </c>
      <c r="Y286" s="12">
        <f t="shared" ca="1" si="6"/>
        <v>-1.5094470024613666</v>
      </c>
      <c r="Z286" s="12">
        <f t="shared" ca="1" si="6"/>
        <v>-0.83032882984320777</v>
      </c>
      <c r="AA286" s="12">
        <f t="shared" ca="1" si="4"/>
        <v>-2.1886629932143578</v>
      </c>
    </row>
    <row r="287" spans="1:27" x14ac:dyDescent="0.2">
      <c r="A287" s="1">
        <v>64</v>
      </c>
      <c r="B287" s="4"/>
      <c r="T287" s="12">
        <f t="shared" ca="1" si="6"/>
        <v>-5.3127084034183047</v>
      </c>
      <c r="U287" s="12">
        <f t="shared" ca="1" si="6"/>
        <v>-7.8605429880760829</v>
      </c>
      <c r="V287" s="12">
        <f t="shared" ca="1" si="6"/>
        <v>-2.3539848007956428</v>
      </c>
      <c r="W287" s="12">
        <f t="shared" ca="1" si="6"/>
        <v>3.0658805019863009</v>
      </c>
      <c r="X287" s="12">
        <f t="shared" ca="1" si="6"/>
        <v>0.18612574626706949</v>
      </c>
      <c r="Y287" s="12">
        <f t="shared" ca="1" si="6"/>
        <v>-1.310246987193505</v>
      </c>
      <c r="Z287" s="12">
        <f t="shared" ca="1" si="6"/>
        <v>-0.93536838624659269</v>
      </c>
      <c r="AA287" s="12">
        <f t="shared" ca="1" si="4"/>
        <v>-2.3754302566054557</v>
      </c>
    </row>
    <row r="288" spans="1:27" x14ac:dyDescent="0.2">
      <c r="A288" s="1">
        <v>65</v>
      </c>
      <c r="B288" s="4"/>
      <c r="T288" s="12">
        <f t="shared" ca="1" si="6"/>
        <v>-5.0993142631353878</v>
      </c>
      <c r="U288" s="12">
        <f t="shared" ca="1" si="6"/>
        <v>-7.6860784797617914</v>
      </c>
      <c r="V288" s="12">
        <f t="shared" ca="1" si="6"/>
        <v>-2.1319705420680428</v>
      </c>
      <c r="W288" s="12">
        <f t="shared" ca="1" si="6"/>
        <v>3.5783971215519488</v>
      </c>
      <c r="X288" s="12">
        <f t="shared" ca="1" si="6"/>
        <v>0.16711328280107318</v>
      </c>
      <c r="Y288" s="12">
        <f t="shared" ca="1" si="6"/>
        <v>-1.3481309416651361</v>
      </c>
      <c r="Z288" s="12">
        <f t="shared" ca="1" si="6"/>
        <v>-1.0838175299404387</v>
      </c>
      <c r="AA288" s="12">
        <f t="shared" ca="1" si="4"/>
        <v>-2.6181418535267946</v>
      </c>
    </row>
    <row r="289" spans="1:27" x14ac:dyDescent="0.2">
      <c r="A289" s="1">
        <v>66</v>
      </c>
      <c r="B289" s="4"/>
      <c r="T289" s="12">
        <f t="shared" ca="1" si="6"/>
        <v>-4.8818935309535973</v>
      </c>
      <c r="U289" s="12">
        <f t="shared" ca="1" si="6"/>
        <v>-7.7548793564329497</v>
      </c>
      <c r="V289" s="12">
        <f t="shared" ca="1" si="6"/>
        <v>-1.9700551270079618</v>
      </c>
      <c r="W289" s="12">
        <f t="shared" ca="1" si="6"/>
        <v>4.0521190875002304</v>
      </c>
      <c r="X289" s="12">
        <f t="shared" ca="1" si="6"/>
        <v>0.2695894171825689</v>
      </c>
      <c r="Y289" s="12">
        <f t="shared" ca="1" si="6"/>
        <v>-1.3517725154198927</v>
      </c>
      <c r="Z289" s="12">
        <f t="shared" ca="1" si="6"/>
        <v>-1.0138241065964269</v>
      </c>
      <c r="AA289" s="12">
        <f t="shared" ca="1" si="4"/>
        <v>-2.6736909535177253</v>
      </c>
    </row>
    <row r="290" spans="1:27" x14ac:dyDescent="0.2">
      <c r="A290" s="1">
        <v>67</v>
      </c>
      <c r="B290" s="4"/>
      <c r="T290" s="12">
        <f t="shared" ca="1" si="6"/>
        <v>-4.6452996301937697</v>
      </c>
      <c r="U290" s="12">
        <f t="shared" ca="1" si="6"/>
        <v>-7.6183480465362408</v>
      </c>
      <c r="V290" s="12">
        <f t="shared" ca="1" si="6"/>
        <v>-1.3336435857041067</v>
      </c>
      <c r="W290" s="12">
        <f t="shared" ca="1" si="6"/>
        <v>4.4715999076900035</v>
      </c>
      <c r="X290" s="12">
        <f t="shared" ca="1" si="6"/>
        <v>0.76239425795237503</v>
      </c>
      <c r="Y290" s="12">
        <f t="shared" ca="1" si="6"/>
        <v>-0.67351183556617522</v>
      </c>
      <c r="Z290" s="12">
        <f t="shared" ca="1" si="6"/>
        <v>-0.5254819498752209</v>
      </c>
      <c r="AA290" s="12">
        <f t="shared" ca="1" si="4"/>
        <v>-2.2659491349440821</v>
      </c>
    </row>
    <row r="291" spans="1:27" x14ac:dyDescent="0.2">
      <c r="A291" s="1">
        <v>68</v>
      </c>
      <c r="B291" s="4"/>
      <c r="T291" s="12">
        <f t="shared" ref="T291:Z306" ca="1" si="7">12*(T181-T71)/(T72-T71)</f>
        <v>-4.8143503343786955</v>
      </c>
      <c r="U291" s="12">
        <f t="shared" ca="1" si="7"/>
        <v>-7.3749209818509662</v>
      </c>
      <c r="V291" s="12">
        <f t="shared" ca="1" si="7"/>
        <v>-0.62620275358630217</v>
      </c>
      <c r="W291" s="12">
        <f t="shared" ca="1" si="7"/>
        <v>4.8813074395575056</v>
      </c>
      <c r="X291" s="12">
        <f t="shared" ca="1" si="7"/>
        <v>1.2052228395445519</v>
      </c>
      <c r="Y291" s="12">
        <f t="shared" ca="1" si="7"/>
        <v>8.3902190772080554E-2</v>
      </c>
      <c r="Z291" s="12">
        <f t="shared" ca="1" si="7"/>
        <v>-1.5788843846449362E-2</v>
      </c>
      <c r="AA291" s="12">
        <f t="shared" ca="1" si="4"/>
        <v>-1.8003497375558104</v>
      </c>
    </row>
    <row r="292" spans="1:27" x14ac:dyDescent="0.2">
      <c r="A292" s="1">
        <v>69</v>
      </c>
      <c r="B292" s="4"/>
      <c r="T292" s="12">
        <f t="shared" ca="1" si="7"/>
        <v>-5.0587349089302984</v>
      </c>
      <c r="U292" s="12">
        <f t="shared" ca="1" si="7"/>
        <v>-7.2121216666010692</v>
      </c>
      <c r="V292" s="12">
        <f t="shared" ca="1" si="7"/>
        <v>-0.35644479419094155</v>
      </c>
      <c r="W292" s="12">
        <f t="shared" ca="1" si="7"/>
        <v>5.2531506979958245</v>
      </c>
      <c r="X292" s="12">
        <f t="shared" ca="1" si="7"/>
        <v>1.5627664235953991</v>
      </c>
      <c r="Y292" s="12">
        <f t="shared" ca="1" si="7"/>
        <v>0.73077374097089709</v>
      </c>
      <c r="Z292" s="12">
        <f t="shared" ca="1" si="7"/>
        <v>0.51502505881145877</v>
      </c>
      <c r="AA292" s="12">
        <f t="shared" ca="1" si="4"/>
        <v>-1.3240663019670054</v>
      </c>
    </row>
    <row r="293" spans="1:27" x14ac:dyDescent="0.2">
      <c r="A293" s="1">
        <v>70</v>
      </c>
      <c r="B293" s="4"/>
      <c r="T293" s="12">
        <f t="shared" ca="1" si="7"/>
        <v>-5.1533540820467687</v>
      </c>
      <c r="U293" s="12">
        <f t="shared" ca="1" si="7"/>
        <v>-7.0838113958796409</v>
      </c>
      <c r="V293" s="12">
        <f t="shared" ca="1" si="7"/>
        <v>-0.3876081815583195</v>
      </c>
      <c r="W293" s="12">
        <f t="shared" ca="1" si="7"/>
        <v>5.7756679111766465</v>
      </c>
      <c r="X293" s="12">
        <f t="shared" ca="1" si="7"/>
        <v>1.9134735162046039</v>
      </c>
      <c r="Y293" s="12">
        <f t="shared" ca="1" si="7"/>
        <v>1.067681660889408</v>
      </c>
      <c r="Z293" s="12">
        <f t="shared" ca="1" si="7"/>
        <v>0.96127377832890226</v>
      </c>
      <c r="AA293" s="12">
        <f t="shared" ca="1" si="4"/>
        <v>-0.76162925016008287</v>
      </c>
    </row>
    <row r="294" spans="1:27" x14ac:dyDescent="0.2">
      <c r="A294" s="1">
        <v>71</v>
      </c>
      <c r="B294" s="4"/>
      <c r="T294" s="12">
        <f t="shared" ca="1" si="7"/>
        <v>-5.1409255446234168</v>
      </c>
      <c r="U294" s="12">
        <f t="shared" ca="1" si="7"/>
        <v>-7.2661756048390629</v>
      </c>
      <c r="V294" s="12">
        <f t="shared" ca="1" si="7"/>
        <v>-0.14468253128486935</v>
      </c>
      <c r="W294" s="12">
        <f t="shared" ca="1" si="7"/>
        <v>6.2708966172061196</v>
      </c>
      <c r="X294" s="12">
        <f t="shared" ca="1" si="7"/>
        <v>2.082938512527639</v>
      </c>
      <c r="Y294" s="12">
        <f t="shared" ca="1" si="7"/>
        <v>1.1019256912785713</v>
      </c>
      <c r="Z294" s="12">
        <f t="shared" ca="1" si="7"/>
        <v>1.3844295060864706</v>
      </c>
      <c r="AA294" s="12">
        <f t="shared" ca="1" si="4"/>
        <v>-6.1582801798189576E-2</v>
      </c>
    </row>
    <row r="295" spans="1:27" x14ac:dyDescent="0.2">
      <c r="A295" s="1">
        <v>72</v>
      </c>
      <c r="B295" s="4"/>
      <c r="T295" s="12">
        <f t="shared" ca="1" si="7"/>
        <v>-5.0164524077178925</v>
      </c>
      <c r="U295" s="12">
        <f t="shared" ca="1" si="7"/>
        <v>-7.2353581665285578</v>
      </c>
      <c r="V295" s="12">
        <f t="shared" ca="1" si="7"/>
        <v>0.26732599586002015</v>
      </c>
      <c r="W295" s="12">
        <f t="shared" ca="1" si="7"/>
        <v>6.3188558561342081</v>
      </c>
      <c r="X295" s="12">
        <f t="shared" ca="1" si="7"/>
        <v>2.3016969540589289</v>
      </c>
      <c r="Y295" s="12">
        <f t="shared" ca="1" si="7"/>
        <v>1.3580287682819356</v>
      </c>
      <c r="Z295" s="12">
        <f t="shared" ca="1" si="7"/>
        <v>1.8878458697383158</v>
      </c>
      <c r="AA295" s="12">
        <f t="shared" ca="1" si="4"/>
        <v>0.70793093694002107</v>
      </c>
    </row>
    <row r="296" spans="1:27" x14ac:dyDescent="0.2">
      <c r="A296" s="1">
        <v>73</v>
      </c>
      <c r="B296" s="4"/>
      <c r="T296" s="12">
        <f t="shared" ca="1" si="7"/>
        <v>-4.7544518930720621</v>
      </c>
      <c r="U296" s="12">
        <f t="shared" ca="1" si="7"/>
        <v>-7.3008732061104924</v>
      </c>
      <c r="V296" s="12">
        <f t="shared" ca="1" si="7"/>
        <v>0.38076574305222138</v>
      </c>
      <c r="W296" s="12">
        <f t="shared" ca="1" si="7"/>
        <v>6.1123097171684586</v>
      </c>
      <c r="X296" s="12">
        <f t="shared" ca="1" si="7"/>
        <v>2.3960302811679983</v>
      </c>
      <c r="Y296" s="12">
        <f t="shared" ca="1" si="7"/>
        <v>1.5225910759974899</v>
      </c>
      <c r="Z296" s="12">
        <f t="shared" ca="1" si="7"/>
        <v>1.9080074483920497</v>
      </c>
      <c r="AA296" s="12">
        <f t="shared" ca="1" si="4"/>
        <v>0.91091551605782906</v>
      </c>
    </row>
    <row r="297" spans="1:27" x14ac:dyDescent="0.2">
      <c r="A297" s="1">
        <v>74</v>
      </c>
      <c r="B297" s="4"/>
      <c r="T297" s="12">
        <f t="shared" ca="1" si="7"/>
        <v>-4.3837298745001414</v>
      </c>
      <c r="U297" s="12">
        <f t="shared" ca="1" si="7"/>
        <v>-7.1898293944519649</v>
      </c>
      <c r="V297" s="12">
        <f t="shared" ca="1" si="7"/>
        <v>0.42295835546861932</v>
      </c>
      <c r="W297" s="12">
        <f t="shared" ca="1" si="7"/>
        <v>6.0537965961019458</v>
      </c>
      <c r="X297" s="12">
        <f t="shared" ca="1" si="7"/>
        <v>2.5796072676668924</v>
      </c>
      <c r="Y297" s="12">
        <f t="shared" ca="1" si="7"/>
        <v>1.6932546464084117</v>
      </c>
      <c r="Z297" s="12">
        <f t="shared" ca="1" si="7"/>
        <v>1.8450151281258726</v>
      </c>
      <c r="AA297" s="12">
        <f t="shared" ca="1" si="4"/>
        <v>1.1759718179005472</v>
      </c>
    </row>
    <row r="298" spans="1:27" x14ac:dyDescent="0.2">
      <c r="A298" s="1">
        <v>75</v>
      </c>
      <c r="B298" s="4"/>
      <c r="T298" s="12">
        <f t="shared" ca="1" si="7"/>
        <v>-4.3458114980501206</v>
      </c>
      <c r="U298" s="12">
        <f t="shared" ca="1" si="7"/>
        <v>-6.6274371688063125</v>
      </c>
      <c r="V298" s="12">
        <f t="shared" ca="1" si="7"/>
        <v>1.0207763513142376</v>
      </c>
      <c r="W298" s="12">
        <f t="shared" ca="1" si="7"/>
        <v>6.0004938532695853</v>
      </c>
      <c r="X298" s="12">
        <f t="shared" ca="1" si="7"/>
        <v>2.9492509880318418</v>
      </c>
      <c r="Y298" s="12">
        <f t="shared" ca="1" si="7"/>
        <v>1.7936102692219227</v>
      </c>
      <c r="Z298" s="12">
        <f t="shared" ca="1" si="7"/>
        <v>2.0652263265549338</v>
      </c>
      <c r="AA298" s="12">
        <f t="shared" ca="1" si="4"/>
        <v>1.9292061017300957</v>
      </c>
    </row>
    <row r="299" spans="1:27" x14ac:dyDescent="0.2">
      <c r="A299" s="1">
        <v>76</v>
      </c>
      <c r="B299" s="4"/>
      <c r="T299" s="12">
        <f t="shared" ca="1" si="7"/>
        <v>-4.4500029650135504</v>
      </c>
      <c r="U299" s="12">
        <f t="shared" ca="1" si="7"/>
        <v>-6.3014306424145801</v>
      </c>
      <c r="V299" s="12">
        <f t="shared" ca="1" si="7"/>
        <v>2.0791822057602198</v>
      </c>
      <c r="W299" s="12">
        <f t="shared" ca="1" si="7"/>
        <v>6.5482117629512322</v>
      </c>
      <c r="X299" s="12">
        <f t="shared" ca="1" si="7"/>
        <v>3.2748336380312191</v>
      </c>
      <c r="Y299" s="12">
        <f t="shared" ca="1" si="7"/>
        <v>2.1082674419177301</v>
      </c>
      <c r="Z299" s="12">
        <f t="shared" ca="1" si="7"/>
        <v>2.4488149972548094</v>
      </c>
      <c r="AA299" s="12">
        <f t="shared" ca="1" si="4"/>
        <v>3.0076824788925838</v>
      </c>
    </row>
    <row r="300" spans="1:27" x14ac:dyDescent="0.2">
      <c r="A300" s="1">
        <v>77</v>
      </c>
      <c r="B300" s="4"/>
      <c r="T300" s="12">
        <f t="shared" ca="1" si="7"/>
        <v>-4.2907823537064838</v>
      </c>
      <c r="U300" s="12">
        <f t="shared" ca="1" si="7"/>
        <v>-6.2175821020682545</v>
      </c>
      <c r="V300" s="12">
        <f t="shared" ca="1" si="7"/>
        <v>2.9525216811412127</v>
      </c>
      <c r="W300" s="12">
        <f t="shared" ca="1" si="7"/>
        <v>7.2906089976456281</v>
      </c>
      <c r="X300" s="12">
        <f t="shared" ca="1" si="7"/>
        <v>3.8785857227387921</v>
      </c>
      <c r="Y300" s="12">
        <f t="shared" ca="1" si="7"/>
        <v>2.5260102778836044</v>
      </c>
      <c r="Z300" s="12">
        <f t="shared" ca="1" si="7"/>
        <v>2.9833607688180952</v>
      </c>
      <c r="AA300" s="12">
        <f t="shared" ca="1" si="4"/>
        <v>4.279318503085018</v>
      </c>
    </row>
    <row r="301" spans="1:27" x14ac:dyDescent="0.2">
      <c r="A301" s="1">
        <v>78</v>
      </c>
      <c r="B301" s="4"/>
      <c r="T301" s="12">
        <f t="shared" ca="1" si="7"/>
        <v>-4.179226161645615</v>
      </c>
      <c r="U301" s="12">
        <f t="shared" ca="1" si="7"/>
        <v>-6.1030546516755759</v>
      </c>
      <c r="V301" s="12">
        <f t="shared" ca="1" si="7"/>
        <v>3.5482168533066147</v>
      </c>
      <c r="W301" s="12">
        <f t="shared" ca="1" si="7"/>
        <v>7.4076877020060872</v>
      </c>
      <c r="X301" s="12">
        <f t="shared" ca="1" si="7"/>
        <v>4.4595636484243428</v>
      </c>
      <c r="Y301" s="12">
        <f t="shared" ca="1" si="7"/>
        <v>2.9437567823517758</v>
      </c>
      <c r="Z301" s="12">
        <f t="shared" ca="1" si="7"/>
        <v>3.1151980716783578</v>
      </c>
      <c r="AA301" s="12">
        <f t="shared" ca="1" si="4"/>
        <v>3.9968813965665739</v>
      </c>
    </row>
    <row r="302" spans="1:27" x14ac:dyDescent="0.2">
      <c r="A302" s="1">
        <v>79</v>
      </c>
      <c r="B302" s="4"/>
      <c r="T302" s="12">
        <f t="shared" ca="1" si="7"/>
        <v>-4.2663087668417923</v>
      </c>
      <c r="U302" s="12">
        <f t="shared" ca="1" si="7"/>
        <v>-5.8434739938457607</v>
      </c>
      <c r="V302" s="12">
        <f t="shared" ca="1" si="7"/>
        <v>3.9047812239507134</v>
      </c>
      <c r="W302" s="12">
        <f t="shared" ca="1" si="7"/>
        <v>7.2149098158968368</v>
      </c>
      <c r="X302" s="12">
        <f t="shared" ca="1" si="7"/>
        <v>4.5357986095772995</v>
      </c>
      <c r="Y302" s="12">
        <f t="shared" ca="1" si="7"/>
        <v>3.3236364564197376</v>
      </c>
      <c r="Z302" s="12">
        <f t="shared" ca="1" si="7"/>
        <v>3.4244800403712401</v>
      </c>
      <c r="AA302" s="12">
        <f t="shared" ca="1" si="4"/>
        <v>2.8031907727536876</v>
      </c>
    </row>
    <row r="303" spans="1:27" x14ac:dyDescent="0.2">
      <c r="A303" s="1">
        <v>80</v>
      </c>
      <c r="B303" s="4"/>
      <c r="T303" s="12">
        <f t="shared" ca="1" si="7"/>
        <v>-4.5903070354379008</v>
      </c>
      <c r="U303" s="12">
        <f t="shared" ca="1" si="7"/>
        <v>-5.8560651058114006</v>
      </c>
      <c r="V303" s="12">
        <f t="shared" ca="1" si="7"/>
        <v>4.1251861983054567</v>
      </c>
      <c r="W303" s="12">
        <f t="shared" ca="1" si="7"/>
        <v>7.0292237928163699</v>
      </c>
      <c r="X303" s="12">
        <f t="shared" ca="1" si="7"/>
        <v>4.2544983176610875</v>
      </c>
      <c r="Y303" s="12">
        <f t="shared" ca="1" si="7"/>
        <v>3.3098632029505315</v>
      </c>
      <c r="Z303" s="12">
        <f t="shared" ca="1" si="7"/>
        <v>3.7830884107177107</v>
      </c>
      <c r="AA303" s="12">
        <f t="shared" ca="1" si="4"/>
        <v>2.7589941620811138</v>
      </c>
    </row>
    <row r="304" spans="1:27" x14ac:dyDescent="0.2">
      <c r="A304" s="1">
        <v>81</v>
      </c>
      <c r="B304" s="4"/>
      <c r="T304" s="12">
        <f t="shared" ca="1" si="7"/>
        <v>-4.8553247262259447</v>
      </c>
      <c r="U304" s="12">
        <f t="shared" ca="1" si="7"/>
        <v>-5.8956969093144904</v>
      </c>
      <c r="V304" s="12">
        <f t="shared" ca="1" si="7"/>
        <v>4.1338337302308892</v>
      </c>
      <c r="W304" s="12">
        <f t="shared" ca="1" si="7"/>
        <v>6.7380561590429844</v>
      </c>
      <c r="X304" s="12">
        <f t="shared" ca="1" si="7"/>
        <v>3.7523795390191288</v>
      </c>
      <c r="Y304" s="12">
        <f t="shared" ca="1" si="7"/>
        <v>3.1452020427222704</v>
      </c>
      <c r="Z304" s="12">
        <f t="shared" ca="1" si="7"/>
        <v>3.3459564861173128</v>
      </c>
      <c r="AA304" s="12">
        <f t="shared" ca="1" si="4"/>
        <v>2.5617426710993128</v>
      </c>
    </row>
    <row r="305" spans="1:27" x14ac:dyDescent="0.2">
      <c r="A305" s="1">
        <v>82</v>
      </c>
      <c r="B305" s="4"/>
      <c r="T305" s="12">
        <f t="shared" ca="1" si="7"/>
        <v>-4.9682317475420783</v>
      </c>
      <c r="U305" s="12">
        <f t="shared" ca="1" si="7"/>
        <v>-6.0402893197583944</v>
      </c>
      <c r="V305" s="12">
        <f t="shared" ca="1" si="7"/>
        <v>3.9481442957703736</v>
      </c>
      <c r="W305" s="12">
        <f t="shared" ca="1" si="7"/>
        <v>6.2588903826404296</v>
      </c>
      <c r="X305" s="12">
        <f t="shared" ca="1" si="7"/>
        <v>3.3113667399376538</v>
      </c>
      <c r="Y305" s="12">
        <f t="shared" ca="1" si="7"/>
        <v>2.8853962240496709</v>
      </c>
      <c r="Z305" s="12">
        <f t="shared" ca="1" si="7"/>
        <v>2.7677389232461711</v>
      </c>
      <c r="AA305" s="12">
        <f t="shared" ca="1" si="4"/>
        <v>1.8334217493586704</v>
      </c>
    </row>
    <row r="306" spans="1:27" x14ac:dyDescent="0.2">
      <c r="A306" s="1">
        <v>83</v>
      </c>
      <c r="B306" s="4"/>
      <c r="T306" s="12">
        <f t="shared" ca="1" si="7"/>
        <v>-4.9235983398881249</v>
      </c>
      <c r="U306" s="12">
        <f t="shared" ca="1" si="7"/>
        <v>-6.1505642370594975</v>
      </c>
      <c r="V306" s="12">
        <f t="shared" ca="1" si="7"/>
        <v>3.9137372964983155</v>
      </c>
      <c r="W306" s="12">
        <f t="shared" ca="1" si="7"/>
        <v>5.5406136446452807</v>
      </c>
      <c r="X306" s="12">
        <f t="shared" ca="1" si="7"/>
        <v>2.7518964761831568</v>
      </c>
      <c r="Y306" s="12">
        <f t="shared" ca="1" si="7"/>
        <v>2.6114112037193573</v>
      </c>
      <c r="Z306" s="12">
        <f t="shared" ca="1" si="7"/>
        <v>2.3295125827035696</v>
      </c>
      <c r="AA306" s="12">
        <f t="shared" ca="1" si="4"/>
        <v>1.5251613452337758</v>
      </c>
    </row>
    <row r="307" spans="1:27" x14ac:dyDescent="0.2">
      <c r="A307" s="1">
        <v>84</v>
      </c>
      <c r="B307" s="4"/>
      <c r="T307" s="12">
        <f t="shared" ref="T307:Z322" ca="1" si="8">12*(T197-T87)/(T88-T87)</f>
        <v>-5.0640376316153697</v>
      </c>
      <c r="U307" s="12">
        <f t="shared" ca="1" si="8"/>
        <v>-6.1470300888922456</v>
      </c>
      <c r="V307" s="12">
        <f t="shared" ca="1" si="8"/>
        <v>3.7584638447646372</v>
      </c>
      <c r="W307" s="12">
        <f t="shared" ca="1" si="8"/>
        <v>4.8129919963643273</v>
      </c>
      <c r="X307" s="12">
        <f t="shared" ca="1" si="8"/>
        <v>1.9762460786089446</v>
      </c>
      <c r="Y307" s="12">
        <f t="shared" ca="1" si="8"/>
        <v>1.8726040629886331</v>
      </c>
      <c r="Z307" s="12">
        <f t="shared" ca="1" si="8"/>
        <v>1.6421570654663511</v>
      </c>
      <c r="AA307" s="12">
        <f t="shared" ca="1" si="4"/>
        <v>1.2140258325436284</v>
      </c>
    </row>
    <row r="308" spans="1:27" x14ac:dyDescent="0.2">
      <c r="A308" s="1">
        <v>85</v>
      </c>
      <c r="B308" s="4"/>
      <c r="T308" s="12">
        <f t="shared" ca="1" si="8"/>
        <v>-5.3069057362664971</v>
      </c>
      <c r="U308" s="12">
        <f t="shared" ca="1" si="8"/>
        <v>-6.4296202418603947</v>
      </c>
      <c r="V308" s="12">
        <f t="shared" ca="1" si="8"/>
        <v>3.3161096813546918</v>
      </c>
      <c r="W308" s="12">
        <f t="shared" ca="1" si="8"/>
        <v>4.1965066535885027</v>
      </c>
      <c r="X308" s="12">
        <f t="shared" ca="1" si="8"/>
        <v>1.2511626017250022</v>
      </c>
      <c r="Y308" s="12">
        <f t="shared" ca="1" si="8"/>
        <v>0.85206998502627207</v>
      </c>
      <c r="Z308" s="12">
        <f t="shared" ca="1" si="8"/>
        <v>0.79901169899000624</v>
      </c>
      <c r="AA308" s="12">
        <f t="shared" ref="AA308:AA326" ca="1" si="9">12*(AA198-AA88)/(AA89-AA88)</f>
        <v>0.57356783456475202</v>
      </c>
    </row>
    <row r="309" spans="1:27" x14ac:dyDescent="0.2">
      <c r="A309" s="1">
        <v>86</v>
      </c>
      <c r="B309" s="4"/>
      <c r="T309" s="12">
        <f t="shared" ca="1" si="8"/>
        <v>-5.142617868170908</v>
      </c>
      <c r="U309" s="12">
        <f t="shared" ca="1" si="8"/>
        <v>-6.6685034933728105</v>
      </c>
      <c r="V309" s="12">
        <f t="shared" ca="1" si="8"/>
        <v>3.1865560609218084</v>
      </c>
      <c r="W309" s="12">
        <f t="shared" ca="1" si="8"/>
        <v>3.6444718929876347</v>
      </c>
      <c r="X309" s="12">
        <f t="shared" ca="1" si="8"/>
        <v>0.73174986979776424</v>
      </c>
      <c r="Y309" s="12">
        <f t="shared" ca="1" si="8"/>
        <v>0.1176917841435382</v>
      </c>
      <c r="Z309" s="12">
        <f t="shared" ca="1" si="8"/>
        <v>0.13781596054740808</v>
      </c>
      <c r="AA309" s="12">
        <f t="shared" ca="1" si="9"/>
        <v>-0.12859264807523269</v>
      </c>
    </row>
    <row r="310" spans="1:27" x14ac:dyDescent="0.2">
      <c r="A310" s="1">
        <v>87</v>
      </c>
      <c r="B310" s="4"/>
      <c r="T310" s="12">
        <f t="shared" ca="1" si="8"/>
        <v>-5.0979488571378502</v>
      </c>
      <c r="U310" s="12">
        <f t="shared" ca="1" si="8"/>
        <v>-6.9566260604049477</v>
      </c>
      <c r="V310" s="12">
        <f t="shared" ca="1" si="8"/>
        <v>3.1491699454735151</v>
      </c>
      <c r="W310" s="12">
        <f t="shared" ca="1" si="8"/>
        <v>3.1901548982162846</v>
      </c>
      <c r="X310" s="12">
        <f t="shared" ca="1" si="8"/>
        <v>0.22438194657963648</v>
      </c>
      <c r="Y310" s="12">
        <f t="shared" ca="1" si="8"/>
        <v>-0.74850631707445781</v>
      </c>
      <c r="Z310" s="12">
        <f t="shared" ca="1" si="8"/>
        <v>-0.58565269276630338</v>
      </c>
      <c r="AA310" s="12">
        <f t="shared" ca="1" si="9"/>
        <v>-1.0206577044107163</v>
      </c>
    </row>
    <row r="311" spans="1:27" x14ac:dyDescent="0.2">
      <c r="A311" s="1">
        <v>88</v>
      </c>
      <c r="B311" s="4"/>
      <c r="T311" s="12">
        <f t="shared" ca="1" si="8"/>
        <v>-5.0681525488234875</v>
      </c>
      <c r="U311" s="12">
        <f t="shared" ca="1" si="8"/>
        <v>-7.1115915385832302</v>
      </c>
      <c r="V311" s="12">
        <f t="shared" ca="1" si="8"/>
        <v>3.2296081323416699</v>
      </c>
      <c r="W311" s="12">
        <f t="shared" ca="1" si="8"/>
        <v>2.781162389459507</v>
      </c>
      <c r="X311" s="12">
        <f t="shared" ca="1" si="8"/>
        <v>-3.7696705811627942E-2</v>
      </c>
      <c r="Y311" s="12">
        <f t="shared" ca="1" si="8"/>
        <v>-1.5192770336989068</v>
      </c>
      <c r="Z311" s="12">
        <f t="shared" ca="1" si="8"/>
        <v>-1.1764169492699881</v>
      </c>
      <c r="AA311" s="12">
        <f t="shared" ca="1" si="9"/>
        <v>-1.6544313902458394</v>
      </c>
    </row>
    <row r="312" spans="1:27" x14ac:dyDescent="0.2">
      <c r="A312" s="1">
        <v>89</v>
      </c>
      <c r="B312" s="4"/>
      <c r="T312" s="12">
        <f t="shared" ca="1" si="8"/>
        <v>-4.8213782931971245</v>
      </c>
      <c r="U312" s="12">
        <f t="shared" ca="1" si="8"/>
        <v>-7.1447920895201209</v>
      </c>
      <c r="V312" s="12">
        <f t="shared" ca="1" si="8"/>
        <v>3.4659387645577215</v>
      </c>
      <c r="W312" s="12">
        <f t="shared" ca="1" si="8"/>
        <v>2.4056992548034994</v>
      </c>
      <c r="X312" s="12">
        <f t="shared" ca="1" si="8"/>
        <v>-0.15311971082774825</v>
      </c>
      <c r="Y312" s="12">
        <f t="shared" ca="1" si="8"/>
        <v>-1.7810761388789362</v>
      </c>
      <c r="Z312" s="12">
        <f t="shared" ca="1" si="8"/>
        <v>-1.4138283559133373</v>
      </c>
      <c r="AA312" s="12">
        <f t="shared" ca="1" si="9"/>
        <v>-1.8320693683285716</v>
      </c>
    </row>
    <row r="313" spans="1:27" x14ac:dyDescent="0.2">
      <c r="A313" s="1">
        <v>90</v>
      </c>
      <c r="B313" s="4"/>
      <c r="T313" s="12">
        <f t="shared" ca="1" si="8"/>
        <v>-4.8006472739267814</v>
      </c>
      <c r="U313" s="12">
        <f t="shared" ca="1" si="8"/>
        <v>-7.4424260036642336</v>
      </c>
      <c r="V313" s="12">
        <f t="shared" ca="1" si="8"/>
        <v>3.5238688311685036</v>
      </c>
      <c r="W313" s="12">
        <f t="shared" ca="1" si="8"/>
        <v>2.0979218914161457</v>
      </c>
      <c r="X313" s="12">
        <f t="shared" ca="1" si="8"/>
        <v>-0.35710954305828052</v>
      </c>
      <c r="Y313" s="12">
        <f t="shared" ca="1" si="8"/>
        <v>-1.9322312300265883</v>
      </c>
      <c r="Z313" s="12">
        <f t="shared" ca="1" si="8"/>
        <v>-1.5593880888733052</v>
      </c>
      <c r="AA313" s="12">
        <f t="shared" ca="1" si="9"/>
        <v>-2.1561952933862298</v>
      </c>
    </row>
    <row r="314" spans="1:27" x14ac:dyDescent="0.2">
      <c r="A314" s="1">
        <v>91</v>
      </c>
      <c r="B314" s="4"/>
      <c r="T314" s="12">
        <f t="shared" ca="1" si="8"/>
        <v>-4.7317571864632901</v>
      </c>
      <c r="U314" s="12">
        <f t="shared" ca="1" si="8"/>
        <v>-7.543861609366048</v>
      </c>
      <c r="V314" s="12">
        <f t="shared" ca="1" si="8"/>
        <v>3.5782018660750272</v>
      </c>
      <c r="W314" s="12">
        <f t="shared" ca="1" si="8"/>
        <v>1.9037852355625868</v>
      </c>
      <c r="X314" s="12">
        <f t="shared" ca="1" si="8"/>
        <v>-0.33247755503798471</v>
      </c>
      <c r="Y314" s="12">
        <f t="shared" ca="1" si="8"/>
        <v>-1.9166609853095611</v>
      </c>
      <c r="Z314" s="12">
        <f t="shared" ca="1" si="8"/>
        <v>-1.5927212637623875</v>
      </c>
      <c r="AA314" s="12">
        <f t="shared" ca="1" si="9"/>
        <v>-2.3735943585113901</v>
      </c>
    </row>
    <row r="315" spans="1:27" x14ac:dyDescent="0.2">
      <c r="A315" s="1">
        <v>92</v>
      </c>
      <c r="B315" s="4"/>
      <c r="T315" s="12">
        <f t="shared" ca="1" si="8"/>
        <v>-4.7728873804168801</v>
      </c>
      <c r="U315" s="12">
        <f t="shared" ca="1" si="8"/>
        <v>-7.8132579113305027</v>
      </c>
      <c r="V315" s="12">
        <f t="shared" ca="1" si="8"/>
        <v>3.4742341693243648</v>
      </c>
      <c r="W315" s="12">
        <f t="shared" ca="1" si="8"/>
        <v>1.6363058414669118</v>
      </c>
      <c r="X315" s="12">
        <f t="shared" ca="1" si="8"/>
        <v>-0.3417330081913767</v>
      </c>
      <c r="Y315" s="12">
        <f t="shared" ca="1" si="8"/>
        <v>-1.7589128282418367</v>
      </c>
      <c r="Z315" s="12">
        <f t="shared" ca="1" si="8"/>
        <v>-1.6065916507392402</v>
      </c>
      <c r="AA315" s="12">
        <f t="shared" ca="1" si="9"/>
        <v>-2.4031021585343613</v>
      </c>
    </row>
    <row r="316" spans="1:27" x14ac:dyDescent="0.2">
      <c r="A316" s="1">
        <v>93</v>
      </c>
      <c r="B316" s="4"/>
      <c r="T316" s="12">
        <f t="shared" ca="1" si="8"/>
        <v>-5.0004027602557208</v>
      </c>
      <c r="U316" s="12">
        <f t="shared" ca="1" si="8"/>
        <v>-8.0968343816363006</v>
      </c>
      <c r="V316" s="12">
        <f t="shared" ca="1" si="8"/>
        <v>3.491273490279688</v>
      </c>
      <c r="W316" s="12">
        <f t="shared" ca="1" si="8"/>
        <v>1.5018535099452657</v>
      </c>
      <c r="X316" s="12">
        <f t="shared" ca="1" si="8"/>
        <v>-3.6328092031029324E-2</v>
      </c>
      <c r="Y316" s="12">
        <f t="shared" ca="1" si="8"/>
        <v>-1.7713224032968069</v>
      </c>
      <c r="Z316" s="12">
        <f t="shared" ca="1" si="8"/>
        <v>-1.5857701778705213</v>
      </c>
      <c r="AA316" s="12">
        <f t="shared" ca="1" si="9"/>
        <v>-2.4521563007108984</v>
      </c>
    </row>
    <row r="317" spans="1:27" x14ac:dyDescent="0.2">
      <c r="A317" s="1">
        <v>94</v>
      </c>
      <c r="B317" s="4"/>
      <c r="T317" s="12">
        <f t="shared" ca="1" si="8"/>
        <v>-4.8330096013907431</v>
      </c>
      <c r="U317" s="12">
        <f t="shared" ca="1" si="8"/>
        <v>-8.1664087343740324</v>
      </c>
      <c r="V317" s="12">
        <f t="shared" ca="1" si="8"/>
        <v>3.8560756013012201</v>
      </c>
      <c r="W317" s="12">
        <f t="shared" ca="1" si="8"/>
        <v>1.6339452059158028</v>
      </c>
      <c r="X317" s="12">
        <f t="shared" ca="1" si="8"/>
        <v>0.36249092809466171</v>
      </c>
      <c r="Y317" s="12">
        <f t="shared" ca="1" si="8"/>
        <v>-1.6770828592339329</v>
      </c>
      <c r="Z317" s="12">
        <f t="shared" ca="1" si="8"/>
        <v>-1.4919226926696667</v>
      </c>
      <c r="AA317" s="12">
        <f t="shared" ca="1" si="9"/>
        <v>-2.5915235159859371</v>
      </c>
    </row>
    <row r="318" spans="1:27" x14ac:dyDescent="0.2">
      <c r="A318" s="1">
        <v>95</v>
      </c>
      <c r="B318" s="4"/>
      <c r="T318" s="12">
        <f t="shared" ca="1" si="8"/>
        <v>-4.7818545842604729</v>
      </c>
      <c r="U318" s="12">
        <f t="shared" ca="1" si="8"/>
        <v>-9.1373166826302104</v>
      </c>
      <c r="V318" s="12">
        <f t="shared" ca="1" si="8"/>
        <v>3.9566372035270501</v>
      </c>
      <c r="W318" s="12">
        <f t="shared" ca="1" si="8"/>
        <v>1.6429370926136935</v>
      </c>
      <c r="X318" s="12">
        <f t="shared" ca="1" si="8"/>
        <v>0.74858024318853644</v>
      </c>
      <c r="Y318" s="12">
        <f t="shared" ca="1" si="8"/>
        <v>-1.5051037146480573</v>
      </c>
      <c r="Z318" s="12">
        <f t="shared" ca="1" si="8"/>
        <v>-1.5309268065521495</v>
      </c>
      <c r="AA318" s="12">
        <f t="shared" ca="1" si="9"/>
        <v>-3.0685545331801589</v>
      </c>
    </row>
    <row r="319" spans="1:27" x14ac:dyDescent="0.2">
      <c r="A319" s="1">
        <v>96</v>
      </c>
      <c r="B319" s="4"/>
      <c r="T319" s="12">
        <f t="shared" ca="1" si="8"/>
        <v>-4.6442698039620014</v>
      </c>
      <c r="U319" s="12">
        <f t="shared" ca="1" si="8"/>
        <v>-9.5202653890919144</v>
      </c>
      <c r="V319" s="12">
        <f t="shared" ca="1" si="8"/>
        <v>3.980975922949217</v>
      </c>
      <c r="W319" s="12">
        <f t="shared" ca="1" si="8"/>
        <v>1.6158914193706981</v>
      </c>
      <c r="X319" s="12">
        <f t="shared" ca="1" si="8"/>
        <v>1.2962486977540304</v>
      </c>
      <c r="Y319" s="12">
        <f t="shared" ca="1" si="8"/>
        <v>-1.2713929325197832</v>
      </c>
      <c r="Z319" s="12">
        <f t="shared" ca="1" si="8"/>
        <v>-1.4228808861376461</v>
      </c>
      <c r="AA319" s="12">
        <f t="shared" ca="1" si="9"/>
        <v>-3.3305947596756282</v>
      </c>
    </row>
    <row r="320" spans="1:27" x14ac:dyDescent="0.2">
      <c r="A320" s="1">
        <v>97</v>
      </c>
      <c r="B320" s="4"/>
      <c r="T320" s="12">
        <f t="shared" ca="1" si="8"/>
        <v>-4.9502137711194916</v>
      </c>
      <c r="U320" s="12">
        <f t="shared" ca="1" si="8"/>
        <v>-9.3347476217861836</v>
      </c>
      <c r="V320" s="12">
        <f t="shared" ca="1" si="8"/>
        <v>4.3796987711822055</v>
      </c>
      <c r="W320" s="12">
        <f t="shared" ca="1" si="8"/>
        <v>1.4839929795313509</v>
      </c>
      <c r="X320" s="12">
        <f t="shared" ca="1" si="8"/>
        <v>1.7386797670121581</v>
      </c>
      <c r="Y320" s="12">
        <f t="shared" ca="1" si="8"/>
        <v>-1.0534908039574251</v>
      </c>
      <c r="Z320" s="12">
        <f t="shared" ca="1" si="8"/>
        <v>-1.2767647782537301</v>
      </c>
      <c r="AA320" s="12">
        <f t="shared" ca="1" si="9"/>
        <v>-3.3528091450500757</v>
      </c>
    </row>
    <row r="321" spans="1:32" x14ac:dyDescent="0.2">
      <c r="A321" s="1">
        <v>98</v>
      </c>
      <c r="B321" s="4"/>
      <c r="T321" s="12">
        <f t="shared" ca="1" si="8"/>
        <v>-5.8326818744105022</v>
      </c>
      <c r="U321" s="12">
        <f t="shared" ca="1" si="8"/>
        <v>-9.9802214569228997</v>
      </c>
      <c r="V321" s="12">
        <f t="shared" ca="1" si="8"/>
        <v>4.4180430614395503</v>
      </c>
      <c r="W321" s="12">
        <f t="shared" ca="1" si="8"/>
        <v>1.7090581407553009</v>
      </c>
      <c r="X321" s="12">
        <f t="shared" ca="1" si="8"/>
        <v>2.5986406762354428</v>
      </c>
      <c r="Y321" s="12">
        <f t="shared" ca="1" si="8"/>
        <v>-1.1847289467332254</v>
      </c>
      <c r="Z321" s="12">
        <f t="shared" ca="1" si="8"/>
        <v>-1.2233880616627302</v>
      </c>
      <c r="AA321" s="12">
        <f t="shared" ca="1" si="9"/>
        <v>-3.4297421356458742</v>
      </c>
    </row>
    <row r="322" spans="1:32" x14ac:dyDescent="0.2">
      <c r="A322" s="1">
        <v>99</v>
      </c>
      <c r="B322" s="4"/>
      <c r="T322" s="12">
        <f t="shared" ca="1" si="8"/>
        <v>-7.7511330250585422</v>
      </c>
      <c r="U322" s="12">
        <f t="shared" ca="1" si="8"/>
        <v>-9.7079875046466277</v>
      </c>
      <c r="V322" s="12">
        <f t="shared" ca="1" si="8"/>
        <v>3.8485253582883505</v>
      </c>
      <c r="W322" s="12">
        <f t="shared" ca="1" si="8"/>
        <v>2.0707487504624678</v>
      </c>
      <c r="X322" s="12">
        <f t="shared" ca="1" si="8"/>
        <v>4.1103569646344731</v>
      </c>
      <c r="Y322" s="12">
        <f t="shared" ca="1" si="8"/>
        <v>-1.6312236170178513</v>
      </c>
      <c r="Z322" s="12">
        <f t="shared" ca="1" si="8"/>
        <v>-0.69135057480272688</v>
      </c>
      <c r="AA322" s="12">
        <f t="shared" ca="1" si="9"/>
        <v>-3.0471850574349562</v>
      </c>
    </row>
    <row r="323" spans="1:32" x14ac:dyDescent="0.2">
      <c r="A323" s="1">
        <v>100</v>
      </c>
      <c r="B323" s="4"/>
      <c r="T323" s="12">
        <f t="shared" ref="T323:Z326" ca="1" si="10">12*(T213-T103)/(T104-T103)</f>
        <v>-10.164635693908345</v>
      </c>
      <c r="U323" s="12">
        <f t="shared" ca="1" si="10"/>
        <v>-9.8466440252958094</v>
      </c>
      <c r="V323" s="12">
        <f t="shared" ca="1" si="10"/>
        <v>3.9980712192157024</v>
      </c>
      <c r="W323" s="12">
        <f t="shared" ca="1" si="10"/>
        <v>1.9156639206876505</v>
      </c>
      <c r="X323" s="12">
        <f t="shared" ca="1" si="10"/>
        <v>4.9390256970261435</v>
      </c>
      <c r="Y323" s="12">
        <f t="shared" ca="1" si="10"/>
        <v>-2.2253601983194997</v>
      </c>
      <c r="Z323" s="12">
        <f t="shared" ca="1" si="10"/>
        <v>-0.70150032359135261</v>
      </c>
      <c r="AA323" s="12">
        <f t="shared" ca="1" si="9"/>
        <v>-3.2562033783546624</v>
      </c>
    </row>
    <row r="324" spans="1:32" x14ac:dyDescent="0.2">
      <c r="A324" s="1">
        <v>101</v>
      </c>
      <c r="B324" s="4"/>
      <c r="T324" s="12">
        <f t="shared" ca="1" si="10"/>
        <v>-11.272061453985383</v>
      </c>
      <c r="U324" s="12">
        <f t="shared" ca="1" si="10"/>
        <v>-10.303131598603605</v>
      </c>
      <c r="V324" s="12">
        <f t="shared" ca="1" si="10"/>
        <v>4.0463966532872266</v>
      </c>
      <c r="W324" s="12">
        <f t="shared" ca="1" si="10"/>
        <v>2.1354844542755842</v>
      </c>
      <c r="X324" s="12">
        <f t="shared" ca="1" si="10"/>
        <v>5.8615417875125972</v>
      </c>
      <c r="Y324" s="12">
        <f t="shared" ca="1" si="10"/>
        <v>-3.3412323527631735</v>
      </c>
      <c r="Z324" s="12">
        <f t="shared" ca="1" si="10"/>
        <v>-1.3534311231300378</v>
      </c>
      <c r="AA324" s="12">
        <f t="shared" ca="1" si="9"/>
        <v>-3.9410671526649352</v>
      </c>
    </row>
    <row r="325" spans="1:32" x14ac:dyDescent="0.2">
      <c r="A325" s="1">
        <v>102</v>
      </c>
      <c r="B325" s="4"/>
      <c r="T325" s="12">
        <f t="shared" ca="1" si="10"/>
        <v>-11.756317343452867</v>
      </c>
      <c r="U325" s="12">
        <f t="shared" ca="1" si="10"/>
        <v>-14.315071769645865</v>
      </c>
      <c r="V325" s="12">
        <f t="shared" ca="1" si="10"/>
        <v>1.933930825284552</v>
      </c>
      <c r="W325" s="12">
        <f t="shared" ca="1" si="10"/>
        <v>0.67381761092286874</v>
      </c>
      <c r="X325" s="12">
        <f t="shared" ca="1" si="10"/>
        <v>6.542944826875611</v>
      </c>
      <c r="Y325" s="12">
        <f t="shared" ca="1" si="10"/>
        <v>-5.3394956283284349</v>
      </c>
      <c r="Z325" s="12">
        <f t="shared" ca="1" si="10"/>
        <v>-1.7723640409452768</v>
      </c>
      <c r="AA325" s="12">
        <f t="shared" ca="1" si="9"/>
        <v>-5.1719058808341938</v>
      </c>
    </row>
    <row r="326" spans="1:32" x14ac:dyDescent="0.2">
      <c r="A326" s="1">
        <v>103</v>
      </c>
      <c r="B326" s="4"/>
      <c r="T326" s="12">
        <f t="shared" ca="1" si="10"/>
        <v>8.6242630713509634E-3</v>
      </c>
      <c r="U326" s="12">
        <f t="shared" ca="1" si="10"/>
        <v>1.6216267003586311E-2</v>
      </c>
      <c r="V326" s="12">
        <f t="shared" ca="1" si="10"/>
        <v>-8.6574618306660986E-5</v>
      </c>
      <c r="W326" s="12">
        <f t="shared" ca="1" si="10"/>
        <v>1.5563675435272674E-3</v>
      </c>
      <c r="X326" s="12">
        <f t="shared" ca="1" si="10"/>
        <v>-3.5755975310918435E-3</v>
      </c>
      <c r="Y326" s="12">
        <f t="shared" ca="1" si="10"/>
        <v>5.7519598009178451E-3</v>
      </c>
      <c r="Z326" s="12">
        <f t="shared" ca="1" si="10"/>
        <v>3.2873127685458551E-3</v>
      </c>
      <c r="AA326" s="12">
        <f t="shared" ca="1" si="9"/>
        <v>6.3848339429986604E-3</v>
      </c>
    </row>
    <row r="330" spans="1:32" x14ac:dyDescent="0.2">
      <c r="A330" t="s">
        <v>33</v>
      </c>
    </row>
    <row r="331" spans="1:32" x14ac:dyDescent="0.2">
      <c r="A331" s="1">
        <v>0</v>
      </c>
      <c r="B331" s="4">
        <f ca="1">1-B3</f>
        <v>0.99111302248992084</v>
      </c>
      <c r="C331" s="4">
        <f t="shared" ref="C331:X343" ca="1" si="11">1-C3</f>
        <v>0.99124435713292691</v>
      </c>
      <c r="D331" s="4">
        <f t="shared" ca="1" si="11"/>
        <v>0.99137375086987878</v>
      </c>
      <c r="E331" s="4">
        <f t="shared" ca="1" si="11"/>
        <v>0.99150123238411703</v>
      </c>
      <c r="F331" s="4">
        <f t="shared" ca="1" si="11"/>
        <v>0.99162682993509066</v>
      </c>
      <c r="G331" s="4">
        <f t="shared" ca="1" si="11"/>
        <v>0.9917505713646213</v>
      </c>
      <c r="H331" s="4">
        <f t="shared" ca="1" si="11"/>
        <v>0.99187248410307516</v>
      </c>
      <c r="I331" s="4">
        <f t="shared" ca="1" si="11"/>
        <v>0.99199259517544358</v>
      </c>
      <c r="J331" s="4">
        <f t="shared" ca="1" si="11"/>
        <v>0.99211093120733351</v>
      </c>
      <c r="K331" s="4">
        <f t="shared" ca="1" si="11"/>
        <v>0.99222751843087054</v>
      </c>
      <c r="L331" s="4">
        <f t="shared" ca="1" si="11"/>
        <v>0.99234238269051278</v>
      </c>
      <c r="M331" s="4">
        <f t="shared" ca="1" si="11"/>
        <v>0.99245554944878112</v>
      </c>
      <c r="N331" s="4">
        <f t="shared" ca="1" si="11"/>
        <v>0.99256704379190253</v>
      </c>
      <c r="O331" s="4">
        <f t="shared" ca="1" si="11"/>
        <v>0.99267689043537199</v>
      </c>
      <c r="P331" s="4">
        <f t="shared" ca="1" si="11"/>
        <v>0.99278511372943046</v>
      </c>
      <c r="Q331" s="4">
        <f t="shared" ca="1" si="11"/>
        <v>0.99289173766446359</v>
      </c>
      <c r="R331" s="4">
        <f t="shared" ca="1" si="11"/>
        <v>0.99299678587631879</v>
      </c>
      <c r="S331" s="4">
        <f t="shared" ca="1" si="11"/>
        <v>0.99310028165154562</v>
      </c>
      <c r="T331" s="4">
        <f t="shared" ca="1" si="11"/>
        <v>0.99320224793255718</v>
      </c>
      <c r="U331" s="4">
        <f t="shared" ca="1" si="11"/>
        <v>0.99330270732271653</v>
      </c>
      <c r="V331" s="4">
        <f t="shared" ca="1" si="11"/>
        <v>0.99340168209134627</v>
      </c>
      <c r="W331" s="4">
        <f t="shared" ca="1" si="11"/>
        <v>0.99349919417866628</v>
      </c>
      <c r="X331" s="4">
        <f t="shared" ca="1" si="11"/>
        <v>0.99359526520065644</v>
      </c>
      <c r="Y331" s="4">
        <f ca="1">1-Y3</f>
        <v>0.99368991645384874</v>
      </c>
      <c r="Z331" s="4">
        <f t="shared" ref="Z331:AB346" ca="1" si="12">1-Z3</f>
        <v>0.99378316892004803</v>
      </c>
      <c r="AA331" s="4">
        <f t="shared" ca="1" si="12"/>
        <v>0.99387504327098319</v>
      </c>
      <c r="AB331" s="4">
        <f ca="1">1-AB3</f>
        <v>0.99396555987288993</v>
      </c>
      <c r="AC331" s="4">
        <f t="shared" ref="AC331:AF346" ca="1" si="13">1-AC3</f>
        <v>0.99405473879102446</v>
      </c>
      <c r="AD331" s="4">
        <f t="shared" ca="1" si="13"/>
        <v>0.99414259979411279</v>
      </c>
      <c r="AE331" s="4">
        <f t="shared" ca="1" si="13"/>
        <v>0.99422916235873182</v>
      </c>
      <c r="AF331" s="4">
        <f t="shared" ca="1" si="13"/>
        <v>0.99431444567362748</v>
      </c>
    </row>
    <row r="332" spans="1:32" x14ac:dyDescent="0.2">
      <c r="A332" s="1">
        <v>1</v>
      </c>
      <c r="B332" s="4">
        <f t="shared" ref="B332:Q395" ca="1" si="14">1-B4</f>
        <v>0.99083018184876603</v>
      </c>
      <c r="C332" s="4">
        <f t="shared" ca="1" si="14"/>
        <v>0.99096565947675741</v>
      </c>
      <c r="D332" s="4">
        <f t="shared" ca="1" si="14"/>
        <v>0.99109913605565869</v>
      </c>
      <c r="E332" s="4">
        <f t="shared" ca="1" si="14"/>
        <v>0.99123064112584069</v>
      </c>
      <c r="F332" s="4">
        <f t="shared" ca="1" si="14"/>
        <v>0.99136020379204903</v>
      </c>
      <c r="G332" s="4">
        <f t="shared" ca="1" si="14"/>
        <v>0.99148785272981554</v>
      </c>
      <c r="H332" s="4">
        <f t="shared" ca="1" si="14"/>
        <v>0.99161361619177413</v>
      </c>
      <c r="I332" s="4">
        <f t="shared" ca="1" si="14"/>
        <v>0.99173752201388465</v>
      </c>
      <c r="J332" s="4">
        <f t="shared" ca="1" si="14"/>
        <v>0.99185959762156606</v>
      </c>
      <c r="K332" s="4">
        <f t="shared" ca="1" si="14"/>
        <v>0.99197987003573906</v>
      </c>
      <c r="L332" s="4">
        <f t="shared" ca="1" si="14"/>
        <v>0.99209836587878031</v>
      </c>
      <c r="M332" s="4">
        <f t="shared" ca="1" si="14"/>
        <v>0.9922151113803892</v>
      </c>
      <c r="N332" s="4">
        <f t="shared" ca="1" si="14"/>
        <v>0.99233013238336898</v>
      </c>
      <c r="O332" s="4">
        <f t="shared" ca="1" si="14"/>
        <v>0.9924434543493228</v>
      </c>
      <c r="P332" s="4">
        <f t="shared" ca="1" si="14"/>
        <v>0.99255510236426647</v>
      </c>
      <c r="Q332" s="4">
        <f t="shared" ca="1" si="14"/>
        <v>0.99266510114415829</v>
      </c>
      <c r="R332" s="4">
        <f t="shared" ca="1" si="11"/>
        <v>0.99277347504034852</v>
      </c>
      <c r="S332" s="4">
        <f t="shared" ca="1" si="11"/>
        <v>0.99288024804494834</v>
      </c>
      <c r="T332" s="4">
        <f t="shared" ca="1" si="11"/>
        <v>0.9929854437961203</v>
      </c>
      <c r="U332" s="4">
        <f t="shared" ca="1" si="11"/>
        <v>0.99308908558329112</v>
      </c>
      <c r="V332" s="4">
        <f t="shared" ca="1" si="11"/>
        <v>0.99319119635228792</v>
      </c>
      <c r="W332" s="4">
        <f t="shared" ca="1" si="11"/>
        <v>0.99329179871039874</v>
      </c>
      <c r="X332" s="4">
        <f t="shared" ca="1" si="11"/>
        <v>0.99339091493135967</v>
      </c>
      <c r="Y332" s="4">
        <f t="shared" ref="Y332:AF332" ca="1" si="15">1-Y4</f>
        <v>0.99348856696026766</v>
      </c>
      <c r="Z332" s="4">
        <f t="shared" ca="1" si="15"/>
        <v>0.9935847764184218</v>
      </c>
      <c r="AA332" s="4">
        <f t="shared" ca="1" si="15"/>
        <v>0.99367956460809392</v>
      </c>
      <c r="AB332" s="4">
        <f t="shared" ca="1" si="15"/>
        <v>0.99377295251722797</v>
      </c>
      <c r="AC332" s="4">
        <f t="shared" ca="1" si="15"/>
        <v>0.99386496082407128</v>
      </c>
      <c r="AD332" s="4">
        <f t="shared" ca="1" si="15"/>
        <v>0.99395560990173804</v>
      </c>
      <c r="AE332" s="4">
        <f t="shared" ca="1" si="15"/>
        <v>0.99404491982270449</v>
      </c>
      <c r="AF332" s="4">
        <f t="shared" ca="1" si="15"/>
        <v>0.99413291036323925</v>
      </c>
    </row>
    <row r="333" spans="1:32" x14ac:dyDescent="0.2">
      <c r="A333" s="1">
        <v>2</v>
      </c>
      <c r="B333" s="4">
        <f t="shared" ca="1" si="14"/>
        <v>0.99067255826449485</v>
      </c>
      <c r="C333" s="4">
        <f t="shared" ca="1" si="11"/>
        <v>0.9908103440714674</v>
      </c>
      <c r="D333" s="4">
        <f t="shared" ca="1" si="11"/>
        <v>0.99094609534111977</v>
      </c>
      <c r="E333" s="4">
        <f t="shared" ca="1" si="11"/>
        <v>0.99107984209045819</v>
      </c>
      <c r="F333" s="4">
        <f t="shared" ca="1" si="11"/>
        <v>0.99121161389435608</v>
      </c>
      <c r="G333" s="4">
        <f t="shared" ca="1" si="11"/>
        <v>0.99134143989204437</v>
      </c>
      <c r="H333" s="4">
        <f t="shared" ca="1" si="11"/>
        <v>0.99146934879350845</v>
      </c>
      <c r="I333" s="4">
        <f t="shared" ca="1" si="11"/>
        <v>0.99159536888579058</v>
      </c>
      <c r="J333" s="4">
        <f t="shared" ca="1" si="11"/>
        <v>0.99171952803920116</v>
      </c>
      <c r="K333" s="4">
        <f t="shared" ca="1" si="11"/>
        <v>0.99184185371343891</v>
      </c>
      <c r="L333" s="4">
        <f t="shared" ca="1" si="11"/>
        <v>0.99196237296362255</v>
      </c>
      <c r="M333" s="4">
        <f t="shared" ca="1" si="11"/>
        <v>0.99208111244623265</v>
      </c>
      <c r="N333" s="4">
        <f t="shared" ca="1" si="11"/>
        <v>0.9921980984249692</v>
      </c>
      <c r="O333" s="4">
        <f t="shared" ca="1" si="11"/>
        <v>0.9923133567765211</v>
      </c>
      <c r="P333" s="4">
        <f t="shared" ca="1" si="11"/>
        <v>0.99242691299625363</v>
      </c>
      <c r="Q333" s="4">
        <f t="shared" ca="1" si="11"/>
        <v>0.99253879220381114</v>
      </c>
      <c r="R333" s="4">
        <f t="shared" ca="1" si="11"/>
        <v>0.99264901914863868</v>
      </c>
      <c r="S333" s="4">
        <f t="shared" ca="1" si="11"/>
        <v>0.99275761821542297</v>
      </c>
      <c r="T333" s="4">
        <f t="shared" ca="1" si="11"/>
        <v>0.99286461342945354</v>
      </c>
      <c r="U333" s="4">
        <f t="shared" ca="1" si="11"/>
        <v>0.99297002846190563</v>
      </c>
      <c r="V333" s="4">
        <f t="shared" ca="1" si="11"/>
        <v>0.99307388663504603</v>
      </c>
      <c r="W333" s="4">
        <f t="shared" ca="1" si="11"/>
        <v>0.99317621092736241</v>
      </c>
      <c r="X333" s="4">
        <f t="shared" ca="1" si="11"/>
        <v>0.99327702397861783</v>
      </c>
      <c r="Y333" s="4">
        <f t="shared" ref="Y333:AA333" ca="1" si="16">1-Y5</f>
        <v>0.99337634809483144</v>
      </c>
      <c r="Z333" s="4">
        <f t="shared" ca="1" si="12"/>
        <v>0.99347420525318642</v>
      </c>
      <c r="AA333" s="4">
        <f t="shared" ca="1" si="12"/>
        <v>0.99357061710686534</v>
      </c>
      <c r="AB333" s="4">
        <f t="shared" ca="1" si="12"/>
        <v>0.9936656049898156</v>
      </c>
      <c r="AC333" s="4">
        <f t="shared" ca="1" si="13"/>
        <v>0.99375918992144507</v>
      </c>
      <c r="AD333" s="4">
        <f t="shared" ca="1" si="13"/>
        <v>0.99385139261124833</v>
      </c>
      <c r="AE333" s="4">
        <f t="shared" ca="1" si="13"/>
        <v>0.99394223346336574</v>
      </c>
      <c r="AF333" s="4">
        <f t="shared" ca="1" si="13"/>
        <v>0.99403173258107558</v>
      </c>
    </row>
    <row r="334" spans="1:32" x14ac:dyDescent="0.2">
      <c r="A334" s="1">
        <v>3</v>
      </c>
      <c r="B334" s="4">
        <f t="shared" ca="1" si="14"/>
        <v>0.99054350862509899</v>
      </c>
      <c r="C334" s="4">
        <f t="shared" ca="1" si="11"/>
        <v>0.99068318388622678</v>
      </c>
      <c r="D334" s="4">
        <f t="shared" ca="1" si="11"/>
        <v>0.99082079720564997</v>
      </c>
      <c r="E334" s="4">
        <f t="shared" ca="1" si="11"/>
        <v>0.99095637899016098</v>
      </c>
      <c r="F334" s="4">
        <f t="shared" ca="1" si="11"/>
        <v>0.99108995919910436</v>
      </c>
      <c r="G334" s="4">
        <f t="shared" ca="1" si="11"/>
        <v>0.99122156735093325</v>
      </c>
      <c r="H334" s="4">
        <f t="shared" ca="1" si="11"/>
        <v>0.99135123252967061</v>
      </c>
      <c r="I334" s="4">
        <f t="shared" ca="1" si="11"/>
        <v>0.99147898339127649</v>
      </c>
      <c r="J334" s="4">
        <f t="shared" ca="1" si="11"/>
        <v>0.99160484816992278</v>
      </c>
      <c r="K334" s="4">
        <f t="shared" ca="1" si="11"/>
        <v>0.99172885468417638</v>
      </c>
      <c r="L334" s="4">
        <f t="shared" ca="1" si="11"/>
        <v>0.99185103034309352</v>
      </c>
      <c r="M334" s="4">
        <f t="shared" ca="1" si="11"/>
        <v>0.99197140215222412</v>
      </c>
      <c r="N334" s="4">
        <f t="shared" ca="1" si="11"/>
        <v>0.99208999671952924</v>
      </c>
      <c r="O334" s="4">
        <f t="shared" ca="1" si="11"/>
        <v>0.99220684026121342</v>
      </c>
      <c r="P334" s="4">
        <f t="shared" ca="1" si="11"/>
        <v>0.99232195860746997</v>
      </c>
      <c r="Q334" s="4">
        <f t="shared" ca="1" si="11"/>
        <v>0.99243537720814523</v>
      </c>
      <c r="R334" s="4">
        <f t="shared" ca="1" si="11"/>
        <v>0.992547121138318</v>
      </c>
      <c r="S334" s="4">
        <f t="shared" ca="1" si="11"/>
        <v>0.99265721510379923</v>
      </c>
      <c r="T334" s="4">
        <f t="shared" ca="1" si="11"/>
        <v>0.99276568344655092</v>
      </c>
      <c r="U334" s="4">
        <f t="shared" ca="1" si="11"/>
        <v>0.99287255015002629</v>
      </c>
      <c r="V334" s="4">
        <f t="shared" ca="1" si="11"/>
        <v>0.99297783884443169</v>
      </c>
      <c r="W334" s="4">
        <f t="shared" ca="1" si="11"/>
        <v>0.99308157281191289</v>
      </c>
      <c r="X334" s="4">
        <f t="shared" ca="1" si="11"/>
        <v>0.99318377499166399</v>
      </c>
      <c r="Y334" s="4">
        <f t="shared" ref="Y334:AA334" ca="1" si="17">1-Y6</f>
        <v>0.99328446798496373</v>
      </c>
      <c r="Z334" s="4">
        <f t="shared" ca="1" si="12"/>
        <v>0.99338367406013672</v>
      </c>
      <c r="AA334" s="4">
        <f t="shared" ca="1" si="12"/>
        <v>0.9934814151574437</v>
      </c>
      <c r="AB334" s="4">
        <f t="shared" ca="1" si="12"/>
        <v>0.99357771289389907</v>
      </c>
      <c r="AC334" s="4">
        <f t="shared" ca="1" si="13"/>
        <v>0.99367258856801921</v>
      </c>
      <c r="AD334" s="4">
        <f t="shared" ca="1" si="13"/>
        <v>0.99376606316450089</v>
      </c>
      <c r="AE334" s="4">
        <f t="shared" ca="1" si="13"/>
        <v>0.99385815735883143</v>
      </c>
      <c r="AF334" s="4">
        <f t="shared" ca="1" si="13"/>
        <v>0.99394889152183197</v>
      </c>
    </row>
    <row r="335" spans="1:32" x14ac:dyDescent="0.2">
      <c r="A335" s="1">
        <v>4</v>
      </c>
      <c r="B335" s="4">
        <f t="shared" ca="1" si="14"/>
        <v>0.99042329613633318</v>
      </c>
      <c r="C335" s="4">
        <f t="shared" ca="1" si="11"/>
        <v>0.99056473123620337</v>
      </c>
      <c r="D335" s="4">
        <f t="shared" ca="1" si="11"/>
        <v>0.9907040788766015</v>
      </c>
      <c r="E335" s="4">
        <f t="shared" ca="1" si="11"/>
        <v>0.99084136982707394</v>
      </c>
      <c r="F335" s="4">
        <f t="shared" ca="1" si="11"/>
        <v>0.99097663440477946</v>
      </c>
      <c r="G335" s="4">
        <f t="shared" ca="1" si="11"/>
        <v>0.99110990248110586</v>
      </c>
      <c r="H335" s="4">
        <f t="shared" ca="1" si="11"/>
        <v>0.99124120348819122</v>
      </c>
      <c r="I335" s="4">
        <f t="shared" ca="1" si="11"/>
        <v>0.99137056642535082</v>
      </c>
      <c r="J335" s="4">
        <f t="shared" ca="1" si="11"/>
        <v>0.9914980198654112</v>
      </c>
      <c r="K335" s="4">
        <f t="shared" ca="1" si="11"/>
        <v>0.99162359196095196</v>
      </c>
      <c r="L335" s="4">
        <f t="shared" ca="1" si="11"/>
        <v>0.99174731045045761</v>
      </c>
      <c r="M335" s="4">
        <f t="shared" ca="1" si="11"/>
        <v>0.99186920266437928</v>
      </c>
      <c r="N335" s="4">
        <f t="shared" ca="1" si="11"/>
        <v>0.99198929553111015</v>
      </c>
      <c r="O335" s="4">
        <f t="shared" ca="1" si="11"/>
        <v>0.99210761558287242</v>
      </c>
      <c r="P335" s="4">
        <f t="shared" ca="1" si="11"/>
        <v>0.9922241889615202</v>
      </c>
      <c r="Q335" s="4">
        <f t="shared" ca="1" si="11"/>
        <v>0.99233904142425755</v>
      </c>
      <c r="R335" s="4">
        <f t="shared" ca="1" si="11"/>
        <v>0.99245219834927345</v>
      </c>
      <c r="S335" s="4">
        <f t="shared" ca="1" si="11"/>
        <v>0.99256368474129542</v>
      </c>
      <c r="T335" s="4">
        <f t="shared" ca="1" si="11"/>
        <v>0.99267352523706176</v>
      </c>
      <c r="U335" s="4">
        <f t="shared" ca="1" si="11"/>
        <v>0.9927817441107154</v>
      </c>
      <c r="V335" s="4">
        <f t="shared" ca="1" si="11"/>
        <v>0.99288836527911761</v>
      </c>
      <c r="W335" s="4">
        <f t="shared" ca="1" si="11"/>
        <v>0.99299341230708649</v>
      </c>
      <c r="X335" s="4">
        <f t="shared" ca="1" si="11"/>
        <v>0.99309690841255782</v>
      </c>
      <c r="Y335" s="4">
        <f t="shared" ref="Y335:AA335" ca="1" si="18">1-Y7</f>
        <v>0.99319887647167127</v>
      </c>
      <c r="Z335" s="4">
        <f t="shared" ca="1" si="12"/>
        <v>0.99329933902378309</v>
      </c>
      <c r="AA335" s="4">
        <f t="shared" ca="1" si="12"/>
        <v>0.99339831827640501</v>
      </c>
      <c r="AB335" s="4">
        <f t="shared" ca="1" si="12"/>
        <v>0.99349583611007197</v>
      </c>
      <c r="AC335" s="4">
        <f t="shared" ca="1" si="13"/>
        <v>0.99359191408313874</v>
      </c>
      <c r="AD335" s="4">
        <f t="shared" ca="1" si="13"/>
        <v>0.99368657343650646</v>
      </c>
      <c r="AE335" s="4">
        <f t="shared" ca="1" si="13"/>
        <v>0.99377983509828072</v>
      </c>
      <c r="AF335" s="4">
        <f t="shared" ca="1" si="13"/>
        <v>0.99387171968836174</v>
      </c>
    </row>
    <row r="336" spans="1:32" x14ac:dyDescent="0.2">
      <c r="A336" s="1">
        <v>5</v>
      </c>
      <c r="B336" s="4">
        <f t="shared" ca="1" si="14"/>
        <v>0.9903348876972663</v>
      </c>
      <c r="C336" s="4">
        <f t="shared" ca="1" si="11"/>
        <v>0.99047761688740665</v>
      </c>
      <c r="D336" s="4">
        <f t="shared" ca="1" si="11"/>
        <v>0.99061823985827324</v>
      </c>
      <c r="E336" s="4">
        <f t="shared" ca="1" si="11"/>
        <v>0.99075678764596242</v>
      </c>
      <c r="F336" s="4">
        <f t="shared" ca="1" si="11"/>
        <v>0.99089329083055611</v>
      </c>
      <c r="G336" s="4">
        <f t="shared" ca="1" si="11"/>
        <v>0.99102777954278409</v>
      </c>
      <c r="H336" s="4">
        <f t="shared" ca="1" si="11"/>
        <v>0.9911602834705886</v>
      </c>
      <c r="I336" s="4">
        <f t="shared" ca="1" si="11"/>
        <v>0.99129083186559575</v>
      </c>
      <c r="J336" s="4">
        <f t="shared" ca="1" si="11"/>
        <v>0.99141945354949146</v>
      </c>
      <c r="K336" s="4">
        <f t="shared" ca="1" si="11"/>
        <v>0.99154617692030755</v>
      </c>
      <c r="L336" s="4">
        <f t="shared" ca="1" si="11"/>
        <v>0.99167102995861467</v>
      </c>
      <c r="M336" s="4">
        <f t="shared" ca="1" si="11"/>
        <v>0.99179404023362761</v>
      </c>
      <c r="N336" s="4">
        <f t="shared" ca="1" si="11"/>
        <v>0.99191523490922096</v>
      </c>
      <c r="O336" s="4">
        <f t="shared" ca="1" si="11"/>
        <v>0.99203464074985825</v>
      </c>
      <c r="P336" s="4">
        <f t="shared" ca="1" si="11"/>
        <v>0.99215228412643552</v>
      </c>
      <c r="Q336" s="4">
        <f t="shared" ca="1" si="11"/>
        <v>0.99226819102203934</v>
      </c>
      <c r="R336" s="4">
        <f t="shared" ca="1" si="11"/>
        <v>0.99238238703762272</v>
      </c>
      <c r="S336" s="4">
        <f t="shared" ca="1" si="11"/>
        <v>0.99249489739759744</v>
      </c>
      <c r="T336" s="4">
        <f t="shared" ca="1" si="11"/>
        <v>0.99260574695534665</v>
      </c>
      <c r="U336" s="4">
        <f t="shared" ca="1" si="11"/>
        <v>0.99271496019865624</v>
      </c>
      <c r="V336" s="4">
        <f t="shared" ca="1" si="11"/>
        <v>0.99282256125506863</v>
      </c>
      <c r="W336" s="4">
        <f t="shared" ca="1" si="11"/>
        <v>0.99292857389715783</v>
      </c>
      <c r="X336" s="4">
        <f t="shared" ca="1" si="11"/>
        <v>0.9930330215477291</v>
      </c>
      <c r="Y336" s="4">
        <f t="shared" ref="Y336:AA336" ca="1" si="19">1-Y8</f>
        <v>0.99313592728494171</v>
      </c>
      <c r="Z336" s="4">
        <f t="shared" ca="1" si="12"/>
        <v>0.9932373138473588</v>
      </c>
      <c r="AA336" s="4">
        <f t="shared" ca="1" si="12"/>
        <v>0.99333720363892308</v>
      </c>
      <c r="AB336" s="4">
        <f t="shared" ca="1" si="12"/>
        <v>0.99343561873386033</v>
      </c>
      <c r="AC336" s="4">
        <f t="shared" ca="1" si="13"/>
        <v>0.99353258088151142</v>
      </c>
      <c r="AD336" s="4">
        <f t="shared" ca="1" si="13"/>
        <v>0.99362811151109498</v>
      </c>
      <c r="AE336" s="4">
        <f t="shared" ca="1" si="13"/>
        <v>0.99372223173640006</v>
      </c>
      <c r="AF336" s="4">
        <f t="shared" ca="1" si="13"/>
        <v>0.99381496236041056</v>
      </c>
    </row>
    <row r="337" spans="1:32" x14ac:dyDescent="0.2">
      <c r="A337" s="1">
        <v>6</v>
      </c>
      <c r="B337" s="4">
        <f t="shared" ca="1" si="14"/>
        <v>0.99023946828236886</v>
      </c>
      <c r="C337" s="4">
        <f t="shared" ca="1" si="11"/>
        <v>0.99038359406282694</v>
      </c>
      <c r="D337" s="4">
        <f t="shared" ca="1" si="11"/>
        <v>0.99052559338195623</v>
      </c>
      <c r="E337" s="4">
        <f t="shared" ca="1" si="11"/>
        <v>0.99066549756335565</v>
      </c>
      <c r="F337" s="4">
        <f t="shared" ca="1" si="11"/>
        <v>0.99080333747070237</v>
      </c>
      <c r="G337" s="4">
        <f t="shared" ca="1" si="11"/>
        <v>0.99093914351446077</v>
      </c>
      <c r="H337" s="4">
        <f t="shared" ca="1" si="11"/>
        <v>0.99107294565849557</v>
      </c>
      <c r="I337" s="4">
        <f t="shared" ca="1" si="11"/>
        <v>0.99120477342658886</v>
      </c>
      <c r="J337" s="4">
        <f t="shared" ca="1" si="11"/>
        <v>0.99133465590886416</v>
      </c>
      <c r="K337" s="4">
        <f t="shared" ca="1" si="11"/>
        <v>0.99146262176811695</v>
      </c>
      <c r="L337" s="4">
        <f t="shared" ca="1" si="11"/>
        <v>0.99158869924605475</v>
      </c>
      <c r="M337" s="4">
        <f t="shared" ca="1" si="11"/>
        <v>0.99171291616944646</v>
      </c>
      <c r="N337" s="4">
        <f t="shared" ca="1" si="11"/>
        <v>0.9918352999561838</v>
      </c>
      <c r="O337" s="4">
        <f t="shared" ca="1" si="11"/>
        <v>0.99195587762125437</v>
      </c>
      <c r="P337" s="4">
        <f t="shared" ca="1" si="11"/>
        <v>0.99207467578262887</v>
      </c>
      <c r="Q337" s="4">
        <f t="shared" ca="1" si="11"/>
        <v>0.99219172066706396</v>
      </c>
      <c r="R337" s="4">
        <f t="shared" ca="1" si="11"/>
        <v>0.99230703811581944</v>
      </c>
      <c r="S337" s="4">
        <f t="shared" ca="1" si="11"/>
        <v>0.99242065359029519</v>
      </c>
      <c r="T337" s="4">
        <f t="shared" ca="1" si="11"/>
        <v>0.99253259217758427</v>
      </c>
      <c r="U337" s="4">
        <f t="shared" ca="1" si="11"/>
        <v>0.9926428785959478</v>
      </c>
      <c r="V337" s="4">
        <f t="shared" ca="1" si="11"/>
        <v>0.99275153720020859</v>
      </c>
      <c r="W337" s="4">
        <f t="shared" ca="1" si="11"/>
        <v>0.99285859198706861</v>
      </c>
      <c r="X337" s="4">
        <f t="shared" ca="1" si="11"/>
        <v>0.99296406660034819</v>
      </c>
      <c r="Y337" s="4">
        <f t="shared" ref="Y337:AA337" ca="1" si="20">1-Y9</f>
        <v>0.9930679843361494</v>
      </c>
      <c r="Z337" s="4">
        <f t="shared" ca="1" si="12"/>
        <v>0.99317036814794579</v>
      </c>
      <c r="AA337" s="4">
        <f t="shared" ca="1" si="12"/>
        <v>0.99327124065159667</v>
      </c>
      <c r="AB337" s="4">
        <f t="shared" ca="1" si="12"/>
        <v>0.99337062413029042</v>
      </c>
      <c r="AC337" s="4">
        <f t="shared" ca="1" si="13"/>
        <v>0.99346854053941436</v>
      </c>
      <c r="AD337" s="4">
        <f t="shared" ca="1" si="13"/>
        <v>0.9935650115113559</v>
      </c>
      <c r="AE337" s="4">
        <f t="shared" ca="1" si="13"/>
        <v>0.99366005836023208</v>
      </c>
      <c r="AF337" s="4">
        <f t="shared" ca="1" si="13"/>
        <v>0.99375370208655212</v>
      </c>
    </row>
    <row r="338" spans="1:32" x14ac:dyDescent="0.2">
      <c r="A338" s="1">
        <v>7</v>
      </c>
      <c r="B338" s="4">
        <f t="shared" ca="1" si="14"/>
        <v>0.99015695428161377</v>
      </c>
      <c r="C338" s="4">
        <f t="shared" ca="1" si="11"/>
        <v>0.99030228764866912</v>
      </c>
      <c r="D338" s="4">
        <f t="shared" ca="1" si="11"/>
        <v>0.99044547705514141</v>
      </c>
      <c r="E338" s="4">
        <f t="shared" ca="1" si="11"/>
        <v>0.99058655407307528</v>
      </c>
      <c r="F338" s="4">
        <f t="shared" ca="1" si="11"/>
        <v>0.99072554981121974</v>
      </c>
      <c r="G338" s="4">
        <f t="shared" ca="1" si="11"/>
        <v>0.99086249492177847</v>
      </c>
      <c r="H338" s="4">
        <f t="shared" ca="1" si="11"/>
        <v>0.99099741960706311</v>
      </c>
      <c r="I338" s="4">
        <f t="shared" ca="1" si="11"/>
        <v>0.99113035362605151</v>
      </c>
      <c r="J338" s="4">
        <f t="shared" ca="1" si="11"/>
        <v>0.99126132630085106</v>
      </c>
      <c r="K338" s="4">
        <f t="shared" ca="1" si="11"/>
        <v>0.99139036652306967</v>
      </c>
      <c r="L338" s="4">
        <f t="shared" ca="1" si="11"/>
        <v>0.99151750276009465</v>
      </c>
      <c r="M338" s="4">
        <f t="shared" ca="1" si="11"/>
        <v>0.99164276306128141</v>
      </c>
      <c r="N338" s="4">
        <f t="shared" ca="1" si="11"/>
        <v>0.99176617506405351</v>
      </c>
      <c r="O338" s="4">
        <f t="shared" ca="1" si="11"/>
        <v>0.9918877659999138</v>
      </c>
      <c r="P338" s="4">
        <f t="shared" ca="1" si="11"/>
        <v>0.99200756270036972</v>
      </c>
      <c r="Q338" s="4">
        <f t="shared" ca="1" si="11"/>
        <v>0.99212559160277347</v>
      </c>
      <c r="R338" s="4">
        <f t="shared" ca="1" si="11"/>
        <v>0.99224187875607694</v>
      </c>
      <c r="S338" s="4">
        <f t="shared" ca="1" si="11"/>
        <v>0.99235644982650451</v>
      </c>
      <c r="T338" s="4">
        <f t="shared" ca="1" si="11"/>
        <v>0.99246933010314387</v>
      </c>
      <c r="U338" s="4">
        <f t="shared" ca="1" si="11"/>
        <v>0.99258054450345534</v>
      </c>
      <c r="V338" s="4">
        <f t="shared" ca="1" si="11"/>
        <v>0.99269011757870318</v>
      </c>
      <c r="W338" s="4">
        <f t="shared" ca="1" si="11"/>
        <v>0.9927980735193066</v>
      </c>
      <c r="X338" s="4">
        <f t="shared" ca="1" si="11"/>
        <v>0.99290443616011503</v>
      </c>
      <c r="Y338" s="4">
        <f t="shared" ref="Y338:AA338" ca="1" si="21">1-Y10</f>
        <v>0.99300922898560584</v>
      </c>
      <c r="Z338" s="4">
        <f t="shared" ca="1" si="12"/>
        <v>0.99311247513500822</v>
      </c>
      <c r="AA338" s="4">
        <f t="shared" ca="1" si="12"/>
        <v>0.99321419740735162</v>
      </c>
      <c r="AB338" s="4">
        <f t="shared" ca="1" si="12"/>
        <v>0.99331441826644218</v>
      </c>
      <c r="AC338" s="4">
        <f t="shared" ca="1" si="13"/>
        <v>0.9934131598457665</v>
      </c>
      <c r="AD338" s="4">
        <f t="shared" ca="1" si="13"/>
        <v>0.99351044395332444</v>
      </c>
      <c r="AE338" s="4">
        <f t="shared" ca="1" si="13"/>
        <v>0.99360629207639273</v>
      </c>
      <c r="AF338" s="4">
        <f t="shared" ca="1" si="13"/>
        <v>0.99370072538621812</v>
      </c>
    </row>
    <row r="339" spans="1:32" x14ac:dyDescent="0.2">
      <c r="A339" s="1">
        <v>8</v>
      </c>
      <c r="B339" s="4">
        <f t="shared" ca="1" si="14"/>
        <v>0.99007919700379832</v>
      </c>
      <c r="C339" s="4">
        <f t="shared" ca="1" si="11"/>
        <v>0.99022566824878566</v>
      </c>
      <c r="D339" s="4">
        <f t="shared" ca="1" si="11"/>
        <v>0.99036997904685942</v>
      </c>
      <c r="E339" s="4">
        <f t="shared" ca="1" si="11"/>
        <v>0.99051216120404761</v>
      </c>
      <c r="F339" s="4">
        <f t="shared" ca="1" si="11"/>
        <v>0.9906522460599072</v>
      </c>
      <c r="G339" s="4">
        <f t="shared" ca="1" si="11"/>
        <v>0.99079026449431362</v>
      </c>
      <c r="H339" s="4">
        <f t="shared" ca="1" si="11"/>
        <v>0.99092624693415199</v>
      </c>
      <c r="I339" s="4">
        <f t="shared" ca="1" si="11"/>
        <v>0.99106022335991339</v>
      </c>
      <c r="J339" s="4">
        <f t="shared" ca="1" si="11"/>
        <v>0.99119222331219614</v>
      </c>
      <c r="K339" s="4">
        <f t="shared" ca="1" si="11"/>
        <v>0.99132227589811373</v>
      </c>
      <c r="L339" s="4">
        <f t="shared" ca="1" si="11"/>
        <v>0.99145040979761112</v>
      </c>
      <c r="M339" s="4">
        <f t="shared" ca="1" si="11"/>
        <v>0.99157665326968969</v>
      </c>
      <c r="N339" s="4">
        <f t="shared" ca="1" si="11"/>
        <v>0.99170103415854349</v>
      </c>
      <c r="O339" s="4">
        <f t="shared" ca="1" si="11"/>
        <v>0.99182357989960679</v>
      </c>
      <c r="P339" s="4">
        <f t="shared" ca="1" si="11"/>
        <v>0.99194431752551515</v>
      </c>
      <c r="Q339" s="4">
        <f t="shared" ca="1" si="11"/>
        <v>0.99206327367197988</v>
      </c>
      <c r="R339" s="4">
        <f t="shared" ca="1" si="11"/>
        <v>0.99218047458357905</v>
      </c>
      <c r="S339" s="4">
        <f t="shared" ca="1" si="11"/>
        <v>0.99229594611946426</v>
      </c>
      <c r="T339" s="4">
        <f t="shared" ca="1" si="11"/>
        <v>0.99240971375898568</v>
      </c>
      <c r="U339" s="4">
        <f t="shared" ca="1" si="11"/>
        <v>0.99252180260723588</v>
      </c>
      <c r="V339" s="4">
        <f t="shared" ca="1" si="11"/>
        <v>0.99263223740051387</v>
      </c>
      <c r="W339" s="4">
        <f t="shared" ca="1" si="11"/>
        <v>0.99274104251170991</v>
      </c>
      <c r="X339" s="4">
        <f t="shared" ca="1" si="11"/>
        <v>0.99284824195561372</v>
      </c>
      <c r="Y339" s="4">
        <f t="shared" ref="Y339:AA339" ca="1" si="22">1-Y11</f>
        <v>0.99295385939414438</v>
      </c>
      <c r="Z339" s="4">
        <f t="shared" ca="1" si="12"/>
        <v>0.99305791814150668</v>
      </c>
      <c r="AA339" s="4">
        <f t="shared" ca="1" si="12"/>
        <v>0.99316044116927138</v>
      </c>
      <c r="AB339" s="4">
        <f t="shared" ca="1" si="12"/>
        <v>0.99326145111138331</v>
      </c>
      <c r="AC339" s="4">
        <f t="shared" ca="1" si="13"/>
        <v>0.99336097026909576</v>
      </c>
      <c r="AD339" s="4">
        <f t="shared" ca="1" si="13"/>
        <v>0.99345902061583513</v>
      </c>
      <c r="AE339" s="4">
        <f t="shared" ca="1" si="13"/>
        <v>0.99355562380199414</v>
      </c>
      <c r="AF339" s="4">
        <f t="shared" ca="1" si="13"/>
        <v>0.99365080115965576</v>
      </c>
    </row>
    <row r="340" spans="1:32" x14ac:dyDescent="0.2">
      <c r="A340" s="1">
        <v>9</v>
      </c>
      <c r="B340" s="4">
        <f t="shared" ca="1" si="14"/>
        <v>0.9900082298859223</v>
      </c>
      <c r="C340" s="4">
        <f t="shared" ca="1" si="11"/>
        <v>0.99015573956240677</v>
      </c>
      <c r="D340" s="4">
        <f t="shared" ca="1" si="11"/>
        <v>0.99030107374887477</v>
      </c>
      <c r="E340" s="4">
        <f t="shared" ca="1" si="11"/>
        <v>0.99044426446478429</v>
      </c>
      <c r="F340" s="4">
        <f t="shared" ca="1" si="11"/>
        <v>0.99058534326022807</v>
      </c>
      <c r="G340" s="4">
        <f t="shared" ca="1" si="11"/>
        <v>0.99072434122275821</v>
      </c>
      <c r="H340" s="4">
        <f t="shared" ca="1" si="11"/>
        <v>0.99086128898411263</v>
      </c>
      <c r="I340" s="4">
        <f t="shared" ca="1" si="11"/>
        <v>0.99099621672684557</v>
      </c>
      <c r="J340" s="4">
        <f t="shared" ca="1" si="11"/>
        <v>0.99112915419086345</v>
      </c>
      <c r="K340" s="4">
        <f t="shared" ca="1" si="11"/>
        <v>0.99126013067986651</v>
      </c>
      <c r="L340" s="4">
        <f t="shared" ca="1" si="11"/>
        <v>0.99138917506769852</v>
      </c>
      <c r="M340" s="4">
        <f t="shared" ca="1" si="11"/>
        <v>0.99151631580460597</v>
      </c>
      <c r="N340" s="4">
        <f t="shared" ca="1" si="11"/>
        <v>0.99164158092340648</v>
      </c>
      <c r="O340" s="4">
        <f t="shared" ca="1" si="11"/>
        <v>0.99176499804556961</v>
      </c>
      <c r="P340" s="4">
        <f t="shared" ca="1" si="11"/>
        <v>0.99188659438720972</v>
      </c>
      <c r="Q340" s="4">
        <f t="shared" ca="1" si="11"/>
        <v>0.99200639676499336</v>
      </c>
      <c r="R340" s="4">
        <f t="shared" ca="1" si="11"/>
        <v>0.99212443160196184</v>
      </c>
      <c r="S340" s="4">
        <f t="shared" ca="1" si="11"/>
        <v>0.99224072493326898</v>
      </c>
      <c r="T340" s="4">
        <f t="shared" ca="1" si="11"/>
        <v>0.992355302411838</v>
      </c>
      <c r="U340" s="4">
        <f t="shared" ca="1" si="11"/>
        <v>0.99246818931393599</v>
      </c>
      <c r="V340" s="4">
        <f t="shared" ca="1" si="11"/>
        <v>0.99257941054466825</v>
      </c>
      <c r="W340" s="4">
        <f t="shared" ca="1" si="11"/>
        <v>0.99268899064339422</v>
      </c>
      <c r="X340" s="4">
        <f t="shared" ca="1" si="11"/>
        <v>0.99279695378906418</v>
      </c>
      <c r="Y340" s="4">
        <f t="shared" ref="Y340:AA340" ca="1" si="23">1-Y12</f>
        <v>0.99290332380548052</v>
      </c>
      <c r="Z340" s="4">
        <f t="shared" ca="1" si="12"/>
        <v>0.99300812416648188</v>
      </c>
      <c r="AA340" s="4">
        <f t="shared" ca="1" si="12"/>
        <v>0.99311137800105354</v>
      </c>
      <c r="AB340" s="4">
        <f t="shared" ca="1" si="12"/>
        <v>0.9932131080983635</v>
      </c>
      <c r="AC340" s="4">
        <f t="shared" ca="1" si="13"/>
        <v>0.99331333691272605</v>
      </c>
      <c r="AD340" s="4">
        <f t="shared" ca="1" si="13"/>
        <v>0.99341208656849389</v>
      </c>
      <c r="AE340" s="4">
        <f t="shared" ca="1" si="13"/>
        <v>0.99350937886487922</v>
      </c>
      <c r="AF340" s="4">
        <f t="shared" ca="1" si="13"/>
        <v>0.99360523528070543</v>
      </c>
    </row>
    <row r="341" spans="1:32" x14ac:dyDescent="0.2">
      <c r="A341" s="1">
        <v>10</v>
      </c>
      <c r="B341" s="4">
        <f t="shared" ca="1" si="14"/>
        <v>0.98992425511015136</v>
      </c>
      <c r="C341" s="4">
        <f t="shared" ca="1" si="11"/>
        <v>0.99007299346597222</v>
      </c>
      <c r="D341" s="4">
        <f t="shared" ca="1" si="11"/>
        <v>0.99021953853524558</v>
      </c>
      <c r="E341" s="4">
        <f t="shared" ca="1" si="11"/>
        <v>0.99036392258984873</v>
      </c>
      <c r="F341" s="4">
        <f t="shared" ca="1" si="11"/>
        <v>0.99050617742887315</v>
      </c>
      <c r="G341" s="4">
        <f t="shared" ca="1" si="11"/>
        <v>0.99064633438549055</v>
      </c>
      <c r="H341" s="4">
        <f t="shared" ca="1" si="11"/>
        <v>0.99078442433372071</v>
      </c>
      <c r="I341" s="4">
        <f t="shared" ca="1" si="11"/>
        <v>0.99092047769510283</v>
      </c>
      <c r="J341" s="4">
        <f t="shared" ca="1" si="11"/>
        <v>0.99105452444527098</v>
      </c>
      <c r="K341" s="4">
        <f t="shared" ca="1" si="11"/>
        <v>0.99118659412043708</v>
      </c>
      <c r="L341" s="4">
        <f t="shared" ca="1" si="11"/>
        <v>0.99131671582377956</v>
      </c>
      <c r="M341" s="4">
        <f t="shared" ca="1" si="11"/>
        <v>0.99144491823174197</v>
      </c>
      <c r="N341" s="4">
        <f t="shared" ca="1" si="11"/>
        <v>0.99157122960024047</v>
      </c>
      <c r="O341" s="4">
        <f t="shared" ca="1" si="11"/>
        <v>0.99169567777078327</v>
      </c>
      <c r="P341" s="4">
        <f t="shared" ca="1" si="11"/>
        <v>0.99181829017650225</v>
      </c>
      <c r="Q341" s="4">
        <f t="shared" ca="1" si="11"/>
        <v>0.99193909384809742</v>
      </c>
      <c r="R341" s="4">
        <f t="shared" ca="1" si="11"/>
        <v>0.99205811541969735</v>
      </c>
      <c r="S341" s="4">
        <f t="shared" ca="1" si="11"/>
        <v>0.99217538113463466</v>
      </c>
      <c r="T341" s="4">
        <f t="shared" ca="1" si="11"/>
        <v>0.99229091685113913</v>
      </c>
      <c r="U341" s="4">
        <f t="shared" ca="1" si="11"/>
        <v>0.99240474804794854</v>
      </c>
      <c r="V341" s="4">
        <f t="shared" ca="1" si="11"/>
        <v>0.9925168998298397</v>
      </c>
      <c r="W341" s="4">
        <f t="shared" ca="1" si="11"/>
        <v>0.99262739693307944</v>
      </c>
      <c r="X341" s="4">
        <f t="shared" ca="1" si="11"/>
        <v>0.9927362637307976</v>
      </c>
      <c r="Y341" s="4">
        <f t="shared" ref="Y341:AA341" ca="1" si="24">1-Y13</f>
        <v>0.99284352423828193</v>
      </c>
      <c r="Z341" s="4">
        <f t="shared" ca="1" si="12"/>
        <v>0.99294920211819848</v>
      </c>
      <c r="AA341" s="4">
        <f t="shared" ca="1" si="12"/>
        <v>0.99305332068573493</v>
      </c>
      <c r="AB341" s="4">
        <f t="shared" ca="1" si="12"/>
        <v>0.99315590291367128</v>
      </c>
      <c r="AC341" s="4">
        <f t="shared" ca="1" si="13"/>
        <v>0.99325697143737701</v>
      </c>
      <c r="AD341" s="4">
        <f t="shared" ca="1" si="13"/>
        <v>0.99335654855973599</v>
      </c>
      <c r="AE341" s="4">
        <f t="shared" ca="1" si="13"/>
        <v>0.99345465625600071</v>
      </c>
      <c r="AF341" s="4">
        <f t="shared" ca="1" si="13"/>
        <v>0.99355131617857673</v>
      </c>
    </row>
    <row r="342" spans="1:32" x14ac:dyDescent="0.2">
      <c r="A342" s="1">
        <v>11</v>
      </c>
      <c r="B342" s="4">
        <f t="shared" ca="1" si="14"/>
        <v>0.98983966414202662</v>
      </c>
      <c r="C342" s="4">
        <f t="shared" ca="1" si="11"/>
        <v>0.98998964008852508</v>
      </c>
      <c r="D342" s="4">
        <f t="shared" ca="1" si="11"/>
        <v>0.99013740482593715</v>
      </c>
      <c r="E342" s="4">
        <f t="shared" ca="1" si="11"/>
        <v>0.99028299088025606</v>
      </c>
      <c r="F342" s="4">
        <f t="shared" ca="1" si="11"/>
        <v>0.99042643030124855</v>
      </c>
      <c r="G342" s="4">
        <f t="shared" ca="1" si="11"/>
        <v>0.99056775466936264</v>
      </c>
      <c r="H342" s="4">
        <f t="shared" ca="1" si="11"/>
        <v>0.99070699510253613</v>
      </c>
      <c r="I342" s="4">
        <f t="shared" ca="1" si="11"/>
        <v>0.99084418226290927</v>
      </c>
      <c r="J342" s="4">
        <f t="shared" ca="1" si="11"/>
        <v>0.99097934636344176</v>
      </c>
      <c r="K342" s="4">
        <f t="shared" ca="1" si="11"/>
        <v>0.99111251717443394</v>
      </c>
      <c r="L342" s="4">
        <f t="shared" ca="1" si="11"/>
        <v>0.99124372402995742</v>
      </c>
      <c r="M342" s="4">
        <f t="shared" ca="1" si="11"/>
        <v>0.99137299583419181</v>
      </c>
      <c r="N342" s="4">
        <f t="shared" ca="1" si="11"/>
        <v>0.99150036106767203</v>
      </c>
      <c r="O342" s="4">
        <f t="shared" ca="1" si="11"/>
        <v>0.99162584779344665</v>
      </c>
      <c r="P342" s="4">
        <f t="shared" ca="1" si="11"/>
        <v>0.99174948366314719</v>
      </c>
      <c r="Q342" s="4">
        <f t="shared" ca="1" si="11"/>
        <v>0.99187129592297185</v>
      </c>
      <c r="R342" s="4">
        <f t="shared" ca="1" si="11"/>
        <v>0.99199131141958252</v>
      </c>
      <c r="S342" s="4">
        <f t="shared" ca="1" si="11"/>
        <v>0.99210955660591837</v>
      </c>
      <c r="T342" s="4">
        <f t="shared" ca="1" si="11"/>
        <v>0.99222605754692572</v>
      </c>
      <c r="U342" s="4">
        <f t="shared" ca="1" si="11"/>
        <v>0.99234083992520561</v>
      </c>
      <c r="V342" s="4">
        <f t="shared" ca="1" si="11"/>
        <v>0.99245392904658092</v>
      </c>
      <c r="W342" s="4">
        <f t="shared" ca="1" si="11"/>
        <v>0.99256534984558342</v>
      </c>
      <c r="X342" s="4">
        <f t="shared" ca="1" si="11"/>
        <v>0.9926751268908619</v>
      </c>
      <c r="Y342" s="4">
        <f t="shared" ref="Y342:AA342" ca="1" si="25">1-Y14</f>
        <v>0.99278328439051344</v>
      </c>
      <c r="Z342" s="4">
        <f t="shared" ca="1" si="12"/>
        <v>0.99288984619733678</v>
      </c>
      <c r="AA342" s="4">
        <f t="shared" ca="1" si="12"/>
        <v>0.99299483581401193</v>
      </c>
      <c r="AB342" s="4">
        <f t="shared" ca="1" si="12"/>
        <v>0.99309827639820369</v>
      </c>
      <c r="AC342" s="4">
        <f t="shared" ca="1" si="13"/>
        <v>0.99320019076759303</v>
      </c>
      <c r="AD342" s="4">
        <f t="shared" ca="1" si="13"/>
        <v>0.99330060140483545</v>
      </c>
      <c r="AE342" s="4">
        <f t="shared" ca="1" si="13"/>
        <v>0.99339953046244822</v>
      </c>
      <c r="AF342" s="4">
        <f t="shared" ca="1" si="13"/>
        <v>0.99349699976762718</v>
      </c>
    </row>
    <row r="343" spans="1:32" x14ac:dyDescent="0.2">
      <c r="A343" s="1">
        <v>12</v>
      </c>
      <c r="B343" s="4">
        <f t="shared" ca="1" si="14"/>
        <v>0.989733116380074</v>
      </c>
      <c r="C343" s="4">
        <f t="shared" ca="1" si="11"/>
        <v>0.98988465101898937</v>
      </c>
      <c r="D343" s="4">
        <f t="shared" ca="1" si="11"/>
        <v>0.99003395188003973</v>
      </c>
      <c r="E343" s="4">
        <f t="shared" ca="1" si="11"/>
        <v>0.99018105180909666</v>
      </c>
      <c r="F343" s="4">
        <f t="shared" ca="1" si="11"/>
        <v>0.99032598317147735</v>
      </c>
      <c r="G343" s="4">
        <f t="shared" ca="1" si="11"/>
        <v>0.99046877785890464</v>
      </c>
      <c r="H343" s="4">
        <f t="shared" ca="1" si="11"/>
        <v>0.99060946729636767</v>
      </c>
      <c r="I343" s="4">
        <f t="shared" ref="C343:X354" ca="1" si="26">1-I15</f>
        <v>0.9907480824488859</v>
      </c>
      <c r="J343" s="4">
        <f t="shared" ca="1" si="26"/>
        <v>0.99088465382817625</v>
      </c>
      <c r="K343" s="4">
        <f t="shared" ca="1" si="26"/>
        <v>0.99101921149922645</v>
      </c>
      <c r="L343" s="4">
        <f t="shared" ca="1" si="26"/>
        <v>0.99115178508677415</v>
      </c>
      <c r="M343" s="4">
        <f t="shared" ca="1" si="26"/>
        <v>0.9912824037816943</v>
      </c>
      <c r="N343" s="4">
        <f t="shared" ca="1" si="26"/>
        <v>0.9914110963472953</v>
      </c>
      <c r="O343" s="4">
        <f t="shared" ca="1" si="26"/>
        <v>0.99153789112552593</v>
      </c>
      <c r="P343" s="4">
        <f t="shared" ca="1" si="26"/>
        <v>0.99166281604309359</v>
      </c>
      <c r="Q343" s="4">
        <f t="shared" ca="1" si="26"/>
        <v>0.99178589861749489</v>
      </c>
      <c r="R343" s="4">
        <f t="shared" ca="1" si="26"/>
        <v>0.99190716596296102</v>
      </c>
      <c r="S343" s="4">
        <f t="shared" ca="1" si="26"/>
        <v>0.99202664479631764</v>
      </c>
      <c r="T343" s="4">
        <f t="shared" ca="1" si="26"/>
        <v>0.99214436144276119</v>
      </c>
      <c r="U343" s="4">
        <f t="shared" ca="1" si="26"/>
        <v>0.99226034184155332</v>
      </c>
      <c r="V343" s="4">
        <f t="shared" ca="1" si="26"/>
        <v>0.99237461155163231</v>
      </c>
      <c r="W343" s="4">
        <f t="shared" ca="1" si="26"/>
        <v>0.99248719575714628</v>
      </c>
      <c r="X343" s="4">
        <f t="shared" ca="1" si="26"/>
        <v>0.99259811927290564</v>
      </c>
      <c r="Y343" s="4">
        <f t="shared" ref="Y343:AA343" ca="1" si="27">1-Y15</f>
        <v>0.99270740654975842</v>
      </c>
      <c r="Z343" s="4">
        <f t="shared" ca="1" si="12"/>
        <v>0.99281508167988752</v>
      </c>
      <c r="AA343" s="4">
        <f t="shared" ca="1" si="12"/>
        <v>0.99292116840203348</v>
      </c>
      <c r="AB343" s="4">
        <f t="shared" ca="1" si="12"/>
        <v>0.99302569010664121</v>
      </c>
      <c r="AC343" s="4">
        <f t="shared" ca="1" si="13"/>
        <v>0.9931286698409334</v>
      </c>
      <c r="AD343" s="4">
        <f t="shared" ca="1" si="13"/>
        <v>0.99323013031391094</v>
      </c>
      <c r="AE343" s="4">
        <f t="shared" ca="1" si="13"/>
        <v>0.9933300939012818</v>
      </c>
      <c r="AF343" s="4">
        <f t="shared" ca="1" si="13"/>
        <v>0.99342858265031875</v>
      </c>
    </row>
    <row r="344" spans="1:32" x14ac:dyDescent="0.2">
      <c r="A344" s="1">
        <v>13</v>
      </c>
      <c r="B344" s="4">
        <f t="shared" ca="1" si="14"/>
        <v>0.98963005783660729</v>
      </c>
      <c r="C344" s="4">
        <f t="shared" ca="1" si="26"/>
        <v>0.9897830999624313</v>
      </c>
      <c r="D344" s="4">
        <f t="shared" ca="1" si="26"/>
        <v>0.98993388648777281</v>
      </c>
      <c r="E344" s="4">
        <f t="shared" ca="1" si="26"/>
        <v>0.99008245056766608</v>
      </c>
      <c r="F344" s="4">
        <f t="shared" ca="1" si="26"/>
        <v>0.99022882487241226</v>
      </c>
      <c r="G344" s="4">
        <f t="shared" ca="1" si="26"/>
        <v>0.99037304159458994</v>
      </c>
      <c r="H344" s="4">
        <f t="shared" ca="1" si="26"/>
        <v>0.99051513245596567</v>
      </c>
      <c r="I344" s="4">
        <f t="shared" ca="1" si="26"/>
        <v>0.99065512871430739</v>
      </c>
      <c r="J344" s="4">
        <f t="shared" ca="1" si="26"/>
        <v>0.99079306117010091</v>
      </c>
      <c r="K344" s="4">
        <f t="shared" ca="1" si="26"/>
        <v>0.99092896017317167</v>
      </c>
      <c r="L344" s="4">
        <f t="shared" ca="1" si="26"/>
        <v>0.99106285562921237</v>
      </c>
      <c r="M344" s="4">
        <f t="shared" ca="1" si="26"/>
        <v>0.99119477700621783</v>
      </c>
      <c r="N344" s="4">
        <f t="shared" ca="1" si="26"/>
        <v>0.99132475334082915</v>
      </c>
      <c r="O344" s="4">
        <f t="shared" ca="1" si="26"/>
        <v>0.99145281324458701</v>
      </c>
      <c r="P344" s="4">
        <f t="shared" ca="1" si="26"/>
        <v>0.99157898491009655</v>
      </c>
      <c r="Q344" s="4">
        <f t="shared" ca="1" si="26"/>
        <v>0.9917032961171045</v>
      </c>
      <c r="R344" s="4">
        <f t="shared" ca="1" si="26"/>
        <v>0.99182577423848972</v>
      </c>
      <c r="S344" s="4">
        <f t="shared" ca="1" si="26"/>
        <v>0.99194644624616868</v>
      </c>
      <c r="T344" s="4">
        <f t="shared" ca="1" si="26"/>
        <v>0.99206533871691649</v>
      </c>
      <c r="U344" s="4">
        <f t="shared" ca="1" si="26"/>
        <v>0.99218247783810531</v>
      </c>
      <c r="V344" s="4">
        <f t="shared" ca="1" si="26"/>
        <v>0.9922978894133605</v>
      </c>
      <c r="W344" s="4">
        <f t="shared" ca="1" si="26"/>
        <v>0.99241159886813679</v>
      </c>
      <c r="X344" s="4">
        <f t="shared" ca="1" si="26"/>
        <v>0.99252363125521359</v>
      </c>
      <c r="Y344" s="4">
        <f t="shared" ref="Y344:AA344" ca="1" si="28">1-Y16</f>
        <v>0.9926340112601133</v>
      </c>
      <c r="Z344" s="4">
        <f t="shared" ca="1" si="12"/>
        <v>0.99274276320644117</v>
      </c>
      <c r="AA344" s="4">
        <f t="shared" ca="1" si="12"/>
        <v>0.99284991106114873</v>
      </c>
      <c r="AB344" s="4">
        <f t="shared" ca="1" si="12"/>
        <v>0.99295547843972287</v>
      </c>
      <c r="AC344" s="4">
        <f t="shared" ca="1" si="13"/>
        <v>0.99305948861129978</v>
      </c>
      <c r="AD344" s="4">
        <f t="shared" ca="1" si="13"/>
        <v>0.99316196450370542</v>
      </c>
      <c r="AE344" s="4">
        <f t="shared" ca="1" si="13"/>
        <v>0.99326292870842525</v>
      </c>
      <c r="AF344" s="4">
        <f t="shared" ca="1" si="13"/>
        <v>0.99336240348550076</v>
      </c>
    </row>
    <row r="345" spans="1:32" x14ac:dyDescent="0.2">
      <c r="A345" s="1">
        <v>14</v>
      </c>
      <c r="B345" s="4">
        <f t="shared" ca="1" si="14"/>
        <v>0.98950394781754536</v>
      </c>
      <c r="C345" s="4">
        <f t="shared" ca="1" si="26"/>
        <v>0.98965883442406088</v>
      </c>
      <c r="D345" s="4">
        <f t="shared" ca="1" si="26"/>
        <v>0.98981143873471367</v>
      </c>
      <c r="E345" s="4">
        <f t="shared" ca="1" si="26"/>
        <v>0.98996179428256748</v>
      </c>
      <c r="F345" s="4">
        <f t="shared" ca="1" si="26"/>
        <v>0.99010993411084913</v>
      </c>
      <c r="G345" s="4">
        <f t="shared" ca="1" si="26"/>
        <v>0.9902558907800193</v>
      </c>
      <c r="H345" s="4">
        <f t="shared" ca="1" si="26"/>
        <v>0.99039969637474456</v>
      </c>
      <c r="I345" s="4">
        <f t="shared" ca="1" si="26"/>
        <v>0.99054138251077073</v>
      </c>
      <c r="J345" s="4">
        <f t="shared" ca="1" si="26"/>
        <v>0.99068098034169971</v>
      </c>
      <c r="K345" s="4">
        <f t="shared" ca="1" si="26"/>
        <v>0.99081852056566988</v>
      </c>
      <c r="L345" s="4">
        <f t="shared" ca="1" si="26"/>
        <v>0.99095403343194333</v>
      </c>
      <c r="M345" s="4">
        <f t="shared" ca="1" si="26"/>
        <v>0.99108754874739868</v>
      </c>
      <c r="N345" s="4">
        <f t="shared" ca="1" si="26"/>
        <v>0.99121909588293255</v>
      </c>
      <c r="O345" s="4">
        <f t="shared" ca="1" si="26"/>
        <v>0.99134870377977125</v>
      </c>
      <c r="P345" s="4">
        <f t="shared" ca="1" si="26"/>
        <v>0.99147640095569145</v>
      </c>
      <c r="Q345" s="4">
        <f t="shared" ca="1" si="26"/>
        <v>0.99160221551115391</v>
      </c>
      <c r="R345" s="4">
        <f t="shared" ca="1" si="26"/>
        <v>0.99172617513534966</v>
      </c>
      <c r="S345" s="4">
        <f t="shared" ca="1" si="26"/>
        <v>0.99184830711216065</v>
      </c>
      <c r="T345" s="4">
        <f t="shared" ca="1" si="26"/>
        <v>0.99196863832603577</v>
      </c>
      <c r="U345" s="4">
        <f t="shared" ca="1" si="26"/>
        <v>0.99208719526778266</v>
      </c>
      <c r="V345" s="4">
        <f t="shared" ca="1" si="26"/>
        <v>0.9922040040402782</v>
      </c>
      <c r="W345" s="4">
        <f t="shared" ca="1" si="26"/>
        <v>0.99231909036409716</v>
      </c>
      <c r="X345" s="4">
        <f t="shared" ca="1" si="26"/>
        <v>0.99243247958306058</v>
      </c>
      <c r="Y345" s="4">
        <f t="shared" ref="Y345:AA345" ca="1" si="29">1-Y17</f>
        <v>0.99254419666970561</v>
      </c>
      <c r="Z345" s="4">
        <f t="shared" ca="1" si="12"/>
        <v>0.9926542662306771</v>
      </c>
      <c r="AA345" s="4">
        <f t="shared" ca="1" si="12"/>
        <v>0.99276271251204218</v>
      </c>
      <c r="AB345" s="4">
        <f t="shared" ca="1" si="12"/>
        <v>0.99286955940452915</v>
      </c>
      <c r="AC345" s="4">
        <f t="shared" ca="1" si="13"/>
        <v>0.99297483044869184</v>
      </c>
      <c r="AD345" s="4">
        <f t="shared" ca="1" si="13"/>
        <v>0.99307854883999969</v>
      </c>
      <c r="AE345" s="4">
        <f t="shared" ca="1" si="13"/>
        <v>0.99318073743385549</v>
      </c>
      <c r="AF345" s="4">
        <f t="shared" ca="1" si="13"/>
        <v>0.99328141875054099</v>
      </c>
    </row>
    <row r="346" spans="1:32" x14ac:dyDescent="0.2">
      <c r="A346" s="1">
        <v>15</v>
      </c>
      <c r="B346" s="4">
        <f t="shared" ca="1" si="14"/>
        <v>0.98934192188470627</v>
      </c>
      <c r="C346" s="4">
        <f t="shared" ca="1" si="26"/>
        <v>0.98949917797609521</v>
      </c>
      <c r="D346" s="4">
        <f t="shared" ca="1" si="26"/>
        <v>0.98965411748661958</v>
      </c>
      <c r="E346" s="4">
        <f t="shared" ca="1" si="26"/>
        <v>0.98980677443458842</v>
      </c>
      <c r="F346" s="4">
        <f t="shared" ca="1" si="26"/>
        <v>0.9899571823419292</v>
      </c>
      <c r="G346" s="4">
        <f t="shared" ca="1" si="26"/>
        <v>0.99010537424133727</v>
      </c>
      <c r="H346" s="4">
        <f t="shared" ca="1" si="26"/>
        <v>0.99025138268332569</v>
      </c>
      <c r="I346" s="4">
        <f t="shared" ca="1" si="26"/>
        <v>0.99039523974317567</v>
      </c>
      <c r="J346" s="4">
        <f t="shared" ca="1" si="26"/>
        <v>0.99053697702778998</v>
      </c>
      <c r="K346" s="4">
        <f t="shared" ca="1" si="26"/>
        <v>0.99067662568244941</v>
      </c>
      <c r="L346" s="4">
        <f t="shared" ca="1" si="26"/>
        <v>0.99081421639747469</v>
      </c>
      <c r="M346" s="4">
        <f t="shared" ca="1" si="26"/>
        <v>0.99094977941479456</v>
      </c>
      <c r="N346" s="4">
        <f t="shared" ca="1" si="26"/>
        <v>0.99108334453442082</v>
      </c>
      <c r="O346" s="4">
        <f t="shared" ca="1" si="26"/>
        <v>0.99121494112083308</v>
      </c>
      <c r="P346" s="4">
        <f t="shared" ca="1" si="26"/>
        <v>0.99134459810927233</v>
      </c>
      <c r="Q346" s="4">
        <f t="shared" ca="1" si="26"/>
        <v>0.99147234401194673</v>
      </c>
      <c r="R346" s="4">
        <f t="shared" ca="1" si="26"/>
        <v>0.99159820692414891</v>
      </c>
      <c r="S346" s="4">
        <f t="shared" ca="1" si="26"/>
        <v>0.99172221453028697</v>
      </c>
      <c r="T346" s="4">
        <f t="shared" ca="1" si="26"/>
        <v>0.99184439410983061</v>
      </c>
      <c r="U346" s="4">
        <f t="shared" ca="1" si="26"/>
        <v>0.99196477254317239</v>
      </c>
      <c r="V346" s="4">
        <f t="shared" ca="1" si="26"/>
        <v>0.99208337631740684</v>
      </c>
      <c r="W346" s="4">
        <f t="shared" ca="1" si="26"/>
        <v>0.99220023153202663</v>
      </c>
      <c r="X346" s="4">
        <f t="shared" ca="1" si="26"/>
        <v>0.99231536390453845</v>
      </c>
      <c r="Y346" s="4">
        <f t="shared" ref="Y346:AA346" ca="1" si="30">1-Y18</f>
        <v>0.99242879877599965</v>
      </c>
      <c r="Z346" s="4">
        <f t="shared" ca="1" si="12"/>
        <v>0.99254056111647515</v>
      </c>
      <c r="AA346" s="4">
        <f t="shared" ca="1" si="12"/>
        <v>0.99265067553041797</v>
      </c>
      <c r="AB346" s="4">
        <f t="shared" ca="1" si="12"/>
        <v>0.99275916626197225</v>
      </c>
      <c r="AC346" s="4">
        <f t="shared" ca="1" si="13"/>
        <v>0.99286605720020149</v>
      </c>
      <c r="AD346" s="4">
        <f t="shared" ca="1" si="13"/>
        <v>0.99297137188424223</v>
      </c>
      <c r="AE346" s="4">
        <f t="shared" ca="1" si="13"/>
        <v>0.99307513350838372</v>
      </c>
      <c r="AF346" s="4">
        <f t="shared" ca="1" si="13"/>
        <v>0.99317736492707642</v>
      </c>
    </row>
    <row r="347" spans="1:32" x14ac:dyDescent="0.2">
      <c r="A347" s="1">
        <v>16</v>
      </c>
      <c r="B347" s="4">
        <f t="shared" ca="1" si="14"/>
        <v>0.98915190179884116</v>
      </c>
      <c r="C347" s="4">
        <f t="shared" ca="1" si="26"/>
        <v>0.98931193631146974</v>
      </c>
      <c r="D347" s="4">
        <f t="shared" ca="1" si="26"/>
        <v>0.98946961405447076</v>
      </c>
      <c r="E347" s="4">
        <f t="shared" ca="1" si="26"/>
        <v>0.98962496961456359</v>
      </c>
      <c r="F347" s="4">
        <f t="shared" ca="1" si="26"/>
        <v>0.98977803707443124</v>
      </c>
      <c r="G347" s="4">
        <f t="shared" ca="1" si="26"/>
        <v>0.98992885001996234</v>
      </c>
      <c r="H347" s="4">
        <f t="shared" ca="1" si="26"/>
        <v>0.99007744154739019</v>
      </c>
      <c r="I347" s="4">
        <f t="shared" ca="1" si="26"/>
        <v>0.99022384427033461</v>
      </c>
      <c r="J347" s="4">
        <f t="shared" ca="1" si="26"/>
        <v>0.99036809032674322</v>
      </c>
      <c r="K347" s="4">
        <f t="shared" ca="1" si="26"/>
        <v>0.99051021138573703</v>
      </c>
      <c r="L347" s="4">
        <f t="shared" ca="1" si="26"/>
        <v>0.99065023865436008</v>
      </c>
      <c r="M347" s="4">
        <f t="shared" ca="1" si="26"/>
        <v>0.99078820288423397</v>
      </c>
      <c r="N347" s="4">
        <f t="shared" ca="1" si="26"/>
        <v>0.99092413437811966</v>
      </c>
      <c r="O347" s="4">
        <f t="shared" ca="1" si="26"/>
        <v>0.99105806299638721</v>
      </c>
      <c r="P347" s="4">
        <f t="shared" ca="1" si="26"/>
        <v>0.99119001816339469</v>
      </c>
      <c r="Q347" s="4">
        <f t="shared" ca="1" si="26"/>
        <v>0.9913200288737769</v>
      </c>
      <c r="R347" s="4">
        <f t="shared" ca="1" si="26"/>
        <v>0.99144812369864632</v>
      </c>
      <c r="S347" s="4">
        <f t="shared" ca="1" si="26"/>
        <v>0.99157433079170698</v>
      </c>
      <c r="T347" s="4">
        <f t="shared" ca="1" si="26"/>
        <v>0.99169867789528132</v>
      </c>
      <c r="U347" s="4">
        <f t="shared" ca="1" si="26"/>
        <v>0.99182119234625277</v>
      </c>
      <c r="V347" s="4">
        <f t="shared" ca="1" si="26"/>
        <v>0.9919419010819247</v>
      </c>
      <c r="W347" s="4">
        <f t="shared" ca="1" si="26"/>
        <v>0.99206083064579598</v>
      </c>
      <c r="X347" s="4">
        <f t="shared" ca="1" si="26"/>
        <v>0.99217800719325544</v>
      </c>
      <c r="Y347" s="4">
        <f t="shared" ref="Y347:AF362" ca="1" si="31">1-Y19</f>
        <v>0.99229345649719591</v>
      </c>
      <c r="Z347" s="4">
        <f t="shared" ca="1" si="31"/>
        <v>0.99240720395354853</v>
      </c>
      <c r="AA347" s="4">
        <f t="shared" ca="1" si="31"/>
        <v>0.99251927458673894</v>
      </c>
      <c r="AB347" s="4">
        <f t="shared" ca="1" si="31"/>
        <v>0.99262969305506621</v>
      </c>
      <c r="AC347" s="4">
        <f t="shared" ca="1" si="31"/>
        <v>0.99273848365600537</v>
      </c>
      <c r="AD347" s="4">
        <f t="shared" ca="1" si="31"/>
        <v>0.99284567033143478</v>
      </c>
      <c r="AE347" s="4">
        <f t="shared" ca="1" si="31"/>
        <v>0.99295127667278971</v>
      </c>
      <c r="AF347" s="4">
        <f t="shared" ca="1" si="31"/>
        <v>0.99305532592614199</v>
      </c>
    </row>
    <row r="348" spans="1:32" x14ac:dyDescent="0.2">
      <c r="A348" s="1">
        <v>17</v>
      </c>
      <c r="B348" s="4">
        <f t="shared" ca="1" si="14"/>
        <v>0.98888562608213759</v>
      </c>
      <c r="C348" s="4">
        <f t="shared" ca="1" si="26"/>
        <v>0.98904955325989219</v>
      </c>
      <c r="D348" s="4">
        <f t="shared" ca="1" si="26"/>
        <v>0.98921106738401932</v>
      </c>
      <c r="E348" s="4">
        <f t="shared" ca="1" si="26"/>
        <v>0.98937020383664609</v>
      </c>
      <c r="F348" s="4">
        <f t="shared" ca="1" si="26"/>
        <v>0.98952699748517225</v>
      </c>
      <c r="G348" s="4">
        <f t="shared" ca="1" si="26"/>
        <v>0.98968148268963774</v>
      </c>
      <c r="H348" s="4">
        <f t="shared" ca="1" si="26"/>
        <v>0.98983369330998905</v>
      </c>
      <c r="I348" s="4">
        <f t="shared" ca="1" si="26"/>
        <v>0.98998366271324489</v>
      </c>
      <c r="J348" s="4">
        <f t="shared" ca="1" si="26"/>
        <v>0.99013142378056263</v>
      </c>
      <c r="K348" s="4">
        <f t="shared" ca="1" si="26"/>
        <v>0.99027700891420634</v>
      </c>
      <c r="L348" s="4">
        <f t="shared" ca="1" si="26"/>
        <v>0.99042045004441814</v>
      </c>
      <c r="M348" s="4">
        <f t="shared" ca="1" si="26"/>
        <v>0.99056177863619455</v>
      </c>
      <c r="N348" s="4">
        <f t="shared" ca="1" si="26"/>
        <v>0.99070102569596785</v>
      </c>
      <c r="O348" s="4">
        <f t="shared" ca="1" si="26"/>
        <v>0.99083822177819436</v>
      </c>
      <c r="P348" s="4">
        <f t="shared" ca="1" si="26"/>
        <v>0.9909733969918515</v>
      </c>
      <c r="Q348" s="4">
        <f t="shared" ca="1" si="26"/>
        <v>0.99110658100684379</v>
      </c>
      <c r="R348" s="4">
        <f t="shared" ca="1" si="26"/>
        <v>0.99123780306031906</v>
      </c>
      <c r="S348" s="4">
        <f t="shared" ca="1" si="26"/>
        <v>0.99136709196289674</v>
      </c>
      <c r="T348" s="4">
        <f t="shared" ca="1" si="26"/>
        <v>0.99149447610480945</v>
      </c>
      <c r="U348" s="4">
        <f t="shared" ca="1" si="26"/>
        <v>0.9916199834619569</v>
      </c>
      <c r="V348" s="4">
        <f t="shared" ca="1" si="26"/>
        <v>0.99174364160187722</v>
      </c>
      <c r="W348" s="4">
        <f t="shared" ca="1" si="26"/>
        <v>0.99186547768963274</v>
      </c>
      <c r="X348" s="4">
        <f t="shared" ca="1" si="26"/>
        <v>0.99198551849361372</v>
      </c>
      <c r="Y348" s="4">
        <f t="shared" ref="Y348:AA348" ca="1" si="32">1-Y20</f>
        <v>0.99210379039126073</v>
      </c>
      <c r="Z348" s="4">
        <f t="shared" ca="1" si="31"/>
        <v>0.99222031937470634</v>
      </c>
      <c r="AA348" s="4">
        <f t="shared" ca="1" si="31"/>
        <v>0.99233513105633742</v>
      </c>
      <c r="AB348" s="4">
        <f t="shared" ca="1" si="31"/>
        <v>0.99244825067427911</v>
      </c>
      <c r="AC348" s="4">
        <f t="shared" ca="1" si="31"/>
        <v>0.99255970309780128</v>
      </c>
      <c r="AD348" s="4">
        <f t="shared" ca="1" si="31"/>
        <v>0.99266951283264937</v>
      </c>
      <c r="AE348" s="4">
        <f t="shared" ca="1" si="31"/>
        <v>0.99277770402629917</v>
      </c>
      <c r="AF348" s="4">
        <f t="shared" ca="1" si="31"/>
        <v>0.9928843004731378</v>
      </c>
    </row>
    <row r="349" spans="1:32" x14ac:dyDescent="0.2">
      <c r="A349" s="1">
        <v>18</v>
      </c>
      <c r="B349" s="4">
        <f t="shared" ca="1" si="14"/>
        <v>0.9885983364758858</v>
      </c>
      <c r="C349" s="4">
        <f t="shared" ca="1" si="26"/>
        <v>0.98876646239276333</v>
      </c>
      <c r="D349" s="4">
        <f t="shared" ca="1" si="26"/>
        <v>0.98893211457955121</v>
      </c>
      <c r="E349" s="4">
        <f t="shared" ca="1" si="26"/>
        <v>0.98909532927488364</v>
      </c>
      <c r="F349" s="4">
        <f t="shared" ca="1" si="26"/>
        <v>0.98925614219118296</v>
      </c>
      <c r="G349" s="4">
        <f t="shared" ca="1" si="26"/>
        <v>0.98941458852216368</v>
      </c>
      <c r="H349" s="4">
        <f t="shared" ca="1" si="26"/>
        <v>0.98957070295023331</v>
      </c>
      <c r="I349" s="4">
        <f t="shared" ca="1" si="26"/>
        <v>0.98972451965379116</v>
      </c>
      <c r="J349" s="4">
        <f t="shared" ca="1" si="26"/>
        <v>0.98987607231442731</v>
      </c>
      <c r="K349" s="4">
        <f t="shared" ca="1" si="26"/>
        <v>0.9900253941240218</v>
      </c>
      <c r="L349" s="4">
        <f t="shared" ca="1" si="26"/>
        <v>0.99017251779174698</v>
      </c>
      <c r="M349" s="4">
        <f t="shared" ca="1" si="26"/>
        <v>0.99031747555097238</v>
      </c>
      <c r="N349" s="4">
        <f t="shared" ca="1" si="26"/>
        <v>0.99046029916607448</v>
      </c>
      <c r="O349" s="4">
        <f t="shared" ca="1" si="26"/>
        <v>0.99060101993915239</v>
      </c>
      <c r="P349" s="4">
        <f t="shared" ca="1" si="26"/>
        <v>0.99073966871665053</v>
      </c>
      <c r="Q349" s="4">
        <f t="shared" ca="1" si="26"/>
        <v>0.99087627589588956</v>
      </c>
      <c r="R349" s="4">
        <f t="shared" ca="1" si="26"/>
        <v>0.99101087143150668</v>
      </c>
      <c r="S349" s="4">
        <f t="shared" ca="1" si="26"/>
        <v>0.99114348484180648</v>
      </c>
      <c r="T349" s="4">
        <f t="shared" ca="1" si="26"/>
        <v>0.99127414521502355</v>
      </c>
      <c r="U349" s="4">
        <f t="shared" ca="1" si="26"/>
        <v>0.99140288121549802</v>
      </c>
      <c r="V349" s="4">
        <f t="shared" ca="1" si="26"/>
        <v>0.99152972108976511</v>
      </c>
      <c r="W349" s="4">
        <f t="shared" ca="1" si="26"/>
        <v>0.99165469267255957</v>
      </c>
      <c r="X349" s="4">
        <f t="shared" ca="1" si="26"/>
        <v>0.99177782339273646</v>
      </c>
      <c r="Y349" s="4">
        <f t="shared" ref="Y349:AA349" ca="1" si="33">1-Y21</f>
        <v>0.99189914027910986</v>
      </c>
      <c r="Z349" s="4">
        <f t="shared" ca="1" si="31"/>
        <v>0.99201866996620847</v>
      </c>
      <c r="AA349" s="4">
        <f t="shared" ca="1" si="31"/>
        <v>0.99213643869995249</v>
      </c>
      <c r="AB349" s="4">
        <f t="shared" ca="1" si="31"/>
        <v>0.99225247234324987</v>
      </c>
      <c r="AC349" s="4">
        <f t="shared" ca="1" si="31"/>
        <v>0.99236679638151415</v>
      </c>
      <c r="AD349" s="4">
        <f t="shared" ca="1" si="31"/>
        <v>0.9924794359281055</v>
      </c>
      <c r="AE349" s="4">
        <f t="shared" ca="1" si="31"/>
        <v>0.99259041572969509</v>
      </c>
      <c r="AF349" s="4">
        <f t="shared" ca="1" si="31"/>
        <v>0.9926997601715537</v>
      </c>
    </row>
    <row r="350" spans="1:32" x14ac:dyDescent="0.2">
      <c r="A350" s="1">
        <v>19</v>
      </c>
      <c r="B350" s="4">
        <f t="shared" ca="1" si="14"/>
        <v>0.98826932962104042</v>
      </c>
      <c r="C350" s="4">
        <f t="shared" ca="1" si="26"/>
        <v>0.9884422625825402</v>
      </c>
      <c r="D350" s="4">
        <f t="shared" ca="1" si="26"/>
        <v>0.9886126523876545</v>
      </c>
      <c r="E350" s="4">
        <f t="shared" ca="1" si="26"/>
        <v>0.98878053625383</v>
      </c>
      <c r="F350" s="4">
        <f t="shared" ca="1" si="26"/>
        <v>0.98894595085921422</v>
      </c>
      <c r="G350" s="4">
        <f t="shared" ca="1" si="26"/>
        <v>0.98910893235031305</v>
      </c>
      <c r="H350" s="4">
        <f t="shared" ca="1" si="26"/>
        <v>0.98926951634954297</v>
      </c>
      <c r="I350" s="4">
        <f t="shared" ca="1" si="26"/>
        <v>0.98942773796268157</v>
      </c>
      <c r="J350" s="4">
        <f t="shared" ca="1" si="26"/>
        <v>0.98958363178621644</v>
      </c>
      <c r="K350" s="4">
        <f t="shared" ca="1" si="26"/>
        <v>0.98973723191459295</v>
      </c>
      <c r="L350" s="4">
        <f t="shared" ca="1" si="26"/>
        <v>0.98988857194736402</v>
      </c>
      <c r="M350" s="4">
        <f t="shared" ca="1" si="26"/>
        <v>0.99003768499624167</v>
      </c>
      <c r="N350" s="4">
        <f t="shared" ca="1" si="26"/>
        <v>0.99018460369205219</v>
      </c>
      <c r="O350" s="4">
        <f t="shared" ca="1" si="26"/>
        <v>0.99032936019159545</v>
      </c>
      <c r="P350" s="4">
        <f t="shared" ca="1" si="26"/>
        <v>0.99047198618441101</v>
      </c>
      <c r="Q350" s="4">
        <f t="shared" ca="1" si="26"/>
        <v>0.99061251289945007</v>
      </c>
      <c r="R350" s="4">
        <f t="shared" ca="1" si="26"/>
        <v>0.99075097111165655</v>
      </c>
      <c r="S350" s="4">
        <f t="shared" ca="1" si="26"/>
        <v>0.99088739114845681</v>
      </c>
      <c r="T350" s="4">
        <f t="shared" ca="1" si="26"/>
        <v>0.99102180289616071</v>
      </c>
      <c r="U350" s="4">
        <f t="shared" ca="1" si="26"/>
        <v>0.99115423580627338</v>
      </c>
      <c r="V350" s="4">
        <f t="shared" ca="1" si="26"/>
        <v>0.99128471890172021</v>
      </c>
      <c r="W350" s="4">
        <f t="shared" ca="1" si="26"/>
        <v>0.99141328078298585</v>
      </c>
      <c r="X350" s="4">
        <f t="shared" ca="1" si="26"/>
        <v>0.99153994963416781</v>
      </c>
      <c r="Y350" s="4">
        <f t="shared" ref="Y350:AA350" ca="1" si="34">1-Y22</f>
        <v>0.99166475322894632</v>
      </c>
      <c r="Z350" s="4">
        <f t="shared" ca="1" si="31"/>
        <v>0.99178771893647133</v>
      </c>
      <c r="AA350" s="4">
        <f t="shared" ca="1" si="31"/>
        <v>0.99190887372716763</v>
      </c>
      <c r="AB350" s="4">
        <f t="shared" ca="1" si="31"/>
        <v>0.99202824417845936</v>
      </c>
      <c r="AC350" s="4">
        <f t="shared" ca="1" si="31"/>
        <v>0.99214585648041476</v>
      </c>
      <c r="AD350" s="4">
        <f t="shared" ca="1" si="31"/>
        <v>0.99226173644131233</v>
      </c>
      <c r="AE350" s="4">
        <f t="shared" ca="1" si="31"/>
        <v>0.99237590949312893</v>
      </c>
      <c r="AF350" s="4">
        <f t="shared" ca="1" si="31"/>
        <v>0.99248840069695232</v>
      </c>
    </row>
    <row r="351" spans="1:32" x14ac:dyDescent="0.2">
      <c r="A351" s="1">
        <v>20</v>
      </c>
      <c r="B351" s="4">
        <f t="shared" ca="1" si="14"/>
        <v>0.98794412434065548</v>
      </c>
      <c r="C351" s="4">
        <f t="shared" ca="1" si="26"/>
        <v>0.98812180722623899</v>
      </c>
      <c r="D351" s="4">
        <f t="shared" ca="1" si="26"/>
        <v>0.98829687840037828</v>
      </c>
      <c r="E351" s="4">
        <f t="shared" ca="1" si="26"/>
        <v>0.98846937604568308</v>
      </c>
      <c r="F351" s="4">
        <f t="shared" ca="1" si="26"/>
        <v>0.98863933779260027</v>
      </c>
      <c r="G351" s="4">
        <f t="shared" ca="1" si="26"/>
        <v>0.98880680072722049</v>
      </c>
      <c r="H351" s="4">
        <f t="shared" ca="1" si="26"/>
        <v>0.98897180139897878</v>
      </c>
      <c r="I351" s="4">
        <f t="shared" ca="1" si="26"/>
        <v>0.9891343758282527</v>
      </c>
      <c r="J351" s="4">
        <f t="shared" ca="1" si="26"/>
        <v>0.98929455951385692</v>
      </c>
      <c r="K351" s="4">
        <f t="shared" ca="1" si="26"/>
        <v>0.98945238744043651</v>
      </c>
      <c r="L351" s="4">
        <f t="shared" ca="1" si="26"/>
        <v>0.98960789408576089</v>
      </c>
      <c r="M351" s="4">
        <f t="shared" ca="1" si="26"/>
        <v>0.98976111342791806</v>
      </c>
      <c r="N351" s="4">
        <f t="shared" ca="1" si="26"/>
        <v>0.98991207895241162</v>
      </c>
      <c r="O351" s="4">
        <f t="shared" ca="1" si="26"/>
        <v>0.99006082365916104</v>
      </c>
      <c r="P351" s="4">
        <f t="shared" ca="1" si="26"/>
        <v>0.99020738006940701</v>
      </c>
      <c r="Q351" s="4">
        <f t="shared" ca="1" si="26"/>
        <v>0.99035178023252179</v>
      </c>
      <c r="R351" s="4">
        <f t="shared" ca="1" si="26"/>
        <v>0.99049405573272797</v>
      </c>
      <c r="S351" s="4">
        <f t="shared" ca="1" si="26"/>
        <v>0.9906342376957239</v>
      </c>
      <c r="T351" s="4">
        <f t="shared" ca="1" si="26"/>
        <v>0.99077235679521947</v>
      </c>
      <c r="U351" s="4">
        <f t="shared" ca="1" si="26"/>
        <v>0.99090844325938177</v>
      </c>
      <c r="V351" s="4">
        <f t="shared" ca="1" si="26"/>
        <v>0.99104252687719296</v>
      </c>
      <c r="W351" s="4">
        <f t="shared" ca="1" si="26"/>
        <v>0.99117463700471975</v>
      </c>
      <c r="X351" s="4">
        <f t="shared" ca="1" si="26"/>
        <v>0.99130480257129772</v>
      </c>
      <c r="Y351" s="4">
        <f t="shared" ref="Y351:AA351" ca="1" si="35">1-Y23</f>
        <v>0.99143305208563004</v>
      </c>
      <c r="Z351" s="4">
        <f t="shared" ca="1" si="31"/>
        <v>0.991559413641802</v>
      </c>
      <c r="AA351" s="4">
        <f t="shared" ca="1" si="31"/>
        <v>0.99168391492521246</v>
      </c>
      <c r="AB351" s="4">
        <f t="shared" ca="1" si="31"/>
        <v>0.99180658321842419</v>
      </c>
      <c r="AC351" s="4">
        <f t="shared" ca="1" si="31"/>
        <v>0.99192744540693201</v>
      </c>
      <c r="AD351" s="4">
        <f t="shared" ca="1" si="31"/>
        <v>0.99204652798485193</v>
      </c>
      <c r="AE351" s="4">
        <f t="shared" ca="1" si="31"/>
        <v>0.99216385706053156</v>
      </c>
      <c r="AF351" s="4">
        <f t="shared" ca="1" si="31"/>
        <v>0.99227945836208209</v>
      </c>
    </row>
    <row r="352" spans="1:32" x14ac:dyDescent="0.2">
      <c r="A352" s="1">
        <v>21</v>
      </c>
      <c r="B352" s="4">
        <f t="shared" ca="1" si="14"/>
        <v>0.98760986302186071</v>
      </c>
      <c r="C352" s="4">
        <f t="shared" ca="1" si="26"/>
        <v>0.98779242650104004</v>
      </c>
      <c r="D352" s="4">
        <f t="shared" ca="1" si="26"/>
        <v>0.98797230787480206</v>
      </c>
      <c r="E352" s="4">
        <f t="shared" ca="1" si="26"/>
        <v>0.98814954631541996</v>
      </c>
      <c r="F352" s="4">
        <f t="shared" ca="1" si="26"/>
        <v>0.98832418042985604</v>
      </c>
      <c r="G352" s="4">
        <f t="shared" ca="1" si="26"/>
        <v>0.98849624826771831</v>
      </c>
      <c r="H352" s="4">
        <f t="shared" ca="1" si="26"/>
        <v>0.98866578732911281</v>
      </c>
      <c r="I352" s="4">
        <f t="shared" ca="1" si="26"/>
        <v>0.98883283457239024</v>
      </c>
      <c r="J352" s="4">
        <f t="shared" ca="1" si="26"/>
        <v>0.98899742642178912</v>
      </c>
      <c r="K352" s="4">
        <f t="shared" ca="1" si="26"/>
        <v>0.98915959877497683</v>
      </c>
      <c r="L352" s="4">
        <f t="shared" ca="1" si="26"/>
        <v>0.98931938701048883</v>
      </c>
      <c r="M352" s="4">
        <f t="shared" ca="1" si="26"/>
        <v>0.9894768259950687</v>
      </c>
      <c r="N352" s="4">
        <f t="shared" ca="1" si="26"/>
        <v>0.9896319500909091</v>
      </c>
      <c r="O352" s="4">
        <f t="shared" ca="1" si="26"/>
        <v>0.98978479316279477</v>
      </c>
      <c r="P352" s="4">
        <f t="shared" ca="1" si="26"/>
        <v>0.98993538858514962</v>
      </c>
      <c r="Q352" s="4">
        <f t="shared" ca="1" si="26"/>
        <v>0.990083769248988</v>
      </c>
      <c r="R352" s="4">
        <f t="shared" ca="1" si="26"/>
        <v>0.99022996756877257</v>
      </c>
      <c r="S352" s="4">
        <f t="shared" ca="1" si="26"/>
        <v>0.99037401548917825</v>
      </c>
      <c r="T352" s="4">
        <f t="shared" ca="1" si="26"/>
        <v>0.99051594449176517</v>
      </c>
      <c r="U352" s="4">
        <f t="shared" ca="1" si="26"/>
        <v>0.99065578560156053</v>
      </c>
      <c r="V352" s="4">
        <f t="shared" ca="1" si="26"/>
        <v>0.99079356939355068</v>
      </c>
      <c r="W352" s="4">
        <f t="shared" ca="1" si="26"/>
        <v>0.99092932599908468</v>
      </c>
      <c r="X352" s="4">
        <f t="shared" ca="1" si="26"/>
        <v>0.9910630851121911</v>
      </c>
      <c r="Y352" s="4">
        <f t="shared" ref="Y352:AA352" ca="1" si="36">1-Y24</f>
        <v>0.99119487599580725</v>
      </c>
      <c r="Z352" s="4">
        <f t="shared" ca="1" si="31"/>
        <v>0.99132472748792455</v>
      </c>
      <c r="AA352" s="4">
        <f t="shared" ca="1" si="31"/>
        <v>0.99145266800764864</v>
      </c>
      <c r="AB352" s="4">
        <f t="shared" ca="1" si="31"/>
        <v>0.99157872556117654</v>
      </c>
      <c r="AC352" s="4">
        <f t="shared" ca="1" si="31"/>
        <v>0.9917029277476922</v>
      </c>
      <c r="AD352" s="4">
        <f t="shared" ca="1" si="31"/>
        <v>0.99182530176518013</v>
      </c>
      <c r="AE352" s="4">
        <f t="shared" ca="1" si="31"/>
        <v>0.99194587441616</v>
      </c>
      <c r="AF352" s="4">
        <f t="shared" ca="1" si="31"/>
        <v>0.99206467211334104</v>
      </c>
    </row>
    <row r="353" spans="1:32" x14ac:dyDescent="0.2">
      <c r="A353" s="1">
        <v>22</v>
      </c>
      <c r="B353" s="4">
        <f t="shared" ca="1" si="14"/>
        <v>0.98726910011077618</v>
      </c>
      <c r="C353" s="4">
        <f t="shared" ca="1" si="26"/>
        <v>0.98745663743461798</v>
      </c>
      <c r="D353" s="4">
        <f t="shared" ca="1" si="26"/>
        <v>0.98764142096337582</v>
      </c>
      <c r="E353" s="4">
        <f t="shared" ca="1" si="26"/>
        <v>0.98782349087574683</v>
      </c>
      <c r="F353" s="4">
        <f t="shared" ca="1" si="26"/>
        <v>0.98800288677178905</v>
      </c>
      <c r="G353" s="4">
        <f t="shared" ca="1" si="26"/>
        <v>0.98817964768103128</v>
      </c>
      <c r="H353" s="4">
        <f t="shared" ca="1" si="26"/>
        <v>0.98835381207047579</v>
      </c>
      <c r="I353" s="4">
        <f t="shared" ca="1" si="26"/>
        <v>0.98852541785249504</v>
      </c>
      <c r="J353" s="4">
        <f t="shared" ca="1" si="26"/>
        <v>0.98869450239262446</v>
      </c>
      <c r="K353" s="4">
        <f t="shared" ca="1" si="26"/>
        <v>0.98886110251725079</v>
      </c>
      <c r="L353" s="4">
        <f t="shared" ca="1" si="26"/>
        <v>0.98902525452119949</v>
      </c>
      <c r="M353" s="4">
        <f t="shared" ca="1" si="26"/>
        <v>0.98918699417522016</v>
      </c>
      <c r="N353" s="4">
        <f t="shared" ca="1" si="26"/>
        <v>0.98934635673337201</v>
      </c>
      <c r="O353" s="4">
        <f t="shared" ca="1" si="26"/>
        <v>0.9895033769403121</v>
      </c>
      <c r="P353" s="4">
        <f t="shared" ca="1" si="26"/>
        <v>0.98965808903848351</v>
      </c>
      <c r="Q353" s="4">
        <f t="shared" ca="1" si="26"/>
        <v>0.98981052677521009</v>
      </c>
      <c r="R353" s="4">
        <f t="shared" ca="1" si="26"/>
        <v>0.98996072340969321</v>
      </c>
      <c r="S353" s="4">
        <f t="shared" ca="1" si="26"/>
        <v>0.99010871171991655</v>
      </c>
      <c r="T353" s="4">
        <f t="shared" ca="1" si="26"/>
        <v>0.99025452400945613</v>
      </c>
      <c r="U353" s="4">
        <f t="shared" ca="1" si="26"/>
        <v>0.9903981921142001</v>
      </c>
      <c r="V353" s="4">
        <f t="shared" ca="1" si="26"/>
        <v>0.99053974740897632</v>
      </c>
      <c r="W353" s="4">
        <f t="shared" ca="1" si="26"/>
        <v>0.99067922081409121</v>
      </c>
      <c r="X353" s="4">
        <f t="shared" ca="1" si="26"/>
        <v>0.99081664280177939</v>
      </c>
      <c r="Y353" s="4">
        <f t="shared" ref="Y353:AA353" ca="1" si="37">1-Y25</f>
        <v>0.99095204340256615</v>
      </c>
      <c r="Z353" s="4">
        <f t="shared" ca="1" si="31"/>
        <v>0.99108545221154354</v>
      </c>
      <c r="AA353" s="4">
        <f t="shared" ca="1" si="31"/>
        <v>0.99121689839456051</v>
      </c>
      <c r="AB353" s="4">
        <f t="shared" ca="1" si="31"/>
        <v>0.99134641069432916</v>
      </c>
      <c r="AC353" s="4">
        <f t="shared" ca="1" si="31"/>
        <v>0.99147401743644781</v>
      </c>
      <c r="AD353" s="4">
        <f t="shared" ca="1" si="31"/>
        <v>0.99159974653534111</v>
      </c>
      <c r="AE353" s="4">
        <f t="shared" ca="1" si="31"/>
        <v>0.99172362550011983</v>
      </c>
      <c r="AF353" s="4">
        <f t="shared" ca="1" si="31"/>
        <v>0.99184568144035923</v>
      </c>
    </row>
    <row r="354" spans="1:32" x14ac:dyDescent="0.2">
      <c r="A354" s="1">
        <v>23</v>
      </c>
      <c r="B354" s="4">
        <f t="shared" ca="1" si="14"/>
        <v>0.98691138996939087</v>
      </c>
      <c r="C354" s="4">
        <f t="shared" ca="1" si="26"/>
        <v>0.98710414670511992</v>
      </c>
      <c r="D354" s="4">
        <f t="shared" ca="1" si="26"/>
        <v>0.98729407446942263</v>
      </c>
      <c r="E354" s="4">
        <f t="shared" ca="1" si="26"/>
        <v>0.98748121449480886</v>
      </c>
      <c r="F354" s="4">
        <f t="shared" ca="1" si="26"/>
        <v>0.98766560742124099</v>
      </c>
      <c r="G354" s="4">
        <f t="shared" ca="1" si="26"/>
        <v>0.98784729330440146</v>
      </c>
      <c r="H354" s="4">
        <f t="shared" ca="1" si="26"/>
        <v>0.98802631162385102</v>
      </c>
      <c r="I354" s="4">
        <f t="shared" ca="1" si="26"/>
        <v>0.98820270129108168</v>
      </c>
      <c r="J354" s="4">
        <f t="shared" ca="1" si="26"/>
        <v>0.98837650065746274</v>
      </c>
      <c r="K354" s="4">
        <f t="shared" ca="1" si="26"/>
        <v>0.98854774752208352</v>
      </c>
      <c r="L354" s="4">
        <f t="shared" ca="1" si="26"/>
        <v>0.98871647913949245</v>
      </c>
      <c r="M354" s="4">
        <f t="shared" ca="1" si="26"/>
        <v>0.9888827322273338</v>
      </c>
      <c r="N354" s="4">
        <f t="shared" ca="1" si="26"/>
        <v>0.98904654297388395</v>
      </c>
      <c r="O354" s="4">
        <f t="shared" ca="1" si="26"/>
        <v>0.98920794704548731</v>
      </c>
      <c r="P354" s="4">
        <f t="shared" ca="1" si="26"/>
        <v>0.98936697959389464</v>
      </c>
      <c r="Q354" s="4">
        <f t="shared" ca="1" si="26"/>
        <v>0.98952367526350282</v>
      </c>
      <c r="R354" s="4">
        <f t="shared" ca="1" si="26"/>
        <v>0.98967806819849835</v>
      </c>
      <c r="S354" s="4">
        <f t="shared" ca="1" si="26"/>
        <v>0.98983019204990641</v>
      </c>
      <c r="T354" s="4">
        <f t="shared" ca="1" si="26"/>
        <v>0.989980079982545</v>
      </c>
      <c r="U354" s="4">
        <f t="shared" ca="1" si="26"/>
        <v>0.9901277646818859</v>
      </c>
      <c r="V354" s="4">
        <f t="shared" ref="C354:X366" ca="1" si="38">1-V26</f>
        <v>0.99027327836082468</v>
      </c>
      <c r="W354" s="4">
        <f t="shared" ca="1" si="38"/>
        <v>0.9904166527663586</v>
      </c>
      <c r="X354" s="4">
        <f t="shared" ca="1" si="38"/>
        <v>0.99055791918617531</v>
      </c>
      <c r="Y354" s="4">
        <f t="shared" ref="Y354:AA354" ca="1" si="39">1-Y26</f>
        <v>0.99069710845515335</v>
      </c>
      <c r="Z354" s="4">
        <f t="shared" ca="1" si="31"/>
        <v>0.9908342509617738</v>
      </c>
      <c r="AA354" s="4">
        <f t="shared" ca="1" si="31"/>
        <v>0.99096937665444584</v>
      </c>
      <c r="AB354" s="4">
        <f t="shared" ca="1" si="31"/>
        <v>0.99110251504774771</v>
      </c>
      <c r="AC354" s="4">
        <f t="shared" ca="1" si="31"/>
        <v>0.99123369522858118</v>
      </c>
      <c r="AD354" s="4">
        <f t="shared" ca="1" si="31"/>
        <v>0.99136294586224427</v>
      </c>
      <c r="AE354" s="4">
        <f t="shared" ca="1" si="31"/>
        <v>0.99149029519842047</v>
      </c>
      <c r="AF354" s="4">
        <f t="shared" ca="1" si="31"/>
        <v>0.99161577107708676</v>
      </c>
    </row>
    <row r="355" spans="1:32" x14ac:dyDescent="0.2">
      <c r="A355" s="1">
        <v>24</v>
      </c>
      <c r="B355" s="4">
        <f t="shared" ca="1" si="14"/>
        <v>0.98654228488858753</v>
      </c>
      <c r="C355" s="4">
        <f t="shared" ca="1" si="38"/>
        <v>0.98674042535352813</v>
      </c>
      <c r="D355" s="4">
        <f t="shared" ca="1" si="38"/>
        <v>0.98693565936117722</v>
      </c>
      <c r="E355" s="4">
        <f t="shared" ca="1" si="38"/>
        <v>0.98712802922854237</v>
      </c>
      <c r="F355" s="4">
        <f t="shared" ca="1" si="38"/>
        <v>0.98731757666582098</v>
      </c>
      <c r="G355" s="4">
        <f t="shared" ca="1" si="38"/>
        <v>0.98750434278482802</v>
      </c>
      <c r="H355" s="4">
        <f t="shared" ca="1" si="38"/>
        <v>0.98768836810731286</v>
      </c>
      <c r="I355" s="4">
        <f t="shared" ca="1" si="38"/>
        <v>0.98786969257316948</v>
      </c>
      <c r="J355" s="4">
        <f t="shared" ca="1" si="38"/>
        <v>0.9880483555485402</v>
      </c>
      <c r="K355" s="4">
        <f t="shared" ca="1" si="38"/>
        <v>0.98822439583381372</v>
      </c>
      <c r="L355" s="4">
        <f t="shared" ca="1" si="38"/>
        <v>0.98839785167151939</v>
      </c>
      <c r="M355" s="4">
        <f t="shared" ca="1" si="38"/>
        <v>0.98856876075411748</v>
      </c>
      <c r="N355" s="4">
        <f t="shared" ca="1" si="38"/>
        <v>0.98873716023168878</v>
      </c>
      <c r="O355" s="4">
        <f t="shared" ca="1" si="38"/>
        <v>0.98890308671952198</v>
      </c>
      <c r="P355" s="4">
        <f t="shared" ca="1" si="38"/>
        <v>0.98906657630560291</v>
      </c>
      <c r="Q355" s="4">
        <f t="shared" ca="1" si="38"/>
        <v>0.98922766455800348</v>
      </c>
      <c r="R355" s="4">
        <f t="shared" ca="1" si="38"/>
        <v>0.98938638653217459</v>
      </c>
      <c r="S355" s="4">
        <f t="shared" ca="1" si="38"/>
        <v>0.98954277677814184</v>
      </c>
      <c r="T355" s="4">
        <f t="shared" ca="1" si="38"/>
        <v>0.98969686934760615</v>
      </c>
      <c r="U355" s="4">
        <f t="shared" ca="1" si="38"/>
        <v>0.98984869780094986</v>
      </c>
      <c r="V355" s="4">
        <f t="shared" ca="1" si="38"/>
        <v>0.98999829521415095</v>
      </c>
      <c r="W355" s="4">
        <f t="shared" ca="1" si="38"/>
        <v>0.99014569418560294</v>
      </c>
      <c r="X355" s="4">
        <f t="shared" ca="1" si="38"/>
        <v>0.99029092684284648</v>
      </c>
      <c r="Y355" s="4">
        <f t="shared" ref="Y355:AA355" ca="1" si="40">1-Y27</f>
        <v>0.99043402484920884</v>
      </c>
      <c r="Z355" s="4">
        <f t="shared" ca="1" si="31"/>
        <v>0.99057501941035575</v>
      </c>
      <c r="AA355" s="4">
        <f t="shared" ca="1" si="31"/>
        <v>0.99071394128075463</v>
      </c>
      <c r="AB355" s="4">
        <f t="shared" ca="1" si="31"/>
        <v>0.99085082077005227</v>
      </c>
      <c r="AC355" s="4">
        <f t="shared" ca="1" si="31"/>
        <v>0.99098568774936491</v>
      </c>
      <c r="AD355" s="4">
        <f t="shared" ca="1" si="31"/>
        <v>0.99111857165748529</v>
      </c>
      <c r="AE355" s="4">
        <f t="shared" ca="1" si="31"/>
        <v>0.9912495015070053</v>
      </c>
      <c r="AF355" s="4">
        <f t="shared" ca="1" si="31"/>
        <v>0.99137850589035525</v>
      </c>
    </row>
    <row r="356" spans="1:32" x14ac:dyDescent="0.2">
      <c r="A356" s="1">
        <v>25</v>
      </c>
      <c r="B356" s="4">
        <f t="shared" ca="1" si="14"/>
        <v>0.98617679312959761</v>
      </c>
      <c r="C356" s="4">
        <f t="shared" ca="1" si="38"/>
        <v>0.98638026262881684</v>
      </c>
      <c r="D356" s="4">
        <f t="shared" ca="1" si="38"/>
        <v>0.9865807490305244</v>
      </c>
      <c r="E356" s="4">
        <f t="shared" ca="1" si="38"/>
        <v>0.98677829572266185</v>
      </c>
      <c r="F356" s="4">
        <f t="shared" ca="1" si="38"/>
        <v>0.98697294547232939</v>
      </c>
      <c r="G356" s="4">
        <f t="shared" ca="1" si="38"/>
        <v>0.98716474043436742</v>
      </c>
      <c r="H356" s="4">
        <f t="shared" ca="1" si="38"/>
        <v>0.98735372215982931</v>
      </c>
      <c r="I356" s="4">
        <f t="shared" ca="1" si="38"/>
        <v>0.98753993160434472</v>
      </c>
      <c r="J356" s="4">
        <f t="shared" ca="1" si="38"/>
        <v>0.98772340913637624</v>
      </c>
      <c r="K356" s="4">
        <f t="shared" ca="1" si="38"/>
        <v>0.98790419454536971</v>
      </c>
      <c r="L356" s="4">
        <f t="shared" ca="1" si="38"/>
        <v>0.98808232704979893</v>
      </c>
      <c r="M356" s="4">
        <f t="shared" ca="1" si="38"/>
        <v>0.98825784530510663</v>
      </c>
      <c r="N356" s="4">
        <f t="shared" ca="1" si="38"/>
        <v>0.98843078741154311</v>
      </c>
      <c r="O356" s="4">
        <f t="shared" ca="1" si="38"/>
        <v>0.98860119092190213</v>
      </c>
      <c r="P356" s="4">
        <f t="shared" ca="1" si="38"/>
        <v>0.98876909284915626</v>
      </c>
      <c r="Q356" s="4">
        <f t="shared" ca="1" si="38"/>
        <v>0.98893452967399353</v>
      </c>
      <c r="R356" s="4">
        <f t="shared" ca="1" si="38"/>
        <v>0.98909753735225414</v>
      </c>
      <c r="S356" s="4">
        <f t="shared" ca="1" si="38"/>
        <v>0.98925815132227102</v>
      </c>
      <c r="T356" s="4">
        <f t="shared" ca="1" si="38"/>
        <v>0.98941640651211316</v>
      </c>
      <c r="U356" s="4">
        <f t="shared" ca="1" si="38"/>
        <v>0.989572337346734</v>
      </c>
      <c r="V356" s="4">
        <f t="shared" ca="1" si="38"/>
        <v>0.98972597775502535</v>
      </c>
      <c r="W356" s="4">
        <f t="shared" ca="1" si="38"/>
        <v>0.98987736117677905</v>
      </c>
      <c r="X356" s="4">
        <f t="shared" ca="1" si="38"/>
        <v>0.99002652056955465</v>
      </c>
      <c r="Y356" s="4">
        <f t="shared" ref="Y356:AA356" ca="1" si="41">1-Y28</f>
        <v>0.99017348841545849</v>
      </c>
      <c r="Z356" s="4">
        <f t="shared" ca="1" si="31"/>
        <v>0.99031829672783056</v>
      </c>
      <c r="AA356" s="4">
        <f t="shared" ca="1" si="31"/>
        <v>0.99046097705784342</v>
      </c>
      <c r="AB356" s="4">
        <f t="shared" ca="1" si="31"/>
        <v>0.99060156050101367</v>
      </c>
      <c r="AC356" s="4">
        <f t="shared" ca="1" si="31"/>
        <v>0.99074007770362515</v>
      </c>
      <c r="AD356" s="4">
        <f t="shared" ca="1" si="31"/>
        <v>0.99087655886906723</v>
      </c>
      <c r="AE356" s="4">
        <f t="shared" ca="1" si="31"/>
        <v>0.99101103376408795</v>
      </c>
      <c r="AF356" s="4">
        <f t="shared" ca="1" si="31"/>
        <v>0.99114353172496339</v>
      </c>
    </row>
    <row r="357" spans="1:32" x14ac:dyDescent="0.2">
      <c r="A357" s="1">
        <v>26</v>
      </c>
      <c r="B357" s="4">
        <f t="shared" ca="1" si="14"/>
        <v>0.98576312265446542</v>
      </c>
      <c r="C357" s="4">
        <f t="shared" ca="1" si="38"/>
        <v>0.98597262142265407</v>
      </c>
      <c r="D357" s="4">
        <f t="shared" ca="1" si="38"/>
        <v>0.98617905044811605</v>
      </c>
      <c r="E357" s="4">
        <f t="shared" ca="1" si="38"/>
        <v>0.98638245432759486</v>
      </c>
      <c r="F357" s="4">
        <f t="shared" ca="1" si="38"/>
        <v>0.98658287702121272</v>
      </c>
      <c r="G357" s="4">
        <f t="shared" ca="1" si="38"/>
        <v>0.98678036186122531</v>
      </c>
      <c r="H357" s="4">
        <f t="shared" ca="1" si="38"/>
        <v>0.98697495156066595</v>
      </c>
      <c r="I357" s="4">
        <f t="shared" ca="1" si="38"/>
        <v>0.98716668822188081</v>
      </c>
      <c r="J357" s="4">
        <f t="shared" ca="1" si="38"/>
        <v>0.98735561334495525</v>
      </c>
      <c r="K357" s="4">
        <f t="shared" ca="1" si="38"/>
        <v>0.98754176783603376</v>
      </c>
      <c r="L357" s="4">
        <f t="shared" ca="1" si="38"/>
        <v>0.98772519201553322</v>
      </c>
      <c r="M357" s="4">
        <f t="shared" ca="1" si="38"/>
        <v>0.98790592562625124</v>
      </c>
      <c r="N357" s="4">
        <f t="shared" ca="1" si="38"/>
        <v>0.98808400784137074</v>
      </c>
      <c r="O357" s="4">
        <f t="shared" ca="1" si="38"/>
        <v>0.98825947727236163</v>
      </c>
      <c r="P357" s="4">
        <f t="shared" ca="1" si="38"/>
        <v>0.98843237197678069</v>
      </c>
      <c r="Q357" s="4">
        <f t="shared" ca="1" si="38"/>
        <v>0.98860272946597083</v>
      </c>
      <c r="R357" s="4">
        <f t="shared" ca="1" si="38"/>
        <v>0.98877058671266038</v>
      </c>
      <c r="S357" s="4">
        <f t="shared" ca="1" si="38"/>
        <v>0.98893598015846418</v>
      </c>
      <c r="T357" s="4">
        <f t="shared" ca="1" si="38"/>
        <v>0.9890989457212872</v>
      </c>
      <c r="U357" s="4">
        <f t="shared" ca="1" si="38"/>
        <v>0.98925951880263108</v>
      </c>
      <c r="V357" s="4">
        <f t="shared" ca="1" si="38"/>
        <v>0.98941773429480595</v>
      </c>
      <c r="W357" s="4">
        <f t="shared" ca="1" si="38"/>
        <v>0.98957362658804793</v>
      </c>
      <c r="X357" s="4">
        <f t="shared" ca="1" si="38"/>
        <v>0.98972722957754244</v>
      </c>
      <c r="Y357" s="4">
        <f t="shared" ref="Y357:AA357" ca="1" si="42">1-Y29</f>
        <v>0.98987857667035606</v>
      </c>
      <c r="Z357" s="4">
        <f t="shared" ca="1" si="31"/>
        <v>0.99002770079227687</v>
      </c>
      <c r="AA357" s="4">
        <f t="shared" ca="1" si="31"/>
        <v>0.99017463439456455</v>
      </c>
      <c r="AB357" s="4">
        <f t="shared" ca="1" si="31"/>
        <v>0.99031940946061137</v>
      </c>
      <c r="AC357" s="4">
        <f t="shared" ca="1" si="31"/>
        <v>0.99046205751251459</v>
      </c>
      <c r="AD357" s="4">
        <f t="shared" ca="1" si="31"/>
        <v>0.9906026096175623</v>
      </c>
      <c r="AE357" s="4">
        <f t="shared" ca="1" si="31"/>
        <v>0.99074109639463226</v>
      </c>
      <c r="AF357" s="4">
        <f t="shared" ca="1" si="31"/>
        <v>0.99087754802050665</v>
      </c>
    </row>
    <row r="358" spans="1:32" x14ac:dyDescent="0.2">
      <c r="A358" s="1">
        <v>27</v>
      </c>
      <c r="B358" s="4">
        <f t="shared" ca="1" si="14"/>
        <v>0.9853742041736927</v>
      </c>
      <c r="C358" s="4">
        <f t="shared" ca="1" si="38"/>
        <v>0.98558936907244721</v>
      </c>
      <c r="D358" s="4">
        <f t="shared" ca="1" si="38"/>
        <v>0.98580138287159147</v>
      </c>
      <c r="E358" s="4">
        <f t="shared" ca="1" si="38"/>
        <v>0.98601029130082984</v>
      </c>
      <c r="F358" s="4">
        <f t="shared" ca="1" si="38"/>
        <v>0.98621613943851749</v>
      </c>
      <c r="G358" s="4">
        <f t="shared" ca="1" si="38"/>
        <v>0.98641897172057513</v>
      </c>
      <c r="H358" s="4">
        <f t="shared" ca="1" si="38"/>
        <v>0.98661883194929145</v>
      </c>
      <c r="I358" s="4">
        <f t="shared" ca="1" si="38"/>
        <v>0.98681576330201626</v>
      </c>
      <c r="J358" s="4">
        <f t="shared" ca="1" si="38"/>
        <v>0.98700980833974461</v>
      </c>
      <c r="K358" s="4">
        <f t="shared" ca="1" si="38"/>
        <v>0.98720100901559216</v>
      </c>
      <c r="L358" s="4">
        <f t="shared" ca="1" si="38"/>
        <v>0.98738940668316477</v>
      </c>
      <c r="M358" s="4">
        <f t="shared" ca="1" si="38"/>
        <v>0.98757504210482139</v>
      </c>
      <c r="N358" s="4">
        <f t="shared" ca="1" si="38"/>
        <v>0.98775795545983236</v>
      </c>
      <c r="O358" s="4">
        <f t="shared" ca="1" si="38"/>
        <v>0.98793818635243424</v>
      </c>
      <c r="P358" s="4">
        <f t="shared" ca="1" si="38"/>
        <v>0.98811577381978166</v>
      </c>
      <c r="Q358" s="4">
        <f t="shared" ca="1" si="38"/>
        <v>0.98829075633979724</v>
      </c>
      <c r="R358" s="4">
        <f t="shared" ca="1" si="38"/>
        <v>0.98846317183892185</v>
      </c>
      <c r="S358" s="4">
        <f t="shared" ca="1" si="38"/>
        <v>0.98863305769976384</v>
      </c>
      <c r="T358" s="4">
        <f t="shared" ca="1" si="38"/>
        <v>0.98880045076865108</v>
      </c>
      <c r="U358" s="4">
        <f t="shared" ca="1" si="38"/>
        <v>0.98896538736308504</v>
      </c>
      <c r="V358" s="4">
        <f t="shared" ca="1" si="38"/>
        <v>0.98912790327909794</v>
      </c>
      <c r="W358" s="4">
        <f t="shared" ca="1" si="38"/>
        <v>0.98928803379851493</v>
      </c>
      <c r="X358" s="4">
        <f t="shared" ca="1" si="38"/>
        <v>0.98944581369612228</v>
      </c>
      <c r="Y358" s="4">
        <f t="shared" ref="Y358:AA358" ca="1" si="43">1-Y30</f>
        <v>0.98960127724674074</v>
      </c>
      <c r="Z358" s="4">
        <f t="shared" ca="1" si="31"/>
        <v>0.98975445823220853</v>
      </c>
      <c r="AA358" s="4">
        <f t="shared" ca="1" si="31"/>
        <v>0.98990538994827115</v>
      </c>
      <c r="AB358" s="4">
        <f t="shared" ca="1" si="31"/>
        <v>0.99005410521138204</v>
      </c>
      <c r="AC358" s="4">
        <f t="shared" ca="1" si="31"/>
        <v>0.99020063636541289</v>
      </c>
      <c r="AD358" s="4">
        <f t="shared" ca="1" si="31"/>
        <v>0.99034501528827701</v>
      </c>
      <c r="AE358" s="4">
        <f t="shared" ca="1" si="31"/>
        <v>0.99048727339846399</v>
      </c>
      <c r="AF358" s="4">
        <f t="shared" ca="1" si="31"/>
        <v>0.9906274416614882</v>
      </c>
    </row>
    <row r="359" spans="1:32" x14ac:dyDescent="0.2">
      <c r="A359" s="1">
        <v>28</v>
      </c>
      <c r="B359" s="4">
        <f t="shared" ca="1" si="14"/>
        <v>0.98494201422907135</v>
      </c>
      <c r="C359" s="4">
        <f t="shared" ca="1" si="38"/>
        <v>0.98516347319363129</v>
      </c>
      <c r="D359" s="4">
        <f t="shared" ca="1" si="38"/>
        <v>0.98538169075842474</v>
      </c>
      <c r="E359" s="4">
        <f t="shared" ca="1" si="38"/>
        <v>0.98559671390850223</v>
      </c>
      <c r="F359" s="4">
        <f t="shared" ca="1" si="38"/>
        <v>0.98580858896131207</v>
      </c>
      <c r="G359" s="4">
        <f t="shared" ca="1" si="38"/>
        <v>0.98601736157578834</v>
      </c>
      <c r="H359" s="4">
        <f t="shared" ca="1" si="38"/>
        <v>0.98622307676132692</v>
      </c>
      <c r="I359" s="4">
        <f t="shared" ca="1" si="38"/>
        <v>0.98642577888665062</v>
      </c>
      <c r="J359" s="4">
        <f t="shared" ca="1" si="38"/>
        <v>0.98662551168856516</v>
      </c>
      <c r="K359" s="4">
        <f t="shared" ca="1" si="38"/>
        <v>0.98682231828060551</v>
      </c>
      <c r="L359" s="4">
        <f t="shared" ca="1" si="38"/>
        <v>0.98701624116157494</v>
      </c>
      <c r="M359" s="4">
        <f t="shared" ca="1" si="38"/>
        <v>0.987207322223978</v>
      </c>
      <c r="N359" s="4">
        <f t="shared" ca="1" si="38"/>
        <v>0.98739560276234628</v>
      </c>
      <c r="O359" s="4">
        <f t="shared" ca="1" si="38"/>
        <v>0.98758112348146088</v>
      </c>
      <c r="P359" s="4">
        <f t="shared" ca="1" si="38"/>
        <v>0.9877639245044707</v>
      </c>
      <c r="Q359" s="4">
        <f t="shared" ca="1" si="38"/>
        <v>0.98794404538090796</v>
      </c>
      <c r="R359" s="4">
        <f t="shared" ca="1" si="38"/>
        <v>0.98812152509460205</v>
      </c>
      <c r="S359" s="4">
        <f t="shared" ca="1" si="38"/>
        <v>0.98829640207149294</v>
      </c>
      <c r="T359" s="4">
        <f t="shared" ca="1" si="38"/>
        <v>0.98846871418734539</v>
      </c>
      <c r="U359" s="4">
        <f t="shared" ca="1" si="38"/>
        <v>0.98863849877536358</v>
      </c>
      <c r="V359" s="4">
        <f t="shared" ca="1" si="38"/>
        <v>0.98880579263370894</v>
      </c>
      <c r="W359" s="4">
        <f t="shared" ca="1" si="38"/>
        <v>0.98897063203292102</v>
      </c>
      <c r="X359" s="4">
        <f t="shared" ca="1" si="38"/>
        <v>0.98913305272324359</v>
      </c>
      <c r="Y359" s="4">
        <f t="shared" ref="Y359:AA359" ca="1" si="44">1-Y31</f>
        <v>0.98929308994185461</v>
      </c>
      <c r="Z359" s="4">
        <f t="shared" ca="1" si="31"/>
        <v>0.98945077842000451</v>
      </c>
      <c r="AA359" s="4">
        <f t="shared" ca="1" si="31"/>
        <v>0.98960615239006045</v>
      </c>
      <c r="AB359" s="4">
        <f t="shared" ca="1" si="31"/>
        <v>0.98975924559245976</v>
      </c>
      <c r="AC359" s="4">
        <f t="shared" ca="1" si="31"/>
        <v>0.98991009128257257</v>
      </c>
      <c r="AD359" s="4">
        <f t="shared" ca="1" si="31"/>
        <v>0.99005872223747515</v>
      </c>
      <c r="AE359" s="4">
        <f t="shared" ca="1" si="31"/>
        <v>0.99020517076263403</v>
      </c>
      <c r="AF359" s="4">
        <f t="shared" ca="1" si="31"/>
        <v>0.99034946869850327</v>
      </c>
    </row>
    <row r="360" spans="1:32" x14ac:dyDescent="0.2">
      <c r="A360" s="1">
        <v>29</v>
      </c>
      <c r="B360" s="4">
        <f t="shared" ca="1" si="14"/>
        <v>0.98447252330986967</v>
      </c>
      <c r="C360" s="4">
        <f t="shared" ca="1" si="38"/>
        <v>0.98470081656138142</v>
      </c>
      <c r="D360" s="4">
        <f t="shared" ca="1" si="38"/>
        <v>0.98492577045053842</v>
      </c>
      <c r="E360" s="4">
        <f t="shared" ca="1" si="38"/>
        <v>0.985147433321655</v>
      </c>
      <c r="F360" s="4">
        <f t="shared" ca="1" si="38"/>
        <v>0.98536585283392286</v>
      </c>
      <c r="G360" s="4">
        <f t="shared" ca="1" si="38"/>
        <v>0.98558107597068478</v>
      </c>
      <c r="H360" s="4">
        <f t="shared" ca="1" si="38"/>
        <v>0.98579314904859394</v>
      </c>
      <c r="I360" s="4">
        <f t="shared" ca="1" si="38"/>
        <v>0.98600211772666335</v>
      </c>
      <c r="J360" s="4">
        <f t="shared" ca="1" si="38"/>
        <v>0.98620802701520394</v>
      </c>
      <c r="K360" s="4">
        <f t="shared" ca="1" si="38"/>
        <v>0.98641092128465335</v>
      </c>
      <c r="L360" s="4">
        <f t="shared" ca="1" si="38"/>
        <v>0.98661084427429646</v>
      </c>
      <c r="M360" s="4">
        <f t="shared" ca="1" si="38"/>
        <v>0.98680783910087799</v>
      </c>
      <c r="N360" s="4">
        <f t="shared" ca="1" si="38"/>
        <v>0.98700194826710874</v>
      </c>
      <c r="O360" s="4">
        <f t="shared" ca="1" si="38"/>
        <v>0.98719321367006618</v>
      </c>
      <c r="P360" s="4">
        <f t="shared" ca="1" si="38"/>
        <v>0.98738167660949006</v>
      </c>
      <c r="Q360" s="4">
        <f t="shared" ca="1" si="38"/>
        <v>0.98756737779597537</v>
      </c>
      <c r="R360" s="4">
        <f t="shared" ca="1" si="38"/>
        <v>0.98775035735906147</v>
      </c>
      <c r="S360" s="4">
        <f t="shared" ca="1" si="38"/>
        <v>0.98793065485522014</v>
      </c>
      <c r="T360" s="4">
        <f t="shared" ca="1" si="38"/>
        <v>0.98810830927574311</v>
      </c>
      <c r="U360" s="4">
        <f t="shared" ca="1" si="38"/>
        <v>0.98828335905452958</v>
      </c>
      <c r="V360" s="4">
        <f t="shared" ca="1" si="38"/>
        <v>0.98845584207577497</v>
      </c>
      <c r="W360" s="4">
        <f t="shared" ca="1" si="38"/>
        <v>0.98862579568156239</v>
      </c>
      <c r="X360" s="4">
        <f t="shared" ca="1" si="38"/>
        <v>0.98879325667935669</v>
      </c>
      <c r="Y360" s="4">
        <f t="shared" ref="Y360:AA360" ca="1" si="45">1-Y32</f>
        <v>0.98895826134940368</v>
      </c>
      <c r="Z360" s="4">
        <f t="shared" ca="1" si="31"/>
        <v>0.98912084545203383</v>
      </c>
      <c r="AA360" s="4">
        <f t="shared" ca="1" si="31"/>
        <v>0.98928104423487206</v>
      </c>
      <c r="AB360" s="4">
        <f t="shared" ca="1" si="31"/>
        <v>0.98943889243995586</v>
      </c>
      <c r="AC360" s="4">
        <f t="shared" ca="1" si="31"/>
        <v>0.98959442431076006</v>
      </c>
      <c r="AD360" s="4">
        <f t="shared" ca="1" si="31"/>
        <v>0.98974767359913196</v>
      </c>
      <c r="AE360" s="4">
        <f t="shared" ca="1" si="31"/>
        <v>0.98989867357213568</v>
      </c>
      <c r="AF360" s="4">
        <f t="shared" ca="1" si="31"/>
        <v>0.99004745701880836</v>
      </c>
    </row>
    <row r="361" spans="1:32" x14ac:dyDescent="0.2">
      <c r="A361" s="1">
        <v>30</v>
      </c>
      <c r="B361" s="4">
        <f t="shared" ca="1" si="14"/>
        <v>0.98399685686628713</v>
      </c>
      <c r="C361" s="4">
        <f t="shared" ca="1" si="38"/>
        <v>0.98423207099707877</v>
      </c>
      <c r="D361" s="4">
        <f t="shared" ca="1" si="38"/>
        <v>0.98446384665867159</v>
      </c>
      <c r="E361" s="4">
        <f t="shared" ca="1" si="38"/>
        <v>0.98469223356765068</v>
      </c>
      <c r="F361" s="4">
        <f t="shared" ca="1" si="38"/>
        <v>0.98491728073787832</v>
      </c>
      <c r="G361" s="4">
        <f t="shared" ca="1" si="38"/>
        <v>0.98513903648994927</v>
      </c>
      <c r="H361" s="4">
        <f t="shared" ca="1" si="38"/>
        <v>0.98535754846053358</v>
      </c>
      <c r="I361" s="4">
        <f t="shared" ca="1" si="38"/>
        <v>0.98557286361160734</v>
      </c>
      <c r="J361" s="4">
        <f t="shared" ca="1" si="38"/>
        <v>0.98578502823957181</v>
      </c>
      <c r="K361" s="4">
        <f t="shared" ca="1" si="38"/>
        <v>0.98599408798426325</v>
      </c>
      <c r="L361" s="4">
        <f t="shared" ca="1" si="38"/>
        <v>0.98620008783785273</v>
      </c>
      <c r="M361" s="4">
        <f t="shared" ca="1" si="38"/>
        <v>0.98640307215363832</v>
      </c>
      <c r="N361" s="4">
        <f t="shared" ca="1" si="38"/>
        <v>0.98660308465472912</v>
      </c>
      <c r="O361" s="4">
        <f t="shared" ca="1" si="38"/>
        <v>0.98680016844262397</v>
      </c>
      <c r="P361" s="4">
        <f t="shared" ca="1" si="38"/>
        <v>0.98699436600568347</v>
      </c>
      <c r="Q361" s="4">
        <f t="shared" ca="1" si="38"/>
        <v>0.98718571922749832</v>
      </c>
      <c r="R361" s="4">
        <f t="shared" ca="1" si="38"/>
        <v>0.98737426939515338</v>
      </c>
      <c r="S361" s="4">
        <f t="shared" ca="1" si="38"/>
        <v>0.98756005720738993</v>
      </c>
      <c r="T361" s="4">
        <f t="shared" ca="1" si="38"/>
        <v>0.98774312278266574</v>
      </c>
      <c r="U361" s="4">
        <f t="shared" ca="1" si="38"/>
        <v>0.98792350566711384</v>
      </c>
      <c r="V361" s="4">
        <f t="shared" ca="1" si="38"/>
        <v>0.98810124484240314</v>
      </c>
      <c r="W361" s="4">
        <f t="shared" ca="1" si="38"/>
        <v>0.98827637873349827</v>
      </c>
      <c r="X361" s="4">
        <f t="shared" ca="1" si="38"/>
        <v>0.98844894521632332</v>
      </c>
      <c r="Y361" s="4">
        <f t="shared" ref="Y361:AA361" ca="1" si="46">1-Y33</f>
        <v>0.98861898162532735</v>
      </c>
      <c r="Z361" s="4">
        <f t="shared" ca="1" si="31"/>
        <v>0.98878652476095497</v>
      </c>
      <c r="AA361" s="4">
        <f t="shared" ca="1" si="31"/>
        <v>0.98895161089702133</v>
      </c>
      <c r="AB361" s="4">
        <f t="shared" ca="1" si="31"/>
        <v>0.98911427578799349</v>
      </c>
      <c r="AC361" s="4">
        <f t="shared" ca="1" si="31"/>
        <v>0.9892745546761782</v>
      </c>
      <c r="AD361" s="4">
        <f t="shared" ca="1" si="31"/>
        <v>0.98943248229881819</v>
      </c>
      <c r="AE361" s="4">
        <f t="shared" ca="1" si="31"/>
        <v>0.9895880928950973</v>
      </c>
      <c r="AF361" s="4">
        <f t="shared" ca="1" si="31"/>
        <v>0.98974142021305467</v>
      </c>
    </row>
    <row r="362" spans="1:32" x14ac:dyDescent="0.2">
      <c r="A362" s="1">
        <v>31</v>
      </c>
      <c r="B362" s="4">
        <f t="shared" ca="1" si="14"/>
        <v>0.98349578292860884</v>
      </c>
      <c r="C362" s="4">
        <f t="shared" ca="1" si="38"/>
        <v>0.98373828408658714</v>
      </c>
      <c r="D362" s="4">
        <f t="shared" ca="1" si="38"/>
        <v>0.98397724252882446</v>
      </c>
      <c r="E362" s="4">
        <f t="shared" ca="1" si="38"/>
        <v>0.98421270941227801</v>
      </c>
      <c r="F362" s="4">
        <f t="shared" ca="1" si="38"/>
        <v>0.98444473517280073</v>
      </c>
      <c r="G362" s="4">
        <f t="shared" ca="1" si="38"/>
        <v>0.9846733695347849</v>
      </c>
      <c r="H362" s="4">
        <f t="shared" ca="1" si="38"/>
        <v>0.98489866152069216</v>
      </c>
      <c r="I362" s="4">
        <f t="shared" ca="1" si="38"/>
        <v>0.98512065946047145</v>
      </c>
      <c r="J362" s="4">
        <f t="shared" ca="1" si="38"/>
        <v>0.98533941100086486</v>
      </c>
      <c r="K362" s="4">
        <f t="shared" ca="1" si="38"/>
        <v>0.98555496311460333</v>
      </c>
      <c r="L362" s="4">
        <f t="shared" ca="1" si="38"/>
        <v>0.98576736210949223</v>
      </c>
      <c r="M362" s="4">
        <f t="shared" ca="1" si="38"/>
        <v>0.98597665363738762</v>
      </c>
      <c r="N362" s="4">
        <f t="shared" ca="1" si="38"/>
        <v>0.98618288270306542</v>
      </c>
      <c r="O362" s="4">
        <f t="shared" ca="1" si="38"/>
        <v>0.98638609367298191</v>
      </c>
      <c r="P362" s="4">
        <f t="shared" ca="1" si="38"/>
        <v>0.98658633028392939</v>
      </c>
      <c r="Q362" s="4">
        <f t="shared" ca="1" si="38"/>
        <v>0.98678363565158589</v>
      </c>
      <c r="R362" s="4">
        <f t="shared" ca="1" si="38"/>
        <v>0.98697805227895952</v>
      </c>
      <c r="S362" s="4">
        <f t="shared" ca="1" si="38"/>
        <v>0.98716962206473113</v>
      </c>
      <c r="T362" s="4">
        <f t="shared" ca="1" si="38"/>
        <v>0.98735838631149242</v>
      </c>
      <c r="U362" s="4">
        <f t="shared" ca="1" si="38"/>
        <v>0.98754438573388348</v>
      </c>
      <c r="V362" s="4">
        <f t="shared" ca="1" si="38"/>
        <v>0.9877276604666293</v>
      </c>
      <c r="W362" s="4">
        <f t="shared" ca="1" si="38"/>
        <v>0.9879082500724764</v>
      </c>
      <c r="X362" s="4">
        <f t="shared" ca="1" si="38"/>
        <v>0.98808619355003002</v>
      </c>
      <c r="Y362" s="4">
        <f t="shared" ref="Y362:AA362" ca="1" si="47">1-Y34</f>
        <v>0.98826152934149436</v>
      </c>
      <c r="Z362" s="4">
        <f t="shared" ca="1" si="31"/>
        <v>0.98843429534031446</v>
      </c>
      <c r="AA362" s="4">
        <f t="shared" ca="1" si="31"/>
        <v>0.98860452889872341</v>
      </c>
      <c r="AB362" s="4">
        <f t="shared" ca="1" si="31"/>
        <v>0.98877226683519293</v>
      </c>
      <c r="AC362" s="4">
        <f t="shared" ca="1" si="31"/>
        <v>0.98893754544179069</v>
      </c>
      <c r="AD362" s="4">
        <f t="shared" ca="1" si="31"/>
        <v>0.98910040049144421</v>
      </c>
      <c r="AE362" s="4">
        <f t="shared" ca="1" si="31"/>
        <v>0.98926086724511142</v>
      </c>
      <c r="AF362" s="4">
        <f t="shared" ca="1" si="31"/>
        <v>0.98941898045886123</v>
      </c>
    </row>
    <row r="363" spans="1:32" x14ac:dyDescent="0.2">
      <c r="A363" s="1">
        <v>32</v>
      </c>
      <c r="B363" s="4">
        <f t="shared" ca="1" si="14"/>
        <v>0.98295990007748024</v>
      </c>
      <c r="C363" s="4">
        <f t="shared" ca="1" si="38"/>
        <v>0.98321019050620129</v>
      </c>
      <c r="D363" s="4">
        <f t="shared" ca="1" si="38"/>
        <v>0.98345682690435854</v>
      </c>
      <c r="E363" s="4">
        <f t="shared" ca="1" si="38"/>
        <v>0.9836998619634878</v>
      </c>
      <c r="F363" s="4">
        <f t="shared" ca="1" si="38"/>
        <v>0.98393934763454149</v>
      </c>
      <c r="G363" s="4">
        <f t="shared" ca="1" si="38"/>
        <v>0.9841753351377287</v>
      </c>
      <c r="H363" s="4">
        <f t="shared" ca="1" si="38"/>
        <v>0.98440787497224069</v>
      </c>
      <c r="I363" s="4">
        <f t="shared" ca="1" si="38"/>
        <v>0.98463701692586325</v>
      </c>
      <c r="J363" s="4">
        <f t="shared" ca="1" si="38"/>
        <v>0.98486281008447851</v>
      </c>
      <c r="K363" s="4">
        <f t="shared" ca="1" si="38"/>
        <v>0.98508530284145368</v>
      </c>
      <c r="L363" s="4">
        <f t="shared" ca="1" si="38"/>
        <v>0.98530454290692115</v>
      </c>
      <c r="M363" s="4">
        <f t="shared" ca="1" si="38"/>
        <v>0.98552057731694809</v>
      </c>
      <c r="N363" s="4">
        <f t="shared" ca="1" si="38"/>
        <v>0.98573345244259725</v>
      </c>
      <c r="O363" s="4">
        <f t="shared" ca="1" si="38"/>
        <v>0.98594321399888019</v>
      </c>
      <c r="P363" s="4">
        <f t="shared" ca="1" si="38"/>
        <v>0.98614990705360384</v>
      </c>
      <c r="Q363" s="4">
        <f t="shared" ca="1" si="38"/>
        <v>0.98635357603610962</v>
      </c>
      <c r="R363" s="4">
        <f t="shared" ca="1" si="38"/>
        <v>0.98655426474590902</v>
      </c>
      <c r="S363" s="4">
        <f t="shared" ca="1" si="38"/>
        <v>0.98675201636121279</v>
      </c>
      <c r="T363" s="4">
        <f t="shared" ca="1" si="38"/>
        <v>0.98694687344735843</v>
      </c>
      <c r="U363" s="4">
        <f t="shared" ca="1" si="38"/>
        <v>0.98713887796513333</v>
      </c>
      <c r="V363" s="4">
        <f t="shared" ca="1" si="38"/>
        <v>0.98732807127899735</v>
      </c>
      <c r="W363" s="4">
        <f t="shared" ca="1" si="38"/>
        <v>0.98751449416520398</v>
      </c>
      <c r="X363" s="4">
        <f t="shared" ca="1" si="38"/>
        <v>0.98769818681982136</v>
      </c>
      <c r="Y363" s="4">
        <f t="shared" ref="Y363:AF378" ca="1" si="48">1-Y35</f>
        <v>0.98787918886665471</v>
      </c>
      <c r="Z363" s="4">
        <f t="shared" ca="1" si="48"/>
        <v>0.98805753936506968</v>
      </c>
      <c r="AA363" s="4">
        <f t="shared" ca="1" si="48"/>
        <v>0.98823327681771977</v>
      </c>
      <c r="AB363" s="4">
        <f t="shared" ca="1" si="48"/>
        <v>0.98840643917817594</v>
      </c>
      <c r="AC363" s="4">
        <f t="shared" ca="1" si="48"/>
        <v>0.98857706385846167</v>
      </c>
      <c r="AD363" s="4">
        <f t="shared" ca="1" si="48"/>
        <v>0.98874518773649334</v>
      </c>
      <c r="AE363" s="4">
        <f t="shared" ca="1" si="48"/>
        <v>0.98891084716342659</v>
      </c>
      <c r="AF363" s="4">
        <f t="shared" ca="1" si="48"/>
        <v>0.98907407797091007</v>
      </c>
    </row>
    <row r="364" spans="1:32" x14ac:dyDescent="0.2">
      <c r="A364" s="1">
        <v>33</v>
      </c>
      <c r="B364" s="4">
        <f t="shared" ca="1" si="14"/>
        <v>0.98237561845294985</v>
      </c>
      <c r="C364" s="4">
        <f t="shared" ca="1" si="38"/>
        <v>0.98263439700888711</v>
      </c>
      <c r="D364" s="4">
        <f t="shared" ca="1" si="38"/>
        <v>0.98288940036838524</v>
      </c>
      <c r="E364" s="4">
        <f t="shared" ca="1" si="38"/>
        <v>0.98314068288933021</v>
      </c>
      <c r="F364" s="4">
        <f t="shared" ca="1" si="38"/>
        <v>0.983388298167997</v>
      </c>
      <c r="G364" s="4">
        <f t="shared" ca="1" si="38"/>
        <v>0.98363229904909533</v>
      </c>
      <c r="H364" s="4">
        <f t="shared" ca="1" si="38"/>
        <v>0.98387273763570282</v>
      </c>
      <c r="I364" s="4">
        <f t="shared" ca="1" si="38"/>
        <v>0.98410966529908483</v>
      </c>
      <c r="J364" s="4">
        <f t="shared" ca="1" si="38"/>
        <v>0.98434313268840246</v>
      </c>
      <c r="K364" s="4">
        <f t="shared" ca="1" si="38"/>
        <v>0.98457318974030816</v>
      </c>
      <c r="L364" s="4">
        <f t="shared" ca="1" si="38"/>
        <v>0.98479988568843124</v>
      </c>
      <c r="M364" s="4">
        <f t="shared" ca="1" si="38"/>
        <v>0.98502326907275362</v>
      </c>
      <c r="N364" s="4">
        <f t="shared" ca="1" si="38"/>
        <v>0.98524338774887499</v>
      </c>
      <c r="O364" s="4">
        <f t="shared" ca="1" si="38"/>
        <v>0.98546028889717086</v>
      </c>
      <c r="P364" s="4">
        <f t="shared" ca="1" si="38"/>
        <v>0.98567401903184204</v>
      </c>
      <c r="Q364" s="4">
        <f t="shared" ca="1" si="38"/>
        <v>0.98588462400985766</v>
      </c>
      <c r="R364" s="4">
        <f t="shared" ca="1" si="38"/>
        <v>0.98609214903979192</v>
      </c>
      <c r="S364" s="4">
        <f t="shared" ca="1" si="38"/>
        <v>0.98629663869055517</v>
      </c>
      <c r="T364" s="4">
        <f t="shared" ca="1" si="38"/>
        <v>0.98649813690002142</v>
      </c>
      <c r="U364" s="4">
        <f t="shared" ca="1" si="38"/>
        <v>0.98669668698355117</v>
      </c>
      <c r="V364" s="4">
        <f t="shared" ca="1" si="38"/>
        <v>0.98689233164241252</v>
      </c>
      <c r="W364" s="4">
        <f t="shared" ca="1" si="38"/>
        <v>0.98708511297209944</v>
      </c>
      <c r="X364" s="4">
        <f t="shared" ca="1" si="38"/>
        <v>0.9872750724705498</v>
      </c>
      <c r="Y364" s="4">
        <f t="shared" ref="Y364:AA364" ca="1" si="49">1-Y36</f>
        <v>0.9874622510462624</v>
      </c>
      <c r="Z364" s="4">
        <f t="shared" ca="1" si="48"/>
        <v>0.98764668902631547</v>
      </c>
      <c r="AA364" s="4">
        <f t="shared" ca="1" si="48"/>
        <v>0.98782842616428601</v>
      </c>
      <c r="AB364" s="4">
        <f t="shared" ca="1" si="48"/>
        <v>0.98800750164807205</v>
      </c>
      <c r="AC364" s="4">
        <f t="shared" ca="1" si="48"/>
        <v>0.98818395410761817</v>
      </c>
      <c r="AD364" s="4">
        <f t="shared" ca="1" si="48"/>
        <v>0.98835782162254504</v>
      </c>
      <c r="AE364" s="4">
        <f t="shared" ca="1" si="48"/>
        <v>0.98852914172968398</v>
      </c>
      <c r="AF364" s="4">
        <f t="shared" ca="1" si="48"/>
        <v>0.98869795143051786</v>
      </c>
    </row>
    <row r="365" spans="1:32" x14ac:dyDescent="0.2">
      <c r="A365" s="1">
        <v>34</v>
      </c>
      <c r="B365" s="4">
        <f t="shared" ca="1" si="14"/>
        <v>0.98178835214251348</v>
      </c>
      <c r="C365" s="4">
        <f t="shared" ca="1" si="38"/>
        <v>0.98205565709871223</v>
      </c>
      <c r="D365" s="4">
        <f t="shared" ca="1" si="38"/>
        <v>0.98231906529556323</v>
      </c>
      <c r="E365" s="4">
        <f t="shared" ca="1" si="38"/>
        <v>0.98257863275833934</v>
      </c>
      <c r="F365" s="4">
        <f t="shared" ca="1" si="38"/>
        <v>0.98283441472979494</v>
      </c>
      <c r="G365" s="4">
        <f t="shared" ca="1" si="38"/>
        <v>0.98308646568041358</v>
      </c>
      <c r="H365" s="4">
        <f t="shared" ca="1" si="38"/>
        <v>0.98333483931854315</v>
      </c>
      <c r="I365" s="4">
        <f t="shared" ca="1" si="38"/>
        <v>0.9835795886004175</v>
      </c>
      <c r="J365" s="4">
        <f t="shared" ca="1" si="38"/>
        <v>0.98382076574006561</v>
      </c>
      <c r="K365" s="4">
        <f t="shared" ca="1" si="38"/>
        <v>0.98405842221910989</v>
      </c>
      <c r="L365" s="4">
        <f t="shared" ca="1" si="38"/>
        <v>0.98429260879645175</v>
      </c>
      <c r="M365" s="4">
        <f t="shared" ca="1" si="38"/>
        <v>0.98452337551784863</v>
      </c>
      <c r="N365" s="4">
        <f t="shared" ca="1" si="38"/>
        <v>0.98475077172538006</v>
      </c>
      <c r="O365" s="4">
        <f t="shared" ca="1" si="38"/>
        <v>0.98497484606680563</v>
      </c>
      <c r="P365" s="4">
        <f t="shared" ca="1" si="38"/>
        <v>0.9851956465048135</v>
      </c>
      <c r="Q365" s="4">
        <f t="shared" ca="1" si="38"/>
        <v>0.98541322032616296</v>
      </c>
      <c r="R365" s="4">
        <f t="shared" ca="1" si="38"/>
        <v>0.98562761415071909</v>
      </c>
      <c r="S365" s="4">
        <f t="shared" ca="1" si="38"/>
        <v>0.98583887394038172</v>
      </c>
      <c r="T365" s="4">
        <f t="shared" ca="1" si="38"/>
        <v>0.98604704500790941</v>
      </c>
      <c r="U365" s="4">
        <f t="shared" ca="1" si="38"/>
        <v>0.98625217202563853</v>
      </c>
      <c r="V365" s="4">
        <f t="shared" ca="1" si="38"/>
        <v>0.98645429903409954</v>
      </c>
      <c r="W365" s="4">
        <f t="shared" ca="1" si="38"/>
        <v>0.98665346945052956</v>
      </c>
      <c r="X365" s="4">
        <f t="shared" ca="1" si="38"/>
        <v>0.9868497260772835</v>
      </c>
      <c r="Y365" s="4">
        <f t="shared" ref="Y365:AA365" ca="1" si="50">1-Y37</f>
        <v>0.98704311111014353</v>
      </c>
      <c r="Z365" s="4">
        <f t="shared" ca="1" si="48"/>
        <v>0.98723366614652919</v>
      </c>
      <c r="AA365" s="4">
        <f t="shared" ca="1" si="48"/>
        <v>0.98742143219360656</v>
      </c>
      <c r="AB365" s="4">
        <f t="shared" ca="1" si="48"/>
        <v>0.98760644967630007</v>
      </c>
      <c r="AC365" s="4">
        <f t="shared" ca="1" si="48"/>
        <v>0.98778875844520597</v>
      </c>
      <c r="AD365" s="4">
        <f t="shared" ca="1" si="48"/>
        <v>0.98796839778440848</v>
      </c>
      <c r="AE365" s="4">
        <f t="shared" ca="1" si="48"/>
        <v>0.98814540641920068</v>
      </c>
      <c r="AF365" s="4">
        <f t="shared" ca="1" si="48"/>
        <v>0.9883198225237092</v>
      </c>
    </row>
    <row r="366" spans="1:32" x14ac:dyDescent="0.2">
      <c r="A366" s="1">
        <v>35</v>
      </c>
      <c r="B366" s="4">
        <f t="shared" ca="1" si="14"/>
        <v>0.98111083560423062</v>
      </c>
      <c r="C366" s="4">
        <f t="shared" ca="1" si="38"/>
        <v>0.98138797138325917</v>
      </c>
      <c r="D366" s="4">
        <f t="shared" ca="1" si="38"/>
        <v>0.98166107041580863</v>
      </c>
      <c r="E366" s="4">
        <f t="shared" ca="1" si="38"/>
        <v>0.98193019064211418</v>
      </c>
      <c r="F366" s="4">
        <f t="shared" ca="1" si="38"/>
        <v>0.98219538919603711</v>
      </c>
      <c r="G366" s="4">
        <f t="shared" ca="1" si="38"/>
        <v>0.98245672241553794</v>
      </c>
      <c r="H366" s="4">
        <f t="shared" ca="1" si="38"/>
        <v>0.98271424585303679</v>
      </c>
      <c r="I366" s="4">
        <f t="shared" ca="1" si="38"/>
        <v>0.9829680142856605</v>
      </c>
      <c r="J366" s="4">
        <f t="shared" ca="1" si="38"/>
        <v>0.98321808172537772</v>
      </c>
      <c r="K366" s="4">
        <f t="shared" ca="1" si="38"/>
        <v>0.98346450142902209</v>
      </c>
      <c r="L366" s="4">
        <f t="shared" ca="1" si="38"/>
        <v>0.98370732590820442</v>
      </c>
      <c r="M366" s="4">
        <f t="shared" ref="C366:X378" ca="1" si="51">1-M38</f>
        <v>0.98394660693911395</v>
      </c>
      <c r="N366" s="4">
        <f t="shared" ca="1" si="51"/>
        <v>0.98418239557221021</v>
      </c>
      <c r="O366" s="4">
        <f t="shared" ca="1" si="51"/>
        <v>0.98441474214180502</v>
      </c>
      <c r="P366" s="4">
        <f t="shared" ca="1" si="51"/>
        <v>0.98464369627553616</v>
      </c>
      <c r="Q366" s="4">
        <f t="shared" ca="1" si="51"/>
        <v>0.98486930690373242</v>
      </c>
      <c r="R366" s="4">
        <f t="shared" ca="1" si="51"/>
        <v>0.98509162226867231</v>
      </c>
      <c r="S366" s="4">
        <f t="shared" ca="1" si="51"/>
        <v>0.98531068993373505</v>
      </c>
      <c r="T366" s="4">
        <f t="shared" ca="1" si="51"/>
        <v>0.98552655679244672</v>
      </c>
      <c r="U366" s="4">
        <f t="shared" ca="1" si="51"/>
        <v>0.98573926907741993</v>
      </c>
      <c r="V366" s="4">
        <f t="shared" ca="1" si="51"/>
        <v>0.98594887236919027</v>
      </c>
      <c r="W366" s="4">
        <f t="shared" ca="1" si="51"/>
        <v>0.98615541160494824</v>
      </c>
      <c r="X366" s="4">
        <f t="shared" ca="1" si="51"/>
        <v>0.98635893108716854</v>
      </c>
      <c r="Y366" s="4">
        <f t="shared" ref="Y366:AA366" ca="1" si="52">1-Y38</f>
        <v>0.98655947449213732</v>
      </c>
      <c r="Z366" s="4">
        <f t="shared" ca="1" si="48"/>
        <v>0.98675708487837799</v>
      </c>
      <c r="AA366" s="4">
        <f t="shared" ca="1" si="48"/>
        <v>0.98695180469497568</v>
      </c>
      <c r="AB366" s="4">
        <f t="shared" ca="1" si="48"/>
        <v>0.98714367578980344</v>
      </c>
      <c r="AC366" s="4">
        <f t="shared" ca="1" si="48"/>
        <v>0.98733273941764788</v>
      </c>
      <c r="AD366" s="4">
        <f t="shared" ca="1" si="48"/>
        <v>0.98751903624823767</v>
      </c>
      <c r="AE366" s="4">
        <f t="shared" ca="1" si="48"/>
        <v>0.98770260637417451</v>
      </c>
      <c r="AF366" s="4">
        <f t="shared" ca="1" si="48"/>
        <v>0.98788348931876702</v>
      </c>
    </row>
    <row r="367" spans="1:32" x14ac:dyDescent="0.2">
      <c r="A367" s="1">
        <v>36</v>
      </c>
      <c r="B367" s="4">
        <f t="shared" ca="1" si="14"/>
        <v>0.98045334947292351</v>
      </c>
      <c r="C367" s="4">
        <f t="shared" ca="1" si="51"/>
        <v>0.9807400188193639</v>
      </c>
      <c r="D367" s="4">
        <f t="shared" ca="1" si="51"/>
        <v>0.98102251585908906</v>
      </c>
      <c r="E367" s="4">
        <f t="shared" ca="1" si="51"/>
        <v>0.98130090038098239</v>
      </c>
      <c r="F367" s="4">
        <f t="shared" ca="1" si="51"/>
        <v>0.98157523134469993</v>
      </c>
      <c r="G367" s="4">
        <f t="shared" ca="1" si="51"/>
        <v>0.98184556689135316</v>
      </c>
      <c r="H367" s="4">
        <f t="shared" ca="1" si="51"/>
        <v>0.98211196435407999</v>
      </c>
      <c r="I367" s="4">
        <f t="shared" ca="1" si="51"/>
        <v>0.98237448026850238</v>
      </c>
      <c r="J367" s="4">
        <f t="shared" ca="1" si="51"/>
        <v>0.98263317038307274</v>
      </c>
      <c r="K367" s="4">
        <f t="shared" ca="1" si="51"/>
        <v>0.98288808966930785</v>
      </c>
      <c r="L367" s="4">
        <f t="shared" ca="1" si="51"/>
        <v>0.98313929233191333</v>
      </c>
      <c r="M367" s="4">
        <f t="shared" ca="1" si="51"/>
        <v>0.9833868318187956</v>
      </c>
      <c r="N367" s="4">
        <f t="shared" ca="1" si="51"/>
        <v>0.98363076083096512</v>
      </c>
      <c r="O367" s="4">
        <f t="shared" ca="1" si="51"/>
        <v>0.98387113133232984</v>
      </c>
      <c r="P367" s="4">
        <f t="shared" ca="1" si="51"/>
        <v>0.98410799455937936</v>
      </c>
      <c r="Q367" s="4">
        <f t="shared" ca="1" si="51"/>
        <v>0.9843414010307614</v>
      </c>
      <c r="R367" s="4">
        <f t="shared" ca="1" si="51"/>
        <v>0.98457140055674985</v>
      </c>
      <c r="S367" s="4">
        <f t="shared" ca="1" si="51"/>
        <v>0.98479804224860623</v>
      </c>
      <c r="T367" s="4">
        <f t="shared" ca="1" si="51"/>
        <v>0.98502137452783456</v>
      </c>
      <c r="U367" s="4">
        <f t="shared" ca="1" si="51"/>
        <v>0.98524144513533007</v>
      </c>
      <c r="V367" s="4">
        <f t="shared" ca="1" si="51"/>
        <v>0.98545830114042365</v>
      </c>
      <c r="W367" s="4">
        <f t="shared" ca="1" si="51"/>
        <v>0.985671988949821</v>
      </c>
      <c r="X367" s="4">
        <f t="shared" ca="1" si="51"/>
        <v>0.98588255431643845</v>
      </c>
      <c r="Y367" s="4">
        <f t="shared" ref="Y367:AA367" ca="1" si="53">1-Y39</f>
        <v>0.98609004234813613</v>
      </c>
      <c r="Z367" s="4">
        <f t="shared" ca="1" si="48"/>
        <v>0.98629449751634801</v>
      </c>
      <c r="AA367" s="4">
        <f t="shared" ca="1" si="48"/>
        <v>0.98649596366461145</v>
      </c>
      <c r="AB367" s="4">
        <f t="shared" ca="1" si="48"/>
        <v>0.98669448401699522</v>
      </c>
      <c r="AC367" s="4">
        <f t="shared" ca="1" si="48"/>
        <v>0.98689010118642795</v>
      </c>
      <c r="AD367" s="4">
        <f t="shared" ca="1" si="48"/>
        <v>0.98708285718292743</v>
      </c>
      <c r="AE367" s="4">
        <f t="shared" ca="1" si="48"/>
        <v>0.98727279342173069</v>
      </c>
      <c r="AF367" s="4">
        <f t="shared" ca="1" si="48"/>
        <v>0.98745995073132764</v>
      </c>
    </row>
    <row r="368" spans="1:32" x14ac:dyDescent="0.2">
      <c r="A368" s="1">
        <v>37</v>
      </c>
      <c r="B368" s="4">
        <f t="shared" ca="1" si="14"/>
        <v>0.97969934415042326</v>
      </c>
      <c r="C368" s="4">
        <f t="shared" ca="1" si="51"/>
        <v>0.97999693923122877</v>
      </c>
      <c r="D368" s="4">
        <f t="shared" ca="1" si="51"/>
        <v>0.98029020686566126</v>
      </c>
      <c r="E368" s="4">
        <f t="shared" ca="1" si="51"/>
        <v>0.9805792089518458</v>
      </c>
      <c r="F368" s="4">
        <f t="shared" ca="1" si="51"/>
        <v>0.98086400653280081</v>
      </c>
      <c r="G368" s="4">
        <f t="shared" ca="1" si="51"/>
        <v>0.98114465980735233</v>
      </c>
      <c r="H368" s="4">
        <f t="shared" ca="1" si="51"/>
        <v>0.98142122814093646</v>
      </c>
      <c r="I368" s="4">
        <f t="shared" ca="1" si="51"/>
        <v>0.98169377007629044</v>
      </c>
      <c r="J368" s="4">
        <f t="shared" ca="1" si="51"/>
        <v>0.98196234334403176</v>
      </c>
      <c r="K368" s="4">
        <f t="shared" ca="1" si="51"/>
        <v>0.98222700487312631</v>
      </c>
      <c r="L368" s="4">
        <f t="shared" ca="1" si="51"/>
        <v>0.98248781080124614</v>
      </c>
      <c r="M368" s="4">
        <f t="shared" ca="1" si="51"/>
        <v>0.98274481648501677</v>
      </c>
      <c r="N368" s="4">
        <f t="shared" ca="1" si="51"/>
        <v>0.98299807651015458</v>
      </c>
      <c r="O368" s="4">
        <f t="shared" ca="1" si="51"/>
        <v>0.98324764470149473</v>
      </c>
      <c r="P368" s="4">
        <f t="shared" ca="1" si="51"/>
        <v>0.98349357413290994</v>
      </c>
      <c r="Q368" s="4">
        <f t="shared" ca="1" si="51"/>
        <v>0.98373591713712127</v>
      </c>
      <c r="R368" s="4">
        <f t="shared" ca="1" si="51"/>
        <v>0.98397472531540031</v>
      </c>
      <c r="S368" s="4">
        <f t="shared" ca="1" si="51"/>
        <v>0.98421004954716451</v>
      </c>
      <c r="T368" s="4">
        <f t="shared" ca="1" si="51"/>
        <v>0.98444193999946539</v>
      </c>
      <c r="U368" s="4">
        <f t="shared" ca="1" si="51"/>
        <v>0.98467044613637011</v>
      </c>
      <c r="V368" s="4">
        <f t="shared" ca="1" si="51"/>
        <v>0.98489561672823822</v>
      </c>
      <c r="W368" s="4">
        <f t="shared" ca="1" si="51"/>
        <v>0.98511749986089259</v>
      </c>
      <c r="X368" s="4">
        <f t="shared" ca="1" si="51"/>
        <v>0.98533614294468652</v>
      </c>
      <c r="Y368" s="4">
        <f t="shared" ref="Y368:AA368" ca="1" si="54">1-Y40</f>
        <v>0.98555159272346615</v>
      </c>
      <c r="Z368" s="4">
        <f t="shared" ca="1" si="48"/>
        <v>0.98576389528343134</v>
      </c>
      <c r="AA368" s="4">
        <f t="shared" ca="1" si="48"/>
        <v>0.98597309606189232</v>
      </c>
      <c r="AB368" s="4">
        <f t="shared" ca="1" si="48"/>
        <v>0.98617923985592637</v>
      </c>
      <c r="AC368" s="4">
        <f t="shared" ca="1" si="48"/>
        <v>0.98638237083093205</v>
      </c>
      <c r="AD368" s="4">
        <f t="shared" ca="1" si="48"/>
        <v>0.98658253252908401</v>
      </c>
      <c r="AE368" s="4">
        <f t="shared" ca="1" si="48"/>
        <v>0.98677976787768829</v>
      </c>
      <c r="AF368" s="4">
        <f t="shared" ca="1" si="48"/>
        <v>0.98697411919743816</v>
      </c>
    </row>
    <row r="369" spans="1:32" x14ac:dyDescent="0.2">
      <c r="A369" s="1">
        <v>38</v>
      </c>
      <c r="B369" s="4">
        <f t="shared" ca="1" si="14"/>
        <v>0.97889760310397866</v>
      </c>
      <c r="C369" s="4">
        <f t="shared" ca="1" si="51"/>
        <v>0.97920680663554316</v>
      </c>
      <c r="D369" s="4">
        <f t="shared" ca="1" si="51"/>
        <v>0.97951151815065896</v>
      </c>
      <c r="E369" s="4">
        <f t="shared" ca="1" si="51"/>
        <v>0.97981180177707627</v>
      </c>
      <c r="F369" s="4">
        <f t="shared" ca="1" si="51"/>
        <v>0.98010772076032204</v>
      </c>
      <c r="G369" s="4">
        <f t="shared" ca="1" si="51"/>
        <v>0.98039933747484898</v>
      </c>
      <c r="H369" s="4">
        <f t="shared" ca="1" si="51"/>
        <v>0.98068671343507274</v>
      </c>
      <c r="I369" s="4">
        <f t="shared" ca="1" si="51"/>
        <v>0.98096990930629957</v>
      </c>
      <c r="J369" s="4">
        <f t="shared" ca="1" si="51"/>
        <v>0.98124898491554302</v>
      </c>
      <c r="K369" s="4">
        <f t="shared" ca="1" si="51"/>
        <v>0.98152399926223011</v>
      </c>
      <c r="L369" s="4">
        <f t="shared" ca="1" si="51"/>
        <v>0.98179501052879825</v>
      </c>
      <c r="M369" s="4">
        <f t="shared" ca="1" si="51"/>
        <v>0.98206207609118212</v>
      </c>
      <c r="N369" s="4">
        <f t="shared" ca="1" si="51"/>
        <v>0.98232525252919001</v>
      </c>
      <c r="O369" s="4">
        <f t="shared" ca="1" si="51"/>
        <v>0.98258459563677292</v>
      </c>
      <c r="P369" s="4">
        <f t="shared" ca="1" si="51"/>
        <v>0.98284016043218358</v>
      </c>
      <c r="Q369" s="4">
        <f t="shared" ca="1" si="51"/>
        <v>0.98309200116802709</v>
      </c>
      <c r="R369" s="4">
        <f t="shared" ca="1" si="51"/>
        <v>0.98334017134120399</v>
      </c>
      <c r="S369" s="4">
        <f t="shared" ca="1" si="51"/>
        <v>0.98358472370274619</v>
      </c>
      <c r="T369" s="4">
        <f t="shared" ca="1" si="51"/>
        <v>0.98382571026754462</v>
      </c>
      <c r="U369" s="4">
        <f t="shared" ca="1" si="51"/>
        <v>0.98406318232397127</v>
      </c>
      <c r="V369" s="4">
        <f t="shared" ca="1" si="51"/>
        <v>0.98429719044339514</v>
      </c>
      <c r="W369" s="4">
        <f t="shared" ca="1" si="51"/>
        <v>0.98452778448959222</v>
      </c>
      <c r="X369" s="4">
        <f t="shared" ca="1" si="51"/>
        <v>0.98475501362805096</v>
      </c>
      <c r="Y369" s="4">
        <f t="shared" ref="Y369:AA369" ca="1" si="55">1-Y41</f>
        <v>0.98497892633517303</v>
      </c>
      <c r="Z369" s="4">
        <f t="shared" ca="1" si="48"/>
        <v>0.98519957040737016</v>
      </c>
      <c r="AA369" s="4">
        <f t="shared" ca="1" si="48"/>
        <v>0.9854169929700588</v>
      </c>
      <c r="AB369" s="4">
        <f t="shared" ca="1" si="48"/>
        <v>0.98563124048655104</v>
      </c>
      <c r="AC369" s="4">
        <f t="shared" ca="1" si="48"/>
        <v>0.98584235876684412</v>
      </c>
      <c r="AD369" s="4">
        <f t="shared" ca="1" si="48"/>
        <v>0.98605039297630925</v>
      </c>
      <c r="AE369" s="4">
        <f t="shared" ca="1" si="48"/>
        <v>0.98625538764427878</v>
      </c>
      <c r="AF369" s="4">
        <f t="shared" ca="1" si="48"/>
        <v>0.98645738667253458</v>
      </c>
    </row>
    <row r="370" spans="1:32" x14ac:dyDescent="0.2">
      <c r="A370" s="1">
        <v>39</v>
      </c>
      <c r="B370" s="4">
        <f t="shared" ca="1" si="14"/>
        <v>0.97800646372159683</v>
      </c>
      <c r="C370" s="4">
        <f t="shared" ca="1" si="51"/>
        <v>0.97832855947711872</v>
      </c>
      <c r="D370" s="4">
        <f t="shared" ca="1" si="51"/>
        <v>0.97864598075842635</v>
      </c>
      <c r="E370" s="4">
        <f t="shared" ca="1" si="51"/>
        <v>0.9789587941559742</v>
      </c>
      <c r="F370" s="4">
        <f t="shared" ca="1" si="51"/>
        <v>0.97926706534832653</v>
      </c>
      <c r="G370" s="4">
        <f t="shared" ca="1" si="51"/>
        <v>0.97957085911355279</v>
      </c>
      <c r="H370" s="4">
        <f t="shared" ca="1" si="51"/>
        <v>0.97987023934051376</v>
      </c>
      <c r="I370" s="4">
        <f t="shared" ca="1" si="51"/>
        <v>0.98016526904003842</v>
      </c>
      <c r="J370" s="4">
        <f t="shared" ca="1" si="51"/>
        <v>0.98045601035599239</v>
      </c>
      <c r="K370" s="4">
        <f t="shared" ca="1" si="51"/>
        <v>0.98074252457623712</v>
      </c>
      <c r="L370" s="4">
        <f t="shared" ca="1" si="51"/>
        <v>0.98102487214347966</v>
      </c>
      <c r="M370" s="4">
        <f t="shared" ca="1" si="51"/>
        <v>0.98130311266601444</v>
      </c>
      <c r="N370" s="4">
        <f t="shared" ca="1" si="51"/>
        <v>0.98157730492835538</v>
      </c>
      <c r="O370" s="4">
        <f t="shared" ca="1" si="51"/>
        <v>0.98184750690176092</v>
      </c>
      <c r="P370" s="4">
        <f t="shared" ca="1" si="51"/>
        <v>0.98211377575464887</v>
      </c>
      <c r="Q370" s="4">
        <f t="shared" ca="1" si="51"/>
        <v>0.98237616786290516</v>
      </c>
      <c r="R370" s="4">
        <f t="shared" ca="1" si="51"/>
        <v>0.98263473882008379</v>
      </c>
      <c r="S370" s="4">
        <f t="shared" ca="1" si="51"/>
        <v>0.98288954344749935</v>
      </c>
      <c r="T370" s="4">
        <f t="shared" ca="1" si="51"/>
        <v>0.98314063580421363</v>
      </c>
      <c r="U370" s="4">
        <f t="shared" ca="1" si="51"/>
        <v>0.98338806919691368</v>
      </c>
      <c r="V370" s="4">
        <f t="shared" ca="1" si="51"/>
        <v>0.98363189618968605</v>
      </c>
      <c r="W370" s="4">
        <f t="shared" ca="1" si="51"/>
        <v>0.98387216861368265</v>
      </c>
      <c r="X370" s="4">
        <f t="shared" ca="1" si="51"/>
        <v>0.98410893757668405</v>
      </c>
      <c r="Y370" s="4">
        <f t="shared" ref="Y370:AA370" ca="1" si="56">1-Y42</f>
        <v>0.98434225347255522</v>
      </c>
      <c r="Z370" s="4">
        <f t="shared" ca="1" si="48"/>
        <v>0.98457216599059927</v>
      </c>
      <c r="AA370" s="4">
        <f t="shared" ca="1" si="48"/>
        <v>0.98479872412480596</v>
      </c>
      <c r="AB370" s="4">
        <f t="shared" ca="1" si="48"/>
        <v>0.98502197618299736</v>
      </c>
      <c r="AC370" s="4">
        <f t="shared" ca="1" si="48"/>
        <v>0.98524196979587153</v>
      </c>
      <c r="AD370" s="4">
        <f t="shared" ca="1" si="48"/>
        <v>0.98545875192594268</v>
      </c>
      <c r="AE370" s="4">
        <f t="shared" ca="1" si="48"/>
        <v>0.98567236887638154</v>
      </c>
      <c r="AF370" s="4">
        <f t="shared" ca="1" si="48"/>
        <v>0.98588286629975375</v>
      </c>
    </row>
    <row r="371" spans="1:32" x14ac:dyDescent="0.2">
      <c r="A371" s="1">
        <v>40</v>
      </c>
      <c r="B371" s="4">
        <f t="shared" ca="1" si="14"/>
        <v>0.9770475591162312</v>
      </c>
      <c r="C371" s="4">
        <f t="shared" ca="1" si="51"/>
        <v>0.97738351473807183</v>
      </c>
      <c r="D371" s="4">
        <f t="shared" ca="1" si="51"/>
        <v>0.97771460010689448</v>
      </c>
      <c r="E371" s="4">
        <f t="shared" ca="1" si="51"/>
        <v>0.97804088444455728</v>
      </c>
      <c r="F371" s="4">
        <f t="shared" ca="1" si="51"/>
        <v>0.97836243602967043</v>
      </c>
      <c r="G371" s="4">
        <f t="shared" ca="1" si="51"/>
        <v>0.97867932220923992</v>
      </c>
      <c r="H371" s="4">
        <f t="shared" ca="1" si="51"/>
        <v>0.97899160941020558</v>
      </c>
      <c r="I371" s="4">
        <f t="shared" ca="1" si="51"/>
        <v>0.97929936315087174</v>
      </c>
      <c r="J371" s="4">
        <f t="shared" ca="1" si="51"/>
        <v>0.97960264805223063</v>
      </c>
      <c r="K371" s="4">
        <f t="shared" ca="1" si="51"/>
        <v>0.97990152784917928</v>
      </c>
      <c r="L371" s="4">
        <f t="shared" ca="1" si="51"/>
        <v>0.98019606540162829</v>
      </c>
      <c r="M371" s="4">
        <f t="shared" ca="1" si="51"/>
        <v>0.98048632270550318</v>
      </c>
      <c r="N371" s="4">
        <f t="shared" ca="1" si="51"/>
        <v>0.98077236090363862</v>
      </c>
      <c r="O371" s="4">
        <f t="shared" ca="1" si="51"/>
        <v>0.98105424029656541</v>
      </c>
      <c r="P371" s="4">
        <f t="shared" ca="1" si="51"/>
        <v>0.98133202035318967</v>
      </c>
      <c r="Q371" s="4">
        <f t="shared" ca="1" si="51"/>
        <v>0.98160575972136499</v>
      </c>
      <c r="R371" s="4">
        <f t="shared" ca="1" si="51"/>
        <v>0.98187551623835734</v>
      </c>
      <c r="S371" s="4">
        <f t="shared" ca="1" si="51"/>
        <v>0.98214134694120381</v>
      </c>
      <c r="T371" s="4">
        <f t="shared" ca="1" si="51"/>
        <v>0.98240330807696374</v>
      </c>
      <c r="U371" s="4">
        <f t="shared" ca="1" si="51"/>
        <v>0.98266145511286407</v>
      </c>
      <c r="V371" s="4">
        <f t="shared" ca="1" si="51"/>
        <v>0.98291584274633825</v>
      </c>
      <c r="W371" s="4">
        <f t="shared" ca="1" si="51"/>
        <v>0.98316652491496026</v>
      </c>
      <c r="X371" s="4">
        <f t="shared" ca="1" si="51"/>
        <v>0.98341355480627157</v>
      </c>
      <c r="Y371" s="4">
        <f t="shared" ref="Y371:AA371" ca="1" si="57">1-Y43</f>
        <v>0.98365698486750486</v>
      </c>
      <c r="Z371" s="4">
        <f t="shared" ca="1" si="48"/>
        <v>0.98389686681520216</v>
      </c>
      <c r="AA371" s="4">
        <f t="shared" ca="1" si="48"/>
        <v>0.98413325164472865</v>
      </c>
      <c r="AB371" s="4">
        <f t="shared" ca="1" si="48"/>
        <v>0.98436618963968336</v>
      </c>
      <c r="AC371" s="4">
        <f t="shared" ca="1" si="48"/>
        <v>0.98459573038120662</v>
      </c>
      <c r="AD371" s="4">
        <f t="shared" ca="1" si="48"/>
        <v>0.98482192275718405</v>
      </c>
      <c r="AE371" s="4">
        <f t="shared" ca="1" si="48"/>
        <v>0.98504481497134899</v>
      </c>
      <c r="AF371" s="4">
        <f t="shared" ca="1" si="48"/>
        <v>0.98526445455228351</v>
      </c>
    </row>
    <row r="372" spans="1:32" x14ac:dyDescent="0.2">
      <c r="A372" s="1">
        <v>41</v>
      </c>
      <c r="B372" s="4">
        <f t="shared" ca="1" si="14"/>
        <v>0.97595849822989533</v>
      </c>
      <c r="C372" s="4">
        <f t="shared" ca="1" si="51"/>
        <v>0.97631017941049536</v>
      </c>
      <c r="D372" s="4">
        <f t="shared" ca="1" si="51"/>
        <v>0.97665676866226558</v>
      </c>
      <c r="E372" s="4">
        <f t="shared" ca="1" si="51"/>
        <v>0.97699833817295501</v>
      </c>
      <c r="F372" s="4">
        <f t="shared" ca="1" si="51"/>
        <v>0.97733495915213842</v>
      </c>
      <c r="G372" s="4">
        <f t="shared" ca="1" si="51"/>
        <v>0.97766670184312421</v>
      </c>
      <c r="H372" s="4">
        <f t="shared" ca="1" si="51"/>
        <v>0.97799363553475849</v>
      </c>
      <c r="I372" s="4">
        <f t="shared" ca="1" si="51"/>
        <v>0.97831582857312493</v>
      </c>
      <c r="J372" s="4">
        <f t="shared" ca="1" si="51"/>
        <v>0.97863334837314064</v>
      </c>
      <c r="K372" s="4">
        <f t="shared" ca="1" si="51"/>
        <v>0.97894626143004715</v>
      </c>
      <c r="L372" s="4">
        <f t="shared" ca="1" si="51"/>
        <v>0.97925463333079565</v>
      </c>
      <c r="M372" s="4">
        <f t="shared" ca="1" si="51"/>
        <v>0.97955852876532845</v>
      </c>
      <c r="N372" s="4">
        <f t="shared" ca="1" si="51"/>
        <v>0.97985801153775243</v>
      </c>
      <c r="O372" s="4">
        <f t="shared" ca="1" si="51"/>
        <v>0.98015314457740921</v>
      </c>
      <c r="P372" s="4">
        <f t="shared" ca="1" si="51"/>
        <v>0.98044398994983806</v>
      </c>
      <c r="Q372" s="4">
        <f t="shared" ca="1" si="51"/>
        <v>0.98073060886763308</v>
      </c>
      <c r="R372" s="4">
        <f t="shared" ca="1" si="51"/>
        <v>0.98101306170119462</v>
      </c>
      <c r="S372" s="4">
        <f t="shared" ca="1" si="51"/>
        <v>0.98129140798937498</v>
      </c>
      <c r="T372" s="4">
        <f t="shared" ca="1" si="51"/>
        <v>0.98156570645001784</v>
      </c>
      <c r="U372" s="4">
        <f t="shared" ca="1" si="51"/>
        <v>0.98183601499039241</v>
      </c>
      <c r="V372" s="4">
        <f t="shared" ca="1" si="51"/>
        <v>0.98210239071752181</v>
      </c>
      <c r="W372" s="4">
        <f t="shared" ca="1" si="51"/>
        <v>0.98236488994840587</v>
      </c>
      <c r="X372" s="4">
        <f t="shared" ca="1" si="51"/>
        <v>0.98262356822013941</v>
      </c>
      <c r="Y372" s="4">
        <f t="shared" ref="Y372:AA372" ca="1" si="58">1-Y44</f>
        <v>0.98287848029992475</v>
      </c>
      <c r="Z372" s="4">
        <f t="shared" ca="1" si="48"/>
        <v>0.98312968019498015</v>
      </c>
      <c r="AA372" s="4">
        <f t="shared" ca="1" si="48"/>
        <v>0.98337722116234416</v>
      </c>
      <c r="AB372" s="4">
        <f t="shared" ca="1" si="48"/>
        <v>0.98362115571857522</v>
      </c>
      <c r="AC372" s="4">
        <f t="shared" ca="1" si="48"/>
        <v>0.98386153564934875</v>
      </c>
      <c r="AD372" s="4">
        <f t="shared" ca="1" si="48"/>
        <v>0.98409841201894999</v>
      </c>
      <c r="AE372" s="4">
        <f t="shared" ca="1" si="48"/>
        <v>0.98433183517966472</v>
      </c>
      <c r="AF372" s="4">
        <f t="shared" ca="1" si="48"/>
        <v>0.98456185478106784</v>
      </c>
    </row>
    <row r="373" spans="1:32" x14ac:dyDescent="0.2">
      <c r="A373" s="1">
        <v>42</v>
      </c>
      <c r="B373" s="4">
        <f t="shared" ca="1" si="14"/>
        <v>0.97477296558652493</v>
      </c>
      <c r="C373" s="4">
        <f t="shared" ca="1" si="51"/>
        <v>0.97514174606722359</v>
      </c>
      <c r="D373" s="4">
        <f t="shared" ca="1" si="51"/>
        <v>0.97550519414396297</v>
      </c>
      <c r="E373" s="4">
        <f t="shared" ca="1" si="51"/>
        <v>0.97586338520507732</v>
      </c>
      <c r="F373" s="4">
        <f t="shared" ca="1" si="51"/>
        <v>0.97621639362355672</v>
      </c>
      <c r="G373" s="4">
        <f t="shared" ca="1" si="51"/>
        <v>0.97656429276921741</v>
      </c>
      <c r="H373" s="4">
        <f t="shared" ca="1" si="51"/>
        <v>0.9769071550207723</v>
      </c>
      <c r="I373" s="4">
        <f t="shared" ca="1" si="51"/>
        <v>0.97724505177780063</v>
      </c>
      <c r="J373" s="4">
        <f t="shared" ca="1" si="51"/>
        <v>0.97757805347261828</v>
      </c>
      <c r="K373" s="4">
        <f t="shared" ca="1" si="51"/>
        <v>0.97790622958204476</v>
      </c>
      <c r="L373" s="4">
        <f t="shared" ca="1" si="51"/>
        <v>0.97822964863906992</v>
      </c>
      <c r="M373" s="4">
        <f t="shared" ca="1" si="51"/>
        <v>0.97854837824441654</v>
      </c>
      <c r="N373" s="4">
        <f t="shared" ca="1" si="51"/>
        <v>0.97886248507800144</v>
      </c>
      <c r="O373" s="4">
        <f t="shared" ca="1" si="51"/>
        <v>0.97917203491029181</v>
      </c>
      <c r="P373" s="4">
        <f t="shared" ca="1" si="51"/>
        <v>0.97947709261355909</v>
      </c>
      <c r="Q373" s="4">
        <f t="shared" ca="1" si="51"/>
        <v>0.97977772217302783</v>
      </c>
      <c r="R373" s="4">
        <f t="shared" ca="1" si="51"/>
        <v>0.98007398669792078</v>
      </c>
      <c r="S373" s="4">
        <f t="shared" ca="1" si="51"/>
        <v>0.98036594843240055</v>
      </c>
      <c r="T373" s="4">
        <f t="shared" ca="1" si="51"/>
        <v>0.98065366876640458</v>
      </c>
      <c r="U373" s="4">
        <f t="shared" ca="1" si="51"/>
        <v>0.98093720824637842</v>
      </c>
      <c r="V373" s="4">
        <f t="shared" ca="1" si="51"/>
        <v>0.98121662658590203</v>
      </c>
      <c r="W373" s="4">
        <f t="shared" ca="1" si="51"/>
        <v>0.98149198267621296</v>
      </c>
      <c r="X373" s="4">
        <f t="shared" ca="1" si="51"/>
        <v>0.98176333459662446</v>
      </c>
      <c r="Y373" s="4">
        <f t="shared" ref="Y373:AA373" ca="1" si="59">1-Y45</f>
        <v>0.98203073962484</v>
      </c>
      <c r="Z373" s="4">
        <f t="shared" ca="1" si="48"/>
        <v>0.98229425424716221</v>
      </c>
      <c r="AA373" s="4">
        <f t="shared" ca="1" si="48"/>
        <v>0.98255393416859926</v>
      </c>
      <c r="AB373" s="4">
        <f t="shared" ca="1" si="48"/>
        <v>0.98280983432286639</v>
      </c>
      <c r="AC373" s="4">
        <f t="shared" ca="1" si="48"/>
        <v>0.98306200888228468</v>
      </c>
      <c r="AD373" s="4">
        <f t="shared" ca="1" si="48"/>
        <v>0.9833105112675754</v>
      </c>
      <c r="AE373" s="4">
        <f t="shared" ca="1" si="48"/>
        <v>0.98355539415755289</v>
      </c>
      <c r="AF373" s="4">
        <f t="shared" ca="1" si="48"/>
        <v>0.98379670949871323</v>
      </c>
    </row>
    <row r="374" spans="1:32" x14ac:dyDescent="0.2">
      <c r="A374" s="1">
        <v>43</v>
      </c>
      <c r="B374" s="4">
        <f t="shared" ca="1" si="14"/>
        <v>0.97344521202014289</v>
      </c>
      <c r="C374" s="4">
        <f t="shared" ca="1" si="51"/>
        <v>0.9738331195765173</v>
      </c>
      <c r="D374" s="4">
        <f t="shared" ca="1" si="51"/>
        <v>0.97421542642681325</v>
      </c>
      <c r="E374" s="4">
        <f t="shared" ca="1" si="51"/>
        <v>0.97459221150975184</v>
      </c>
      <c r="F374" s="4">
        <f t="shared" ca="1" si="51"/>
        <v>0.97496355270811452</v>
      </c>
      <c r="G374" s="4">
        <f t="shared" ca="1" si="51"/>
        <v>0.97532952686117824</v>
      </c>
      <c r="H374" s="4">
        <f t="shared" ca="1" si="51"/>
        <v>0.97569020977705434</v>
      </c>
      <c r="I374" s="4">
        <f t="shared" ca="1" si="51"/>
        <v>0.97604567624493477</v>
      </c>
      <c r="J374" s="4">
        <f t="shared" ca="1" si="51"/>
        <v>0.97639600004723948</v>
      </c>
      <c r="K374" s="4">
        <f t="shared" ca="1" si="51"/>
        <v>0.97674125397166955</v>
      </c>
      <c r="L374" s="4">
        <f t="shared" ca="1" si="51"/>
        <v>0.97708150982316033</v>
      </c>
      <c r="M374" s="4">
        <f t="shared" ca="1" si="51"/>
        <v>0.9774168384357369</v>
      </c>
      <c r="N374" s="4">
        <f t="shared" ca="1" si="51"/>
        <v>0.97774730968427004</v>
      </c>
      <c r="O374" s="4">
        <f t="shared" ca="1" si="51"/>
        <v>0.97807299249613178</v>
      </c>
      <c r="P374" s="4">
        <f t="shared" ca="1" si="51"/>
        <v>0.9783939548627506</v>
      </c>
      <c r="Q374" s="4">
        <f t="shared" ca="1" si="51"/>
        <v>0.97871026385106574</v>
      </c>
      <c r="R374" s="4">
        <f t="shared" ca="1" si="51"/>
        <v>0.97902198561487908</v>
      </c>
      <c r="S374" s="4">
        <f t="shared" ca="1" si="51"/>
        <v>0.97932918540610592</v>
      </c>
      <c r="T374" s="4">
        <f t="shared" ca="1" si="51"/>
        <v>0.97963192758592299</v>
      </c>
      <c r="U374" s="4">
        <f t="shared" ca="1" si="51"/>
        <v>0.97993027563581381</v>
      </c>
      <c r="V374" s="4">
        <f t="shared" ca="1" si="51"/>
        <v>0.98022429216851137</v>
      </c>
      <c r="W374" s="4">
        <f t="shared" ca="1" si="51"/>
        <v>0.98051403893883793</v>
      </c>
      <c r="X374" s="4">
        <f t="shared" ca="1" si="51"/>
        <v>0.98079957685444097</v>
      </c>
      <c r="Y374" s="4">
        <f t="shared" ref="Y374:AA374" ca="1" si="60">1-Y46</f>
        <v>0.98108096598642702</v>
      </c>
      <c r="Z374" s="4">
        <f t="shared" ca="1" si="48"/>
        <v>0.98135826557989136</v>
      </c>
      <c r="AA374" s="4">
        <f t="shared" ca="1" si="48"/>
        <v>0.98163153406434467</v>
      </c>
      <c r="AB374" s="4">
        <f t="shared" ca="1" si="48"/>
        <v>0.98190082906403664</v>
      </c>
      <c r="AC374" s="4">
        <f t="shared" ca="1" si="48"/>
        <v>0.98216620740817639</v>
      </c>
      <c r="AD374" s="4">
        <f t="shared" ca="1" si="48"/>
        <v>0.98242772514105015</v>
      </c>
      <c r="AE374" s="4">
        <f t="shared" ca="1" si="48"/>
        <v>0.98268543753203552</v>
      </c>
      <c r="AF374" s="4">
        <f t="shared" ca="1" si="48"/>
        <v>0.98293939908551353</v>
      </c>
    </row>
    <row r="375" spans="1:32" x14ac:dyDescent="0.2">
      <c r="A375" s="1">
        <v>44</v>
      </c>
      <c r="B375" s="4">
        <f t="shared" ca="1" si="14"/>
        <v>0.9719971847849308</v>
      </c>
      <c r="C375" s="4">
        <f t="shared" ca="1" si="51"/>
        <v>0.9724059232625728</v>
      </c>
      <c r="D375" s="4">
        <f t="shared" ca="1" si="51"/>
        <v>0.97280876967621333</v>
      </c>
      <c r="E375" s="4">
        <f t="shared" ca="1" si="51"/>
        <v>0.97320580679488422</v>
      </c>
      <c r="F375" s="4">
        <f t="shared" ca="1" si="51"/>
        <v>0.97359711628866397</v>
      </c>
      <c r="G375" s="4">
        <f t="shared" ca="1" si="51"/>
        <v>0.97398277874136485</v>
      </c>
      <c r="H375" s="4">
        <f t="shared" ca="1" si="51"/>
        <v>0.9743628736631319</v>
      </c>
      <c r="I375" s="4">
        <f t="shared" ca="1" si="51"/>
        <v>0.9747374795029532</v>
      </c>
      <c r="J375" s="4">
        <f t="shared" ca="1" si="51"/>
        <v>0.97510667366108106</v>
      </c>
      <c r="K375" s="4">
        <f t="shared" ca="1" si="51"/>
        <v>0.97547053250136095</v>
      </c>
      <c r="L375" s="4">
        <f t="shared" ca="1" si="51"/>
        <v>0.97582913136346872</v>
      </c>
      <c r="M375" s="4">
        <f t="shared" ca="1" si="51"/>
        <v>0.97618254457505316</v>
      </c>
      <c r="N375" s="4">
        <f t="shared" ca="1" si="51"/>
        <v>0.9765308454637851</v>
      </c>
      <c r="O375" s="4">
        <f t="shared" ca="1" si="51"/>
        <v>0.97687410636931038</v>
      </c>
      <c r="P375" s="4">
        <f t="shared" ca="1" si="51"/>
        <v>0.97721239865510579</v>
      </c>
      <c r="Q375" s="4">
        <f t="shared" ca="1" si="51"/>
        <v>0.97754579272023823</v>
      </c>
      <c r="R375" s="4">
        <f t="shared" ca="1" si="51"/>
        <v>0.9778743580110264</v>
      </c>
      <c r="S375" s="4">
        <f t="shared" ca="1" si="51"/>
        <v>0.97819816303260232</v>
      </c>
      <c r="T375" s="4">
        <f t="shared" ca="1" si="51"/>
        <v>0.97851727536037469</v>
      </c>
      <c r="U375" s="4">
        <f t="shared" ca="1" si="51"/>
        <v>0.9788317616513923</v>
      </c>
      <c r="V375" s="4">
        <f t="shared" ca="1" si="51"/>
        <v>0.97914168765560616</v>
      </c>
      <c r="W375" s="4">
        <f t="shared" ca="1" si="51"/>
        <v>0.97944711822703279</v>
      </c>
      <c r="X375" s="4">
        <f t="shared" ca="1" si="51"/>
        <v>0.97974811733481393</v>
      </c>
      <c r="Y375" s="4">
        <f t="shared" ref="Y375:AA375" ca="1" si="61">1-Y47</f>
        <v>0.98004474807417752</v>
      </c>
      <c r="Z375" s="4">
        <f t="shared" ca="1" si="48"/>
        <v>0.98033707267729475</v>
      </c>
      <c r="AA375" s="4">
        <f t="shared" ca="1" si="48"/>
        <v>0.98062515252403704</v>
      </c>
      <c r="AB375" s="4">
        <f t="shared" ca="1" si="48"/>
        <v>0.9809090481526298</v>
      </c>
      <c r="AC375" s="4">
        <f t="shared" ca="1" si="48"/>
        <v>0.98118881927020507</v>
      </c>
      <c r="AD375" s="4">
        <f t="shared" ca="1" si="48"/>
        <v>0.98146452476325174</v>
      </c>
      <c r="AE375" s="4">
        <f t="shared" ca="1" si="48"/>
        <v>0.98173622270796301</v>
      </c>
      <c r="AF375" s="4">
        <f t="shared" ca="1" si="48"/>
        <v>0.98200397038048326</v>
      </c>
    </row>
    <row r="376" spans="1:32" x14ac:dyDescent="0.2">
      <c r="A376" s="1">
        <v>45</v>
      </c>
      <c r="B376" s="4">
        <f t="shared" ca="1" si="14"/>
        <v>0.97045032550419796</v>
      </c>
      <c r="C376" s="4">
        <f t="shared" ca="1" si="51"/>
        <v>0.97088128310808852</v>
      </c>
      <c r="D376" s="4">
        <f t="shared" ca="1" si="51"/>
        <v>0.97130603885906142</v>
      </c>
      <c r="E376" s="4">
        <f t="shared" ca="1" si="51"/>
        <v>0.97172467956936426</v>
      </c>
      <c r="F376" s="4">
        <f t="shared" ca="1" si="51"/>
        <v>0.97213729090780399</v>
      </c>
      <c r="G376" s="4">
        <f t="shared" ca="1" si="51"/>
        <v>0.97254395741266175</v>
      </c>
      <c r="H376" s="4">
        <f t="shared" ca="1" si="51"/>
        <v>0.97294476250452844</v>
      </c>
      <c r="I376" s="4">
        <f t="shared" ca="1" si="51"/>
        <v>0.97333978849906011</v>
      </c>
      <c r="J376" s="4">
        <f t="shared" ca="1" si="51"/>
        <v>0.97372911661965034</v>
      </c>
      <c r="K376" s="4">
        <f t="shared" ca="1" si="51"/>
        <v>0.97411282701001967</v>
      </c>
      <c r="L376" s="4">
        <f t="shared" ca="1" si="51"/>
        <v>0.97449099874671741</v>
      </c>
      <c r="M376" s="4">
        <f t="shared" ca="1" si="51"/>
        <v>0.97486370985153858</v>
      </c>
      <c r="N376" s="4">
        <f t="shared" ca="1" si="51"/>
        <v>0.97523103730384963</v>
      </c>
      <c r="O376" s="4">
        <f t="shared" ca="1" si="51"/>
        <v>0.9755930570528264</v>
      </c>
      <c r="P376" s="4">
        <f t="shared" ca="1" si="51"/>
        <v>0.9759498440295995</v>
      </c>
      <c r="Q376" s="4">
        <f t="shared" ca="1" si="51"/>
        <v>0.97630147215930807</v>
      </c>
      <c r="R376" s="4">
        <f t="shared" ca="1" si="51"/>
        <v>0.97664801437305959</v>
      </c>
      <c r="S376" s="4">
        <f t="shared" ca="1" si="51"/>
        <v>0.97698954261979598</v>
      </c>
      <c r="T376" s="4">
        <f t="shared" ca="1" si="51"/>
        <v>0.9773261278780635</v>
      </c>
      <c r="U376" s="4">
        <f t="shared" ca="1" si="51"/>
        <v>0.97765784016768775</v>
      </c>
      <c r="V376" s="4">
        <f t="shared" ca="1" si="51"/>
        <v>0.97798474856135087</v>
      </c>
      <c r="W376" s="4">
        <f t="shared" ca="1" si="51"/>
        <v>0.97830692119607154</v>
      </c>
      <c r="X376" s="4">
        <f t="shared" ca="1" si="51"/>
        <v>0.97862442528458704</v>
      </c>
      <c r="Y376" s="4">
        <f t="shared" ref="Y376:AA376" ca="1" si="62">1-Y48</f>
        <v>0.97893732712663606</v>
      </c>
      <c r="Z376" s="4">
        <f t="shared" ca="1" si="48"/>
        <v>0.97924569212014334</v>
      </c>
      <c r="AA376" s="4">
        <f t="shared" ca="1" si="48"/>
        <v>0.97954958477230369</v>
      </c>
      <c r="AB376" s="4">
        <f t="shared" ca="1" si="48"/>
        <v>0.97984906871056643</v>
      </c>
      <c r="AC376" s="4">
        <f t="shared" ca="1" si="48"/>
        <v>0.98014420669351987</v>
      </c>
      <c r="AD376" s="4">
        <f t="shared" ca="1" si="48"/>
        <v>0.98043506062167496</v>
      </c>
      <c r="AE376" s="4">
        <f t="shared" ca="1" si="48"/>
        <v>0.98072169154814792</v>
      </c>
      <c r="AF376" s="4">
        <f t="shared" ca="1" si="48"/>
        <v>0.98100415968924271</v>
      </c>
    </row>
    <row r="377" spans="1:32" x14ac:dyDescent="0.2">
      <c r="A377" s="1">
        <v>46</v>
      </c>
      <c r="B377" s="4">
        <f t="shared" ca="1" si="14"/>
        <v>0.96863784448725976</v>
      </c>
      <c r="C377" s="4">
        <f t="shared" ca="1" si="51"/>
        <v>0.96909479453316061</v>
      </c>
      <c r="D377" s="4">
        <f t="shared" ca="1" si="51"/>
        <v>0.96954518156366443</v>
      </c>
      <c r="E377" s="4">
        <f t="shared" ca="1" si="51"/>
        <v>0.96998909706784164</v>
      </c>
      <c r="F377" s="4">
        <f t="shared" ca="1" si="51"/>
        <v>0.97042663134101903</v>
      </c>
      <c r="G377" s="4">
        <f t="shared" ca="1" si="51"/>
        <v>0.97085787349791008</v>
      </c>
      <c r="H377" s="4">
        <f t="shared" ca="1" si="51"/>
        <v>0.97128291148567791</v>
      </c>
      <c r="I377" s="4">
        <f t="shared" ca="1" si="51"/>
        <v>0.97170183209692818</v>
      </c>
      <c r="J377" s="4">
        <f t="shared" ca="1" si="51"/>
        <v>0.97211472098263019</v>
      </c>
      <c r="K377" s="4">
        <f t="shared" ca="1" si="51"/>
        <v>0.97252166266496287</v>
      </c>
      <c r="L377" s="4">
        <f t="shared" ca="1" si="51"/>
        <v>0.97292274055008487</v>
      </c>
      <c r="M377" s="4">
        <f t="shared" ca="1" si="51"/>
        <v>0.97331803694082508</v>
      </c>
      <c r="N377" s="4">
        <f t="shared" ca="1" si="51"/>
        <v>0.97370763304929409</v>
      </c>
      <c r="O377" s="4">
        <f t="shared" ca="1" si="51"/>
        <v>0.97409160900941227</v>
      </c>
      <c r="P377" s="4">
        <f t="shared" ca="1" si="51"/>
        <v>0.97447004388935454</v>
      </c>
      <c r="Q377" s="4">
        <f t="shared" ca="1" si="51"/>
        <v>0.97484301570390963</v>
      </c>
      <c r="R377" s="4">
        <f t="shared" ca="1" si="51"/>
        <v>0.9752106014267522</v>
      </c>
      <c r="S377" s="4">
        <f t="shared" ca="1" si="51"/>
        <v>0.97557287700262751</v>
      </c>
      <c r="T377" s="4">
        <f t="shared" ca="1" si="51"/>
        <v>0.97592991735944568</v>
      </c>
      <c r="U377" s="4">
        <f t="shared" ca="1" si="51"/>
        <v>0.97628179642028523</v>
      </c>
      <c r="V377" s="4">
        <f t="shared" ca="1" si="51"/>
        <v>0.97662858711530598</v>
      </c>
      <c r="W377" s="4">
        <f t="shared" ca="1" si="51"/>
        <v>0.97697036139356741</v>
      </c>
      <c r="X377" s="4">
        <f t="shared" ca="1" si="51"/>
        <v>0.97730719023475499</v>
      </c>
      <c r="Y377" s="4">
        <f t="shared" ref="Y377:AA377" ca="1" si="63">1-Y49</f>
        <v>0.97763914366081028</v>
      </c>
      <c r="Z377" s="4">
        <f t="shared" ca="1" si="48"/>
        <v>0.97796629074746688</v>
      </c>
      <c r="AA377" s="4">
        <f t="shared" ca="1" si="48"/>
        <v>0.97828869963568921</v>
      </c>
      <c r="AB377" s="4">
        <f t="shared" ca="1" si="48"/>
        <v>0.97860643754301535</v>
      </c>
      <c r="AC377" s="4">
        <f t="shared" ca="1" si="48"/>
        <v>0.97891957077480229</v>
      </c>
      <c r="AD377" s="4">
        <f t="shared" ca="1" si="48"/>
        <v>0.97922816473537233</v>
      </c>
      <c r="AE377" s="4">
        <f t="shared" ca="1" si="48"/>
        <v>0.97953228393906255</v>
      </c>
      <c r="AF377" s="4">
        <f t="shared" ca="1" si="48"/>
        <v>0.97983199202117477</v>
      </c>
    </row>
    <row r="378" spans="1:32" x14ac:dyDescent="0.2">
      <c r="A378" s="1">
        <v>47</v>
      </c>
      <c r="B378" s="4">
        <f t="shared" ca="1" si="14"/>
        <v>0.96666455612524227</v>
      </c>
      <c r="C378" s="4">
        <f t="shared" ca="1" si="51"/>
        <v>0.9671497509362077</v>
      </c>
      <c r="D378" s="4">
        <f t="shared" ref="C378:X389" ca="1" si="64">1-D50</f>
        <v>0.96762799185291004</v>
      </c>
      <c r="E378" s="4">
        <f t="shared" ca="1" si="64"/>
        <v>0.9680993753788365</v>
      </c>
      <c r="F378" s="4">
        <f t="shared" ca="1" si="64"/>
        <v>0.96856399677128224</v>
      </c>
      <c r="G378" s="4">
        <f t="shared" ca="1" si="64"/>
        <v>0.96902195005465119</v>
      </c>
      <c r="H378" s="4">
        <f t="shared" ca="1" si="64"/>
        <v>0.96947332803370245</v>
      </c>
      <c r="I378" s="4">
        <f t="shared" ca="1" si="64"/>
        <v>0.96991822230674107</v>
      </c>
      <c r="J378" s="4">
        <f t="shared" ca="1" si="64"/>
        <v>0.97035672327874822</v>
      </c>
      <c r="K378" s="4">
        <f t="shared" ca="1" si="64"/>
        <v>0.97078892017444973</v>
      </c>
      <c r="L378" s="4">
        <f t="shared" ca="1" si="64"/>
        <v>0.97121490105131958</v>
      </c>
      <c r="M378" s="4">
        <f t="shared" ca="1" si="64"/>
        <v>0.97163475281251532</v>
      </c>
      <c r="N378" s="4">
        <f t="shared" ca="1" si="64"/>
        <v>0.97204856121974381</v>
      </c>
      <c r="O378" s="4">
        <f t="shared" ca="1" si="64"/>
        <v>0.97245641090605461</v>
      </c>
      <c r="P378" s="4">
        <f t="shared" ca="1" si="64"/>
        <v>0.97285838538855918</v>
      </c>
      <c r="Q378" s="4">
        <f t="shared" ca="1" si="64"/>
        <v>0.9732545670810725</v>
      </c>
      <c r="R378" s="4">
        <f t="shared" ca="1" si="64"/>
        <v>0.97364503730667784</v>
      </c>
      <c r="S378" s="4">
        <f t="shared" ca="1" si="64"/>
        <v>0.97402987631021021</v>
      </c>
      <c r="T378" s="4">
        <f t="shared" ca="1" si="64"/>
        <v>0.97440916327065785</v>
      </c>
      <c r="U378" s="4">
        <f t="shared" ca="1" si="64"/>
        <v>0.97478297631348043</v>
      </c>
      <c r="V378" s="4">
        <f t="shared" ca="1" si="64"/>
        <v>0.97515139252284211</v>
      </c>
      <c r="W378" s="4">
        <f t="shared" ca="1" si="64"/>
        <v>0.97551448795375784</v>
      </c>
      <c r="X378" s="4">
        <f t="shared" ca="1" si="64"/>
        <v>0.97587233764415204</v>
      </c>
      <c r="Y378" s="4">
        <f t="shared" ref="Y378:AA378" ca="1" si="65">1-Y50</f>
        <v>0.97622501562682773</v>
      </c>
      <c r="Z378" s="4">
        <f t="shared" ca="1" si="48"/>
        <v>0.97657259494134596</v>
      </c>
      <c r="AA378" s="4">
        <f t="shared" ca="1" si="48"/>
        <v>0.97691514764581366</v>
      </c>
      <c r="AB378" s="4">
        <f t="shared" ca="1" si="48"/>
        <v>0.97725274482857871</v>
      </c>
      <c r="AC378" s="4">
        <f t="shared" ca="1" si="48"/>
        <v>0.97758545661983287</v>
      </c>
      <c r="AD378" s="4">
        <f t="shared" ca="1" si="48"/>
        <v>0.97791335220311948</v>
      </c>
      <c r="AE378" s="4">
        <f t="shared" ca="1" si="48"/>
        <v>0.97823649982674665</v>
      </c>
      <c r="AF378" s="4">
        <f t="shared" ca="1" si="48"/>
        <v>0.97855496681510556</v>
      </c>
    </row>
    <row r="379" spans="1:32" x14ac:dyDescent="0.2">
      <c r="A379" s="1">
        <v>48</v>
      </c>
      <c r="B379" s="4">
        <f t="shared" ca="1" si="14"/>
        <v>0.96446364948913821</v>
      </c>
      <c r="C379" s="4">
        <f t="shared" ca="1" si="64"/>
        <v>0.96498028164552185</v>
      </c>
      <c r="D379" s="4">
        <f t="shared" ca="1" si="64"/>
        <v>0.96548952676875122</v>
      </c>
      <c r="E379" s="4">
        <f t="shared" ca="1" si="64"/>
        <v>0.96599148686132963</v>
      </c>
      <c r="F379" s="4">
        <f t="shared" ca="1" si="64"/>
        <v>0.96648626262387316</v>
      </c>
      <c r="G379" s="4">
        <f t="shared" ca="1" si="64"/>
        <v>0.96697395346852222</v>
      </c>
      <c r="H379" s="4">
        <f t="shared" ca="1" si="64"/>
        <v>0.96745465753231785</v>
      </c>
      <c r="I379" s="4">
        <f t="shared" ca="1" si="64"/>
        <v>0.9679284716905372</v>
      </c>
      <c r="J379" s="4">
        <f t="shared" ca="1" si="64"/>
        <v>0.96839549156998617</v>
      </c>
      <c r="K379" s="4">
        <f t="shared" ca="1" si="64"/>
        <v>0.9688558115622451</v>
      </c>
      <c r="L379" s="4">
        <f t="shared" ca="1" si="64"/>
        <v>0.96930952483686406</v>
      </c>
      <c r="M379" s="4">
        <f t="shared" ca="1" si="64"/>
        <v>0.96975672335450402</v>
      </c>
      <c r="N379" s="4">
        <f t="shared" ca="1" si="64"/>
        <v>0.97019749788002274</v>
      </c>
      <c r="O379" s="4">
        <f t="shared" ca="1" si="64"/>
        <v>0.97063193799549952</v>
      </c>
      <c r="P379" s="4">
        <f t="shared" ca="1" si="64"/>
        <v>0.97106013211319875</v>
      </c>
      <c r="Q379" s="4">
        <f t="shared" ca="1" si="64"/>
        <v>0.97148216748846838</v>
      </c>
      <c r="R379" s="4">
        <f t="shared" ca="1" si="64"/>
        <v>0.97189813023257043</v>
      </c>
      <c r="S379" s="4">
        <f t="shared" ca="1" si="64"/>
        <v>0.97230810532544243</v>
      </c>
      <c r="T379" s="4">
        <f t="shared" ca="1" si="64"/>
        <v>0.97271217662838594</v>
      </c>
      <c r="U379" s="4">
        <f t="shared" ca="1" si="64"/>
        <v>0.9731104268966817</v>
      </c>
      <c r="V379" s="4">
        <f t="shared" ca="1" si="64"/>
        <v>0.97350293779212782</v>
      </c>
      <c r="W379" s="4">
        <f t="shared" ca="1" si="64"/>
        <v>0.97388978989550068</v>
      </c>
      <c r="X379" s="4">
        <f t="shared" ca="1" si="64"/>
        <v>0.97427106271893515</v>
      </c>
      <c r="Y379" s="4">
        <f t="shared" ref="Y379:AF394" ca="1" si="66">1-Y51</f>
        <v>0.97464683471822333</v>
      </c>
      <c r="Z379" s="4">
        <f t="shared" ca="1" si="66"/>
        <v>0.97501718330503062</v>
      </c>
      <c r="AA379" s="4">
        <f t="shared" ca="1" si="66"/>
        <v>0.97538218485902628</v>
      </c>
      <c r="AB379" s="4">
        <f t="shared" ca="1" si="66"/>
        <v>0.97574191473992877</v>
      </c>
      <c r="AC379" s="4">
        <f t="shared" ca="1" si="66"/>
        <v>0.9760964472994631</v>
      </c>
      <c r="AD379" s="4">
        <f t="shared" ca="1" si="66"/>
        <v>0.97644585589322952</v>
      </c>
      <c r="AE379" s="4">
        <f t="shared" ca="1" si="66"/>
        <v>0.97679021289248291</v>
      </c>
      <c r="AF379" s="4">
        <f t="shared" ca="1" si="66"/>
        <v>0.97712958969582109</v>
      </c>
    </row>
    <row r="380" spans="1:32" x14ac:dyDescent="0.2">
      <c r="A380" s="1">
        <v>49</v>
      </c>
      <c r="B380" s="4">
        <f t="shared" ca="1" si="14"/>
        <v>0.96205530067938672</v>
      </c>
      <c r="C380" s="4">
        <f t="shared" ca="1" si="64"/>
        <v>0.96260625318764237</v>
      </c>
      <c r="D380" s="4">
        <f t="shared" ca="1" si="64"/>
        <v>0.96314934815370523</v>
      </c>
      <c r="E380" s="4">
        <f t="shared" ca="1" si="64"/>
        <v>0.96368469348303609</v>
      </c>
      <c r="F380" s="4">
        <f t="shared" ca="1" si="64"/>
        <v>0.96421239572166828</v>
      </c>
      <c r="G380" s="4">
        <f t="shared" ca="1" si="64"/>
        <v>0.96473256006964669</v>
      </c>
      <c r="H380" s="4">
        <f t="shared" ca="1" si="64"/>
        <v>0.96524529039445284</v>
      </c>
      <c r="I380" s="4">
        <f t="shared" ca="1" si="64"/>
        <v>0.96575068924440977</v>
      </c>
      <c r="J380" s="4">
        <f t="shared" ca="1" si="64"/>
        <v>0.96624885786206527</v>
      </c>
      <c r="K380" s="4">
        <f t="shared" ca="1" si="64"/>
        <v>0.96673989619754552</v>
      </c>
      <c r="L380" s="4">
        <f t="shared" ca="1" si="64"/>
        <v>0.96722390292187765</v>
      </c>
      <c r="M380" s="4">
        <f t="shared" ca="1" si="64"/>
        <v>0.96770097544027611</v>
      </c>
      <c r="N380" s="4">
        <f t="shared" ca="1" si="64"/>
        <v>0.96817120990538919</v>
      </c>
      <c r="O380" s="4">
        <f t="shared" ca="1" si="64"/>
        <v>0.9686347012305021</v>
      </c>
      <c r="P380" s="4">
        <f t="shared" ca="1" si="64"/>
        <v>0.96909154310269296</v>
      </c>
      <c r="Q380" s="4">
        <f t="shared" ca="1" si="64"/>
        <v>0.96954182799593824</v>
      </c>
      <c r="R380" s="4">
        <f t="shared" ca="1" si="64"/>
        <v>0.96998564718416569</v>
      </c>
      <c r="S380" s="4">
        <f t="shared" ca="1" si="64"/>
        <v>0.97042309075424971</v>
      </c>
      <c r="T380" s="4">
        <f t="shared" ca="1" si="64"/>
        <v>0.97085424761894756</v>
      </c>
      <c r="U380" s="4">
        <f t="shared" ca="1" si="64"/>
        <v>0.9712792055297742</v>
      </c>
      <c r="V380" s="4">
        <f t="shared" ca="1" si="64"/>
        <v>0.97169805108981144</v>
      </c>
      <c r="W380" s="4">
        <f t="shared" ca="1" si="64"/>
        <v>0.97211086976645034</v>
      </c>
      <c r="X380" s="4">
        <f t="shared" ca="1" si="64"/>
        <v>0.97251774590406392</v>
      </c>
      <c r="Y380" s="4">
        <f t="shared" ref="Y380:AA380" ca="1" si="67">1-Y52</f>
        <v>0.97291876273660849</v>
      </c>
      <c r="Z380" s="4">
        <f t="shared" ca="1" si="66"/>
        <v>0.97331400240015031</v>
      </c>
      <c r="AA380" s="4">
        <f t="shared" ca="1" si="66"/>
        <v>0.97370354594531716</v>
      </c>
      <c r="AB380" s="4">
        <f t="shared" ca="1" si="66"/>
        <v>0.97408747334967161</v>
      </c>
      <c r="AC380" s="4">
        <f t="shared" ca="1" si="66"/>
        <v>0.97446586353000508</v>
      </c>
      <c r="AD380" s="4">
        <f t="shared" ca="1" si="66"/>
        <v>0.97483879435455012</v>
      </c>
      <c r="AE380" s="4">
        <f t="shared" ca="1" si="66"/>
        <v>0.97520634265511075</v>
      </c>
      <c r="AF380" s="4">
        <f t="shared" ca="1" si="66"/>
        <v>0.97556858423910797</v>
      </c>
    </row>
    <row r="381" spans="1:32" x14ac:dyDescent="0.2">
      <c r="A381" s="2">
        <v>50</v>
      </c>
      <c r="B381" s="4">
        <f t="shared" ca="1" si="14"/>
        <v>0.95937008212025265</v>
      </c>
      <c r="C381" s="4">
        <f t="shared" ca="1" si="64"/>
        <v>0.95995920260875067</v>
      </c>
      <c r="D381" s="4">
        <f t="shared" ca="1" si="64"/>
        <v>0.96053994517414498</v>
      </c>
      <c r="E381" s="4">
        <f t="shared" ca="1" si="64"/>
        <v>0.961112424164146</v>
      </c>
      <c r="F381" s="4">
        <f t="shared" ca="1" si="64"/>
        <v>0.96167675250701345</v>
      </c>
      <c r="G381" s="4">
        <f t="shared" ca="1" si="64"/>
        <v>0.96223304172491164</v>
      </c>
      <c r="H381" s="4">
        <f t="shared" ca="1" si="64"/>
        <v>0.96278140194727735</v>
      </c>
      <c r="I381" s="4">
        <f t="shared" ca="1" si="64"/>
        <v>0.9633219419241954</v>
      </c>
      <c r="J381" s="4">
        <f t="shared" ca="1" si="64"/>
        <v>0.96385476903977507</v>
      </c>
      <c r="K381" s="4">
        <f t="shared" ca="1" si="64"/>
        <v>0.96437998932552338</v>
      </c>
      <c r="L381" s="4">
        <f t="shared" ca="1" si="64"/>
        <v>0.96489770747370873</v>
      </c>
      <c r="M381" s="4">
        <f t="shared" ca="1" si="64"/>
        <v>0.96540802685071159</v>
      </c>
      <c r="N381" s="4">
        <f t="shared" ca="1" si="64"/>
        <v>0.96591104951035556</v>
      </c>
      <c r="O381" s="4">
        <f t="shared" ca="1" si="64"/>
        <v>0.96640687620721577</v>
      </c>
      <c r="P381" s="4">
        <f t="shared" ca="1" si="64"/>
        <v>0.96689560640990035</v>
      </c>
      <c r="Q381" s="4">
        <f t="shared" ca="1" si="64"/>
        <v>0.96737733831429928</v>
      </c>
      <c r="R381" s="4">
        <f t="shared" ca="1" si="64"/>
        <v>0.96785216885679848</v>
      </c>
      <c r="S381" s="4">
        <f t="shared" ca="1" si="64"/>
        <v>0.96832019372745359</v>
      </c>
      <c r="T381" s="4">
        <f t="shared" ca="1" si="64"/>
        <v>0.96878150738312196</v>
      </c>
      <c r="U381" s="4">
        <f t="shared" ca="1" si="64"/>
        <v>0.96923620306054714</v>
      </c>
      <c r="V381" s="4">
        <f t="shared" ca="1" si="64"/>
        <v>0.96968437278939368</v>
      </c>
      <c r="W381" s="4">
        <f t="shared" ca="1" si="64"/>
        <v>0.97012610740522942</v>
      </c>
      <c r="X381" s="4">
        <f t="shared" ca="1" si="64"/>
        <v>0.97056149656245083</v>
      </c>
      <c r="Y381" s="4">
        <f t="shared" ref="Y381:AA381" ca="1" si="68">1-Y53</f>
        <v>0.97099062874715114</v>
      </c>
      <c r="Z381" s="4">
        <f t="shared" ca="1" si="66"/>
        <v>0.97141359128992455</v>
      </c>
      <c r="AA381" s="4">
        <f t="shared" ca="1" si="66"/>
        <v>0.97183047037860848</v>
      </c>
      <c r="AB381" s="4">
        <f t="shared" ca="1" si="66"/>
        <v>0.97224135107095733</v>
      </c>
      <c r="AC381" s="4">
        <f t="shared" ca="1" si="66"/>
        <v>0.9726463173072486</v>
      </c>
      <c r="AD381" s="4">
        <f t="shared" ca="1" si="66"/>
        <v>0.97304545192281655</v>
      </c>
      <c r="AE381" s="4">
        <f t="shared" ca="1" si="66"/>
        <v>0.9734388366605139</v>
      </c>
      <c r="AF381" s="4">
        <f t="shared" ca="1" si="66"/>
        <v>0.97382655218309644</v>
      </c>
    </row>
    <row r="382" spans="1:32" x14ac:dyDescent="0.2">
      <c r="A382" s="1">
        <v>51</v>
      </c>
      <c r="B382" s="4">
        <f t="shared" ca="1" si="14"/>
        <v>0.95632064834185471</v>
      </c>
      <c r="C382" s="4">
        <f t="shared" ca="1" si="64"/>
        <v>0.95695298946143736</v>
      </c>
      <c r="D382" s="4">
        <f t="shared" ca="1" si="64"/>
        <v>0.95757636704242033</v>
      </c>
      <c r="E382" s="4">
        <f t="shared" ca="1" si="64"/>
        <v>0.95819090257242301</v>
      </c>
      <c r="F382" s="4">
        <f t="shared" ca="1" si="64"/>
        <v>0.95879671605664996</v>
      </c>
      <c r="G382" s="4">
        <f t="shared" ca="1" si="64"/>
        <v>0.9593939260310087</v>
      </c>
      <c r="H382" s="4">
        <f t="shared" ca="1" si="64"/>
        <v>0.95998264957527446</v>
      </c>
      <c r="I382" s="4">
        <f t="shared" ca="1" si="64"/>
        <v>0.96056300232629599</v>
      </c>
      <c r="J382" s="4">
        <f t="shared" ca="1" si="64"/>
        <v>0.9611350984912338</v>
      </c>
      <c r="K382" s="4">
        <f t="shared" ca="1" si="64"/>
        <v>0.96169905086082608</v>
      </c>
      <c r="L382" s="4">
        <f t="shared" ca="1" si="64"/>
        <v>0.9622549708226743</v>
      </c>
      <c r="M382" s="4">
        <f t="shared" ca="1" si="64"/>
        <v>0.96280296837454415</v>
      </c>
      <c r="N382" s="4">
        <f t="shared" ca="1" si="64"/>
        <v>0.96334315213767452</v>
      </c>
      <c r="O382" s="4">
        <f t="shared" ca="1" si="64"/>
        <v>0.96387562937008986</v>
      </c>
      <c r="P382" s="4">
        <f t="shared" ca="1" si="64"/>
        <v>0.96440050597990989</v>
      </c>
      <c r="Q382" s="4">
        <f t="shared" ca="1" si="64"/>
        <v>0.96491788653865207</v>
      </c>
      <c r="R382" s="4">
        <f t="shared" ca="1" si="64"/>
        <v>0.96542787429452215</v>
      </c>
      <c r="S382" s="4">
        <f t="shared" ca="1" si="64"/>
        <v>0.96593057118568604</v>
      </c>
      <c r="T382" s="4">
        <f t="shared" ca="1" si="64"/>
        <v>0.96642607785352153</v>
      </c>
      <c r="U382" s="4">
        <f t="shared" ca="1" si="64"/>
        <v>0.96691449365584314</v>
      </c>
      <c r="V382" s="4">
        <f t="shared" ca="1" si="64"/>
        <v>0.9673959166800965</v>
      </c>
      <c r="W382" s="4">
        <f t="shared" ca="1" si="64"/>
        <v>0.96787044375651865</v>
      </c>
      <c r="X382" s="4">
        <f t="shared" ca="1" si="64"/>
        <v>0.96833817047126036</v>
      </c>
      <c r="Y382" s="4">
        <f t="shared" ref="Y382:AA382" ca="1" si="69">1-Y54</f>
        <v>0.96879919117946645</v>
      </c>
      <c r="Z382" s="4">
        <f t="shared" ca="1" si="66"/>
        <v>0.96925359901831032</v>
      </c>
      <c r="AA382" s="4">
        <f t="shared" ca="1" si="66"/>
        <v>0.96970148591998107</v>
      </c>
      <c r="AB382" s="4">
        <f t="shared" ca="1" si="66"/>
        <v>0.9701429426246172</v>
      </c>
      <c r="AC382" s="4">
        <f t="shared" ca="1" si="66"/>
        <v>0.9705780586931867</v>
      </c>
      <c r="AD382" s="4">
        <f t="shared" ca="1" si="66"/>
        <v>0.97100692252030851</v>
      </c>
      <c r="AE382" s="4">
        <f t="shared" ca="1" si="66"/>
        <v>0.97142962134701405</v>
      </c>
      <c r="AF382" s="4">
        <f t="shared" ca="1" si="66"/>
        <v>0.97184624127344499</v>
      </c>
    </row>
    <row r="383" spans="1:32" x14ac:dyDescent="0.2">
      <c r="A383" s="1">
        <v>52</v>
      </c>
      <c r="B383" s="4">
        <f t="shared" ca="1" si="14"/>
        <v>0.95303804369056011</v>
      </c>
      <c r="C383" s="4">
        <f t="shared" ca="1" si="64"/>
        <v>0.95371675775238696</v>
      </c>
      <c r="D383" s="4">
        <f t="shared" ca="1" si="64"/>
        <v>0.9543858844289983</v>
      </c>
      <c r="E383" s="4">
        <f t="shared" ca="1" si="64"/>
        <v>0.9550455526788818</v>
      </c>
      <c r="F383" s="4">
        <f t="shared" ca="1" si="64"/>
        <v>0.95569588991664733</v>
      </c>
      <c r="G383" s="4">
        <f t="shared" ca="1" si="64"/>
        <v>0.95633702202571802</v>
      </c>
      <c r="H383" s="4">
        <f t="shared" ca="1" si="64"/>
        <v>0.95696907337110937</v>
      </c>
      <c r="I383" s="4">
        <f t="shared" ca="1" si="64"/>
        <v>0.95759216681228865</v>
      </c>
      <c r="J383" s="4">
        <f t="shared" ca="1" si="64"/>
        <v>0.95820642371610587</v>
      </c>
      <c r="K383" s="4">
        <f t="shared" ca="1" si="64"/>
        <v>0.95881196396978863</v>
      </c>
      <c r="L383" s="4">
        <f t="shared" ca="1" si="64"/>
        <v>0.95940890599399287</v>
      </c>
      <c r="M383" s="4">
        <f t="shared" ca="1" si="64"/>
        <v>0.95999736675590297</v>
      </c>
      <c r="N383" s="4">
        <f t="shared" ca="1" si="64"/>
        <v>0.96057746178237324</v>
      </c>
      <c r="O383" s="4">
        <f t="shared" ca="1" si="64"/>
        <v>0.96114930517310382</v>
      </c>
      <c r="P383" s="4">
        <f t="shared" ca="1" si="64"/>
        <v>0.96171300961384598</v>
      </c>
      <c r="Q383" s="4">
        <f t="shared" ca="1" si="64"/>
        <v>0.9622686863896287</v>
      </c>
      <c r="R383" s="4">
        <f t="shared" ca="1" si="64"/>
        <v>0.96281644539800093</v>
      </c>
      <c r="S383" s="4">
        <f t="shared" ca="1" si="64"/>
        <v>0.96335639516228433</v>
      </c>
      <c r="T383" s="4">
        <f t="shared" ca="1" si="64"/>
        <v>0.96388864284483078</v>
      </c>
      <c r="U383" s="4">
        <f t="shared" ca="1" si="64"/>
        <v>0.96441329426027755</v>
      </c>
      <c r="V383" s="4">
        <f t="shared" ca="1" si="64"/>
        <v>0.96493045388879795</v>
      </c>
      <c r="W383" s="4">
        <f t="shared" ca="1" si="64"/>
        <v>0.96544022488933945</v>
      </c>
      <c r="X383" s="4">
        <f t="shared" ca="1" si="64"/>
        <v>0.96594270911284663</v>
      </c>
      <c r="Y383" s="4">
        <f t="shared" ref="Y383:AA383" ca="1" si="70">1-Y55</f>
        <v>0.96643800711546335</v>
      </c>
      <c r="Z383" s="4">
        <f t="shared" ca="1" si="66"/>
        <v>0.96692621817170965</v>
      </c>
      <c r="AA383" s="4">
        <f t="shared" ca="1" si="66"/>
        <v>0.96740744028763004</v>
      </c>
      <c r="AB383" s="4">
        <f t="shared" ca="1" si="66"/>
        <v>0.96788177021390864</v>
      </c>
      <c r="AC383" s="4">
        <f t="shared" ca="1" si="66"/>
        <v>0.96834930345894621</v>
      </c>
      <c r="AD383" s="4">
        <f t="shared" ca="1" si="66"/>
        <v>0.96881013430189789</v>
      </c>
      <c r="AE383" s="4">
        <f t="shared" ca="1" si="66"/>
        <v>0.9692643558056655</v>
      </c>
      <c r="AF383" s="4">
        <f t="shared" ca="1" si="66"/>
        <v>0.96971205982984332</v>
      </c>
    </row>
    <row r="384" spans="1:32" x14ac:dyDescent="0.2">
      <c r="A384" s="1">
        <v>53</v>
      </c>
      <c r="B384" s="4">
        <f t="shared" ca="1" si="14"/>
        <v>0.94933521593289216</v>
      </c>
      <c r="C384" s="4">
        <f t="shared" ca="1" si="64"/>
        <v>0.95006605355769547</v>
      </c>
      <c r="D384" s="4">
        <f t="shared" ca="1" si="64"/>
        <v>0.95078660804976267</v>
      </c>
      <c r="E384" s="4">
        <f t="shared" ca="1" si="64"/>
        <v>0.95149701653432628</v>
      </c>
      <c r="F384" s="4">
        <f t="shared" ca="1" si="64"/>
        <v>0.95219741453102058</v>
      </c>
      <c r="G384" s="4">
        <f t="shared" ca="1" si="64"/>
        <v>0.95288793596588595</v>
      </c>
      <c r="H384" s="4">
        <f t="shared" ca="1" si="64"/>
        <v>0.95356871318351333</v>
      </c>
      <c r="I384" s="4">
        <f t="shared" ca="1" si="64"/>
        <v>0.95423987695931844</v>
      </c>
      <c r="J384" s="4">
        <f t="shared" ca="1" si="64"/>
        <v>0.95490155651193553</v>
      </c>
      <c r="K384" s="4">
        <f t="shared" ca="1" si="64"/>
        <v>0.95555387951572168</v>
      </c>
      <c r="L384" s="4">
        <f t="shared" ca="1" si="64"/>
        <v>0.95619697211336185</v>
      </c>
      <c r="M384" s="4">
        <f t="shared" ca="1" si="64"/>
        <v>0.95683095892856573</v>
      </c>
      <c r="N384" s="4">
        <f t="shared" ca="1" si="64"/>
        <v>0.95745596307884839</v>
      </c>
      <c r="O384" s="4">
        <f t="shared" ca="1" si="64"/>
        <v>0.95807210618838601</v>
      </c>
      <c r="P384" s="4">
        <f t="shared" ca="1" si="64"/>
        <v>0.95867950840093819</v>
      </c>
      <c r="Q384" s="4">
        <f t="shared" ca="1" si="64"/>
        <v>0.95927828839282991</v>
      </c>
      <c r="R384" s="4">
        <f t="shared" ca="1" si="64"/>
        <v>0.95986856338598614</v>
      </c>
      <c r="S384" s="4">
        <f t="shared" ca="1" si="64"/>
        <v>0.96045044916100919</v>
      </c>
      <c r="T384" s="4">
        <f t="shared" ca="1" si="64"/>
        <v>0.96102406007029606</v>
      </c>
      <c r="U384" s="4">
        <f t="shared" ca="1" si="64"/>
        <v>0.96158950905118545</v>
      </c>
      <c r="V384" s="4">
        <f t="shared" ca="1" si="64"/>
        <v>0.96214690763912991</v>
      </c>
      <c r="W384" s="4">
        <f t="shared" ca="1" si="64"/>
        <v>0.96269636598088659</v>
      </c>
      <c r="X384" s="4">
        <f t="shared" ca="1" si="64"/>
        <v>0.96323799284772038</v>
      </c>
      <c r="Y384" s="4">
        <f t="shared" ref="Y384:AA384" ca="1" si="71">1-Y56</f>
        <v>0.9637718956486141</v>
      </c>
      <c r="Z384" s="4">
        <f t="shared" ca="1" si="66"/>
        <v>0.96429818044348004</v>
      </c>
      <c r="AA384" s="4">
        <f t="shared" ca="1" si="66"/>
        <v>0.96481695195636785</v>
      </c>
      <c r="AB384" s="4">
        <f t="shared" ca="1" si="66"/>
        <v>0.96532831358866245</v>
      </c>
      <c r="AC384" s="4">
        <f t="shared" ca="1" si="66"/>
        <v>0.96583236743226997</v>
      </c>
      <c r="AD384" s="4">
        <f t="shared" ca="1" si="66"/>
        <v>0.96632921428278351</v>
      </c>
      <c r="AE384" s="4">
        <f t="shared" ca="1" si="66"/>
        <v>0.96681895365262682</v>
      </c>
      <c r="AF384" s="4">
        <f t="shared" ca="1" si="66"/>
        <v>0.9673016837841707</v>
      </c>
    </row>
    <row r="385" spans="1:32" x14ac:dyDescent="0.2">
      <c r="A385" s="1">
        <v>54</v>
      </c>
      <c r="B385" s="4">
        <f t="shared" ca="1" si="14"/>
        <v>0.94521131273250536</v>
      </c>
      <c r="C385" s="4">
        <f t="shared" ca="1" si="64"/>
        <v>0.94599996690536292</v>
      </c>
      <c r="D385" s="4">
        <f t="shared" ca="1" si="64"/>
        <v>0.94677757309718724</v>
      </c>
      <c r="E385" s="4">
        <f t="shared" ca="1" si="64"/>
        <v>0.94754427720206669</v>
      </c>
      <c r="F385" s="4">
        <f t="shared" ca="1" si="64"/>
        <v>0.94830022344923326</v>
      </c>
      <c r="G385" s="4">
        <f t="shared" ca="1" si="64"/>
        <v>0.94904555441405036</v>
      </c>
      <c r="H385" s="4">
        <f t="shared" ca="1" si="64"/>
        <v>0.94978041102920452</v>
      </c>
      <c r="I385" s="4">
        <f t="shared" ca="1" si="64"/>
        <v>0.95050493259608715</v>
      </c>
      <c r="J385" s="4">
        <f t="shared" ca="1" si="64"/>
        <v>0.95121925679635577</v>
      </c>
      <c r="K385" s="4">
        <f t="shared" ca="1" si="64"/>
        <v>0.95192351970366285</v>
      </c>
      <c r="L385" s="4">
        <f t="shared" ca="1" si="64"/>
        <v>0.95261785579554104</v>
      </c>
      <c r="M385" s="4">
        <f t="shared" ca="1" si="64"/>
        <v>0.95330239796543348</v>
      </c>
      <c r="N385" s="4">
        <f t="shared" ca="1" si="64"/>
        <v>0.95397727753486017</v>
      </c>
      <c r="O385" s="4">
        <f t="shared" ca="1" si="64"/>
        <v>0.95464262426570834</v>
      </c>
      <c r="P385" s="4">
        <f t="shared" ca="1" si="64"/>
        <v>0.95529856637263921</v>
      </c>
      <c r="Q385" s="4">
        <f t="shared" ca="1" si="64"/>
        <v>0.95594523053559965</v>
      </c>
      <c r="R385" s="4">
        <f t="shared" ca="1" si="64"/>
        <v>0.95658274191243209</v>
      </c>
      <c r="S385" s="4">
        <f t="shared" ca="1" si="64"/>
        <v>0.95721122415157101</v>
      </c>
      <c r="T385" s="4">
        <f t="shared" ca="1" si="64"/>
        <v>0.95783079940481985</v>
      </c>
      <c r="U385" s="4">
        <f t="shared" ca="1" si="64"/>
        <v>0.95844158834019955</v>
      </c>
      <c r="V385" s="4">
        <f t="shared" ca="1" si="64"/>
        <v>0.95904371015486056</v>
      </c>
      <c r="W385" s="4">
        <f t="shared" ca="1" si="64"/>
        <v>0.95963728258805026</v>
      </c>
      <c r="X385" s="4">
        <f t="shared" ca="1" si="64"/>
        <v>0.96022242193412966</v>
      </c>
      <c r="Y385" s="4">
        <f t="shared" ref="Y385:AA385" ca="1" si="72">1-Y57</f>
        <v>0.96079924305563191</v>
      </c>
      <c r="Z385" s="4">
        <f t="shared" ca="1" si="66"/>
        <v>0.96136785939635527</v>
      </c>
      <c r="AA385" s="4">
        <f t="shared" ca="1" si="66"/>
        <v>0.96192838299448402</v>
      </c>
      <c r="AB385" s="4">
        <f t="shared" ca="1" si="66"/>
        <v>0.96248092449573219</v>
      </c>
      <c r="AC385" s="4">
        <f t="shared" ca="1" si="66"/>
        <v>0.96302559316650327</v>
      </c>
      <c r="AD385" s="4">
        <f t="shared" ca="1" si="66"/>
        <v>0.96356249690705864</v>
      </c>
      <c r="AE385" s="4">
        <f t="shared" ca="1" si="66"/>
        <v>0.96409174226469252</v>
      </c>
      <c r="AF385" s="4">
        <f t="shared" ca="1" si="66"/>
        <v>0.96461343444690462</v>
      </c>
    </row>
    <row r="386" spans="1:32" x14ac:dyDescent="0.2">
      <c r="A386" s="1">
        <v>55</v>
      </c>
      <c r="B386" s="4">
        <f t="shared" ca="1" si="14"/>
        <v>0.94068786036076835</v>
      </c>
      <c r="C386" s="4">
        <f t="shared" ca="1" si="64"/>
        <v>0.94153964513578126</v>
      </c>
      <c r="D386" s="4">
        <f t="shared" ca="1" si="64"/>
        <v>0.9423795552382519</v>
      </c>
      <c r="E386" s="4">
        <f t="shared" ca="1" si="64"/>
        <v>0.94320774578271493</v>
      </c>
      <c r="F386" s="4">
        <f t="shared" ca="1" si="64"/>
        <v>0.9440243701653217</v>
      </c>
      <c r="G386" s="4">
        <f t="shared" ca="1" si="64"/>
        <v>0.94482958007341189</v>
      </c>
      <c r="H386" s="4">
        <f t="shared" ca="1" si="64"/>
        <v>0.94562352549536477</v>
      </c>
      <c r="I386" s="4">
        <f t="shared" ca="1" si="64"/>
        <v>0.94640635473071544</v>
      </c>
      <c r="J386" s="4">
        <f t="shared" ca="1" si="64"/>
        <v>0.94717821440052208</v>
      </c>
      <c r="K386" s="4">
        <f t="shared" ca="1" si="64"/>
        <v>0.94793924945796981</v>
      </c>
      <c r="L386" s="4">
        <f t="shared" ca="1" si="64"/>
        <v>0.94868960319919871</v>
      </c>
      <c r="M386" s="4">
        <f t="shared" ca="1" si="64"/>
        <v>0.94942941727434238</v>
      </c>
      <c r="N386" s="4">
        <f t="shared" ca="1" si="64"/>
        <v>0.95015883169876425</v>
      </c>
      <c r="O386" s="4">
        <f t="shared" ca="1" si="64"/>
        <v>0.9508779848644805</v>
      </c>
      <c r="P386" s="4">
        <f t="shared" ca="1" si="64"/>
        <v>0.95158701355175723</v>
      </c>
      <c r="Q386" s="4">
        <f t="shared" ca="1" si="64"/>
        <v>0.95228605294087032</v>
      </c>
      <c r="R386" s="4">
        <f t="shared" ca="1" si="64"/>
        <v>0.95297523662401762</v>
      </c>
      <c r="S386" s="4">
        <f t="shared" ca="1" si="64"/>
        <v>0.95365469661737179</v>
      </c>
      <c r="T386" s="4">
        <f t="shared" ca="1" si="64"/>
        <v>0.95432456337326566</v>
      </c>
      <c r="U386" s="4">
        <f t="shared" ca="1" si="64"/>
        <v>0.95498496579249692</v>
      </c>
      <c r="V386" s="4">
        <f t="shared" ca="1" si="64"/>
        <v>0.9556360312367459</v>
      </c>
      <c r="W386" s="4">
        <f t="shared" ca="1" si="64"/>
        <v>0.95627788554109494</v>
      </c>
      <c r="X386" s="4">
        <f t="shared" ca="1" si="64"/>
        <v>0.95691065302664136</v>
      </c>
      <c r="Y386" s="4">
        <f t="shared" ref="Y386:AA386" ca="1" si="73">1-Y58</f>
        <v>0.95753445651319502</v>
      </c>
      <c r="Z386" s="4">
        <f t="shared" ca="1" si="66"/>
        <v>0.95814941733205239</v>
      </c>
      <c r="AA386" s="4">
        <f t="shared" ca="1" si="66"/>
        <v>0.958755655338839</v>
      </c>
      <c r="AB386" s="4">
        <f t="shared" ca="1" si="66"/>
        <v>0.95935328892641281</v>
      </c>
      <c r="AC386" s="4">
        <f t="shared" ca="1" si="66"/>
        <v>0.95994243503782006</v>
      </c>
      <c r="AD386" s="4">
        <f t="shared" ca="1" si="66"/>
        <v>0.96052320917929745</v>
      </c>
      <c r="AE386" s="4">
        <f t="shared" ca="1" si="66"/>
        <v>0.96109572543331401</v>
      </c>
      <c r="AF386" s="4">
        <f t="shared" ca="1" si="66"/>
        <v>0.96166009647164374</v>
      </c>
    </row>
    <row r="387" spans="1:32" x14ac:dyDescent="0.2">
      <c r="A387" s="1">
        <v>56</v>
      </c>
      <c r="B387" s="4">
        <f t="shared" ca="1" si="14"/>
        <v>0.935763628473401</v>
      </c>
      <c r="C387" s="4">
        <f t="shared" ca="1" si="64"/>
        <v>0.93668379219289299</v>
      </c>
      <c r="D387" s="4">
        <f t="shared" ca="1" si="64"/>
        <v>0.93759119597092533</v>
      </c>
      <c r="E387" s="4">
        <f t="shared" ca="1" si="64"/>
        <v>0.93848600448554276</v>
      </c>
      <c r="F387" s="4">
        <f t="shared" ca="1" si="64"/>
        <v>0.93936838065168693</v>
      </c>
      <c r="G387" s="4">
        <f t="shared" ca="1" si="64"/>
        <v>0.94023848562887535</v>
      </c>
      <c r="H387" s="4">
        <f t="shared" ca="1" si="64"/>
        <v>0.94109647882925096</v>
      </c>
      <c r="I387" s="4">
        <f t="shared" ca="1" si="64"/>
        <v>0.94194251792598549</v>
      </c>
      <c r="J387" s="4">
        <f t="shared" ca="1" si="64"/>
        <v>0.94277675886201906</v>
      </c>
      <c r="K387" s="4">
        <f t="shared" ca="1" si="64"/>
        <v>0.94359935585912036</v>
      </c>
      <c r="L387" s="4">
        <f t="shared" ca="1" si="64"/>
        <v>0.9444104614272506</v>
      </c>
      <c r="M387" s="4">
        <f t="shared" ca="1" si="64"/>
        <v>0.94521022637421648</v>
      </c>
      <c r="N387" s="4">
        <f t="shared" ca="1" si="64"/>
        <v>0.94599879981559765</v>
      </c>
      <c r="O387" s="4">
        <f t="shared" ca="1" si="64"/>
        <v>0.9467763291849326</v>
      </c>
      <c r="P387" s="4">
        <f t="shared" ca="1" si="64"/>
        <v>0.94754296024415097</v>
      </c>
      <c r="Q387" s="4">
        <f t="shared" ca="1" si="64"/>
        <v>0.94829883709423646</v>
      </c>
      <c r="R387" s="4">
        <f t="shared" ca="1" si="64"/>
        <v>0.94904410218610968</v>
      </c>
      <c r="S387" s="4">
        <f t="shared" ca="1" si="64"/>
        <v>0.94977889633171608</v>
      </c>
      <c r="T387" s="4">
        <f t="shared" ca="1" si="64"/>
        <v>0.95050335871530711</v>
      </c>
      <c r="U387" s="4">
        <f t="shared" ca="1" si="64"/>
        <v>0.95121762690490319</v>
      </c>
      <c r="V387" s="4">
        <f t="shared" ca="1" si="64"/>
        <v>0.9519218368639274</v>
      </c>
      <c r="W387" s="4">
        <f t="shared" ca="1" si="64"/>
        <v>0.95261612296299614</v>
      </c>
      <c r="X387" s="4">
        <f t="shared" ca="1" si="64"/>
        <v>0.95330061799185983</v>
      </c>
      <c r="Y387" s="4">
        <f t="shared" ref="Y387:AA387" ca="1" si="74">1-Y59</f>
        <v>0.95397545317147903</v>
      </c>
      <c r="Z387" s="4">
        <f t="shared" ca="1" si="66"/>
        <v>0.95464075816622929</v>
      </c>
      <c r="AA387" s="4">
        <f t="shared" ca="1" si="66"/>
        <v>0.95529666109622291</v>
      </c>
      <c r="AB387" s="4">
        <f t="shared" ca="1" si="66"/>
        <v>0.95594328854973898</v>
      </c>
      <c r="AC387" s="4">
        <f t="shared" ca="1" si="66"/>
        <v>0.95658076559575211</v>
      </c>
      <c r="AD387" s="4">
        <f t="shared" ca="1" si="66"/>
        <v>0.95720921579655183</v>
      </c>
      <c r="AE387" s="4">
        <f t="shared" ca="1" si="66"/>
        <v>0.95782876122044303</v>
      </c>
      <c r="AF387" s="4">
        <f t="shared" ca="1" si="66"/>
        <v>0.95843952245451969</v>
      </c>
    </row>
    <row r="388" spans="1:32" x14ac:dyDescent="0.2">
      <c r="A388" s="1">
        <v>57</v>
      </c>
      <c r="B388" s="4">
        <f t="shared" ca="1" si="14"/>
        <v>0.9302936562017029</v>
      </c>
      <c r="C388" s="4">
        <f t="shared" ca="1" si="64"/>
        <v>0.93128935765568222</v>
      </c>
      <c r="D388" s="4">
        <f t="shared" ca="1" si="64"/>
        <v>0.93227133356119363</v>
      </c>
      <c r="E388" s="4">
        <f t="shared" ca="1" si="64"/>
        <v>0.93323975864852016</v>
      </c>
      <c r="F388" s="4">
        <f t="shared" ca="1" si="64"/>
        <v>0.93419480585134984</v>
      </c>
      <c r="G388" s="4">
        <f t="shared" ca="1" si="64"/>
        <v>0.93513664631194038</v>
      </c>
      <c r="H388" s="4">
        <f t="shared" ca="1" si="64"/>
        <v>0.9360654493867645</v>
      </c>
      <c r="I388" s="4">
        <f t="shared" ca="1" si="64"/>
        <v>0.93698138265261555</v>
      </c>
      <c r="J388" s="4">
        <f t="shared" ca="1" si="64"/>
        <v>0.93788461191315431</v>
      </c>
      <c r="K388" s="4">
        <f t="shared" ca="1" si="64"/>
        <v>0.93877530120587649</v>
      </c>
      <c r="L388" s="4">
        <f t="shared" ca="1" si="64"/>
        <v>0.93965361280948212</v>
      </c>
      <c r="M388" s="4">
        <f t="shared" ca="1" si="64"/>
        <v>0.94051970725162992</v>
      </c>
      <c r="N388" s="4">
        <f t="shared" ca="1" si="64"/>
        <v>0.94137374331705681</v>
      </c>
      <c r="O388" s="4">
        <f t="shared" ca="1" si="64"/>
        <v>0.94221587805604723</v>
      </c>
      <c r="P388" s="4">
        <f t="shared" ca="1" si="64"/>
        <v>0.94304626679323411</v>
      </c>
      <c r="Q388" s="4">
        <f t="shared" ca="1" si="64"/>
        <v>0.94386506313671603</v>
      </c>
      <c r="R388" s="4">
        <f t="shared" ca="1" si="64"/>
        <v>0.94467241898747478</v>
      </c>
      <c r="S388" s="4">
        <f t="shared" ca="1" si="64"/>
        <v>0.94546848454907739</v>
      </c>
      <c r="T388" s="4">
        <f t="shared" ca="1" si="64"/>
        <v>0.94625340833764893</v>
      </c>
      <c r="U388" s="4">
        <f t="shared" ca="1" si="64"/>
        <v>0.94702733719210019</v>
      </c>
      <c r="V388" s="4">
        <f t="shared" ca="1" si="64"/>
        <v>0.94779041628459848</v>
      </c>
      <c r="W388" s="4">
        <f t="shared" ca="1" si="64"/>
        <v>0.94854278913126566</v>
      </c>
      <c r="X388" s="4">
        <f t="shared" ca="1" si="64"/>
        <v>0.94928459760309192</v>
      </c>
      <c r="Y388" s="4">
        <f t="shared" ref="Y388:AA388" ca="1" si="75">1-Y60</f>
        <v>0.95001598193705195</v>
      </c>
      <c r="Z388" s="4">
        <f t="shared" ca="1" si="66"/>
        <v>0.95073708074741248</v>
      </c>
      <c r="AA388" s="4">
        <f t="shared" ca="1" si="66"/>
        <v>0.95144803103721676</v>
      </c>
      <c r="AB388" s="4">
        <f t="shared" ca="1" si="66"/>
        <v>0.95214896820993766</v>
      </c>
      <c r="AC388" s="4">
        <f t="shared" ca="1" si="66"/>
        <v>0.95284002608128615</v>
      </c>
      <c r="AD388" s="4">
        <f t="shared" ca="1" si="66"/>
        <v>0.95352133689116425</v>
      </c>
      <c r="AE388" s="4">
        <f t="shared" ca="1" si="66"/>
        <v>0.95419303131575472</v>
      </c>
      <c r="AF388" s="4">
        <f t="shared" ca="1" si="66"/>
        <v>0.95485523847973375</v>
      </c>
    </row>
    <row r="389" spans="1:32" x14ac:dyDescent="0.2">
      <c r="A389" s="1">
        <v>58</v>
      </c>
      <c r="B389" s="4">
        <f t="shared" ca="1" si="14"/>
        <v>0.92432004778413068</v>
      </c>
      <c r="C389" s="4">
        <f t="shared" ca="1" si="64"/>
        <v>0.92539773004679704</v>
      </c>
      <c r="D389" s="4">
        <f t="shared" ca="1" si="64"/>
        <v>0.92646065386125165</v>
      </c>
      <c r="E389" s="4">
        <f t="shared" ca="1" si="64"/>
        <v>0.92750900424507909</v>
      </c>
      <c r="F389" s="4">
        <f t="shared" ca="1" si="64"/>
        <v>0.92854296440206152</v>
      </c>
      <c r="G389" s="4">
        <f t="shared" ca="1" si="64"/>
        <v>0.92956271572411286</v>
      </c>
      <c r="H389" s="4">
        <f t="shared" ca="1" si="64"/>
        <v>0.93056843779382536</v>
      </c>
      <c r="I389" s="4">
        <f t="shared" ca="1" si="64"/>
        <v>0.93156030838760195</v>
      </c>
      <c r="J389" s="4">
        <f t="shared" ca="1" si="64"/>
        <v>0.93253850347935408</v>
      </c>
      <c r="K389" s="4">
        <f t="shared" ca="1" si="64"/>
        <v>0.93350319724473951</v>
      </c>
      <c r="L389" s="4">
        <f t="shared" ca="1" si="64"/>
        <v>0.93445456206591915</v>
      </c>
      <c r="M389" s="4">
        <f t="shared" ca="1" si="64"/>
        <v>0.93539276853681164</v>
      </c>
      <c r="N389" s="4">
        <f t="shared" ca="1" si="64"/>
        <v>0.93631798546882372</v>
      </c>
      <c r="O389" s="4">
        <f t="shared" ca="1" si="64"/>
        <v>0.93723037989703684</v>
      </c>
      <c r="P389" s="4">
        <f t="shared" ca="1" si="64"/>
        <v>0.93813011708682936</v>
      </c>
      <c r="Q389" s="4">
        <f t="shared" ref="C389:X401" ca="1" si="76">1-Q61</f>
        <v>0.93901736054091622</v>
      </c>
      <c r="R389" s="4">
        <f t="shared" ca="1" si="76"/>
        <v>0.9398922720067866</v>
      </c>
      <c r="S389" s="4">
        <f t="shared" ca="1" si="76"/>
        <v>0.94075501148452056</v>
      </c>
      <c r="T389" s="4">
        <f t="shared" ca="1" si="76"/>
        <v>0.94160573723496965</v>
      </c>
      <c r="U389" s="4">
        <f t="shared" ca="1" si="76"/>
        <v>0.94244460578828126</v>
      </c>
      <c r="V389" s="4">
        <f t="shared" ca="1" si="76"/>
        <v>0.94327177195275236</v>
      </c>
      <c r="W389" s="4">
        <f t="shared" ca="1" si="76"/>
        <v>0.94408738882399523</v>
      </c>
      <c r="X389" s="4">
        <f t="shared" ca="1" si="76"/>
        <v>0.9448916077944004</v>
      </c>
      <c r="Y389" s="4">
        <f t="shared" ref="Y389:AA389" ca="1" si="77">1-Y61</f>
        <v>0.94568457856288057</v>
      </c>
      <c r="Z389" s="4">
        <f t="shared" ca="1" si="66"/>
        <v>0.94646644914488276</v>
      </c>
      <c r="AA389" s="4">
        <f t="shared" ca="1" si="66"/>
        <v>0.94723736588265128</v>
      </c>
      <c r="AB389" s="4">
        <f t="shared" ca="1" si="66"/>
        <v>0.9479974734557316</v>
      </c>
      <c r="AC389" s="4">
        <f t="shared" ca="1" si="66"/>
        <v>0.94874691489169782</v>
      </c>
      <c r="AD389" s="4">
        <f t="shared" ca="1" si="66"/>
        <v>0.94948583157709421</v>
      </c>
      <c r="AE389" s="4">
        <f t="shared" ca="1" si="66"/>
        <v>0.95021436326857545</v>
      </c>
      <c r="AF389" s="4">
        <f t="shared" ca="1" si="66"/>
        <v>0.95093264810423628</v>
      </c>
    </row>
    <row r="390" spans="1:32" x14ac:dyDescent="0.2">
      <c r="A390" s="1">
        <v>59</v>
      </c>
      <c r="B390" s="4">
        <f t="shared" ca="1" si="14"/>
        <v>0.91779530093523154</v>
      </c>
      <c r="C390" s="4">
        <f t="shared" ca="1" si="76"/>
        <v>0.91895733088268972</v>
      </c>
      <c r="D390" s="4">
        <f t="shared" ca="1" si="76"/>
        <v>0.92010361739610835</v>
      </c>
      <c r="E390" s="4">
        <f t="shared" ca="1" si="76"/>
        <v>0.92123435387960739</v>
      </c>
      <c r="F390" s="4">
        <f t="shared" ca="1" si="76"/>
        <v>0.92234973194994407</v>
      </c>
      <c r="G390" s="4">
        <f t="shared" ca="1" si="76"/>
        <v>0.92344994143446912</v>
      </c>
      <c r="H390" s="4">
        <f t="shared" ca="1" si="76"/>
        <v>0.92453517036983102</v>
      </c>
      <c r="I390" s="4">
        <f t="shared" ca="1" si="76"/>
        <v>0.92560560500140088</v>
      </c>
      <c r="J390" s="4">
        <f t="shared" ca="1" si="76"/>
        <v>0.92666142978339205</v>
      </c>
      <c r="K390" s="4">
        <f t="shared" ca="1" si="76"/>
        <v>0.92770282737964727</v>
      </c>
      <c r="L390" s="4">
        <f t="shared" ca="1" si="76"/>
        <v>0.92872997866506868</v>
      </c>
      <c r="M390" s="4">
        <f t="shared" ca="1" si="76"/>
        <v>0.92974306272766682</v>
      </c>
      <c r="N390" s="4">
        <f t="shared" ca="1" si="76"/>
        <v>0.93074225687120138</v>
      </c>
      <c r="O390" s="4">
        <f t="shared" ca="1" si="76"/>
        <v>0.93172773661839547</v>
      </c>
      <c r="P390" s="4">
        <f t="shared" ca="1" si="76"/>
        <v>0.93269967571469492</v>
      </c>
      <c r="Q390" s="4">
        <f t="shared" ca="1" si="76"/>
        <v>0.93365824613255499</v>
      </c>
      <c r="R390" s="4">
        <f t="shared" ca="1" si="76"/>
        <v>0.93460361807623071</v>
      </c>
      <c r="S390" s="4">
        <f t="shared" ca="1" si="76"/>
        <v>0.93553595998704964</v>
      </c>
      <c r="T390" s="4">
        <f t="shared" ca="1" si="76"/>
        <v>0.93645543854914792</v>
      </c>
      <c r="U390" s="4">
        <f t="shared" ca="1" si="76"/>
        <v>0.93736221869564951</v>
      </c>
      <c r="V390" s="4">
        <f t="shared" ca="1" si="76"/>
        <v>0.93825646361526782</v>
      </c>
      <c r="W390" s="4">
        <f t="shared" ca="1" si="76"/>
        <v>0.93913833475931352</v>
      </c>
      <c r="X390" s="4">
        <f t="shared" ca="1" si="76"/>
        <v>0.94000799184908823</v>
      </c>
      <c r="Y390" s="4">
        <f t="shared" ref="Y390:AA390" ca="1" si="78">1-Y62</f>
        <v>0.94086559288364746</v>
      </c>
      <c r="Z390" s="4">
        <f t="shared" ca="1" si="66"/>
        <v>0.94171129414791566</v>
      </c>
      <c r="AA390" s="4">
        <f t="shared" ca="1" si="66"/>
        <v>0.94254525022113611</v>
      </c>
      <c r="AB390" s="4">
        <f t="shared" ca="1" si="66"/>
        <v>0.94336761398563995</v>
      </c>
      <c r="AC390" s="4">
        <f t="shared" ca="1" si="66"/>
        <v>0.94417853663591933</v>
      </c>
      <c r="AD390" s="4">
        <f t="shared" ca="1" si="66"/>
        <v>0.94497816768798759</v>
      </c>
      <c r="AE390" s="4">
        <f t="shared" ca="1" si="66"/>
        <v>0.9457666549890138</v>
      </c>
      <c r="AF390" s="4">
        <f t="shared" ca="1" si="66"/>
        <v>0.94654414472721649</v>
      </c>
    </row>
    <row r="391" spans="1:32" x14ac:dyDescent="0.2">
      <c r="A391" s="1">
        <v>60</v>
      </c>
      <c r="B391" s="4">
        <f t="shared" ca="1" si="14"/>
        <v>0.91078982323393176</v>
      </c>
      <c r="C391" s="4">
        <f t="shared" ca="1" si="76"/>
        <v>0.91203400319269745</v>
      </c>
      <c r="D391" s="4">
        <f t="shared" ca="1" si="76"/>
        <v>0.91326157130027463</v>
      </c>
      <c r="E391" s="4">
        <f t="shared" ca="1" si="76"/>
        <v>0.91447272700914484</v>
      </c>
      <c r="F391" s="4">
        <f t="shared" ca="1" si="76"/>
        <v>0.91566766804435806</v>
      </c>
      <c r="G391" s="4">
        <f t="shared" ca="1" si="76"/>
        <v>0.91684659039727379</v>
      </c>
      <c r="H391" s="4">
        <f t="shared" ca="1" si="76"/>
        <v>0.91800968832018026</v>
      </c>
      <c r="I391" s="4">
        <f t="shared" ca="1" si="76"/>
        <v>0.91915715432176137</v>
      </c>
      <c r="J391" s="4">
        <f t="shared" ca="1" si="76"/>
        <v>0.92028917916338038</v>
      </c>
      <c r="K391" s="4">
        <f t="shared" ca="1" si="76"/>
        <v>0.92140595185615437</v>
      </c>
      <c r="L391" s="4">
        <f t="shared" ca="1" si="76"/>
        <v>0.92250765965878845</v>
      </c>
      <c r="M391" s="4">
        <f t="shared" ca="1" si="76"/>
        <v>0.9235944880761443</v>
      </c>
      <c r="N391" s="4">
        <f t="shared" ca="1" si="76"/>
        <v>0.92466662085851459</v>
      </c>
      <c r="O391" s="4">
        <f t="shared" ca="1" si="76"/>
        <v>0.92572424000157993</v>
      </c>
      <c r="P391" s="4">
        <f t="shared" ca="1" si="76"/>
        <v>0.92676752574701904</v>
      </c>
      <c r="Q391" s="4">
        <f t="shared" ca="1" si="76"/>
        <v>0.92779665658375177</v>
      </c>
      <c r="R391" s="4">
        <f t="shared" ca="1" si="76"/>
        <v>0.9288118092497869</v>
      </c>
      <c r="S391" s="4">
        <f t="shared" ca="1" si="76"/>
        <v>0.9298131587346542</v>
      </c>
      <c r="T391" s="4">
        <f t="shared" ca="1" si="76"/>
        <v>0.93080087828239655</v>
      </c>
      <c r="U391" s="4">
        <f t="shared" ca="1" si="76"/>
        <v>0.93177513939509971</v>
      </c>
      <c r="V391" s="4">
        <f t="shared" ca="1" si="76"/>
        <v>0.93273611183693927</v>
      </c>
      <c r="W391" s="4">
        <f t="shared" ca="1" si="76"/>
        <v>0.93368396363872197</v>
      </c>
      <c r="X391" s="4">
        <f t="shared" ca="1" si="76"/>
        <v>0.93461886110290326</v>
      </c>
      <c r="Y391" s="4">
        <f t="shared" ref="Y391:AA391" ca="1" si="79">1-Y63</f>
        <v>0.93554096880905879</v>
      </c>
      <c r="Z391" s="4">
        <f t="shared" ca="1" si="66"/>
        <v>0.93645044961979229</v>
      </c>
      <c r="AA391" s="4">
        <f t="shared" ca="1" si="66"/>
        <v>0.93734746468705965</v>
      </c>
      <c r="AB391" s="4">
        <f t="shared" ca="1" si="66"/>
        <v>0.9382321734588922</v>
      </c>
      <c r="AC391" s="4">
        <f t="shared" ca="1" si="66"/>
        <v>0.93910473368650071</v>
      </c>
      <c r="AD391" s="4">
        <f t="shared" ca="1" si="66"/>
        <v>0.93996530143174273</v>
      </c>
      <c r="AE391" s="4">
        <f t="shared" ca="1" si="66"/>
        <v>0.94081403107493711</v>
      </c>
      <c r="AF391" s="4">
        <f t="shared" ca="1" si="66"/>
        <v>0.94165107532300862</v>
      </c>
    </row>
    <row r="392" spans="1:32" x14ac:dyDescent="0.2">
      <c r="A392" s="1">
        <v>61</v>
      </c>
      <c r="B392" s="4">
        <f t="shared" ca="1" si="14"/>
        <v>0.90333482741521476</v>
      </c>
      <c r="C392" s="4">
        <f t="shared" ca="1" si="76"/>
        <v>0.90466207044877589</v>
      </c>
      <c r="D392" s="4">
        <f t="shared" ca="1" si="76"/>
        <v>0.90597181945388328</v>
      </c>
      <c r="E392" s="4">
        <f t="shared" ca="1" si="76"/>
        <v>0.90726428045146801</v>
      </c>
      <c r="F392" s="4">
        <f t="shared" ca="1" si="76"/>
        <v>0.9085396577882634</v>
      </c>
      <c r="G392" s="4">
        <f t="shared" ca="1" si="76"/>
        <v>0.90979815412617115</v>
      </c>
      <c r="H392" s="4">
        <f t="shared" ca="1" si="76"/>
        <v>0.91103997043264584</v>
      </c>
      <c r="I392" s="4">
        <f t="shared" ca="1" si="76"/>
        <v>0.91226530597206623</v>
      </c>
      <c r="J392" s="4">
        <f t="shared" ca="1" si="76"/>
        <v>0.9134743582980609</v>
      </c>
      <c r="K392" s="4">
        <f t="shared" ca="1" si="76"/>
        <v>0.91466732324675348</v>
      </c>
      <c r="L392" s="4">
        <f t="shared" ca="1" si="76"/>
        <v>0.91584439493090009</v>
      </c>
      <c r="M392" s="4">
        <f t="shared" ca="1" si="76"/>
        <v>0.9170057657348849</v>
      </c>
      <c r="N392" s="4">
        <f t="shared" ca="1" si="76"/>
        <v>0.91815162631054592</v>
      </c>
      <c r="O392" s="4">
        <f t="shared" ca="1" si="76"/>
        <v>0.91928216557380205</v>
      </c>
      <c r="P392" s="4">
        <f t="shared" ca="1" si="76"/>
        <v>0.92039757070205186</v>
      </c>
      <c r="Q392" s="4">
        <f t="shared" ca="1" si="76"/>
        <v>0.9214980271323171</v>
      </c>
      <c r="R392" s="4">
        <f t="shared" ca="1" si="76"/>
        <v>0.92258371856010457</v>
      </c>
      <c r="S392" s="4">
        <f t="shared" ca="1" si="76"/>
        <v>0.9236548269389584</v>
      </c>
      <c r="T392" s="4">
        <f t="shared" ca="1" si="76"/>
        <v>0.9247115324806795</v>
      </c>
      <c r="U392" s="4">
        <f t="shared" ca="1" si="76"/>
        <v>0.92575401365618404</v>
      </c>
      <c r="V392" s="4">
        <f t="shared" ca="1" si="76"/>
        <v>0.92678244719698077</v>
      </c>
      <c r="W392" s="4">
        <f t="shared" ca="1" si="76"/>
        <v>0.92779700809723886</v>
      </c>
      <c r="X392" s="4">
        <f t="shared" ca="1" si="76"/>
        <v>0.9287978696164273</v>
      </c>
      <c r="Y392" s="4">
        <f t="shared" ref="Y392:AA392" ca="1" si="80">1-Y64</f>
        <v>0.92978520328250069</v>
      </c>
      <c r="Z392" s="4">
        <f t="shared" ca="1" si="66"/>
        <v>0.93075917889561111</v>
      </c>
      <c r="AA392" s="4">
        <f t="shared" ca="1" si="66"/>
        <v>0.93171996453232353</v>
      </c>
      <c r="AB392" s="4">
        <f t="shared" ca="1" si="66"/>
        <v>0.93266772655031571</v>
      </c>
      <c r="AC392" s="4">
        <f t="shared" ca="1" si="66"/>
        <v>0.93360262959354068</v>
      </c>
      <c r="AD392" s="4">
        <f t="shared" ca="1" si="66"/>
        <v>0.93452483659783436</v>
      </c>
      <c r="AE392" s="4">
        <f t="shared" ca="1" si="66"/>
        <v>0.93543450879694634</v>
      </c>
      <c r="AF392" s="4">
        <f t="shared" ca="1" si="66"/>
        <v>0.93633180572897901</v>
      </c>
    </row>
    <row r="393" spans="1:32" x14ac:dyDescent="0.2">
      <c r="A393" s="1">
        <v>62</v>
      </c>
      <c r="B393" s="4">
        <f t="shared" ca="1" si="14"/>
        <v>0.89524267150394576</v>
      </c>
      <c r="C393" s="4">
        <f t="shared" ca="1" si="76"/>
        <v>0.89665284730481776</v>
      </c>
      <c r="D393" s="4">
        <f t="shared" ca="1" si="76"/>
        <v>0.89804467991401316</v>
      </c>
      <c r="E393" s="4">
        <f t="shared" ca="1" si="76"/>
        <v>0.89941838120377293</v>
      </c>
      <c r="F393" s="4">
        <f t="shared" ca="1" si="76"/>
        <v>0.90077416144281397</v>
      </c>
      <c r="G393" s="4">
        <f t="shared" ca="1" si="76"/>
        <v>0.90211222928089774</v>
      </c>
      <c r="H393" s="4">
        <f t="shared" ca="1" si="76"/>
        <v>0.90343279173456792</v>
      </c>
      <c r="I393" s="4">
        <f t="shared" ca="1" si="76"/>
        <v>0.90473605417402181</v>
      </c>
      <c r="J393" s="4">
        <f t="shared" ca="1" si="76"/>
        <v>0.90602222031107793</v>
      </c>
      <c r="K393" s="4">
        <f t="shared" ca="1" si="76"/>
        <v>0.90729149218820571</v>
      </c>
      <c r="L393" s="4">
        <f t="shared" ca="1" si="76"/>
        <v>0.90854407016858096</v>
      </c>
      <c r="M393" s="4">
        <f t="shared" ca="1" si="76"/>
        <v>0.90978015292713665</v>
      </c>
      <c r="N393" s="4">
        <f t="shared" ca="1" si="76"/>
        <v>0.91099993744257179</v>
      </c>
      <c r="O393" s="4">
        <f t="shared" ca="1" si="76"/>
        <v>0.91220361899029023</v>
      </c>
      <c r="P393" s="4">
        <f t="shared" ca="1" si="76"/>
        <v>0.91339139113623591</v>
      </c>
      <c r="Q393" s="4">
        <f t="shared" ca="1" si="76"/>
        <v>0.91456344573159321</v>
      </c>
      <c r="R393" s="4">
        <f t="shared" ca="1" si="76"/>
        <v>0.91571997290832485</v>
      </c>
      <c r="S393" s="4">
        <f t="shared" ca="1" si="76"/>
        <v>0.91686116107551618</v>
      </c>
      <c r="T393" s="4">
        <f t="shared" ca="1" si="76"/>
        <v>0.91798719691649755</v>
      </c>
      <c r="U393" s="4">
        <f t="shared" ca="1" si="76"/>
        <v>0.91909826538671813</v>
      </c>
      <c r="V393" s="4">
        <f t="shared" ca="1" si="76"/>
        <v>0.92019454971234327</v>
      </c>
      <c r="W393" s="4">
        <f t="shared" ca="1" si="76"/>
        <v>0.92127623138954839</v>
      </c>
      <c r="X393" s="4">
        <f t="shared" ca="1" si="76"/>
        <v>0.92234349018448503</v>
      </c>
      <c r="Y393" s="4">
        <f t="shared" ref="Y393:AA393" ca="1" si="81">1-Y65</f>
        <v>0.92339650413389307</v>
      </c>
      <c r="Z393" s="4">
        <f t="shared" ca="1" si="66"/>
        <v>0.92443544954633472</v>
      </c>
      <c r="AA393" s="4">
        <f t="shared" ca="1" si="66"/>
        <v>0.9254605010040271</v>
      </c>
      <c r="AB393" s="4">
        <f t="shared" ca="1" si="66"/>
        <v>0.92647183136524947</v>
      </c>
      <c r="AC393" s="4">
        <f t="shared" ca="1" si="66"/>
        <v>0.92746961176730269</v>
      </c>
      <c r="AD393" s="4">
        <f t="shared" ca="1" si="66"/>
        <v>0.92845401162999996</v>
      </c>
      <c r="AE393" s="4">
        <f t="shared" ca="1" si="66"/>
        <v>0.929425198659666</v>
      </c>
      <c r="AF393" s="4">
        <f t="shared" ca="1" si="66"/>
        <v>0.93038333885362445</v>
      </c>
    </row>
    <row r="394" spans="1:32" x14ac:dyDescent="0.2">
      <c r="A394" s="1">
        <v>63</v>
      </c>
      <c r="B394" s="4">
        <f t="shared" ca="1" si="14"/>
        <v>0.88642132518359862</v>
      </c>
      <c r="C394" s="4">
        <f t="shared" ca="1" si="76"/>
        <v>0.88792245025206418</v>
      </c>
      <c r="D394" s="4">
        <f t="shared" ca="1" si="76"/>
        <v>0.88940424800816631</v>
      </c>
      <c r="E394" s="4">
        <f t="shared" ca="1" si="76"/>
        <v>0.89086693789869786</v>
      </c>
      <c r="F394" s="4">
        <f t="shared" ca="1" si="76"/>
        <v>0.89231073783705839</v>
      </c>
      <c r="G394" s="4">
        <f t="shared" ca="1" si="76"/>
        <v>0.89373586418211692</v>
      </c>
      <c r="H394" s="4">
        <f t="shared" ca="1" si="76"/>
        <v>0.89514253171843228</v>
      </c>
      <c r="I394" s="4">
        <f t="shared" ca="1" si="76"/>
        <v>0.89653095363779089</v>
      </c>
      <c r="J394" s="4">
        <f t="shared" ca="1" si="76"/>
        <v>0.89790134152202083</v>
      </c>
      <c r="K394" s="4">
        <f t="shared" ca="1" si="76"/>
        <v>0.8992539053270423</v>
      </c>
      <c r="L394" s="4">
        <f t="shared" ca="1" si="76"/>
        <v>0.90058885336811745</v>
      </c>
      <c r="M394" s="4">
        <f t="shared" ca="1" si="76"/>
        <v>0.90190639230625935</v>
      </c>
      <c r="N394" s="4">
        <f t="shared" ca="1" si="76"/>
        <v>0.90320672713576478</v>
      </c>
      <c r="O394" s="4">
        <f t="shared" ca="1" si="76"/>
        <v>0.9044900611728347</v>
      </c>
      <c r="P394" s="4">
        <f t="shared" ca="1" si="76"/>
        <v>0.90575659604524572</v>
      </c>
      <c r="Q394" s="4">
        <f t="shared" ca="1" si="76"/>
        <v>0.90700653168303846</v>
      </c>
      <c r="R394" s="4">
        <f t="shared" ca="1" si="76"/>
        <v>0.90824006631019072</v>
      </c>
      <c r="S394" s="4">
        <f t="shared" ca="1" si="76"/>
        <v>0.90945739643723955</v>
      </c>
      <c r="T394" s="4">
        <f t="shared" ca="1" si="76"/>
        <v>0.91065871685482236</v>
      </c>
      <c r="U394" s="4">
        <f t="shared" ca="1" si="76"/>
        <v>0.91184422062810389</v>
      </c>
      <c r="V394" s="4">
        <f t="shared" ca="1" si="76"/>
        <v>0.91301409909206088</v>
      </c>
      <c r="W394" s="4">
        <f t="shared" ca="1" si="76"/>
        <v>0.91416854184759067</v>
      </c>
      <c r="X394" s="4">
        <f t="shared" ca="1" si="76"/>
        <v>0.91530773675841837</v>
      </c>
      <c r="Y394" s="4">
        <f t="shared" ref="Y394:AA394" ca="1" si="82">1-Y66</f>
        <v>0.91643186994877146</v>
      </c>
      <c r="Z394" s="4">
        <f t="shared" ca="1" si="66"/>
        <v>0.91754112580179559</v>
      </c>
      <c r="AA394" s="4">
        <f t="shared" ca="1" si="66"/>
        <v>0.91863568695868336</v>
      </c>
      <c r="AB394" s="4">
        <f t="shared" ca="1" si="66"/>
        <v>0.91971573431849085</v>
      </c>
      <c r="AC394" s="4">
        <f t="shared" ca="1" si="66"/>
        <v>0.92078144703861486</v>
      </c>
      <c r="AD394" s="4">
        <f t="shared" ca="1" si="66"/>
        <v>0.92183300253590705</v>
      </c>
      <c r="AE394" s="4">
        <f t="shared" ca="1" si="66"/>
        <v>0.92287057648840043</v>
      </c>
      <c r="AF394" s="4">
        <f t="shared" ca="1" si="66"/>
        <v>0.92389434283762295</v>
      </c>
    </row>
    <row r="395" spans="1:32" x14ac:dyDescent="0.2">
      <c r="A395" s="1">
        <v>64</v>
      </c>
      <c r="B395" s="4">
        <f t="shared" ca="1" si="14"/>
        <v>0.87687254275442861</v>
      </c>
      <c r="C395" s="4">
        <f t="shared" ca="1" si="76"/>
        <v>0.87848201482369204</v>
      </c>
      <c r="D395" s="4">
        <f t="shared" ca="1" si="76"/>
        <v>0.8800708247250183</v>
      </c>
      <c r="E395" s="4">
        <f t="shared" ca="1" si="76"/>
        <v>0.88163920496647163</v>
      </c>
      <c r="F395" s="4">
        <f t="shared" ca="1" si="76"/>
        <v>0.8831873865522416</v>
      </c>
      <c r="G395" s="4">
        <f t="shared" ca="1" si="76"/>
        <v>0.88471559895435725</v>
      </c>
      <c r="H395" s="4">
        <f t="shared" ca="1" si="76"/>
        <v>0.88622407008603632</v>
      </c>
      <c r="I395" s="4">
        <f t="shared" ca="1" si="76"/>
        <v>0.88771302627662263</v>
      </c>
      <c r="J395" s="4">
        <f t="shared" ca="1" si="76"/>
        <v>0.88918269224806301</v>
      </c>
      <c r="K395" s="4">
        <f t="shared" ca="1" si="76"/>
        <v>0.89063329109287848</v>
      </c>
      <c r="L395" s="4">
        <f t="shared" ca="1" si="76"/>
        <v>0.89206504425358091</v>
      </c>
      <c r="M395" s="4">
        <f t="shared" ca="1" si="76"/>
        <v>0.89347817150349429</v>
      </c>
      <c r="N395" s="4">
        <f t="shared" ca="1" si="76"/>
        <v>0.89487289092893318</v>
      </c>
      <c r="O395" s="4">
        <f t="shared" ca="1" si="76"/>
        <v>0.89624941891269871</v>
      </c>
      <c r="P395" s="4">
        <f t="shared" ca="1" si="76"/>
        <v>0.8976079701188473</v>
      </c>
      <c r="Q395" s="4">
        <f t="shared" ca="1" si="76"/>
        <v>0.89894875747869252</v>
      </c>
      <c r="R395" s="4">
        <f t="shared" ca="1" si="76"/>
        <v>0.90027199217800102</v>
      </c>
      <c r="S395" s="4">
        <f t="shared" ca="1" si="76"/>
        <v>0.90157788364534064</v>
      </c>
      <c r="T395" s="4">
        <f t="shared" ca="1" si="76"/>
        <v>0.902866639541545</v>
      </c>
      <c r="U395" s="4">
        <f t="shared" ca="1" si="76"/>
        <v>0.90413846575025558</v>
      </c>
      <c r="V395" s="4">
        <f t="shared" ca="1" si="76"/>
        <v>0.90539356636950663</v>
      </c>
      <c r="W395" s="4">
        <f t="shared" ca="1" si="76"/>
        <v>0.90663214370431389</v>
      </c>
      <c r="X395" s="4">
        <f t="shared" ca="1" si="76"/>
        <v>0.90785439826023706</v>
      </c>
      <c r="Y395" s="4">
        <f t="shared" ref="Y395:AF410" ca="1" si="83">1-Y67</f>
        <v>0.90906052873787746</v>
      </c>
      <c r="Z395" s="4">
        <f t="shared" ca="1" si="83"/>
        <v>0.91025073202828122</v>
      </c>
      <c r="AA395" s="4">
        <f t="shared" ca="1" si="83"/>
        <v>0.91142520320921405</v>
      </c>
      <c r="AB395" s="4">
        <f t="shared" ca="1" si="83"/>
        <v>0.91258413554227591</v>
      </c>
      <c r="AC395" s="4">
        <f t="shared" ca="1" si="83"/>
        <v>0.91372772047082684</v>
      </c>
      <c r="AD395" s="4">
        <f t="shared" ca="1" si="83"/>
        <v>0.9148561476186915</v>
      </c>
      <c r="AE395" s="4">
        <f t="shared" ca="1" si="83"/>
        <v>0.91596960478961509</v>
      </c>
      <c r="AF395" s="4">
        <f t="shared" ca="1" si="83"/>
        <v>0.91706827796744184</v>
      </c>
    </row>
    <row r="396" spans="1:32" x14ac:dyDescent="0.2">
      <c r="A396" s="1">
        <v>65</v>
      </c>
      <c r="B396" s="4">
        <f t="shared" ref="B396:Q434" ca="1" si="84">1-B68</f>
        <v>0.86620311121404592</v>
      </c>
      <c r="C396" s="4">
        <f t="shared" ca="1" si="84"/>
        <v>0.8679416948952916</v>
      </c>
      <c r="D396" s="4">
        <f t="shared" ca="1" si="84"/>
        <v>0.86965790022632461</v>
      </c>
      <c r="E396" s="4">
        <f t="shared" ca="1" si="84"/>
        <v>0.87135197847631141</v>
      </c>
      <c r="F396" s="4">
        <f t="shared" ca="1" si="84"/>
        <v>0.87302417940882371</v>
      </c>
      <c r="G396" s="4">
        <f t="shared" ca="1" si="84"/>
        <v>0.87467475124418748</v>
      </c>
      <c r="H396" s="4">
        <f t="shared" ca="1" si="84"/>
        <v>0.87630394062387207</v>
      </c>
      <c r="I396" s="4">
        <f t="shared" ca="1" si="84"/>
        <v>0.87791199257685792</v>
      </c>
      <c r="J396" s="4">
        <f t="shared" ca="1" si="84"/>
        <v>0.87949915048792504</v>
      </c>
      <c r="K396" s="4">
        <f t="shared" ca="1" si="84"/>
        <v>0.88106565606780363</v>
      </c>
      <c r="L396" s="4">
        <f t="shared" ca="1" si="84"/>
        <v>0.8826117493251302</v>
      </c>
      <c r="M396" s="4">
        <f t="shared" ca="1" si="84"/>
        <v>0.88413766854015363</v>
      </c>
      <c r="N396" s="4">
        <f t="shared" ca="1" si="84"/>
        <v>0.88564365024013691</v>
      </c>
      <c r="O396" s="4">
        <f t="shared" ca="1" si="84"/>
        <v>0.88712992917640088</v>
      </c>
      <c r="P396" s="4">
        <f t="shared" ca="1" si="84"/>
        <v>0.88859673830295871</v>
      </c>
      <c r="Q396" s="4">
        <f t="shared" ca="1" si="84"/>
        <v>0.89004430875668916</v>
      </c>
      <c r="R396" s="4">
        <f t="shared" ca="1" si="76"/>
        <v>0.89147286983900009</v>
      </c>
      <c r="S396" s="4">
        <f t="shared" ca="1" si="76"/>
        <v>0.89288264899893166</v>
      </c>
      <c r="T396" s="4">
        <f t="shared" ca="1" si="76"/>
        <v>0.8942738718176545</v>
      </c>
      <c r="U396" s="4">
        <f t="shared" ca="1" si="76"/>
        <v>0.89564676199431292</v>
      </c>
      <c r="V396" s="4">
        <f t="shared" ca="1" si="76"/>
        <v>0.89700154133317145</v>
      </c>
      <c r="W396" s="4">
        <f t="shared" ca="1" si="76"/>
        <v>0.89833842973201672</v>
      </c>
      <c r="X396" s="4">
        <f t="shared" ca="1" si="76"/>
        <v>0.8996576451717756</v>
      </c>
      <c r="Y396" s="4">
        <f t="shared" ref="Y396:AF396" ca="1" si="85">1-Y68</f>
        <v>0.90095940370730299</v>
      </c>
      <c r="Z396" s="4">
        <f t="shared" ca="1" si="85"/>
        <v>0.90224391945930194</v>
      </c>
      <c r="AA396" s="4">
        <f t="shared" ca="1" si="85"/>
        <v>0.90351140460733381</v>
      </c>
      <c r="AB396" s="4">
        <f t="shared" ca="1" si="85"/>
        <v>0.90476206938388026</v>
      </c>
      <c r="AC396" s="4">
        <f t="shared" ca="1" si="85"/>
        <v>0.90599612206941804</v>
      </c>
      <c r="AD396" s="4">
        <f t="shared" ca="1" si="85"/>
        <v>0.9072137689884715</v>
      </c>
      <c r="AE396" s="4">
        <f t="shared" ca="1" si="85"/>
        <v>0.90841521450660356</v>
      </c>
      <c r="AF396" s="4">
        <f t="shared" ca="1" si="85"/>
        <v>0.90960066102831338</v>
      </c>
    </row>
    <row r="397" spans="1:32" x14ac:dyDescent="0.2">
      <c r="A397" s="1">
        <v>66</v>
      </c>
      <c r="B397" s="4">
        <f t="shared" ca="1" si="84"/>
        <v>0.85449279935340305</v>
      </c>
      <c r="C397" s="4">
        <f t="shared" ca="1" si="76"/>
        <v>0.85638223306823935</v>
      </c>
      <c r="D397" s="4">
        <f t="shared" ca="1" si="76"/>
        <v>0.85824720121556675</v>
      </c>
      <c r="E397" s="4">
        <f t="shared" ca="1" si="76"/>
        <v>0.8600879786868626</v>
      </c>
      <c r="F397" s="4">
        <f t="shared" ca="1" si="76"/>
        <v>0.86190483886865499</v>
      </c>
      <c r="G397" s="4">
        <f t="shared" ca="1" si="76"/>
        <v>0.86369805359202689</v>
      </c>
      <c r="H397" s="4">
        <f t="shared" ca="1" si="76"/>
        <v>0.86546789308473238</v>
      </c>
      <c r="I397" s="4">
        <f t="shared" ca="1" si="76"/>
        <v>0.86721462592584797</v>
      </c>
      <c r="J397" s="4">
        <f t="shared" ca="1" si="76"/>
        <v>0.86893851900288233</v>
      </c>
      <c r="K397" s="4">
        <f t="shared" ca="1" si="76"/>
        <v>0.87063983747127105</v>
      </c>
      <c r="L397" s="4">
        <f t="shared" ca="1" si="76"/>
        <v>0.87231884471618237</v>
      </c>
      <c r="M397" s="4">
        <f t="shared" ca="1" si="76"/>
        <v>0.87397580231656413</v>
      </c>
      <c r="N397" s="4">
        <f t="shared" ca="1" si="76"/>
        <v>0.87561097001135957</v>
      </c>
      <c r="O397" s="4">
        <f t="shared" ca="1" si="76"/>
        <v>0.87722460566782656</v>
      </c>
      <c r="P397" s="4">
        <f t="shared" ca="1" si="76"/>
        <v>0.8788169652518909</v>
      </c>
      <c r="Q397" s="4">
        <f t="shared" ca="1" si="76"/>
        <v>0.88038830280046965</v>
      </c>
      <c r="R397" s="4">
        <f t="shared" ca="1" si="76"/>
        <v>0.88193887039570007</v>
      </c>
      <c r="S397" s="4">
        <f t="shared" ca="1" si="76"/>
        <v>0.88346891814101158</v>
      </c>
      <c r="T397" s="4">
        <f t="shared" ca="1" si="76"/>
        <v>0.88497869413898012</v>
      </c>
      <c r="U397" s="4">
        <f t="shared" ca="1" si="76"/>
        <v>0.88646844447090423</v>
      </c>
      <c r="V397" s="4">
        <f t="shared" ca="1" si="76"/>
        <v>0.88793841317804645</v>
      </c>
      <c r="W397" s="4">
        <f t="shared" ca="1" si="76"/>
        <v>0.889388842244481</v>
      </c>
      <c r="X397" s="4">
        <f t="shared" ca="1" si="76"/>
        <v>0.89081997158149429</v>
      </c>
      <c r="Y397" s="4">
        <f t="shared" ref="Y397:AA397" ca="1" si="86">1-Y69</f>
        <v>0.89223203901348214</v>
      </c>
      <c r="Z397" s="4">
        <f t="shared" ca="1" si="83"/>
        <v>0.89362528026529342</v>
      </c>
      <c r="AA397" s="4">
        <f t="shared" ca="1" si="83"/>
        <v>0.89499992895096614</v>
      </c>
      <c r="AB397" s="4">
        <f t="shared" ca="1" si="83"/>
        <v>0.89635621656380782</v>
      </c>
      <c r="AC397" s="4">
        <f t="shared" ca="1" si="83"/>
        <v>0.89769437246777006</v>
      </c>
      <c r="AD397" s="4">
        <f t="shared" ca="1" si="83"/>
        <v>0.89901462389007025</v>
      </c>
      <c r="AE397" s="4">
        <f t="shared" ca="1" si="83"/>
        <v>0.90031719591501436</v>
      </c>
      <c r="AF397" s="4">
        <f t="shared" ca="1" si="83"/>
        <v>0.90160231147897474</v>
      </c>
    </row>
    <row r="398" spans="1:32" x14ac:dyDescent="0.2">
      <c r="A398" s="1">
        <v>67</v>
      </c>
      <c r="B398" s="4">
        <f t="shared" ca="1" si="84"/>
        <v>0.84194634289272374</v>
      </c>
      <c r="C398" s="4">
        <f t="shared" ca="1" si="76"/>
        <v>0.84400054673384817</v>
      </c>
      <c r="D398" s="4">
        <f t="shared" ca="1" si="76"/>
        <v>0.84602800372002018</v>
      </c>
      <c r="E398" s="4">
        <f t="shared" ca="1" si="76"/>
        <v>0.84802901339047343</v>
      </c>
      <c r="F398" s="4">
        <f t="shared" ca="1" si="76"/>
        <v>0.85000387386045773</v>
      </c>
      <c r="G398" s="4">
        <f t="shared" ca="1" si="76"/>
        <v>0.85195288175306683</v>
      </c>
      <c r="H398" s="4">
        <f t="shared" ca="1" si="76"/>
        <v>0.85387633213443115</v>
      </c>
      <c r="I398" s="4">
        <f t="shared" ca="1" si="76"/>
        <v>0.85577451845217689</v>
      </c>
      <c r="J398" s="4">
        <f t="shared" ca="1" si="76"/>
        <v>0.8576477324770555</v>
      </c>
      <c r="K398" s="4">
        <f t="shared" ca="1" si="76"/>
        <v>0.85949626424764525</v>
      </c>
      <c r="L398" s="4">
        <f t="shared" ca="1" si="76"/>
        <v>0.86132040201803273</v>
      </c>
      <c r="M398" s="4">
        <f t="shared" ca="1" si="76"/>
        <v>0.8631204322083833</v>
      </c>
      <c r="N398" s="4">
        <f t="shared" ca="1" si="76"/>
        <v>0.86489663935830763</v>
      </c>
      <c r="O398" s="4">
        <f t="shared" ca="1" si="76"/>
        <v>0.86664930608294044</v>
      </c>
      <c r="P398" s="4">
        <f t="shared" ca="1" si="76"/>
        <v>0.86837871303164105</v>
      </c>
      <c r="Q398" s="4">
        <f t="shared" ca="1" si="76"/>
        <v>0.87008513884923466</v>
      </c>
      <c r="R398" s="4">
        <f t="shared" ca="1" si="76"/>
        <v>0.87176886013971044</v>
      </c>
      <c r="S398" s="4">
        <f t="shared" ca="1" si="76"/>
        <v>0.87343015143229641</v>
      </c>
      <c r="T398" s="4">
        <f t="shared" ca="1" si="76"/>
        <v>0.87506928514983195</v>
      </c>
      <c r="U398" s="4">
        <f t="shared" ca="1" si="76"/>
        <v>0.87668653157936116</v>
      </c>
      <c r="V398" s="4">
        <f t="shared" ca="1" si="76"/>
        <v>0.87828215884487371</v>
      </c>
      <c r="W398" s="4">
        <f t="shared" ca="1" si="76"/>
        <v>0.87985643288211646</v>
      </c>
      <c r="X398" s="4">
        <f t="shared" ca="1" si="76"/>
        <v>0.88140961741540769</v>
      </c>
      <c r="Y398" s="4">
        <f t="shared" ref="Y398:AA398" ca="1" si="87">1-Y70</f>
        <v>0.88294197393638285</v>
      </c>
      <c r="Z398" s="4">
        <f t="shared" ca="1" si="83"/>
        <v>0.8844537616846031</v>
      </c>
      <c r="AA398" s="4">
        <f t="shared" ca="1" si="83"/>
        <v>0.88594523762996213</v>
      </c>
      <c r="AB398" s="4">
        <f t="shared" ca="1" si="83"/>
        <v>0.88741665645682499</v>
      </c>
      <c r="AC398" s="4">
        <f t="shared" ca="1" si="83"/>
        <v>0.88886827054983686</v>
      </c>
      <c r="AD398" s="4">
        <f t="shared" ca="1" si="83"/>
        <v>0.8903003299813409</v>
      </c>
      <c r="AE398" s="4">
        <f t="shared" ca="1" si="83"/>
        <v>0.89171308250034365</v>
      </c>
      <c r="AF398" s="4">
        <f t="shared" ca="1" si="83"/>
        <v>0.89310677352297252</v>
      </c>
    </row>
    <row r="399" spans="1:32" x14ac:dyDescent="0.2">
      <c r="A399" s="1">
        <v>68</v>
      </c>
      <c r="B399" s="4">
        <f t="shared" ca="1" si="84"/>
        <v>0.82827680959499905</v>
      </c>
      <c r="C399" s="4">
        <f t="shared" ca="1" si="76"/>
        <v>0.83050999810478909</v>
      </c>
      <c r="D399" s="4">
        <f t="shared" ca="1" si="76"/>
        <v>0.8327139959281401</v>
      </c>
      <c r="E399" s="4">
        <f t="shared" ca="1" si="76"/>
        <v>0.83488912675088267</v>
      </c>
      <c r="F399" s="4">
        <f t="shared" ca="1" si="76"/>
        <v>0.8370357130521856</v>
      </c>
      <c r="G399" s="4">
        <f t="shared" ca="1" si="76"/>
        <v>0.83915407601219028</v>
      </c>
      <c r="H399" s="4">
        <f t="shared" ca="1" si="76"/>
        <v>0.84124453542398292</v>
      </c>
      <c r="I399" s="4">
        <f t="shared" ca="1" si="76"/>
        <v>0.8433074096097779</v>
      </c>
      <c r="J399" s="4">
        <f t="shared" ca="1" si="76"/>
        <v>0.8453430153411885</v>
      </c>
      <c r="K399" s="4">
        <f t="shared" ca="1" si="76"/>
        <v>0.84735166776346338</v>
      </c>
      <c r="L399" s="4">
        <f t="shared" ca="1" si="76"/>
        <v>0.84933368032356893</v>
      </c>
      <c r="M399" s="4">
        <f t="shared" ca="1" si="76"/>
        <v>0.85128936470200101</v>
      </c>
      <c r="N399" s="4">
        <f t="shared" ca="1" si="76"/>
        <v>0.85321903074821015</v>
      </c>
      <c r="O399" s="4">
        <f t="shared" ca="1" si="76"/>
        <v>0.85512298641953</v>
      </c>
      <c r="P399" s="4">
        <f t="shared" ca="1" si="76"/>
        <v>0.85700153772349519</v>
      </c>
      <c r="Q399" s="4">
        <f t="shared" ca="1" si="76"/>
        <v>0.85885498866344512</v>
      </c>
      <c r="R399" s="4">
        <f t="shared" ca="1" si="76"/>
        <v>0.86068364118730389</v>
      </c>
      <c r="S399" s="4">
        <f t="shared" ca="1" si="76"/>
        <v>0.86248779513943696</v>
      </c>
      <c r="T399" s="4">
        <f t="shared" ca="1" si="76"/>
        <v>0.86426774821548136</v>
      </c>
      <c r="U399" s="4">
        <f t="shared" ca="1" si="76"/>
        <v>0.86602379592005019</v>
      </c>
      <c r="V399" s="4">
        <f t="shared" ca="1" si="76"/>
        <v>0.86775623152721892</v>
      </c>
      <c r="W399" s="4">
        <f t="shared" ca="1" si="76"/>
        <v>0.86946534604369408</v>
      </c>
      <c r="X399" s="4">
        <f t="shared" ca="1" si="76"/>
        <v>0.8711514281745778</v>
      </c>
      <c r="Y399" s="4">
        <f t="shared" ref="Y399:AA399" ca="1" si="88">1-Y71</f>
        <v>0.87281476429163396</v>
      </c>
      <c r="Z399" s="4">
        <f t="shared" ca="1" si="83"/>
        <v>0.874455638403972</v>
      </c>
      <c r="AA399" s="4">
        <f t="shared" ca="1" si="83"/>
        <v>0.87607433213106178</v>
      </c>
      <c r="AB399" s="4">
        <f t="shared" ca="1" si="83"/>
        <v>0.87767112467799624</v>
      </c>
      <c r="AC399" s="4">
        <f t="shared" ca="1" si="83"/>
        <v>0.87924629281292055</v>
      </c>
      <c r="AD399" s="4">
        <f t="shared" ca="1" si="83"/>
        <v>0.88080011084655119</v>
      </c>
      <c r="AE399" s="4">
        <f t="shared" ca="1" si="83"/>
        <v>0.88233285061370503</v>
      </c>
      <c r="AF399" s="4">
        <f t="shared" ca="1" si="83"/>
        <v>0.88384478145676537</v>
      </c>
    </row>
    <row r="400" spans="1:32" x14ac:dyDescent="0.2">
      <c r="A400" s="1">
        <v>69</v>
      </c>
      <c r="B400" s="4">
        <f t="shared" ca="1" si="84"/>
        <v>0.81352750752399405</v>
      </c>
      <c r="C400" s="4">
        <f t="shared" ca="1" si="76"/>
        <v>0.81594161925721886</v>
      </c>
      <c r="D400" s="4">
        <f t="shared" ca="1" si="76"/>
        <v>0.81832421585479365</v>
      </c>
      <c r="E400" s="4">
        <f t="shared" ca="1" si="76"/>
        <v>0.82067563885381678</v>
      </c>
      <c r="F400" s="4">
        <f t="shared" ca="1" si="76"/>
        <v>0.82299622903013847</v>
      </c>
      <c r="G400" s="4">
        <f t="shared" ca="1" si="76"/>
        <v>0.82528632627527665</v>
      </c>
      <c r="H400" s="4">
        <f t="shared" ca="1" si="76"/>
        <v>0.82754626947877075</v>
      </c>
      <c r="I400" s="4">
        <f t="shared" ca="1" si="76"/>
        <v>0.82977639641582202</v>
      </c>
      <c r="J400" s="4">
        <f t="shared" ca="1" si="76"/>
        <v>0.83197704364006819</v>
      </c>
      <c r="K400" s="4">
        <f t="shared" ca="1" si="76"/>
        <v>0.83414854638134661</v>
      </c>
      <c r="L400" s="4">
        <f t="shared" ca="1" si="76"/>
        <v>0.83629123844829878</v>
      </c>
      <c r="M400" s="4">
        <f t="shared" ca="1" si="76"/>
        <v>0.83840545213567541</v>
      </c>
      <c r="N400" s="4">
        <f t="shared" ca="1" si="76"/>
        <v>0.84049151813619827</v>
      </c>
      <c r="O400" s="4">
        <f t="shared" ca="1" si="76"/>
        <v>0.84254976545684657</v>
      </c>
      <c r="P400" s="4">
        <f t="shared" ca="1" si="76"/>
        <v>0.84458052133942629</v>
      </c>
      <c r="Q400" s="4">
        <f t="shared" ca="1" si="76"/>
        <v>0.84658411118529586</v>
      </c>
      <c r="R400" s="4">
        <f t="shared" ca="1" si="76"/>
        <v>0.84856085848411511</v>
      </c>
      <c r="S400" s="4">
        <f t="shared" ca="1" si="76"/>
        <v>0.85051108474649062</v>
      </c>
      <c r="T400" s="4">
        <f t="shared" ca="1" si="76"/>
        <v>0.85243510944039513</v>
      </c>
      <c r="U400" s="4">
        <f t="shared" ca="1" si="76"/>
        <v>0.85433324993123594</v>
      </c>
      <c r="V400" s="4">
        <f t="shared" ca="1" si="76"/>
        <v>0.85620582142545676</v>
      </c>
      <c r="W400" s="4">
        <f t="shared" ca="1" si="76"/>
        <v>0.8580531369175538</v>
      </c>
      <c r="X400" s="4">
        <f t="shared" ca="1" si="76"/>
        <v>0.85987550714039351</v>
      </c>
      <c r="Y400" s="4">
        <f t="shared" ref="Y400:AA400" ca="1" si="89">1-Y72</f>
        <v>0.86167324051872085</v>
      </c>
      <c r="Z400" s="4">
        <f t="shared" ca="1" si="83"/>
        <v>0.86344664312574904</v>
      </c>
      <c r="AA400" s="4">
        <f t="shared" ca="1" si="83"/>
        <v>0.86519601864272488</v>
      </c>
      <c r="AB400" s="4">
        <f t="shared" ca="1" si="83"/>
        <v>0.8669216683213673</v>
      </c>
      <c r="AC400" s="4">
        <f t="shared" ca="1" si="83"/>
        <v>0.86862389094907599</v>
      </c>
      <c r="AD400" s="4">
        <f t="shared" ca="1" si="83"/>
        <v>0.87030298281681462</v>
      </c>
      <c r="AE400" s="4">
        <f t="shared" ca="1" si="83"/>
        <v>0.87195923768956984</v>
      </c>
      <c r="AF400" s="4">
        <f t="shared" ca="1" si="83"/>
        <v>0.87359294677929555</v>
      </c>
    </row>
    <row r="401" spans="1:32" x14ac:dyDescent="0.2">
      <c r="A401" s="1">
        <v>70</v>
      </c>
      <c r="B401" s="4">
        <f t="shared" ca="1" si="84"/>
        <v>0.79769482728189012</v>
      </c>
      <c r="C401" s="4">
        <f t="shared" ca="1" si="76"/>
        <v>0.80029133715341705</v>
      </c>
      <c r="D401" s="4">
        <f t="shared" ca="1" si="76"/>
        <v>0.80285414837778757</v>
      </c>
      <c r="E401" s="4">
        <f t="shared" ca="1" si="76"/>
        <v>0.80538361348731002</v>
      </c>
      <c r="F401" s="4">
        <f t="shared" ca="1" si="76"/>
        <v>0.80788008493034225</v>
      </c>
      <c r="G401" s="4">
        <f t="shared" ca="1" si="76"/>
        <v>0.81034391491149116</v>
      </c>
      <c r="H401" s="4">
        <f t="shared" ca="1" si="76"/>
        <v>0.81277545523843797</v>
      </c>
      <c r="I401" s="4">
        <f t="shared" ca="1" si="76"/>
        <v>0.81517505717521088</v>
      </c>
      <c r="J401" s="4">
        <f t="shared" ca="1" si="76"/>
        <v>0.8175430713017322</v>
      </c>
      <c r="K401" s="4">
        <f t="shared" ca="1" si="76"/>
        <v>0.8198798473794684</v>
      </c>
      <c r="L401" s="4">
        <f t="shared" ca="1" si="76"/>
        <v>0.82218573422301322</v>
      </c>
      <c r="M401" s="4">
        <f t="shared" ca="1" si="76"/>
        <v>0.82446107957743731</v>
      </c>
      <c r="N401" s="4">
        <f t="shared" ca="1" si="76"/>
        <v>0.82670623000123811</v>
      </c>
      <c r="O401" s="4">
        <f t="shared" ca="1" si="76"/>
        <v>0.82892153075473207</v>
      </c>
      <c r="P401" s="4">
        <f t="shared" ca="1" si="76"/>
        <v>0.83110732569372658</v>
      </c>
      <c r="Q401" s="4">
        <f t="shared" ca="1" si="76"/>
        <v>0.83326395716831603</v>
      </c>
      <c r="R401" s="4">
        <f t="shared" ca="1" si="76"/>
        <v>0.83539176592664988</v>
      </c>
      <c r="S401" s="4">
        <f t="shared" ca="1" si="76"/>
        <v>0.83749109102352093</v>
      </c>
      <c r="T401" s="4">
        <f t="shared" ca="1" si="76"/>
        <v>0.83956226973362513</v>
      </c>
      <c r="U401" s="4">
        <f t="shared" ca="1" si="76"/>
        <v>0.8416056374693488</v>
      </c>
      <c r="V401" s="4">
        <f t="shared" ca="1" si="76"/>
        <v>0.84362152770294285</v>
      </c>
      <c r="W401" s="4">
        <f t="shared" ref="C401:X413" ca="1" si="90">1-W73</f>
        <v>0.84561027189294002</v>
      </c>
      <c r="X401" s="4">
        <f t="shared" ca="1" si="90"/>
        <v>0.84757219941468431</v>
      </c>
      <c r="Y401" s="4">
        <f t="shared" ref="Y401:AA401" ca="1" si="91">1-Y73</f>
        <v>0.84950763749483482</v>
      </c>
      <c r="Z401" s="4">
        <f t="shared" ca="1" si="83"/>
        <v>0.85141691114971696</v>
      </c>
      <c r="AA401" s="4">
        <f t="shared" ca="1" si="83"/>
        <v>0.85330034312739023</v>
      </c>
      <c r="AB401" s="4">
        <f t="shared" ca="1" si="83"/>
        <v>0.8551582538533109</v>
      </c>
      <c r="AC401" s="4">
        <f t="shared" ca="1" si="83"/>
        <v>0.85699096137946562</v>
      </c>
      <c r="AD401" s="4">
        <f t="shared" ca="1" si="83"/>
        <v>0.85879878133685794</v>
      </c>
      <c r="AE401" s="4">
        <f t="shared" ca="1" si="83"/>
        <v>0.86058202689123175</v>
      </c>
      <c r="AF401" s="4">
        <f t="shared" ca="1" si="83"/>
        <v>0.86234100870191799</v>
      </c>
    </row>
    <row r="402" spans="1:32" x14ac:dyDescent="0.2">
      <c r="A402" s="1">
        <v>71</v>
      </c>
      <c r="B402" s="4">
        <f t="shared" ca="1" si="84"/>
        <v>0.7806924514917355</v>
      </c>
      <c r="C402" s="4">
        <f t="shared" ca="1" si="90"/>
        <v>0.78347131424091554</v>
      </c>
      <c r="D402" s="4">
        <f t="shared" ca="1" si="90"/>
        <v>0.78621452778542422</v>
      </c>
      <c r="E402" s="4">
        <f t="shared" ca="1" si="90"/>
        <v>0.78892244645760701</v>
      </c>
      <c r="F402" s="4">
        <f t="shared" ca="1" si="90"/>
        <v>0.79159542543883921</v>
      </c>
      <c r="G402" s="4">
        <f t="shared" ca="1" si="90"/>
        <v>0.79423382055824154</v>
      </c>
      <c r="H402" s="4">
        <f t="shared" ca="1" si="90"/>
        <v>0.79683798809918871</v>
      </c>
      <c r="I402" s="4">
        <f t="shared" ca="1" si="90"/>
        <v>0.7994082846134215</v>
      </c>
      <c r="J402" s="4">
        <f t="shared" ca="1" si="90"/>
        <v>0.80194506674256927</v>
      </c>
      <c r="K402" s="4">
        <f t="shared" ca="1" si="90"/>
        <v>0.80444869104689687</v>
      </c>
      <c r="L402" s="4">
        <f t="shared" ca="1" si="90"/>
        <v>0.80691951384108607</v>
      </c>
      <c r="M402" s="4">
        <f t="shared" ca="1" si="90"/>
        <v>0.80935789103686706</v>
      </c>
      <c r="N402" s="4">
        <f t="shared" ca="1" si="90"/>
        <v>0.81176417799231781</v>
      </c>
      <c r="O402" s="4">
        <f t="shared" ca="1" si="90"/>
        <v>0.81413872936764931</v>
      </c>
      <c r="P402" s="4">
        <f t="shared" ca="1" si="90"/>
        <v>0.81648189898729817</v>
      </c>
      <c r="Q402" s="4">
        <f t="shared" ca="1" si="90"/>
        <v>0.81879403970815123</v>
      </c>
      <c r="R402" s="4">
        <f t="shared" ca="1" si="90"/>
        <v>0.82107550329372803</v>
      </c>
      <c r="S402" s="4">
        <f t="shared" ca="1" si="90"/>
        <v>0.82332664029415015</v>
      </c>
      <c r="T402" s="4">
        <f t="shared" ca="1" si="90"/>
        <v>0.82554779993173066</v>
      </c>
      <c r="U402" s="4">
        <f t="shared" ca="1" si="90"/>
        <v>0.82773932999201538</v>
      </c>
      <c r="V402" s="4">
        <f t="shared" ca="1" si="90"/>
        <v>0.82990157672011766</v>
      </c>
      <c r="W402" s="4">
        <f t="shared" ca="1" si="90"/>
        <v>0.83203488472218223</v>
      </c>
      <c r="X402" s="4">
        <f t="shared" ca="1" si="90"/>
        <v>0.83413959687182682</v>
      </c>
      <c r="Y402" s="4">
        <f t="shared" ref="Y402:AA402" ca="1" si="92">1-Y74</f>
        <v>0.83621605422140177</v>
      </c>
      <c r="Z402" s="4">
        <f t="shared" ca="1" si="83"/>
        <v>0.83826459591792368</v>
      </c>
      <c r="AA402" s="4">
        <f t="shared" ca="1" si="83"/>
        <v>0.84028555912352898</v>
      </c>
      <c r="AB402" s="4">
        <f t="shared" ca="1" si="83"/>
        <v>0.84227927894030796</v>
      </c>
      <c r="AC402" s="4">
        <f t="shared" ca="1" si="83"/>
        <v>0.84424608833937387</v>
      </c>
      <c r="AD402" s="4">
        <f t="shared" ca="1" si="83"/>
        <v>0.84618631809403189</v>
      </c>
      <c r="AE402" s="4">
        <f t="shared" ca="1" si="83"/>
        <v>0.84810029671690956</v>
      </c>
      <c r="AF402" s="4">
        <f t="shared" ca="1" si="83"/>
        <v>0.84998835040091791</v>
      </c>
    </row>
    <row r="403" spans="1:32" x14ac:dyDescent="0.2">
      <c r="A403" s="1">
        <v>72</v>
      </c>
      <c r="B403" s="4">
        <f t="shared" ca="1" si="84"/>
        <v>0.76246727755220678</v>
      </c>
      <c r="C403" s="4">
        <f t="shared" ca="1" si="90"/>
        <v>0.76543624903854968</v>
      </c>
      <c r="D403" s="4">
        <f t="shared" ca="1" si="90"/>
        <v>0.76836772928340646</v>
      </c>
      <c r="E403" s="4">
        <f t="shared" ca="1" si="90"/>
        <v>0.77126206682671783</v>
      </c>
      <c r="F403" s="4">
        <f t="shared" ca="1" si="90"/>
        <v>0.77411961224635784</v>
      </c>
      <c r="G403" s="4">
        <f t="shared" ca="1" si="90"/>
        <v>0.77694071790959962</v>
      </c>
      <c r="H403" s="4">
        <f t="shared" ca="1" si="90"/>
        <v>0.77972573773356557</v>
      </c>
      <c r="I403" s="4">
        <f t="shared" ca="1" si="90"/>
        <v>0.78247502695446125</v>
      </c>
      <c r="J403" s="4">
        <f t="shared" ca="1" si="90"/>
        <v>0.78518894190539201</v>
      </c>
      <c r="K403" s="4">
        <f t="shared" ca="1" si="90"/>
        <v>0.78786783980256347</v>
      </c>
      <c r="L403" s="4">
        <f t="shared" ca="1" si="90"/>
        <v>0.79051207853966554</v>
      </c>
      <c r="M403" s="4">
        <f t="shared" ca="1" si="90"/>
        <v>0.79312201649024328</v>
      </c>
      <c r="N403" s="4">
        <f t="shared" ca="1" si="90"/>
        <v>0.79569801231785475</v>
      </c>
      <c r="O403" s="4">
        <f t="shared" ca="1" si="90"/>
        <v>0.79824042479382473</v>
      </c>
      <c r="P403" s="4">
        <f t="shared" ca="1" si="90"/>
        <v>0.80074961262239497</v>
      </c>
      <c r="Q403" s="4">
        <f t="shared" ca="1" si="90"/>
        <v>0.80322593427308331</v>
      </c>
      <c r="R403" s="4">
        <f t="shared" ca="1" si="90"/>
        <v>0.80566974782005918</v>
      </c>
      <c r="S403" s="4">
        <f t="shared" ca="1" si="90"/>
        <v>0.80808141078834794</v>
      </c>
      <c r="T403" s="4">
        <f t="shared" ca="1" si="90"/>
        <v>0.81046128000667805</v>
      </c>
      <c r="U403" s="4">
        <f t="shared" ca="1" si="90"/>
        <v>0.81280971146678804</v>
      </c>
      <c r="V403" s="4">
        <f t="shared" ca="1" si="90"/>
        <v>0.81512706018901337</v>
      </c>
      <c r="W403" s="4">
        <f t="shared" ca="1" si="90"/>
        <v>0.81741368009397186</v>
      </c>
      <c r="X403" s="4">
        <f t="shared" ca="1" si="90"/>
        <v>0.81966992388017645</v>
      </c>
      <c r="Y403" s="4">
        <f t="shared" ref="Y403:AA403" ca="1" si="93">1-Y75</f>
        <v>0.82189614290739876</v>
      </c>
      <c r="Z403" s="4">
        <f t="shared" ca="1" si="83"/>
        <v>0.82409268708561623</v>
      </c>
      <c r="AA403" s="4">
        <f t="shared" ca="1" si="83"/>
        <v>0.82625990476937394</v>
      </c>
      <c r="AB403" s="4">
        <f t="shared" ca="1" si="83"/>
        <v>0.82839814265739953</v>
      </c>
      <c r="AC403" s="4">
        <f t="shared" ca="1" si="83"/>
        <v>0.83050774569730679</v>
      </c>
      <c r="AD403" s="4">
        <f t="shared" ca="1" si="83"/>
        <v>0.83258905699523456</v>
      </c>
      <c r="AE403" s="4">
        <f t="shared" ca="1" si="83"/>
        <v>0.8346424177302616</v>
      </c>
      <c r="AF403" s="4">
        <f t="shared" ca="1" si="83"/>
        <v>0.83666816707344893</v>
      </c>
    </row>
    <row r="404" spans="1:32" x14ac:dyDescent="0.2">
      <c r="A404" s="1">
        <v>73</v>
      </c>
      <c r="B404" s="4">
        <f t="shared" ca="1" si="84"/>
        <v>0.74251377870687252</v>
      </c>
      <c r="C404" s="4">
        <f t="shared" ca="1" si="90"/>
        <v>0.74568928467259132</v>
      </c>
      <c r="D404" s="4">
        <f t="shared" ca="1" si="90"/>
        <v>0.74882546632268476</v>
      </c>
      <c r="E404" s="4">
        <f t="shared" ca="1" si="90"/>
        <v>0.75192265882321085</v>
      </c>
      <c r="F404" s="4">
        <f t="shared" ca="1" si="90"/>
        <v>0.75498120088342269</v>
      </c>
      <c r="G404" s="4">
        <f t="shared" ca="1" si="90"/>
        <v>0.7580014344516075</v>
      </c>
      <c r="H404" s="4">
        <f t="shared" ca="1" si="90"/>
        <v>0.76098370442117524</v>
      </c>
      <c r="I404" s="4">
        <f t="shared" ca="1" si="90"/>
        <v>0.76392835834679496</v>
      </c>
      <c r="J404" s="4">
        <f t="shared" ca="1" si="90"/>
        <v>0.76683574617037753</v>
      </c>
      <c r="K404" s="4">
        <f t="shared" ca="1" si="90"/>
        <v>0.76970621995670152</v>
      </c>
      <c r="L404" s="4">
        <f t="shared" ca="1" si="90"/>
        <v>0.77254013363847573</v>
      </c>
      <c r="M404" s="4">
        <f t="shared" ca="1" si="90"/>
        <v>0.77533784277063411</v>
      </c>
      <c r="N404" s="4">
        <f t="shared" ca="1" si="90"/>
        <v>0.77809970429365638</v>
      </c>
      <c r="O404" s="4">
        <f t="shared" ca="1" si="90"/>
        <v>0.7808260763057101</v>
      </c>
      <c r="P404" s="4">
        <f t="shared" ca="1" si="90"/>
        <v>0.78351731784340617</v>
      </c>
      <c r="Q404" s="4">
        <f t="shared" ca="1" si="90"/>
        <v>0.78617378867096543</v>
      </c>
      <c r="R404" s="4">
        <f t="shared" ca="1" si="90"/>
        <v>0.78879584907759215</v>
      </c>
      <c r="S404" s="4">
        <f t="shared" ca="1" si="90"/>
        <v>0.79138385968284963</v>
      </c>
      <c r="T404" s="4">
        <f t="shared" ca="1" si="90"/>
        <v>0.7939381812498405</v>
      </c>
      <c r="U404" s="4">
        <f t="shared" ca="1" si="90"/>
        <v>0.79645917450598769</v>
      </c>
      <c r="V404" s="4">
        <f t="shared" ca="1" si="90"/>
        <v>0.79894719997122265</v>
      </c>
      <c r="W404" s="4">
        <f t="shared" ca="1" si="90"/>
        <v>0.80140261779338173</v>
      </c>
      <c r="X404" s="4">
        <f t="shared" ca="1" si="90"/>
        <v>0.80382578759061885</v>
      </c>
      <c r="Y404" s="4">
        <f t="shared" ref="Y404:AA404" ca="1" si="94">1-Y76</f>
        <v>0.80621706830064188</v>
      </c>
      <c r="Z404" s="4">
        <f t="shared" ca="1" si="83"/>
        <v>0.80857681803658688</v>
      </c>
      <c r="AA404" s="4">
        <f t="shared" ca="1" si="83"/>
        <v>0.81090539394933869</v>
      </c>
      <c r="AB404" s="4">
        <f t="shared" ca="1" si="83"/>
        <v>0.81320315209612082</v>
      </c>
      <c r="AC404" s="4">
        <f t="shared" ca="1" si="83"/>
        <v>0.81547044731516705</v>
      </c>
      <c r="AD404" s="4">
        <f t="shared" ca="1" si="83"/>
        <v>0.81770763310630323</v>
      </c>
      <c r="AE404" s="4">
        <f t="shared" ca="1" si="83"/>
        <v>0.81991506151725946</v>
      </c>
      <c r="AF404" s="4">
        <f t="shared" ca="1" si="83"/>
        <v>0.82209308303554285</v>
      </c>
    </row>
    <row r="405" spans="1:32" x14ac:dyDescent="0.2">
      <c r="A405" s="1">
        <v>74</v>
      </c>
      <c r="B405" s="4">
        <f t="shared" ca="1" si="84"/>
        <v>0.7203857566769809</v>
      </c>
      <c r="C405" s="4">
        <f t="shared" ca="1" si="90"/>
        <v>0.72380986206239584</v>
      </c>
      <c r="D405" s="4">
        <f t="shared" ca="1" si="90"/>
        <v>0.72719235211816247</v>
      </c>
      <c r="E405" s="4">
        <f t="shared" ca="1" si="90"/>
        <v>0.73053354492140121</v>
      </c>
      <c r="F405" s="4">
        <f t="shared" ca="1" si="90"/>
        <v>0.73383376408499812</v>
      </c>
      <c r="G405" s="4">
        <f t="shared" ca="1" si="90"/>
        <v>0.73709333837780933</v>
      </c>
      <c r="H405" s="4">
        <f t="shared" ca="1" si="90"/>
        <v>0.74031260135685395</v>
      </c>
      <c r="I405" s="4">
        <f t="shared" ca="1" si="90"/>
        <v>0.74349189101129853</v>
      </c>
      <c r="J405" s="4">
        <f t="shared" ca="1" si="90"/>
        <v>0.7466315494180269</v>
      </c>
      <c r="K405" s="4">
        <f t="shared" ca="1" si="90"/>
        <v>0.74973192240859343</v>
      </c>
      <c r="L405" s="4">
        <f t="shared" ca="1" si="90"/>
        <v>0.7527933592473437</v>
      </c>
      <c r="M405" s="4">
        <f t="shared" ca="1" si="90"/>
        <v>0.75581621232049367</v>
      </c>
      <c r="N405" s="4">
        <f t="shared" ca="1" si="90"/>
        <v>0.75880083683594579</v>
      </c>
      <c r="O405" s="4">
        <f t="shared" ca="1" si="90"/>
        <v>0.76174759053362751</v>
      </c>
      <c r="P405" s="4">
        <f t="shared" ca="1" si="90"/>
        <v>0.76465683340612944</v>
      </c>
      <c r="Q405" s="4">
        <f t="shared" ca="1" si="90"/>
        <v>0.76752892742942214</v>
      </c>
      <c r="R405" s="4">
        <f t="shared" ca="1" si="90"/>
        <v>0.77036423630343054</v>
      </c>
      <c r="S405" s="4">
        <f t="shared" ca="1" si="90"/>
        <v>0.77316312520224173</v>
      </c>
      <c r="T405" s="4">
        <f t="shared" ca="1" si="90"/>
        <v>0.77592596053372576</v>
      </c>
      <c r="U405" s="4">
        <f t="shared" ca="1" si="90"/>
        <v>0.778653109708345</v>
      </c>
      <c r="V405" s="4">
        <f t="shared" ca="1" si="90"/>
        <v>0.78134494091693407</v>
      </c>
      <c r="W405" s="4">
        <f t="shared" ca="1" si="90"/>
        <v>0.78400182291722631</v>
      </c>
      <c r="X405" s="4">
        <f t="shared" ca="1" si="90"/>
        <v>0.78662412482891164</v>
      </c>
      <c r="Y405" s="4">
        <f t="shared" ref="Y405:AA405" ca="1" si="95">1-Y77</f>
        <v>0.78921221593700519</v>
      </c>
      <c r="Z405" s="4">
        <f t="shared" ca="1" si="83"/>
        <v>0.79176646550331453</v>
      </c>
      <c r="AA405" s="4">
        <f t="shared" ca="1" si="83"/>
        <v>0.79428724258578809</v>
      </c>
      <c r="AB405" s="4">
        <f t="shared" ca="1" si="83"/>
        <v>0.79677491586553706</v>
      </c>
      <c r="AC405" s="4">
        <f t="shared" ca="1" si="83"/>
        <v>0.79922985348132003</v>
      </c>
      <c r="AD405" s="4">
        <f t="shared" ca="1" si="83"/>
        <v>0.8016524228712848</v>
      </c>
      <c r="AE405" s="4">
        <f t="shared" ca="1" si="83"/>
        <v>0.80404299062176188</v>
      </c>
      <c r="AF405" s="4">
        <f t="shared" ca="1" si="83"/>
        <v>0.80640192232291241</v>
      </c>
    </row>
    <row r="406" spans="1:32" x14ac:dyDescent="0.2">
      <c r="A406" s="1">
        <v>75</v>
      </c>
      <c r="B406" s="4">
        <f t="shared" ca="1" si="84"/>
        <v>0.69594028241551253</v>
      </c>
      <c r="C406" s="4">
        <f t="shared" ca="1" si="90"/>
        <v>0.69966127603728601</v>
      </c>
      <c r="D406" s="4">
        <f t="shared" ca="1" si="90"/>
        <v>0.70333777047027879</v>
      </c>
      <c r="E406" s="4">
        <f t="shared" ca="1" si="90"/>
        <v>0.70697006180163213</v>
      </c>
      <c r="F406" s="4">
        <f t="shared" ca="1" si="90"/>
        <v>0.71055845435940024</v>
      </c>
      <c r="G406" s="4">
        <f t="shared" ca="1" si="90"/>
        <v>0.71410326022610993</v>
      </c>
      <c r="H406" s="4">
        <f t="shared" ca="1" si="90"/>
        <v>0.71760479876681693</v>
      </c>
      <c r="I406" s="4">
        <f t="shared" ca="1" si="90"/>
        <v>0.72106339617147297</v>
      </c>
      <c r="J406" s="4">
        <f t="shared" ca="1" si="90"/>
        <v>0.72447938501140063</v>
      </c>
      <c r="K406" s="4">
        <f t="shared" ca="1" si="90"/>
        <v>0.72785310380966961</v>
      </c>
      <c r="L406" s="4">
        <f t="shared" ca="1" si="90"/>
        <v>0.73118489662515362</v>
      </c>
      <c r="M406" s="4">
        <f t="shared" ca="1" si="90"/>
        <v>0.73447511265004883</v>
      </c>
      <c r="N406" s="4">
        <f t="shared" ca="1" si="90"/>
        <v>0.73772410582061587</v>
      </c>
      <c r="O406" s="4">
        <f t="shared" ca="1" si="90"/>
        <v>0.74093223444091494</v>
      </c>
      <c r="P406" s="4">
        <f t="shared" ca="1" si="90"/>
        <v>0.74409986081928925</v>
      </c>
      <c r="Q406" s="4">
        <f t="shared" ca="1" si="90"/>
        <v>0.74722735091735148</v>
      </c>
      <c r="R406" s="4">
        <f t="shared" ca="1" si="90"/>
        <v>0.75031507401122677</v>
      </c>
      <c r="S406" s="4">
        <f t="shared" ca="1" si="90"/>
        <v>0.75336340236479749</v>
      </c>
      <c r="T406" s="4">
        <f t="shared" ca="1" si="90"/>
        <v>0.75637271091469871</v>
      </c>
      <c r="U406" s="4">
        <f t="shared" ca="1" si="90"/>
        <v>0.75934337696680698</v>
      </c>
      <c r="V406" s="4">
        <f t="shared" ca="1" si="90"/>
        <v>0.76227577990396911</v>
      </c>
      <c r="W406" s="4">
        <f t="shared" ca="1" si="90"/>
        <v>0.76517030090471061</v>
      </c>
      <c r="X406" s="4">
        <f t="shared" ca="1" si="90"/>
        <v>0.76802732267266949</v>
      </c>
      <c r="Y406" s="4">
        <f t="shared" ref="Y406:AA406" ca="1" si="96">1-Y78</f>
        <v>0.77084722917649862</v>
      </c>
      <c r="Z406" s="4">
        <f t="shared" ca="1" si="83"/>
        <v>0.77363040539997963</v>
      </c>
      <c r="AA406" s="4">
        <f t="shared" ca="1" si="83"/>
        <v>0.77637723710209616</v>
      </c>
      <c r="AB406" s="4">
        <f t="shared" ca="1" si="83"/>
        <v>0.77908811058681038</v>
      </c>
      <c r="AC406" s="4">
        <f t="shared" ca="1" si="83"/>
        <v>0.78176341248229431</v>
      </c>
      <c r="AD406" s="4">
        <f t="shared" ca="1" si="83"/>
        <v>0.78440352952936532</v>
      </c>
      <c r="AE406" s="4">
        <f t="shared" ca="1" si="83"/>
        <v>0.78700884837887886</v>
      </c>
      <c r="AF406" s="4">
        <f t="shared" ca="1" si="83"/>
        <v>0.78957975539783465</v>
      </c>
    </row>
    <row r="407" spans="1:32" x14ac:dyDescent="0.2">
      <c r="A407" s="1">
        <v>76</v>
      </c>
      <c r="B407" s="4">
        <f t="shared" ca="1" si="84"/>
        <v>0.66901368876183831</v>
      </c>
      <c r="C407" s="4">
        <f t="shared" ca="1" si="90"/>
        <v>0.67308291062441394</v>
      </c>
      <c r="D407" s="4">
        <f t="shared" ca="1" si="90"/>
        <v>0.67710414290514886</v>
      </c>
      <c r="E407" s="4">
        <f t="shared" ca="1" si="90"/>
        <v>0.68107764979197871</v>
      </c>
      <c r="F407" s="4">
        <f t="shared" ca="1" si="90"/>
        <v>0.68500370749152006</v>
      </c>
      <c r="G407" s="4">
        <f t="shared" ca="1" si="90"/>
        <v>0.68888260358961484</v>
      </c>
      <c r="H407" s="4">
        <f t="shared" ca="1" si="90"/>
        <v>0.69271463643000697</v>
      </c>
      <c r="I407" s="4">
        <f t="shared" ca="1" si="90"/>
        <v>0.69650011451098415</v>
      </c>
      <c r="J407" s="4">
        <f t="shared" ca="1" si="90"/>
        <v>0.70023935589980091</v>
      </c>
      <c r="K407" s="4">
        <f t="shared" ca="1" si="90"/>
        <v>0.70393268766467743</v>
      </c>
      <c r="L407" s="4">
        <f t="shared" ca="1" si="90"/>
        <v>0.70758044532415521</v>
      </c>
      <c r="M407" s="4">
        <f t="shared" ca="1" si="90"/>
        <v>0.71118297231357663</v>
      </c>
      <c r="N407" s="4">
        <f t="shared" ca="1" si="90"/>
        <v>0.71474061946843992</v>
      </c>
      <c r="O407" s="4">
        <f t="shared" ca="1" si="90"/>
        <v>0.71825374452437307</v>
      </c>
      <c r="P407" s="4">
        <f t="shared" ca="1" si="90"/>
        <v>0.72172271163345569</v>
      </c>
      <c r="Q407" s="4">
        <f t="shared" ca="1" si="90"/>
        <v>0.72514789089661169</v>
      </c>
      <c r="R407" s="4">
        <f t="shared" ca="1" si="90"/>
        <v>0.72852965791178814</v>
      </c>
      <c r="S407" s="4">
        <f t="shared" ca="1" si="90"/>
        <v>0.73186839333762477</v>
      </c>
      <c r="T407" s="4">
        <f t="shared" ca="1" si="90"/>
        <v>0.7351644824723178</v>
      </c>
      <c r="U407" s="4">
        <f t="shared" ca="1" si="90"/>
        <v>0.73841831484737219</v>
      </c>
      <c r="V407" s="4">
        <f t="shared" ca="1" si="90"/>
        <v>0.74163028383593721</v>
      </c>
      <c r="W407" s="4">
        <f t="shared" ca="1" si="90"/>
        <v>0.74480078627541135</v>
      </c>
      <c r="X407" s="4">
        <f t="shared" ca="1" si="90"/>
        <v>0.7479302221040055</v>
      </c>
      <c r="Y407" s="4">
        <f t="shared" ref="Y407:AA407" ca="1" si="97">1-Y79</f>
        <v>0.75101899401094807</v>
      </c>
      <c r="Z407" s="4">
        <f t="shared" ca="1" si="83"/>
        <v>0.75406750710001647</v>
      </c>
      <c r="AA407" s="4">
        <f t="shared" ca="1" si="83"/>
        <v>0.75707616856607818</v>
      </c>
      <c r="AB407" s="4">
        <f t="shared" ca="1" si="83"/>
        <v>0.76004538738432492</v>
      </c>
      <c r="AC407" s="4">
        <f t="shared" ca="1" si="83"/>
        <v>0.76297557401188465</v>
      </c>
      <c r="AD407" s="4">
        <f t="shared" ca="1" si="83"/>
        <v>0.76586714010149703</v>
      </c>
      <c r="AE407" s="4">
        <f t="shared" ca="1" si="83"/>
        <v>0.76872049822693989</v>
      </c>
      <c r="AF407" s="4">
        <f t="shared" ca="1" si="83"/>
        <v>0.77153606161989474</v>
      </c>
    </row>
    <row r="408" spans="1:32" x14ac:dyDescent="0.2">
      <c r="A408" s="1">
        <v>77</v>
      </c>
      <c r="B408" s="4">
        <f t="shared" ca="1" si="84"/>
        <v>0.6397505077348512</v>
      </c>
      <c r="C408" s="4">
        <f t="shared" ca="1" si="90"/>
        <v>0.64420591609311761</v>
      </c>
      <c r="D408" s="4">
        <f t="shared" ca="1" si="90"/>
        <v>0.6486098271398002</v>
      </c>
      <c r="E408" s="4">
        <f t="shared" ca="1" si="90"/>
        <v>0.65296244374148604</v>
      </c>
      <c r="F408" s="4">
        <f t="shared" ca="1" si="90"/>
        <v>0.65726398612727321</v>
      </c>
      <c r="G408" s="4">
        <f t="shared" ca="1" si="90"/>
        <v>0.66151469104489491</v>
      </c>
      <c r="H408" s="4">
        <f t="shared" ca="1" si="90"/>
        <v>0.66571481093921159</v>
      </c>
      <c r="I408" s="4">
        <f t="shared" ca="1" si="90"/>
        <v>0.66986461315299417</v>
      </c>
      <c r="J408" s="4">
        <f t="shared" ca="1" si="90"/>
        <v>0.67396437914989304</v>
      </c>
      <c r="K408" s="4">
        <f t="shared" ca="1" si="90"/>
        <v>0.67801440375944599</v>
      </c>
      <c r="L408" s="4">
        <f t="shared" ca="1" si="90"/>
        <v>0.68201499444395774</v>
      </c>
      <c r="M408" s="4">
        <f t="shared" ca="1" si="90"/>
        <v>0.68596647058704741</v>
      </c>
      <c r="N408" s="4">
        <f t="shared" ca="1" si="90"/>
        <v>0.68986916280363964</v>
      </c>
      <c r="O408" s="4">
        <f t="shared" ca="1" si="90"/>
        <v>0.69372341227115264</v>
      </c>
      <c r="P408" s="4">
        <f t="shared" ca="1" si="90"/>
        <v>0.69752957008161132</v>
      </c>
      <c r="Q408" s="4">
        <f t="shared" ca="1" si="90"/>
        <v>0.70128799661439933</v>
      </c>
      <c r="R408" s="4">
        <f t="shared" ca="1" si="90"/>
        <v>0.70499906092934594</v>
      </c>
      <c r="S408" s="4">
        <f t="shared" ca="1" si="90"/>
        <v>0.70866314017982512</v>
      </c>
      <c r="T408" s="4">
        <f t="shared" ca="1" si="90"/>
        <v>0.71228061904553586</v>
      </c>
      <c r="U408" s="4">
        <f t="shared" ca="1" si="90"/>
        <v>0.71585188918461817</v>
      </c>
      <c r="V408" s="4">
        <f t="shared" ca="1" si="90"/>
        <v>0.71937734870474968</v>
      </c>
      <c r="W408" s="4">
        <f t="shared" ca="1" si="90"/>
        <v>0.72285740165285861</v>
      </c>
      <c r="X408" s="4">
        <f t="shared" ca="1" si="90"/>
        <v>0.7262924575230808</v>
      </c>
      <c r="Y408" s="4">
        <f t="shared" ref="Y408:AA408" ca="1" si="98">1-Y80</f>
        <v>0.72968293078258639</v>
      </c>
      <c r="Z408" s="4">
        <f t="shared" ca="1" si="83"/>
        <v>0.73302924041488993</v>
      </c>
      <c r="AA408" s="4">
        <f t="shared" ca="1" si="83"/>
        <v>0.736331809480259</v>
      </c>
      <c r="AB408" s="4">
        <f t="shared" ca="1" si="83"/>
        <v>0.73959106469283276</v>
      </c>
      <c r="AC408" s="4">
        <f t="shared" ca="1" si="83"/>
        <v>0.74280743601405796</v>
      </c>
      <c r="AD408" s="4">
        <f t="shared" ca="1" si="83"/>
        <v>0.74598135626204964</v>
      </c>
      <c r="AE408" s="4">
        <f t="shared" ca="1" si="83"/>
        <v>0.74911326073648621</v>
      </c>
      <c r="AF408" s="4">
        <f t="shared" ca="1" si="83"/>
        <v>0.75220358685864352</v>
      </c>
    </row>
    <row r="409" spans="1:32" x14ac:dyDescent="0.2">
      <c r="A409" s="1">
        <v>78</v>
      </c>
      <c r="B409" s="4">
        <f t="shared" ca="1" si="84"/>
        <v>0.60784213113866814</v>
      </c>
      <c r="C409" s="4">
        <f t="shared" ca="1" si="90"/>
        <v>0.61270819575357249</v>
      </c>
      <c r="D409" s="4">
        <f t="shared" ca="1" si="90"/>
        <v>0.61752001034427728</v>
      </c>
      <c r="E409" s="4">
        <f t="shared" ca="1" si="90"/>
        <v>0.62227766230736914</v>
      </c>
      <c r="F409" s="4">
        <f t="shared" ca="1" si="90"/>
        <v>0.62698126374710528</v>
      </c>
      <c r="G409" s="4">
        <f t="shared" ca="1" si="90"/>
        <v>0.63163095038640915</v>
      </c>
      <c r="H409" s="4">
        <f t="shared" ca="1" si="90"/>
        <v>0.63622688050343457</v>
      </c>
      <c r="I409" s="4">
        <f t="shared" ca="1" si="90"/>
        <v>0.64076923389389273</v>
      </c>
      <c r="J409" s="4">
        <f t="shared" ca="1" si="90"/>
        <v>0.64525821085927904</v>
      </c>
      <c r="K409" s="4">
        <f t="shared" ca="1" si="90"/>
        <v>0.64969403122106928</v>
      </c>
      <c r="L409" s="4">
        <f t="shared" ca="1" si="90"/>
        <v>0.65407693336090533</v>
      </c>
      <c r="M409" s="4">
        <f t="shared" ca="1" si="90"/>
        <v>0.65840717328673382</v>
      </c>
      <c r="N409" s="4">
        <f t="shared" ca="1" si="90"/>
        <v>0.6626850237248163</v>
      </c>
      <c r="O409" s="4">
        <f t="shared" ca="1" si="90"/>
        <v>0.66691077323748704</v>
      </c>
      <c r="P409" s="4">
        <f t="shared" ca="1" si="90"/>
        <v>0.67108472536648733</v>
      </c>
      <c r="Q409" s="4">
        <f t="shared" ca="1" si="90"/>
        <v>0.67520719780167582</v>
      </c>
      <c r="R409" s="4">
        <f t="shared" ca="1" si="90"/>
        <v>0.67927852157487723</v>
      </c>
      <c r="S409" s="4">
        <f t="shared" ca="1" si="90"/>
        <v>0.68329904027859811</v>
      </c>
      <c r="T409" s="4">
        <f t="shared" ca="1" si="90"/>
        <v>0.68726910930931573</v>
      </c>
      <c r="U409" s="4">
        <f t="shared" ca="1" si="90"/>
        <v>0.69118909513501547</v>
      </c>
      <c r="V409" s="4">
        <f t="shared" ca="1" si="90"/>
        <v>0.69505937458663347</v>
      </c>
      <c r="W409" s="4">
        <f t="shared" ca="1" si="90"/>
        <v>0.69888033417303952</v>
      </c>
      <c r="X409" s="4">
        <f t="shared" ca="1" si="90"/>
        <v>0.70265236941917375</v>
      </c>
      <c r="Y409" s="4">
        <f t="shared" ref="Y409:AA409" ca="1" si="99">1-Y81</f>
        <v>0.70637588422694186</v>
      </c>
      <c r="Z409" s="4">
        <f t="shared" ca="1" si="83"/>
        <v>0.71005129025845171</v>
      </c>
      <c r="AA409" s="4">
        <f t="shared" ca="1" si="83"/>
        <v>0.71367900634116932</v>
      </c>
      <c r="AB409" s="4">
        <f t="shared" ca="1" si="83"/>
        <v>0.7172594578945547</v>
      </c>
      <c r="AC409" s="4">
        <f t="shared" ca="1" si="83"/>
        <v>0.72079307637773726</v>
      </c>
      <c r="AD409" s="4">
        <f t="shared" ca="1" si="83"/>
        <v>0.72428029875777589</v>
      </c>
      <c r="AE409" s="4">
        <f t="shared" ca="1" si="83"/>
        <v>0.72772156699804869</v>
      </c>
      <c r="AF409" s="4">
        <f t="shared" ca="1" si="83"/>
        <v>0.73111732756630976</v>
      </c>
    </row>
    <row r="410" spans="1:32" x14ac:dyDescent="0.2">
      <c r="A410" s="1">
        <v>79</v>
      </c>
      <c r="B410" s="4">
        <f t="shared" ca="1" si="84"/>
        <v>0.57343460003956181</v>
      </c>
      <c r="C410" s="4">
        <f t="shared" ca="1" si="90"/>
        <v>0.57870305072204964</v>
      </c>
      <c r="D410" s="4">
        <f t="shared" ca="1" si="90"/>
        <v>0.5839164189529884</v>
      </c>
      <c r="E410" s="4">
        <f t="shared" ca="1" si="90"/>
        <v>0.58907460029956638</v>
      </c>
      <c r="F410" s="4">
        <f t="shared" ca="1" si="90"/>
        <v>0.59417752406291724</v>
      </c>
      <c r="G410" s="4">
        <f t="shared" ca="1" si="90"/>
        <v>0.599225151961154</v>
      </c>
      <c r="H410" s="4">
        <f t="shared" ca="1" si="90"/>
        <v>0.60421747683661953</v>
      </c>
      <c r="I410" s="4">
        <f t="shared" ca="1" si="90"/>
        <v>0.60915452138813952</v>
      </c>
      <c r="J410" s="4">
        <f t="shared" ca="1" si="90"/>
        <v>0.61403633692895887</v>
      </c>
      <c r="K410" s="4">
        <f t="shared" ca="1" si="90"/>
        <v>0.61886300217093371</v>
      </c>
      <c r="L410" s="4">
        <f t="shared" ca="1" si="90"/>
        <v>0.62363462203546516</v>
      </c>
      <c r="M410" s="4">
        <f t="shared" ca="1" si="90"/>
        <v>0.62835132649156544</v>
      </c>
      <c r="N410" s="4">
        <f t="shared" ca="1" si="90"/>
        <v>0.63301326942136393</v>
      </c>
      <c r="O410" s="4">
        <f t="shared" ca="1" si="90"/>
        <v>0.6376206275132914</v>
      </c>
      <c r="P410" s="4">
        <f t="shared" ca="1" si="90"/>
        <v>0.64217359918309225</v>
      </c>
      <c r="Q410" s="4">
        <f t="shared" ca="1" si="90"/>
        <v>0.646672403522765</v>
      </c>
      <c r="R410" s="4">
        <f t="shared" ca="1" si="90"/>
        <v>0.65111727927745444</v>
      </c>
      <c r="S410" s="4">
        <f t="shared" ca="1" si="90"/>
        <v>0.65550848385026983</v>
      </c>
      <c r="T410" s="4">
        <f t="shared" ca="1" si="90"/>
        <v>0.65984629233494463</v>
      </c>
      <c r="U410" s="4">
        <f t="shared" ca="1" si="90"/>
        <v>0.66413099657620678</v>
      </c>
      <c r="V410" s="4">
        <f t="shared" ca="1" si="90"/>
        <v>0.66836290425768308</v>
      </c>
      <c r="W410" s="4">
        <f t="shared" ca="1" si="90"/>
        <v>0.67254233801711782</v>
      </c>
      <c r="X410" s="4">
        <f t="shared" ca="1" si="90"/>
        <v>0.6766696345886497</v>
      </c>
      <c r="Y410" s="4">
        <f t="shared" ref="Y410:AA410" ca="1" si="100">1-Y82</f>
        <v>0.68074514397185504</v>
      </c>
      <c r="Z410" s="4">
        <f t="shared" ca="1" si="83"/>
        <v>0.68476922862723721</v>
      </c>
      <c r="AA410" s="4">
        <f t="shared" ca="1" si="83"/>
        <v>0.68874226269780814</v>
      </c>
      <c r="AB410" s="4">
        <f t="shared" ca="1" si="83"/>
        <v>0.69266463125638977</v>
      </c>
      <c r="AC410" s="4">
        <f t="shared" ca="1" si="83"/>
        <v>0.69653672957823332</v>
      </c>
      <c r="AD410" s="4">
        <f t="shared" ca="1" si="83"/>
        <v>0.70035896243854157</v>
      </c>
      <c r="AE410" s="4">
        <f t="shared" ca="1" si="83"/>
        <v>0.70413174343445362</v>
      </c>
      <c r="AF410" s="4">
        <f t="shared" ca="1" si="83"/>
        <v>0.70785549433104578</v>
      </c>
    </row>
    <row r="411" spans="1:32" x14ac:dyDescent="0.2">
      <c r="A411" s="1">
        <v>80</v>
      </c>
      <c r="B411" s="4">
        <f t="shared" ca="1" si="84"/>
        <v>0.5366598406724814</v>
      </c>
      <c r="C411" s="4">
        <f t="shared" ca="1" si="90"/>
        <v>0.54228315759310974</v>
      </c>
      <c r="D411" s="4">
        <f t="shared" ca="1" si="90"/>
        <v>0.54785345252522522</v>
      </c>
      <c r="E411" s="4">
        <f t="shared" ca="1" si="90"/>
        <v>0.55337035396396494</v>
      </c>
      <c r="F411" s="4">
        <f t="shared" ca="1" si="90"/>
        <v>0.55883353337181396</v>
      </c>
      <c r="G411" s="4">
        <f t="shared" ca="1" si="90"/>
        <v>0.56424270374278296</v>
      </c>
      <c r="H411" s="4">
        <f t="shared" ca="1" si="90"/>
        <v>0.56959761818154797</v>
      </c>
      <c r="I411" s="4">
        <f t="shared" ca="1" si="90"/>
        <v>0.57489806849926683</v>
      </c>
      <c r="J411" s="4">
        <f t="shared" ca="1" si="90"/>
        <v>0.58014388382762816</v>
      </c>
      <c r="K411" s="4">
        <f t="shared" ca="1" si="90"/>
        <v>0.58533492925254005</v>
      </c>
      <c r="L411" s="4">
        <f t="shared" ca="1" si="90"/>
        <v>0.59047110446872753</v>
      </c>
      <c r="M411" s="4">
        <f t="shared" ca="1" si="90"/>
        <v>0.59555234245637068</v>
      </c>
      <c r="N411" s="4">
        <f t="shared" ca="1" si="90"/>
        <v>0.60057860818079112</v>
      </c>
      <c r="O411" s="4">
        <f t="shared" ca="1" si="90"/>
        <v>0.60554989731607567</v>
      </c>
      <c r="P411" s="4">
        <f t="shared" ca="1" si="90"/>
        <v>0.61046623499340968</v>
      </c>
      <c r="Q411" s="4">
        <f t="shared" ca="1" si="90"/>
        <v>0.61532767457478976</v>
      </c>
      <c r="R411" s="4">
        <f t="shared" ca="1" si="90"/>
        <v>0.62013429645268481</v>
      </c>
      <c r="S411" s="4">
        <f t="shared" ca="1" si="90"/>
        <v>0.62488620687612006</v>
      </c>
      <c r="T411" s="4">
        <f t="shared" ca="1" si="90"/>
        <v>0.62958353680356871</v>
      </c>
      <c r="U411" s="4">
        <f t="shared" ca="1" si="90"/>
        <v>0.6342264407829592</v>
      </c>
      <c r="V411" s="4">
        <f t="shared" ca="1" si="90"/>
        <v>0.63881509585902196</v>
      </c>
      <c r="W411" s="4">
        <f t="shared" ca="1" si="90"/>
        <v>0.64334970050813511</v>
      </c>
      <c r="X411" s="4">
        <f t="shared" ca="1" si="90"/>
        <v>0.64783047360075552</v>
      </c>
      <c r="Y411" s="4">
        <f t="shared" ref="Y411:AF425" ca="1" si="101">1-Y83</f>
        <v>0.65225765339146458</v>
      </c>
      <c r="Z411" s="4">
        <f t="shared" ca="1" si="101"/>
        <v>0.65663149653659847</v>
      </c>
      <c r="AA411" s="4">
        <f t="shared" ca="1" si="101"/>
        <v>0.66095227713937965</v>
      </c>
      <c r="AB411" s="4">
        <f t="shared" ca="1" si="101"/>
        <v>0.66522028582242054</v>
      </c>
      <c r="AC411" s="4">
        <f t="shared" ca="1" si="101"/>
        <v>0.66943582882742003</v>
      </c>
      <c r="AD411" s="4">
        <f t="shared" ca="1" si="101"/>
        <v>0.67359922714183851</v>
      </c>
      <c r="AE411" s="4">
        <f t="shared" ca="1" si="101"/>
        <v>0.67771081565229629</v>
      </c>
      <c r="AF411" s="4">
        <f t="shared" ca="1" si="101"/>
        <v>0.68177094232440605</v>
      </c>
    </row>
    <row r="412" spans="1:32" x14ac:dyDescent="0.2">
      <c r="A412" s="1">
        <v>81</v>
      </c>
      <c r="B412" s="4">
        <f t="shared" ca="1" si="84"/>
        <v>0.49852538991227202</v>
      </c>
      <c r="C412" s="4">
        <f t="shared" ca="1" si="90"/>
        <v>0.50442185964886543</v>
      </c>
      <c r="D412" s="4">
        <f t="shared" ca="1" si="90"/>
        <v>0.51027036958595007</v>
      </c>
      <c r="E412" s="4">
        <f t="shared" ca="1" si="90"/>
        <v>0.51607024014616365</v>
      </c>
      <c r="F412" s="4">
        <f t="shared" ca="1" si="90"/>
        <v>0.5218208421598729</v>
      </c>
      <c r="G412" s="4">
        <f t="shared" ca="1" si="90"/>
        <v>0.52752159548183097</v>
      </c>
      <c r="H412" s="4">
        <f t="shared" ca="1" si="90"/>
        <v>0.5331719676058333</v>
      </c>
      <c r="I412" s="4">
        <f t="shared" ca="1" si="90"/>
        <v>0.53877147228015554</v>
      </c>
      <c r="J412" s="4">
        <f t="shared" ca="1" si="90"/>
        <v>0.54431966812635935</v>
      </c>
      <c r="K412" s="4">
        <f t="shared" ca="1" si="90"/>
        <v>0.54981615726386801</v>
      </c>
      <c r="L412" s="4">
        <f t="shared" ca="1" si="90"/>
        <v>0.55526058394254019</v>
      </c>
      <c r="M412" s="4">
        <f t="shared" ca="1" si="90"/>
        <v>0.56065263318529412</v>
      </c>
      <c r="N412" s="4">
        <f t="shared" ca="1" si="90"/>
        <v>0.56599202944267391</v>
      </c>
      <c r="O412" s="4">
        <f t="shared" ca="1" si="90"/>
        <v>0.57127853526109651</v>
      </c>
      <c r="P412" s="4">
        <f t="shared" ca="1" si="90"/>
        <v>0.57651194996636157</v>
      </c>
      <c r="Q412" s="4">
        <f t="shared" ca="1" si="90"/>
        <v>0.58169210836386909</v>
      </c>
      <c r="R412" s="4">
        <f t="shared" ca="1" si="90"/>
        <v>0.58681887945685696</v>
      </c>
      <c r="S412" s="4">
        <f t="shared" ca="1" si="90"/>
        <v>0.5918921651838327</v>
      </c>
      <c r="T412" s="4">
        <f t="shared" ca="1" si="90"/>
        <v>0.59691189917626186</v>
      </c>
      <c r="U412" s="4">
        <f t="shared" ca="1" si="90"/>
        <v>0.60187804553745194</v>
      </c>
      <c r="V412" s="4">
        <f t="shared" ca="1" si="90"/>
        <v>0.60679059764346643</v>
      </c>
      <c r="W412" s="4">
        <f t="shared" ca="1" si="90"/>
        <v>0.61164957696679711</v>
      </c>
      <c r="X412" s="4">
        <f t="shared" ca="1" si="90"/>
        <v>0.6164550319234261</v>
      </c>
      <c r="Y412" s="4">
        <f t="shared" ref="Y412:AA412" ca="1" si="102">1-Y84</f>
        <v>0.62120703674381805</v>
      </c>
      <c r="Z412" s="4">
        <f t="shared" ca="1" si="101"/>
        <v>0.6259056903682958</v>
      </c>
      <c r="AA412" s="4">
        <f t="shared" ca="1" si="101"/>
        <v>0.63055111536717112</v>
      </c>
      <c r="AB412" s="4">
        <f t="shared" ca="1" si="101"/>
        <v>0.63514345688592955</v>
      </c>
      <c r="AC412" s="4">
        <f t="shared" ca="1" si="101"/>
        <v>0.63968288161569131</v>
      </c>
      <c r="AD412" s="4">
        <f t="shared" ca="1" si="101"/>
        <v>0.64416957678911313</v>
      </c>
      <c r="AE412" s="4">
        <f t="shared" ca="1" si="101"/>
        <v>0.64860374920182351</v>
      </c>
      <c r="AF412" s="4">
        <f t="shared" ca="1" si="101"/>
        <v>0.65298562425943552</v>
      </c>
    </row>
    <row r="413" spans="1:32" x14ac:dyDescent="0.2">
      <c r="A413" s="1">
        <v>82</v>
      </c>
      <c r="B413" s="4">
        <f t="shared" ca="1" si="84"/>
        <v>0.45941258003780616</v>
      </c>
      <c r="C413" s="4">
        <f t="shared" ca="1" si="90"/>
        <v>0.46546293131868544</v>
      </c>
      <c r="D413" s="4">
        <f t="shared" ca="1" si="90"/>
        <v>0.47147321383949248</v>
      </c>
      <c r="E413" s="4">
        <f t="shared" ca="1" si="90"/>
        <v>0.47744244996686103</v>
      </c>
      <c r="F413" s="4">
        <f t="shared" ca="1" si="90"/>
        <v>0.48336971603360668</v>
      </c>
      <c r="G413" s="4">
        <f t="shared" ca="1" si="90"/>
        <v>0.48925414119938215</v>
      </c>
      <c r="H413" s="4">
        <f t="shared" ca="1" si="90"/>
        <v>0.49509490628842145</v>
      </c>
      <c r="I413" s="4">
        <f t="shared" ca="1" si="90"/>
        <v>0.50089124260799978</v>
      </c>
      <c r="J413" s="4">
        <f t="shared" ca="1" si="90"/>
        <v>0.50664243075104243</v>
      </c>
      <c r="K413" s="4">
        <f t="shared" ca="1" si="90"/>
        <v>0.51234779938611963</v>
      </c>
      <c r="L413" s="4">
        <f t="shared" ca="1" si="90"/>
        <v>0.51800672403788028</v>
      </c>
      <c r="M413" s="4">
        <f t="shared" ca="1" si="90"/>
        <v>0.52361862586079633</v>
      </c>
      <c r="N413" s="4">
        <f t="shared" ref="C413:X425" ca="1" si="103">1-N85</f>
        <v>0.52918297040890638</v>
      </c>
      <c r="O413" s="4">
        <f t="shared" ca="1" si="103"/>
        <v>0.53469926640408638</v>
      </c>
      <c r="P413" s="4">
        <f t="shared" ca="1" si="103"/>
        <v>0.54016706450519902</v>
      </c>
      <c r="Q413" s="4">
        <f t="shared" ca="1" si="103"/>
        <v>0.54558595608031879</v>
      </c>
      <c r="R413" s="4">
        <f t="shared" ca="1" si="103"/>
        <v>0.55095557198407796</v>
      </c>
      <c r="S413" s="4">
        <f t="shared" ca="1" si="103"/>
        <v>0.55627558134202348</v>
      </c>
      <c r="T413" s="4">
        <f t="shared" ca="1" si="103"/>
        <v>0.5615456903437388</v>
      </c>
      <c r="U413" s="4">
        <f t="shared" ca="1" si="103"/>
        <v>0.56676564104634441</v>
      </c>
      <c r="V413" s="4">
        <f t="shared" ca="1" si="103"/>
        <v>0.57193521018986249</v>
      </c>
      <c r="W413" s="4">
        <f t="shared" ca="1" si="103"/>
        <v>0.57705420802580254</v>
      </c>
      <c r="X413" s="4">
        <f t="shared" ca="1" si="103"/>
        <v>0.58212247716021159</v>
      </c>
      <c r="Y413" s="4">
        <f t="shared" ref="Y413:AA413" ca="1" si="104">1-Y85</f>
        <v>0.5871398914123106</v>
      </c>
      <c r="Z413" s="4">
        <f t="shared" ca="1" si="101"/>
        <v>0.59210635468974038</v>
      </c>
      <c r="AA413" s="4">
        <f t="shared" ca="1" si="101"/>
        <v>0.59702179988132609</v>
      </c>
      <c r="AB413" s="4">
        <f t="shared" ca="1" si="101"/>
        <v>0.60188618776818514</v>
      </c>
      <c r="AC413" s="4">
        <f t="shared" ca="1" si="101"/>
        <v>0.60669950595389599</v>
      </c>
      <c r="AD413" s="4">
        <f t="shared" ca="1" si="101"/>
        <v>0.61146176781437356</v>
      </c>
      <c r="AE413" s="4">
        <f t="shared" ca="1" si="101"/>
        <v>0.61617301146799974</v>
      </c>
      <c r="AF413" s="4">
        <f t="shared" ca="1" si="101"/>
        <v>0.62083329876649174</v>
      </c>
    </row>
    <row r="414" spans="1:32" x14ac:dyDescent="0.2">
      <c r="A414" s="1">
        <v>83</v>
      </c>
      <c r="B414" s="4">
        <f t="shared" ca="1" si="84"/>
        <v>0.41999225585102906</v>
      </c>
      <c r="C414" s="4">
        <f t="shared" ca="1" si="103"/>
        <v>0.42606254717889436</v>
      </c>
      <c r="D414" s="4">
        <f t="shared" ca="1" si="103"/>
        <v>0.43210239667937189</v>
      </c>
      <c r="E414" s="4">
        <f t="shared" ca="1" si="103"/>
        <v>0.43811058936836589</v>
      </c>
      <c r="F414" s="4">
        <f t="shared" ca="1" si="103"/>
        <v>0.44408596340549378</v>
      </c>
      <c r="G414" s="4">
        <f t="shared" ca="1" si="103"/>
        <v>0.45002740931825325</v>
      </c>
      <c r="H414" s="4">
        <f t="shared" ca="1" si="103"/>
        <v>0.45593386918442058</v>
      </c>
      <c r="I414" s="4">
        <f t="shared" ca="1" si="103"/>
        <v>0.46180433577669011</v>
      </c>
      <c r="J414" s="4">
        <f t="shared" ca="1" si="103"/>
        <v>0.46763785167339433</v>
      </c>
      <c r="K414" s="4">
        <f t="shared" ca="1" si="103"/>
        <v>0.4734335083389769</v>
      </c>
      <c r="L414" s="4">
        <f t="shared" ca="1" si="103"/>
        <v>0.47919044517772225</v>
      </c>
      <c r="M414" s="4">
        <f t="shared" ca="1" si="103"/>
        <v>0.48490784856407898</v>
      </c>
      <c r="N414" s="4">
        <f t="shared" ca="1" si="103"/>
        <v>0.490584950852752</v>
      </c>
      <c r="O414" s="4">
        <f t="shared" ca="1" si="103"/>
        <v>0.49622102937157764</v>
      </c>
      <c r="P414" s="4">
        <f t="shared" ca="1" si="103"/>
        <v>0.50181540540003733</v>
      </c>
      <c r="Q414" s="4">
        <f t="shared" ca="1" si="103"/>
        <v>0.50736744313611171</v>
      </c>
      <c r="R414" s="4">
        <f t="shared" ca="1" si="103"/>
        <v>0.51287654865402921</v>
      </c>
      <c r="S414" s="4">
        <f t="shared" ca="1" si="103"/>
        <v>0.5183421688553097</v>
      </c>
      <c r="T414" s="4">
        <f t="shared" ca="1" si="103"/>
        <v>0.5237637904153708</v>
      </c>
      <c r="U414" s="4">
        <f t="shared" ca="1" si="103"/>
        <v>0.52914093872781642</v>
      </c>
      <c r="V414" s="4">
        <f t="shared" ca="1" si="103"/>
        <v>0.53447317684840023</v>
      </c>
      <c r="W414" s="4">
        <f t="shared" ca="1" si="103"/>
        <v>0.53976010444052358</v>
      </c>
      <c r="X414" s="4">
        <f t="shared" ca="1" si="103"/>
        <v>0.54500135672400241</v>
      </c>
      <c r="Y414" s="4">
        <f t="shared" ref="Y414:AA414" ca="1" si="105">1-Y86</f>
        <v>0.5501966034287199</v>
      </c>
      <c r="Z414" s="4">
        <f t="shared" ca="1" si="101"/>
        <v>0.55534554775466027</v>
      </c>
      <c r="AA414" s="4">
        <f t="shared" ca="1" si="101"/>
        <v>0.56044792533971277</v>
      </c>
      <c r="AB414" s="4">
        <f t="shared" ca="1" si="101"/>
        <v>0.56550350323652776</v>
      </c>
      <c r="AC414" s="4">
        <f t="shared" ca="1" si="101"/>
        <v>0.5705120788995961</v>
      </c>
      <c r="AD414" s="4">
        <f t="shared" ca="1" si="101"/>
        <v>0.57547347918363934</v>
      </c>
      <c r="AE414" s="4">
        <f t="shared" ca="1" si="101"/>
        <v>0.58038755935429087</v>
      </c>
      <c r="AF414" s="4">
        <f t="shared" ca="1" si="101"/>
        <v>0.58525420211196721</v>
      </c>
    </row>
    <row r="415" spans="1:32" x14ac:dyDescent="0.2">
      <c r="A415" s="1">
        <v>84</v>
      </c>
      <c r="B415" s="4">
        <f t="shared" ca="1" si="84"/>
        <v>0.38066474659409411</v>
      </c>
      <c r="C415" s="4">
        <f t="shared" ca="1" si="103"/>
        <v>0.38661113427494276</v>
      </c>
      <c r="D415" s="4">
        <f t="shared" ca="1" si="103"/>
        <v>0.39253727300977448</v>
      </c>
      <c r="E415" s="4">
        <f t="shared" ca="1" si="103"/>
        <v>0.39844180760220282</v>
      </c>
      <c r="F415" s="4">
        <f t="shared" ca="1" si="103"/>
        <v>0.40432343127979153</v>
      </c>
      <c r="G415" s="4">
        <f t="shared" ca="1" si="103"/>
        <v>0.41018088530519847</v>
      </c>
      <c r="H415" s="4">
        <f t="shared" ca="1" si="103"/>
        <v>0.41601295853346087</v>
      </c>
      <c r="I415" s="4">
        <f t="shared" ca="1" si="103"/>
        <v>0.42181848691929447</v>
      </c>
      <c r="J415" s="4">
        <f t="shared" ca="1" si="103"/>
        <v>0.42759635297815834</v>
      </c>
      <c r="K415" s="4">
        <f t="shared" ca="1" si="103"/>
        <v>0.43334548520470895</v>
      </c>
      <c r="L415" s="4">
        <f t="shared" ca="1" si="103"/>
        <v>0.43906485745213775</v>
      </c>
      <c r="M415" s="4">
        <f t="shared" ca="1" si="103"/>
        <v>0.44475348827575656</v>
      </c>
      <c r="N415" s="4">
        <f t="shared" ca="1" si="103"/>
        <v>0.45041044024406318</v>
      </c>
      <c r="O415" s="4">
        <f t="shared" ca="1" si="103"/>
        <v>0.45603481922039224</v>
      </c>
      <c r="P415" s="4">
        <f t="shared" ca="1" si="103"/>
        <v>0.46162577361812007</v>
      </c>
      <c r="Q415" s="4">
        <f t="shared" ca="1" si="103"/>
        <v>0.46718249363226894</v>
      </c>
      <c r="R415" s="4">
        <f t="shared" ca="1" si="103"/>
        <v>0.4727042104502247</v>
      </c>
      <c r="S415" s="4">
        <f t="shared" ca="1" si="103"/>
        <v>0.47819019544415409</v>
      </c>
      <c r="T415" s="4">
        <f t="shared" ca="1" si="103"/>
        <v>0.48363975934758618</v>
      </c>
      <c r="U415" s="4">
        <f t="shared" ca="1" si="103"/>
        <v>0.48905225141849717</v>
      </c>
      <c r="V415" s="4">
        <f t="shared" ca="1" si="103"/>
        <v>0.49442705859111968</v>
      </c>
      <c r="W415" s="4">
        <f t="shared" ca="1" si="103"/>
        <v>0.49976360461857749</v>
      </c>
      <c r="X415" s="4">
        <f t="shared" ca="1" si="103"/>
        <v>0.50506134920833412</v>
      </c>
      <c r="Y415" s="4">
        <f t="shared" ref="Y415:AA415" ca="1" si="106">1-Y87</f>
        <v>0.51031978715233173</v>
      </c>
      <c r="Z415" s="4">
        <f t="shared" ca="1" si="101"/>
        <v>0.51553844745358601</v>
      </c>
      <c r="AA415" s="4">
        <f t="shared" ca="1" si="101"/>
        <v>0.52071689245089736</v>
      </c>
      <c r="AB415" s="4">
        <f t="shared" ca="1" si="101"/>
        <v>0.52585471694324193</v>
      </c>
      <c r="AC415" s="4">
        <f t="shared" ca="1" si="101"/>
        <v>0.53095154731529426</v>
      </c>
      <c r="AD415" s="4">
        <f t="shared" ca="1" si="101"/>
        <v>0.53600704066545535</v>
      </c>
      <c r="AE415" s="4">
        <f t="shared" ca="1" si="101"/>
        <v>0.54102088393764891</v>
      </c>
      <c r="AF415" s="4">
        <f t="shared" ca="1" si="101"/>
        <v>0.54599279305807502</v>
      </c>
    </row>
    <row r="416" spans="1:32" x14ac:dyDescent="0.2">
      <c r="A416" s="1">
        <v>85</v>
      </c>
      <c r="B416" s="4">
        <f t="shared" ca="1" si="84"/>
        <v>0.34103563681325233</v>
      </c>
      <c r="C416" s="4">
        <f t="shared" ca="1" si="103"/>
        <v>0.34672401863167701</v>
      </c>
      <c r="D416" s="4">
        <f t="shared" ca="1" si="103"/>
        <v>0.3524018680634502</v>
      </c>
      <c r="E416" s="4">
        <f t="shared" ca="1" si="103"/>
        <v>0.35806778881472012</v>
      </c>
      <c r="F416" s="4">
        <f t="shared" ca="1" si="103"/>
        <v>0.36372042598712984</v>
      </c>
      <c r="G416" s="4">
        <f t="shared" ca="1" si="103"/>
        <v>0.3693584660218675</v>
      </c>
      <c r="H416" s="4">
        <f t="shared" ca="1" si="103"/>
        <v>0.37498063658520553</v>
      </c>
      <c r="I416" s="4">
        <f t="shared" ca="1" si="103"/>
        <v>0.3805857063989303</v>
      </c>
      <c r="J416" s="4">
        <f t="shared" ca="1" si="103"/>
        <v>0.38617248501899271</v>
      </c>
      <c r="K416" s="4">
        <f t="shared" ca="1" si="103"/>
        <v>0.39173982256562367</v>
      </c>
      <c r="L416" s="4">
        <f t="shared" ca="1" si="103"/>
        <v>0.39728660940807414</v>
      </c>
      <c r="M416" s="4">
        <f t="shared" ca="1" si="103"/>
        <v>0.4028117758070463</v>
      </c>
      <c r="N416" s="4">
        <f t="shared" ca="1" si="103"/>
        <v>0.4083142915177923</v>
      </c>
      <c r="O416" s="4">
        <f t="shared" ca="1" si="103"/>
        <v>0.41379316535676147</v>
      </c>
      <c r="P416" s="4">
        <f t="shared" ca="1" si="103"/>
        <v>0.41924744473457831</v>
      </c>
      <c r="Q416" s="4">
        <f t="shared" ca="1" si="103"/>
        <v>0.42467621515803855</v>
      </c>
      <c r="R416" s="4">
        <f t="shared" ca="1" si="103"/>
        <v>0.43007859970371243</v>
      </c>
      <c r="S416" s="4">
        <f t="shared" ca="1" si="103"/>
        <v>0.43545375846564205</v>
      </c>
      <c r="T416" s="4">
        <f t="shared" ca="1" si="103"/>
        <v>0.44080088797952555</v>
      </c>
      <c r="U416" s="4">
        <f t="shared" ca="1" si="103"/>
        <v>0.44611922062567888</v>
      </c>
      <c r="V416" s="4">
        <f t="shared" ca="1" si="103"/>
        <v>0.45140802401297175</v>
      </c>
      <c r="W416" s="4">
        <f t="shared" ca="1" si="103"/>
        <v>0.45666660034583473</v>
      </c>
      <c r="X416" s="4">
        <f t="shared" ca="1" si="103"/>
        <v>0.46189428577634051</v>
      </c>
      <c r="Y416" s="4">
        <f t="shared" ref="Y416:AA416" ca="1" si="107">1-Y88</f>
        <v>0.46709044974326941</v>
      </c>
      <c r="Z416" s="4">
        <f t="shared" ca="1" si="101"/>
        <v>0.47225449429997479</v>
      </c>
      <c r="AA416" s="4">
        <f t="shared" ca="1" si="101"/>
        <v>0.4773858534327734</v>
      </c>
      <c r="AB416" s="4">
        <f t="shared" ca="1" si="101"/>
        <v>0.48248399237150141</v>
      </c>
      <c r="AC416" s="4">
        <f t="shared" ca="1" si="101"/>
        <v>0.48754840689378198</v>
      </c>
      <c r="AD416" s="4">
        <f t="shared" ca="1" si="101"/>
        <v>0.49257862262447483</v>
      </c>
      <c r="AE416" s="4">
        <f t="shared" ca="1" si="101"/>
        <v>0.49757419433169048</v>
      </c>
      <c r="AF416" s="4">
        <f t="shared" ca="1" si="101"/>
        <v>0.5025347052206719</v>
      </c>
    </row>
    <row r="417" spans="1:32" x14ac:dyDescent="0.2">
      <c r="A417" s="1">
        <v>86</v>
      </c>
      <c r="B417" s="4">
        <f t="shared" ca="1" si="84"/>
        <v>0.30245705162574232</v>
      </c>
      <c r="C417" s="4">
        <f t="shared" ca="1" si="103"/>
        <v>0.30776551781006944</v>
      </c>
      <c r="D417" s="4">
        <f t="shared" ca="1" si="103"/>
        <v>0.31307137831421383</v>
      </c>
      <c r="E417" s="4">
        <f t="shared" ca="1" si="103"/>
        <v>0.31837329031806894</v>
      </c>
      <c r="F417" s="4">
        <f t="shared" ca="1" si="103"/>
        <v>0.3236699448116318</v>
      </c>
      <c r="G417" s="4">
        <f t="shared" ca="1" si="103"/>
        <v>0.32896006675977107</v>
      </c>
      <c r="H417" s="4">
        <f t="shared" ca="1" si="103"/>
        <v>0.33424241521038645</v>
      </c>
      <c r="I417" s="4">
        <f t="shared" ca="1" si="103"/>
        <v>0.33951578334877042</v>
      </c>
      <c r="J417" s="4">
        <f t="shared" ca="1" si="103"/>
        <v>0.34477899850094518</v>
      </c>
      <c r="K417" s="4">
        <f t="shared" ca="1" si="103"/>
        <v>0.35003092208870101</v>
      </c>
      <c r="L417" s="4">
        <f t="shared" ca="1" si="103"/>
        <v>0.35527044953900588</v>
      </c>
      <c r="M417" s="4">
        <f t="shared" ca="1" si="103"/>
        <v>0.36049651015040041</v>
      </c>
      <c r="N417" s="4">
        <f t="shared" ca="1" si="103"/>
        <v>0.36570806691893043</v>
      </c>
      <c r="O417" s="4">
        <f t="shared" ca="1" si="103"/>
        <v>0.37090411632610776</v>
      </c>
      <c r="P417" s="4">
        <f t="shared" ca="1" si="103"/>
        <v>0.37608368809131842</v>
      </c>
      <c r="Q417" s="4">
        <f t="shared" ca="1" si="103"/>
        <v>0.38124584489103208</v>
      </c>
      <c r="R417" s="4">
        <f t="shared" ca="1" si="103"/>
        <v>0.38638968204709656</v>
      </c>
      <c r="S417" s="4">
        <f t="shared" ca="1" si="103"/>
        <v>0.39151432718632329</v>
      </c>
      <c r="T417" s="4">
        <f t="shared" ca="1" si="103"/>
        <v>0.3966189398735035</v>
      </c>
      <c r="U417" s="4">
        <f t="shared" ca="1" si="103"/>
        <v>0.40170271121991585</v>
      </c>
      <c r="V417" s="4">
        <f t="shared" ca="1" si="103"/>
        <v>0.40676486346931284</v>
      </c>
      <c r="W417" s="4">
        <f t="shared" ca="1" si="103"/>
        <v>0.41180464956330087</v>
      </c>
      <c r="X417" s="4">
        <f t="shared" ca="1" si="103"/>
        <v>0.41682135268794995</v>
      </c>
      <c r="Y417" s="4">
        <f t="shared" ref="Y417:AA417" ca="1" si="108">1-Y89</f>
        <v>0.42181428580340119</v>
      </c>
      <c r="Z417" s="4">
        <f t="shared" ca="1" si="101"/>
        <v>0.42678279115815976</v>
      </c>
      <c r="AA417" s="4">
        <f t="shared" ca="1" si="101"/>
        <v>0.43172623978969216</v>
      </c>
      <c r="AB417" s="4">
        <f t="shared" ca="1" si="101"/>
        <v>0.43664403101287608</v>
      </c>
      <c r="AC417" s="4">
        <f t="shared" ca="1" si="101"/>
        <v>0.44153559189777469</v>
      </c>
      <c r="AD417" s="4">
        <f t="shared" ca="1" si="101"/>
        <v>0.44640037673814315</v>
      </c>
      <c r="AE417" s="4">
        <f t="shared" ca="1" si="101"/>
        <v>0.4512378665120057</v>
      </c>
      <c r="AF417" s="4">
        <f t="shared" ca="1" si="101"/>
        <v>0.45604756833557003</v>
      </c>
    </row>
    <row r="418" spans="1:32" x14ac:dyDescent="0.2">
      <c r="A418" s="1">
        <v>87</v>
      </c>
      <c r="B418" s="4">
        <f t="shared" ca="1" si="84"/>
        <v>0.26459827229822996</v>
      </c>
      <c r="C418" s="4">
        <f t="shared" ca="1" si="103"/>
        <v>0.26943559877696432</v>
      </c>
      <c r="D418" s="4">
        <f t="shared" ca="1" si="103"/>
        <v>0.27427623994759154</v>
      </c>
      <c r="E418" s="4">
        <f t="shared" ca="1" si="103"/>
        <v>0.27911896547796811</v>
      </c>
      <c r="F418" s="4">
        <f t="shared" ca="1" si="103"/>
        <v>0.28396257181328777</v>
      </c>
      <c r="G418" s="4">
        <f t="shared" ca="1" si="103"/>
        <v>0.28880588246639616</v>
      </c>
      <c r="H418" s="4">
        <f t="shared" ca="1" si="103"/>
        <v>0.29364774825678475</v>
      </c>
      <c r="I418" s="4">
        <f t="shared" ca="1" si="103"/>
        <v>0.2984870475005118</v>
      </c>
      <c r="J418" s="4">
        <f t="shared" ca="1" si="103"/>
        <v>0.30332268615328106</v>
      </c>
      <c r="K418" s="4">
        <f t="shared" ca="1" si="103"/>
        <v>0.30815359790888985</v>
      </c>
      <c r="L418" s="4">
        <f t="shared" ca="1" si="103"/>
        <v>0.31297874425522021</v>
      </c>
      <c r="M418" s="4">
        <f t="shared" ca="1" si="103"/>
        <v>0.31779711448992087</v>
      </c>
      <c r="N418" s="4">
        <f t="shared" ca="1" si="103"/>
        <v>0.3226077256978841</v>
      </c>
      <c r="O418" s="4">
        <f t="shared" ca="1" si="103"/>
        <v>0.32740962269258522</v>
      </c>
      <c r="P418" s="4">
        <f t="shared" ca="1" si="103"/>
        <v>0.33220187792330413</v>
      </c>
      <c r="Q418" s="4">
        <f t="shared" ca="1" si="103"/>
        <v>0.33698359135020373</v>
      </c>
      <c r="R418" s="4">
        <f t="shared" ca="1" si="103"/>
        <v>0.34175389028919256</v>
      </c>
      <c r="S418" s="4">
        <f t="shared" ca="1" si="103"/>
        <v>0.34651192922844254</v>
      </c>
      <c r="T418" s="4">
        <f t="shared" ca="1" si="103"/>
        <v>0.35125688961838519</v>
      </c>
      <c r="U418" s="4">
        <f t="shared" ca="1" si="103"/>
        <v>0.35598797963695528</v>
      </c>
      <c r="V418" s="4">
        <f t="shared" ca="1" si="103"/>
        <v>0.36070443393179019</v>
      </c>
      <c r="W418" s="4">
        <f t="shared" ca="1" si="103"/>
        <v>0.36540551334104698</v>
      </c>
      <c r="X418" s="4">
        <f t="shared" ca="1" si="103"/>
        <v>0.37009050459443227</v>
      </c>
      <c r="Y418" s="4">
        <f t="shared" ref="Y418:AA418" ca="1" si="109">1-Y90</f>
        <v>0.37475871999599364</v>
      </c>
      <c r="Z418" s="4">
        <f t="shared" ca="1" si="101"/>
        <v>0.37940949709015603</v>
      </c>
      <c r="AA418" s="4">
        <f t="shared" ca="1" si="101"/>
        <v>0.38404219831243491</v>
      </c>
      <c r="AB418" s="4">
        <f t="shared" ca="1" si="101"/>
        <v>0.3886562106262017</v>
      </c>
      <c r="AC418" s="4">
        <f t="shared" ca="1" si="101"/>
        <v>0.39325094514681669</v>
      </c>
      <c r="AD418" s="4">
        <f t="shared" ca="1" si="101"/>
        <v>0.39782583675439454</v>
      </c>
      <c r="AE418" s="4">
        <f t="shared" ca="1" si="101"/>
        <v>0.40238034369641196</v>
      </c>
      <c r="AF418" s="4">
        <f t="shared" ca="1" si="101"/>
        <v>0.40691394718130613</v>
      </c>
    </row>
    <row r="419" spans="1:32" x14ac:dyDescent="0.2">
      <c r="A419" s="1">
        <v>88</v>
      </c>
      <c r="B419" s="4">
        <f t="shared" ca="1" si="84"/>
        <v>0.22811440887708812</v>
      </c>
      <c r="C419" s="4">
        <f t="shared" ca="1" si="103"/>
        <v>0.23241935755372634</v>
      </c>
      <c r="D419" s="4">
        <f t="shared" ca="1" si="103"/>
        <v>0.23673143462197932</v>
      </c>
      <c r="E419" s="4">
        <f t="shared" ca="1" si="103"/>
        <v>0.24104955510024118</v>
      </c>
      <c r="F419" s="4">
        <f t="shared" ca="1" si="103"/>
        <v>0.2453726548421713</v>
      </c>
      <c r="G419" s="4">
        <f t="shared" ca="1" si="103"/>
        <v>0.24969969087787569</v>
      </c>
      <c r="H419" s="4">
        <f t="shared" ca="1" si="103"/>
        <v>0.2540296417105109</v>
      </c>
      <c r="I419" s="4">
        <f t="shared" ca="1" si="103"/>
        <v>0.25836150757007625</v>
      </c>
      <c r="J419" s="4">
        <f t="shared" ca="1" si="103"/>
        <v>0.26269431062616289</v>
      </c>
      <c r="K419" s="4">
        <f t="shared" ca="1" si="103"/>
        <v>0.26702709516141798</v>
      </c>
      <c r="L419" s="4">
        <f t="shared" ca="1" si="103"/>
        <v>0.27135892770746273</v>
      </c>
      <c r="M419" s="4">
        <f t="shared" ca="1" si="103"/>
        <v>0.27568889714499156</v>
      </c>
      <c r="N419" s="4">
        <f t="shared" ca="1" si="103"/>
        <v>0.28001611476975108</v>
      </c>
      <c r="O419" s="4">
        <f t="shared" ca="1" si="103"/>
        <v>0.28433971432607819</v>
      </c>
      <c r="P419" s="4">
        <f t="shared" ca="1" si="103"/>
        <v>0.28865885200964092</v>
      </c>
      <c r="Q419" s="4">
        <f t="shared" ca="1" si="103"/>
        <v>0.29297270644100104</v>
      </c>
      <c r="R419" s="4">
        <f t="shared" ca="1" si="103"/>
        <v>0.29728047861158036</v>
      </c>
      <c r="S419" s="4">
        <f t="shared" ca="1" si="103"/>
        <v>0.30158139180357713</v>
      </c>
      <c r="T419" s="4">
        <f t="shared" ca="1" si="103"/>
        <v>0.30587469148534208</v>
      </c>
      <c r="U419" s="4">
        <f t="shared" ca="1" si="103"/>
        <v>0.31015964518368633</v>
      </c>
      <c r="V419" s="4">
        <f t="shared" ca="1" si="103"/>
        <v>0.31443554233454829</v>
      </c>
      <c r="W419" s="4">
        <f t="shared" ca="1" si="103"/>
        <v>0.31870169411341309</v>
      </c>
      <c r="X419" s="4">
        <f t="shared" ca="1" si="103"/>
        <v>0.32295743324682669</v>
      </c>
      <c r="Y419" s="4">
        <f t="shared" ref="Y419:AA419" ca="1" si="110">1-Y91</f>
        <v>0.32720211380631459</v>
      </c>
      <c r="Z419" s="4">
        <f t="shared" ca="1" si="101"/>
        <v>0.3314351109859619</v>
      </c>
      <c r="AA419" s="4">
        <f t="shared" ca="1" si="101"/>
        <v>0.33565582086487489</v>
      </c>
      <c r="AB419" s="4">
        <f t="shared" ca="1" si="101"/>
        <v>0.33986366015569958</v>
      </c>
      <c r="AC419" s="4">
        <f t="shared" ca="1" si="101"/>
        <v>0.34405806594032617</v>
      </c>
      <c r="AD419" s="4">
        <f t="shared" ca="1" si="101"/>
        <v>0.34823849539386798</v>
      </c>
      <c r="AE419" s="4">
        <f t="shared" ca="1" si="101"/>
        <v>0.35240442549796291</v>
      </c>
      <c r="AF419" s="4">
        <f t="shared" ca="1" si="101"/>
        <v>0.35655535274439298</v>
      </c>
    </row>
    <row r="420" spans="1:32" x14ac:dyDescent="0.2">
      <c r="A420" s="1">
        <v>89</v>
      </c>
      <c r="B420" s="4">
        <f t="shared" ca="1" si="84"/>
        <v>0.19356803837686487</v>
      </c>
      <c r="C420" s="4">
        <f t="shared" ca="1" si="103"/>
        <v>0.19731232240986263</v>
      </c>
      <c r="D420" s="4">
        <f t="shared" ca="1" si="103"/>
        <v>0.20106570239148847</v>
      </c>
      <c r="E420" s="4">
        <f t="shared" ca="1" si="103"/>
        <v>0.20482724752314896</v>
      </c>
      <c r="F420" s="4">
        <f t="shared" ca="1" si="103"/>
        <v>0.20859604306408996</v>
      </c>
      <c r="G420" s="4">
        <f t="shared" ca="1" si="103"/>
        <v>0.21237119067724297</v>
      </c>
      <c r="H420" s="4">
        <f t="shared" ca="1" si="103"/>
        <v>0.21615180873736706</v>
      </c>
      <c r="I420" s="4">
        <f t="shared" ca="1" si="103"/>
        <v>0.21993703260286313</v>
      </c>
      <c r="J420" s="4">
        <f t="shared" ca="1" si="103"/>
        <v>0.22372601485264765</v>
      </c>
      <c r="K420" s="4">
        <f t="shared" ca="1" si="103"/>
        <v>0.22751792548947403</v>
      </c>
      <c r="L420" s="4">
        <f t="shared" ca="1" si="103"/>
        <v>0.2313119521110758</v>
      </c>
      <c r="M420" s="4">
        <f t="shared" ca="1" si="103"/>
        <v>0.23510730005050651</v>
      </c>
      <c r="N420" s="4">
        <f t="shared" ca="1" si="103"/>
        <v>0.23890319248703107</v>
      </c>
      <c r="O420" s="4">
        <f t="shared" ca="1" si="103"/>
        <v>0.24269887052891537</v>
      </c>
      <c r="P420" s="4">
        <f t="shared" ca="1" si="103"/>
        <v>0.24649359326943443</v>
      </c>
      <c r="Q420" s="4">
        <f t="shared" ca="1" si="103"/>
        <v>0.25028663781740723</v>
      </c>
      <c r="R420" s="4">
        <f t="shared" ca="1" si="103"/>
        <v>0.25407729930353706</v>
      </c>
      <c r="S420" s="4">
        <f t="shared" ca="1" si="103"/>
        <v>0.25786489086381614</v>
      </c>
      <c r="T420" s="4">
        <f t="shared" ca="1" si="103"/>
        <v>0.26164874360122303</v>
      </c>
      <c r="U420" s="4">
        <f t="shared" ca="1" si="103"/>
        <v>0.26542820652691712</v>
      </c>
      <c r="V420" s="4">
        <f t="shared" ca="1" si="103"/>
        <v>0.2692026464821009</v>
      </c>
      <c r="W420" s="4">
        <f t="shared" ca="1" si="103"/>
        <v>0.27297144804169626</v>
      </c>
      <c r="X420" s="4">
        <f t="shared" ca="1" si="103"/>
        <v>0.2767340134009415</v>
      </c>
      <c r="Y420" s="4">
        <f t="shared" ref="Y420:AA420" ca="1" si="111">1-Y92</f>
        <v>0.28048976224599453</v>
      </c>
      <c r="Z420" s="4">
        <f t="shared" ca="1" si="101"/>
        <v>0.28423813160958378</v>
      </c>
      <c r="AA420" s="4">
        <f t="shared" ca="1" si="101"/>
        <v>0.28797857571272445</v>
      </c>
      <c r="AB420" s="4">
        <f t="shared" ca="1" si="101"/>
        <v>0.29171056579347909</v>
      </c>
      <c r="AC420" s="4">
        <f t="shared" ca="1" si="101"/>
        <v>0.29543358992371027</v>
      </c>
      <c r="AD420" s="4">
        <f t="shared" ca="1" si="101"/>
        <v>0.29914715281473792</v>
      </c>
      <c r="AE420" s="4">
        <f t="shared" ca="1" si="101"/>
        <v>0.30285077561278451</v>
      </c>
      <c r="AF420" s="4">
        <f t="shared" ca="1" si="101"/>
        <v>0.30654399568504975</v>
      </c>
    </row>
    <row r="421" spans="1:32" x14ac:dyDescent="0.2">
      <c r="A421" s="1">
        <v>90</v>
      </c>
      <c r="B421" s="4">
        <f t="shared" ca="1" si="84"/>
        <v>0.16075923060272623</v>
      </c>
      <c r="C421" s="4">
        <f t="shared" ca="1" si="103"/>
        <v>0.16392950296008424</v>
      </c>
      <c r="D421" s="4">
        <f t="shared" ca="1" si="103"/>
        <v>0.16710945648822195</v>
      </c>
      <c r="E421" s="4">
        <f t="shared" ca="1" si="103"/>
        <v>0.1702983161574424</v>
      </c>
      <c r="F421" s="4">
        <f t="shared" ca="1" si="103"/>
        <v>0.17349531915018568</v>
      </c>
      <c r="G421" s="4">
        <f t="shared" ca="1" si="103"/>
        <v>0.17669971518150107</v>
      </c>
      <c r="H421" s="4">
        <f t="shared" ca="1" si="103"/>
        <v>0.17991076678850282</v>
      </c>
      <c r="I421" s="4">
        <f t="shared" ca="1" si="103"/>
        <v>0.18312774958986899</v>
      </c>
      <c r="J421" s="4">
        <f t="shared" ca="1" si="103"/>
        <v>0.18634995251646158</v>
      </c>
      <c r="K421" s="4">
        <f t="shared" ca="1" si="103"/>
        <v>0.18957667801414557</v>
      </c>
      <c r="L421" s="4">
        <f t="shared" ca="1" si="103"/>
        <v>0.19280724221987944</v>
      </c>
      <c r="M421" s="4">
        <f t="shared" ca="1" si="103"/>
        <v>0.19604097511215723</v>
      </c>
      <c r="N421" s="4">
        <f t="shared" ca="1" si="103"/>
        <v>0.19927722063686282</v>
      </c>
      <c r="O421" s="4">
        <f t="shared" ca="1" si="103"/>
        <v>0.20251533680960199</v>
      </c>
      <c r="P421" s="4">
        <f t="shared" ca="1" si="103"/>
        <v>0.20575469579555317</v>
      </c>
      <c r="Q421" s="4">
        <f t="shared" ca="1" si="103"/>
        <v>0.20899468396787646</v>
      </c>
      <c r="R421" s="4">
        <f t="shared" ca="1" si="103"/>
        <v>0.21223470194569616</v>
      </c>
      <c r="S421" s="4">
        <f t="shared" ca="1" si="103"/>
        <v>0.21547416461266033</v>
      </c>
      <c r="T421" s="4">
        <f t="shared" ca="1" si="103"/>
        <v>0.2187125011170602</v>
      </c>
      <c r="U421" s="4">
        <f t="shared" ca="1" si="103"/>
        <v>0.22194915485447242</v>
      </c>
      <c r="V421" s="4">
        <f t="shared" ca="1" si="103"/>
        <v>0.22518358343386657</v>
      </c>
      <c r="W421" s="4">
        <f t="shared" ca="1" si="103"/>
        <v>0.22841525862809808</v>
      </c>
      <c r="X421" s="4">
        <f t="shared" ca="1" si="103"/>
        <v>0.23164366630968125</v>
      </c>
      <c r="Y421" s="4">
        <f t="shared" ref="Y421:AA421" ca="1" si="112">1-Y93</f>
        <v>0.23486830637271994</v>
      </c>
      <c r="Z421" s="4">
        <f t="shared" ca="1" si="101"/>
        <v>0.23808869264183796</v>
      </c>
      <c r="AA421" s="4">
        <f t="shared" ca="1" si="101"/>
        <v>0.24130435276893991</v>
      </c>
      <c r="AB421" s="4">
        <f t="shared" ca="1" si="101"/>
        <v>0.24451482811859482</v>
      </c>
      <c r="AC421" s="4">
        <f t="shared" ca="1" si="101"/>
        <v>0.24771967364281922</v>
      </c>
      <c r="AD421" s="4">
        <f t="shared" ca="1" si="101"/>
        <v>0.25091845774600396</v>
      </c>
      <c r="AE421" s="4">
        <f t="shared" ca="1" si="101"/>
        <v>0.25411076214071027</v>
      </c>
      <c r="AF421" s="4">
        <f t="shared" ca="1" si="101"/>
        <v>0.257296181695024</v>
      </c>
    </row>
    <row r="422" spans="1:32" x14ac:dyDescent="0.2">
      <c r="A422" s="1">
        <v>91</v>
      </c>
      <c r="B422" s="4">
        <f t="shared" ca="1" si="84"/>
        <v>0.13071178293981534</v>
      </c>
      <c r="C422" s="4">
        <f t="shared" ca="1" si="103"/>
        <v>0.13333269056043351</v>
      </c>
      <c r="D422" s="4">
        <f t="shared" ca="1" si="103"/>
        <v>0.1359630350122385</v>
      </c>
      <c r="E422" s="4">
        <f t="shared" ca="1" si="103"/>
        <v>0.1386021871248927</v>
      </c>
      <c r="F422" s="4">
        <f t="shared" ca="1" si="103"/>
        <v>0.14124952684191427</v>
      </c>
      <c r="G422" s="4">
        <f t="shared" ca="1" si="103"/>
        <v>0.14390444350277709</v>
      </c>
      <c r="H422" s="4">
        <f t="shared" ca="1" si="103"/>
        <v>0.14656633610009617</v>
      </c>
      <c r="I422" s="4">
        <f t="shared" ca="1" si="103"/>
        <v>0.14923461351270284</v>
      </c>
      <c r="J422" s="4">
        <f t="shared" ca="1" si="103"/>
        <v>0.15190869471543311</v>
      </c>
      <c r="K422" s="4">
        <f t="shared" ca="1" si="103"/>
        <v>0.15458800896644975</v>
      </c>
      <c r="L422" s="4">
        <f t="shared" ca="1" si="103"/>
        <v>0.15727199597292352</v>
      </c>
      <c r="M422" s="4">
        <f t="shared" ca="1" si="103"/>
        <v>0.15996010603590327</v>
      </c>
      <c r="N422" s="4">
        <f t="shared" ca="1" si="103"/>
        <v>0.16265180017519287</v>
      </c>
      <c r="O422" s="4">
        <f t="shared" ca="1" si="103"/>
        <v>0.16534655023506206</v>
      </c>
      <c r="P422" s="4">
        <f t="shared" ca="1" si="103"/>
        <v>0.16804383897159503</v>
      </c>
      <c r="Q422" s="4">
        <f t="shared" ca="1" si="103"/>
        <v>0.17074316012248891</v>
      </c>
      <c r="R422" s="4">
        <f t="shared" ca="1" si="103"/>
        <v>0.17344401846009094</v>
      </c>
      <c r="S422" s="4">
        <f t="shared" ca="1" si="103"/>
        <v>0.17614592982846111</v>
      </c>
      <c r="T422" s="4">
        <f t="shared" ca="1" si="103"/>
        <v>0.17884842116522703</v>
      </c>
      <c r="U422" s="4">
        <f t="shared" ca="1" si="103"/>
        <v>0.1815510305089898</v>
      </c>
      <c r="V422" s="4">
        <f t="shared" ca="1" si="103"/>
        <v>0.18425330699302001</v>
      </c>
      <c r="W422" s="4">
        <f t="shared" ca="1" si="103"/>
        <v>0.18695481082597043</v>
      </c>
      <c r="X422" s="4">
        <f t="shared" ca="1" si="103"/>
        <v>0.18965511326031148</v>
      </c>
      <c r="Y422" s="4">
        <f t="shared" ref="Y422:AA422" ca="1" si="113">1-Y94</f>
        <v>0.19235379654918272</v>
      </c>
      <c r="Z422" s="4">
        <f t="shared" ca="1" si="101"/>
        <v>0.19505045389233122</v>
      </c>
      <c r="AA422" s="4">
        <f t="shared" ca="1" si="101"/>
        <v>0.19774468937179213</v>
      </c>
      <c r="AB422" s="4">
        <f t="shared" ca="1" si="101"/>
        <v>0.20043611787794657</v>
      </c>
      <c r="AC422" s="4">
        <f t="shared" ca="1" si="101"/>
        <v>0.20312436502657294</v>
      </c>
      <c r="AD422" s="4">
        <f t="shared" ca="1" si="101"/>
        <v>0.20580906706748725</v>
      </c>
      <c r="AE422" s="4">
        <f t="shared" ca="1" si="101"/>
        <v>0.20848987078535408</v>
      </c>
      <c r="AF422" s="4">
        <f t="shared" ca="1" si="101"/>
        <v>0.21116643339321883</v>
      </c>
    </row>
    <row r="423" spans="1:32" x14ac:dyDescent="0.2">
      <c r="A423" s="1">
        <v>92</v>
      </c>
      <c r="B423" s="4">
        <f t="shared" ca="1" si="84"/>
        <v>0.10397047552806271</v>
      </c>
      <c r="C423" s="4">
        <f t="shared" ca="1" si="103"/>
        <v>0.10607009708862258</v>
      </c>
      <c r="D423" s="4">
        <f t="shared" ca="1" si="103"/>
        <v>0.10817779777272118</v>
      </c>
      <c r="E423" s="4">
        <f t="shared" ca="1" si="103"/>
        <v>0.11029307921213971</v>
      </c>
      <c r="F423" s="4">
        <f t="shared" ca="1" si="103"/>
        <v>0.1124154500064013</v>
      </c>
      <c r="G423" s="4">
        <f t="shared" ca="1" si="103"/>
        <v>0.11454442595309866</v>
      </c>
      <c r="H423" s="4">
        <f t="shared" ca="1" si="103"/>
        <v>0.11667953025856037</v>
      </c>
      <c r="I423" s="4">
        <f t="shared" ca="1" si="103"/>
        <v>0.11882029372947345</v>
      </c>
      <c r="J423" s="4">
        <f t="shared" ca="1" si="103"/>
        <v>0.12096625494610191</v>
      </c>
      <c r="K423" s="4">
        <f t="shared" ca="1" si="103"/>
        <v>0.12311696041773312</v>
      </c>
      <c r="L423" s="4">
        <f t="shared" ca="1" si="103"/>
        <v>0.12527196472099433</v>
      </c>
      <c r="M423" s="4">
        <f t="shared" ca="1" si="103"/>
        <v>0.12743083062168048</v>
      </c>
      <c r="N423" s="4">
        <f t="shared" ca="1" si="103"/>
        <v>0.12959312918073085</v>
      </c>
      <c r="O423" s="4">
        <f t="shared" ca="1" si="103"/>
        <v>0.13175843984499647</v>
      </c>
      <c r="P423" s="4">
        <f t="shared" ca="1" si="103"/>
        <v>0.13392635052342483</v>
      </c>
      <c r="Q423" s="4">
        <f t="shared" ca="1" si="103"/>
        <v>0.13609645764929412</v>
      </c>
      <c r="R423" s="4">
        <f t="shared" ca="1" si="103"/>
        <v>0.13826836622911187</v>
      </c>
      <c r="S423" s="4">
        <f t="shared" ca="1" si="103"/>
        <v>0.14044168987879369</v>
      </c>
      <c r="T423" s="4">
        <f t="shared" ca="1" si="103"/>
        <v>0.14261605084771978</v>
      </c>
      <c r="U423" s="4">
        <f t="shared" ca="1" si="103"/>
        <v>0.14479108003126306</v>
      </c>
      <c r="V423" s="4">
        <f t="shared" ca="1" si="103"/>
        <v>0.14696641697236779</v>
      </c>
      <c r="W423" s="4">
        <f t="shared" ca="1" si="103"/>
        <v>0.149141709852747</v>
      </c>
      <c r="X423" s="4">
        <f t="shared" ca="1" si="103"/>
        <v>0.15131661547425279</v>
      </c>
      <c r="Y423" s="4">
        <f t="shared" ref="Y423:AA423" ca="1" si="114">1-Y95</f>
        <v>0.15349079923096354</v>
      </c>
      <c r="Z423" s="4">
        <f t="shared" ca="1" si="101"/>
        <v>0.15566393507251342</v>
      </c>
      <c r="AA423" s="4">
        <f t="shared" ca="1" si="101"/>
        <v>0.15783570545918135</v>
      </c>
      <c r="AB423" s="4">
        <f t="shared" ca="1" si="101"/>
        <v>0.16000580130923614</v>
      </c>
      <c r="AC423" s="4">
        <f t="shared" ca="1" si="101"/>
        <v>0.16217392193902469</v>
      </c>
      <c r="AD423" s="4">
        <f t="shared" ca="1" si="101"/>
        <v>0.1643397749962705</v>
      </c>
      <c r="AE423" s="4">
        <f t="shared" ca="1" si="101"/>
        <v>0.16650307638704254</v>
      </c>
      <c r="AF423" s="4">
        <f t="shared" ca="1" si="101"/>
        <v>0.16866355019682722</v>
      </c>
    </row>
    <row r="424" spans="1:32" x14ac:dyDescent="0.2">
      <c r="A424" s="1">
        <v>93</v>
      </c>
      <c r="B424" s="4">
        <f t="shared" ca="1" si="84"/>
        <v>8.0627521797231205E-2</v>
      </c>
      <c r="C424" s="4">
        <f t="shared" ca="1" si="103"/>
        <v>8.2258351803310537E-2</v>
      </c>
      <c r="D424" s="4">
        <f t="shared" ca="1" si="103"/>
        <v>8.3895550059649993E-2</v>
      </c>
      <c r="E424" s="4">
        <f t="shared" ca="1" si="103"/>
        <v>8.5538730616843917E-2</v>
      </c>
      <c r="F424" s="4">
        <f t="shared" ca="1" si="103"/>
        <v>8.7187512880381957E-2</v>
      </c>
      <c r="G424" s="4">
        <f t="shared" ca="1" si="103"/>
        <v>8.8841521790173017E-2</v>
      </c>
      <c r="H424" s="4">
        <f t="shared" ca="1" si="103"/>
        <v>9.0500387984851827E-2</v>
      </c>
      <c r="I424" s="4">
        <f t="shared" ca="1" si="103"/>
        <v>9.2163747951344854E-2</v>
      </c>
      <c r="J424" s="4">
        <f t="shared" ca="1" si="103"/>
        <v>9.3831244160188731E-2</v>
      </c>
      <c r="K424" s="4">
        <f t="shared" ca="1" si="103"/>
        <v>9.5502525187086462E-2</v>
      </c>
      <c r="L424" s="4">
        <f t="shared" ca="1" si="103"/>
        <v>9.7177245821199021E-2</v>
      </c>
      <c r="M424" s="4">
        <f t="shared" ca="1" si="103"/>
        <v>9.8855067160664722E-2</v>
      </c>
      <c r="N424" s="4">
        <f t="shared" ca="1" si="103"/>
        <v>0.10053565669583908</v>
      </c>
      <c r="O424" s="4">
        <f t="shared" ca="1" si="103"/>
        <v>0.10221868838075077</v>
      </c>
      <c r="P424" s="4">
        <f t="shared" ca="1" si="103"/>
        <v>0.10390384269325537</v>
      </c>
      <c r="Q424" s="4">
        <f t="shared" ca="1" si="103"/>
        <v>0.1055908066843777</v>
      </c>
      <c r="R424" s="4">
        <f t="shared" ca="1" si="103"/>
        <v>0.10727927401731485</v>
      </c>
      <c r="S424" s="4">
        <f t="shared" ca="1" si="103"/>
        <v>0.10896894499657661</v>
      </c>
      <c r="T424" s="4">
        <f t="shared" ca="1" si="103"/>
        <v>0.11065952658772527</v>
      </c>
      <c r="U424" s="4">
        <f t="shared" ca="1" si="103"/>
        <v>0.11235073242817117</v>
      </c>
      <c r="V424" s="4">
        <f t="shared" ca="1" si="103"/>
        <v>0.11404228282947504</v>
      </c>
      <c r="W424" s="4">
        <f t="shared" ca="1" si="103"/>
        <v>0.11573390477159284</v>
      </c>
      <c r="X424" s="4">
        <f t="shared" ca="1" si="103"/>
        <v>0.11742533188949256</v>
      </c>
      <c r="Y424" s="4">
        <f t="shared" ref="Y424:AA424" ca="1" si="115">1-Y96</f>
        <v>0.11911630445256394</v>
      </c>
      <c r="Z424" s="4">
        <f t="shared" ca="1" si="101"/>
        <v>0.12080656933722689</v>
      </c>
      <c r="AA424" s="4">
        <f t="shared" ca="1" si="101"/>
        <v>0.12249587999313793</v>
      </c>
      <c r="AB424" s="4">
        <f t="shared" ca="1" si="101"/>
        <v>0.12418399640337974</v>
      </c>
      <c r="AC424" s="4">
        <f t="shared" ca="1" si="101"/>
        <v>0.12587068503900989</v>
      </c>
      <c r="AD424" s="4">
        <f t="shared" ca="1" si="101"/>
        <v>0.12755571880832972</v>
      </c>
      <c r="AE424" s="4">
        <f t="shared" ca="1" si="101"/>
        <v>0.12923887700123027</v>
      </c>
      <c r="AF424" s="4">
        <f t="shared" ca="1" si="101"/>
        <v>0.13091994522894956</v>
      </c>
    </row>
    <row r="425" spans="1:32" x14ac:dyDescent="0.2">
      <c r="A425" s="1">
        <v>94</v>
      </c>
      <c r="B425" s="4">
        <f t="shared" ca="1" si="84"/>
        <v>6.1026896461670033E-2</v>
      </c>
      <c r="C425" s="4">
        <f t="shared" ca="1" si="103"/>
        <v>6.2261270180583139E-2</v>
      </c>
      <c r="D425" s="4">
        <f t="shared" ca="1" si="103"/>
        <v>6.3500464022211101E-2</v>
      </c>
      <c r="E425" s="4">
        <f t="shared" ref="C425:X434" ca="1" si="116">1-E97</f>
        <v>6.4744185861806858E-2</v>
      </c>
      <c r="F425" s="4">
        <f t="shared" ca="1" si="116"/>
        <v>6.599214762773864E-2</v>
      </c>
      <c r="G425" s="4">
        <f t="shared" ca="1" si="116"/>
        <v>6.724406543737127E-2</v>
      </c>
      <c r="H425" s="4">
        <f t="shared" ca="1" si="116"/>
        <v>6.8499659721430017E-2</v>
      </c>
      <c r="I425" s="4">
        <f t="shared" ca="1" si="116"/>
        <v>6.9758655337206821E-2</v>
      </c>
      <c r="J425" s="4">
        <f t="shared" ca="1" si="116"/>
        <v>7.1020781670982247E-2</v>
      </c>
      <c r="K425" s="4">
        <f t="shared" ca="1" si="116"/>
        <v>7.2285772730032116E-2</v>
      </c>
      <c r="L425" s="4">
        <f t="shared" ca="1" si="116"/>
        <v>7.3553367224592381E-2</v>
      </c>
      <c r="M425" s="4">
        <f t="shared" ca="1" si="116"/>
        <v>7.4823308640158404E-2</v>
      </c>
      <c r="N425" s="4">
        <f t="shared" ca="1" si="116"/>
        <v>7.6095345300488559E-2</v>
      </c>
      <c r="O425" s="4">
        <f t="shared" ca="1" si="116"/>
        <v>7.736923042168975E-2</v>
      </c>
      <c r="P425" s="4">
        <f t="shared" ca="1" si="116"/>
        <v>7.8644722157747204E-2</v>
      </c>
      <c r="Q425" s="4">
        <f t="shared" ca="1" si="116"/>
        <v>7.9921583637871718E-2</v>
      </c>
      <c r="R425" s="4">
        <f t="shared" ca="1" si="116"/>
        <v>8.119958299602148E-2</v>
      </c>
      <c r="S425" s="4">
        <f t="shared" ca="1" si="116"/>
        <v>8.2478493392957875E-2</v>
      </c>
      <c r="T425" s="4">
        <f t="shared" ca="1" si="116"/>
        <v>8.3758093031186864E-2</v>
      </c>
      <c r="U425" s="4">
        <f t="shared" ca="1" si="116"/>
        <v>8.5038165163129897E-2</v>
      </c>
      <c r="V425" s="4">
        <f t="shared" ca="1" si="116"/>
        <v>8.6318498092866736E-2</v>
      </c>
      <c r="W425" s="4">
        <f t="shared" ca="1" si="116"/>
        <v>8.7598885171779162E-2</v>
      </c>
      <c r="X425" s="4">
        <f t="shared" ca="1" si="116"/>
        <v>8.8879124788421748E-2</v>
      </c>
      <c r="Y425" s="4">
        <f t="shared" ref="Y425:AA425" ca="1" si="117">1-Y97</f>
        <v>9.0159020352936436E-2</v>
      </c>
      <c r="Z425" s="4">
        <f t="shared" ca="1" si="101"/>
        <v>9.1438380276320119E-2</v>
      </c>
      <c r="AA425" s="4">
        <f t="shared" ca="1" si="101"/>
        <v>9.2717017944846547E-2</v>
      </c>
      <c r="AB425" s="4">
        <f t="shared" ca="1" si="101"/>
        <v>9.3994751689933764E-2</v>
      </c>
      <c r="AC425" s="4">
        <f t="shared" ca="1" si="101"/>
        <v>9.5271404753741629E-2</v>
      </c>
      <c r="AD425" s="4">
        <f t="shared" ca="1" si="101"/>
        <v>9.6546805250774304E-2</v>
      </c>
      <c r="AE425" s="4">
        <f t="shared" ca="1" si="101"/>
        <v>9.7820786125754844E-2</v>
      </c>
      <c r="AF425" s="4">
        <f t="shared" ca="1" si="101"/>
        <v>9.9093185108028337E-2</v>
      </c>
    </row>
    <row r="426" spans="1:32" x14ac:dyDescent="0.2">
      <c r="A426" s="1">
        <v>95</v>
      </c>
      <c r="B426" s="4">
        <f t="shared" ca="1" si="84"/>
        <v>4.4662669928705157E-2</v>
      </c>
      <c r="C426" s="4">
        <f t="shared" ca="1" si="116"/>
        <v>4.5566049080733806E-2</v>
      </c>
      <c r="D426" s="4">
        <f t="shared" ca="1" si="116"/>
        <v>4.647295585029354E-2</v>
      </c>
      <c r="E426" s="4">
        <f t="shared" ca="1" si="116"/>
        <v>4.7383176445238595E-2</v>
      </c>
      <c r="F426" s="4">
        <f t="shared" ca="1" si="116"/>
        <v>4.8296500039704204E-2</v>
      </c>
      <c r="G426" s="4">
        <f t="shared" ca="1" si="116"/>
        <v>4.9212718873552497E-2</v>
      </c>
      <c r="H426" s="4">
        <f t="shared" ca="1" si="116"/>
        <v>5.0131628343387691E-2</v>
      </c>
      <c r="I426" s="4">
        <f t="shared" ca="1" si="116"/>
        <v>5.1053027085407043E-2</v>
      </c>
      <c r="J426" s="4">
        <f t="shared" ca="1" si="116"/>
        <v>5.197671705035789E-2</v>
      </c>
      <c r="K426" s="4">
        <f t="shared" ca="1" si="116"/>
        <v>5.2902503570873338E-2</v>
      </c>
      <c r="L426" s="4">
        <f t="shared" ca="1" si="116"/>
        <v>5.3830195421458393E-2</v>
      </c>
      <c r="M426" s="4">
        <f t="shared" ca="1" si="116"/>
        <v>5.475960487140219E-2</v>
      </c>
      <c r="N426" s="4">
        <f t="shared" ca="1" si="116"/>
        <v>5.5690547730887441E-2</v>
      </c>
      <c r="O426" s="4">
        <f t="shared" ca="1" si="116"/>
        <v>5.6622843390573108E-2</v>
      </c>
      <c r="P426" s="4">
        <f t="shared" ca="1" si="116"/>
        <v>5.755631485491508E-2</v>
      </c>
      <c r="Q426" s="4">
        <f t="shared" ca="1" si="116"/>
        <v>5.8490788769499535E-2</v>
      </c>
      <c r="R426" s="4">
        <f t="shared" ca="1" si="116"/>
        <v>5.9426095442647986E-2</v>
      </c>
      <c r="S426" s="4">
        <f t="shared" ca="1" si="116"/>
        <v>6.0362068861559037E-2</v>
      </c>
      <c r="T426" s="4">
        <f t="shared" ca="1" si="116"/>
        <v>6.1298546703243306E-2</v>
      </c>
      <c r="U426" s="4">
        <f t="shared" ca="1" si="116"/>
        <v>6.2235370340503193E-2</v>
      </c>
      <c r="V426" s="4">
        <f t="shared" ca="1" si="116"/>
        <v>6.317238484320864E-2</v>
      </c>
      <c r="W426" s="4">
        <f t="shared" ca="1" si="116"/>
        <v>6.4109438975108679E-2</v>
      </c>
      <c r="X426" s="4">
        <f t="shared" ca="1" si="116"/>
        <v>6.5046385186418587E-2</v>
      </c>
      <c r="Y426" s="4">
        <f t="shared" ref="Y426:AF426" ca="1" si="118">1-Y98</f>
        <v>6.598307960241323E-2</v>
      </c>
      <c r="Z426" s="4">
        <f t="shared" ca="1" si="118"/>
        <v>6.6919382008254757E-2</v>
      </c>
      <c r="AA426" s="4">
        <f t="shared" ca="1" si="118"/>
        <v>6.785515583027224E-2</v>
      </c>
      <c r="AB426" s="4">
        <f t="shared" ca="1" si="118"/>
        <v>6.879026811390998E-2</v>
      </c>
      <c r="AC426" s="4">
        <f t="shared" ca="1" si="118"/>
        <v>6.9724589498549538E-2</v>
      </c>
      <c r="AD426" s="4">
        <f t="shared" ca="1" si="118"/>
        <v>7.0657994189408324E-2</v>
      </c>
      <c r="AE426" s="4">
        <f t="shared" ca="1" si="118"/>
        <v>7.1590359926710367E-2</v>
      </c>
      <c r="AF426" s="4">
        <f t="shared" ca="1" si="118"/>
        <v>7.2521567952315791E-2</v>
      </c>
    </row>
    <row r="427" spans="1:32" x14ac:dyDescent="0.2">
      <c r="A427" s="1">
        <v>96</v>
      </c>
      <c r="B427" s="4">
        <f t="shared" ca="1" si="84"/>
        <v>3.1730682019147194E-2</v>
      </c>
      <c r="C427" s="4">
        <f t="shared" ca="1" si="116"/>
        <v>3.2372489521061087E-2</v>
      </c>
      <c r="D427" s="4">
        <f t="shared" ca="1" si="116"/>
        <v>3.3016803225813796E-2</v>
      </c>
      <c r="E427" s="4">
        <f t="shared" ca="1" si="116"/>
        <v>3.3663471244353316E-2</v>
      </c>
      <c r="F427" s="4">
        <f t="shared" ca="1" si="116"/>
        <v>3.4312343795027789E-2</v>
      </c>
      <c r="G427" s="4">
        <f t="shared" ca="1" si="116"/>
        <v>3.4963273274237205E-2</v>
      </c>
      <c r="H427" s="4">
        <f t="shared" ca="1" si="116"/>
        <v>3.5616114321095127E-2</v>
      </c>
      <c r="I427" s="4">
        <f t="shared" ca="1" si="116"/>
        <v>3.6270723876290267E-2</v>
      </c>
      <c r="J427" s="4">
        <f t="shared" ca="1" si="116"/>
        <v>3.6926961235340228E-2</v>
      </c>
      <c r="K427" s="4">
        <f t="shared" ca="1" si="116"/>
        <v>3.7584688096429786E-2</v>
      </c>
      <c r="L427" s="4">
        <f t="shared" ca="1" si="116"/>
        <v>3.8243768603028694E-2</v>
      </c>
      <c r="M427" s="4">
        <f t="shared" ca="1" si="116"/>
        <v>3.8904069381482609E-2</v>
      </c>
      <c r="N427" s="4">
        <f t="shared" ca="1" si="116"/>
        <v>3.9565459573772443E-2</v>
      </c>
      <c r="O427" s="4">
        <f t="shared" ca="1" si="116"/>
        <v>4.0227810865635205E-2</v>
      </c>
      <c r="P427" s="4">
        <f t="shared" ca="1" si="116"/>
        <v>4.089099751023717E-2</v>
      </c>
      <c r="Q427" s="4">
        <f t="shared" ca="1" si="116"/>
        <v>4.1554896347592796E-2</v>
      </c>
      <c r="R427" s="4">
        <f t="shared" ca="1" si="116"/>
        <v>4.2219386819914217E-2</v>
      </c>
      <c r="S427" s="4">
        <f t="shared" ca="1" si="116"/>
        <v>4.2884350983078856E-2</v>
      </c>
      <c r="T427" s="4">
        <f t="shared" ca="1" si="116"/>
        <v>4.3549673514398535E-2</v>
      </c>
      <c r="U427" s="4">
        <f t="shared" ca="1" si="116"/>
        <v>4.4215241716867526E-2</v>
      </c>
      <c r="V427" s="4">
        <f t="shared" ca="1" si="116"/>
        <v>4.488094552006916E-2</v>
      </c>
      <c r="W427" s="4">
        <f t="shared" ca="1" si="116"/>
        <v>4.5546677477910191E-2</v>
      </c>
      <c r="X427" s="4">
        <f t="shared" ca="1" si="116"/>
        <v>4.6212332763355013E-2</v>
      </c>
      <c r="Y427" s="4">
        <f t="shared" ref="Y427:AF427" ca="1" si="119">1-Y99</f>
        <v>4.6877809160321027E-2</v>
      </c>
      <c r="Z427" s="4">
        <f t="shared" ca="1" si="119"/>
        <v>4.7543007052899933E-2</v>
      </c>
      <c r="AA427" s="4">
        <f t="shared" ca="1" si="119"/>
        <v>4.8207829412057479E-2</v>
      </c>
      <c r="AB427" s="4">
        <f t="shared" ca="1" si="119"/>
        <v>4.8872181779967216E-2</v>
      </c>
      <c r="AC427" s="4">
        <f t="shared" ca="1" si="119"/>
        <v>4.9535972252122473E-2</v>
      </c>
      <c r="AD427" s="4">
        <f t="shared" ca="1" si="119"/>
        <v>5.0199111457371437E-2</v>
      </c>
      <c r="AE427" s="4">
        <f t="shared" ca="1" si="119"/>
        <v>5.0861512536015119E-2</v>
      </c>
      <c r="AF427" s="4">
        <f t="shared" ca="1" si="119"/>
        <v>5.152309111609843E-2</v>
      </c>
    </row>
    <row r="428" spans="1:32" x14ac:dyDescent="0.2">
      <c r="A428" s="1">
        <v>97</v>
      </c>
      <c r="B428" s="4">
        <f t="shared" ca="1" si="84"/>
        <v>2.1835832476178374E-2</v>
      </c>
      <c r="C428" s="4">
        <f t="shared" ca="1" si="116"/>
        <v>2.2277499663958644E-2</v>
      </c>
      <c r="D428" s="4">
        <f t="shared" ca="1" si="116"/>
        <v>2.2720891523944409E-2</v>
      </c>
      <c r="E428" s="4">
        <f t="shared" ca="1" si="116"/>
        <v>2.316590353194381E-2</v>
      </c>
      <c r="F428" s="4">
        <f t="shared" ca="1" si="116"/>
        <v>2.3612432613996592E-2</v>
      </c>
      <c r="G428" s="4">
        <f t="shared" ca="1" si="116"/>
        <v>2.4060377194993765E-2</v>
      </c>
      <c r="H428" s="4">
        <f t="shared" ca="1" si="116"/>
        <v>2.4509637243175564E-2</v>
      </c>
      <c r="I428" s="4">
        <f t="shared" ca="1" si="116"/>
        <v>2.4960114310637271E-2</v>
      </c>
      <c r="J428" s="4">
        <f t="shared" ca="1" si="116"/>
        <v>2.5411711569977014E-2</v>
      </c>
      <c r="K428" s="4">
        <f t="shared" ca="1" si="116"/>
        <v>2.5864333847215426E-2</v>
      </c>
      <c r="L428" s="4">
        <f t="shared" ca="1" si="116"/>
        <v>2.6317887651124305E-2</v>
      </c>
      <c r="M428" s="4">
        <f t="shared" ca="1" si="116"/>
        <v>2.6772281199095027E-2</v>
      </c>
      <c r="N428" s="4">
        <f t="shared" ca="1" si="116"/>
        <v>2.7227424439681958E-2</v>
      </c>
      <c r="O428" s="4">
        <f t="shared" ca="1" si="116"/>
        <v>2.7683229071954529E-2</v>
      </c>
      <c r="P428" s="4">
        <f t="shared" ca="1" si="116"/>
        <v>2.8139608561787988E-2</v>
      </c>
      <c r="Q428" s="4">
        <f t="shared" ca="1" si="116"/>
        <v>2.8596478155226923E-2</v>
      </c>
      <c r="R428" s="4">
        <f t="shared" ca="1" si="116"/>
        <v>2.9053754889047823E-2</v>
      </c>
      <c r="S428" s="4">
        <f t="shared" ca="1" si="116"/>
        <v>2.9511357598651311E-2</v>
      </c>
      <c r="T428" s="4">
        <f t="shared" ca="1" si="116"/>
        <v>2.9969206923407543E-2</v>
      </c>
      <c r="U428" s="4">
        <f t="shared" ca="1" si="116"/>
        <v>3.0427225309580752E-2</v>
      </c>
      <c r="V428" s="4">
        <f t="shared" ca="1" si="116"/>
        <v>3.0885337010952085E-2</v>
      </c>
      <c r="W428" s="4">
        <f t="shared" ca="1" si="116"/>
        <v>3.1343468087261295E-2</v>
      </c>
      <c r="X428" s="4">
        <f t="shared" ca="1" si="116"/>
        <v>3.1801546400582303E-2</v>
      </c>
      <c r="Y428" s="4">
        <f t="shared" ref="Y428:AF428" ca="1" si="120">1-Y100</f>
        <v>3.2259501609746444E-2</v>
      </c>
      <c r="Z428" s="4">
        <f t="shared" ca="1" si="120"/>
        <v>3.2717265162924836E-2</v>
      </c>
      <c r="AA428" s="4">
        <f t="shared" ca="1" si="120"/>
        <v>3.3174770288475708E-2</v>
      </c>
      <c r="AB428" s="4">
        <f t="shared" ca="1" si="120"/>
        <v>3.3631951984163022E-2</v>
      </c>
      <c r="AC428" s="4">
        <f t="shared" ca="1" si="120"/>
        <v>3.408874700484732E-2</v>
      </c>
      <c r="AD428" s="4">
        <f t="shared" ca="1" si="120"/>
        <v>3.4545093848746378E-2</v>
      </c>
      <c r="AE428" s="4">
        <f t="shared" ca="1" si="120"/>
        <v>3.5000932742362822E-2</v>
      </c>
      <c r="AF428" s="4">
        <f t="shared" ca="1" si="120"/>
        <v>3.5456205624168846E-2</v>
      </c>
    </row>
    <row r="429" spans="1:32" x14ac:dyDescent="0.2">
      <c r="A429" s="1">
        <v>98</v>
      </c>
      <c r="B429" s="4">
        <f t="shared" ca="1" si="84"/>
        <v>1.4472328638897802E-2</v>
      </c>
      <c r="C429" s="4">
        <f t="shared" ca="1" si="116"/>
        <v>1.4765056323887471E-2</v>
      </c>
      <c r="D429" s="4">
        <f t="shared" ca="1" si="116"/>
        <v>1.5058927085193519E-2</v>
      </c>
      <c r="E429" s="4">
        <f t="shared" ca="1" si="116"/>
        <v>1.5353871646388906E-2</v>
      </c>
      <c r="F429" s="4">
        <f t="shared" ca="1" si="116"/>
        <v>1.5649821692229615E-2</v>
      </c>
      <c r="G429" s="4">
        <f t="shared" ca="1" si="116"/>
        <v>1.5946709900878209E-2</v>
      </c>
      <c r="H429" s="4">
        <f t="shared" ca="1" si="116"/>
        <v>1.6244469973397013E-2</v>
      </c>
      <c r="I429" s="4">
        <f t="shared" ca="1" si="116"/>
        <v>1.6543036660593535E-2</v>
      </c>
      <c r="J429" s="4">
        <f t="shared" ca="1" si="116"/>
        <v>1.6842345787310919E-2</v>
      </c>
      <c r="K429" s="4">
        <f t="shared" ca="1" si="116"/>
        <v>1.7142334274245274E-2</v>
      </c>
      <c r="L429" s="4">
        <f t="shared" ca="1" si="116"/>
        <v>1.7442940157384901E-2</v>
      </c>
      <c r="M429" s="4">
        <f t="shared" ca="1" si="116"/>
        <v>1.7744102605155132E-2</v>
      </c>
      <c r="N429" s="4">
        <f t="shared" ca="1" si="116"/>
        <v>1.8045761933359494E-2</v>
      </c>
      <c r="O429" s="4">
        <f t="shared" ca="1" si="116"/>
        <v>1.8347859618005891E-2</v>
      </c>
      <c r="P429" s="4">
        <f t="shared" ca="1" si="116"/>
        <v>1.8650338306103964E-2</v>
      </c>
      <c r="Q429" s="4">
        <f t="shared" ca="1" si="116"/>
        <v>1.895314182452168E-2</v>
      </c>
      <c r="R429" s="4">
        <f t="shared" ca="1" si="116"/>
        <v>1.9256215186986725E-2</v>
      </c>
      <c r="S429" s="4">
        <f t="shared" ca="1" si="116"/>
        <v>1.9559504599316546E-2</v>
      </c>
      <c r="T429" s="4">
        <f t="shared" ca="1" si="116"/>
        <v>1.9862957462961517E-2</v>
      </c>
      <c r="U429" s="4">
        <f t="shared" ca="1" si="116"/>
        <v>2.0166522376943496E-2</v>
      </c>
      <c r="V429" s="4">
        <f t="shared" ca="1" si="116"/>
        <v>2.0470149138268168E-2</v>
      </c>
      <c r="W429" s="4">
        <f t="shared" ca="1" si="116"/>
        <v>2.0773788740892529E-2</v>
      </c>
      <c r="X429" s="4">
        <f t="shared" ca="1" si="116"/>
        <v>2.1077393373322595E-2</v>
      </c>
      <c r="Y429" s="4">
        <f t="shared" ref="Y429:AF429" ca="1" si="121">1-Y101</f>
        <v>2.1380916414917128E-2</v>
      </c>
      <c r="Z429" s="4">
        <f t="shared" ca="1" si="121"/>
        <v>2.1684312430971686E-2</v>
      </c>
      <c r="AA429" s="4">
        <f t="shared" ca="1" si="121"/>
        <v>2.1987537166652138E-2</v>
      </c>
      <c r="AB429" s="4">
        <f t="shared" ca="1" si="121"/>
        <v>2.229054753984927E-2</v>
      </c>
      <c r="AC429" s="4">
        <f t="shared" ca="1" si="121"/>
        <v>2.2593301633020091E-2</v>
      </c>
      <c r="AD429" s="4">
        <f t="shared" ca="1" si="121"/>
        <v>2.2895758684082113E-2</v>
      </c>
      <c r="AE429" s="4">
        <f t="shared" ca="1" si="121"/>
        <v>2.3197879076423789E-2</v>
      </c>
      <c r="AF429" s="4">
        <f t="shared" ca="1" si="121"/>
        <v>2.3499624328090385E-2</v>
      </c>
    </row>
    <row r="430" spans="1:32" x14ac:dyDescent="0.2">
      <c r="A430" s="1">
        <v>99</v>
      </c>
      <c r="B430" s="4">
        <f t="shared" ca="1" si="84"/>
        <v>9.3325048234565999E-3</v>
      </c>
      <c r="C430" s="4">
        <f t="shared" ca="1" si="116"/>
        <v>9.5212707505087923E-3</v>
      </c>
      <c r="D430" s="4">
        <f t="shared" ca="1" si="116"/>
        <v>9.7107737921955373E-3</v>
      </c>
      <c r="E430" s="4">
        <f t="shared" ca="1" si="116"/>
        <v>9.9009692754995493E-3</v>
      </c>
      <c r="F430" s="4">
        <f t="shared" ca="1" si="116"/>
        <v>1.0091813147223627E-2</v>
      </c>
      <c r="G430" s="4">
        <f t="shared" ca="1" si="116"/>
        <v>1.0283261994770698E-2</v>
      </c>
      <c r="H430" s="4">
        <f t="shared" ca="1" si="116"/>
        <v>1.0475273065162383E-2</v>
      </c>
      <c r="I430" s="4">
        <f t="shared" ca="1" si="116"/>
        <v>1.0667804282349924E-2</v>
      </c>
      <c r="J430" s="4">
        <f t="shared" ca="1" si="116"/>
        <v>1.0860814262878327E-2</v>
      </c>
      <c r="K430" s="4">
        <f t="shared" ca="1" si="116"/>
        <v>1.1054262329955211E-2</v>
      </c>
      <c r="L430" s="4">
        <f t="shared" ca="1" si="116"/>
        <v>1.1248108525986122E-2</v>
      </c>
      <c r="M430" s="4">
        <f t="shared" ca="1" si="116"/>
        <v>1.1442313623630573E-2</v>
      </c>
      <c r="N430" s="4">
        <f t="shared" ca="1" si="116"/>
        <v>1.1636839135436783E-2</v>
      </c>
      <c r="O430" s="4">
        <f t="shared" ca="1" si="116"/>
        <v>1.1831647322112393E-2</v>
      </c>
      <c r="P430" s="4">
        <f t="shared" ca="1" si="116"/>
        <v>1.2026701199487788E-2</v>
      </c>
      <c r="Q430" s="4">
        <f t="shared" ca="1" si="116"/>
        <v>1.2221964544226749E-2</v>
      </c>
      <c r="R430" s="4">
        <f t="shared" ca="1" si="116"/>
        <v>1.2417401898341618E-2</v>
      </c>
      <c r="S430" s="4">
        <f t="shared" ca="1" si="116"/>
        <v>1.2612978572565492E-2</v>
      </c>
      <c r="T430" s="4">
        <f t="shared" ca="1" si="116"/>
        <v>1.2808660648637726E-2</v>
      </c>
      <c r="U430" s="4">
        <f t="shared" ca="1" si="116"/>
        <v>1.3004414980553158E-2</v>
      </c>
      <c r="V430" s="4">
        <f t="shared" ca="1" si="116"/>
        <v>1.3200209194828894E-2</v>
      </c>
      <c r="W430" s="4">
        <f t="shared" ca="1" si="116"/>
        <v>1.3396011689837728E-2</v>
      </c>
      <c r="X430" s="4">
        <f t="shared" ca="1" si="116"/>
        <v>1.3591791634259609E-2</v>
      </c>
      <c r="Y430" s="4">
        <f t="shared" ref="Y430:AF430" ca="1" si="122">1-Y102</f>
        <v>1.3787518964697432E-2</v>
      </c>
      <c r="Z430" s="4">
        <f t="shared" ca="1" si="122"/>
        <v>1.3983164382507907E-2</v>
      </c>
      <c r="AA430" s="4">
        <f t="shared" ca="1" si="122"/>
        <v>1.4178699349888579E-2</v>
      </c>
      <c r="AB430" s="4">
        <f t="shared" ca="1" si="122"/>
        <v>1.4374096085270738E-2</v>
      </c>
      <c r="AC430" s="4">
        <f t="shared" ca="1" si="122"/>
        <v>1.4569327558058398E-2</v>
      </c>
      <c r="AD430" s="4">
        <f t="shared" ca="1" si="122"/>
        <v>1.4764367482755669E-2</v>
      </c>
      <c r="AE430" s="4">
        <f t="shared" ca="1" si="122"/>
        <v>1.4959190312525794E-2</v>
      </c>
      <c r="AF430" s="4">
        <f t="shared" ca="1" si="122"/>
        <v>1.5153771232217172E-2</v>
      </c>
    </row>
    <row r="431" spans="1:32" x14ac:dyDescent="0.2">
      <c r="A431" s="1">
        <v>100</v>
      </c>
      <c r="B431" s="4">
        <f t="shared" ca="1" si="84"/>
        <v>5.7680773285304632E-3</v>
      </c>
      <c r="C431" s="4">
        <f t="shared" ca="1" si="116"/>
        <v>5.8847465920160991E-3</v>
      </c>
      <c r="D431" s="4">
        <f t="shared" ca="1" si="116"/>
        <v>6.0018714388946348E-3</v>
      </c>
      <c r="E431" s="4">
        <f t="shared" ca="1" si="116"/>
        <v>6.1194242584203806E-3</v>
      </c>
      <c r="F431" s="4">
        <f t="shared" ca="1" si="116"/>
        <v>6.2373778229354304E-3</v>
      </c>
      <c r="G431" s="4">
        <f t="shared" ca="1" si="116"/>
        <v>6.3557053007132769E-3</v>
      </c>
      <c r="H431" s="4">
        <f t="shared" ca="1" si="116"/>
        <v>6.4743802677135198E-3</v>
      </c>
      <c r="I431" s="4">
        <f t="shared" ca="1" si="116"/>
        <v>6.5933767182808634E-3</v>
      </c>
      <c r="J431" s="4">
        <f t="shared" ca="1" si="116"/>
        <v>6.7126690748267048E-3</v>
      </c>
      <c r="K431" s="4">
        <f t="shared" ca="1" si="116"/>
        <v>6.8322321965247346E-3</v>
      </c>
      <c r="L431" s="4">
        <f t="shared" ca="1" si="116"/>
        <v>6.9520413870581832E-3</v>
      </c>
      <c r="M431" s="4">
        <f t="shared" ca="1" si="116"/>
        <v>7.0720724014534664E-3</v>
      </c>
      <c r="N431" s="4">
        <f t="shared" ca="1" si="116"/>
        <v>7.192301452034755E-3</v>
      </c>
      <c r="O431" s="4">
        <f t="shared" ca="1" si="116"/>
        <v>7.3127052135363302E-3</v>
      </c>
      <c r="P431" s="4">
        <f t="shared" ca="1" si="116"/>
        <v>7.4332608274058076E-3</v>
      </c>
      <c r="Q431" s="4">
        <f t="shared" ca="1" si="116"/>
        <v>7.5539459053336477E-3</v>
      </c>
      <c r="R431" s="4">
        <f t="shared" ca="1" si="116"/>
        <v>7.6747385320447004E-3</v>
      </c>
      <c r="S431" s="4">
        <f t="shared" ca="1" si="116"/>
        <v>7.7956172673809832E-3</v>
      </c>
      <c r="T431" s="4">
        <f t="shared" ca="1" si="116"/>
        <v>7.9165611477158837E-3</v>
      </c>
      <c r="U431" s="4">
        <f t="shared" ca="1" si="116"/>
        <v>8.0375496867246543E-3</v>
      </c>
      <c r="V431" s="4">
        <f t="shared" ca="1" si="116"/>
        <v>8.1585628755507233E-3</v>
      </c>
      <c r="W431" s="4">
        <f t="shared" ca="1" si="116"/>
        <v>8.2795811823928034E-3</v>
      </c>
      <c r="X431" s="4">
        <f t="shared" ca="1" si="116"/>
        <v>8.4005855515481009E-3</v>
      </c>
      <c r="Y431" s="4">
        <f t="shared" ref="Y431:AF431" ca="1" si="123">1-Y103</f>
        <v>8.5215574019386064E-3</v>
      </c>
      <c r="Z431" s="4">
        <f t="shared" ca="1" si="123"/>
        <v>8.6424786251526609E-3</v>
      </c>
      <c r="AA431" s="4">
        <f t="shared" ca="1" si="123"/>
        <v>8.7633315830262237E-3</v>
      </c>
      <c r="AB431" s="4">
        <f t="shared" ca="1" si="123"/>
        <v>8.8840991047952622E-3</v>
      </c>
      <c r="AC431" s="4">
        <f t="shared" ca="1" si="123"/>
        <v>9.004764483844574E-3</v>
      </c>
      <c r="AD431" s="4">
        <f t="shared" ca="1" si="123"/>
        <v>9.1253114740778019E-3</v>
      </c>
      <c r="AE431" s="4">
        <f t="shared" ca="1" si="123"/>
        <v>9.2457242859365074E-3</v>
      </c>
      <c r="AF431" s="4">
        <f t="shared" ca="1" si="123"/>
        <v>9.3659875820898408E-3</v>
      </c>
    </row>
    <row r="432" spans="1:32" x14ac:dyDescent="0.2">
      <c r="A432" s="1">
        <v>101</v>
      </c>
      <c r="B432" s="4">
        <f t="shared" ca="1" si="84"/>
        <v>3.4262399338370608E-3</v>
      </c>
      <c r="C432" s="4">
        <f t="shared" ca="1" si="116"/>
        <v>3.4955415168148596E-3</v>
      </c>
      <c r="D432" s="4">
        <f t="shared" ca="1" si="116"/>
        <v>3.5651137164861568E-3</v>
      </c>
      <c r="E432" s="4">
        <f t="shared" ca="1" si="116"/>
        <v>3.6349401320583397E-3</v>
      </c>
      <c r="F432" s="4">
        <f t="shared" ca="1" si="116"/>
        <v>3.7050045902931039E-3</v>
      </c>
      <c r="G432" s="4">
        <f t="shared" ca="1" si="116"/>
        <v>3.7752911531356848E-3</v>
      </c>
      <c r="H432" s="4">
        <f t="shared" ca="1" si="116"/>
        <v>3.8457841246969382E-3</v>
      </c>
      <c r="I432" s="4">
        <f t="shared" ca="1" si="116"/>
        <v>3.9164680576084798E-3</v>
      </c>
      <c r="J432" s="4">
        <f t="shared" ca="1" si="116"/>
        <v>3.9873277587739731E-3</v>
      </c>
      <c r="K432" s="4">
        <f t="shared" ca="1" si="116"/>
        <v>4.0583482945337757E-3</v>
      </c>
      <c r="L432" s="4">
        <f t="shared" ca="1" si="116"/>
        <v>4.1295149952670362E-3</v>
      </c>
      <c r="M432" s="4">
        <f t="shared" ca="1" si="116"/>
        <v>4.2008134594513358E-3</v>
      </c>
      <c r="N432" s="4">
        <f t="shared" ca="1" si="116"/>
        <v>4.2722295571987479E-3</v>
      </c>
      <c r="O432" s="4">
        <f t="shared" ca="1" si="116"/>
        <v>4.343749433293409E-3</v>
      </c>
      <c r="P432" s="4">
        <f t="shared" ca="1" si="116"/>
        <v>4.415359509747252E-3</v>
      </c>
      <c r="Q432" s="4">
        <f t="shared" ca="1" si="116"/>
        <v>4.4870464878966621E-3</v>
      </c>
      <c r="R432" s="4">
        <f t="shared" ca="1" si="116"/>
        <v>4.5587973500605949E-3</v>
      </c>
      <c r="S432" s="4">
        <f t="shared" ca="1" si="116"/>
        <v>4.6305993607778095E-3</v>
      </c>
      <c r="T432" s="4">
        <f t="shared" ca="1" si="116"/>
        <v>4.7024400676468625E-3</v>
      </c>
      <c r="U432" s="4">
        <f t="shared" ca="1" si="116"/>
        <v>4.7743073017836313E-3</v>
      </c>
      <c r="V432" s="4">
        <f t="shared" ca="1" si="116"/>
        <v>4.8461891779203459E-3</v>
      </c>
      <c r="W432" s="4">
        <f t="shared" ca="1" si="116"/>
        <v>4.9180740941604517E-3</v>
      </c>
      <c r="X432" s="4">
        <f t="shared" ca="1" si="116"/>
        <v>4.9899507314097313E-3</v>
      </c>
      <c r="Y432" s="4">
        <f t="shared" ref="Y432:AF432" ca="1" si="124">1-Y104</f>
        <v>5.0618080525014486E-3</v>
      </c>
      <c r="Z432" s="4">
        <f t="shared" ca="1" si="124"/>
        <v>5.1336353010328351E-3</v>
      </c>
      <c r="AA432" s="4">
        <f t="shared" ca="1" si="124"/>
        <v>5.2054219999282392E-3</v>
      </c>
      <c r="AB432" s="4">
        <f t="shared" ca="1" si="124"/>
        <v>5.2771579497479237E-3</v>
      </c>
      <c r="AC432" s="4">
        <f t="shared" ca="1" si="124"/>
        <v>5.3488332267567218E-3</v>
      </c>
      <c r="AD432" s="4">
        <f t="shared" ca="1" si="124"/>
        <v>5.4204381807676505E-3</v>
      </c>
      <c r="AE432" s="4">
        <f t="shared" ca="1" si="124"/>
        <v>5.4919634327775801E-3</v>
      </c>
      <c r="AF432" s="4">
        <f t="shared" ca="1" si="124"/>
        <v>5.5633998724066158E-3</v>
      </c>
    </row>
    <row r="433" spans="1:32" x14ac:dyDescent="0.2">
      <c r="A433" s="1">
        <v>102</v>
      </c>
      <c r="B433" s="4">
        <f t="shared" ca="1" si="84"/>
        <v>1.8709894578171626E-3</v>
      </c>
      <c r="C433" s="4">
        <f t="shared" ca="1" si="116"/>
        <v>1.9088334307044708E-3</v>
      </c>
      <c r="D433" s="4">
        <f t="shared" ca="1" si="116"/>
        <v>1.9468251810359494E-3</v>
      </c>
      <c r="E433" s="4">
        <f t="shared" ca="1" si="116"/>
        <v>1.9849557527226169E-3</v>
      </c>
      <c r="F433" s="4">
        <f t="shared" ca="1" si="116"/>
        <v>2.0232163139373149E-3</v>
      </c>
      <c r="G433" s="4">
        <f t="shared" ca="1" si="116"/>
        <v>2.061598161281375E-3</v>
      </c>
      <c r="H433" s="4">
        <f t="shared" ca="1" si="116"/>
        <v>2.1000927235970135E-3</v>
      </c>
      <c r="I433" s="4">
        <f t="shared" ca="1" si="116"/>
        <v>2.138691565437667E-3</v>
      </c>
      <c r="J433" s="4">
        <f t="shared" ca="1" si="116"/>
        <v>2.1773863902091461E-3</v>
      </c>
      <c r="K433" s="4">
        <f t="shared" ca="1" si="116"/>
        <v>2.2161690429891578E-3</v>
      </c>
      <c r="L433" s="4">
        <f t="shared" ca="1" si="116"/>
        <v>2.2550315130410725E-3</v>
      </c>
      <c r="M433" s="4">
        <f t="shared" ca="1" si="116"/>
        <v>2.2939659360305953E-3</v>
      </c>
      <c r="N433" s="4">
        <f t="shared" ca="1" si="116"/>
        <v>2.3329645959563328E-3</v>
      </c>
      <c r="O433" s="4">
        <f t="shared" ca="1" si="116"/>
        <v>2.3720199268092435E-3</v>
      </c>
      <c r="P433" s="4">
        <f t="shared" ca="1" si="116"/>
        <v>2.411124513967744E-3</v>
      </c>
      <c r="Q433" s="4">
        <f t="shared" ca="1" si="116"/>
        <v>2.4502710953427931E-3</v>
      </c>
      <c r="R433" s="4">
        <f t="shared" ca="1" si="116"/>
        <v>2.4894525622833896E-3</v>
      </c>
      <c r="S433" s="4">
        <f t="shared" ca="1" si="116"/>
        <v>2.5286619602520322E-3</v>
      </c>
      <c r="T433" s="4">
        <f t="shared" ca="1" si="116"/>
        <v>2.5678924892837962E-3</v>
      </c>
      <c r="U433" s="4">
        <f t="shared" ca="1" si="116"/>
        <v>2.6071375042356904E-3</v>
      </c>
      <c r="V433" s="4">
        <f t="shared" ca="1" si="116"/>
        <v>2.6463905148411682E-3</v>
      </c>
      <c r="W433" s="4">
        <f t="shared" ca="1" si="116"/>
        <v>2.6856451855760133E-3</v>
      </c>
      <c r="X433" s="4">
        <f t="shared" ca="1" si="116"/>
        <v>2.724895335347699E-3</v>
      </c>
      <c r="Y433" s="4">
        <f t="shared" ref="Y433:AF433" ca="1" si="125">1-Y105</f>
        <v>2.7641349370176593E-3</v>
      </c>
      <c r="Z433" s="4">
        <f t="shared" ca="1" si="125"/>
        <v>2.8033581167661303E-3</v>
      </c>
      <c r="AA433" s="4">
        <f t="shared" ca="1" si="125"/>
        <v>2.8425591533072225E-3</v>
      </c>
      <c r="AB433" s="4">
        <f t="shared" ca="1" si="125"/>
        <v>2.8817324769655484E-3</v>
      </c>
      <c r="AC433" s="4">
        <f t="shared" ca="1" si="125"/>
        <v>2.9208726686213993E-3</v>
      </c>
      <c r="AD433" s="4">
        <f t="shared" ca="1" si="125"/>
        <v>2.9599744585336873E-3</v>
      </c>
      <c r="AE433" s="4">
        <f t="shared" ca="1" si="125"/>
        <v>2.9990327250482007E-3</v>
      </c>
      <c r="AF433" s="4">
        <f t="shared" ca="1" si="125"/>
        <v>3.0380424931994998E-3</v>
      </c>
    </row>
    <row r="434" spans="1:32" x14ac:dyDescent="0.2">
      <c r="A434" s="1">
        <v>103</v>
      </c>
      <c r="B434" s="4">
        <f t="shared" ca="1" si="84"/>
        <v>9.3166556327817229E-4</v>
      </c>
      <c r="C434" s="4">
        <f t="shared" ca="1" si="116"/>
        <v>9.5051009827507027E-4</v>
      </c>
      <c r="D434" s="4">
        <f t="shared" ca="1" si="116"/>
        <v>9.694282195529258E-4</v>
      </c>
      <c r="E434" s="4">
        <f t="shared" ca="1" si="116"/>
        <v>9.8841546739669717E-4</v>
      </c>
      <c r="F434" s="4">
        <f t="shared" ca="1" si="116"/>
        <v>1.0074674439679576E-3</v>
      </c>
      <c r="G434" s="4">
        <f t="shared" ca="1" si="116"/>
        <v>1.0265798153797911E-3</v>
      </c>
      <c r="H434" s="4">
        <f t="shared" ca="1" si="116"/>
        <v>1.0457483135950518E-3</v>
      </c>
      <c r="I434" s="4">
        <f t="shared" ca="1" si="116"/>
        <v>1.0649687381544259E-3</v>
      </c>
      <c r="J434" s="4">
        <f t="shared" ca="1" si="116"/>
        <v>1.0842369577406252E-3</v>
      </c>
      <c r="K434" s="4">
        <f t="shared" ca="1" si="116"/>
        <v>1.1035489115823749E-3</v>
      </c>
      <c r="L434" s="4">
        <f t="shared" ca="1" si="116"/>
        <v>1.122900610706079E-3</v>
      </c>
      <c r="M434" s="4">
        <f t="shared" ca="1" si="116"/>
        <v>1.1422881390397155E-3</v>
      </c>
      <c r="N434" s="4">
        <f t="shared" ca="1" si="116"/>
        <v>1.1617076543742888E-3</v>
      </c>
      <c r="O434" s="4">
        <f t="shared" ca="1" si="116"/>
        <v>1.1811553891897253E-3</v>
      </c>
      <c r="P434" s="4">
        <f t="shared" ca="1" si="116"/>
        <v>1.2006276513499836E-3</v>
      </c>
      <c r="Q434" s="4">
        <f t="shared" ca="1" si="116"/>
        <v>1.2201208246732653E-3</v>
      </c>
      <c r="R434" s="4">
        <f t="shared" ca="1" si="116"/>
        <v>1.2396313693824323E-3</v>
      </c>
      <c r="S434" s="4">
        <f t="shared" ca="1" si="116"/>
        <v>1.2591558224421817E-3</v>
      </c>
      <c r="T434" s="4">
        <f t="shared" ca="1" si="116"/>
        <v>1.2786907977865303E-3</v>
      </c>
      <c r="U434" s="4">
        <f t="shared" ca="1" si="116"/>
        <v>1.2982329864441589E-3</v>
      </c>
      <c r="V434" s="4">
        <f t="shared" ca="1" si="116"/>
        <v>1.3177791565646135E-3</v>
      </c>
      <c r="W434" s="4">
        <f t="shared" ca="1" si="116"/>
        <v>1.3373261533521363E-3</v>
      </c>
      <c r="X434" s="4">
        <f t="shared" ca="1" si="116"/>
        <v>1.3568708989106781E-3</v>
      </c>
      <c r="Y434" s="4">
        <f t="shared" ref="Y434:AF434" ca="1" si="126">1-Y106</f>
        <v>1.3764103920060888E-3</v>
      </c>
      <c r="Z434" s="4">
        <f t="shared" ca="1" si="126"/>
        <v>1.3959417077499259E-3</v>
      </c>
      <c r="AA434" s="4">
        <f t="shared" ca="1" si="126"/>
        <v>1.4154619972083227E-3</v>
      </c>
      <c r="AB434" s="4">
        <f t="shared" ca="1" si="126"/>
        <v>1.4349684869424673E-3</v>
      </c>
      <c r="AC434" s="4">
        <f t="shared" ca="1" si="126"/>
        <v>1.4544584784832448E-3</v>
      </c>
      <c r="AD434" s="4">
        <f t="shared" ca="1" si="126"/>
        <v>1.473929347745373E-3</v>
      </c>
      <c r="AE434" s="4">
        <f t="shared" ca="1" si="126"/>
        <v>1.4933785443834724E-3</v>
      </c>
      <c r="AF434" s="4">
        <f t="shared" ca="1" si="126"/>
        <v>1.5128035910966231E-3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38A10-CA4E-A748-BF7A-5B9CADC7EE2E}">
  <dimension ref="A1:AZ220"/>
  <sheetViews>
    <sheetView workbookViewId="0">
      <pane xSplit="1" ySplit="2" topLeftCell="B206" activePane="bottomRight" state="frozen"/>
      <selection pane="topRight" activeCell="B1" sqref="B1"/>
      <selection pane="bottomLeft" activeCell="A3" sqref="A3"/>
      <selection pane="bottomRight" activeCell="A219" sqref="A219"/>
    </sheetView>
  </sheetViews>
  <sheetFormatPr baseColWidth="10" defaultRowHeight="16" x14ac:dyDescent="0.2"/>
  <sheetData>
    <row r="1" spans="1:52" s="6" customFormat="1" x14ac:dyDescent="0.2">
      <c r="A1" s="5"/>
      <c r="B1" s="6">
        <v>2000</v>
      </c>
      <c r="C1" s="6">
        <f>B1+1</f>
        <v>2001</v>
      </c>
      <c r="D1" s="6">
        <f t="shared" ref="D1:AZ1" si="0">C1+1</f>
        <v>2002</v>
      </c>
      <c r="E1" s="6">
        <f t="shared" si="0"/>
        <v>2003</v>
      </c>
      <c r="F1" s="6">
        <f t="shared" si="0"/>
        <v>2004</v>
      </c>
      <c r="G1" s="6">
        <f t="shared" si="0"/>
        <v>2005</v>
      </c>
      <c r="H1" s="6">
        <f t="shared" si="0"/>
        <v>2006</v>
      </c>
      <c r="I1" s="6">
        <f t="shared" si="0"/>
        <v>2007</v>
      </c>
      <c r="J1" s="6">
        <f t="shared" si="0"/>
        <v>2008</v>
      </c>
      <c r="K1" s="6">
        <f t="shared" si="0"/>
        <v>2009</v>
      </c>
      <c r="L1" s="6">
        <f t="shared" si="0"/>
        <v>2010</v>
      </c>
      <c r="M1" s="6">
        <f t="shared" si="0"/>
        <v>2011</v>
      </c>
      <c r="N1" s="6">
        <f t="shared" si="0"/>
        <v>2012</v>
      </c>
      <c r="O1" s="6">
        <f t="shared" si="0"/>
        <v>2013</v>
      </c>
      <c r="P1" s="6">
        <f t="shared" si="0"/>
        <v>2014</v>
      </c>
      <c r="Q1" s="6">
        <f t="shared" si="0"/>
        <v>2015</v>
      </c>
      <c r="R1" s="6">
        <f t="shared" si="0"/>
        <v>2016</v>
      </c>
      <c r="S1" s="6">
        <f t="shared" si="0"/>
        <v>2017</v>
      </c>
      <c r="T1" s="6">
        <f t="shared" si="0"/>
        <v>2018</v>
      </c>
      <c r="U1" s="6">
        <f t="shared" si="0"/>
        <v>2019</v>
      </c>
      <c r="V1" s="6">
        <f t="shared" si="0"/>
        <v>2020</v>
      </c>
      <c r="W1" s="6">
        <f t="shared" si="0"/>
        <v>2021</v>
      </c>
      <c r="X1" s="6">
        <f t="shared" si="0"/>
        <v>2022</v>
      </c>
      <c r="Y1" s="6">
        <f t="shared" si="0"/>
        <v>2023</v>
      </c>
      <c r="Z1" s="6">
        <f t="shared" si="0"/>
        <v>2024</v>
      </c>
      <c r="AA1" s="6">
        <f t="shared" si="0"/>
        <v>2025</v>
      </c>
      <c r="AB1" s="6">
        <f>AA1+1</f>
        <v>2026</v>
      </c>
      <c r="AC1" s="6">
        <f t="shared" si="0"/>
        <v>2027</v>
      </c>
      <c r="AD1" s="6">
        <f t="shared" si="0"/>
        <v>2028</v>
      </c>
      <c r="AE1" s="6">
        <f t="shared" si="0"/>
        <v>2029</v>
      </c>
      <c r="AF1" s="6">
        <f t="shared" si="0"/>
        <v>2030</v>
      </c>
      <c r="AG1" s="6">
        <f t="shared" si="0"/>
        <v>2031</v>
      </c>
      <c r="AH1" s="6">
        <f t="shared" si="0"/>
        <v>2032</v>
      </c>
      <c r="AI1" s="6">
        <f t="shared" si="0"/>
        <v>2033</v>
      </c>
      <c r="AJ1" s="6">
        <f t="shared" si="0"/>
        <v>2034</v>
      </c>
      <c r="AK1" s="6">
        <f t="shared" si="0"/>
        <v>2035</v>
      </c>
      <c r="AL1" s="6">
        <f t="shared" si="0"/>
        <v>2036</v>
      </c>
      <c r="AM1" s="6">
        <f t="shared" si="0"/>
        <v>2037</v>
      </c>
      <c r="AN1" s="6">
        <f t="shared" si="0"/>
        <v>2038</v>
      </c>
      <c r="AO1" s="6">
        <f t="shared" si="0"/>
        <v>2039</v>
      </c>
      <c r="AP1" s="6">
        <f t="shared" si="0"/>
        <v>2040</v>
      </c>
      <c r="AQ1" s="6">
        <f t="shared" si="0"/>
        <v>2041</v>
      </c>
      <c r="AR1" s="6">
        <f t="shared" si="0"/>
        <v>2042</v>
      </c>
      <c r="AS1" s="6">
        <f t="shared" si="0"/>
        <v>2043</v>
      </c>
      <c r="AT1" s="6">
        <f t="shared" si="0"/>
        <v>2044</v>
      </c>
      <c r="AU1" s="6">
        <f t="shared" si="0"/>
        <v>2045</v>
      </c>
      <c r="AV1" s="6">
        <f t="shared" si="0"/>
        <v>2046</v>
      </c>
      <c r="AW1" s="6">
        <f t="shared" si="0"/>
        <v>2047</v>
      </c>
      <c r="AX1" s="6">
        <f t="shared" si="0"/>
        <v>2048</v>
      </c>
      <c r="AY1" s="6">
        <f t="shared" si="0"/>
        <v>2049</v>
      </c>
      <c r="AZ1" s="6">
        <f t="shared" si="0"/>
        <v>2050</v>
      </c>
    </row>
    <row r="2" spans="1:52" s="6" customFormat="1" x14ac:dyDescent="0.2">
      <c r="A2" s="5" t="s">
        <v>0</v>
      </c>
      <c r="B2" s="6">
        <v>1</v>
      </c>
      <c r="C2" s="6">
        <v>1</v>
      </c>
      <c r="D2" s="6">
        <v>1</v>
      </c>
      <c r="E2" s="6">
        <v>1</v>
      </c>
      <c r="F2" s="6">
        <v>1</v>
      </c>
      <c r="G2" s="6">
        <v>1</v>
      </c>
      <c r="H2" s="6">
        <v>1</v>
      </c>
      <c r="I2" s="6">
        <v>1</v>
      </c>
      <c r="J2" s="6">
        <v>1</v>
      </c>
      <c r="K2" s="6">
        <v>1</v>
      </c>
      <c r="L2" s="6">
        <v>1</v>
      </c>
      <c r="M2" s="6">
        <v>1</v>
      </c>
      <c r="N2" s="6">
        <v>1</v>
      </c>
      <c r="O2" s="6">
        <v>1</v>
      </c>
      <c r="P2" s="6">
        <v>1</v>
      </c>
      <c r="Q2" s="6">
        <v>1</v>
      </c>
      <c r="R2" s="6">
        <v>1</v>
      </c>
      <c r="S2" s="6">
        <v>1</v>
      </c>
      <c r="T2" s="6">
        <v>1</v>
      </c>
      <c r="U2" s="6">
        <v>1</v>
      </c>
      <c r="V2" s="6">
        <v>1</v>
      </c>
      <c r="W2" s="6">
        <v>1</v>
      </c>
      <c r="X2" s="6">
        <v>1</v>
      </c>
      <c r="Y2" s="6">
        <v>1</v>
      </c>
      <c r="Z2" s="6">
        <v>1</v>
      </c>
      <c r="AA2" s="6">
        <v>1</v>
      </c>
      <c r="AB2" s="6">
        <v>1</v>
      </c>
      <c r="AC2" s="6">
        <v>1</v>
      </c>
      <c r="AD2" s="6">
        <v>1</v>
      </c>
      <c r="AE2" s="6">
        <v>1</v>
      </c>
      <c r="AF2" s="6">
        <v>1</v>
      </c>
      <c r="AG2" s="6">
        <v>1</v>
      </c>
      <c r="AH2" s="6">
        <v>1</v>
      </c>
      <c r="AI2" s="6">
        <v>1</v>
      </c>
      <c r="AJ2" s="6">
        <v>1</v>
      </c>
      <c r="AK2" s="6">
        <v>1</v>
      </c>
      <c r="AL2" s="6">
        <v>1</v>
      </c>
      <c r="AM2" s="6">
        <v>1</v>
      </c>
      <c r="AN2" s="6">
        <v>1</v>
      </c>
      <c r="AO2" s="6">
        <v>1</v>
      </c>
      <c r="AP2" s="6">
        <v>1</v>
      </c>
      <c r="AQ2" s="6">
        <v>1</v>
      </c>
      <c r="AR2" s="6">
        <v>1</v>
      </c>
      <c r="AS2" s="6">
        <v>1</v>
      </c>
      <c r="AT2" s="6">
        <v>1</v>
      </c>
      <c r="AU2" s="6">
        <v>1</v>
      </c>
      <c r="AV2" s="6">
        <v>1</v>
      </c>
      <c r="AW2" s="6">
        <v>1</v>
      </c>
      <c r="AX2" s="6">
        <v>1</v>
      </c>
      <c r="AY2" s="6">
        <v>1</v>
      </c>
      <c r="AZ2" s="6">
        <v>1</v>
      </c>
    </row>
    <row r="3" spans="1:52" x14ac:dyDescent="0.2">
      <c r="A3" s="1">
        <v>0</v>
      </c>
      <c r="B3" s="21">
        <f ca="1">B2*(1-'Risk male'!B3)</f>
        <v>0.9902928424635522</v>
      </c>
      <c r="C3" s="21">
        <f ca="1">C2*(1-'Risk male'!C3)</f>
        <v>0.99043629799364752</v>
      </c>
      <c r="D3" s="21">
        <f ca="1">D2*(1-'Risk male'!D3)</f>
        <v>0.99057763349127836</v>
      </c>
      <c r="E3" s="21">
        <f ca="1">E2*(1-'Risk male'!E3)</f>
        <v>0.99071688028697369</v>
      </c>
      <c r="F3" s="21">
        <f ca="1">F2*(1-'Risk male'!F3)</f>
        <v>0.99085406924824992</v>
      </c>
      <c r="G3" s="21">
        <f ca="1">G2*(1-'Risk male'!G3)</f>
        <v>0.99098923078645318</v>
      </c>
      <c r="H3" s="21">
        <f ca="1">H2*(1-'Risk male'!H3)</f>
        <v>0.99112239486350062</v>
      </c>
      <c r="I3" s="21">
        <f ca="1">I2*(1-'Risk male'!I3)</f>
        <v>0.99125359099852284</v>
      </c>
      <c r="J3" s="21">
        <f ca="1">J2*(1-'Risk male'!J3)</f>
        <v>0.9913828482744067</v>
      </c>
      <c r="K3" s="21">
        <f ca="1">K2*(1-'Risk male'!K3)</f>
        <v>0.99151019534424312</v>
      </c>
      <c r="L3" s="21">
        <f ca="1">L2*(1-'Risk male'!L3)</f>
        <v>0.99163566043767792</v>
      </c>
      <c r="M3" s="21">
        <f ca="1">M2*(1-'Risk male'!M3)</f>
        <v>0.99175927136717035</v>
      </c>
      <c r="N3" s="21">
        <f ca="1">N2*(1-'Risk male'!N3)</f>
        <v>0.99188105553415795</v>
      </c>
      <c r="O3" s="21">
        <f ca="1">O2*(1-'Risk male'!O3)</f>
        <v>0.992001039935131</v>
      </c>
      <c r="P3" s="21">
        <f ca="1">P2*(1-'Risk male'!P3)</f>
        <v>0.99211925116761679</v>
      </c>
      <c r="Q3" s="21">
        <f ca="1">Q2*(1-'Risk male'!Q3)</f>
        <v>0.99223571543607558</v>
      </c>
      <c r="R3" s="21">
        <f ca="1">R2*(1-'Risk male'!R3)</f>
        <v>0.99235045855770998</v>
      </c>
      <c r="S3" s="21">
        <f ca="1">S2*(1-'Risk male'!S3)</f>
        <v>0.99246350596818711</v>
      </c>
      <c r="T3" s="21">
        <f ca="1">T2*(1-'Risk male'!T3)</f>
        <v>0.99257488272727801</v>
      </c>
      <c r="U3" s="21">
        <f ca="1">U2*(1-'Risk male'!U3)</f>
        <v>0.99268461352441184</v>
      </c>
      <c r="V3" s="21">
        <f ca="1">V2*(1-'Risk male'!V3)</f>
        <v>0.99279272268414953</v>
      </c>
      <c r="W3" s="21">
        <f ca="1">W2*(1-'Risk male'!W3)</f>
        <v>0.99289923417157588</v>
      </c>
      <c r="X3" s="21">
        <f ca="1">X2*(1-'Risk male'!X3)</f>
        <v>0.99300417159761178</v>
      </c>
      <c r="Y3" s="21">
        <f ca="1">Y2*(1-'Risk male'!Y3)</f>
        <v>0.99310755822424801</v>
      </c>
      <c r="Z3" s="21">
        <f ca="1">Z2*(1-'Risk male'!Z3)</f>
        <v>0.99320941696970244</v>
      </c>
      <c r="AA3" s="21">
        <f ca="1">AA2*(1-'Risk male'!AA3)</f>
        <v>0.99330977041349999</v>
      </c>
      <c r="AB3" s="21">
        <f ca="1">AB2*(1-'Risk male'!AB3)</f>
        <v>0.99340864080147784</v>
      </c>
      <c r="AC3" s="21">
        <f ca="1">AC2*(1-'Risk male'!AC3)</f>
        <v>0.99350605005071702</v>
      </c>
      <c r="AD3" s="21">
        <f ca="1">AD2*(1-'Risk male'!AD3)</f>
        <v>0.9936020197544011</v>
      </c>
      <c r="AE3" s="21">
        <f ca="1">AE2*(1-'Risk male'!AE3)</f>
        <v>0.99369657118660204</v>
      </c>
      <c r="AF3" s="21">
        <f ca="1">AF2*(1-'Risk male'!AF3)</f>
        <v>0.99378972530699705</v>
      </c>
      <c r="AG3" s="21">
        <f ca="1">AG2*(1-'Risk male'!AG3)</f>
        <v>0.99388150276551435</v>
      </c>
      <c r="AH3" s="21">
        <f ca="1">AH2*(1-'Risk male'!AH3)</f>
        <v>0.99397192390691069</v>
      </c>
      <c r="AI3" s="21">
        <f ca="1">AI2*(1-'Risk male'!AI3)</f>
        <v>0.99406100877528147</v>
      </c>
      <c r="AJ3" s="21">
        <f ca="1">AJ2*(1-'Risk male'!AJ3)</f>
        <v>0.99414877711850391</v>
      </c>
      <c r="AK3" s="21">
        <f ca="1">AK2*(1-'Risk male'!AK3)</f>
        <v>0.99423524839261468</v>
      </c>
      <c r="AL3" s="21">
        <f ca="1">AL2*(1-'Risk male'!AL3)</f>
        <v>0.99432044176612289</v>
      </c>
      <c r="AM3" s="21">
        <f ca="1">AM2*(1-'Risk male'!AM3)</f>
        <v>0.99440437612425892</v>
      </c>
      <c r="AN3" s="21">
        <f ca="1">AN2*(1-'Risk male'!AN3)</f>
        <v>0.99448707007316151</v>
      </c>
      <c r="AO3" s="21">
        <f ca="1">AO2*(1-'Risk male'!AO3)</f>
        <v>0.99456854194400146</v>
      </c>
      <c r="AP3" s="21">
        <f ca="1">AP2*(1-'Risk male'!AP3)</f>
        <v>0.99464880979704584</v>
      </c>
      <c r="AQ3" s="21">
        <f ca="1">AQ2*(1-'Risk male'!AQ3)</f>
        <v>0.99472789142566087</v>
      </c>
      <c r="AR3" s="21">
        <f ca="1">AR2*(1-'Risk male'!AR3)</f>
        <v>0.99480580436025701</v>
      </c>
      <c r="AS3" s="21">
        <f ca="1">AS2*(1-'Risk male'!AS3)</f>
        <v>0.99488256587217438</v>
      </c>
      <c r="AT3" s="21">
        <f ca="1">AT2*(1-'Risk male'!AT3)</f>
        <v>0.99495819297751176</v>
      </c>
      <c r="AU3" s="21">
        <f ca="1">AU2*(1-'Risk male'!AU3)</f>
        <v>0.99503270244089825</v>
      </c>
      <c r="AV3" s="21">
        <f ca="1">AV2*(1-'Risk male'!AV3)</f>
        <v>0.99510611077921007</v>
      </c>
      <c r="AW3" s="21">
        <f ca="1">AW2*(1-'Risk male'!AW3)</f>
        <v>0.99517843426523167</v>
      </c>
      <c r="AX3" s="21">
        <f ca="1">AX2*(1-'Risk male'!AX3)</f>
        <v>0.99524968893126275</v>
      </c>
      <c r="AY3" s="21">
        <f ca="1">AY2*(1-'Risk male'!AY3)</f>
        <v>0.99531989057267256</v>
      </c>
      <c r="AZ3" s="21">
        <f ca="1">AZ2*(1-'Risk male'!AZ3)</f>
        <v>0.9953890547514016</v>
      </c>
    </row>
    <row r="4" spans="1:52" x14ac:dyDescent="0.2">
      <c r="A4" s="1">
        <v>1</v>
      </c>
      <c r="B4" s="21">
        <f ca="1">B3*(1-'Risk male'!B4)</f>
        <v>0.99000056405476389</v>
      </c>
      <c r="C4" s="21">
        <f ca="1">C3*(1-'Risk male'!C4)</f>
        <v>0.99014829725596964</v>
      </c>
      <c r="D4" s="21">
        <f ca="1">D3*(1-'Risk male'!D4)</f>
        <v>0.99029384843171941</v>
      </c>
      <c r="E4" s="21">
        <f ca="1">E3*(1-'Risk male'!E4)</f>
        <v>0.99043724979278991</v>
      </c>
      <c r="F4" s="21">
        <f ca="1">F3*(1-'Risk male'!F4)</f>
        <v>0.99057853307499011</v>
      </c>
      <c r="G4" s="21">
        <f ca="1">G3*(1-'Risk male'!G4)</f>
        <v>0.99071772954614912</v>
      </c>
      <c r="H4" s="21">
        <f ca="1">H3*(1-'Risk male'!H4)</f>
        <v>0.99085487001300243</v>
      </c>
      <c r="I4" s="21">
        <f ca="1">I3*(1-'Risk male'!I4)</f>
        <v>0.9909899848279774</v>
      </c>
      <c r="J4" s="21">
        <f ca="1">J3*(1-'Risk male'!J4)</f>
        <v>0.99112310389587743</v>
      </c>
      <c r="K4" s="21">
        <f ca="1">K3*(1-'Risk male'!K4)</f>
        <v>0.99125425668047207</v>
      </c>
      <c r="L4" s="21">
        <f ca="1">L3*(1-'Risk male'!L4)</f>
        <v>0.99138347221098533</v>
      </c>
      <c r="M4" s="21">
        <f ca="1">M3*(1-'Risk male'!M4)</f>
        <v>0.99151077908849405</v>
      </c>
      <c r="N4" s="21">
        <f ca="1">N3*(1-'Risk male'!N4)</f>
        <v>0.99163620549222875</v>
      </c>
      <c r="O4" s="21">
        <f ca="1">O3*(1-'Risk male'!O4)</f>
        <v>0.99175977918578417</v>
      </c>
      <c r="P4" s="21">
        <f ca="1">P3*(1-'Risk male'!P4)</f>
        <v>0.99188152752323744</v>
      </c>
      <c r="Q4" s="21">
        <f ca="1">Q3*(1-'Risk male'!Q4)</f>
        <v>0.99200147745517742</v>
      </c>
      <c r="R4" s="21">
        <f ca="1">R3*(1-'Risk male'!R4)</f>
        <v>0.99211965553464543</v>
      </c>
      <c r="S4" s="21">
        <f ca="1">S3*(1-'Risk male'!S4)</f>
        <v>0.99223608792298845</v>
      </c>
      <c r="T4" s="21">
        <f ca="1">T3*(1-'Risk male'!T4)</f>
        <v>0.99235080039562729</v>
      </c>
      <c r="U4" s="21">
        <f ca="1">U3*(1-'Risk male'!U4)</f>
        <v>0.99246381834773834</v>
      </c>
      <c r="V4" s="21">
        <f ca="1">V3*(1-'Risk male'!V4)</f>
        <v>0.99257516679985447</v>
      </c>
      <c r="W4" s="21">
        <f ca="1">W3*(1-'Risk male'!W4)</f>
        <v>0.99268487040338205</v>
      </c>
      <c r="X4" s="21">
        <f ca="1">X3*(1-'Risk male'!X4)</f>
        <v>0.99279295344603691</v>
      </c>
      <c r="Y4" s="21">
        <f ca="1">Y3*(1-'Risk male'!Y4)</f>
        <v>0.99289943985720164</v>
      </c>
      <c r="Z4" s="21">
        <f ca="1">Z3*(1-'Risk male'!Z4)</f>
        <v>0.99300435321320302</v>
      </c>
      <c r="AA4" s="21">
        <f ca="1">AA3*(1-'Risk male'!AA4)</f>
        <v>0.99310771674251341</v>
      </c>
      <c r="AB4" s="21">
        <f ca="1">AB3*(1-'Risk male'!AB4)</f>
        <v>0.9932095533308738</v>
      </c>
      <c r="AC4" s="21">
        <f ca="1">AC3*(1-'Risk male'!AC4)</f>
        <v>0.99330988552634336</v>
      </c>
      <c r="AD4" s="21">
        <f ca="1">AD3*(1-'Risk male'!AD4)</f>
        <v>0.99340873554427489</v>
      </c>
      <c r="AE4" s="21">
        <f ca="1">AE3*(1-'Risk male'!AE4)</f>
        <v>0.99350612527221471</v>
      </c>
      <c r="AF4" s="21">
        <f ca="1">AF3*(1-'Risk male'!AF4)</f>
        <v>0.99360207627473474</v>
      </c>
      <c r="AG4" s="21">
        <f ca="1">AG3*(1-'Risk male'!AG4)</f>
        <v>0.9936966097981893</v>
      </c>
      <c r="AH4" s="21">
        <f ca="1">AH3*(1-'Risk male'!AH4)</f>
        <v>0.99378974677540477</v>
      </c>
      <c r="AI4" s="21">
        <f ca="1">AI3*(1-'Risk male'!AI4)</f>
        <v>0.99388150783030027</v>
      </c>
      <c r="AJ4" s="21">
        <f ca="1">AJ3*(1-'Risk male'!AJ4)</f>
        <v>0.99397191328243817</v>
      </c>
      <c r="AK4" s="21">
        <f ca="1">AK3*(1-'Risk male'!AK4)</f>
        <v>0.99406098315151115</v>
      </c>
      <c r="AL4" s="21">
        <f ca="1">AL3*(1-'Risk male'!AL4)</f>
        <v>0.99414873716175989</v>
      </c>
      <c r="AM4" s="21">
        <f ca="1">AM3*(1-'Risk male'!AM4)</f>
        <v>0.99423519474632815</v>
      </c>
      <c r="AN4" s="21">
        <f ca="1">AN3*(1-'Risk male'!AN4)</f>
        <v>0.99432037505155391</v>
      </c>
      <c r="AO4" s="21">
        <f ca="1">AO3*(1-'Risk male'!AO4)</f>
        <v>0.99440429694119481</v>
      </c>
      <c r="AP4" s="21">
        <f ca="1">AP3*(1-'Risk male'!AP4)</f>
        <v>0.99448697900059491</v>
      </c>
      <c r="AQ4" s="21">
        <f ca="1">AQ3*(1-'Risk male'!AQ4)</f>
        <v>0.994568439540788</v>
      </c>
      <c r="AR4" s="21">
        <f ca="1">AR3*(1-'Risk male'!AR4)</f>
        <v>0.99464869660254118</v>
      </c>
      <c r="AS4" s="21">
        <f ca="1">AS3*(1-'Risk male'!AS4)</f>
        <v>0.9947277679603389</v>
      </c>
      <c r="AT4" s="21">
        <f ca="1">AT3*(1-'Risk male'!AT4)</f>
        <v>0.99480567112630869</v>
      </c>
      <c r="AU4" s="21">
        <f ca="1">AU3*(1-'Risk male'!AU4)</f>
        <v>0.99488242335408905</v>
      </c>
      <c r="AV4" s="21">
        <f ca="1">AV3*(1-'Risk male'!AV4)</f>
        <v>0.9949580416426399</v>
      </c>
      <c r="AW4" s="21">
        <f ca="1">AW3*(1-'Risk male'!AW4)</f>
        <v>0.99503254273999808</v>
      </c>
      <c r="AX4" s="21">
        <f ca="1">AX3*(1-'Risk male'!AX4)</f>
        <v>0.99510594314697631</v>
      </c>
      <c r="AY4" s="21">
        <f ca="1">AY3*(1-'Risk male'!AY4)</f>
        <v>0.99517825912080904</v>
      </c>
      <c r="AZ4" s="21">
        <f ca="1">AZ3*(1-'Risk male'!AZ4)</f>
        <v>0.99524950667874379</v>
      </c>
    </row>
    <row r="5" spans="1:52" x14ac:dyDescent="0.2">
      <c r="A5" s="1">
        <v>2</v>
      </c>
      <c r="B5" s="21">
        <f ca="1">B4*(1-'Risk male'!B5)</f>
        <v>0.9898154609986578</v>
      </c>
      <c r="C5" s="21">
        <f ca="1">C4*(1-'Risk male'!C5)</f>
        <v>0.98996590249914385</v>
      </c>
      <c r="D5" s="21">
        <f ca="1">D4*(1-'Risk male'!D5)</f>
        <v>0.99011412274823163</v>
      </c>
      <c r="E5" s="21">
        <f ca="1">E4*(1-'Risk male'!E5)</f>
        <v>0.99026015451298399</v>
      </c>
      <c r="F5" s="21">
        <f ca="1">F4*(1-'Risk male'!F5)</f>
        <v>0.99040403007796129</v>
      </c>
      <c r="G5" s="21">
        <f ca="1">G4*(1-'Risk male'!G5)</f>
        <v>0.99054578125230075</v>
      </c>
      <c r="H5" s="21">
        <f ca="1">H4*(1-'Risk male'!H5)</f>
        <v>0.99068543937669273</v>
      </c>
      <c r="I5" s="21">
        <f ca="1">I4*(1-'Risk male'!I5)</f>
        <v>0.9908230353302564</v>
      </c>
      <c r="J5" s="21">
        <f ca="1">J4*(1-'Risk male'!J5)</f>
        <v>0.99095859953731291</v>
      </c>
      <c r="K5" s="21">
        <f ca="1">K4*(1-'Risk male'!K5)</f>
        <v>0.9910921619740628</v>
      </c>
      <c r="L5" s="21">
        <f ca="1">L4*(1-'Risk male'!L5)</f>
        <v>0.99122375217516279</v>
      </c>
      <c r="M5" s="21">
        <f ca="1">M4*(1-'Risk male'!M5)</f>
        <v>0.99135339924021004</v>
      </c>
      <c r="N5" s="21">
        <f ca="1">N4*(1-'Risk male'!N5)</f>
        <v>0.99148113184012931</v>
      </c>
      <c r="O5" s="21">
        <f ca="1">O4*(1-'Risk male'!O5)</f>
        <v>0.99160697822346822</v>
      </c>
      <c r="P5" s="21">
        <f ca="1">P4*(1-'Risk male'!P5)</f>
        <v>0.99173096622259926</v>
      </c>
      <c r="Q5" s="21">
        <f ca="1">Q4*(1-'Risk male'!Q5)</f>
        <v>0.99185312325983344</v>
      </c>
      <c r="R5" s="21">
        <f ca="1">R4*(1-'Risk male'!R5)</f>
        <v>0.99197347635344313</v>
      </c>
      <c r="S5" s="21">
        <f ca="1">S4*(1-'Risk male'!S5)</f>
        <v>0.99209205212359697</v>
      </c>
      <c r="T5" s="21">
        <f ca="1">T4*(1-'Risk male'!T5)</f>
        <v>0.9922088767982099</v>
      </c>
      <c r="U5" s="21">
        <f ca="1">U4*(1-'Risk male'!U5)</f>
        <v>0.99232397621870394</v>
      </c>
      <c r="V5" s="21">
        <f ca="1">V4*(1-'Risk male'!V5)</f>
        <v>0.99243737584568936</v>
      </c>
      <c r="W5" s="21">
        <f ca="1">W4*(1-'Risk male'!W5)</f>
        <v>0.99254910076456049</v>
      </c>
      <c r="X5" s="21">
        <f ca="1">X4*(1-'Risk male'!X5)</f>
        <v>0.99265917569100903</v>
      </c>
      <c r="Y5" s="21">
        <f ca="1">Y4*(1-'Risk male'!Y5)</f>
        <v>0.99276762497645843</v>
      </c>
      <c r="Z5" s="21">
        <f ca="1">Z4*(1-'Risk male'!Z5)</f>
        <v>0.99287447261341821</v>
      </c>
      <c r="AA5" s="21">
        <f ca="1">AA4*(1-'Risk male'!AA5)</f>
        <v>0.99297974224076013</v>
      </c>
      <c r="AB5" s="21">
        <f ca="1">AB4*(1-'Risk male'!AB5)</f>
        <v>0.99308345714891633</v>
      </c>
      <c r="AC5" s="21">
        <f ca="1">AC4*(1-'Risk male'!AC5)</f>
        <v>0.99318564028500245</v>
      </c>
      <c r="AD5" s="21">
        <f ca="1">AD4*(1-'Risk male'!AD5)</f>
        <v>0.99328631425786673</v>
      </c>
      <c r="AE5" s="21">
        <f ca="1">AE4*(1-'Risk male'!AE5)</f>
        <v>0.99338550134306192</v>
      </c>
      <c r="AF5" s="21">
        <f ca="1">AF4*(1-'Risk male'!AF5)</f>
        <v>0.99348322348774842</v>
      </c>
      <c r="AG5" s="21">
        <f ca="1">AG4*(1-'Risk male'!AG5)</f>
        <v>0.99357950231552306</v>
      </c>
      <c r="AH5" s="21">
        <f ca="1">AH4*(1-'Risk male'!AH5)</f>
        <v>0.99367435913117752</v>
      </c>
      <c r="AI5" s="21">
        <f ca="1">AI4*(1-'Risk male'!AI5)</f>
        <v>0.99376781492538913</v>
      </c>
      <c r="AJ5" s="21">
        <f ca="1">AJ4*(1-'Risk male'!AJ5)</f>
        <v>0.99385989037933919</v>
      </c>
      <c r="AK5" s="21">
        <f ca="1">AK4*(1-'Risk male'!AK5)</f>
        <v>0.99395060586926831</v>
      </c>
      <c r="AL5" s="21">
        <f ca="1">AL4*(1-'Risk male'!AL5)</f>
        <v>0.99403998147096062</v>
      </c>
      <c r="AM5" s="21">
        <f ca="1">AM4*(1-'Risk male'!AM5)</f>
        <v>0.99412803696416507</v>
      </c>
      <c r="AN5" s="21">
        <f ca="1">AN4*(1-'Risk male'!AN5)</f>
        <v>0.9942147918369526</v>
      </c>
      <c r="AO5" s="21">
        <f ca="1">AO4*(1-'Risk male'!AO5)</f>
        <v>0.99430026529000526</v>
      </c>
      <c r="AP5" s="21">
        <f ca="1">AP4*(1-'Risk male'!AP5)</f>
        <v>0.99438447624084791</v>
      </c>
      <c r="AQ5" s="21">
        <f ca="1">AQ4*(1-'Risk male'!AQ5)</f>
        <v>0.99446744332801396</v>
      </c>
      <c r="AR5" s="21">
        <f ca="1">AR4*(1-'Risk male'!AR5)</f>
        <v>0.99454918491515187</v>
      </c>
      <c r="AS5" s="21">
        <f ca="1">AS4*(1-'Risk male'!AS5)</f>
        <v>0.99462971909507092</v>
      </c>
      <c r="AT5" s="21">
        <f ca="1">AT4*(1-'Risk male'!AT5)</f>
        <v>0.99470906369372802</v>
      </c>
      <c r="AU5" s="21">
        <f ca="1">AU4*(1-'Risk male'!AU5)</f>
        <v>0.99478723627415544</v>
      </c>
      <c r="AV5" s="21">
        <f ca="1">AV4*(1-'Risk male'!AV5)</f>
        <v>0.99486425414033164</v>
      </c>
      <c r="AW5" s="21">
        <f ca="1">AW4*(1-'Risk male'!AW5)</f>
        <v>0.99494013434099493</v>
      </c>
      <c r="AX5" s="21">
        <f ca="1">AX4*(1-'Risk male'!AX5)</f>
        <v>0.99501489367340112</v>
      </c>
      <c r="AY5" s="21">
        <f ca="1">AY4*(1-'Risk male'!AY5)</f>
        <v>0.99508854868702679</v>
      </c>
      <c r="AZ5" s="21">
        <f ca="1">AZ4*(1-'Risk male'!AZ5)</f>
        <v>0.99516111568721688</v>
      </c>
    </row>
    <row r="6" spans="1:52" x14ac:dyDescent="0.2">
      <c r="A6" s="1">
        <v>3</v>
      </c>
      <c r="B6" s="21">
        <f ca="1">B5*(1-'Risk male'!B6)</f>
        <v>0.98966180940723192</v>
      </c>
      <c r="C6" s="21">
        <f ca="1">C5*(1-'Risk male'!C6)</f>
        <v>0.98981449861259641</v>
      </c>
      <c r="D6" s="21">
        <f ca="1">D5*(1-'Risk male'!D6)</f>
        <v>0.98996493402396757</v>
      </c>
      <c r="E6" s="21">
        <f ca="1">E5*(1-'Risk male'!E6)</f>
        <v>0.99011314886955182</v>
      </c>
      <c r="F6" s="21">
        <f ca="1">F5*(1-'Risk male'!F6)</f>
        <v>0.99025917588881729</v>
      </c>
      <c r="G6" s="21">
        <f ca="1">G5*(1-'Risk male'!G6)</f>
        <v>0.99040304733964946</v>
      </c>
      <c r="H6" s="21">
        <f ca="1">H5*(1-'Risk male'!H6)</f>
        <v>0.9905447950054016</v>
      </c>
      <c r="I6" s="21">
        <f ca="1">I5*(1-'Risk male'!I6)</f>
        <v>0.99068445020184404</v>
      </c>
      <c r="J6" s="21">
        <f ca="1">J5*(1-'Risk male'!J6)</f>
        <v>0.99082204378401084</v>
      </c>
      <c r="K6" s="21">
        <f ca="1">K5*(1-'Risk male'!K6)</f>
        <v>0.99095760615295025</v>
      </c>
      <c r="L6" s="21">
        <f ca="1">L5*(1-'Risk male'!L6)</f>
        <v>0.99109116726237267</v>
      </c>
      <c r="M6" s="21">
        <f ca="1">M5*(1-'Risk male'!M6)</f>
        <v>0.99122275662520742</v>
      </c>
      <c r="N6" s="21">
        <f ca="1">N5*(1-'Risk male'!N6)</f>
        <v>0.99135240332005969</v>
      </c>
      <c r="O6" s="21">
        <f ca="1">O5*(1-'Risk male'!O6)</f>
        <v>0.99148013599757667</v>
      </c>
      <c r="P6" s="21">
        <f ca="1">P5*(1-'Risk male'!P6)</f>
        <v>0.99160598288671864</v>
      </c>
      <c r="Q6" s="21">
        <f ca="1">Q5*(1-'Risk male'!Q6)</f>
        <v>0.99172997180094136</v>
      </c>
      <c r="R6" s="21">
        <f ca="1">R5*(1-'Risk male'!R6)</f>
        <v>0.99185213014428719</v>
      </c>
      <c r="S6" s="21">
        <f ca="1">S5*(1-'Risk male'!S6)</f>
        <v>0.99197248491738799</v>
      </c>
      <c r="T6" s="21">
        <f ca="1">T5*(1-'Risk male'!T6)</f>
        <v>0.99209106272338166</v>
      </c>
      <c r="U6" s="21">
        <f ca="1">U5*(1-'Risk male'!U6)</f>
        <v>0.99220788977373864</v>
      </c>
      <c r="V6" s="21">
        <f ca="1">V5*(1-'Risk male'!V6)</f>
        <v>0.99232299189400952</v>
      </c>
      <c r="W6" s="21">
        <f ca="1">W5*(1-'Risk male'!W6)</f>
        <v>0.99243639452948573</v>
      </c>
      <c r="X6" s="21">
        <f ca="1">X5*(1-'Risk male'!X6)</f>
        <v>0.99254812275077653</v>
      </c>
      <c r="Y6" s="21">
        <f ca="1">Y5*(1-'Risk male'!Y6)</f>
        <v>0.99265820125930726</v>
      </c>
      <c r="Z6" s="21">
        <f ca="1">Z5*(1-'Risk male'!Z6)</f>
        <v>0.99276665439273715</v>
      </c>
      <c r="AA6" s="21">
        <f ca="1">AA5*(1-'Risk male'!AA6)</f>
        <v>0.99287350613029712</v>
      </c>
      <c r="AB6" s="21">
        <f ca="1">AB5*(1-'Risk male'!AB6)</f>
        <v>0.99297878009804996</v>
      </c>
      <c r="AC6" s="21">
        <f ca="1">AC5*(1-'Risk male'!AC6)</f>
        <v>0.99308249957407446</v>
      </c>
      <c r="AD6" s="21">
        <f ca="1">AD5*(1-'Risk male'!AD6)</f>
        <v>0.99318468749357514</v>
      </c>
      <c r="AE6" s="21">
        <f ca="1">AE5*(1-'Risk male'!AE6)</f>
        <v>0.99328536645391319</v>
      </c>
      <c r="AF6" s="21">
        <f ca="1">AF5*(1-'Risk male'!AF6)</f>
        <v>0.99338455871956977</v>
      </c>
      <c r="AG6" s="21">
        <f ca="1">AG5*(1-'Risk male'!AG6)</f>
        <v>0.9934822862270325</v>
      </c>
      <c r="AH6" s="21">
        <f ca="1">AH5*(1-'Risk male'!AH6)</f>
        <v>0.99357857058961185</v>
      </c>
      <c r="AI6" s="21">
        <f ca="1">AI5*(1-'Risk male'!AI6)</f>
        <v>0.9936734331021897</v>
      </c>
      <c r="AJ6" s="21">
        <f ca="1">AJ5*(1-'Risk male'!AJ6)</f>
        <v>0.99376689474589341</v>
      </c>
      <c r="AK6" s="21">
        <f ca="1">AK5*(1-'Risk male'!AK6)</f>
        <v>0.99385897619270747</v>
      </c>
      <c r="AL6" s="21">
        <f ca="1">AL5*(1-'Risk male'!AL6)</f>
        <v>0.99394969781001374</v>
      </c>
      <c r="AM6" s="21">
        <f ca="1">AM5*(1-'Risk male'!AM6)</f>
        <v>0.99403907966506633</v>
      </c>
      <c r="AN6" s="21">
        <f ca="1">AN5*(1-'Risk male'!AN6)</f>
        <v>0.99412714152940362</v>
      </c>
      <c r="AO6" s="21">
        <f ca="1">AO5*(1-'Risk male'!AO6)</f>
        <v>0.99421390288319034</v>
      </c>
      <c r="AP6" s="21">
        <f ca="1">AP5*(1-'Risk male'!AP6)</f>
        <v>0.99429938291950293</v>
      </c>
      <c r="AQ6" s="21">
        <f ca="1">AQ5*(1-'Risk male'!AQ6)</f>
        <v>0.9943836005485468</v>
      </c>
      <c r="AR6" s="21">
        <f ca="1">AR5*(1-'Risk male'!AR6)</f>
        <v>0.99446657440181485</v>
      </c>
      <c r="AS6" s="21">
        <f ca="1">AS5*(1-'Risk male'!AS6)</f>
        <v>0.99454832283618444</v>
      </c>
      <c r="AT6" s="21">
        <f ca="1">AT5*(1-'Risk male'!AT6)</f>
        <v>0.99462886393795413</v>
      </c>
      <c r="AU6" s="21">
        <f ca="1">AU5*(1-'Risk male'!AU6)</f>
        <v>0.9947082155268222</v>
      </c>
      <c r="AV6" s="21">
        <f ca="1">AV5*(1-'Risk male'!AV6)</f>
        <v>0.99478639515980583</v>
      </c>
      <c r="AW6" s="21">
        <f ca="1">AW5*(1-'Risk male'!AW6)</f>
        <v>0.99486342013510398</v>
      </c>
      <c r="AX6" s="21">
        <f ca="1">AX5*(1-'Risk male'!AX6)</f>
        <v>0.99493930749590342</v>
      </c>
      <c r="AY6" s="21">
        <f ca="1">AY5*(1-'Risk male'!AY6)</f>
        <v>0.99501407403412889</v>
      </c>
      <c r="AZ6" s="21">
        <f ca="1">AZ5*(1-'Risk male'!AZ6)</f>
        <v>0.9950877362941386</v>
      </c>
    </row>
    <row r="7" spans="1:52" x14ac:dyDescent="0.2">
      <c r="A7" s="1">
        <v>4</v>
      </c>
      <c r="B7" s="21">
        <f ca="1">B6*(1-'Risk male'!B7)</f>
        <v>0.98951978379752237</v>
      </c>
      <c r="C7" s="21">
        <f ca="1">C6*(1-'Risk male'!C7)</f>
        <v>0.98967455031503904</v>
      </c>
      <c r="D7" s="21">
        <f ca="1">D6*(1-'Risk male'!D7)</f>
        <v>0.98982703297236074</v>
      </c>
      <c r="E7" s="21">
        <f ca="1">E6*(1-'Risk male'!E7)</f>
        <v>0.98997726542346753</v>
      </c>
      <c r="F7" s="21">
        <f ca="1">F6*(1-'Risk male'!F7)</f>
        <v>0.99012528082785245</v>
      </c>
      <c r="G7" s="21">
        <f ca="1">G6*(1-'Risk male'!G7)</f>
        <v>0.99027111185774663</v>
      </c>
      <c r="H7" s="21">
        <f ca="1">H6*(1-'Risk male'!H7)</f>
        <v>0.99041479070523764</v>
      </c>
      <c r="I7" s="21">
        <f ca="1">I6*(1-'Risk male'!I7)</f>
        <v>0.99055634908928725</v>
      </c>
      <c r="J7" s="21">
        <f ca="1">J6*(1-'Risk male'!J7)</f>
        <v>0.99069581826264475</v>
      </c>
      <c r="K7" s="21">
        <f ca="1">K6*(1-'Risk male'!K7)</f>
        <v>0.99083322901866488</v>
      </c>
      <c r="L7" s="21">
        <f ca="1">L6*(1-'Risk male'!L7)</f>
        <v>0.99096861169802219</v>
      </c>
      <c r="M7" s="21">
        <f ca="1">M6*(1-'Risk male'!M7)</f>
        <v>0.99110199619533212</v>
      </c>
      <c r="N7" s="21">
        <f ca="1">N6*(1-'Risk male'!N7)</f>
        <v>0.9912334119656746</v>
      </c>
      <c r="O7" s="21">
        <f ca="1">O6*(1-'Risk male'!O7)</f>
        <v>0.99136288803102346</v>
      </c>
      <c r="P7" s="21">
        <f ca="1">P6*(1-'Risk male'!P7)</f>
        <v>0.99149045298658223</v>
      </c>
      <c r="Q7" s="21">
        <f ca="1">Q6*(1-'Risk male'!Q7)</f>
        <v>0.9916161350070295</v>
      </c>
      <c r="R7" s="21">
        <f ca="1">R6*(1-'Risk male'!R7)</f>
        <v>0.99173996185267244</v>
      </c>
      <c r="S7" s="21">
        <f ca="1">S6*(1-'Risk male'!S7)</f>
        <v>0.99186196087551226</v>
      </c>
      <c r="T7" s="21">
        <f ca="1">T6*(1-'Risk male'!T7)</f>
        <v>0.99198215902522247</v>
      </c>
      <c r="U7" s="21">
        <f ca="1">U6*(1-'Risk male'!U7)</f>
        <v>0.99210058285503533</v>
      </c>
      <c r="V7" s="21">
        <f ca="1">V6*(1-'Risk male'!V7)</f>
        <v>0.99221725852755105</v>
      </c>
      <c r="W7" s="21">
        <f ca="1">W6*(1-'Risk male'!W7)</f>
        <v>0.99233221182045739</v>
      </c>
      <c r="X7" s="21">
        <f ca="1">X6*(1-'Risk male'!X7)</f>
        <v>0.99244546813216616</v>
      </c>
      <c r="Y7" s="21">
        <f ca="1">Y6*(1-'Risk male'!Y7)</f>
        <v>0.9925570524873697</v>
      </c>
      <c r="Z7" s="21">
        <f ca="1">Z6*(1-'Risk male'!Z7)</f>
        <v>0.99266698954251709</v>
      </c>
      <c r="AA7" s="21">
        <f ca="1">AA6*(1-'Risk male'!AA7)</f>
        <v>0.99277530359120925</v>
      </c>
      <c r="AB7" s="21">
        <f ca="1">AB6*(1-'Risk male'!AB7)</f>
        <v>0.99288201856951541</v>
      </c>
      <c r="AC7" s="21">
        <f ca="1">AC6*(1-'Risk male'!AC7)</f>
        <v>0.99298715806121418</v>
      </c>
      <c r="AD7" s="21">
        <f ca="1">AD6*(1-'Risk male'!AD7)</f>
        <v>0.99309074530295838</v>
      </c>
      <c r="AE7" s="21">
        <f ca="1">AE6*(1-'Risk male'!AE7)</f>
        <v>0.9931928031893611</v>
      </c>
      <c r="AF7" s="21">
        <f ca="1">AF6*(1-'Risk male'!AF7)</f>
        <v>0.99329335427801346</v>
      </c>
      <c r="AG7" s="21">
        <f ca="1">AG6*(1-'Risk male'!AG7)</f>
        <v>0.99339242079442525</v>
      </c>
      <c r="AH7" s="21">
        <f ca="1">AH6*(1-'Risk male'!AH7)</f>
        <v>0.99349002463689418</v>
      </c>
      <c r="AI7" s="21">
        <f ca="1">AI6*(1-'Risk male'!AI7)</f>
        <v>0.993586187381307</v>
      </c>
      <c r="AJ7" s="21">
        <f ca="1">AJ6*(1-'Risk male'!AJ7)</f>
        <v>0.99368093028586657</v>
      </c>
      <c r="AK7" s="21">
        <f ca="1">AK6*(1-'Risk male'!AK7)</f>
        <v>0.99377427429575405</v>
      </c>
      <c r="AL7" s="21">
        <f ca="1">AL6*(1-'Risk male'!AL7)</f>
        <v>0.99386624004772062</v>
      </c>
      <c r="AM7" s="21">
        <f ca="1">AM6*(1-'Risk male'!AM7)</f>
        <v>0.9939568478746128</v>
      </c>
      <c r="AN7" s="21">
        <f ca="1">AN6*(1-'Risk male'!AN7)</f>
        <v>0.99404611780983398</v>
      </c>
      <c r="AO7" s="21">
        <f ca="1">AO6*(1-'Risk male'!AO7)</f>
        <v>0.99413406959173645</v>
      </c>
      <c r="AP7" s="21">
        <f ca="1">AP6*(1-'Risk male'!AP7)</f>
        <v>0.99422072266795458</v>
      </c>
      <c r="AQ7" s="21">
        <f ca="1">AQ6*(1-'Risk male'!AQ7)</f>
        <v>0.99430609619967103</v>
      </c>
      <c r="AR7" s="21">
        <f ca="1">AR6*(1-'Risk male'!AR7)</f>
        <v>0.99439020906582243</v>
      </c>
      <c r="AS7" s="21">
        <f ca="1">AS6*(1-'Risk male'!AS7)</f>
        <v>0.99447307986724343</v>
      </c>
      <c r="AT7" s="21">
        <f ca="1">AT6*(1-'Risk male'!AT7)</f>
        <v>0.99455472693075053</v>
      </c>
      <c r="AU7" s="21">
        <f ca="1">AU6*(1-'Risk male'!AU7)</f>
        <v>0.99463516831316567</v>
      </c>
      <c r="AV7" s="21">
        <f ca="1">AV6*(1-'Risk male'!AV7)</f>
        <v>0.99471442180528169</v>
      </c>
      <c r="AW7" s="21">
        <f ca="1">AW6*(1-'Risk male'!AW7)</f>
        <v>0.99479250493576965</v>
      </c>
      <c r="AX7" s="21">
        <f ca="1">AX6*(1-'Risk male'!AX7)</f>
        <v>0.99486943497502922</v>
      </c>
      <c r="AY7" s="21">
        <f ca="1">AY6*(1-'Risk male'!AY7)</f>
        <v>0.99494522893898329</v>
      </c>
      <c r="AZ7" s="21">
        <f ca="1">AZ6*(1-'Risk male'!AZ7)</f>
        <v>0.99501990359281578</v>
      </c>
    </row>
    <row r="8" spans="1:52" x14ac:dyDescent="0.2">
      <c r="A8" s="1">
        <v>5</v>
      </c>
      <c r="B8" s="21">
        <f ca="1">B7*(1-'Risk male'!B8)</f>
        <v>0.98942975150027335</v>
      </c>
      <c r="C8" s="21">
        <f ca="1">C7*(1-'Risk male'!C8)</f>
        <v>0.98958583467088934</v>
      </c>
      <c r="D8" s="21">
        <f ca="1">D7*(1-'Risk male'!D8)</f>
        <v>0.98973961493011176</v>
      </c>
      <c r="E8" s="21">
        <f ca="1">E7*(1-'Risk male'!E8)</f>
        <v>0.98989112620154562</v>
      </c>
      <c r="F8" s="21">
        <f ca="1">F7*(1-'Risk male'!F8)</f>
        <v>0.99004040191067355</v>
      </c>
      <c r="G8" s="21">
        <f ca="1">G7*(1-'Risk male'!G8)</f>
        <v>0.99018747499212412</v>
      </c>
      <c r="H8" s="21">
        <f ca="1">H7*(1-'Risk male'!H8)</f>
        <v>0.99033237789683359</v>
      </c>
      <c r="I8" s="21">
        <f ca="1">I7*(1-'Risk male'!I8)</f>
        <v>0.99047514259910652</v>
      </c>
      <c r="J8" s="21">
        <f ca="1">J7*(1-'Risk male'!J8)</f>
        <v>0.99061580060357135</v>
      </c>
      <c r="K8" s="21">
        <f ca="1">K7*(1-'Risk male'!K8)</f>
        <v>0.99075438295204088</v>
      </c>
      <c r="L8" s="21">
        <f ca="1">L7*(1-'Risk male'!L8)</f>
        <v>0.99089092023026781</v>
      </c>
      <c r="M8" s="21">
        <f ca="1">M7*(1-'Risk male'!M8)</f>
        <v>0.99102544257460745</v>
      </c>
      <c r="N8" s="21">
        <f ca="1">N7*(1-'Risk male'!N8)</f>
        <v>0.99115797967858255</v>
      </c>
      <c r="O8" s="21">
        <f ca="1">O7*(1-'Risk male'!O8)</f>
        <v>0.99128856079935312</v>
      </c>
      <c r="P8" s="21">
        <f ca="1">P7*(1-'Risk male'!P8)</f>
        <v>0.9914172147640925</v>
      </c>
      <c r="Q8" s="21">
        <f ca="1">Q7*(1-'Risk male'!Q8)</f>
        <v>0.99154396997627303</v>
      </c>
      <c r="R8" s="21">
        <f ca="1">R7*(1-'Risk male'!R8)</f>
        <v>0.9916688544218587</v>
      </c>
      <c r="S8" s="21">
        <f ca="1">S7*(1-'Risk male'!S8)</f>
        <v>0.99179189567541004</v>
      </c>
      <c r="T8" s="21">
        <f ca="1">T7*(1-'Risk male'!T8)</f>
        <v>0.99191312090610118</v>
      </c>
      <c r="U8" s="21">
        <f ca="1">U7*(1-'Risk male'!U8)</f>
        <v>0.99203255688364456</v>
      </c>
      <c r="V8" s="21">
        <f ca="1">V7*(1-'Risk male'!V8)</f>
        <v>0.99215022998413893</v>
      </c>
      <c r="W8" s="21">
        <f ca="1">W7*(1-'Risk male'!W8)</f>
        <v>0.99226616619582531</v>
      </c>
      <c r="X8" s="21">
        <f ca="1">X7*(1-'Risk male'!X8)</f>
        <v>0.99238039112476251</v>
      </c>
      <c r="Y8" s="21">
        <f ca="1">Y7*(1-'Risk male'!Y8)</f>
        <v>0.99249293000041883</v>
      </c>
      <c r="Z8" s="21">
        <f ca="1">Z7*(1-'Risk male'!Z8)</f>
        <v>0.99260380768118683</v>
      </c>
      <c r="AA8" s="21">
        <f ca="1">AA7*(1-'Risk male'!AA8)</f>
        <v>0.99271304865981269</v>
      </c>
      <c r="AB8" s="21">
        <f ca="1">AB7*(1-'Risk male'!AB8)</f>
        <v>0.99282067706874988</v>
      </c>
      <c r="AC8" s="21">
        <f ca="1">AC7*(1-'Risk male'!AC8)</f>
        <v>0.9929267166854352</v>
      </c>
      <c r="AD8" s="21">
        <f ca="1">AD7*(1-'Risk male'!AD8)</f>
        <v>0.99303119093748882</v>
      </c>
      <c r="AE8" s="21">
        <f ca="1">AE7*(1-'Risk male'!AE8)</f>
        <v>0.9931341229078352</v>
      </c>
      <c r="AF8" s="21">
        <f ca="1">AF7*(1-'Risk male'!AF8)</f>
        <v>0.99323553533975495</v>
      </c>
      <c r="AG8" s="21">
        <f ca="1">AG7*(1-'Risk male'!AG8)</f>
        <v>0.99333545064186002</v>
      </c>
      <c r="AH8" s="21">
        <f ca="1">AH7*(1-'Risk male'!AH8)</f>
        <v>0.99343389089299572</v>
      </c>
      <c r="AI8" s="21">
        <f ca="1">AI7*(1-'Risk male'!AI8)</f>
        <v>0.99353087784707628</v>
      </c>
      <c r="AJ8" s="21">
        <f ca="1">AJ7*(1-'Risk male'!AJ8)</f>
        <v>0.9936264329378437</v>
      </c>
      <c r="AK8" s="21">
        <f ca="1">AK7*(1-'Risk male'!AK8)</f>
        <v>0.99372057728356356</v>
      </c>
      <c r="AL8" s="21">
        <f ca="1">AL7*(1-'Risk male'!AL8)</f>
        <v>0.99381333169164809</v>
      </c>
      <c r="AM8" s="21">
        <f ca="1">AM7*(1-'Risk male'!AM8)</f>
        <v>0.99390471666321389</v>
      </c>
      <c r="AN8" s="21">
        <f ca="1">AN7*(1-'Risk male'!AN8)</f>
        <v>0.99399475239757473</v>
      </c>
      <c r="AO8" s="21">
        <f ca="1">AO7*(1-'Risk male'!AO8)</f>
        <v>0.99408345879666493</v>
      </c>
      <c r="AP8" s="21">
        <f ca="1">AP7*(1-'Risk male'!AP8)</f>
        <v>0.99417085546940298</v>
      </c>
      <c r="AQ8" s="21">
        <f ca="1">AQ7*(1-'Risk male'!AQ8)</f>
        <v>0.99425696173598843</v>
      </c>
      <c r="AR8" s="21">
        <f ca="1">AR7*(1-'Risk male'!AR8)</f>
        <v>0.99434179663213773</v>
      </c>
      <c r="AS8" s="21">
        <f ca="1">AS7*(1-'Risk male'!AS8)</f>
        <v>0.994425378913258</v>
      </c>
      <c r="AT8" s="21">
        <f ca="1">AT7*(1-'Risk male'!AT8)</f>
        <v>0.99450772705856016</v>
      </c>
      <c r="AU8" s="21">
        <f ca="1">AU7*(1-'Risk male'!AU8)</f>
        <v>0.99458885927511154</v>
      </c>
      <c r="AV8" s="21">
        <f ca="1">AV7*(1-'Risk male'!AV8)</f>
        <v>0.99466879350183035</v>
      </c>
      <c r="AW8" s="21">
        <f ca="1">AW7*(1-'Risk male'!AW8)</f>
        <v>0.99474754741342131</v>
      </c>
      <c r="AX8" s="21">
        <f ca="1">AX7*(1-'Risk male'!AX8)</f>
        <v>0.99482513842425369</v>
      </c>
      <c r="AY8" s="21">
        <f ca="1">AY7*(1-'Risk male'!AY8)</f>
        <v>0.9949015836921844</v>
      </c>
      <c r="AZ8" s="21">
        <f ca="1">AZ7*(1-'Risk male'!AZ8)</f>
        <v>0.99497690012232232</v>
      </c>
    </row>
    <row r="9" spans="1:52" x14ac:dyDescent="0.2">
      <c r="A9" s="1">
        <v>6</v>
      </c>
      <c r="B9" s="21">
        <f ca="1">B8*(1-'Risk male'!B9)</f>
        <v>0.98932572112144357</v>
      </c>
      <c r="C9" s="21">
        <f ca="1">C8*(1-'Risk male'!C9)</f>
        <v>0.98948332551848739</v>
      </c>
      <c r="D9" s="21">
        <f ca="1">D8*(1-'Risk male'!D9)</f>
        <v>0.98963860499692813</v>
      </c>
      <c r="E9" s="21">
        <f ca="1">E8*(1-'Risk male'!E9)</f>
        <v>0.98979159379171189</v>
      </c>
      <c r="F9" s="21">
        <f ca="1">F8*(1-'Risk male'!F9)</f>
        <v>0.98994232563546769</v>
      </c>
      <c r="G9" s="21">
        <f ca="1">G8*(1-'Risk male'!G9)</f>
        <v>0.99009083376582652</v>
      </c>
      <c r="H9" s="21">
        <f ca="1">H8*(1-'Risk male'!H9)</f>
        <v>0.99023715093263232</v>
      </c>
      <c r="I9" s="21">
        <f ca="1">I8*(1-'Risk male'!I9)</f>
        <v>0.99038130940505198</v>
      </c>
      <c r="J9" s="21">
        <f ca="1">J8*(1-'Risk male'!J9)</f>
        <v>0.99052334097858008</v>
      </c>
      <c r="K9" s="21">
        <f ca="1">K8*(1-'Risk male'!K9)</f>
        <v>0.99066327698194778</v>
      </c>
      <c r="L9" s="21">
        <f ca="1">L8*(1-'Risk male'!L9)</f>
        <v>0.99080114828392574</v>
      </c>
      <c r="M9" s="21">
        <f ca="1">M8*(1-'Risk male'!M9)</f>
        <v>0.99093698530003582</v>
      </c>
      <c r="N9" s="21">
        <f ca="1">N8*(1-'Risk male'!N9)</f>
        <v>0.99107081799916186</v>
      </c>
      <c r="O9" s="21">
        <f ca="1">O8*(1-'Risk male'!O9)</f>
        <v>0.99120267591006717</v>
      </c>
      <c r="P9" s="21">
        <f ca="1">P8*(1-'Risk male'!P9)</f>
        <v>0.99133258812781688</v>
      </c>
      <c r="Q9" s="21">
        <f ca="1">Q8*(1-'Risk male'!Q9)</f>
        <v>0.99146058332010922</v>
      </c>
      <c r="R9" s="21">
        <f ca="1">R8*(1-'Risk male'!R9)</f>
        <v>0.99158668973351416</v>
      </c>
      <c r="S9" s="21">
        <f ca="1">S8*(1-'Risk male'!S9)</f>
        <v>0.9917109351996235</v>
      </c>
      <c r="T9" s="21">
        <f ca="1">T8*(1-'Risk male'!T9)</f>
        <v>0.99183334714111238</v>
      </c>
      <c r="U9" s="21">
        <f ca="1">U8*(1-'Risk male'!U9)</f>
        <v>0.99195395257770846</v>
      </c>
      <c r="V9" s="21">
        <f ca="1">V8*(1-'Risk male'!V9)</f>
        <v>0.99207277813208361</v>
      </c>
      <c r="W9" s="21">
        <f ca="1">W8*(1-'Risk male'!W9)</f>
        <v>0.99218985003565374</v>
      </c>
      <c r="X9" s="21">
        <f ca="1">X8*(1-'Risk male'!X9)</f>
        <v>0.99230519413429707</v>
      </c>
      <c r="Y9" s="21">
        <f ca="1">Y8*(1-'Risk male'!Y9)</f>
        <v>0.99241883589398838</v>
      </c>
      <c r="Z9" s="21">
        <f ca="1">Z8*(1-'Risk male'!Z9)</f>
        <v>0.99253080040635622</v>
      </c>
      <c r="AA9" s="21">
        <f ca="1">AA8*(1-'Risk male'!AA9)</f>
        <v>0.99264111239415376</v>
      </c>
      <c r="AB9" s="21">
        <f ca="1">AB8*(1-'Risk male'!AB9)</f>
        <v>0.99274979621665405</v>
      </c>
      <c r="AC9" s="21">
        <f ca="1">AC8*(1-'Risk male'!AC9)</f>
        <v>0.99285687587496663</v>
      </c>
      <c r="AD9" s="21">
        <f ca="1">AD8*(1-'Risk male'!AD9)</f>
        <v>0.99296237501727869</v>
      </c>
      <c r="AE9" s="21">
        <f ca="1">AE8*(1-'Risk male'!AE9)</f>
        <v>0.99306631694401515</v>
      </c>
      <c r="AF9" s="21">
        <f ca="1">AF8*(1-'Risk male'!AF9)</f>
        <v>0.99316872461293082</v>
      </c>
      <c r="AG9" s="21">
        <f ca="1">AG8*(1-'Risk male'!AG9)</f>
        <v>0.99326962064412494</v>
      </c>
      <c r="AH9" s="21">
        <f ca="1">AH8*(1-'Risk male'!AH9)</f>
        <v>0.99336902732498111</v>
      </c>
      <c r="AI9" s="21">
        <f ca="1">AI8*(1-'Risk male'!AI9)</f>
        <v>0.99346696661504241</v>
      </c>
      <c r="AJ9" s="21">
        <f ca="1">AJ8*(1-'Risk male'!AJ9)</f>
        <v>0.99356346015080732</v>
      </c>
      <c r="AK9" s="21">
        <f ca="1">AK8*(1-'Risk male'!AK9)</f>
        <v>0.99365852925046361</v>
      </c>
      <c r="AL9" s="21">
        <f ca="1">AL8*(1-'Risk male'!AL9)</f>
        <v>0.99375219491854816</v>
      </c>
      <c r="AM9" s="21">
        <f ca="1">AM8*(1-'Risk male'!AM9)</f>
        <v>0.99384447785054175</v>
      </c>
      <c r="AN9" s="21">
        <f ca="1">AN8*(1-'Risk male'!AN9)</f>
        <v>0.9939353984373982</v>
      </c>
      <c r="AO9" s="21">
        <f ca="1">AO8*(1-'Risk male'!AO9)</f>
        <v>0.99402497677000312</v>
      </c>
      <c r="AP9" s="21">
        <f ca="1">AP8*(1-'Risk male'!AP9)</f>
        <v>0.99411323264357376</v>
      </c>
      <c r="AQ9" s="21">
        <f ca="1">AQ8*(1-'Risk male'!AQ9)</f>
        <v>0.99420018556199086</v>
      </c>
      <c r="AR9" s="21">
        <f ca="1">AR8*(1-'Risk male'!AR9)</f>
        <v>0.99428585474206865</v>
      </c>
      <c r="AS9" s="21">
        <f ca="1">AS8*(1-'Risk male'!AS9)</f>
        <v>0.99437025911776367</v>
      </c>
      <c r="AT9" s="21">
        <f ca="1">AT8*(1-'Risk male'!AT9)</f>
        <v>0.99445341734432136</v>
      </c>
      <c r="AU9" s="21">
        <f ca="1">AU8*(1-'Risk male'!AU9)</f>
        <v>0.99453534780236241</v>
      </c>
      <c r="AV9" s="21">
        <f ca="1">AV8*(1-'Risk male'!AV9)</f>
        <v>0.99461606860191032</v>
      </c>
      <c r="AW9" s="21">
        <f ca="1">AW8*(1-'Risk male'!AW9)</f>
        <v>0.99469559758635973</v>
      </c>
      <c r="AX9" s="21">
        <f ca="1">AX8*(1-'Risk male'!AX9)</f>
        <v>0.99477395233638688</v>
      </c>
      <c r="AY9" s="21">
        <f ca="1">AY8*(1-'Risk male'!AY9)</f>
        <v>0.99485115017380488</v>
      </c>
      <c r="AZ9" s="21">
        <f ca="1">AZ8*(1-'Risk male'!AZ9)</f>
        <v>0.99492720816535929</v>
      </c>
    </row>
    <row r="10" spans="1:52" x14ac:dyDescent="0.2">
      <c r="A10" s="1">
        <v>7</v>
      </c>
      <c r="B10" s="21">
        <f ca="1">B9*(1-'Risk male'!B10)</f>
        <v>0.98924188145313352</v>
      </c>
      <c r="C10" s="21">
        <f ca="1">C9*(1-'Risk male'!C10)</f>
        <v>0.98940071170136745</v>
      </c>
      <c r="D10" s="21">
        <f ca="1">D9*(1-'Risk male'!D10)</f>
        <v>0.9895571993006772</v>
      </c>
      <c r="E10" s="21">
        <f ca="1">E9*(1-'Risk male'!E10)</f>
        <v>0.98971137873673276</v>
      </c>
      <c r="F10" s="21">
        <f ca="1">F9*(1-'Risk male'!F10)</f>
        <v>0.98986328398951229</v>
      </c>
      <c r="G10" s="21">
        <f ca="1">G9*(1-'Risk male'!G10)</f>
        <v>0.9900129485406618</v>
      </c>
      <c r="H10" s="21">
        <f ca="1">H9*(1-'Risk male'!H10)</f>
        <v>0.9901604053807459</v>
      </c>
      <c r="I10" s="21">
        <f ca="1">I9*(1-'Risk male'!I10)</f>
        <v>0.99030568701639754</v>
      </c>
      <c r="J10" s="21">
        <f ca="1">J9*(1-'Risk male'!J10)</f>
        <v>0.99044882547736146</v>
      </c>
      <c r="K10" s="21">
        <f ca="1">K9*(1-'Risk male'!K10)</f>
        <v>0.9905898523234431</v>
      </c>
      <c r="L10" s="21">
        <f ca="1">L9*(1-'Risk male'!L10)</f>
        <v>0.99072879865134844</v>
      </c>
      <c r="M10" s="21">
        <f ca="1">M9*(1-'Risk male'!M10)</f>
        <v>0.99086569510143596</v>
      </c>
      <c r="N10" s="21">
        <f ca="1">N9*(1-'Risk male'!N10)</f>
        <v>0.99100057186436352</v>
      </c>
      <c r="O10" s="21">
        <f ca="1">O9*(1-'Risk male'!O10)</f>
        <v>0.9911334586876448</v>
      </c>
      <c r="P10" s="21">
        <f ca="1">P9*(1-'Risk male'!P10)</f>
        <v>0.99126438488210822</v>
      </c>
      <c r="Q10" s="21">
        <f ca="1">Q9*(1-'Risk male'!Q10)</f>
        <v>0.99139337932826532</v>
      </c>
      <c r="R10" s="21">
        <f ca="1">R9*(1-'Risk male'!R10)</f>
        <v>0.99152047048258618</v>
      </c>
      <c r="S10" s="21">
        <f ca="1">S9*(1-'Risk male'!S10)</f>
        <v>0.99164568638368555</v>
      </c>
      <c r="T10" s="21">
        <f ca="1">T9*(1-'Risk male'!T10)</f>
        <v>0.99176905465842047</v>
      </c>
      <c r="U10" s="21">
        <f ca="1">U9*(1-'Risk male'!U10)</f>
        <v>0.99189060252789496</v>
      </c>
      <c r="V10" s="21">
        <f ca="1">V9*(1-'Risk male'!V10)</f>
        <v>0.99201035681338701</v>
      </c>
      <c r="W10" s="21">
        <f ca="1">W9*(1-'Risk male'!W10)</f>
        <v>0.99212834394218341</v>
      </c>
      <c r="X10" s="21">
        <f ca="1">X9*(1-'Risk male'!X10)</f>
        <v>0.99224458995333198</v>
      </c>
      <c r="Y10" s="21">
        <f ca="1">Y9*(1-'Risk male'!Y10)</f>
        <v>0.99235912050331132</v>
      </c>
      <c r="Z10" s="21">
        <f ca="1">Z9*(1-'Risk male'!Z10)</f>
        <v>0.99247196087162071</v>
      </c>
      <c r="AA10" s="21">
        <f ca="1">AA9*(1-'Risk male'!AA10)</f>
        <v>0.99258313596628511</v>
      </c>
      <c r="AB10" s="21">
        <f ca="1">AB9*(1-'Risk male'!AB10)</f>
        <v>0.99269267032928332</v>
      </c>
      <c r="AC10" s="21">
        <f ca="1">AC9*(1-'Risk male'!AC10)</f>
        <v>0.99280058814189787</v>
      </c>
      <c r="AD10" s="21">
        <f ca="1">AD9*(1-'Risk male'!AD10)</f>
        <v>0.99290691322998847</v>
      </c>
      <c r="AE10" s="21">
        <f ca="1">AE9*(1-'Risk male'!AE10)</f>
        <v>0.99301166906918426</v>
      </c>
      <c r="AF10" s="21">
        <f ca="1">AF9*(1-'Risk male'!AF10)</f>
        <v>0.99311487879000793</v>
      </c>
      <c r="AG10" s="21">
        <f ca="1">AG9*(1-'Risk male'!AG10)</f>
        <v>0.9932165651829219</v>
      </c>
      <c r="AH10" s="21">
        <f ca="1">AH9*(1-'Risk male'!AH10)</f>
        <v>0.99331675070329895</v>
      </c>
      <c r="AI10" s="21">
        <f ca="1">AI9*(1-'Risk male'!AI10)</f>
        <v>0.99341545747632909</v>
      </c>
      <c r="AJ10" s="21">
        <f ca="1">AJ9*(1-'Risk male'!AJ10)</f>
        <v>0.99351270730184471</v>
      </c>
      <c r="AK10" s="21">
        <f ca="1">AK9*(1-'Risk male'!AK10)</f>
        <v>0.99360852165908642</v>
      </c>
      <c r="AL10" s="21">
        <f ca="1">AL9*(1-'Risk male'!AL10)</f>
        <v>0.99370292171139085</v>
      </c>
      <c r="AM10" s="21">
        <f ca="1">AM9*(1-'Risk male'!AM10)</f>
        <v>0.99379592831081653</v>
      </c>
      <c r="AN10" s="21">
        <f ca="1">AN9*(1-'Risk male'!AN10)</f>
        <v>0.99388756200270101</v>
      </c>
      <c r="AO10" s="21">
        <f ca="1">AO9*(1-'Risk male'!AO10)</f>
        <v>0.99397784303014958</v>
      </c>
      <c r="AP10" s="21">
        <f ca="1">AP9*(1-'Risk male'!AP10)</f>
        <v>0.9940667913384631</v>
      </c>
      <c r="AQ10" s="21">
        <f ca="1">AQ9*(1-'Risk male'!AQ10)</f>
        <v>0.99415442657949771</v>
      </c>
      <c r="AR10" s="21">
        <f ca="1">AR9*(1-'Risk male'!AR10)</f>
        <v>0.99424076811596396</v>
      </c>
      <c r="AS10" s="21">
        <f ca="1">AS9*(1-'Risk male'!AS10)</f>
        <v>0.99432583502566174</v>
      </c>
      <c r="AT10" s="21">
        <f ca="1">AT9*(1-'Risk male'!AT10)</f>
        <v>0.99440964610565541</v>
      </c>
      <c r="AU10" s="21">
        <f ca="1">AU9*(1-'Risk male'!AU10)</f>
        <v>0.99449221987638636</v>
      </c>
      <c r="AV10" s="21">
        <f ca="1">AV9*(1-'Risk male'!AV10)</f>
        <v>0.9945735745857277</v>
      </c>
      <c r="AW10" s="21">
        <f ca="1">AW9*(1-'Risk male'!AW10)</f>
        <v>0.99465372821297837</v>
      </c>
      <c r="AX10" s="21">
        <f ca="1">AX9*(1-'Risk male'!AX10)</f>
        <v>0.99473269847280021</v>
      </c>
      <c r="AY10" s="21">
        <f ca="1">AY9*(1-'Risk male'!AY10)</f>
        <v>0.99481050281909889</v>
      </c>
      <c r="AZ10" s="21">
        <f ca="1">AZ9*(1-'Risk male'!AZ10)</f>
        <v>0.99488715844884457</v>
      </c>
    </row>
    <row r="11" spans="1:52" x14ac:dyDescent="0.2">
      <c r="A11" s="1">
        <v>8</v>
      </c>
      <c r="B11" s="21">
        <f ca="1">B10*(1-'Risk male'!B11)</f>
        <v>0.989154305695641</v>
      </c>
      <c r="C11" s="21">
        <f ca="1">C10*(1-'Risk male'!C11)</f>
        <v>0.98931441631374073</v>
      </c>
      <c r="D11" s="21">
        <f ca="1">D10*(1-'Risk male'!D11)</f>
        <v>0.98947216576722641</v>
      </c>
      <c r="E11" s="21">
        <f ca="1">E10*(1-'Risk male'!E11)</f>
        <v>0.98962758880350377</v>
      </c>
      <c r="F11" s="21">
        <f ca="1">F10*(1-'Risk male'!F11)</f>
        <v>0.98978071966076719</v>
      </c>
      <c r="G11" s="21">
        <f ca="1">G10*(1-'Risk male'!G11)</f>
        <v>0.98993159207540082</v>
      </c>
      <c r="H11" s="21">
        <f ca="1">H10*(1-'Risk male'!H11)</f>
        <v>0.99008023928927069</v>
      </c>
      <c r="I11" s="21">
        <f ca="1">I10*(1-'Risk male'!I11)</f>
        <v>0.99022669405691643</v>
      </c>
      <c r="J11" s="21">
        <f ca="1">J10*(1-'Risk male'!J11)</f>
        <v>0.99037098865263473</v>
      </c>
      <c r="K11" s="21">
        <f ca="1">K10*(1-'Risk male'!K11)</f>
        <v>0.99051315487746905</v>
      </c>
      <c r="L11" s="21">
        <f ca="1">L10*(1-'Risk male'!L11)</f>
        <v>0.9906532240660898</v>
      </c>
      <c r="M11" s="21">
        <f ca="1">M10*(1-'Risk male'!M11)</f>
        <v>0.99079122709358625</v>
      </c>
      <c r="N11" s="21">
        <f ca="1">N10*(1-'Risk male'!N11)</f>
        <v>0.99092719438215227</v>
      </c>
      <c r="O11" s="21">
        <f ca="1">O10*(1-'Risk male'!O11)</f>
        <v>0.99106115590768318</v>
      </c>
      <c r="P11" s="21">
        <f ca="1">P10*(1-'Risk male'!P11)</f>
        <v>0.99119314120627178</v>
      </c>
      <c r="Q11" s="21">
        <f ca="1">Q10*(1-'Risk male'!Q11)</f>
        <v>0.99132317938061698</v>
      </c>
      <c r="R11" s="21">
        <f ca="1">R10*(1-'Risk male'!R11)</f>
        <v>0.991451299106336</v>
      </c>
      <c r="S11" s="21">
        <f ca="1">S10*(1-'Risk male'!S11)</f>
        <v>0.99157752863818938</v>
      </c>
      <c r="T11" s="21">
        <f ca="1">T10*(1-'Risk male'!T11)</f>
        <v>0.99170189581621493</v>
      </c>
      <c r="U11" s="21">
        <f ca="1">U10*(1-'Risk male'!U11)</f>
        <v>0.99182442807177007</v>
      </c>
      <c r="V11" s="21">
        <f ca="1">V10*(1-'Risk male'!V11)</f>
        <v>0.99194515243349601</v>
      </c>
      <c r="W11" s="21">
        <f ca="1">W10*(1-'Risk male'!W11)</f>
        <v>0.99206409553318819</v>
      </c>
      <c r="X11" s="21">
        <f ca="1">X10*(1-'Risk male'!X11)</f>
        <v>0.99218128361158486</v>
      </c>
      <c r="Y11" s="21">
        <f ca="1">Y10*(1-'Risk male'!Y11)</f>
        <v>0.99229674252407241</v>
      </c>
      <c r="Z11" s="21">
        <f ca="1">Z10*(1-'Risk male'!Z11)</f>
        <v>0.99241049774631096</v>
      </c>
      <c r="AA11" s="21">
        <f ca="1">AA10*(1-'Risk male'!AA11)</f>
        <v>0.99252257437977365</v>
      </c>
      <c r="AB11" s="21">
        <f ca="1">AB10*(1-'Risk male'!AB11)</f>
        <v>0.99263299715721032</v>
      </c>
      <c r="AC11" s="21">
        <f ca="1">AC10*(1-'Risk male'!AC11)</f>
        <v>0.99274179044803046</v>
      </c>
      <c r="AD11" s="21">
        <f ca="1">AD10*(1-'Risk male'!AD11)</f>
        <v>0.99284897826361196</v>
      </c>
      <c r="AE11" s="21">
        <f ca="1">AE10*(1-'Risk male'!AE11)</f>
        <v>0.99295458426252603</v>
      </c>
      <c r="AF11" s="21">
        <f ca="1">AF10*(1-'Risk male'!AF11)</f>
        <v>0.99305863175569442</v>
      </c>
      <c r="AG11" s="21">
        <f ca="1">AG10*(1-'Risk male'!AG11)</f>
        <v>0.99316114371146924</v>
      </c>
      <c r="AH11" s="21">
        <f ca="1">AH10*(1-'Risk male'!AH11)</f>
        <v>0.99326214276063562</v>
      </c>
      <c r="AI11" s="21">
        <f ca="1">AI10*(1-'Risk male'!AI11)</f>
        <v>0.99336165120135034</v>
      </c>
      <c r="AJ11" s="21">
        <f ca="1">AJ10*(1-'Risk male'!AJ11)</f>
        <v>0.99345969100399989</v>
      </c>
      <c r="AK11" s="21">
        <f ca="1">AK10*(1-'Risk male'!AK11)</f>
        <v>0.99355628381599648</v>
      </c>
      <c r="AL11" s="21">
        <f ca="1">AL10*(1-'Risk male'!AL11)</f>
        <v>0.99365145096649854</v>
      </c>
      <c r="AM11" s="21">
        <f ca="1">AM10*(1-'Risk male'!AM11)</f>
        <v>0.99374521347106559</v>
      </c>
      <c r="AN11" s="21">
        <f ca="1">AN10*(1-'Risk male'!AN11)</f>
        <v>0.99383759203624744</v>
      </c>
      <c r="AO11" s="21">
        <f ca="1">AO10*(1-'Risk male'!AO11)</f>
        <v>0.9939286070641018</v>
      </c>
      <c r="AP11" s="21">
        <f ca="1">AP10*(1-'Risk male'!AP11)</f>
        <v>0.99401827865665315</v>
      </c>
      <c r="AQ11" s="21">
        <f ca="1">AQ10*(1-'Risk male'!AQ11)</f>
        <v>0.99410662662028026</v>
      </c>
      <c r="AR11" s="21">
        <f ca="1">AR10*(1-'Risk male'!AR11)</f>
        <v>0.99419367047004614</v>
      </c>
      <c r="AS11" s="21">
        <f ca="1">AS10*(1-'Risk male'!AS11)</f>
        <v>0.99427942943396042</v>
      </c>
      <c r="AT11" s="21">
        <f ca="1">AT10*(1-'Risk male'!AT11)</f>
        <v>0.99436392245718397</v>
      </c>
      <c r="AU11" s="21">
        <f ca="1">AU10*(1-'Risk male'!AU11)</f>
        <v>0.99444716820616863</v>
      </c>
      <c r="AV11" s="21">
        <f ca="1">AV10*(1-'Risk male'!AV11)</f>
        <v>0.99452918507274057</v>
      </c>
      <c r="AW11" s="21">
        <f ca="1">AW10*(1-'Risk male'!AW11)</f>
        <v>0.99460999117812121</v>
      </c>
      <c r="AX11" s="21">
        <f ca="1">AX10*(1-'Risk male'!AX11)</f>
        <v>0.9946896043768918</v>
      </c>
      <c r="AY11" s="21">
        <f ca="1">AY10*(1-'Risk male'!AY11)</f>
        <v>0.99476804226090121</v>
      </c>
      <c r="AZ11" s="21">
        <f ca="1">AZ10*(1-'Risk male'!AZ11)</f>
        <v>0.99484532216311283</v>
      </c>
    </row>
    <row r="12" spans="1:52" x14ac:dyDescent="0.2">
      <c r="A12" s="1">
        <v>9</v>
      </c>
      <c r="B12" s="21">
        <f ca="1">B11*(1-'Risk male'!B12)</f>
        <v>0.98908205310889763</v>
      </c>
      <c r="C12" s="21">
        <f ca="1">C11*(1-'Risk male'!C12)</f>
        <v>0.98924321997680209</v>
      </c>
      <c r="D12" s="21">
        <f ca="1">D11*(1-'Risk male'!D12)</f>
        <v>0.98940201040818221</v>
      </c>
      <c r="E12" s="21">
        <f ca="1">E11*(1-'Risk male'!E12)</f>
        <v>0.9895584593662452</v>
      </c>
      <c r="F12" s="21">
        <f ca="1">F11*(1-'Risk male'!F12)</f>
        <v>0.98971260130208716</v>
      </c>
      <c r="G12" s="21">
        <f ca="1">G11*(1-'Risk male'!G12)</f>
        <v>0.98986447016212886</v>
      </c>
      <c r="H12" s="21">
        <f ca="1">H11*(1-'Risk male'!H12)</f>
        <v>0.9900140993954416</v>
      </c>
      <c r="I12" s="21">
        <f ca="1">I11*(1-'Risk male'!I12)</f>
        <v>0.99016152196097318</v>
      </c>
      <c r="J12" s="21">
        <f ca="1">J11*(1-'Risk male'!J12)</f>
        <v>0.99030677033466474</v>
      </c>
      <c r="K12" s="21">
        <f ca="1">K11*(1-'Risk male'!K12)</f>
        <v>0.99044987651647365</v>
      </c>
      <c r="L12" s="21">
        <f ca="1">L11*(1-'Risk male'!L12)</f>
        <v>0.99059087203728724</v>
      </c>
      <c r="M12" s="21">
        <f ca="1">M11*(1-'Risk male'!M12)</f>
        <v>0.99072978796574684</v>
      </c>
      <c r="N12" s="21">
        <f ca="1">N11*(1-'Risk male'!N12)</f>
        <v>0.99086665491496673</v>
      </c>
      <c r="O12" s="21">
        <f ca="1">O11*(1-'Risk male'!O12)</f>
        <v>0.99100150304916224</v>
      </c>
      <c r="P12" s="21">
        <f ca="1">P11*(1-'Risk male'!P12)</f>
        <v>0.99113436209017891</v>
      </c>
      <c r="Q12" s="21">
        <f ca="1">Q11*(1-'Risk male'!Q12)</f>
        <v>0.99126526132393178</v>
      </c>
      <c r="R12" s="21">
        <f ca="1">R11*(1-'Risk male'!R12)</f>
        <v>0.99139422960674961</v>
      </c>
      <c r="S12" s="21">
        <f ca="1">S11*(1-'Risk male'!S12)</f>
        <v>0.99152129537163058</v>
      </c>
      <c r="T12" s="21">
        <f ca="1">T11*(1-'Risk male'!T12)</f>
        <v>0.99164648663440713</v>
      </c>
      <c r="U12" s="21">
        <f ca="1">U11*(1-'Risk male'!U12)</f>
        <v>0.99176983099981886</v>
      </c>
      <c r="V12" s="21">
        <f ca="1">V11*(1-'Risk male'!V12)</f>
        <v>0.99189135566750697</v>
      </c>
      <c r="W12" s="21">
        <f ca="1">W11*(1-'Risk male'!W12)</f>
        <v>0.99201108743791455</v>
      </c>
      <c r="X12" s="21">
        <f ca="1">X11*(1-'Risk male'!X12)</f>
        <v>0.99212905271810514</v>
      </c>
      <c r="Y12" s="21">
        <f ca="1">Y11*(1-'Risk male'!Y12)</f>
        <v>0.99224527752749658</v>
      </c>
      <c r="Z12" s="21">
        <f ca="1">Z11*(1-'Risk male'!Z12)</f>
        <v>0.99235978750351683</v>
      </c>
      <c r="AA12" s="21">
        <f ca="1">AA11*(1-'Risk male'!AA12)</f>
        <v>0.99247260790717096</v>
      </c>
      <c r="AB12" s="21">
        <f ca="1">AB11*(1-'Risk male'!AB12)</f>
        <v>0.99258376362853407</v>
      </c>
      <c r="AC12" s="21">
        <f ca="1">AC11*(1-'Risk male'!AC12)</f>
        <v>0.9926932791921621</v>
      </c>
      <c r="AD12" s="21">
        <f ca="1">AD11*(1-'Risk male'!AD12)</f>
        <v>0.99280117876242846</v>
      </c>
      <c r="AE12" s="21">
        <f ca="1">AE11*(1-'Risk male'!AE12)</f>
        <v>0.992907486148777</v>
      </c>
      <c r="AF12" s="21">
        <f ca="1">AF11*(1-'Risk male'!AF12)</f>
        <v>0.9930122248109059</v>
      </c>
      <c r="AG12" s="21">
        <f ca="1">AG11*(1-'Risk male'!AG12)</f>
        <v>0.99311541786387525</v>
      </c>
      <c r="AH12" s="21">
        <f ca="1">AH11*(1-'Risk male'!AH12)</f>
        <v>0.9932170880831358</v>
      </c>
      <c r="AI12" s="21">
        <f ca="1">AI11*(1-'Risk male'!AI12)</f>
        <v>0.99331725790949466</v>
      </c>
      <c r="AJ12" s="21">
        <f ca="1">AJ11*(1-'Risk male'!AJ12)</f>
        <v>0.99341594945399947</v>
      </c>
      <c r="AK12" s="21">
        <f ca="1">AK11*(1-'Risk male'!AK12)</f>
        <v>0.99351318450275983</v>
      </c>
      <c r="AL12" s="21">
        <f ca="1">AL11*(1-'Risk male'!AL12)</f>
        <v>0.99360898452169399</v>
      </c>
      <c r="AM12" s="21">
        <f ca="1">AM11*(1-'Risk male'!AM12)</f>
        <v>0.99370337066120873</v>
      </c>
      <c r="AN12" s="21">
        <f ca="1">AN11*(1-'Risk male'!AN12)</f>
        <v>0.99379636376081404</v>
      </c>
      <c r="AO12" s="21">
        <f ca="1">AO11*(1-'Risk male'!AO12)</f>
        <v>0.9938879843536651</v>
      </c>
      <c r="AP12" s="21">
        <f ca="1">AP11*(1-'Risk male'!AP12)</f>
        <v>0.99397825267104611</v>
      </c>
      <c r="AQ12" s="21">
        <f ca="1">AQ11*(1-'Risk male'!AQ12)</f>
        <v>0.99406718864678134</v>
      </c>
      <c r="AR12" s="21">
        <f ca="1">AR11*(1-'Risk male'!AR12)</f>
        <v>0.99415481192159016</v>
      </c>
      <c r="AS12" s="21">
        <f ca="1">AS11*(1-'Risk male'!AS12)</f>
        <v>0.994241141847372</v>
      </c>
      <c r="AT12" s="21">
        <f ca="1">AT11*(1-'Risk male'!AT12)</f>
        <v>0.99432619749143514</v>
      </c>
      <c r="AU12" s="21">
        <f ca="1">AU11*(1-'Risk male'!AU12)</f>
        <v>0.99440999764065929</v>
      </c>
      <c r="AV12" s="21">
        <f ca="1">AV11*(1-'Risk male'!AV12)</f>
        <v>0.99449256080560211</v>
      </c>
      <c r="AW12" s="21">
        <f ca="1">AW11*(1-'Risk male'!AW12)</f>
        <v>0.99457390522454225</v>
      </c>
      <c r="AX12" s="21">
        <f ca="1">AX11*(1-'Risk male'!AX12)</f>
        <v>0.99465404886746711</v>
      </c>
      <c r="AY12" s="21">
        <f ca="1">AY11*(1-'Risk male'!AY12)</f>
        <v>0.99473300944000176</v>
      </c>
      <c r="AZ12" s="21">
        <f ca="1">AZ11*(1-'Risk male'!AZ12)</f>
        <v>0.99481080438727887</v>
      </c>
    </row>
    <row r="13" spans="1:52" x14ac:dyDescent="0.2">
      <c r="A13" s="1">
        <v>10</v>
      </c>
      <c r="B13" s="21">
        <f ca="1">B12*(1-'Risk male'!B13)</f>
        <v>0.98899120205062707</v>
      </c>
      <c r="C13" s="21">
        <f ca="1">C12*(1-'Risk male'!C13)</f>
        <v>0.98915369695997624</v>
      </c>
      <c r="D13" s="21">
        <f ca="1">D12*(1-'Risk male'!D13)</f>
        <v>0.98931379623399607</v>
      </c>
      <c r="E13" s="21">
        <f ca="1">E12*(1-'Risk male'!E13)</f>
        <v>0.98947153510710084</v>
      </c>
      <c r="F13" s="21">
        <f ca="1">F12*(1-'Risk male'!F13)</f>
        <v>0.98962694829795228</v>
      </c>
      <c r="G13" s="21">
        <f ca="1">G12*(1-'Risk male'!G13)</f>
        <v>0.98978007001693802</v>
      </c>
      <c r="H13" s="21">
        <f ca="1">H12*(1-'Risk male'!H13)</f>
        <v>0.98993093397354082</v>
      </c>
      <c r="I13" s="21">
        <f ca="1">I12*(1-'Risk male'!I13)</f>
        <v>0.99007957338360641</v>
      </c>
      <c r="J13" s="21">
        <f ca="1">J12*(1-'Risk male'!J13)</f>
        <v>0.99022602097650281</v>
      </c>
      <c r="K13" s="21">
        <f ca="1">K12*(1-'Risk male'!K13)</f>
        <v>0.99037030900218492</v>
      </c>
      <c r="L13" s="21">
        <f ca="1">L12*(1-'Risk male'!L13)</f>
        <v>0.99051246923814984</v>
      </c>
      <c r="M13" s="21">
        <f ca="1">M12*(1-'Risk male'!M13)</f>
        <v>0.9906525329963014</v>
      </c>
      <c r="N13" s="21">
        <f ca="1">N12*(1-'Risk male'!N13)</f>
        <v>0.99079053112971105</v>
      </c>
      <c r="O13" s="21">
        <f ca="1">O12*(1-'Risk male'!O13)</f>
        <v>0.99092649403928501</v>
      </c>
      <c r="P13" s="21">
        <f ca="1">P12*(1-'Risk male'!P13)</f>
        <v>0.99106045168033419</v>
      </c>
      <c r="Q13" s="21">
        <f ca="1">Q12*(1-'Risk male'!Q13)</f>
        <v>0.99119243356905362</v>
      </c>
      <c r="R13" s="21">
        <f ca="1">R12*(1-'Risk male'!R13)</f>
        <v>0.99132246878890495</v>
      </c>
      <c r="S13" s="21">
        <f ca="1">S12*(1-'Risk male'!S13)</f>
        <v>0.99145058599691194</v>
      </c>
      <c r="T13" s="21">
        <f ca="1">T12*(1-'Risk male'!T13)</f>
        <v>0.9915768134298637</v>
      </c>
      <c r="U13" s="21">
        <f ca="1">U12*(1-'Risk male'!U13)</f>
        <v>0.99170117891042608</v>
      </c>
      <c r="V13" s="21">
        <f ca="1">V12*(1-'Risk male'!V13)</f>
        <v>0.99182370985317336</v>
      </c>
      <c r="W13" s="21">
        <f ca="1">W12*(1-'Risk male'!W13)</f>
        <v>0.99194443327052695</v>
      </c>
      <c r="X13" s="21">
        <f ca="1">X12*(1-'Risk male'!X13)</f>
        <v>0.9920633757786107</v>
      </c>
      <c r="Y13" s="21">
        <f ca="1">Y12*(1-'Risk male'!Y13)</f>
        <v>0.99218056360302176</v>
      </c>
      <c r="Z13" s="21">
        <f ca="1">Z12*(1-'Risk male'!Z13)</f>
        <v>0.99229602258452221</v>
      </c>
      <c r="AA13" s="21">
        <f ca="1">AA12*(1-'Risk male'!AA13)</f>
        <v>0.99240977818464371</v>
      </c>
      <c r="AB13" s="21">
        <f ca="1">AB12*(1-'Risk male'!AB13)</f>
        <v>0.9925218554912143</v>
      </c>
      <c r="AC13" s="21">
        <f ca="1">AC12*(1-'Risk male'!AC13)</f>
        <v>0.99263227922380604</v>
      </c>
      <c r="AD13" s="21">
        <f ca="1">AD12*(1-'Risk male'!AD13)</f>
        <v>0.99274107373910592</v>
      </c>
      <c r="AE13" s="21">
        <f ca="1">AE12*(1-'Risk male'!AE13)</f>
        <v>0.9928482630362041</v>
      </c>
      <c r="AF13" s="21">
        <f ca="1">AF12*(1-'Risk male'!AF13)</f>
        <v>0.99295387076181096</v>
      </c>
      <c r="AG13" s="21">
        <f ca="1">AG12*(1-'Risk male'!AG13)</f>
        <v>0.9930579202154004</v>
      </c>
      <c r="AH13" s="21">
        <f ca="1">AH12*(1-'Risk male'!AH13)</f>
        <v>0.99316043435427048</v>
      </c>
      <c r="AI13" s="21">
        <f ca="1">AI12*(1-'Risk male'!AI13)</f>
        <v>0.99326143579854353</v>
      </c>
      <c r="AJ13" s="21">
        <f ca="1">AJ12*(1-'Risk male'!AJ13)</f>
        <v>0.99336094683608278</v>
      </c>
      <c r="AK13" s="21">
        <f ca="1">AK12*(1-'Risk male'!AK13)</f>
        <v>0.99345898942734601</v>
      </c>
      <c r="AL13" s="21">
        <f ca="1">AL12*(1-'Risk male'!AL13)</f>
        <v>0.99355558521016507</v>
      </c>
      <c r="AM13" s="21">
        <f ca="1">AM12*(1-'Risk male'!AM13)</f>
        <v>0.99365075550445736</v>
      </c>
      <c r="AN13" s="21">
        <f ca="1">AN12*(1-'Risk male'!AN13)</f>
        <v>0.99374452131687163</v>
      </c>
      <c r="AO13" s="21">
        <f ca="1">AO12*(1-'Risk male'!AO13)</f>
        <v>0.99383690334536168</v>
      </c>
      <c r="AP13" s="21">
        <f ca="1">AP12*(1-'Risk male'!AP13)</f>
        <v>0.99392792198370039</v>
      </c>
      <c r="AQ13" s="21">
        <f ca="1">AQ12*(1-'Risk male'!AQ13)</f>
        <v>0.99401759732592188</v>
      </c>
      <c r="AR13" s="21">
        <f ca="1">AR12*(1-'Risk male'!AR13)</f>
        <v>0.99410594917070594</v>
      </c>
      <c r="AS13" s="21">
        <f ca="1">AS12*(1-'Risk male'!AS13)</f>
        <v>0.99419299702569341</v>
      </c>
      <c r="AT13" s="21">
        <f ca="1">AT12*(1-'Risk male'!AT13)</f>
        <v>0.9942787601117441</v>
      </c>
      <c r="AU13" s="21">
        <f ca="1">AU12*(1-'Risk male'!AU13)</f>
        <v>0.99436325736712816</v>
      </c>
      <c r="AV13" s="21">
        <f ca="1">AV12*(1-'Risk male'!AV13)</f>
        <v>0.99444650745166197</v>
      </c>
      <c r="AW13" s="21">
        <f ca="1">AW12*(1-'Risk male'!AW13)</f>
        <v>0.99452852875077902</v>
      </c>
      <c r="AX13" s="21">
        <f ca="1">AX12*(1-'Risk male'!AX13)</f>
        <v>0.99460933937954654</v>
      </c>
      <c r="AY13" s="21">
        <f ca="1">AY12*(1-'Risk male'!AY13)</f>
        <v>0.99468895718662087</v>
      </c>
      <c r="AZ13" s="21">
        <f ca="1">AZ12*(1-'Risk male'!AZ13)</f>
        <v>0.99476739975814654</v>
      </c>
    </row>
    <row r="14" spans="1:52" x14ac:dyDescent="0.2">
      <c r="A14" s="1">
        <v>11</v>
      </c>
      <c r="B14" s="21">
        <f ca="1">B13*(1-'Risk male'!B14)</f>
        <v>0.98888675470393628</v>
      </c>
      <c r="C14" s="21">
        <f ca="1">C13*(1-'Risk male'!C14)</f>
        <v>0.98905077626266014</v>
      </c>
      <c r="D14" s="21">
        <f ca="1">D13*(1-'Risk male'!D14)</f>
        <v>0.98921238012017831</v>
      </c>
      <c r="E14" s="21">
        <f ca="1">E13*(1-'Risk male'!E14)</f>
        <v>0.98937160182249217</v>
      </c>
      <c r="F14" s="21">
        <f ca="1">F13*(1-'Risk male'!F14)</f>
        <v>0.98952847639567021</v>
      </c>
      <c r="G14" s="21">
        <f ca="1">G13*(1-'Risk male'!G14)</f>
        <v>0.98968303835337612</v>
      </c>
      <c r="H14" s="21">
        <f ca="1">H13*(1-'Risk male'!H14)</f>
        <v>0.98983532170428712</v>
      </c>
      <c r="I14" s="21">
        <f ca="1">I13*(1-'Risk male'!I14)</f>
        <v>0.98998535995940984</v>
      </c>
      <c r="J14" s="21">
        <f ca="1">J13*(1-'Risk male'!J14)</f>
        <v>0.99013318613928836</v>
      </c>
      <c r="K14" s="21">
        <f ca="1">K13*(1-'Risk male'!K14)</f>
        <v>0.99027883278111684</v>
      </c>
      <c r="L14" s="21">
        <f ca="1">L13*(1-'Risk male'!L14)</f>
        <v>0.99042233194574181</v>
      </c>
      <c r="M14" s="21">
        <f ca="1">M13*(1-'Risk male'!M14)</f>
        <v>0.99056371522457431</v>
      </c>
      <c r="N14" s="21">
        <f ca="1">N13*(1-'Risk male'!N14)</f>
        <v>0.99070301374639691</v>
      </c>
      <c r="O14" s="21">
        <f ca="1">O13*(1-'Risk male'!O14)</f>
        <v>0.99084025818407784</v>
      </c>
      <c r="P14" s="21">
        <f ca="1">P13*(1-'Risk male'!P14)</f>
        <v>0.99097547876118597</v>
      </c>
      <c r="Q14" s="21">
        <f ca="1">Q13*(1-'Risk male'!Q14)</f>
        <v>0.99110870525851669</v>
      </c>
      <c r="R14" s="21">
        <f ca="1">R13*(1-'Risk male'!R14)</f>
        <v>0.99123996702051909</v>
      </c>
      <c r="S14" s="21">
        <f ca="1">S13*(1-'Risk male'!S14)</f>
        <v>0.99136929296163545</v>
      </c>
      <c r="T14" s="21">
        <f ca="1">T13*(1-'Risk male'!T14)</f>
        <v>0.99149671157255026</v>
      </c>
      <c r="U14" s="21">
        <f ca="1">U13*(1-'Risk male'!U14)</f>
        <v>0.99162225092634404</v>
      </c>
      <c r="V14" s="21">
        <f ca="1">V13*(1-'Risk male'!V14)</f>
        <v>0.99174593868456962</v>
      </c>
      <c r="W14" s="21">
        <f ca="1">W13*(1-'Risk male'!W14)</f>
        <v>0.99186780210323289</v>
      </c>
      <c r="X14" s="21">
        <f ca="1">X13*(1-'Risk male'!X14)</f>
        <v>0.99198786803869177</v>
      </c>
      <c r="Y14" s="21">
        <f ca="1">Y13*(1-'Risk male'!Y14)</f>
        <v>0.99210616295346865</v>
      </c>
      <c r="Z14" s="21">
        <f ca="1">Z13*(1-'Risk male'!Z14)</f>
        <v>0.99222271292198394</v>
      </c>
      <c r="AA14" s="21">
        <f ca="1">AA13*(1-'Risk male'!AA14)</f>
        <v>0.99233754363620208</v>
      </c>
      <c r="AB14" s="21">
        <f ca="1">AB13*(1-'Risk male'!AB14)</f>
        <v>0.99245068041119999</v>
      </c>
      <c r="AC14" s="21">
        <f ca="1">AC13*(1-'Risk male'!AC14)</f>
        <v>0.99256214819065425</v>
      </c>
      <c r="AD14" s="21">
        <f ca="1">AD13*(1-'Risk male'!AD14)</f>
        <v>0.99267197155225317</v>
      </c>
      <c r="AE14" s="21">
        <f ca="1">AE13*(1-'Risk male'!AE14)</f>
        <v>0.99278017471302415</v>
      </c>
      <c r="AF14" s="21">
        <f ca="1">AF13*(1-'Risk male'!AF14)</f>
        <v>0.99288678153459031</v>
      </c>
      <c r="AG14" s="21">
        <f ca="1">AG13*(1-'Risk male'!AG14)</f>
        <v>0.99299181552835281</v>
      </c>
      <c r="AH14" s="21">
        <f ca="1">AH13*(1-'Risk male'!AH14)</f>
        <v>0.99309529986058998</v>
      </c>
      <c r="AI14" s="21">
        <f ca="1">AI13*(1-'Risk male'!AI14)</f>
        <v>0.99319725735749564</v>
      </c>
      <c r="AJ14" s="21">
        <f ca="1">AJ13*(1-'Risk male'!AJ14)</f>
        <v>0.99329771051013327</v>
      </c>
      <c r="AK14" s="21">
        <f ca="1">AK13*(1-'Risk male'!AK14)</f>
        <v>0.99339668147932736</v>
      </c>
      <c r="AL14" s="21">
        <f ca="1">AL13*(1-'Risk male'!AL14)</f>
        <v>0.99349419210047918</v>
      </c>
      <c r="AM14" s="21">
        <f ca="1">AM13*(1-'Risk male'!AM14)</f>
        <v>0.99359026388831562</v>
      </c>
      <c r="AN14" s="21">
        <f ca="1">AN13*(1-'Risk male'!AN14)</f>
        <v>0.99368491804157055</v>
      </c>
      <c r="AO14" s="21">
        <f ca="1">AO13*(1-'Risk male'!AO14)</f>
        <v>0.99377817544759439</v>
      </c>
      <c r="AP14" s="21">
        <f ca="1">AP13*(1-'Risk male'!AP14)</f>
        <v>0.99387005668690376</v>
      </c>
      <c r="AQ14" s="21">
        <f ca="1">AQ13*(1-'Risk male'!AQ14)</f>
        <v>0.99396058203765791</v>
      </c>
      <c r="AR14" s="21">
        <f ca="1">AR13*(1-'Risk male'!AR14)</f>
        <v>0.99404977148007823</v>
      </c>
      <c r="AS14" s="21">
        <f ca="1">AS13*(1-'Risk male'!AS14)</f>
        <v>0.99413764470079802</v>
      </c>
      <c r="AT14" s="21">
        <f ca="1">AT13*(1-'Risk male'!AT14)</f>
        <v>0.99422422109715347</v>
      </c>
      <c r="AU14" s="21">
        <f ca="1">AU13*(1-'Risk male'!AU14)</f>
        <v>0.99430951978140869</v>
      </c>
      <c r="AV14" s="21">
        <f ca="1">AV13*(1-'Risk male'!AV14)</f>
        <v>0.99439355958492526</v>
      </c>
      <c r="AW14" s="21">
        <f ca="1">AW13*(1-'Risk male'!AW14)</f>
        <v>0.9944763590622645</v>
      </c>
      <c r="AX14" s="21">
        <f ca="1">AX13*(1-'Risk male'!AX14)</f>
        <v>0.99455793649523749</v>
      </c>
      <c r="AY14" s="21">
        <f ca="1">AY13*(1-'Risk male'!AY14)</f>
        <v>0.9946383098968915</v>
      </c>
      <c r="AZ14" s="21">
        <f ca="1">AZ13*(1-'Risk male'!AZ14)</f>
        <v>0.99471749701544121</v>
      </c>
    </row>
    <row r="15" spans="1:52" x14ac:dyDescent="0.2">
      <c r="A15" s="1">
        <v>12</v>
      </c>
      <c r="B15" s="21">
        <f ca="1">B14*(1-'Risk male'!B15)</f>
        <v>0.98876822073162518</v>
      </c>
      <c r="C15" s="21">
        <f ca="1">C14*(1-'Risk male'!C15)</f>
        <v>0.98893397465386079</v>
      </c>
      <c r="D15" s="21">
        <f ca="1">D14*(1-'Risk male'!D15)</f>
        <v>0.98909728584101497</v>
      </c>
      <c r="E15" s="21">
        <f ca="1">E14*(1-'Risk male'!E15)</f>
        <v>0.98925819019242822</v>
      </c>
      <c r="F15" s="21">
        <f ca="1">F14*(1-'Risk male'!F15)</f>
        <v>0.98941672308277318</v>
      </c>
      <c r="G15" s="21">
        <f ca="1">G14*(1-'Risk male'!G15)</f>
        <v>0.98957291936963765</v>
      </c>
      <c r="H15" s="21">
        <f ca="1">H14*(1-'Risk male'!H15)</f>
        <v>0.98972681340099855</v>
      </c>
      <c r="I15" s="21">
        <f ca="1">I14*(1-'Risk male'!I15)</f>
        <v>0.98987843902259265</v>
      </c>
      <c r="J15" s="21">
        <f ca="1">J14*(1-'Risk male'!J15)</f>
        <v>0.99002782958517943</v>
      </c>
      <c r="K15" s="21">
        <f ca="1">K14*(1-'Risk male'!K15)</f>
        <v>0.99017501795170737</v>
      </c>
      <c r="L15" s="21">
        <f ca="1">L14*(1-'Risk male'!L15)</f>
        <v>0.99032003650437039</v>
      </c>
      <c r="M15" s="21">
        <f ca="1">M14*(1-'Risk male'!M15)</f>
        <v>0.99046291715157297</v>
      </c>
      <c r="N15" s="21">
        <f ca="1">N14*(1-'Risk male'!N15)</f>
        <v>0.99060369133478987</v>
      </c>
      <c r="O15" s="21">
        <f ca="1">O14*(1-'Risk male'!O15)</f>
        <v>0.99074239003533271</v>
      </c>
      <c r="P15" s="21">
        <f ca="1">P14*(1-'Risk male'!P15)</f>
        <v>0.99087904378101721</v>
      </c>
      <c r="Q15" s="21">
        <f ca="1">Q14*(1-'Risk male'!Q15)</f>
        <v>0.99101368265273981</v>
      </c>
      <c r="R15" s="21">
        <f ca="1">R14*(1-'Risk male'!R15)</f>
        <v>0.99114633629095639</v>
      </c>
      <c r="S15" s="21">
        <f ca="1">S14*(1-'Risk male'!S15)</f>
        <v>0.99127703390207234</v>
      </c>
      <c r="T15" s="21">
        <f ca="1">T14*(1-'Risk male'!T15)</f>
        <v>0.99140580426474145</v>
      </c>
      <c r="U15" s="21">
        <f ca="1">U14*(1-'Risk male'!U15)</f>
        <v>0.99153267573606896</v>
      </c>
      <c r="V15" s="21">
        <f ca="1">V14*(1-'Risk male'!V15)</f>
        <v>0.99165767625773837</v>
      </c>
      <c r="W15" s="21">
        <f ca="1">W14*(1-'Risk male'!W15)</f>
        <v>0.99178083336203926</v>
      </c>
      <c r="X15" s="21">
        <f ca="1">X14*(1-'Risk male'!X15)</f>
        <v>0.99190217417781545</v>
      </c>
      <c r="Y15" s="21">
        <f ca="1">Y14*(1-'Risk male'!Y15)</f>
        <v>0.99202172543632539</v>
      </c>
      <c r="Z15" s="21">
        <f ca="1">Z14*(1-'Risk male'!Z15)</f>
        <v>0.99213951347702223</v>
      </c>
      <c r="AA15" s="21">
        <f ca="1">AA14*(1-'Risk male'!AA15)</f>
        <v>0.99225556425324757</v>
      </c>
      <c r="AB15" s="21">
        <f ca="1">AB14*(1-'Risk male'!AB15)</f>
        <v>0.99236990333784569</v>
      </c>
      <c r="AC15" s="21">
        <f ca="1">AC14*(1-'Risk male'!AC15)</f>
        <v>0.99248255592869683</v>
      </c>
      <c r="AD15" s="21">
        <f ca="1">AD14*(1-'Risk male'!AD15)</f>
        <v>0.992593546854175</v>
      </c>
      <c r="AE15" s="21">
        <f ca="1">AE14*(1-'Risk male'!AE15)</f>
        <v>0.99270290057852018</v>
      </c>
      <c r="AF15" s="21">
        <f ca="1">AF14*(1-'Risk male'!AF15)</f>
        <v>0.99281064120713902</v>
      </c>
      <c r="AG15" s="21">
        <f ca="1">AG14*(1-'Risk male'!AG15)</f>
        <v>0.99291679249183251</v>
      </c>
      <c r="AH15" s="21">
        <f ca="1">AH14*(1-'Risk male'!AH15)</f>
        <v>0.99302137783593714</v>
      </c>
      <c r="AI15" s="21">
        <f ca="1">AI14*(1-'Risk male'!AI15)</f>
        <v>0.99312442029940751</v>
      </c>
      <c r="AJ15" s="21">
        <f ca="1">AJ14*(1-'Risk male'!AJ15)</f>
        <v>0.99322594260381325</v>
      </c>
      <c r="AK15" s="21">
        <f ca="1">AK14*(1-'Risk male'!AK15)</f>
        <v>0.99332596713727173</v>
      </c>
      <c r="AL15" s="21">
        <f ca="1">AL14*(1-'Risk male'!AL15)</f>
        <v>0.99342451595930659</v>
      </c>
      <c r="AM15" s="21">
        <f ca="1">AM14*(1-'Risk male'!AM15)</f>
        <v>0.99352161080563728</v>
      </c>
      <c r="AN15" s="21">
        <f ca="1">AN14*(1-'Risk male'!AN15)</f>
        <v>0.99361727309290171</v>
      </c>
      <c r="AO15" s="21">
        <f ca="1">AO14*(1-'Risk male'!AO15)</f>
        <v>0.99371152392330619</v>
      </c>
      <c r="AP15" s="21">
        <f ca="1">AP14*(1-'Risk male'!AP15)</f>
        <v>0.99380438408921512</v>
      </c>
      <c r="AQ15" s="21">
        <f ca="1">AQ14*(1-'Risk male'!AQ15)</f>
        <v>0.99389587407766666</v>
      </c>
      <c r="AR15" s="21">
        <f ca="1">AR14*(1-'Risk male'!AR15)</f>
        <v>0.993986014074832</v>
      </c>
      <c r="AS15" s="21">
        <f ca="1">AS14*(1-'Risk male'!AS15)</f>
        <v>0.99407482397040303</v>
      </c>
      <c r="AT15" s="21">
        <f ca="1">AT14*(1-'Risk male'!AT15)</f>
        <v>0.99416232336192234</v>
      </c>
      <c r="AU15" s="21">
        <f ca="1">AU14*(1-'Risk male'!AU15)</f>
        <v>0.99424853155904558</v>
      </c>
      <c r="AV15" s="21">
        <f ca="1">AV14*(1-'Risk male'!AV15)</f>
        <v>0.99433346758774832</v>
      </c>
      <c r="AW15" s="21">
        <f ca="1">AW14*(1-'Risk male'!AW15)</f>
        <v>0.99441715019446608</v>
      </c>
      <c r="AX15" s="21">
        <f ca="1">AX14*(1-'Risk male'!AX15)</f>
        <v>0.99449959785017961</v>
      </c>
      <c r="AY15" s="21">
        <f ca="1">AY14*(1-'Risk male'!AY15)</f>
        <v>0.99458082875443821</v>
      </c>
      <c r="AZ15" s="21">
        <f ca="1">AZ14*(1-'Risk male'!AZ15)</f>
        <v>0.99466086083932681</v>
      </c>
    </row>
    <row r="16" spans="1:52" x14ac:dyDescent="0.2">
      <c r="A16" s="1">
        <v>13</v>
      </c>
      <c r="B16" s="21">
        <f ca="1">B15*(1-'Risk male'!B16)</f>
        <v>0.98864418992407488</v>
      </c>
      <c r="C16" s="21">
        <f ca="1">C15*(1-'Risk male'!C16)</f>
        <v>0.98881175632905705</v>
      </c>
      <c r="D16" s="21">
        <f ca="1">D15*(1-'Risk male'!D16)</f>
        <v>0.98897685381365674</v>
      </c>
      <c r="E16" s="21">
        <f ca="1">E15*(1-'Risk male'!E16)</f>
        <v>0.98913951864661787</v>
      </c>
      <c r="F16" s="21">
        <f ca="1">F15*(1-'Risk male'!F16)</f>
        <v>0.9892997865670714</v>
      </c>
      <c r="G16" s="21">
        <f ca="1">G15*(1-'Risk male'!G16)</f>
        <v>0.98945769279217655</v>
      </c>
      <c r="H16" s="21">
        <f ca="1">H15*(1-'Risk male'!H16)</f>
        <v>0.98961327202465166</v>
      </c>
      <c r="I16" s="21">
        <f ca="1">I15*(1-'Risk male'!I16)</f>
        <v>0.98976655846020312</v>
      </c>
      <c r="J16" s="21">
        <f ca="1">J15*(1-'Risk male'!J16)</f>
        <v>0.98991758579484423</v>
      </c>
      <c r="K16" s="21">
        <f ca="1">K15*(1-'Risk male'!K16)</f>
        <v>0.99006638723211826</v>
      </c>
      <c r="L16" s="21">
        <f ca="1">L15*(1-'Risk male'!L16)</f>
        <v>0.99021299549021069</v>
      </c>
      <c r="M16" s="21">
        <f ca="1">M15*(1-'Risk male'!M16)</f>
        <v>0.99035744280896953</v>
      </c>
      <c r="N16" s="21">
        <f ca="1">N15*(1-'Risk male'!N16)</f>
        <v>0.99049976095682091</v>
      </c>
      <c r="O16" s="21">
        <f ca="1">O15*(1-'Risk male'!O16)</f>
        <v>0.99063998123758878</v>
      </c>
      <c r="P16" s="21">
        <f ca="1">P15*(1-'Risk male'!P16)</f>
        <v>0.99077813449721785</v>
      </c>
      <c r="Q16" s="21">
        <f ca="1">Q15*(1-'Risk male'!Q16)</f>
        <v>0.99091425113040266</v>
      </c>
      <c r="R16" s="21">
        <f ca="1">R15*(1-'Risk male'!R16)</f>
        <v>0.99104836108711958</v>
      </c>
      <c r="S16" s="21">
        <f ca="1">S15*(1-'Risk male'!S16)</f>
        <v>0.99118049387907048</v>
      </c>
      <c r="T16" s="21">
        <f ca="1">T15*(1-'Risk male'!T16)</f>
        <v>0.99131067858603272</v>
      </c>
      <c r="U16" s="21">
        <f ca="1">U15*(1-'Risk male'!U16)</f>
        <v>0.99143894386211451</v>
      </c>
      <c r="V16" s="21">
        <f ca="1">V15*(1-'Risk male'!V16)</f>
        <v>0.99156531794193303</v>
      </c>
      <c r="W16" s="21">
        <f ca="1">W15*(1-'Risk male'!W16)</f>
        <v>0.99168982864669253</v>
      </c>
      <c r="X16" s="21">
        <f ca="1">X15*(1-'Risk male'!X16)</f>
        <v>0.9918125033901839</v>
      </c>
      <c r="Y16" s="21">
        <f ca="1">Y15*(1-'Risk male'!Y16)</f>
        <v>0.99193336918469333</v>
      </c>
      <c r="Z16" s="21">
        <f ca="1">Z15*(1-'Risk male'!Z16)</f>
        <v>0.99205245264683306</v>
      </c>
      <c r="AA16" s="21">
        <f ca="1">AA15*(1-'Risk male'!AA16)</f>
        <v>0.99216978000328349</v>
      </c>
      <c r="AB16" s="21">
        <f ca="1">AB15*(1-'Risk male'!AB16)</f>
        <v>0.9922853770964557</v>
      </c>
      <c r="AC16" s="21">
        <f ca="1">AC15*(1-'Risk male'!AC16)</f>
        <v>0.99239926939007295</v>
      </c>
      <c r="AD16" s="21">
        <f ca="1">AD15*(1-'Risk male'!AD16)</f>
        <v>0.99251148197467565</v>
      </c>
      <c r="AE16" s="21">
        <f ca="1">AE15*(1-'Risk male'!AE16)</f>
        <v>0.99262203957304063</v>
      </c>
      <c r="AF16" s="21">
        <f ca="1">AF15*(1-'Risk male'!AF16)</f>
        <v>0.99273096654552828</v>
      </c>
      <c r="AG16" s="21">
        <f ca="1">AG15*(1-'Risk male'!AG16)</f>
        <v>0.99283828689535647</v>
      </c>
      <c r="AH16" s="21">
        <f ca="1">AH15*(1-'Risk male'!AH16)</f>
        <v>0.9929440242737867</v>
      </c>
      <c r="AI16" s="21">
        <f ca="1">AI15*(1-'Risk male'!AI16)</f>
        <v>0.99304820198525234</v>
      </c>
      <c r="AJ16" s="21">
        <f ca="1">AJ15*(1-'Risk male'!AJ16)</f>
        <v>0.99315084299239986</v>
      </c>
      <c r="AK16" s="21">
        <f ca="1">AK15*(1-'Risk male'!AK16)</f>
        <v>0.99325196992106546</v>
      </c>
      <c r="AL16" s="21">
        <f ca="1">AL15*(1-'Risk male'!AL16)</f>
        <v>0.99335160506517739</v>
      </c>
      <c r="AM16" s="21">
        <f ca="1">AM15*(1-'Risk male'!AM16)</f>
        <v>0.99344977039158888</v>
      </c>
      <c r="AN16" s="21">
        <f ca="1">AN15*(1-'Risk male'!AN16)</f>
        <v>0.99354648754484343</v>
      </c>
      <c r="AO16" s="21">
        <f ca="1">AO15*(1-'Risk male'!AO16)</f>
        <v>0.99364177785186636</v>
      </c>
      <c r="AP16" s="21">
        <f ca="1">AP15*(1-'Risk male'!AP16)</f>
        <v>0.99373566232659694</v>
      </c>
      <c r="AQ16" s="21">
        <f ca="1">AQ15*(1-'Risk male'!AQ16)</f>
        <v>0.99382816167454502</v>
      </c>
      <c r="AR16" s="21">
        <f ca="1">AR15*(1-'Risk male'!AR16)</f>
        <v>0.9939192962972917</v>
      </c>
      <c r="AS16" s="21">
        <f ca="1">AS15*(1-'Risk male'!AS16)</f>
        <v>0.99400908629691653</v>
      </c>
      <c r="AT16" s="21">
        <f ca="1">AT15*(1-'Risk male'!AT16)</f>
        <v>0.99409755148036805</v>
      </c>
      <c r="AU16" s="21">
        <f ca="1">AU15*(1-'Risk male'!AU16)</f>
        <v>0.99418471136376507</v>
      </c>
      <c r="AV16" s="21">
        <f ca="1">AV15*(1-'Risk male'!AV16)</f>
        <v>0.99427058517664346</v>
      </c>
      <c r="AW16" s="21">
        <f ca="1">AW15*(1-'Risk male'!AW16)</f>
        <v>0.99435519186613397</v>
      </c>
      <c r="AX16" s="21">
        <f ca="1">AX15*(1-'Risk male'!AX16)</f>
        <v>0.99443855010108584</v>
      </c>
      <c r="AY16" s="21">
        <f ca="1">AY15*(1-'Risk male'!AY16)</f>
        <v>0.99452067827612811</v>
      </c>
      <c r="AZ16" s="21">
        <f ca="1">AZ15*(1-'Risk male'!AZ16)</f>
        <v>0.99460159451567343</v>
      </c>
    </row>
    <row r="17" spans="1:52" x14ac:dyDescent="0.2">
      <c r="A17" s="1">
        <v>14</v>
      </c>
      <c r="B17" s="21">
        <f ca="1">B16*(1-'Risk male'!B17)</f>
        <v>0.98849386251151994</v>
      </c>
      <c r="C17" s="21">
        <f ca="1">C16*(1-'Risk male'!C17)</f>
        <v>0.98866362540125852</v>
      </c>
      <c r="D17" s="21">
        <f ca="1">D16*(1-'Risk male'!D17)</f>
        <v>0.98883088764561899</v>
      </c>
      <c r="E17" s="21">
        <f ca="1">E16*(1-'Risk male'!E17)</f>
        <v>0.98899568596066112</v>
      </c>
      <c r="F17" s="21">
        <f ca="1">F16*(1-'Risk male'!F17)</f>
        <v>0.9891580565268504</v>
      </c>
      <c r="G17" s="21">
        <f ca="1">G16*(1-'Risk male'!G17)</f>
        <v>0.98931803499676962</v>
      </c>
      <c r="H17" s="21">
        <f ca="1">H16*(1-'Risk male'!H17)</f>
        <v>0.98947565650271885</v>
      </c>
      <c r="I17" s="21">
        <f ca="1">I16*(1-'Risk male'!I17)</f>
        <v>0.98963095566421388</v>
      </c>
      <c r="J17" s="21">
        <f ca="1">J16*(1-'Risk male'!J17)</f>
        <v>0.98978396659537315</v>
      </c>
      <c r="K17" s="21">
        <f ca="1">K16*(1-'Risk male'!K17)</f>
        <v>0.9899347229122093</v>
      </c>
      <c r="L17" s="21">
        <f ca="1">L16*(1-'Risk male'!L17)</f>
        <v>0.99008325773980799</v>
      </c>
      <c r="M17" s="21">
        <f ca="1">M16*(1-'Risk male'!M17)</f>
        <v>0.99022960371941604</v>
      </c>
      <c r="N17" s="21">
        <f ca="1">N16*(1-'Risk male'!N17)</f>
        <v>0.99037379301542283</v>
      </c>
      <c r="O17" s="21">
        <f ca="1">O16*(1-'Risk male'!O17)</f>
        <v>0.99051585732224612</v>
      </c>
      <c r="P17" s="21">
        <f ca="1">P16*(1-'Risk male'!P17)</f>
        <v>0.99065582787111983</v>
      </c>
      <c r="Q17" s="21">
        <f ca="1">Q16*(1-'Risk male'!Q17)</f>
        <v>0.99079373543678839</v>
      </c>
      <c r="R17" s="21">
        <f ca="1">R16*(1-'Risk male'!R17)</f>
        <v>0.99092961034410265</v>
      </c>
      <c r="S17" s="21">
        <f ca="1">S16*(1-'Risk male'!S17)</f>
        <v>0.9910634824745268</v>
      </c>
      <c r="T17" s="21">
        <f ca="1">T16*(1-'Risk male'!T17)</f>
        <v>0.99119538127255202</v>
      </c>
      <c r="U17" s="21">
        <f ca="1">U16*(1-'Risk male'!U17)</f>
        <v>0.99132533575201387</v>
      </c>
      <c r="V17" s="21">
        <f ca="1">V16*(1-'Risk male'!V17)</f>
        <v>0.99145337450233262</v>
      </c>
      <c r="W17" s="21">
        <f ca="1">W16*(1-'Risk male'!W17)</f>
        <v>0.99157952569465213</v>
      </c>
      <c r="X17" s="21">
        <f ca="1">X16*(1-'Risk male'!X17)</f>
        <v>0.99170381708790101</v>
      </c>
      <c r="Y17" s="21">
        <f ca="1">Y16*(1-'Risk male'!Y17)</f>
        <v>0.99182627603476048</v>
      </c>
      <c r="Z17" s="21">
        <f ca="1">Z16*(1-'Risk male'!Z17)</f>
        <v>0.99194692948755581</v>
      </c>
      <c r="AA17" s="21">
        <f ca="1">AA16*(1-'Risk male'!AA17)</f>
        <v>0.99206580400405653</v>
      </c>
      <c r="AB17" s="21">
        <f ca="1">AB16*(1-'Risk male'!AB17)</f>
        <v>0.99218292575319755</v>
      </c>
      <c r="AC17" s="21">
        <f ca="1">AC16*(1-'Risk male'!AC17)</f>
        <v>0.99229832052071931</v>
      </c>
      <c r="AD17" s="21">
        <f ca="1">AD16*(1-'Risk male'!AD17)</f>
        <v>0.9924120137147292</v>
      </c>
      <c r="AE17" s="21">
        <f ca="1">AE16*(1-'Risk male'!AE17)</f>
        <v>0.99252403037117787</v>
      </c>
      <c r="AF17" s="21">
        <f ca="1">AF16*(1-'Risk male'!AF17)</f>
        <v>0.99263439515926244</v>
      </c>
      <c r="AG17" s="21">
        <f ca="1">AG16*(1-'Risk male'!AG17)</f>
        <v>0.99274313238675627</v>
      </c>
      <c r="AH17" s="21">
        <f ca="1">AH16*(1-'Risk male'!AH17)</f>
        <v>0.99285026600524973</v>
      </c>
      <c r="AI17" s="21">
        <f ca="1">AI16*(1-'Risk male'!AI17)</f>
        <v>0.99295581961533308</v>
      </c>
      <c r="AJ17" s="21">
        <f ca="1">AJ16*(1-'Risk male'!AJ17)</f>
        <v>0.99305981647169184</v>
      </c>
      <c r="AK17" s="21">
        <f ca="1">AK16*(1-'Risk male'!AK17)</f>
        <v>0.99316227948813596</v>
      </c>
      <c r="AL17" s="21">
        <f ca="1">AL16*(1-'Risk male'!AL17)</f>
        <v>0.99326323124255589</v>
      </c>
      <c r="AM17" s="21">
        <f ca="1">AM16*(1-'Risk male'!AM17)</f>
        <v>0.99336269398180643</v>
      </c>
      <c r="AN17" s="21">
        <f ca="1">AN16*(1-'Risk male'!AN17)</f>
        <v>0.99346068962652501</v>
      </c>
      <c r="AO17" s="21">
        <f ca="1">AO16*(1-'Risk male'!AO17)</f>
        <v>0.99355723977587307</v>
      </c>
      <c r="AP17" s="21">
        <f ca="1">AP16*(1-'Risk male'!AP17)</f>
        <v>0.99365236571221949</v>
      </c>
      <c r="AQ17" s="21">
        <f ca="1">AQ16*(1-'Risk male'!AQ17)</f>
        <v>0.99374608840574674</v>
      </c>
      <c r="AR17" s="21">
        <f ca="1">AR16*(1-'Risk male'!AR17)</f>
        <v>0.99383842851900106</v>
      </c>
      <c r="AS17" s="21">
        <f ca="1">AS16*(1-'Risk male'!AS17)</f>
        <v>0.99392940641136862</v>
      </c>
      <c r="AT17" s="21">
        <f ca="1">AT16*(1-'Risk male'!AT17)</f>
        <v>0.99401904214349368</v>
      </c>
      <c r="AU17" s="21">
        <f ca="1">AU16*(1-'Risk male'!AU17)</f>
        <v>0.99410735548162865</v>
      </c>
      <c r="AV17" s="21">
        <f ca="1">AV16*(1-'Risk male'!AV17)</f>
        <v>0.99419436590192722</v>
      </c>
      <c r="AW17" s="21">
        <f ca="1">AW16*(1-'Risk male'!AW17)</f>
        <v>0.99428009259466921</v>
      </c>
      <c r="AX17" s="21">
        <f ca="1">AX16*(1-'Risk male'!AX17)</f>
        <v>0.99436455446843031</v>
      </c>
      <c r="AY17" s="21">
        <f ca="1">AY16*(1-'Risk male'!AY17)</f>
        <v>0.99444777015418884</v>
      </c>
      <c r="AZ17" s="21">
        <f ca="1">AZ16*(1-'Risk male'!AZ17)</f>
        <v>0.99452975800937438</v>
      </c>
    </row>
    <row r="18" spans="1:52" x14ac:dyDescent="0.2">
      <c r="A18" s="1">
        <v>15</v>
      </c>
      <c r="B18" s="21">
        <f ca="1">B17*(1-'Risk male'!B18)</f>
        <v>0.98828907091122331</v>
      </c>
      <c r="C18" s="21">
        <f ca="1">C17*(1-'Risk male'!C18)</f>
        <v>0.98846182562688489</v>
      </c>
      <c r="D18" s="21">
        <f ca="1">D17*(1-'Risk male'!D18)</f>
        <v>0.98863203649794751</v>
      </c>
      <c r="E18" s="21">
        <f ca="1">E17*(1-'Risk male'!E18)</f>
        <v>0.9887997408491781</v>
      </c>
      <c r="F18" s="21">
        <f ca="1">F17*(1-'Risk male'!F18)</f>
        <v>0.98896497546162132</v>
      </c>
      <c r="G18" s="21">
        <f ca="1">G17*(1-'Risk male'!G18)</f>
        <v>0.98912777658040718</v>
      </c>
      <c r="H18" s="21">
        <f ca="1">H17*(1-'Risk male'!H18)</f>
        <v>0.989288179922444</v>
      </c>
      <c r="I18" s="21">
        <f ca="1">I17*(1-'Risk male'!I18)</f>
        <v>0.98944622068401145</v>
      </c>
      <c r="J18" s="21">
        <f ca="1">J17*(1-'Risk male'!J18)</f>
        <v>0.98960193354823922</v>
      </c>
      <c r="K18" s="21">
        <f ca="1">K17*(1-'Risk male'!K18)</f>
        <v>0.98975535269249082</v>
      </c>
      <c r="L18" s="21">
        <f ca="1">L17*(1-'Risk male'!L18)</f>
        <v>0.98990651179563449</v>
      </c>
      <c r="M18" s="21">
        <f ca="1">M17*(1-'Risk male'!M18)</f>
        <v>0.99005544404522083</v>
      </c>
      <c r="N18" s="21">
        <f ca="1">N17*(1-'Risk male'!N18)</f>
        <v>0.99020218214455524</v>
      </c>
      <c r="O18" s="21">
        <f ca="1">O17*(1-'Risk male'!O18)</f>
        <v>0.99034675831967189</v>
      </c>
      <c r="P18" s="21">
        <f ca="1">P17*(1-'Risk male'!P18)</f>
        <v>0.99048920432621057</v>
      </c>
      <c r="Q18" s="21">
        <f ca="1">Q17*(1-'Risk male'!Q18)</f>
        <v>0.9906295514561988</v>
      </c>
      <c r="R18" s="21">
        <f ca="1">R17*(1-'Risk male'!R18)</f>
        <v>0.99076783054473427</v>
      </c>
      <c r="S18" s="21">
        <f ca="1">S17*(1-'Risk male'!S18)</f>
        <v>0.99090407197657837</v>
      </c>
      <c r="T18" s="21">
        <f ca="1">T17*(1-'Risk male'!T18)</f>
        <v>0.99103830569265494</v>
      </c>
      <c r="U18" s="21">
        <f ca="1">U17*(1-'Risk male'!U18)</f>
        <v>0.99117056119645275</v>
      </c>
      <c r="V18" s="21">
        <f ca="1">V17*(1-'Risk male'!V18)</f>
        <v>0.9913008675603493</v>
      </c>
      <c r="W18" s="21">
        <f ca="1">W17*(1-'Risk male'!W18)</f>
        <v>0.99142925343183308</v>
      </c>
      <c r="X18" s="21">
        <f ca="1">X17*(1-'Risk male'!X18)</f>
        <v>0.99155574703964744</v>
      </c>
      <c r="Y18" s="21">
        <f ca="1">Y17*(1-'Risk male'!Y18)</f>
        <v>0.99168037619983962</v>
      </c>
      <c r="Z18" s="21">
        <f ca="1">Z17*(1-'Risk male'!Z18)</f>
        <v>0.99180316832173299</v>
      </c>
      <c r="AA18" s="21">
        <f ca="1">AA17*(1-'Risk male'!AA18)</f>
        <v>0.99192415041380788</v>
      </c>
      <c r="AB18" s="21">
        <f ca="1">AB17*(1-'Risk male'!AB18)</f>
        <v>0.9920433490895012</v>
      </c>
      <c r="AC18" s="21">
        <f ca="1">AC17*(1-'Risk male'!AC18)</f>
        <v>0.99216079057292617</v>
      </c>
      <c r="AD18" s="21">
        <f ca="1">AD17*(1-'Risk male'!AD18)</f>
        <v>0.99227650070451046</v>
      </c>
      <c r="AE18" s="21">
        <f ca="1">AE17*(1-'Risk male'!AE18)</f>
        <v>0.99239050494655012</v>
      </c>
      <c r="AF18" s="21">
        <f ca="1">AF17*(1-'Risk male'!AF18)</f>
        <v>0.99250282838868864</v>
      </c>
      <c r="AG18" s="21">
        <f ca="1">AG17*(1-'Risk male'!AG18)</f>
        <v>0.99261349575332236</v>
      </c>
      <c r="AH18" s="21">
        <f ca="1">AH17*(1-'Risk male'!AH18)</f>
        <v>0.99272253140091593</v>
      </c>
      <c r="AI18" s="21">
        <f ca="1">AI17*(1-'Risk male'!AI18)</f>
        <v>0.99282995933525875</v>
      </c>
      <c r="AJ18" s="21">
        <f ca="1">AJ17*(1-'Risk male'!AJ18)</f>
        <v>0.99293580320863406</v>
      </c>
      <c r="AK18" s="21">
        <f ca="1">AK17*(1-'Risk male'!AK18)</f>
        <v>0.99304008632691976</v>
      </c>
      <c r="AL18" s="21">
        <f ca="1">AL17*(1-'Risk male'!AL18)</f>
        <v>0.99314283165461648</v>
      </c>
      <c r="AM18" s="21">
        <f ca="1">AM17*(1-'Risk male'!AM18)</f>
        <v>0.99324406181980252</v>
      </c>
      <c r="AN18" s="21">
        <f ca="1">AN17*(1-'Risk male'!AN18)</f>
        <v>0.99334379911902126</v>
      </c>
      <c r="AO18" s="21">
        <f ca="1">AO17*(1-'Risk male'!AO18)</f>
        <v>0.99344206552209302</v>
      </c>
      <c r="AP18" s="21">
        <f ca="1">AP17*(1-'Risk male'!AP18)</f>
        <v>0.99353888267686608</v>
      </c>
      <c r="AQ18" s="21">
        <f ca="1">AQ17*(1-'Risk male'!AQ18)</f>
        <v>0.99363427191389109</v>
      </c>
      <c r="AR18" s="21">
        <f ca="1">AR17*(1-'Risk male'!AR18)</f>
        <v>0.99372825425103839</v>
      </c>
      <c r="AS18" s="21">
        <f ca="1">AS17*(1-'Risk male'!AS18)</f>
        <v>0.99382085039804025</v>
      </c>
      <c r="AT18" s="21">
        <f ca="1">AT17*(1-'Risk male'!AT18)</f>
        <v>0.99391208076097459</v>
      </c>
      <c r="AU18" s="21">
        <f ca="1">AU17*(1-'Risk male'!AU18)</f>
        <v>0.99400196544668029</v>
      </c>
      <c r="AV18" s="21">
        <f ca="1">AV17*(1-'Risk male'!AV18)</f>
        <v>0.99409052426711386</v>
      </c>
      <c r="AW18" s="21">
        <f ca="1">AW17*(1-'Risk male'!AW18)</f>
        <v>0.99417777674363783</v>
      </c>
      <c r="AX18" s="21">
        <f ca="1">AX17*(1-'Risk male'!AX18)</f>
        <v>0.99426374211125346</v>
      </c>
      <c r="AY18" s="21">
        <f ca="1">AY17*(1-'Risk male'!AY18)</f>
        <v>0.99434843932276917</v>
      </c>
      <c r="AZ18" s="21">
        <f ca="1">AZ17*(1-'Risk male'!AZ18)</f>
        <v>0.99443188705291052</v>
      </c>
    </row>
    <row r="19" spans="1:52" x14ac:dyDescent="0.2">
      <c r="A19" s="1">
        <v>16</v>
      </c>
      <c r="B19" s="21">
        <f ca="1">B18*(1-'Risk male'!B19)</f>
        <v>0.98805760697596667</v>
      </c>
      <c r="C19" s="21">
        <f ca="1">C18*(1-'Risk male'!C19)</f>
        <v>0.98823374247853923</v>
      </c>
      <c r="D19" s="21">
        <f ca="1">D18*(1-'Risk male'!D19)</f>
        <v>0.98840728534155009</v>
      </c>
      <c r="E19" s="21">
        <f ca="1">E18*(1-'Risk male'!E19)</f>
        <v>0.98857827357671546</v>
      </c>
      <c r="F19" s="21">
        <f ca="1">F18*(1-'Risk male'!F19)</f>
        <v>0.98874674464287537</v>
      </c>
      <c r="G19" s="21">
        <f ca="1">G18*(1-'Risk male'!G19)</f>
        <v>0.9889127354539079</v>
      </c>
      <c r="H19" s="21">
        <f ca="1">H18*(1-'Risk male'!H19)</f>
        <v>0.98907628238652701</v>
      </c>
      <c r="I19" s="21">
        <f ca="1">I18*(1-'Risk male'!I19)</f>
        <v>0.98923742128798042</v>
      </c>
      <c r="J19" s="21">
        <f ca="1">J18*(1-'Risk male'!J19)</f>
        <v>0.98939618748363301</v>
      </c>
      <c r="K19" s="21">
        <f ca="1">K18*(1-'Risk male'!K19)</f>
        <v>0.98955261578445231</v>
      </c>
      <c r="L19" s="21">
        <f ca="1">L18*(1-'Risk male'!L19)</f>
        <v>0.98970674049438334</v>
      </c>
      <c r="M19" s="21">
        <f ca="1">M18*(1-'Risk male'!M19)</f>
        <v>0.98985859541762689</v>
      </c>
      <c r="N19" s="21">
        <f ca="1">N18*(1-'Risk male'!N19)</f>
        <v>0.99000821386581328</v>
      </c>
      <c r="O19" s="21">
        <f ca="1">O18*(1-'Risk male'!O19)</f>
        <v>0.99015562866507623</v>
      </c>
      <c r="P19" s="21">
        <f ca="1">P18*(1-'Risk male'!P19)</f>
        <v>0.99030087216302898</v>
      </c>
      <c r="Q19" s="21">
        <f ca="1">Q18*(1-'Risk male'!Q19)</f>
        <v>0.99044397623564484</v>
      </c>
      <c r="R19" s="21">
        <f ca="1">R18*(1-'Risk male'!R19)</f>
        <v>0.99058497229403719</v>
      </c>
      <c r="S19" s="21">
        <f ca="1">S18*(1-'Risk male'!S19)</f>
        <v>0.99072389129114979</v>
      </c>
      <c r="T19" s="21">
        <f ca="1">T18*(1-'Risk male'!T19)</f>
        <v>0.99086076372835141</v>
      </c>
      <c r="U19" s="21">
        <f ca="1">U18*(1-'Risk male'!U19)</f>
        <v>0.99099561966193361</v>
      </c>
      <c r="V19" s="21">
        <f ca="1">V18*(1-'Risk male'!V19)</f>
        <v>0.99112848870952841</v>
      </c>
      <c r="W19" s="21">
        <f ca="1">W18*(1-'Risk male'!W19)</f>
        <v>0.99125940005642432</v>
      </c>
      <c r="X19" s="21">
        <f ca="1">X18*(1-'Risk male'!X19)</f>
        <v>0.9913883824618025</v>
      </c>
      <c r="Y19" s="21">
        <f ca="1">Y18*(1-'Risk male'!Y19)</f>
        <v>0.9915154642648778</v>
      </c>
      <c r="Z19" s="21">
        <f ca="1">Z18*(1-'Risk male'!Z19)</f>
        <v>0.99164067339096151</v>
      </c>
      <c r="AA19" s="21">
        <f ca="1">AA18*(1-'Risk male'!AA19)</f>
        <v>0.99176403735743224</v>
      </c>
      <c r="AB19" s="21">
        <f ca="1">AB18*(1-'Risk male'!AB19)</f>
        <v>0.99188558327962495</v>
      </c>
      <c r="AC19" s="21">
        <f ca="1">AC18*(1-'Risk male'!AC19)</f>
        <v>0.99200533787663825</v>
      </c>
      <c r="AD19" s="21">
        <f ca="1">AD18*(1-'Risk male'!AD19)</f>
        <v>0.99212332747706078</v>
      </c>
      <c r="AE19" s="21">
        <f ca="1">AE18*(1-'Risk male'!AE19)</f>
        <v>0.99223957802461116</v>
      </c>
      <c r="AF19" s="21">
        <f ca="1">AF18*(1-'Risk male'!AF19)</f>
        <v>0.99235411508370308</v>
      </c>
      <c r="AG19" s="21">
        <f ca="1">AG18*(1-'Risk male'!AG19)</f>
        <v>0.99246696384493471</v>
      </c>
      <c r="AH19" s="21">
        <f ca="1">AH18*(1-'Risk male'!AH19)</f>
        <v>0.99257814913048925</v>
      </c>
      <c r="AI19" s="21">
        <f ca="1">AI18*(1-'Risk male'!AI19)</f>
        <v>0.99268769539947388</v>
      </c>
      <c r="AJ19" s="21">
        <f ca="1">AJ18*(1-'Risk male'!AJ19)</f>
        <v>0.99279562675317057</v>
      </c>
      <c r="AK19" s="21">
        <f ca="1">AK18*(1-'Risk male'!AK19)</f>
        <v>0.99290196694021948</v>
      </c>
      <c r="AL19" s="21">
        <f ca="1">AL18*(1-'Risk male'!AL19)</f>
        <v>0.99300673936172668</v>
      </c>
      <c r="AM19" s="21">
        <f ca="1">AM18*(1-'Risk male'!AM19)</f>
        <v>0.99310996707629895</v>
      </c>
      <c r="AN19" s="21">
        <f ca="1">AN18*(1-'Risk male'!AN19)</f>
        <v>0.9932116728050101</v>
      </c>
      <c r="AO19" s="21">
        <f ca="1">AO18*(1-'Risk male'!AO19)</f>
        <v>0.99331187893629092</v>
      </c>
      <c r="AP19" s="21">
        <f ca="1">AP18*(1-'Risk male'!AP19)</f>
        <v>0.99341060753075705</v>
      </c>
      <c r="AQ19" s="21">
        <f ca="1">AQ18*(1-'Risk male'!AQ19)</f>
        <v>0.99350788032595982</v>
      </c>
      <c r="AR19" s="21">
        <f ca="1">AR18*(1-'Risk male'!AR19)</f>
        <v>0.99360371874107944</v>
      </c>
      <c r="AS19" s="21">
        <f ca="1">AS18*(1-'Risk male'!AS19)</f>
        <v>0.99369814388154132</v>
      </c>
      <c r="AT19" s="21">
        <f ca="1">AT18*(1-'Risk male'!AT19)</f>
        <v>0.99379117654357363</v>
      </c>
      <c r="AU19" s="21">
        <f ca="1">AU18*(1-'Risk male'!AU19)</f>
        <v>0.99388283721869619</v>
      </c>
      <c r="AV19" s="21">
        <f ca="1">AV18*(1-'Risk male'!AV19)</f>
        <v>0.99397314609814869</v>
      </c>
      <c r="AW19" s="21">
        <f ca="1">AW18*(1-'Risk male'!AW19)</f>
        <v>0.99406212307725061</v>
      </c>
      <c r="AX19" s="21">
        <f ca="1">AX18*(1-'Risk male'!AX19)</f>
        <v>0.99414978775970475</v>
      </c>
      <c r="AY19" s="21">
        <f ca="1">AY18*(1-'Risk male'!AY19)</f>
        <v>0.99423615946183508</v>
      </c>
      <c r="AZ19" s="21">
        <f ca="1">AZ18*(1-'Risk male'!AZ19)</f>
        <v>0.9943212572167659</v>
      </c>
    </row>
    <row r="20" spans="1:52" x14ac:dyDescent="0.2">
      <c r="A20" s="1">
        <v>17</v>
      </c>
      <c r="B20" s="21">
        <f ca="1">B19*(1-'Risk male'!B20)</f>
        <v>0.98773575627569221</v>
      </c>
      <c r="C20" s="21">
        <f ca="1">C19*(1-'Risk male'!C20)</f>
        <v>0.98791659166592993</v>
      </c>
      <c r="D20" s="21">
        <f ca="1">D19*(1-'Risk male'!D20)</f>
        <v>0.98809476661525841</v>
      </c>
      <c r="E20" s="21">
        <f ca="1">E19*(1-'Risk male'!E20)</f>
        <v>0.98827032008896865</v>
      </c>
      <c r="F20" s="21">
        <f ca="1">F19*(1-'Risk male'!F20)</f>
        <v>0.98844329048679747</v>
      </c>
      <c r="G20" s="21">
        <f ca="1">G19*(1-'Risk male'!G20)</f>
        <v>0.98861371565098766</v>
      </c>
      <c r="H20" s="21">
        <f ca="1">H19*(1-'Risk male'!H20)</f>
        <v>0.9887816328742316</v>
      </c>
      <c r="I20" s="21">
        <f ca="1">I19*(1-'Risk male'!I20)</f>
        <v>0.98894707890751254</v>
      </c>
      <c r="J20" s="21">
        <f ca="1">J19*(1-'Risk male'!J20)</f>
        <v>0.98911008996783156</v>
      </c>
      <c r="K20" s="21">
        <f ca="1">K19*(1-'Risk male'!K20)</f>
        <v>0.98927070174583542</v>
      </c>
      <c r="L20" s="21">
        <f ca="1">L19*(1-'Risk male'!L20)</f>
        <v>0.98942894941333226</v>
      </c>
      <c r="M20" s="21">
        <f ca="1">M19*(1-'Risk male'!M20)</f>
        <v>0.98958486763071007</v>
      </c>
      <c r="N20" s="21">
        <f ca="1">N19*(1-'Risk male'!N20)</f>
        <v>0.98973849055424945</v>
      </c>
      <c r="O20" s="21">
        <f ca="1">O19*(1-'Risk male'!O20)</f>
        <v>0.98988985184333556</v>
      </c>
      <c r="P20" s="21">
        <f ca="1">P19*(1-'Risk male'!P20)</f>
        <v>0.99003898466757079</v>
      </c>
      <c r="Q20" s="21">
        <f ca="1">Q19*(1-'Risk male'!Q20)</f>
        <v>0.99018592171379138</v>
      </c>
      <c r="R20" s="21">
        <f ca="1">R19*(1-'Risk male'!R20)</f>
        <v>0.99033069519298167</v>
      </c>
      <c r="S20" s="21">
        <f ca="1">S19*(1-'Risk male'!S20)</f>
        <v>0.99047333684709848</v>
      </c>
      <c r="T20" s="21">
        <f ca="1">T19*(1-'Risk male'!T20)</f>
        <v>0.99061387795579769</v>
      </c>
      <c r="U20" s="21">
        <f ca="1">U19*(1-'Risk male'!U20)</f>
        <v>0.99075234934306322</v>
      </c>
      <c r="V20" s="21">
        <f ca="1">V19*(1-'Risk male'!V20)</f>
        <v>0.99088878138375502</v>
      </c>
      <c r="W20" s="21">
        <f ca="1">W19*(1-'Risk male'!W20)</f>
        <v>0.99102320401005417</v>
      </c>
      <c r="X20" s="21">
        <f ca="1">X19*(1-'Risk male'!X20)</f>
        <v>0.99115564671782619</v>
      </c>
      <c r="Y20" s="21">
        <f ca="1">Y19*(1-'Risk male'!Y20)</f>
        <v>0.99128613857288961</v>
      </c>
      <c r="Z20" s="21">
        <f ca="1">Z19*(1-'Risk male'!Z20)</f>
        <v>0.99141470821720334</v>
      </c>
      <c r="AA20" s="21">
        <f ca="1">AA19*(1-'Risk male'!AA20)</f>
        <v>0.99154138387496238</v>
      </c>
      <c r="AB20" s="21">
        <f ca="1">AB19*(1-'Risk male'!AB20)</f>
        <v>0.99166619335860973</v>
      </c>
      <c r="AC20" s="21">
        <f ca="1">AC19*(1-'Risk male'!AC20)</f>
        <v>0.99178916407476592</v>
      </c>
      <c r="AD20" s="21">
        <f ca="1">AD19*(1-'Risk male'!AD20)</f>
        <v>0.99191032303007531</v>
      </c>
      <c r="AE20" s="21">
        <f ca="1">AE19*(1-'Risk male'!AE20)</f>
        <v>0.99202969683696707</v>
      </c>
      <c r="AF20" s="21">
        <f ca="1">AF19*(1-'Risk male'!AF20)</f>
        <v>0.99214731171933734</v>
      </c>
      <c r="AG20" s="21">
        <f ca="1">AG19*(1-'Risk male'!AG20)</f>
        <v>0.99226319351815651</v>
      </c>
      <c r="AH20" s="21">
        <f ca="1">AH19*(1-'Risk male'!AH20)</f>
        <v>0.9923773676969857</v>
      </c>
      <c r="AI20" s="21">
        <f ca="1">AI19*(1-'Risk male'!AI20)</f>
        <v>0.99248985934743084</v>
      </c>
      <c r="AJ20" s="21">
        <f ca="1">AJ19*(1-'Risk male'!AJ20)</f>
        <v>0.99260069319450694</v>
      </c>
      <c r="AK20" s="21">
        <f ca="1">AK19*(1-'Risk male'!AK20)</f>
        <v>0.99270989360193396</v>
      </c>
      <c r="AL20" s="21">
        <f ca="1">AL19*(1-'Risk male'!AL20)</f>
        <v>0.99281748457735608</v>
      </c>
      <c r="AM20" s="21">
        <f ca="1">AM19*(1-'Risk male'!AM20)</f>
        <v>0.99292348977748679</v>
      </c>
      <c r="AN20" s="21">
        <f ca="1">AN19*(1-'Risk male'!AN20)</f>
        <v>0.99302793251318411</v>
      </c>
      <c r="AO20" s="21">
        <f ca="1">AO19*(1-'Risk male'!AO20)</f>
        <v>0.99313083575444849</v>
      </c>
      <c r="AP20" s="21">
        <f ca="1">AP19*(1-'Risk male'!AP20)</f>
        <v>0.99323222213535733</v>
      </c>
      <c r="AQ20" s="21">
        <f ca="1">AQ19*(1-'Risk male'!AQ20)</f>
        <v>0.99333211395892185</v>
      </c>
      <c r="AR20" s="21">
        <f ca="1">AR19*(1-'Risk male'!AR20)</f>
        <v>0.99343053320188379</v>
      </c>
      <c r="AS20" s="21">
        <f ca="1">AS19*(1-'Risk male'!AS20)</f>
        <v>0.99352750151943636</v>
      </c>
      <c r="AT20" s="21">
        <f ca="1">AT19*(1-'Risk male'!AT20)</f>
        <v>0.99362304024988235</v>
      </c>
      <c r="AU20" s="21">
        <f ca="1">AU19*(1-'Risk male'!AU20)</f>
        <v>0.9937171704192258</v>
      </c>
      <c r="AV20" s="21">
        <f ca="1">AV19*(1-'Risk male'!AV20)</f>
        <v>0.99380991274569874</v>
      </c>
      <c r="AW20" s="21">
        <f ca="1">AW19*(1-'Risk male'!AW20)</f>
        <v>0.9939012876442207</v>
      </c>
      <c r="AX20" s="21">
        <f ca="1">AX19*(1-'Risk male'!AX20)</f>
        <v>0.99399131523079942</v>
      </c>
      <c r="AY20" s="21">
        <f ca="1">AY19*(1-'Risk male'!AY20)</f>
        <v>0.99408001532686607</v>
      </c>
      <c r="AZ20" s="21">
        <f ca="1">AZ19*(1-'Risk male'!AZ20)</f>
        <v>0.9941674074635487</v>
      </c>
    </row>
    <row r="21" spans="1:52" x14ac:dyDescent="0.2">
      <c r="A21" s="1">
        <v>18</v>
      </c>
      <c r="B21" s="21">
        <f ca="1">B20*(1-'Risk male'!B21)</f>
        <v>0.98735674209833058</v>
      </c>
      <c r="C21" s="21">
        <f ca="1">C20*(1-'Risk male'!C21)</f>
        <v>0.98754311031858355</v>
      </c>
      <c r="D21" s="21">
        <f ca="1">D20*(1-'Risk male'!D21)</f>
        <v>0.98772673833319713</v>
      </c>
      <c r="E21" s="21">
        <f ca="1">E20*(1-'Risk male'!E21)</f>
        <v>0.98790766622773396</v>
      </c>
      <c r="F21" s="21">
        <f ca="1">F20*(1-'Risk male'!F21)</f>
        <v>0.98808593350735496</v>
      </c>
      <c r="G21" s="21">
        <f ca="1">G20*(1-'Risk male'!G21)</f>
        <v>0.9882615791050493</v>
      </c>
      <c r="H21" s="21">
        <f ca="1">H20*(1-'Risk male'!H21)</f>
        <v>0.98843464138974657</v>
      </c>
      <c r="I21" s="21">
        <f ca="1">I20*(1-'Risk male'!I21)</f>
        <v>0.98860515817432559</v>
      </c>
      <c r="J21" s="21">
        <f ca="1">J20*(1-'Risk male'!J21)</f>
        <v>0.9887731667235079</v>
      </c>
      <c r="K21" s="21">
        <f ca="1">K20*(1-'Risk male'!K21)</f>
        <v>0.98893870376165027</v>
      </c>
      <c r="L21" s="21">
        <f ca="1">L20*(1-'Risk male'!L21)</f>
        <v>0.98910180548042548</v>
      </c>
      <c r="M21" s="21">
        <f ca="1">M20*(1-'Risk male'!M21)</f>
        <v>0.98926250754640332</v>
      </c>
      <c r="N21" s="21">
        <f ca="1">N20*(1-'Risk male'!N21)</f>
        <v>0.98942084510852446</v>
      </c>
      <c r="O21" s="21">
        <f ca="1">O20*(1-'Risk male'!O21)</f>
        <v>0.98957685280547381</v>
      </c>
      <c r="P21" s="21">
        <f ca="1">P20*(1-'Risk male'!P21)</f>
        <v>0.98973056477295196</v>
      </c>
      <c r="Q21" s="21">
        <f ca="1">Q20*(1-'Risk male'!Q21)</f>
        <v>0.98988201465085013</v>
      </c>
      <c r="R21" s="21">
        <f ca="1">R20*(1-'Risk male'!R21)</f>
        <v>0.99003123559032113</v>
      </c>
      <c r="S21" s="21">
        <f ca="1">S20*(1-'Risk male'!S21)</f>
        <v>0.99017826026075884</v>
      </c>
      <c r="T21" s="21">
        <f ca="1">T20*(1-'Risk male'!T21)</f>
        <v>0.99032312085667995</v>
      </c>
      <c r="U21" s="21">
        <f ca="1">U20*(1-'Risk male'!U21)</f>
        <v>0.99046584910450464</v>
      </c>
      <c r="V21" s="21">
        <f ca="1">V20*(1-'Risk male'!V21)</f>
        <v>0.99060647626925724</v>
      </c>
      <c r="W21" s="21">
        <f ca="1">W20*(1-'Risk male'!W21)</f>
        <v>0.99074503316116147</v>
      </c>
      <c r="X21" s="21">
        <f ca="1">X20*(1-'Risk male'!X21)</f>
        <v>0.99088155014215196</v>
      </c>
      <c r="Y21" s="21">
        <f ca="1">Y20*(1-'Risk male'!Y21)</f>
        <v>0.99101605713229168</v>
      </c>
      <c r="Z21" s="21">
        <f ca="1">Z20*(1-'Risk male'!Z21)</f>
        <v>0.99114858361610469</v>
      </c>
      <c r="AA21" s="21">
        <f ca="1">AA20*(1-'Risk male'!AA21)</f>
        <v>0.99127915864881766</v>
      </c>
      <c r="AB21" s="21">
        <f ca="1">AB20*(1-'Risk male'!AB21)</f>
        <v>0.9914078108625145</v>
      </c>
      <c r="AC21" s="21">
        <f ca="1">AC20*(1-'Risk male'!AC21)</f>
        <v>0.99153456847220911</v>
      </c>
      <c r="AD21" s="21">
        <f ca="1">AD20*(1-'Risk male'!AD21)</f>
        <v>0.99165945928183219</v>
      </c>
      <c r="AE21" s="21">
        <f ca="1">AE20*(1-'Risk male'!AE21)</f>
        <v>0.99178251069013212</v>
      </c>
      <c r="AF21" s="21">
        <f ca="1">AF20*(1-'Risk male'!AF21)</f>
        <v>0.99190374969649497</v>
      </c>
      <c r="AG21" s="21">
        <f ca="1">AG20*(1-'Risk male'!AG21)</f>
        <v>0.99202320290668911</v>
      </c>
      <c r="AH21" s="21">
        <f ca="1">AH20*(1-'Risk male'!AH21)</f>
        <v>0.99214089653851723</v>
      </c>
      <c r="AI21" s="21">
        <f ca="1">AI20*(1-'Risk male'!AI21)</f>
        <v>0.99225685642740447</v>
      </c>
      <c r="AJ21" s="21">
        <f ca="1">AJ20*(1-'Risk male'!AJ21)</f>
        <v>0.99237110803189577</v>
      </c>
      <c r="AK21" s="21">
        <f ca="1">AK20*(1-'Risk male'!AK21)</f>
        <v>0.99248367643908286</v>
      </c>
      <c r="AL21" s="21">
        <f ca="1">AL20*(1-'Risk male'!AL21)</f>
        <v>0.99259458636995446</v>
      </c>
      <c r="AM21" s="21">
        <f ca="1">AM20*(1-'Risk male'!AM21)</f>
        <v>0.99270386218466944</v>
      </c>
      <c r="AN21" s="21">
        <f ca="1">AN20*(1-'Risk male'!AN21)</f>
        <v>0.99281152788775995</v>
      </c>
      <c r="AO21" s="21">
        <f ca="1">AO20*(1-'Risk male'!AO21)</f>
        <v>0.99291760713325572</v>
      </c>
      <c r="AP21" s="21">
        <f ca="1">AP20*(1-'Risk male'!AP21)</f>
        <v>0.99302212322974259</v>
      </c>
      <c r="AQ21" s="21">
        <f ca="1">AQ20*(1-'Risk male'!AQ21)</f>
        <v>0.99312509914534364</v>
      </c>
      <c r="AR21" s="21">
        <f ca="1">AR20*(1-'Risk male'!AR21)</f>
        <v>0.993226557512638</v>
      </c>
      <c r="AS21" s="21">
        <f ca="1">AS20*(1-'Risk male'!AS21)</f>
        <v>0.99332652063350224</v>
      </c>
      <c r="AT21" s="21">
        <f ca="1">AT20*(1-'Risk male'!AT21)</f>
        <v>0.99342501048388832</v>
      </c>
      <c r="AU21" s="21">
        <f ca="1">AU20*(1-'Risk male'!AU21)</f>
        <v>0.99352204871853367</v>
      </c>
      <c r="AV21" s="21">
        <f ca="1">AV20*(1-'Risk male'!AV21)</f>
        <v>0.99361765667560442</v>
      </c>
      <c r="AW21" s="21">
        <f ca="1">AW20*(1-'Risk male'!AW21)</f>
        <v>0.99371185538127083</v>
      </c>
      <c r="AX21" s="21">
        <f ca="1">AX20*(1-'Risk male'!AX21)</f>
        <v>0.99380466555422231</v>
      </c>
      <c r="AY21" s="21">
        <f ca="1">AY20*(1-'Risk male'!AY21)</f>
        <v>0.99389610761011582</v>
      </c>
      <c r="AZ21" s="21">
        <f ca="1">AZ20*(1-'Risk male'!AZ21)</f>
        <v>0.99398620166596074</v>
      </c>
    </row>
    <row r="22" spans="1:52" x14ac:dyDescent="0.2">
      <c r="A22" s="1">
        <v>19</v>
      </c>
      <c r="B22" s="21">
        <f ca="1">B21*(1-'Risk male'!B22)</f>
        <v>0.98691677524704369</v>
      </c>
      <c r="C22" s="21">
        <f ca="1">C21*(1-'Risk male'!C22)</f>
        <v>0.98710956362193769</v>
      </c>
      <c r="D22" s="21">
        <f ca="1">D21*(1-'Risk male'!D22)</f>
        <v>0.98729951930641502</v>
      </c>
      <c r="E22" s="21">
        <f ca="1">E21*(1-'Risk male'!E22)</f>
        <v>0.98748668368282644</v>
      </c>
      <c r="F22" s="21">
        <f ca="1">F21*(1-'Risk male'!F22)</f>
        <v>0.98767109753599824</v>
      </c>
      <c r="G22" s="21">
        <f ca="1">G21*(1-'Risk male'!G22)</f>
        <v>0.98785280106165607</v>
      </c>
      <c r="H22" s="21">
        <f ca="1">H21*(1-'Risk male'!H22)</f>
        <v>0.98803183387472926</v>
      </c>
      <c r="I22" s="21">
        <f ca="1">I21*(1-'Risk male'!I22)</f>
        <v>0.98820823501755117</v>
      </c>
      <c r="J22" s="21">
        <f ca="1">J21*(1-'Risk male'!J22)</f>
        <v>0.98838204296794274</v>
      </c>
      <c r="K22" s="21">
        <f ca="1">K21*(1-'Risk male'!K22)</f>
        <v>0.98855329564719407</v>
      </c>
      <c r="L22" s="21">
        <f ca="1">L21*(1-'Risk male'!L22)</f>
        <v>0.9887220304279325</v>
      </c>
      <c r="M22" s="21">
        <f ca="1">M21*(1-'Risk male'!M22)</f>
        <v>0.98888828414189023</v>
      </c>
      <c r="N22" s="21">
        <f ca="1">N21*(1-'Risk male'!N22)</f>
        <v>0.98905209308756326</v>
      </c>
      <c r="O22" s="21">
        <f ca="1">O21*(1-'Risk male'!O22)</f>
        <v>0.98921349303776807</v>
      </c>
      <c r="P22" s="21">
        <f ca="1">P21*(1-'Risk male'!P22)</f>
        <v>0.98937251924709602</v>
      </c>
      <c r="Q22" s="21">
        <f ca="1">Q21*(1-'Risk male'!Q22)</f>
        <v>0.98952920645926878</v>
      </c>
      <c r="R22" s="21">
        <f ca="1">R21*(1-'Risk male'!R22)</f>
        <v>0.98968358891438901</v>
      </c>
      <c r="S22" s="21">
        <f ca="1">S21*(1-'Risk male'!S22)</f>
        <v>0.98983570035609836</v>
      </c>
      <c r="T22" s="21">
        <f ca="1">T21*(1-'Risk male'!T22)</f>
        <v>0.9899855740386353</v>
      </c>
      <c r="U22" s="21">
        <f ca="1">U21*(1-'Risk male'!U22)</f>
        <v>0.99013324273379166</v>
      </c>
      <c r="V22" s="21">
        <f ca="1">V21*(1-'Risk male'!V22)</f>
        <v>0.99027873873778738</v>
      </c>
      <c r="W22" s="21">
        <f ca="1">W21*(1-'Risk male'!W22)</f>
        <v>0.99042209387803715</v>
      </c>
      <c r="X22" s="21">
        <f ca="1">X21*(1-'Risk male'!X22)</f>
        <v>0.990563339519834</v>
      </c>
      <c r="Y22" s="21">
        <f ca="1">Y21*(1-'Risk male'!Y22)</f>
        <v>0.99070250657293568</v>
      </c>
      <c r="Z22" s="21">
        <f ca="1">Z21*(1-'Risk male'!Z22)</f>
        <v>0.99083962549806526</v>
      </c>
      <c r="AA22" s="21">
        <f ca="1">AA21*(1-'Risk male'!AA22)</f>
        <v>0.99097472631331973</v>
      </c>
      <c r="AB22" s="21">
        <f ca="1">AB21*(1-'Risk male'!AB22)</f>
        <v>0.99110783860048868</v>
      </c>
      <c r="AC22" s="21">
        <f ca="1">AC21*(1-'Risk male'!AC22)</f>
        <v>0.99123899151129113</v>
      </c>
      <c r="AD22" s="21">
        <f ca="1">AD21*(1-'Risk male'!AD22)</f>
        <v>0.9913682137735248</v>
      </c>
      <c r="AE22" s="21">
        <f ca="1">AE21*(1-'Risk male'!AE22)</f>
        <v>0.99149553369712617</v>
      </c>
      <c r="AF22" s="21">
        <f ca="1">AF21*(1-'Risk male'!AF22)</f>
        <v>0.99162097918015013</v>
      </c>
      <c r="AG22" s="21">
        <f ca="1">AG21*(1-'Risk male'!AG22)</f>
        <v>0.99174457771467261</v>
      </c>
      <c r="AH22" s="21">
        <f ca="1">AH21*(1-'Risk male'!AH22)</f>
        <v>0.99186635639259702</v>
      </c>
      <c r="AI22" s="21">
        <f ca="1">AI21*(1-'Risk male'!AI22)</f>
        <v>0.99198634191139801</v>
      </c>
      <c r="AJ22" s="21">
        <f ca="1">AJ21*(1-'Risk male'!AJ22)</f>
        <v>0.99210456057977103</v>
      </c>
      <c r="AK22" s="21">
        <f ca="1">AK21*(1-'Risk male'!AK22)</f>
        <v>0.99222103832321085</v>
      </c>
      <c r="AL22" s="21">
        <f ca="1">AL21*(1-'Risk male'!AL22)</f>
        <v>0.99233580068951133</v>
      </c>
      <c r="AM22" s="21">
        <f ca="1">AM21*(1-'Risk male'!AM22)</f>
        <v>0.99244887285418737</v>
      </c>
      <c r="AN22" s="21">
        <f ca="1">AN21*(1-'Risk male'!AN22)</f>
        <v>0.99256027962582383</v>
      </c>
      <c r="AO22" s="21">
        <f ca="1">AO21*(1-'Risk male'!AO22)</f>
        <v>0.99267004545134618</v>
      </c>
      <c r="AP22" s="21">
        <f ca="1">AP21*(1-'Risk male'!AP22)</f>
        <v>0.99277819442122195</v>
      </c>
      <c r="AQ22" s="21">
        <f ca="1">AQ21*(1-'Risk male'!AQ22)</f>
        <v>0.99288475027458456</v>
      </c>
      <c r="AR22" s="21">
        <f ca="1">AR21*(1-'Risk male'!AR22)</f>
        <v>0.99298973640429222</v>
      </c>
      <c r="AS22" s="21">
        <f ca="1">AS21*(1-'Risk male'!AS22)</f>
        <v>0.99309317586190959</v>
      </c>
      <c r="AT22" s="21">
        <f ca="1">AT21*(1-'Risk male'!AT22)</f>
        <v>0.99319509136262207</v>
      </c>
      <c r="AU22" s="21">
        <f ca="1">AU21*(1-'Risk male'!AU22)</f>
        <v>0.99329550529008348</v>
      </c>
      <c r="AV22" s="21">
        <f ca="1">AV21*(1-'Risk male'!AV22)</f>
        <v>0.9933944397011929</v>
      </c>
      <c r="AW22" s="21">
        <f ca="1">AW21*(1-'Risk male'!AW22)</f>
        <v>0.99349191633080425</v>
      </c>
      <c r="AX22" s="21">
        <f ca="1">AX21*(1-'Risk male'!AX22)</f>
        <v>0.99358795659637267</v>
      </c>
      <c r="AY22" s="21">
        <f ca="1">AY21*(1-'Risk male'!AY22)</f>
        <v>0.99368258160253331</v>
      </c>
      <c r="AZ22" s="21">
        <f ca="1">AZ21*(1-'Risk male'!AZ22)</f>
        <v>0.99377581214561495</v>
      </c>
    </row>
    <row r="23" spans="1:52" x14ac:dyDescent="0.2">
      <c r="A23" s="1">
        <v>20</v>
      </c>
      <c r="B23" s="21">
        <f ca="1">B22*(1-'Risk male'!B23)</f>
        <v>0.98646256902120832</v>
      </c>
      <c r="C23" s="21">
        <f ca="1">C22*(1-'Risk male'!C23)</f>
        <v>0.98666198238810088</v>
      </c>
      <c r="D23" s="21">
        <f ca="1">D22*(1-'Risk male'!D23)</f>
        <v>0.98685846771557673</v>
      </c>
      <c r="E23" s="21">
        <f ca="1">E22*(1-'Risk male'!E23)</f>
        <v>0.98705206772037846</v>
      </c>
      <c r="F23" s="21">
        <f ca="1">F22*(1-'Risk male'!F23)</f>
        <v>0.98724282450418177</v>
      </c>
      <c r="G23" s="21">
        <f ca="1">G22*(1-'Risk male'!G23)</f>
        <v>0.98743077956221581</v>
      </c>
      <c r="H23" s="21">
        <f ca="1">H22*(1-'Risk male'!H23)</f>
        <v>0.98761597379176158</v>
      </c>
      <c r="I23" s="21">
        <f ca="1">I22*(1-'Risk male'!I23)</f>
        <v>0.98779844750054668</v>
      </c>
      <c r="J23" s="21">
        <f ca="1">J22*(1-'Risk male'!J23)</f>
        <v>0.98797824041502147</v>
      </c>
      <c r="K23" s="21">
        <f ca="1">K22*(1-'Risk male'!K23)</f>
        <v>0.98815539168853195</v>
      </c>
      <c r="L23" s="21">
        <f ca="1">L22*(1-'Risk male'!L23)</f>
        <v>0.9883299399093779</v>
      </c>
      <c r="M23" s="21">
        <f ca="1">M22*(1-'Risk male'!M23)</f>
        <v>0.98850192310877028</v>
      </c>
      <c r="N23" s="21">
        <f ca="1">N22*(1-'Risk male'!N23)</f>
        <v>0.98867137876867717</v>
      </c>
      <c r="O23" s="21">
        <f ca="1">O22*(1-'Risk male'!O23)</f>
        <v>0.98883834382956759</v>
      </c>
      <c r="P23" s="21">
        <f ca="1">P22*(1-'Risk male'!P23)</f>
        <v>0.98900285469805027</v>
      </c>
      <c r="Q23" s="21">
        <f ca="1">Q22*(1-'Risk male'!Q23)</f>
        <v>0.98916494725441428</v>
      </c>
      <c r="R23" s="21">
        <f ca="1">R22*(1-'Risk male'!R23)</f>
        <v>0.98932465686006088</v>
      </c>
      <c r="S23" s="21">
        <f ca="1">S22*(1-'Risk male'!S23)</f>
        <v>0.98948201836484351</v>
      </c>
      <c r="T23" s="21">
        <f ca="1">T22*(1-'Risk male'!T23)</f>
        <v>0.98963706611430491</v>
      </c>
      <c r="U23" s="21">
        <f ca="1">U22*(1-'Risk male'!U23)</f>
        <v>0.98978983395681253</v>
      </c>
      <c r="V23" s="21">
        <f ca="1">V22*(1-'Risk male'!V23)</f>
        <v>0.98994035525060986</v>
      </c>
      <c r="W23" s="21">
        <f ca="1">W22*(1-'Risk male'!W23)</f>
        <v>0.99008866287075847</v>
      </c>
      <c r="X23" s="21">
        <f ca="1">X22*(1-'Risk male'!X23)</f>
        <v>0.99023478921599617</v>
      </c>
      <c r="Y23" s="21">
        <f ca="1">Y22*(1-'Risk male'!Y23)</f>
        <v>0.99037876621549537</v>
      </c>
      <c r="Z23" s="21">
        <f ca="1">Z22*(1-'Risk male'!Z23)</f>
        <v>0.99052062533553542</v>
      </c>
      <c r="AA23" s="21">
        <f ca="1">AA22*(1-'Risk male'!AA23)</f>
        <v>0.99066039758608027</v>
      </c>
      <c r="AB23" s="21">
        <f ca="1">AB22*(1-'Risk male'!AB23)</f>
        <v>0.99079811352726599</v>
      </c>
      <c r="AC23" s="21">
        <f ca="1">AC22*(1-'Risk male'!AC23)</f>
        <v>0.99093380327580338</v>
      </c>
      <c r="AD23" s="21">
        <f ca="1">AD22*(1-'Risk male'!AD23)</f>
        <v>0.99106749651129367</v>
      </c>
      <c r="AE23" s="21">
        <f ca="1">AE22*(1-'Risk male'!AE23)</f>
        <v>0.99119922248245107</v>
      </c>
      <c r="AF23" s="21">
        <f ca="1">AF22*(1-'Risk male'!AF23)</f>
        <v>0.99132901001324503</v>
      </c>
      <c r="AG23" s="21">
        <f ca="1">AG22*(1-'Risk male'!AG23)</f>
        <v>0.99145688750896355</v>
      </c>
      <c r="AH23" s="21">
        <f ca="1">AH22*(1-'Risk male'!AH23)</f>
        <v>0.991582882962179</v>
      </c>
      <c r="AI23" s="21">
        <f ca="1">AI22*(1-'Risk male'!AI23)</f>
        <v>0.99170702395864863</v>
      </c>
      <c r="AJ23" s="21">
        <f ca="1">AJ22*(1-'Risk male'!AJ23)</f>
        <v>0.99182933768312154</v>
      </c>
      <c r="AK23" s="21">
        <f ca="1">AK22*(1-'Risk male'!AK23)</f>
        <v>0.99194985092507049</v>
      </c>
      <c r="AL23" s="21">
        <f ca="1">AL22*(1-'Risk male'!AL23)</f>
        <v>0.99206859008434523</v>
      </c>
      <c r="AM23" s="21">
        <f ca="1">AM22*(1-'Risk male'!AM23)</f>
        <v>0.99218558117674616</v>
      </c>
      <c r="AN23" s="21">
        <f ca="1">AN22*(1-'Risk male'!AN23)</f>
        <v>0.99230084983952282</v>
      </c>
      <c r="AO23" s="21">
        <f ca="1">AO22*(1-'Risk male'!AO23)</f>
        <v>0.99241442133679347</v>
      </c>
      <c r="AP23" s="21">
        <f ca="1">AP22*(1-'Risk male'!AP23)</f>
        <v>0.99252632056489298</v>
      </c>
      <c r="AQ23" s="21">
        <f ca="1">AQ22*(1-'Risk male'!AQ23)</f>
        <v>0.99263657205764266</v>
      </c>
      <c r="AR23" s="21">
        <f ca="1">AR22*(1-'Risk male'!AR23)</f>
        <v>0.99274519999155275</v>
      </c>
      <c r="AS23" s="21">
        <f ca="1">AS22*(1-'Risk male'!AS23)</f>
        <v>0.9928522281909461</v>
      </c>
      <c r="AT23" s="21">
        <f ca="1">AT22*(1-'Risk male'!AT23)</f>
        <v>0.99295768013301455</v>
      </c>
      <c r="AU23" s="21">
        <f ca="1">AU22*(1-'Risk male'!AU23)</f>
        <v>0.99306157895280478</v>
      </c>
      <c r="AV23" s="21">
        <f ca="1">AV22*(1-'Risk male'!AV23)</f>
        <v>0.99316394744813374</v>
      </c>
      <c r="AW23" s="21">
        <f ca="1">AW22*(1-'Risk male'!AW23)</f>
        <v>0.99326480808443463</v>
      </c>
      <c r="AX23" s="21">
        <f ca="1">AX22*(1-'Risk male'!AX23)</f>
        <v>0.9933641829995381</v>
      </c>
      <c r="AY23" s="21">
        <f ca="1">AY22*(1-'Risk male'!AY23)</f>
        <v>0.99346209400838459</v>
      </c>
      <c r="AZ23" s="21">
        <f ca="1">AZ22*(1-'Risk male'!AZ23)</f>
        <v>0.99355856260766962</v>
      </c>
    </row>
    <row r="24" spans="1:52" x14ac:dyDescent="0.2">
      <c r="A24" s="1">
        <v>21</v>
      </c>
      <c r="B24" s="21">
        <f ca="1">B23*(1-'Risk male'!B24)</f>
        <v>0.98600662798221406</v>
      </c>
      <c r="C24" s="21">
        <f ca="1">C23*(1-'Risk male'!C24)</f>
        <v>0.98621268858765154</v>
      </c>
      <c r="D24" s="21">
        <f ca="1">D23*(1-'Risk male'!D24)</f>
        <v>0.98641572557421542</v>
      </c>
      <c r="E24" s="21">
        <f ca="1">E23*(1-'Risk male'!E24)</f>
        <v>0.98661578299361308</v>
      </c>
      <c r="F24" s="21">
        <f ca="1">F23*(1-'Risk male'!F24)</f>
        <v>0.98681290426501478</v>
      </c>
      <c r="G24" s="21">
        <f ca="1">G23*(1-'Risk male'!G24)</f>
        <v>0.9870071321838676</v>
      </c>
      <c r="H24" s="21">
        <f ca="1">H23*(1-'Risk male'!H24)</f>
        <v>0.98719850893058436</v>
      </c>
      <c r="I24" s="21">
        <f ca="1">I23*(1-'Risk male'!I24)</f>
        <v>0.98738707607913001</v>
      </c>
      <c r="J24" s="21">
        <f ca="1">J23*(1-'Risk male'!J24)</f>
        <v>0.98757287460548659</v>
      </c>
      <c r="K24" s="21">
        <f ca="1">K23*(1-'Risk male'!K24)</f>
        <v>0.98775594489601537</v>
      </c>
      <c r="L24" s="21">
        <f ca="1">L23*(1-'Risk male'!L24)</f>
        <v>0.98793632675570209</v>
      </c>
      <c r="M24" s="21">
        <f ca="1">M23*(1-'Risk male'!M24)</f>
        <v>0.98811405941630082</v>
      </c>
      <c r="N24" s="21">
        <f ca="1">N23*(1-'Risk male'!N24)</f>
        <v>0.98828918154436485</v>
      </c>
      <c r="O24" s="21">
        <f ca="1">O23*(1-'Risk male'!O24)</f>
        <v>0.98846173124917502</v>
      </c>
      <c r="P24" s="21">
        <f ca="1">P23*(1-'Risk male'!P24)</f>
        <v>0.98863174609056026</v>
      </c>
      <c r="Q24" s="21">
        <f ca="1">Q23*(1-'Risk male'!Q24)</f>
        <v>0.98879926308662092</v>
      </c>
      <c r="R24" s="21">
        <f ca="1">R23*(1-'Risk male'!R24)</f>
        <v>0.98896431872134005</v>
      </c>
      <c r="S24" s="21">
        <f ca="1">S23*(1-'Risk male'!S24)</f>
        <v>0.9891269489521024</v>
      </c>
      <c r="T24" s="21">
        <f ca="1">T23*(1-'Risk male'!T24)</f>
        <v>0.9892871892171099</v>
      </c>
      <c r="U24" s="21">
        <f ca="1">U23*(1-'Risk male'!U24)</f>
        <v>0.98944507444269225</v>
      </c>
      <c r="V24" s="21">
        <f ca="1">V23*(1-'Risk male'!V24)</f>
        <v>0.9896006390505343</v>
      </c>
      <c r="W24" s="21">
        <f ca="1">W23*(1-'Risk male'!W24)</f>
        <v>0.98975391696479087</v>
      </c>
      <c r="X24" s="21">
        <f ca="1">X23*(1-'Risk male'!X24)</f>
        <v>0.98990494161911768</v>
      </c>
      <c r="Y24" s="21">
        <f ca="1">Y23*(1-'Risk male'!Y24)</f>
        <v>0.99005374596360018</v>
      </c>
      <c r="Z24" s="21">
        <f ca="1">Z23*(1-'Risk male'!Z24)</f>
        <v>0.99020036247159582</v>
      </c>
      <c r="AA24" s="21">
        <f ca="1">AA23*(1-'Risk male'!AA24)</f>
        <v>0.99034482314647909</v>
      </c>
      <c r="AB24" s="21">
        <f ca="1">AB23*(1-'Risk male'!AB24)</f>
        <v>0.99048715952829613</v>
      </c>
      <c r="AC24" s="21">
        <f ca="1">AC23*(1-'Risk male'!AC24)</f>
        <v>0.990627402700332</v>
      </c>
      <c r="AD24" s="21">
        <f ca="1">AD23*(1-'Risk male'!AD24)</f>
        <v>0.99076558329559095</v>
      </c>
      <c r="AE24" s="21">
        <f ca="1">AE23*(1-'Risk male'!AE24)</f>
        <v>0.99090173150318006</v>
      </c>
      <c r="AF24" s="21">
        <f ca="1">AF23*(1-'Risk male'!AF24)</f>
        <v>0.99103587707461338</v>
      </c>
      <c r="AG24" s="21">
        <f ca="1">AG23*(1-'Risk male'!AG24)</f>
        <v>0.99116804933003366</v>
      </c>
      <c r="AH24" s="21">
        <f ca="1">AH23*(1-'Risk male'!AH24)</f>
        <v>0.99129827716433705</v>
      </c>
      <c r="AI24" s="21">
        <f ca="1">AI23*(1-'Risk male'!AI24)</f>
        <v>0.991426589053229</v>
      </c>
      <c r="AJ24" s="21">
        <f ca="1">AJ23*(1-'Risk male'!AJ24)</f>
        <v>0.99155301305918675</v>
      </c>
      <c r="AK24" s="21">
        <f ca="1">AK23*(1-'Risk male'!AK24)</f>
        <v>0.99167757683734448</v>
      </c>
      <c r="AL24" s="21">
        <f ca="1">AL23*(1-'Risk male'!AL24)</f>
        <v>0.99180030764129845</v>
      </c>
      <c r="AM24" s="21">
        <f ca="1">AM23*(1-'Risk male'!AM24)</f>
        <v>0.99192123232883134</v>
      </c>
      <c r="AN24" s="21">
        <f ca="1">AN23*(1-'Risk male'!AN24)</f>
        <v>0.99204037736755968</v>
      </c>
      <c r="AO24" s="21">
        <f ca="1">AO23*(1-'Risk male'!AO24)</f>
        <v>0.99215776884050066</v>
      </c>
      <c r="AP24" s="21">
        <f ca="1">AP23*(1-'Risk male'!AP24)</f>
        <v>0.99227343245156685</v>
      </c>
      <c r="AQ24" s="21">
        <f ca="1">AQ23*(1-'Risk male'!AQ24)</f>
        <v>0.9923873935309796</v>
      </c>
      <c r="AR24" s="21">
        <f ca="1">AR23*(1-'Risk male'!AR24)</f>
        <v>0.99249967704061526</v>
      </c>
      <c r="AS24" s="21">
        <f ca="1">AS23*(1-'Risk male'!AS24)</f>
        <v>0.9926103075792706</v>
      </c>
      <c r="AT24" s="21">
        <f ca="1">AT23*(1-'Risk male'!AT24)</f>
        <v>0.99271930938785846</v>
      </c>
      <c r="AU24" s="21">
        <f ca="1">AU23*(1-'Risk male'!AU24)</f>
        <v>0.99282670635453352</v>
      </c>
      <c r="AV24" s="21">
        <f ca="1">AV23*(1-'Risk male'!AV24)</f>
        <v>0.99293252201974391</v>
      </c>
      <c r="AW24" s="21">
        <f ca="1">AW23*(1-'Risk male'!AW24)</f>
        <v>0.99303677958121361</v>
      </c>
      <c r="AX24" s="21">
        <f ca="1">AX23*(1-'Risk male'!AX24)</f>
        <v>0.9931395018988578</v>
      </c>
      <c r="AY24" s="21">
        <f ca="1">AY23*(1-'Risk male'!AY24)</f>
        <v>0.99324071149962745</v>
      </c>
      <c r="AZ24" s="21">
        <f ca="1">AZ23*(1-'Risk male'!AZ24)</f>
        <v>0.99334043058228727</v>
      </c>
    </row>
    <row r="25" spans="1:52" x14ac:dyDescent="0.2">
      <c r="A25" s="1">
        <v>22</v>
      </c>
      <c r="B25" s="21">
        <f ca="1">B24*(1-'Risk male'!B25)</f>
        <v>0.985528017001852</v>
      </c>
      <c r="C25" s="21">
        <f ca="1">C24*(1-'Risk male'!C25)</f>
        <v>0.98574105213160956</v>
      </c>
      <c r="D25" s="21">
        <f ca="1">D24*(1-'Risk male'!D25)</f>
        <v>0.98595096345164168</v>
      </c>
      <c r="E25" s="21">
        <f ca="1">E24*(1-'Risk male'!E25)</f>
        <v>0.98615779641023149</v>
      </c>
      <c r="F25" s="21">
        <f ca="1">F24*(1-'Risk male'!F25)</f>
        <v>0.98636159580493277</v>
      </c>
      <c r="G25" s="21">
        <f ca="1">G24*(1-'Risk male'!G25)</f>
        <v>0.98656240579158239</v>
      </c>
      <c r="H25" s="21">
        <f ca="1">H24*(1-'Risk male'!H25)</f>
        <v>0.98676026989318633</v>
      </c>
      <c r="I25" s="21">
        <f ca="1">I24*(1-'Risk male'!I25)</f>
        <v>0.98695523100870164</v>
      </c>
      <c r="J25" s="21">
        <f ca="1">J24*(1-'Risk male'!J25)</f>
        <v>0.98714733142169697</v>
      </c>
      <c r="K25" s="21">
        <f ca="1">K24*(1-'Risk male'!K25)</f>
        <v>0.98733661280890894</v>
      </c>
      <c r="L25" s="21">
        <f ca="1">L24*(1-'Risk male'!L25)</f>
        <v>0.98752311624867994</v>
      </c>
      <c r="M25" s="21">
        <f ca="1">M24*(1-'Risk male'!M25)</f>
        <v>0.98770688222929415</v>
      </c>
      <c r="N25" s="21">
        <f ca="1">N24*(1-'Risk male'!N25)</f>
        <v>0.98788795065719959</v>
      </c>
      <c r="O25" s="21">
        <f ca="1">O24*(1-'Risk male'!O25)</f>
        <v>0.98806636086512545</v>
      </c>
      <c r="P25" s="21">
        <f ca="1">P24*(1-'Risk male'!P25)</f>
        <v>0.98824215162009221</v>
      </c>
      <c r="Q25" s="21">
        <f ca="1">Q24*(1-'Risk male'!Q25)</f>
        <v>0.98841536113132122</v>
      </c>
      <c r="R25" s="21">
        <f ca="1">R24*(1-'Risk male'!R25)</f>
        <v>0.98858602705803278</v>
      </c>
      <c r="S25" s="21">
        <f ca="1">S24*(1-'Risk male'!S25)</f>
        <v>0.98875418651714941</v>
      </c>
      <c r="T25" s="21">
        <f ca="1">T24*(1-'Risk male'!T25)</f>
        <v>0.98891987609089527</v>
      </c>
      <c r="U25" s="21">
        <f ca="1">U24*(1-'Risk male'!U25)</f>
        <v>0.98908313183428886</v>
      </c>
      <c r="V25" s="21">
        <f ca="1">V24*(1-'Risk male'!V25)</f>
        <v>0.98924398928255108</v>
      </c>
      <c r="W25" s="21">
        <f ca="1">W24*(1-'Risk male'!W25)</f>
        <v>0.98940248345839976</v>
      </c>
      <c r="X25" s="21">
        <f ca="1">X24*(1-'Risk male'!X25)</f>
        <v>0.98955864887925882</v>
      </c>
      <c r="Y25" s="21">
        <f ca="1">Y24*(1-'Risk male'!Y25)</f>
        <v>0.9897125195643639</v>
      </c>
      <c r="Z25" s="21">
        <f ca="1">Z24*(1-'Risk male'!Z25)</f>
        <v>0.98986412904177912</v>
      </c>
      <c r="AA25" s="21">
        <f ca="1">AA24*(1-'Risk male'!AA25)</f>
        <v>0.99001351035531804</v>
      </c>
      <c r="AB25" s="21">
        <f ca="1">AB24*(1-'Risk male'!AB25)</f>
        <v>0.99016069607136847</v>
      </c>
      <c r="AC25" s="21">
        <f ca="1">AC24*(1-'Risk male'!AC25)</f>
        <v>0.99030571828563263</v>
      </c>
      <c r="AD25" s="21">
        <f ca="1">AD24*(1-'Risk male'!AD25)</f>
        <v>0.99044860862977602</v>
      </c>
      <c r="AE25" s="21">
        <f ca="1">AE24*(1-'Risk male'!AE25)</f>
        <v>0.99058939827798009</v>
      </c>
      <c r="AF25" s="21">
        <f ca="1">AF24*(1-'Risk male'!AF25)</f>
        <v>0.99072811795341209</v>
      </c>
      <c r="AG25" s="21">
        <f ca="1">AG24*(1-'Risk male'!AG25)</f>
        <v>0.99086479793461268</v>
      </c>
      <c r="AH25" s="21">
        <f ca="1">AH24*(1-'Risk male'!AH25)</f>
        <v>0.99099946806178452</v>
      </c>
      <c r="AI25" s="21">
        <f ca="1">AI24*(1-'Risk male'!AI25)</f>
        <v>0.99113215774301011</v>
      </c>
      <c r="AJ25" s="21">
        <f ca="1">AJ24*(1-'Risk male'!AJ25)</f>
        <v>0.99126289596037498</v>
      </c>
      <c r="AK25" s="21">
        <f ca="1">AK24*(1-'Risk male'!AK25)</f>
        <v>0.99139171127601222</v>
      </c>
      <c r="AL25" s="21">
        <f ca="1">AL24*(1-'Risk male'!AL25)</f>
        <v>0.99151863183806599</v>
      </c>
      <c r="AM25" s="21">
        <f ca="1">AM24*(1-'Risk male'!AM25)</f>
        <v>0.99164368538657099</v>
      </c>
      <c r="AN25" s="21">
        <f ca="1">AN24*(1-'Risk male'!AN25)</f>
        <v>0.99176689925925543</v>
      </c>
      <c r="AO25" s="21">
        <f ca="1">AO24*(1-'Risk male'!AO25)</f>
        <v>0.99188830039726095</v>
      </c>
      <c r="AP25" s="21">
        <f ca="1">AP24*(1-'Risk male'!AP25)</f>
        <v>0.99200791535078947</v>
      </c>
      <c r="AQ25" s="21">
        <f ca="1">AQ24*(1-'Risk male'!AQ25)</f>
        <v>0.99212577028466575</v>
      </c>
      <c r="AR25" s="21">
        <f ca="1">AR24*(1-'Risk male'!AR25)</f>
        <v>0.99224189098383364</v>
      </c>
      <c r="AS25" s="21">
        <f ca="1">AS24*(1-'Risk male'!AS25)</f>
        <v>0.99235630285876797</v>
      </c>
      <c r="AT25" s="21">
        <f ca="1">AT24*(1-'Risk male'!AT25)</f>
        <v>0.99246903095081618</v>
      </c>
      <c r="AU25" s="21">
        <f ca="1">AU24*(1-'Risk male'!AU25)</f>
        <v>0.99258009993746821</v>
      </c>
      <c r="AV25" s="21">
        <f ca="1">AV24*(1-'Risk male'!AV25)</f>
        <v>0.99268953413755123</v>
      </c>
      <c r="AW25" s="21">
        <f ca="1">AW24*(1-'Risk male'!AW25)</f>
        <v>0.99279735751635267</v>
      </c>
      <c r="AX25" s="21">
        <f ca="1">AX24*(1-'Risk male'!AX25)</f>
        <v>0.99290359369067593</v>
      </c>
      <c r="AY25" s="21">
        <f ca="1">AY24*(1-'Risk male'!AY25)</f>
        <v>0.99300826593382308</v>
      </c>
      <c r="AZ25" s="21">
        <f ca="1">AZ24*(1-'Risk male'!AZ25)</f>
        <v>0.99311139718050945</v>
      </c>
    </row>
    <row r="26" spans="1:52" x14ac:dyDescent="0.2">
      <c r="A26" s="1">
        <v>23</v>
      </c>
      <c r="B26" s="21">
        <f ca="1">B25*(1-'Risk male'!B26)</f>
        <v>0.9850567388659075</v>
      </c>
      <c r="C26" s="21">
        <f ca="1">C25*(1-'Risk male'!C26)</f>
        <v>0.98527663832959067</v>
      </c>
      <c r="D26" s="21">
        <f ca="1">D25*(1-'Risk male'!D26)</f>
        <v>0.98549331547343078</v>
      </c>
      <c r="E26" s="21">
        <f ca="1">E25*(1-'Risk male'!E26)</f>
        <v>0.98570681711596486</v>
      </c>
      <c r="F26" s="21">
        <f ca="1">F25*(1-'Risk male'!F26)</f>
        <v>0.98591718940723938</v>
      </c>
      <c r="G26" s="21">
        <f ca="1">G25*(1-'Risk male'!G26)</f>
        <v>0.98612447783801271</v>
      </c>
      <c r="H26" s="21">
        <f ca="1">H25*(1-'Risk male'!H26)</f>
        <v>0.98632872724883092</v>
      </c>
      <c r="I26" s="21">
        <f ca="1">I25*(1-'Risk male'!I26)</f>
        <v>0.98652998183899865</v>
      </c>
      <c r="J26" s="21">
        <f ca="1">J25*(1-'Risk male'!J26)</f>
        <v>0.98672828517542799</v>
      </c>
      <c r="K26" s="21">
        <f ca="1">K25*(1-'Risk male'!K26)</f>
        <v>0.98692368020138144</v>
      </c>
      <c r="L26" s="21">
        <f ca="1">L25*(1-'Risk male'!L26)</f>
        <v>0.98711620924509624</v>
      </c>
      <c r="M26" s="21">
        <f ca="1">M25*(1-'Risk male'!M26)</f>
        <v>0.98730591402830581</v>
      </c>
      <c r="N26" s="21">
        <f ca="1">N25*(1-'Risk male'!N26)</f>
        <v>0.98749283567464619</v>
      </c>
      <c r="O26" s="21">
        <f ca="1">O25*(1-'Risk male'!O26)</f>
        <v>0.98767701471795599</v>
      </c>
      <c r="P26" s="21">
        <f ca="1">P25*(1-'Risk male'!P26)</f>
        <v>0.98785849111046964</v>
      </c>
      <c r="Q26" s="21">
        <f ca="1">Q25*(1-'Risk male'!Q26)</f>
        <v>0.98803730423090719</v>
      </c>
      <c r="R26" s="21">
        <f ca="1">R25*(1-'Risk male'!R26)</f>
        <v>0.98821349289245319</v>
      </c>
      <c r="S26" s="21">
        <f ca="1">S25*(1-'Risk male'!S26)</f>
        <v>0.98838709535063818</v>
      </c>
      <c r="T26" s="21">
        <f ca="1">T25*(1-'Risk male'!T26)</f>
        <v>0.98855814931111596</v>
      </c>
      <c r="U26" s="21">
        <f ca="1">U25*(1-'Risk male'!U26)</f>
        <v>0.98872669193733298</v>
      </c>
      <c r="V26" s="21">
        <f ca="1">V25*(1-'Risk male'!V26)</f>
        <v>0.98889275985811131</v>
      </c>
      <c r="W26" s="21">
        <f ca="1">W25*(1-'Risk male'!W26)</f>
        <v>0.98905638917511707</v>
      </c>
      <c r="X26" s="21">
        <f ca="1">X25*(1-'Risk male'!X26)</f>
        <v>0.98921761547024278</v>
      </c>
      <c r="Y26" s="21">
        <f ca="1">Y25*(1-'Risk male'!Y26)</f>
        <v>0.98937647381288418</v>
      </c>
      <c r="Z26" s="21">
        <f ca="1">Z25*(1-'Risk male'!Z26)</f>
        <v>0.98953299876712675</v>
      </c>
      <c r="AA26" s="21">
        <f ca="1">AA25*(1-'Risk male'!AA26)</f>
        <v>0.98968722439883605</v>
      </c>
      <c r="AB26" s="21">
        <f ca="1">AB25*(1-'Risk male'!AB26)</f>
        <v>0.98983918428264994</v>
      </c>
      <c r="AC26" s="21">
        <f ca="1">AC25*(1-'Risk male'!AC26)</f>
        <v>0.98998891150888402</v>
      </c>
      <c r="AD26" s="21">
        <f ca="1">AD25*(1-'Risk male'!AD26)</f>
        <v>0.99013643869034673</v>
      </c>
      <c r="AE26" s="21">
        <f ca="1">AE25*(1-'Risk male'!AE26)</f>
        <v>0.99028179796905413</v>
      </c>
      <c r="AF26" s="21">
        <f ca="1">AF25*(1-'Risk male'!AF26)</f>
        <v>0.99042502102286223</v>
      </c>
      <c r="AG26" s="21">
        <f ca="1">AG25*(1-'Risk male'!AG26)</f>
        <v>0.99056613907201529</v>
      </c>
      <c r="AH26" s="21">
        <f ca="1">AH25*(1-'Risk male'!AH26)</f>
        <v>0.99070518288559384</v>
      </c>
      <c r="AI26" s="21">
        <f ca="1">AI25*(1-'Risk male'!AI26)</f>
        <v>0.99084218278788971</v>
      </c>
      <c r="AJ26" s="21">
        <f ca="1">AJ25*(1-'Risk male'!AJ26)</f>
        <v>0.99097716866468633</v>
      </c>
      <c r="AK26" s="21">
        <f ca="1">AK25*(1-'Risk male'!AK26)</f>
        <v>0.99111016996945733</v>
      </c>
      <c r="AL26" s="21">
        <f ca="1">AL25*(1-'Risk male'!AL26)</f>
        <v>0.99124121572948476</v>
      </c>
      <c r="AM26" s="21">
        <f ca="1">AM25*(1-'Risk male'!AM26)</f>
        <v>0.99137033455188983</v>
      </c>
      <c r="AN26" s="21">
        <f ca="1">AN25*(1-'Risk male'!AN26)</f>
        <v>0.99149755462958689</v>
      </c>
      <c r="AO26" s="21">
        <f ca="1">AO25*(1-'Risk male'!AO26)</f>
        <v>0.99162290374715245</v>
      </c>
      <c r="AP26" s="21">
        <f ca="1">AP25*(1-'Risk male'!AP26)</f>
        <v>0.9917464092866205</v>
      </c>
      <c r="AQ26" s="21">
        <f ca="1">AQ25*(1-'Risk male'!AQ26)</f>
        <v>0.99186809823319022</v>
      </c>
      <c r="AR26" s="21">
        <f ca="1">AR25*(1-'Risk male'!AR26)</f>
        <v>0.99198799718086861</v>
      </c>
      <c r="AS26" s="21">
        <f ca="1">AS25*(1-'Risk male'!AS26)</f>
        <v>0.9921061323380248</v>
      </c>
      <c r="AT26" s="21">
        <f ca="1">AT25*(1-'Risk male'!AT26)</f>
        <v>0.99222252953287449</v>
      </c>
      <c r="AU26" s="21">
        <f ca="1">AU25*(1-'Risk male'!AU26)</f>
        <v>0.9923372142188901</v>
      </c>
      <c r="AV26" s="21">
        <f ca="1">AV25*(1-'Risk male'!AV26)</f>
        <v>0.99245021148013479</v>
      </c>
      <c r="AW26" s="21">
        <f ca="1">AW25*(1-'Risk male'!AW26)</f>
        <v>0.99256154603652347</v>
      </c>
      <c r="AX26" s="21">
        <f ca="1">AX25*(1-'Risk male'!AX26)</f>
        <v>0.9926712422490146</v>
      </c>
      <c r="AY26" s="21">
        <f ca="1">AY25*(1-'Risk male'!AY26)</f>
        <v>0.99277932412472802</v>
      </c>
      <c r="AZ26" s="21">
        <f ca="1">AZ25*(1-'Risk male'!AZ26)</f>
        <v>0.99288581532199338</v>
      </c>
    </row>
    <row r="27" spans="1:52" x14ac:dyDescent="0.2">
      <c r="A27" s="1">
        <v>24</v>
      </c>
      <c r="B27" s="21">
        <f ca="1">B26*(1-'Risk male'!B27)</f>
        <v>0.98453836202923639</v>
      </c>
      <c r="C27" s="21">
        <f ca="1">C26*(1-'Risk male'!C27)</f>
        <v>0.98476580822447346</v>
      </c>
      <c r="D27" s="21">
        <f ca="1">D26*(1-'Risk male'!D27)</f>
        <v>0.98498992390265605</v>
      </c>
      <c r="E27" s="21">
        <f ca="1">E26*(1-'Risk male'!E27)</f>
        <v>0.9852107573841844</v>
      </c>
      <c r="F27" s="21">
        <f ca="1">F26*(1-'Risk male'!F27)</f>
        <v>0.98542835630159553</v>
      </c>
      <c r="G27" s="21">
        <f ca="1">G26*(1-'Risk male'!G27)</f>
        <v>0.98564276760897052</v>
      </c>
      <c r="H27" s="21">
        <f ca="1">H26*(1-'Risk male'!H27)</f>
        <v>0.98585403759121382</v>
      </c>
      <c r="I27" s="21">
        <f ca="1">I26*(1-'Risk male'!I27)</f>
        <v>0.9860622118732284</v>
      </c>
      <c r="J27" s="21">
        <f ca="1">J26*(1-'Risk male'!J27)</f>
        <v>0.98626733542896583</v>
      </c>
      <c r="K27" s="21">
        <f ca="1">K26*(1-'Risk male'!K27)</f>
        <v>0.98646945259037178</v>
      </c>
      <c r="L27" s="21">
        <f ca="1">L26*(1-'Risk male'!L27)</f>
        <v>0.9866686070562104</v>
      </c>
      <c r="M27" s="21">
        <f ca="1">M26*(1-'Risk male'!M27)</f>
        <v>0.98686484190078583</v>
      </c>
      <c r="N27" s="21">
        <f ca="1">N26*(1-'Risk male'!N27)</f>
        <v>0.98705819958254759</v>
      </c>
      <c r="O27" s="21">
        <f ca="1">O26*(1-'Risk male'!O27)</f>
        <v>0.98724872195258806</v>
      </c>
      <c r="P27" s="21">
        <f ca="1">P26*(1-'Risk male'!P27)</f>
        <v>0.98743645026303262</v>
      </c>
      <c r="Q27" s="21">
        <f ca="1">Q26*(1-'Risk male'!Q27)</f>
        <v>0.98762142517532492</v>
      </c>
      <c r="R27" s="21">
        <f ca="1">R26*(1-'Risk male'!R27)</f>
        <v>0.98780368676840002</v>
      </c>
      <c r="S27" s="21">
        <f ca="1">S26*(1-'Risk male'!S27)</f>
        <v>0.98798327454675983</v>
      </c>
      <c r="T27" s="21">
        <f ca="1">T26*(1-'Risk male'!T27)</f>
        <v>0.9881602274484419</v>
      </c>
      <c r="U27" s="21">
        <f ca="1">U26*(1-'Risk male'!U27)</f>
        <v>0.98833458385287998</v>
      </c>
      <c r="V27" s="21">
        <f ca="1">V26*(1-'Risk male'!V27)</f>
        <v>0.98850638158867643</v>
      </c>
      <c r="W27" s="21">
        <f ca="1">W26*(1-'Risk male'!W27)</f>
        <v>0.98867565794125933</v>
      </c>
      <c r="X27" s="21">
        <f ca="1">X26*(1-'Risk male'!X27)</f>
        <v>0.98884244966045154</v>
      </c>
      <c r="Y27" s="21">
        <f ca="1">Y26*(1-'Risk male'!Y27)</f>
        <v>0.98900679296793303</v>
      </c>
      <c r="Z27" s="21">
        <f ca="1">Z26*(1-'Risk male'!Z27)</f>
        <v>0.98916872356461261</v>
      </c>
      <c r="AA27" s="21">
        <f ca="1">AA26*(1-'Risk male'!AA27)</f>
        <v>0.98932827663790057</v>
      </c>
      <c r="AB27" s="21">
        <f ca="1">AB26*(1-'Risk male'!AB27)</f>
        <v>0.98948548686888216</v>
      </c>
      <c r="AC27" s="21">
        <f ca="1">AC26*(1-'Risk male'!AC27)</f>
        <v>0.98964038843940427</v>
      </c>
      <c r="AD27" s="21">
        <f ca="1">AD26*(1-'Risk male'!AD27)</f>
        <v>0.98979301503906847</v>
      </c>
      <c r="AE27" s="21">
        <f ca="1">AE26*(1-'Risk male'!AE27)</f>
        <v>0.98994339987212332</v>
      </c>
      <c r="AF27" s="21">
        <f ca="1">AF26*(1-'Risk male'!AF27)</f>
        <v>0.99009157566427286</v>
      </c>
      <c r="AG27" s="21">
        <f ca="1">AG26*(1-'Risk male'!AG27)</f>
        <v>0.99023757466939877</v>
      </c>
      <c r="AH27" s="21">
        <f ca="1">AH26*(1-'Risk male'!AH27)</f>
        <v>0.99038142867618195</v>
      </c>
      <c r="AI27" s="21">
        <f ca="1">AI26*(1-'Risk male'!AI27)</f>
        <v>0.99052316901464843</v>
      </c>
      <c r="AJ27" s="21">
        <f ca="1">AJ26*(1-'Risk male'!AJ27)</f>
        <v>0.99066282656262006</v>
      </c>
      <c r="AK27" s="21">
        <f ca="1">AK26*(1-'Risk male'!AK27)</f>
        <v>0.99080043175208177</v>
      </c>
      <c r="AL27" s="21">
        <f ca="1">AL26*(1-'Risk male'!AL27)</f>
        <v>0.99093601457546565</v>
      </c>
      <c r="AM27" s="21">
        <f ca="1">AM26*(1-'Risk male'!AM27)</f>
        <v>0.99106960459184845</v>
      </c>
      <c r="AN27" s="21">
        <f ca="1">AN26*(1-'Risk male'!AN27)</f>
        <v>0.99120123093306911</v>
      </c>
      <c r="AO27" s="21">
        <f ca="1">AO26*(1-'Risk male'!AO27)</f>
        <v>0.99133092230975928</v>
      </c>
      <c r="AP27" s="21">
        <f ca="1">AP26*(1-'Risk male'!AP27)</f>
        <v>0.99145870701730099</v>
      </c>
      <c r="AQ27" s="21">
        <f ca="1">AQ26*(1-'Risk male'!AQ27)</f>
        <v>0.99158461294169253</v>
      </c>
      <c r="AR27" s="21">
        <f ca="1">AR26*(1-'Risk male'!AR27)</f>
        <v>0.99170866756534948</v>
      </c>
      <c r="AS27" s="21">
        <f ca="1">AS26*(1-'Risk male'!AS27)</f>
        <v>0.99183089797281532</v>
      </c>
      <c r="AT27" s="21">
        <f ca="1">AT26*(1-'Risk male'!AT27)</f>
        <v>0.99195133085639986</v>
      </c>
      <c r="AU27" s="21">
        <f ca="1">AU26*(1-'Risk male'!AU27)</f>
        <v>0.99206999252174399</v>
      </c>
      <c r="AV27" s="21">
        <f ca="1">AV26*(1-'Risk male'!AV27)</f>
        <v>0.9921869088933043</v>
      </c>
      <c r="AW27" s="21">
        <f ca="1">AW26*(1-'Risk male'!AW27)</f>
        <v>0.99230210551976439</v>
      </c>
      <c r="AX27" s="21">
        <f ca="1">AX26*(1-'Risk male'!AX27)</f>
        <v>0.99241560757937586</v>
      </c>
      <c r="AY27" s="21">
        <f ca="1">AY26*(1-'Risk male'!AY27)</f>
        <v>0.99252743988522252</v>
      </c>
      <c r="AZ27" s="21">
        <f ca="1">AZ26*(1-'Risk male'!AZ27)</f>
        <v>0.99263762689041524</v>
      </c>
    </row>
    <row r="28" spans="1:52" x14ac:dyDescent="0.2">
      <c r="A28" s="1">
        <v>25</v>
      </c>
      <c r="B28" s="21">
        <f ca="1">B27*(1-'Risk male'!B28)</f>
        <v>0.98402817045031554</v>
      </c>
      <c r="C28" s="21">
        <f ca="1">C27*(1-'Risk male'!C28)</f>
        <v>0.98426304030090983</v>
      </c>
      <c r="D28" s="21">
        <f ca="1">D27*(1-'Risk male'!D28)</f>
        <v>0.98449447331659345</v>
      </c>
      <c r="E28" s="21">
        <f ca="1">E27*(1-'Risk male'!E28)</f>
        <v>0.98472251929014443</v>
      </c>
      <c r="F28" s="21">
        <f ca="1">F27*(1-'Risk male'!F28)</f>
        <v>0.98494722730758877</v>
      </c>
      <c r="G28" s="21">
        <f ca="1">G27*(1-'Risk male'!G28)</f>
        <v>0.98516864575780316</v>
      </c>
      <c r="H28" s="21">
        <f ca="1">H27*(1-'Risk male'!H28)</f>
        <v>0.98538682234199026</v>
      </c>
      <c r="I28" s="21">
        <f ca="1">I27*(1-'Risk male'!I28)</f>
        <v>0.98560180408304876</v>
      </c>
      <c r="J28" s="21">
        <f ca="1">J27*(1-'Risk male'!J28)</f>
        <v>0.98581363733481853</v>
      </c>
      <c r="K28" s="21">
        <f ca="1">K27*(1-'Risk male'!K28)</f>
        <v>0.98602236779121899</v>
      </c>
      <c r="L28" s="21">
        <f ca="1">L27*(1-'Risk male'!L28)</f>
        <v>0.98622804049526736</v>
      </c>
      <c r="M28" s="21">
        <f ca="1">M27*(1-'Risk male'!M28)</f>
        <v>0.98643069984799225</v>
      </c>
      <c r="N28" s="21">
        <f ca="1">N27*(1-'Risk male'!N28)</f>
        <v>0.98663038961723004</v>
      </c>
      <c r="O28" s="21">
        <f ca="1">O27*(1-'Risk male'!O28)</f>
        <v>0.9868271529463134</v>
      </c>
      <c r="P28" s="21">
        <f ca="1">P27*(1-'Risk male'!P28)</f>
        <v>0.9870210323626506</v>
      </c>
      <c r="Q28" s="21">
        <f ca="1">Q27*(1-'Risk male'!Q28)</f>
        <v>0.98721206978619991</v>
      </c>
      <c r="R28" s="21">
        <f ca="1">R27*(1-'Risk male'!R28)</f>
        <v>0.98740030653782995</v>
      </c>
      <c r="S28" s="21">
        <f ca="1">S27*(1-'Risk male'!S28)</f>
        <v>0.98758578334758185</v>
      </c>
      <c r="T28" s="21">
        <f ca="1">T27*(1-'Risk male'!T28)</f>
        <v>0.98776854036282369</v>
      </c>
      <c r="U28" s="21">
        <f ca="1">U27*(1-'Risk male'!U28)</f>
        <v>0.98794861715629523</v>
      </c>
      <c r="V28" s="21">
        <f ca="1">V27*(1-'Risk male'!V28)</f>
        <v>0.98812605273406362</v>
      </c>
      <c r="W28" s="21">
        <f ca="1">W27*(1-'Risk male'!W28)</f>
        <v>0.98830088554336293</v>
      </c>
      <c r="X28" s="21">
        <f ca="1">X27*(1-'Risk male'!X28)</f>
        <v>0.98847315348034359</v>
      </c>
      <c r="Y28" s="21">
        <f ca="1">Y27*(1-'Risk male'!Y28)</f>
        <v>0.9886428938977152</v>
      </c>
      <c r="Z28" s="21">
        <f ca="1">Z27*(1-'Risk male'!Z28)</f>
        <v>0.98881014361229536</v>
      </c>
      <c r="AA28" s="21">
        <f ca="1">AA27*(1-'Risk male'!AA28)</f>
        <v>0.98897493891246124</v>
      </c>
      <c r="AB28" s="21">
        <f ca="1">AB27*(1-'Risk male'!AB28)</f>
        <v>0.98913731556549755</v>
      </c>
      <c r="AC28" s="21">
        <f ca="1">AC27*(1-'Risk male'!AC28)</f>
        <v>0.98929730882485867</v>
      </c>
      <c r="AD28" s="21">
        <f ca="1">AD27*(1-'Risk male'!AD28)</f>
        <v>0.98945495343733436</v>
      </c>
      <c r="AE28" s="21">
        <f ca="1">AE27*(1-'Risk male'!AE28)</f>
        <v>0.98961028365011416</v>
      </c>
      <c r="AF28" s="21">
        <f ca="1">AF27*(1-'Risk male'!AF28)</f>
        <v>0.98976333321776722</v>
      </c>
      <c r="AG28" s="21">
        <f ca="1">AG27*(1-'Risk male'!AG28)</f>
        <v>0.98991413540913231</v>
      </c>
      <c r="AH28" s="21">
        <f ca="1">AH27*(1-'Risk male'!AH28)</f>
        <v>0.99006272301410847</v>
      </c>
      <c r="AI28" s="21">
        <f ca="1">AI27*(1-'Risk male'!AI28)</f>
        <v>0.9902091283503669</v>
      </c>
      <c r="AJ28" s="21">
        <f ca="1">AJ27*(1-'Risk male'!AJ28)</f>
        <v>0.99035338326996636</v>
      </c>
      <c r="AK28" s="21">
        <f ca="1">AK27*(1-'Risk male'!AK28)</f>
        <v>0.99049551916588452</v>
      </c>
      <c r="AL28" s="21">
        <f ca="1">AL27*(1-'Risk male'!AL28)</f>
        <v>0.99063556697846433</v>
      </c>
      <c r="AM28" s="21">
        <f ca="1">AM27*(1-'Risk male'!AM28)</f>
        <v>0.99077355720177196</v>
      </c>
      <c r="AN28" s="21">
        <f ca="1">AN27*(1-'Risk male'!AN28)</f>
        <v>0.99090951988987352</v>
      </c>
      <c r="AO28" s="21">
        <f ca="1">AO27*(1-'Risk male'!AO28)</f>
        <v>0.99104348466302439</v>
      </c>
      <c r="AP28" s="21">
        <f ca="1">AP27*(1-'Risk male'!AP28)</f>
        <v>0.99117548071378236</v>
      </c>
      <c r="AQ28" s="21">
        <f ca="1">AQ27*(1-'Risk male'!AQ28)</f>
        <v>0.99130553681302902</v>
      </c>
      <c r="AR28" s="21">
        <f ca="1">AR27*(1-'Risk male'!AR28)</f>
        <v>0.99143368131592413</v>
      </c>
      <c r="AS28" s="21">
        <f ca="1">AS27*(1-'Risk male'!AS28)</f>
        <v>0.99155994216776877</v>
      </c>
      <c r="AT28" s="21">
        <f ca="1">AT27*(1-'Risk male'!AT28)</f>
        <v>0.99168434690979379</v>
      </c>
      <c r="AU28" s="21">
        <f ca="1">AU27*(1-'Risk male'!AU28)</f>
        <v>0.99180692268487436</v>
      </c>
      <c r="AV28" s="21">
        <f ca="1">AV27*(1-'Risk male'!AV28)</f>
        <v>0.99192769624316179</v>
      </c>
      <c r="AW28" s="21">
        <f ca="1">AW27*(1-'Risk male'!AW28)</f>
        <v>0.99204669394764156</v>
      </c>
      <c r="AX28" s="21">
        <f ca="1">AX27*(1-'Risk male'!AX28)</f>
        <v>0.99216394177961864</v>
      </c>
      <c r="AY28" s="21">
        <f ca="1">AY27*(1-'Risk male'!AY28)</f>
        <v>0.99227946534412581</v>
      </c>
      <c r="AZ28" s="21">
        <f ca="1">AZ27*(1-'Risk male'!AZ28)</f>
        <v>0.99239328987525965</v>
      </c>
    </row>
    <row r="29" spans="1:52" x14ac:dyDescent="0.2">
      <c r="A29" s="1">
        <v>26</v>
      </c>
      <c r="B29" s="21">
        <f ca="1">B28*(1-'Risk male'!B29)</f>
        <v>0.98347068853946529</v>
      </c>
      <c r="C29" s="21">
        <f ca="1">C28*(1-'Risk male'!C29)</f>
        <v>0.9837136659444865</v>
      </c>
      <c r="D29" s="21">
        <f ca="1">D28*(1-'Risk male'!D29)</f>
        <v>0.98395309052582691</v>
      </c>
      <c r="E29" s="21">
        <f ca="1">E28*(1-'Risk male'!E29)</f>
        <v>0.98418901367891587</v>
      </c>
      <c r="F29" s="21">
        <f ca="1">F28*(1-'Risk male'!F29)</f>
        <v>0.9844214860719811</v>
      </c>
      <c r="G29" s="21">
        <f ca="1">G28*(1-'Risk male'!G29)</f>
        <v>0.98465055765585985</v>
      </c>
      <c r="H29" s="21">
        <f ca="1">H28*(1-'Risk male'!H29)</f>
        <v>0.98487627767368324</v>
      </c>
      <c r="I29" s="21">
        <f ca="1">I28*(1-'Risk male'!I29)</f>
        <v>0.9850986946704533</v>
      </c>
      <c r="J29" s="21">
        <f ca="1">J28*(1-'Risk male'!J29)</f>
        <v>0.98531785650249615</v>
      </c>
      <c r="K29" s="21">
        <f ca="1">K28*(1-'Risk male'!K29)</f>
        <v>0.98553381034680765</v>
      </c>
      <c r="L29" s="21">
        <f ca="1">L28*(1-'Risk male'!L29)</f>
        <v>0.9857466027102767</v>
      </c>
      <c r="M29" s="21">
        <f ca="1">M28*(1-'Risk male'!M29)</f>
        <v>0.98595627943880493</v>
      </c>
      <c r="N29" s="21">
        <f ca="1">N28*(1-'Risk male'!N29)</f>
        <v>0.98616288572630761</v>
      </c>
      <c r="O29" s="21">
        <f ca="1">O28*(1-'Risk male'!O29)</f>
        <v>0.98636646612360568</v>
      </c>
      <c r="P29" s="21">
        <f ca="1">P28*(1-'Risk male'!P29)</f>
        <v>0.98656706454720833</v>
      </c>
      <c r="Q29" s="21">
        <f ca="1">Q28*(1-'Risk male'!Q29)</f>
        <v>0.98676472428798878</v>
      </c>
      <c r="R29" s="21">
        <f ca="1">R28*(1-'Risk male'!R29)</f>
        <v>0.98695948801974631</v>
      </c>
      <c r="S29" s="21">
        <f ca="1">S28*(1-'Risk male'!S29)</f>
        <v>0.98715139780766781</v>
      </c>
      <c r="T29" s="21">
        <f ca="1">T28*(1-'Risk male'!T29)</f>
        <v>0.9873404951166812</v>
      </c>
      <c r="U29" s="21">
        <f ca="1">U28*(1-'Risk male'!U29)</f>
        <v>0.98752682081969823</v>
      </c>
      <c r="V29" s="21">
        <f ca="1">V28*(1-'Risk male'!V29)</f>
        <v>0.98771041520576641</v>
      </c>
      <c r="W29" s="21">
        <f ca="1">W28*(1-'Risk male'!W29)</f>
        <v>0.98789131798810437</v>
      </c>
      <c r="X29" s="21">
        <f ca="1">X28*(1-'Risk male'!X29)</f>
        <v>0.98806956831204529</v>
      </c>
      <c r="Y29" s="21">
        <f ca="1">Y28*(1-'Risk male'!Y29)</f>
        <v>0.98824520476287303</v>
      </c>
      <c r="Z29" s="21">
        <f ca="1">Z28*(1-'Risk male'!Z29)</f>
        <v>0.98841826537356259</v>
      </c>
      <c r="AA29" s="21">
        <f ca="1">AA28*(1-'Risk male'!AA29)</f>
        <v>0.98858878763242175</v>
      </c>
      <c r="AB29" s="21">
        <f ca="1">AB28*(1-'Risk male'!AB29)</f>
        <v>0.98875680849062941</v>
      </c>
      <c r="AC29" s="21">
        <f ca="1">AC28*(1-'Risk male'!AC29)</f>
        <v>0.98892236436968395</v>
      </c>
      <c r="AD29" s="21">
        <f ca="1">AD28*(1-'Risk male'!AD29)</f>
        <v>0.98908549116875666</v>
      </c>
      <c r="AE29" s="21">
        <f ca="1">AE28*(1-'Risk male'!AE29)</f>
        <v>0.98924622427194064</v>
      </c>
      <c r="AF29" s="21">
        <f ca="1">AF28*(1-'Risk male'!AF29)</f>
        <v>0.98940459855541474</v>
      </c>
      <c r="AG29" s="21">
        <f ca="1">AG28*(1-'Risk male'!AG29)</f>
        <v>0.98956064839451552</v>
      </c>
      <c r="AH29" s="21">
        <f ca="1">AH28*(1-'Risk male'!AH29)</f>
        <v>0.98971440767070851</v>
      </c>
      <c r="AI29" s="21">
        <f ca="1">AI28*(1-'Risk male'!AI29)</f>
        <v>0.98986590977848032</v>
      </c>
      <c r="AJ29" s="21">
        <f ca="1">AJ28*(1-'Risk male'!AJ29)</f>
        <v>0.99001518763213114</v>
      </c>
      <c r="AK29" s="21">
        <f ca="1">AK28*(1-'Risk male'!AK29)</f>
        <v>0.99016227367248322</v>
      </c>
      <c r="AL29" s="21">
        <f ca="1">AL28*(1-'Risk male'!AL29)</f>
        <v>0.99030719987350169</v>
      </c>
      <c r="AM29" s="21">
        <f ca="1">AM28*(1-'Risk male'!AM29)</f>
        <v>0.99044999774882625</v>
      </c>
      <c r="AN29" s="21">
        <f ca="1">AN28*(1-'Risk male'!AN29)</f>
        <v>0.99059069835822011</v>
      </c>
      <c r="AO29" s="21">
        <f ca="1">AO28*(1-'Risk male'!AO29)</f>
        <v>0.99072933231392912</v>
      </c>
      <c r="AP29" s="21">
        <f ca="1">AP28*(1-'Risk male'!AP29)</f>
        <v>0.99086592978696486</v>
      </c>
      <c r="AQ29" s="21">
        <f ca="1">AQ28*(1-'Risk male'!AQ29)</f>
        <v>0.99100052051329224</v>
      </c>
      <c r="AR29" s="21">
        <f ca="1">AR28*(1-'Risk male'!AR29)</f>
        <v>0.99113313379995116</v>
      </c>
      <c r="AS29" s="21">
        <f ca="1">AS28*(1-'Risk male'!AS29)</f>
        <v>0.9912637985310826</v>
      </c>
      <c r="AT29" s="21">
        <f ca="1">AT28*(1-'Risk male'!AT29)</f>
        <v>0.99139254317388092</v>
      </c>
      <c r="AU29" s="21">
        <f ca="1">AU28*(1-'Risk male'!AU29)</f>
        <v>0.99151939578446957</v>
      </c>
      <c r="AV29" s="21">
        <f ca="1">AV28*(1-'Risk male'!AV29)</f>
        <v>0.99164438401369204</v>
      </c>
      <c r="AW29" s="21">
        <f ca="1">AW28*(1-'Risk male'!AW29)</f>
        <v>0.99176753511282856</v>
      </c>
      <c r="AX29" s="21">
        <f ca="1">AX28*(1-'Risk male'!AX29)</f>
        <v>0.99188887593923847</v>
      </c>
      <c r="AY29" s="21">
        <f ca="1">AY28*(1-'Risk male'!AY29)</f>
        <v>0.99200843296192254</v>
      </c>
      <c r="AZ29" s="21">
        <f ca="1">AZ28*(1-'Risk male'!AZ29)</f>
        <v>0.99212623226701357</v>
      </c>
    </row>
    <row r="30" spans="1:52" x14ac:dyDescent="0.2">
      <c r="A30" s="1">
        <v>27</v>
      </c>
      <c r="B30" s="21">
        <f ca="1">B29*(1-'Risk male'!B30)</f>
        <v>0.98293563646158599</v>
      </c>
      <c r="C30" s="21">
        <f ca="1">C29*(1-'Risk male'!C30)</f>
        <v>0.98318639080314263</v>
      </c>
      <c r="D30" s="21">
        <f ca="1">D29*(1-'Risk male'!D30)</f>
        <v>0.9834334811917943</v>
      </c>
      <c r="E30" s="21">
        <f ca="1">E29*(1-'Risk male'!E30)</f>
        <v>0.98367696055463694</v>
      </c>
      <c r="F30" s="21">
        <f ca="1">F29*(1-'Risk male'!F30)</f>
        <v>0.98391688107213693</v>
      </c>
      <c r="G30" s="21">
        <f ca="1">G29*(1-'Risk male'!G30)</f>
        <v>0.98415329418813757</v>
      </c>
      <c r="H30" s="21">
        <f ca="1">H29*(1-'Risk male'!H30)</f>
        <v>0.98438625061973728</v>
      </c>
      <c r="I30" s="21">
        <f ca="1">I29*(1-'Risk male'!I30)</f>
        <v>0.98461580036706098</v>
      </c>
      <c r="J30" s="21">
        <f ca="1">J29*(1-'Risk male'!J30)</f>
        <v>0.98484199272290707</v>
      </c>
      <c r="K30" s="21">
        <f ca="1">K29*(1-'Risk male'!K30)</f>
        <v>0.98506487628228645</v>
      </c>
      <c r="L30" s="21">
        <f ca="1">L29*(1-'Risk male'!L30)</f>
        <v>0.98528449895183823</v>
      </c>
      <c r="M30" s="21">
        <f ca="1">M29*(1-'Risk male'!M30)</f>
        <v>0.98550090795914191</v>
      </c>
      <c r="N30" s="21">
        <f ca="1">N29*(1-'Risk male'!N30)</f>
        <v>0.98571414986190997</v>
      </c>
      <c r="O30" s="21">
        <f ca="1">O29*(1-'Risk male'!O30)</f>
        <v>0.98592427055707066</v>
      </c>
      <c r="P30" s="21">
        <f ca="1">P29*(1-'Risk male'!P30)</f>
        <v>0.98613131528974085</v>
      </c>
      <c r="Q30" s="21">
        <f ca="1">Q29*(1-'Risk male'!Q30)</f>
        <v>0.98633532866209139</v>
      </c>
      <c r="R30" s="21">
        <f ca="1">R29*(1-'Risk male'!R30)</f>
        <v>0.98653635464209755</v>
      </c>
      <c r="S30" s="21">
        <f ca="1">S29*(1-'Risk male'!S30)</f>
        <v>0.98673443657218862</v>
      </c>
      <c r="T30" s="21">
        <f ca="1">T29*(1-'Risk male'!T30)</f>
        <v>0.98692961717778782</v>
      </c>
      <c r="U30" s="21">
        <f ca="1">U29*(1-'Risk male'!U30)</f>
        <v>0.9871219385757416</v>
      </c>
      <c r="V30" s="21">
        <f ca="1">V29*(1-'Risk male'!V30)</f>
        <v>0.98731144228265566</v>
      </c>
      <c r="W30" s="21">
        <f ca="1">W29*(1-'Risk male'!W30)</f>
        <v>0.9874981692231154</v>
      </c>
      <c r="X30" s="21">
        <f ca="1">X29*(1-'Risk male'!X30)</f>
        <v>0.98768215973781115</v>
      </c>
      <c r="Y30" s="21">
        <f ca="1">Y29*(1-'Risk male'!Y30)</f>
        <v>0.98786345359155669</v>
      </c>
      <c r="Z30" s="21">
        <f ca="1">Z29*(1-'Risk male'!Z30)</f>
        <v>0.98804208998121001</v>
      </c>
      <c r="AA30" s="21">
        <f ca="1">AA29*(1-'Risk male'!AA30)</f>
        <v>0.98821810754349515</v>
      </c>
      <c r="AB30" s="21">
        <f ca="1">AB29*(1-'Risk male'!AB30)</f>
        <v>0.98839154436271814</v>
      </c>
      <c r="AC30" s="21">
        <f ca="1">AC29*(1-'Risk male'!AC30)</f>
        <v>0.98856243797839316</v>
      </c>
      <c r="AD30" s="21">
        <f ca="1">AD29*(1-'Risk male'!AD30)</f>
        <v>0.98873082539277135</v>
      </c>
      <c r="AE30" s="21">
        <f ca="1">AE29*(1-'Risk male'!AE30)</f>
        <v>0.98889674307826558</v>
      </c>
      <c r="AF30" s="21">
        <f ca="1">AF29*(1-'Risk male'!AF30)</f>
        <v>0.98906022698478624</v>
      </c>
      <c r="AG30" s="21">
        <f ca="1">AG29*(1-'Risk male'!AG30)</f>
        <v>0.98922131254698664</v>
      </c>
      <c r="AH30" s="21">
        <f ca="1">AH29*(1-'Risk male'!AH30)</f>
        <v>0.98938003469140468</v>
      </c>
      <c r="AI30" s="21">
        <f ca="1">AI29*(1-'Risk male'!AI30)</f>
        <v>0.98953642784352502</v>
      </c>
      <c r="AJ30" s="21">
        <f ca="1">AJ29*(1-'Risk male'!AJ30)</f>
        <v>0.98969052593473894</v>
      </c>
      <c r="AK30" s="21">
        <f ca="1">AK29*(1-'Risk male'!AK30)</f>
        <v>0.98984236240922097</v>
      </c>
      <c r="AL30" s="21">
        <f ca="1">AL29*(1-'Risk male'!AL30)</f>
        <v>0.98999197023071384</v>
      </c>
      <c r="AM30" s="21">
        <f ca="1">AM29*(1-'Risk male'!AM30)</f>
        <v>0.99013938188922579</v>
      </c>
      <c r="AN30" s="21">
        <f ca="1">AN29*(1-'Risk male'!AN30)</f>
        <v>0.99028462940764139</v>
      </c>
      <c r="AO30" s="21">
        <f ca="1">AO29*(1-'Risk male'!AO30)</f>
        <v>0.99042774434824288</v>
      </c>
      <c r="AP30" s="21">
        <f ca="1">AP29*(1-'Risk male'!AP30)</f>
        <v>0.9905687578191521</v>
      </c>
      <c r="AQ30" s="21">
        <f ca="1">AQ29*(1-'Risk male'!AQ30)</f>
        <v>0.99070770048067824</v>
      </c>
      <c r="AR30" s="21">
        <f ca="1">AR29*(1-'Risk male'!AR30)</f>
        <v>0.99084460255159579</v>
      </c>
      <c r="AS30" s="21">
        <f ca="1">AS29*(1-'Risk male'!AS30)</f>
        <v>0.99097949381532646</v>
      </c>
      <c r="AT30" s="21">
        <f ca="1">AT29*(1-'Risk male'!AT30)</f>
        <v>0.99111240362604647</v>
      </c>
      <c r="AU30" s="21">
        <f ca="1">AU29*(1-'Risk male'!AU30)</f>
        <v>0.99124336091471443</v>
      </c>
      <c r="AV30" s="21">
        <f ca="1">AV29*(1-'Risk male'!AV30)</f>
        <v>0.99137239419501466</v>
      </c>
      <c r="AW30" s="21">
        <f ca="1">AW29*(1-'Risk male'!AW30)</f>
        <v>0.99149953156922355</v>
      </c>
      <c r="AX30" s="21">
        <f ca="1">AX29*(1-'Risk male'!AX30)</f>
        <v>0.99162480073400039</v>
      </c>
      <c r="AY30" s="21">
        <f ca="1">AY29*(1-'Risk male'!AY30)</f>
        <v>0.9917482289860976</v>
      </c>
      <c r="AZ30" s="21">
        <f ca="1">AZ29*(1-'Risk male'!AZ30)</f>
        <v>0.99186984322799676</v>
      </c>
    </row>
    <row r="31" spans="1:52" x14ac:dyDescent="0.2">
      <c r="A31" s="1">
        <v>28</v>
      </c>
      <c r="B31" s="21">
        <f ca="1">B30*(1-'Risk male'!B31)</f>
        <v>0.98239097232685701</v>
      </c>
      <c r="C31" s="21">
        <f ca="1">C30*(1-'Risk male'!C31)</f>
        <v>0.98264963899754276</v>
      </c>
      <c r="D31" s="21">
        <f ca="1">D30*(1-'Risk male'!D31)</f>
        <v>0.98290452877812762</v>
      </c>
      <c r="E31" s="21">
        <f ca="1">E30*(1-'Risk male'!E31)</f>
        <v>0.98315569614853815</v>
      </c>
      <c r="F31" s="21">
        <f ca="1">F30*(1-'Risk male'!F31)</f>
        <v>0.98340319482248972</v>
      </c>
      <c r="G31" s="21">
        <f ca="1">G30*(1-'Risk male'!G31)</f>
        <v>0.98364707775768501</v>
      </c>
      <c r="H31" s="21">
        <f ca="1">H30*(1-'Risk male'!H31)</f>
        <v>0.98388739716588436</v>
      </c>
      <c r="I31" s="21">
        <f ca="1">I30*(1-'Risk male'!I31)</f>
        <v>0.98412420452287042</v>
      </c>
      <c r="J31" s="21">
        <f ca="1">J30*(1-'Risk male'!J31)</f>
        <v>0.984357550578286</v>
      </c>
      <c r="K31" s="21">
        <f ca="1">K30*(1-'Risk male'!K31)</f>
        <v>0.98458748536536567</v>
      </c>
      <c r="L31" s="21">
        <f ca="1">L30*(1-'Risk male'!L31)</f>
        <v>0.98481405821054191</v>
      </c>
      <c r="M31" s="21">
        <f ca="1">M30*(1-'Risk male'!M31)</f>
        <v>0.98503731774294945</v>
      </c>
      <c r="N31" s="21">
        <f ca="1">N30*(1-'Risk male'!N31)</f>
        <v>0.98525731190380661</v>
      </c>
      <c r="O31" s="21">
        <f ca="1">O30*(1-'Risk male'!O31)</f>
        <v>0.9854740879556898</v>
      </c>
      <c r="P31" s="21">
        <f ca="1">P30*(1-'Risk male'!P31)</f>
        <v>0.98568769249169408</v>
      </c>
      <c r="Q31" s="21">
        <f ca="1">Q30*(1-'Risk male'!Q31)</f>
        <v>0.98589817144448788</v>
      </c>
      <c r="R31" s="21">
        <f ca="1">R30*(1-'Risk male'!R31)</f>
        <v>0.98610557009525146</v>
      </c>
      <c r="S31" s="21">
        <f ca="1">S30*(1-'Risk male'!S31)</f>
        <v>0.98630993308251269</v>
      </c>
      <c r="T31" s="21">
        <f ca="1">T30*(1-'Risk male'!T31)</f>
        <v>0.98651130441087476</v>
      </c>
      <c r="U31" s="21">
        <f ca="1">U30*(1-'Risk male'!U31)</f>
        <v>0.98670972745962959</v>
      </c>
      <c r="V31" s="21">
        <f ca="1">V30*(1-'Risk male'!V31)</f>
        <v>0.98690524499127907</v>
      </c>
      <c r="W31" s="21">
        <f ca="1">W30*(1-'Risk male'!W31)</f>
        <v>0.98709789915993917</v>
      </c>
      <c r="X31" s="21">
        <f ca="1">X30*(1-'Risk male'!X31)</f>
        <v>0.98728773151964766</v>
      </c>
      <c r="Y31" s="21">
        <f ca="1">Y30*(1-'Risk male'!Y31)</f>
        <v>0.98747478303256442</v>
      </c>
      <c r="Z31" s="21">
        <f ca="1">Z30*(1-'Risk male'!Z31)</f>
        <v>0.98765909407707297</v>
      </c>
      <c r="AA31" s="21">
        <f ca="1">AA30*(1-'Risk male'!AA31)</f>
        <v>0.98784070445578143</v>
      </c>
      <c r="AB31" s="21">
        <f ca="1">AB30*(1-'Risk male'!AB31)</f>
        <v>0.98801965340341757</v>
      </c>
      <c r="AC31" s="21">
        <f ca="1">AC30*(1-'Risk male'!AC31)</f>
        <v>0.98819597959463223</v>
      </c>
      <c r="AD31" s="21">
        <f ca="1">AD30*(1-'Risk male'!AD31)</f>
        <v>0.98836972115170352</v>
      </c>
      <c r="AE31" s="21">
        <f ca="1">AE30*(1-'Risk male'!AE31)</f>
        <v>0.98854091565213775</v>
      </c>
      <c r="AF31" s="21">
        <f ca="1">AF30*(1-'Risk male'!AF31)</f>
        <v>0.98870960013617848</v>
      </c>
      <c r="AG31" s="21">
        <f ca="1">AG30*(1-'Risk male'!AG31)</f>
        <v>0.98887581111422451</v>
      </c>
      <c r="AH31" s="21">
        <f ca="1">AH30*(1-'Risk male'!AH31)</f>
        <v>0.98903958457414298</v>
      </c>
      <c r="AI31" s="21">
        <f ca="1">AI30*(1-'Risk male'!AI31)</f>
        <v>0.98920095598850211</v>
      </c>
      <c r="AJ31" s="21">
        <f ca="1">AJ30*(1-'Risk male'!AJ31)</f>
        <v>0.98935996032169893</v>
      </c>
      <c r="AK31" s="21">
        <f ca="1">AK30*(1-'Risk male'!AK31)</f>
        <v>0.98951663203700446</v>
      </c>
      <c r="AL31" s="21">
        <f ca="1">AL30*(1-'Risk male'!AL31)</f>
        <v>0.98967100510351413</v>
      </c>
      <c r="AM31" s="21">
        <f ca="1">AM30*(1-'Risk male'!AM31)</f>
        <v>0.98982311300301073</v>
      </c>
      <c r="AN31" s="21">
        <f ca="1">AN30*(1-'Risk male'!AN31)</f>
        <v>0.98997298873673811</v>
      </c>
      <c r="AO31" s="21">
        <f ca="1">AO30*(1-'Risk male'!AO31)</f>
        <v>0.99012066483208505</v>
      </c>
      <c r="AP31" s="21">
        <f ca="1">AP30*(1-'Risk male'!AP31)</f>
        <v>0.99026617334918809</v>
      </c>
      <c r="AQ31" s="21">
        <f ca="1">AQ30*(1-'Risk male'!AQ31)</f>
        <v>0.9904095458874389</v>
      </c>
      <c r="AR31" s="21">
        <f ca="1">AR30*(1-'Risk male'!AR31)</f>
        <v>0.99055081359191977</v>
      </c>
      <c r="AS31" s="21">
        <f ca="1">AS30*(1-'Risk male'!AS31)</f>
        <v>0.99069000715974331</v>
      </c>
      <c r="AT31" s="21">
        <f ca="1">AT30*(1-'Risk male'!AT31)</f>
        <v>0.99082715684631395</v>
      </c>
      <c r="AU31" s="21">
        <f ca="1">AU30*(1-'Risk male'!AU31)</f>
        <v>0.99096229247151046</v>
      </c>
      <c r="AV31" s="21">
        <f ca="1">AV30*(1-'Risk male'!AV31)</f>
        <v>0.99109544342578182</v>
      </c>
      <c r="AW31" s="21">
        <f ca="1">AW30*(1-'Risk male'!AW31)</f>
        <v>0.99122663867616445</v>
      </c>
      <c r="AX31" s="21">
        <f ca="1">AX30*(1-'Risk male'!AX31)</f>
        <v>0.99135590677222285</v>
      </c>
      <c r="AY31" s="21">
        <f ca="1">AY30*(1-'Risk male'!AY31)</f>
        <v>0.99148327585190799</v>
      </c>
      <c r="AZ31" s="21">
        <f ca="1">AZ30*(1-'Risk male'!AZ31)</f>
        <v>0.9916087736473409</v>
      </c>
    </row>
    <row r="32" spans="1:52" x14ac:dyDescent="0.2">
      <c r="A32" s="1">
        <v>29</v>
      </c>
      <c r="B32" s="21">
        <f ca="1">B31*(1-'Risk male'!B32)</f>
        <v>0.98179960018292067</v>
      </c>
      <c r="C32" s="21">
        <f ca="1">C31*(1-'Risk male'!C32)</f>
        <v>0.98206685293438556</v>
      </c>
      <c r="D32" s="21">
        <f ca="1">D31*(1-'Risk male'!D32)</f>
        <v>0.98233020638186497</v>
      </c>
      <c r="E32" s="21">
        <f ca="1">E31*(1-'Risk male'!E32)</f>
        <v>0.98258971668426276</v>
      </c>
      <c r="F32" s="21">
        <f ca="1">F31*(1-'Risk male'!F32)</f>
        <v>0.98284543921322454</v>
      </c>
      <c r="G32" s="21">
        <f ca="1">G31*(1-'Risk male'!G32)</f>
        <v>0.98309742856354054</v>
      </c>
      <c r="H32" s="21">
        <f ca="1">H31*(1-'Risk male'!H32)</f>
        <v>0.983345738563417</v>
      </c>
      <c r="I32" s="21">
        <f ca="1">I31*(1-'Risk male'!I32)</f>
        <v>0.98359042228464522</v>
      </c>
      <c r="J32" s="21">
        <f ca="1">J31*(1-'Risk male'!J32)</f>
        <v>0.98383153205264084</v>
      </c>
      <c r="K32" s="21">
        <f ca="1">K31*(1-'Risk male'!K32)</f>
        <v>0.98406911945637898</v>
      </c>
      <c r="L32" s="21">
        <f ca="1">L31*(1-'Risk male'!L32)</f>
        <v>0.98430323535820208</v>
      </c>
      <c r="M32" s="21">
        <f ca="1">M31*(1-'Risk male'!M32)</f>
        <v>0.98453392990352673</v>
      </c>
      <c r="N32" s="21">
        <f ca="1">N31*(1-'Risk male'!N32)</f>
        <v>0.98476125253042646</v>
      </c>
      <c r="O32" s="21">
        <f ca="1">O31*(1-'Risk male'!O32)</f>
        <v>0.9849852519791068</v>
      </c>
      <c r="P32" s="21">
        <f ca="1">P31*(1-'Risk male'!P32)</f>
        <v>0.98520597630126783</v>
      </c>
      <c r="Q32" s="21">
        <f ca="1">Q31*(1-'Risk male'!Q32)</f>
        <v>0.98542347286935772</v>
      </c>
      <c r="R32" s="21">
        <f ca="1">R31*(1-'Risk male'!R32)</f>
        <v>0.98563778838571103</v>
      </c>
      <c r="S32" s="21">
        <f ca="1">S31*(1-'Risk male'!S32)</f>
        <v>0.98584896889158347</v>
      </c>
      <c r="T32" s="21">
        <f ca="1">T31*(1-'Risk male'!T32)</f>
        <v>0.98605705977607738</v>
      </c>
      <c r="U32" s="21">
        <f ca="1">U31*(1-'Risk male'!U32)</f>
        <v>0.98626210578495244</v>
      </c>
      <c r="V32" s="21">
        <f ca="1">V31*(1-'Risk male'!V32)</f>
        <v>0.98646415102934293</v>
      </c>
      <c r="W32" s="21">
        <f ca="1">W31*(1-'Risk male'!W32)</f>
        <v>0.98666323899435748</v>
      </c>
      <c r="X32" s="21">
        <f ca="1">X31*(1-'Risk male'!X32)</f>
        <v>0.98685941254758169</v>
      </c>
      <c r="Y32" s="21">
        <f ca="1">Y31*(1-'Risk male'!Y32)</f>
        <v>0.98705271394747141</v>
      </c>
      <c r="Z32" s="21">
        <f ca="1">Z31*(1-'Risk male'!Z32)</f>
        <v>0.98724318485164697</v>
      </c>
      <c r="AA32" s="21">
        <f ca="1">AA31*(1-'Risk male'!AA32)</f>
        <v>0.98743086632508559</v>
      </c>
      <c r="AB32" s="21">
        <f ca="1">AB31*(1-'Risk male'!AB32)</f>
        <v>0.98761579884820694</v>
      </c>
      <c r="AC32" s="21">
        <f ca="1">AC31*(1-'Risk male'!AC32)</f>
        <v>0.98779802232486591</v>
      </c>
      <c r="AD32" s="21">
        <f ca="1">AD31*(1-'Risk male'!AD32)</f>
        <v>0.98797757609024428</v>
      </c>
      <c r="AE32" s="21">
        <f ca="1">AE31*(1-'Risk male'!AE32)</f>
        <v>0.98815449891863916</v>
      </c>
      <c r="AF32" s="21">
        <f ca="1">AF31*(1-'Risk male'!AF32)</f>
        <v>0.98832882903115771</v>
      </c>
      <c r="AG32" s="21">
        <f ca="1">AG31*(1-'Risk male'!AG32)</f>
        <v>0.98850060410331908</v>
      </c>
      <c r="AH32" s="21">
        <f ca="1">AH31*(1-'Risk male'!AH32)</f>
        <v>0.98866986127255163</v>
      </c>
      <c r="AI32" s="21">
        <f ca="1">AI31*(1-'Risk male'!AI32)</f>
        <v>0.98883663714560666</v>
      </c>
      <c r="AJ32" s="21">
        <f ca="1">AJ31*(1-'Risk male'!AJ32)</f>
        <v>0.98900096780586699</v>
      </c>
      <c r="AK32" s="21">
        <f ca="1">AK31*(1-'Risk male'!AK32)</f>
        <v>0.9891628888205718</v>
      </c>
      <c r="AL32" s="21">
        <f ca="1">AL31*(1-'Risk male'!AL32)</f>
        <v>0.98932243524794461</v>
      </c>
      <c r="AM32" s="21">
        <f ca="1">AM31*(1-'Risk male'!AM32)</f>
        <v>0.98947964164423297</v>
      </c>
      <c r="AN32" s="21">
        <f ca="1">AN31*(1-'Risk male'!AN32)</f>
        <v>0.98963454207065726</v>
      </c>
      <c r="AO32" s="21">
        <f ca="1">AO31*(1-'Risk male'!AO32)</f>
        <v>0.98978717010026851</v>
      </c>
      <c r="AP32" s="21">
        <f ca="1">AP31*(1-'Risk male'!AP32)</f>
        <v>0.98993755882472334</v>
      </c>
      <c r="AQ32" s="21">
        <f ca="1">AQ31*(1-'Risk male'!AQ32)</f>
        <v>0.99008574086096257</v>
      </c>
      <c r="AR32" s="21">
        <f ca="1">AR31*(1-'Risk male'!AR32)</f>
        <v>0.99023174835781613</v>
      </c>
      <c r="AS32" s="21">
        <f ca="1">AS31*(1-'Risk male'!AS32)</f>
        <v>0.99037561300251098</v>
      </c>
      <c r="AT32" s="21">
        <f ca="1">AT31*(1-'Risk male'!AT32)</f>
        <v>0.99051736602709906</v>
      </c>
      <c r="AU32" s="21">
        <f ca="1">AU31*(1-'Risk male'!AU32)</f>
        <v>0.99065703821480522</v>
      </c>
      <c r="AV32" s="21">
        <f ca="1">AV31*(1-'Risk male'!AV32)</f>
        <v>0.99079465990628657</v>
      </c>
      <c r="AW32" s="21">
        <f ca="1">AW31*(1-'Risk male'!AW32)</f>
        <v>0.99093026100581227</v>
      </c>
      <c r="AX32" s="21">
        <f ca="1">AX31*(1-'Risk male'!AX32)</f>
        <v>0.99106387098736481</v>
      </c>
      <c r="AY32" s="21">
        <f ca="1">AY31*(1-'Risk male'!AY32)</f>
        <v>0.99119551890065738</v>
      </c>
      <c r="AZ32" s="21">
        <f ca="1">AZ31*(1-'Risk male'!AZ32)</f>
        <v>0.99132523337707601</v>
      </c>
    </row>
    <row r="33" spans="1:52" x14ac:dyDescent="0.2">
      <c r="A33" s="1">
        <v>30</v>
      </c>
      <c r="B33" s="21">
        <f ca="1">B32*(1-'Risk male'!B33)</f>
        <v>0.9812200648413224</v>
      </c>
      <c r="C33" s="21">
        <f ca="1">C32*(1-'Risk male'!C33)</f>
        <v>0.98149572673222663</v>
      </c>
      <c r="D33" s="21">
        <f ca="1">D32*(1-'Risk male'!D33)</f>
        <v>0.98176736957717803</v>
      </c>
      <c r="E33" s="21">
        <f ca="1">E32*(1-'Risk male'!E33)</f>
        <v>0.98203505117298717</v>
      </c>
      <c r="F33" s="21">
        <f ca="1">F32*(1-'Risk male'!F33)</f>
        <v>0.98229882850880901</v>
      </c>
      <c r="G33" s="21">
        <f ca="1">G32*(1-'Risk male'!G33)</f>
        <v>0.98255875777673862</v>
      </c>
      <c r="H33" s="21">
        <f ca="1">H32*(1-'Risk male'!H33)</f>
        <v>0.98281489438227509</v>
      </c>
      <c r="I33" s="21">
        <f ca="1">I32*(1-'Risk male'!I33)</f>
        <v>0.9830672929546822</v>
      </c>
      <c r="J33" s="21">
        <f ca="1">J32*(1-'Risk male'!J33)</f>
        <v>0.98331600735722091</v>
      </c>
      <c r="K33" s="21">
        <f ca="1">K32*(1-'Risk male'!K33)</f>
        <v>0.98356109069727715</v>
      </c>
      <c r="L33" s="21">
        <f ca="1">L32*(1-'Risk male'!L33)</f>
        <v>0.98380259533636172</v>
      </c>
      <c r="M33" s="21">
        <f ca="1">M32*(1-'Risk male'!M33)</f>
        <v>0.9840405729000099</v>
      </c>
      <c r="N33" s="21">
        <f ca="1">N32*(1-'Risk male'!N33)</f>
        <v>0.98427507428755634</v>
      </c>
      <c r="O33" s="21">
        <f ca="1">O32*(1-'Risk male'!O33)</f>
        <v>0.9845061496818015</v>
      </c>
      <c r="P33" s="21">
        <f ca="1">P32*(1-'Risk male'!P33)</f>
        <v>0.98473384855856694</v>
      </c>
      <c r="Q33" s="21">
        <f ca="1">Q32*(1-'Risk male'!Q33)</f>
        <v>0.98495821969613806</v>
      </c>
      <c r="R33" s="21">
        <f ca="1">R32*(1-'Risk male'!R33)</f>
        <v>0.9851793111845949</v>
      </c>
      <c r="S33" s="21">
        <f ca="1">S32*(1-'Risk male'!S33)</f>
        <v>0.9853971704350355</v>
      </c>
      <c r="T33" s="21">
        <f ca="1">T32*(1-'Risk male'!T33)</f>
        <v>0.98561184418869163</v>
      </c>
      <c r="U33" s="21">
        <f ca="1">U32*(1-'Risk male'!U33)</f>
        <v>0.98582337852592805</v>
      </c>
      <c r="V33" s="21">
        <f ca="1">V32*(1-'Risk male'!V33)</f>
        <v>0.9860318188751479</v>
      </c>
      <c r="W33" s="21">
        <f ca="1">W32*(1-'Risk male'!W33)</f>
        <v>0.98623721002157949</v>
      </c>
      <c r="X33" s="21">
        <f ca="1">X32*(1-'Risk male'!X33)</f>
        <v>0.98643959611596599</v>
      </c>
      <c r="Y33" s="21">
        <f ca="1">Y32*(1-'Risk male'!Y33)</f>
        <v>0.98663902068314424</v>
      </c>
      <c r="Z33" s="21">
        <f ca="1">Z32*(1-'Risk male'!Z33)</f>
        <v>0.98683552663052321</v>
      </c>
      <c r="AA33" s="21">
        <f ca="1">AA32*(1-'Risk male'!AA33)</f>
        <v>0.98702915625646126</v>
      </c>
      <c r="AB33" s="21">
        <f ca="1">AB32*(1-'Risk male'!AB33)</f>
        <v>0.98721995125853368</v>
      </c>
      <c r="AC33" s="21">
        <f ca="1">AC32*(1-'Risk male'!AC33)</f>
        <v>0.98740795274170823</v>
      </c>
      <c r="AD33" s="21">
        <f ca="1">AD32*(1-'Risk male'!AD33)</f>
        <v>0.98759320122641714</v>
      </c>
      <c r="AE33" s="21">
        <f ca="1">AE32*(1-'Risk male'!AE33)</f>
        <v>0.98777573665652552</v>
      </c>
      <c r="AF33" s="21">
        <f ca="1">AF32*(1-'Risk male'!AF33)</f>
        <v>0.98795559840720504</v>
      </c>
      <c r="AG33" s="21">
        <f ca="1">AG32*(1-'Risk male'!AG33)</f>
        <v>0.98813282529271318</v>
      </c>
      <c r="AH33" s="21">
        <f ca="1">AH32*(1-'Risk male'!AH33)</f>
        <v>0.98830745557406696</v>
      </c>
      <c r="AI33" s="21">
        <f ca="1">AI32*(1-'Risk male'!AI33)</f>
        <v>0.98847952696663255</v>
      </c>
      <c r="AJ33" s="21">
        <f ca="1">AJ32*(1-'Risk male'!AJ33)</f>
        <v>0.98864907664760704</v>
      </c>
      <c r="AK33" s="21">
        <f ca="1">AK32*(1-'Risk male'!AK33)</f>
        <v>0.98881614126341666</v>
      </c>
      <c r="AL33" s="21">
        <f ca="1">AL32*(1-'Risk male'!AL33)</f>
        <v>0.9889807569370167</v>
      </c>
      <c r="AM33" s="21">
        <f ca="1">AM32*(1-'Risk male'!AM33)</f>
        <v>0.98914295927510121</v>
      </c>
      <c r="AN33" s="21">
        <f ca="1">AN32*(1-'Risk male'!AN33)</f>
        <v>0.98930278337522071</v>
      </c>
      <c r="AO33" s="21">
        <f ca="1">AO32*(1-'Risk male'!AO33)</f>
        <v>0.9894602638328085</v>
      </c>
      <c r="AP33" s="21">
        <f ca="1">AP32*(1-'Risk male'!AP33)</f>
        <v>0.98961543474812153</v>
      </c>
      <c r="AQ33" s="21">
        <f ca="1">AQ32*(1-'Risk male'!AQ33)</f>
        <v>0.9897683297330846</v>
      </c>
      <c r="AR33" s="21">
        <f ca="1">AR32*(1-'Risk male'!AR33)</f>
        <v>0.98991898191805894</v>
      </c>
      <c r="AS33" s="21">
        <f ca="1">AS32*(1-'Risk male'!AS33)</f>
        <v>0.99006742395851266</v>
      </c>
      <c r="AT33" s="21">
        <f ca="1">AT32*(1-'Risk male'!AT33)</f>
        <v>0.99021368804160992</v>
      </c>
      <c r="AU33" s="21">
        <f ca="1">AU32*(1-'Risk male'!AU33)</f>
        <v>0.99035780589271893</v>
      </c>
      <c r="AV33" s="21">
        <f ca="1">AV32*(1-'Risk male'!AV33)</f>
        <v>0.99049980878182897</v>
      </c>
      <c r="AW33" s="21">
        <f ca="1">AW32*(1-'Risk male'!AW33)</f>
        <v>0.99063972752988827</v>
      </c>
      <c r="AX33" s="21">
        <f ca="1">AX32*(1-'Risk male'!AX33)</f>
        <v>0.99077759251505981</v>
      </c>
      <c r="AY33" s="21">
        <f ca="1">AY32*(1-'Risk male'!AY33)</f>
        <v>0.99091343367889417</v>
      </c>
      <c r="AZ33" s="21">
        <f ca="1">AZ32*(1-'Risk male'!AZ33)</f>
        <v>0.99104728053242341</v>
      </c>
    </row>
    <row r="34" spans="1:52" x14ac:dyDescent="0.2">
      <c r="A34" s="1">
        <v>31</v>
      </c>
      <c r="B34" s="21">
        <f ca="1">B33*(1-'Risk male'!B34)</f>
        <v>0.98058579558551706</v>
      </c>
      <c r="C34" s="21">
        <f ca="1">C33*(1-'Risk male'!C34)</f>
        <v>0.98087065535678886</v>
      </c>
      <c r="D34" s="21">
        <f ca="1">D33*(1-'Risk male'!D34)</f>
        <v>0.9811513652690057</v>
      </c>
      <c r="E34" s="21">
        <f ca="1">E33*(1-'Risk male'!E34)</f>
        <v>0.9814279849035733</v>
      </c>
      <c r="F34" s="21">
        <f ca="1">F33*(1-'Risk male'!F34)</f>
        <v>0.98170057301216274</v>
      </c>
      <c r="G34" s="21">
        <f ca="1">G33*(1-'Risk male'!G34)</f>
        <v>0.98196918752751017</v>
      </c>
      <c r="H34" s="21">
        <f ca="1">H33*(1-'Risk male'!H34)</f>
        <v>0.98223388557408364</v>
      </c>
      <c r="I34" s="21">
        <f ca="1">I33*(1-'Risk male'!I34)</f>
        <v>0.9824947234786483</v>
      </c>
      <c r="J34" s="21">
        <f ca="1">J33*(1-'Risk male'!J34)</f>
        <v>0.98275175678070237</v>
      </c>
      <c r="K34" s="21">
        <f ca="1">K33*(1-'Risk male'!K34)</f>
        <v>0.98300504024281021</v>
      </c>
      <c r="L34" s="21">
        <f ca="1">L33*(1-'Risk male'!L34)</f>
        <v>0.98325462786080664</v>
      </c>
      <c r="M34" s="21">
        <f ca="1">M33*(1-'Risk male'!M34)</f>
        <v>0.98350057287390036</v>
      </c>
      <c r="N34" s="21">
        <f ca="1">N33*(1-'Risk male'!N34)</f>
        <v>0.98374292777465422</v>
      </c>
      <c r="O34" s="21">
        <f ca="1">O33*(1-'Risk male'!O34)</f>
        <v>0.98398174431885566</v>
      </c>
      <c r="P34" s="21">
        <f ca="1">P33*(1-'Risk male'!P34)</f>
        <v>0.98421707353527588</v>
      </c>
      <c r="Q34" s="21">
        <f ca="1">Q33*(1-'Risk male'!Q34)</f>
        <v>0.98444896573531682</v>
      </c>
      <c r="R34" s="21">
        <f ca="1">R33*(1-'Risk male'!R34)</f>
        <v>0.98467747052254495</v>
      </c>
      <c r="S34" s="21">
        <f ca="1">S33*(1-'Risk male'!S34)</f>
        <v>0.98490263680211754</v>
      </c>
      <c r="T34" s="21">
        <f ca="1">T33*(1-'Risk male'!T34)</f>
        <v>0.98512451279010127</v>
      </c>
      <c r="U34" s="21">
        <f ca="1">U33*(1-'Risk male'!U34)</f>
        <v>0.98534314602267303</v>
      </c>
      <c r="V34" s="21">
        <f ca="1">V33*(1-'Risk male'!V34)</f>
        <v>0.9855585833652265</v>
      </c>
      <c r="W34" s="21">
        <f ca="1">W33*(1-'Risk male'!W34)</f>
        <v>0.98577087102135985</v>
      </c>
      <c r="X34" s="21">
        <f ca="1">X33*(1-'Risk male'!X34)</f>
        <v>0.98598005454176463</v>
      </c>
      <c r="Y34" s="21">
        <f ca="1">Y33*(1-'Risk male'!Y34)</f>
        <v>0.98618617883300386</v>
      </c>
      <c r="Z34" s="21">
        <f ca="1">Z33*(1-'Risk male'!Z34)</f>
        <v>0.98638928816618887</v>
      </c>
      <c r="AA34" s="21">
        <f ca="1">AA33*(1-'Risk male'!AA34)</f>
        <v>0.98658942618555345</v>
      </c>
      <c r="AB34" s="21">
        <f ca="1">AB33*(1-'Risk male'!AB34)</f>
        <v>0.98678663591691773</v>
      </c>
      <c r="AC34" s="21">
        <f ca="1">AC33*(1-'Risk male'!AC34)</f>
        <v>0.98698095977605937</v>
      </c>
      <c r="AD34" s="21">
        <f ca="1">AD33*(1-'Risk male'!AD34)</f>
        <v>0.98717243957697964</v>
      </c>
      <c r="AE34" s="21">
        <f ca="1">AE33*(1-'Risk male'!AE34)</f>
        <v>0.98736111654006475</v>
      </c>
      <c r="AF34" s="21">
        <f ca="1">AF33*(1-'Risk male'!AF34)</f>
        <v>0.98754703130015253</v>
      </c>
      <c r="AG34" s="21">
        <f ca="1">AG33*(1-'Risk male'!AG34)</f>
        <v>0.9877302239145016</v>
      </c>
      <c r="AH34" s="21">
        <f ca="1">AH33*(1-'Risk male'!AH34)</f>
        <v>0.9879107338706562</v>
      </c>
      <c r="AI34" s="21">
        <f ca="1">AI33*(1-'Risk male'!AI34)</f>
        <v>0.98808860009422361</v>
      </c>
      <c r="AJ34" s="21">
        <f ca="1">AJ33*(1-'Risk male'!AJ34)</f>
        <v>0.98826386095654339</v>
      </c>
      <c r="AK34" s="21">
        <f ca="1">AK33*(1-'Risk male'!AK34)</f>
        <v>0.98843655428227273</v>
      </c>
      <c r="AL34" s="21">
        <f ca="1">AL33*(1-'Risk male'!AL34)</f>
        <v>0.98860671735687011</v>
      </c>
      <c r="AM34" s="21">
        <f ca="1">AM33*(1-'Risk male'!AM34)</f>
        <v>0.98877438693398956</v>
      </c>
      <c r="AN34" s="21">
        <f ca="1">AN33*(1-'Risk male'!AN34)</f>
        <v>0.98893959924278008</v>
      </c>
      <c r="AO34" s="21">
        <f ca="1">AO33*(1-'Risk male'!AO34)</f>
        <v>0.9891023899950937</v>
      </c>
      <c r="AP34" s="21">
        <f ca="1">AP33*(1-'Risk male'!AP34)</f>
        <v>0.98926279439260556</v>
      </c>
      <c r="AQ34" s="21">
        <f ca="1">AQ33*(1-'Risk male'!AQ34)</f>
        <v>0.98942084713383616</v>
      </c>
      <c r="AR34" s="21">
        <f ca="1">AR33*(1-'Risk male'!AR34)</f>
        <v>0.98957658242109725</v>
      </c>
      <c r="AS34" s="21">
        <f ca="1">AS33*(1-'Risk male'!AS34)</f>
        <v>0.98973003396733805</v>
      </c>
      <c r="AT34" s="21">
        <f ca="1">AT33*(1-'Risk male'!AT34)</f>
        <v>0.98988123500290759</v>
      </c>
      <c r="AU34" s="21">
        <f ca="1">AU33*(1-'Risk male'!AU34)</f>
        <v>0.99003021828223647</v>
      </c>
      <c r="AV34" s="21">
        <f ca="1">AV33*(1-'Risk male'!AV34)</f>
        <v>0.99017701609042408</v>
      </c>
      <c r="AW34" s="21">
        <f ca="1">AW33*(1-'Risk male'!AW34)</f>
        <v>0.99032166024974722</v>
      </c>
      <c r="AX34" s="21">
        <f ca="1">AX33*(1-'Risk male'!AX34)</f>
        <v>0.99046418212608323</v>
      </c>
      <c r="AY34" s="21">
        <f ca="1">AY33*(1-'Risk male'!AY34)</f>
        <v>0.99060461263525035</v>
      </c>
      <c r="AZ34" s="21">
        <f ca="1">AZ33*(1-'Risk male'!AZ34)</f>
        <v>0.99074298224926705</v>
      </c>
    </row>
    <row r="35" spans="1:52" x14ac:dyDescent="0.2">
      <c r="A35" s="1">
        <v>32</v>
      </c>
      <c r="B35" s="21">
        <f ca="1">B34*(1-'Risk male'!B35)</f>
        <v>0.9799170127572352</v>
      </c>
      <c r="C35" s="21">
        <f ca="1">C34*(1-'Risk male'!C35)</f>
        <v>0.98021156460859282</v>
      </c>
      <c r="D35" s="21">
        <f ca="1">D34*(1-'Risk male'!D35)</f>
        <v>0.98050182894417015</v>
      </c>
      <c r="E35" s="21">
        <f ca="1">E34*(1-'Risk male'!E35)</f>
        <v>0.98078786721784439</v>
      </c>
      <c r="F35" s="21">
        <f ca="1">F34*(1-'Risk male'!F35)</f>
        <v>0.98106974003075975</v>
      </c>
      <c r="G35" s="21">
        <f ca="1">G34*(1-'Risk male'!G35)</f>
        <v>0.98134750714233332</v>
      </c>
      <c r="H35" s="21">
        <f ca="1">H34*(1-'Risk male'!H35)</f>
        <v>0.98162122748112901</v>
      </c>
      <c r="I35" s="21">
        <f ca="1">I34*(1-'Risk male'!I35)</f>
        <v>0.98189095915562941</v>
      </c>
      <c r="J35" s="21">
        <f ca="1">J34*(1-'Risk male'!J35)</f>
        <v>0.98215675946488024</v>
      </c>
      <c r="K35" s="21">
        <f ca="1">K34*(1-'Risk male'!K35)</f>
        <v>0.98241868490903173</v>
      </c>
      <c r="L35" s="21">
        <f ca="1">L34*(1-'Risk male'!L35)</f>
        <v>0.98267679119975115</v>
      </c>
      <c r="M35" s="21">
        <f ca="1">M34*(1-'Risk male'!M35)</f>
        <v>0.98293113327053494</v>
      </c>
      <c r="N35" s="21">
        <f ca="1">N34*(1-'Risk male'!N35)</f>
        <v>0.98318176528689882</v>
      </c>
      <c r="O35" s="21">
        <f ca="1">O34*(1-'Risk male'!O35)</f>
        <v>0.98342874065645614</v>
      </c>
      <c r="P35" s="21">
        <f ca="1">P34*(1-'Risk male'!P35)</f>
        <v>0.98367211203888616</v>
      </c>
      <c r="Q35" s="21">
        <f ca="1">Q34*(1-'Risk male'!Q35)</f>
        <v>0.98391193135579036</v>
      </c>
      <c r="R35" s="21">
        <f ca="1">R34*(1-'Risk male'!R35)</f>
        <v>0.98414824980043403</v>
      </c>
      <c r="S35" s="21">
        <f ca="1">S34*(1-'Risk male'!S35)</f>
        <v>0.98438111784738092</v>
      </c>
      <c r="T35" s="21">
        <f ca="1">T34*(1-'Risk male'!T35)</f>
        <v>0.98461058526201961</v>
      </c>
      <c r="U35" s="21">
        <f ca="1">U34*(1-'Risk male'!U35)</f>
        <v>0.98483670110997212</v>
      </c>
      <c r="V35" s="21">
        <f ca="1">V34*(1-'Risk male'!V35)</f>
        <v>0.98505951376640688</v>
      </c>
      <c r="W35" s="21">
        <f ca="1">W34*(1-'Risk male'!W35)</f>
        <v>0.98527907092523248</v>
      </c>
      <c r="X35" s="21">
        <f ca="1">X34*(1-'Risk male'!X35)</f>
        <v>0.98549541960819287</v>
      </c>
      <c r="Y35" s="21">
        <f ca="1">Y34*(1-'Risk male'!Y35)</f>
        <v>0.98570860617384992</v>
      </c>
      <c r="Z35" s="21">
        <f ca="1">Z34*(1-'Risk male'!Z35)</f>
        <v>0.98591867632646435</v>
      </c>
      <c r="AA35" s="21">
        <f ca="1">AA34*(1-'Risk male'!AA35)</f>
        <v>0.98612567512477356</v>
      </c>
      <c r="AB35" s="21">
        <f ca="1">AB34*(1-'Risk male'!AB35)</f>
        <v>0.98632964699065784</v>
      </c>
      <c r="AC35" s="21">
        <f ca="1">AC34*(1-'Risk male'!AC35)</f>
        <v>0.98653063571771316</v>
      </c>
      <c r="AD35" s="21">
        <f ca="1">AD34*(1-'Risk male'!AD35)</f>
        <v>0.98672868447971807</v>
      </c>
      <c r="AE35" s="21">
        <f ca="1">AE34*(1-'Risk male'!AE35)</f>
        <v>0.98692383583899412</v>
      </c>
      <c r="AF35" s="21">
        <f ca="1">AF34*(1-'Risk male'!AF35)</f>
        <v>0.98711613175467228</v>
      </c>
      <c r="AG35" s="21">
        <f ca="1">AG34*(1-'Risk male'!AG35)</f>
        <v>0.98730561359085844</v>
      </c>
      <c r="AH35" s="21">
        <f ca="1">AH34*(1-'Risk male'!AH35)</f>
        <v>0.98749232212469518</v>
      </c>
      <c r="AI35" s="21">
        <f ca="1">AI34*(1-'Risk male'!AI35)</f>
        <v>0.98767629755433484</v>
      </c>
      <c r="AJ35" s="21">
        <f ca="1">AJ34*(1-'Risk male'!AJ35)</f>
        <v>0.98785757950680242</v>
      </c>
      <c r="AK35" s="21">
        <f ca="1">AK34*(1-'Risk male'!AK35)</f>
        <v>0.98803620704577366</v>
      </c>
      <c r="AL35" s="21">
        <f ca="1">AL34*(1-'Risk male'!AL35)</f>
        <v>0.98821221867925113</v>
      </c>
      <c r="AM35" s="21">
        <f ca="1">AM34*(1-'Risk male'!AM35)</f>
        <v>0.98838565236714815</v>
      </c>
      <c r="AN35" s="21">
        <f ca="1">AN34*(1-'Risk male'!AN35)</f>
        <v>0.98855654552877759</v>
      </c>
      <c r="AO35" s="21">
        <f ca="1">AO34*(1-'Risk male'!AO35)</f>
        <v>0.98872493505024794</v>
      </c>
      <c r="AP35" s="21">
        <f ca="1">AP34*(1-'Risk male'!AP35)</f>
        <v>0.98889085729176929</v>
      </c>
      <c r="AQ35" s="21">
        <f ca="1">AQ34*(1-'Risk male'!AQ35)</f>
        <v>0.98905434809486137</v>
      </c>
      <c r="AR35" s="21">
        <f ca="1">AR34*(1-'Risk male'!AR35)</f>
        <v>0.98921544278948281</v>
      </c>
      <c r="AS35" s="21">
        <f ca="1">AS34*(1-'Risk male'!AS35)</f>
        <v>0.98937417620105939</v>
      </c>
      <c r="AT35" s="21">
        <f ca="1">AT34*(1-'Risk male'!AT35)</f>
        <v>0.98953058265742799</v>
      </c>
      <c r="AU35" s="21">
        <f ca="1">AU34*(1-'Risk male'!AU35)</f>
        <v>0.98968469599569731</v>
      </c>
      <c r="AV35" s="21">
        <f ca="1">AV34*(1-'Risk male'!AV35)</f>
        <v>0.9898365495690129</v>
      </c>
      <c r="AW35" s="21">
        <f ca="1">AW34*(1-'Risk male'!AW35)</f>
        <v>0.98998617625324337</v>
      </c>
      <c r="AX35" s="21">
        <f ca="1">AX34*(1-'Risk male'!AX35)</f>
        <v>0.99013360845357756</v>
      </c>
      <c r="AY35" s="21">
        <f ca="1">AY34*(1-'Risk male'!AY35)</f>
        <v>0.99027887811103887</v>
      </c>
      <c r="AZ35" s="21">
        <f ca="1">AZ34*(1-'Risk male'!AZ35)</f>
        <v>0.9904220167089175</v>
      </c>
    </row>
    <row r="36" spans="1:52" x14ac:dyDescent="0.2">
      <c r="A36" s="1">
        <v>33</v>
      </c>
      <c r="B36" s="21">
        <f ca="1">B35*(1-'Risk male'!B36)</f>
        <v>0.97921051784805424</v>
      </c>
      <c r="C36" s="21">
        <f ca="1">C35*(1-'Risk male'!C36)</f>
        <v>0.97951530128497333</v>
      </c>
      <c r="D36" s="21">
        <f ca="1">D35*(1-'Risk male'!D36)</f>
        <v>0.97981565209292087</v>
      </c>
      <c r="E36" s="21">
        <f ca="1">E35*(1-'Risk male'!E36)</f>
        <v>0.98011163369355347</v>
      </c>
      <c r="F36" s="21">
        <f ca="1">F35*(1-'Risk male'!F36)</f>
        <v>0.98040330863181313</v>
      </c>
      <c r="G36" s="21">
        <f ca="1">G35*(1-'Risk male'!G36)</f>
        <v>0.98069073858714173</v>
      </c>
      <c r="H36" s="21">
        <f ca="1">H35*(1-'Risk male'!H36)</f>
        <v>0.98097398438456496</v>
      </c>
      <c r="I36" s="21">
        <f ca="1">I35*(1-'Risk male'!I36)</f>
        <v>0.98125310600567395</v>
      </c>
      <c r="J36" s="21">
        <f ca="1">J35*(1-'Risk male'!J36)</f>
        <v>0.98152816259948172</v>
      </c>
      <c r="K36" s="21">
        <f ca="1">K35*(1-'Risk male'!K36)</f>
        <v>0.98179921249317603</v>
      </c>
      <c r="L36" s="21">
        <f ca="1">L35*(1-'Risk male'!L36)</f>
        <v>0.98206631320274462</v>
      </c>
      <c r="M36" s="21">
        <f ca="1">M35*(1-'Risk male'!M36)</f>
        <v>0.98232952144350016</v>
      </c>
      <c r="N36" s="21">
        <f ca="1">N35*(1-'Risk male'!N36)</f>
        <v>0.98258889314048392</v>
      </c>
      <c r="O36" s="21">
        <f ca="1">O35*(1-'Risk male'!O36)</f>
        <v>0.98284448343875719</v>
      </c>
      <c r="P36" s="21">
        <f ca="1">P35*(1-'Risk male'!P36)</f>
        <v>0.98309634671358337</v>
      </c>
      <c r="Q36" s="21">
        <f ca="1">Q35*(1-'Risk male'!Q36)</f>
        <v>0.98334453658049792</v>
      </c>
      <c r="R36" s="21">
        <f ca="1">R35*(1-'Risk male'!R36)</f>
        <v>0.98358910590526361</v>
      </c>
      <c r="S36" s="21">
        <f ca="1">S35*(1-'Risk male'!S36)</f>
        <v>0.98383010681371863</v>
      </c>
      <c r="T36" s="21">
        <f ca="1">T35*(1-'Risk male'!T36)</f>
        <v>0.98406759070151628</v>
      </c>
      <c r="U36" s="21">
        <f ca="1">U35*(1-'Risk male'!U36)</f>
        <v>0.98430160824374646</v>
      </c>
      <c r="V36" s="21">
        <f ca="1">V35*(1-'Risk male'!V36)</f>
        <v>0.98453220940446107</v>
      </c>
      <c r="W36" s="21">
        <f ca="1">W35*(1-'Risk male'!W36)</f>
        <v>0.98475944344608013</v>
      </c>
      <c r="X36" s="21">
        <f ca="1">X35*(1-'Risk male'!X36)</f>
        <v>0.98498335893869848</v>
      </c>
      <c r="Y36" s="21">
        <f ca="1">Y35*(1-'Risk male'!Y36)</f>
        <v>0.98520400376927963</v>
      </c>
      <c r="Z36" s="21">
        <f ca="1">Z35*(1-'Risk male'!Z36)</f>
        <v>0.98542142515074649</v>
      </c>
      <c r="AA36" s="21">
        <f ca="1">AA35*(1-'Risk male'!AA36)</f>
        <v>0.98563566963096994</v>
      </c>
      <c r="AB36" s="21">
        <f ca="1">AB35*(1-'Risk male'!AB36)</f>
        <v>0.98584678310164253</v>
      </c>
      <c r="AC36" s="21">
        <f ca="1">AC35*(1-'Risk male'!AC36)</f>
        <v>0.9860548108070607</v>
      </c>
      <c r="AD36" s="21">
        <f ca="1">AD35*(1-'Risk male'!AD36)</f>
        <v>0.98625979735279856</v>
      </c>
      <c r="AE36" s="21">
        <f ca="1">AE35*(1-'Risk male'!AE36)</f>
        <v>0.98646178671427409</v>
      </c>
      <c r="AF36" s="21">
        <f ca="1">AF35*(1-'Risk male'!AF36)</f>
        <v>0.98666082224522189</v>
      </c>
      <c r="AG36" s="21">
        <f ca="1">AG35*(1-'Risk male'!AG36)</f>
        <v>0.98685694668606194</v>
      </c>
      <c r="AH36" s="21">
        <f ca="1">AH35*(1-'Risk male'!AH36)</f>
        <v>0.98705020217216577</v>
      </c>
      <c r="AI36" s="21">
        <f ca="1">AI35*(1-'Risk male'!AI36)</f>
        <v>0.98724063024203113</v>
      </c>
      <c r="AJ36" s="21">
        <f ca="1">AJ35*(1-'Risk male'!AJ36)</f>
        <v>0.98742827184534609</v>
      </c>
      <c r="AK36" s="21">
        <f ca="1">AK35*(1-'Risk male'!AK36)</f>
        <v>0.98761316735096727</v>
      </c>
      <c r="AL36" s="21">
        <f ca="1">AL35*(1-'Risk male'!AL36)</f>
        <v>0.98779535655479422</v>
      </c>
      <c r="AM36" s="21">
        <f ca="1">AM35*(1-'Risk male'!AM36)</f>
        <v>0.98797487868755152</v>
      </c>
      <c r="AN36" s="21">
        <f ca="1">AN35*(1-'Risk male'!AN36)</f>
        <v>0.98815177242247343</v>
      </c>
      <c r="AO36" s="21">
        <f ca="1">AO35*(1-'Risk male'!AO36)</f>
        <v>0.98832607588289478</v>
      </c>
      <c r="AP36" s="21">
        <f ca="1">AP35*(1-'Risk male'!AP36)</f>
        <v>0.98849782664975072</v>
      </c>
      <c r="AQ36" s="21">
        <f ca="1">AQ35*(1-'Risk male'!AQ36)</f>
        <v>0.98866706176897745</v>
      </c>
      <c r="AR36" s="21">
        <f ca="1">AR35*(1-'Risk male'!AR36)</f>
        <v>0.98883381775883217</v>
      </c>
      <c r="AS36" s="21">
        <f ca="1">AS35*(1-'Risk male'!AS36)</f>
        <v>0.98899813061711028</v>
      </c>
      <c r="AT36" s="21">
        <f ca="1">AT35*(1-'Risk male'!AT36)</f>
        <v>0.98916003582827883</v>
      </c>
      <c r="AU36" s="21">
        <f ca="1">AU35*(1-'Risk male'!AU36)</f>
        <v>0.9893195683705226</v>
      </c>
      <c r="AV36" s="21">
        <f ca="1">AV35*(1-'Risk male'!AV36)</f>
        <v>0.98947676272269547</v>
      </c>
      <c r="AW36" s="21">
        <f ca="1">AW35*(1-'Risk male'!AW36)</f>
        <v>0.98963165287118982</v>
      </c>
      <c r="AX36" s="21">
        <f ca="1">AX35*(1-'Risk male'!AX36)</f>
        <v>0.98978427231671617</v>
      </c>
      <c r="AY36" s="21">
        <f ca="1">AY35*(1-'Risk male'!AY36)</f>
        <v>0.98993465408099879</v>
      </c>
      <c r="AZ36" s="21">
        <f ca="1">AZ35*(1-'Risk male'!AZ36)</f>
        <v>0.99008283071338676</v>
      </c>
    </row>
    <row r="37" spans="1:52" x14ac:dyDescent="0.2">
      <c r="A37" s="1">
        <v>34</v>
      </c>
      <c r="B37" s="21">
        <f ca="1">B36*(1-'Risk male'!B37)</f>
        <v>0.97850525599470362</v>
      </c>
      <c r="C37" s="21">
        <f ca="1">C36*(1-'Risk male'!C37)</f>
        <v>0.97882024574891324</v>
      </c>
      <c r="D37" s="21">
        <f ca="1">D36*(1-'Risk male'!D37)</f>
        <v>0.97913065833688107</v>
      </c>
      <c r="E37" s="21">
        <f ca="1">E36*(1-'Risk male'!E37)</f>
        <v>0.9794365591337737</v>
      </c>
      <c r="F37" s="21">
        <f ca="1">F36*(1-'Risk male'!F37)</f>
        <v>0.97973801261443327</v>
      </c>
      <c r="G37" s="21">
        <f ca="1">G36*(1-'Risk male'!G37)</f>
        <v>0.9800350823647912</v>
      </c>
      <c r="H37" s="21">
        <f ca="1">H36*(1-'Risk male'!H37)</f>
        <v>0.98032783109315136</v>
      </c>
      <c r="I37" s="21">
        <f ca="1">I36*(1-'Risk male'!I37)</f>
        <v>0.98061632064137405</v>
      </c>
      <c r="J37" s="21">
        <f ca="1">J36*(1-'Risk male'!J37)</f>
        <v>0.98090061199593293</v>
      </c>
      <c r="K37" s="21">
        <f ca="1">K36*(1-'Risk male'!K37)</f>
        <v>0.98118076529887255</v>
      </c>
      <c r="L37" s="21">
        <f ca="1">L36*(1-'Risk male'!L37)</f>
        <v>0.98145683985863652</v>
      </c>
      <c r="M37" s="21">
        <f ca="1">M36*(1-'Risk male'!M37)</f>
        <v>0.98172889416079701</v>
      </c>
      <c r="N37" s="21">
        <f ca="1">N36*(1-'Risk male'!N37)</f>
        <v>0.9819969858786638</v>
      </c>
      <c r="O37" s="21">
        <f ca="1">O36*(1-'Risk male'!O37)</f>
        <v>0.98226117188378126</v>
      </c>
      <c r="P37" s="21">
        <f ca="1">P36*(1-'Risk male'!P37)</f>
        <v>0.98252150825631601</v>
      </c>
      <c r="Q37" s="21">
        <f ca="1">Q36*(1-'Risk male'!Q37)</f>
        <v>0.98277805029533283</v>
      </c>
      <c r="R37" s="21">
        <f ca="1">R36*(1-'Risk male'!R37)</f>
        <v>0.98303085252895694</v>
      </c>
      <c r="S37" s="21">
        <f ca="1">S36*(1-'Risk male'!S37)</f>
        <v>0.98327996872442747</v>
      </c>
      <c r="T37" s="21">
        <f ca="1">T36*(1-'Risk male'!T37)</f>
        <v>0.98352545189804397</v>
      </c>
      <c r="U37" s="21">
        <f ca="1">U36*(1-'Risk male'!U37)</f>
        <v>0.98376735432499418</v>
      </c>
      <c r="V37" s="21">
        <f ca="1">V36*(1-'Risk male'!V37)</f>
        <v>0.984005727549085</v>
      </c>
      <c r="W37" s="21">
        <f ca="1">W36*(1-'Risk male'!W37)</f>
        <v>0.98424062239235455</v>
      </c>
      <c r="X37" s="21">
        <f ca="1">X36*(1-'Risk male'!X37)</f>
        <v>0.98447208896458438</v>
      </c>
      <c r="Y37" s="21">
        <f ca="1">Y36*(1-'Risk male'!Y37)</f>
        <v>0.98470017667269782</v>
      </c>
      <c r="Z37" s="21">
        <f ca="1">Z36*(1-'Risk male'!Z37)</f>
        <v>0.98492493423005567</v>
      </c>
      <c r="AA37" s="21">
        <f ca="1">AA36*(1-'Risk male'!AA37)</f>
        <v>0.98514640966564837</v>
      </c>
      <c r="AB37" s="21">
        <f ca="1">AB36*(1-'Risk male'!AB37)</f>
        <v>0.98536465033317333</v>
      </c>
      <c r="AC37" s="21">
        <f ca="1">AC36*(1-'Risk male'!AC37)</f>
        <v>0.98557970292001951</v>
      </c>
      <c r="AD37" s="21">
        <f ca="1">AD36*(1-'Risk male'!AD37)</f>
        <v>0.9857916134561433</v>
      </c>
      <c r="AE37" s="21">
        <f ca="1">AE36*(1-'Risk male'!AE37)</f>
        <v>0.98600042732283566</v>
      </c>
      <c r="AF37" s="21">
        <f ca="1">AF36*(1-'Risk male'!AF37)</f>
        <v>0.9862061892613958</v>
      </c>
      <c r="AG37" s="21">
        <f ca="1">AG36*(1-'Risk male'!AG37)</f>
        <v>0.98640894338169871</v>
      </c>
      <c r="AH37" s="21">
        <f ca="1">AH36*(1-'Risk male'!AH37)</f>
        <v>0.98660873317066022</v>
      </c>
      <c r="AI37" s="21">
        <f ca="1">AI36*(1-'Risk male'!AI37)</f>
        <v>0.98680560150060936</v>
      </c>
      <c r="AJ37" s="21">
        <f ca="1">AJ36*(1-'Risk male'!AJ37)</f>
        <v>0.98699959063754872</v>
      </c>
      <c r="AK37" s="21">
        <f ca="1">AK36*(1-'Risk male'!AK37)</f>
        <v>0.98719074224932857</v>
      </c>
      <c r="AL37" s="21">
        <f ca="1">AL36*(1-'Risk male'!AL37)</f>
        <v>0.98737909741371566</v>
      </c>
      <c r="AM37" s="21">
        <f ca="1">AM36*(1-'Risk male'!AM37)</f>
        <v>0.98756469662636803</v>
      </c>
      <c r="AN37" s="21">
        <f ca="1">AN36*(1-'Risk male'!AN37)</f>
        <v>0.98774757980871331</v>
      </c>
      <c r="AO37" s="21">
        <f ca="1">AO36*(1-'Risk male'!AO37)</f>
        <v>0.98792778631572886</v>
      </c>
      <c r="AP37" s="21">
        <f ca="1">AP36*(1-'Risk male'!AP37)</f>
        <v>0.98810535494363261</v>
      </c>
      <c r="AQ37" s="21">
        <f ca="1">AQ36*(1-'Risk male'!AQ37)</f>
        <v>0.98828032393747201</v>
      </c>
      <c r="AR37" s="21">
        <f ca="1">AR36*(1-'Risk male'!AR37)</f>
        <v>0.98845273099863107</v>
      </c>
      <c r="AS37" s="21">
        <f ca="1">AS36*(1-'Risk male'!AS37)</f>
        <v>0.98862261329223411</v>
      </c>
      <c r="AT37" s="21">
        <f ca="1">AT36*(1-'Risk male'!AT37)</f>
        <v>0.98879000745446322</v>
      </c>
      <c r="AU37" s="21">
        <f ca="1">AU36*(1-'Risk male'!AU37)</f>
        <v>0.98895494959978825</v>
      </c>
      <c r="AV37" s="21">
        <f ca="1">AV36*(1-'Risk male'!AV37)</f>
        <v>0.98911747532810013</v>
      </c>
      <c r="AW37" s="21">
        <f ca="1">AW36*(1-'Risk male'!AW37)</f>
        <v>0.98927761973176087</v>
      </c>
      <c r="AX37" s="21">
        <f ca="1">AX36*(1-'Risk male'!AX37)</f>
        <v>0.98943541740256258</v>
      </c>
      <c r="AY37" s="21">
        <f ca="1">AY36*(1-'Risk male'!AY37)</f>
        <v>0.98959090243860059</v>
      </c>
      <c r="AZ37" s="21">
        <f ca="1">AZ36*(1-'Risk male'!AZ37)</f>
        <v>0.98974410845106187</v>
      </c>
    </row>
    <row r="38" spans="1:52" x14ac:dyDescent="0.2">
      <c r="A38" s="1">
        <v>35</v>
      </c>
      <c r="B38" s="21">
        <f ca="1">B37*(1-'Risk male'!B38)</f>
        <v>0.97765617992597742</v>
      </c>
      <c r="C38" s="21">
        <f ca="1">C37*(1-'Risk male'!C38)</f>
        <v>0.97798344831635542</v>
      </c>
      <c r="D38" s="21">
        <f ca="1">D37*(1-'Risk male'!D38)</f>
        <v>0.97830596591762076</v>
      </c>
      <c r="E38" s="21">
        <f ca="1">E37*(1-'Risk male'!E38)</f>
        <v>0.97862380044378661</v>
      </c>
      <c r="F38" s="21">
        <f ca="1">F37*(1-'Risk male'!F38)</f>
        <v>0.97893701868051375</v>
      </c>
      <c r="G38" s="21">
        <f ca="1">G37*(1-'Risk male'!G38)</f>
        <v>0.97924568649675203</v>
      </c>
      <c r="H38" s="21">
        <f ca="1">H37*(1-'Risk male'!H38)</f>
        <v>0.97954986885625328</v>
      </c>
      <c r="I38" s="21">
        <f ca="1">I37*(1-'Risk male'!I38)</f>
        <v>0.97984962982898693</v>
      </c>
      <c r="J38" s="21">
        <f ca="1">J37*(1-'Risk male'!J38)</f>
        <v>0.98014503260242924</v>
      </c>
      <c r="K38" s="21">
        <f ca="1">K37*(1-'Risk male'!K38)</f>
        <v>0.98043613949275565</v>
      </c>
      <c r="L38" s="21">
        <f ca="1">L37*(1-'Risk male'!L38)</f>
        <v>0.98072301195590417</v>
      </c>
      <c r="M38" s="21">
        <f ca="1">M37*(1-'Risk male'!M38)</f>
        <v>0.98100571059854136</v>
      </c>
      <c r="N38" s="21">
        <f ca="1">N37*(1-'Risk male'!N38)</f>
        <v>0.98128429518890969</v>
      </c>
      <c r="O38" s="21">
        <f ca="1">O37*(1-'Risk male'!O38)</f>
        <v>0.9815588246675615</v>
      </c>
      <c r="P38" s="21">
        <f ca="1">P37*(1-'Risk male'!P38)</f>
        <v>0.98182935715798703</v>
      </c>
      <c r="Q38" s="21">
        <f ca="1">Q37*(1-'Risk male'!Q38)</f>
        <v>0.98209594997712846</v>
      </c>
      <c r="R38" s="21">
        <f ca="1">R37*(1-'Risk male'!R38)</f>
        <v>0.98235865964578362</v>
      </c>
      <c r="S38" s="21">
        <f ca="1">S37*(1-'Risk male'!S38)</f>
        <v>0.98261754189889838</v>
      </c>
      <c r="T38" s="21">
        <f ca="1">T37*(1-'Risk male'!T38)</f>
        <v>0.98287265169575444</v>
      </c>
      <c r="U38" s="21">
        <f ca="1">U37*(1-'Risk male'!U38)</f>
        <v>0.98312404323003733</v>
      </c>
      <c r="V38" s="21">
        <f ca="1">V37*(1-'Risk male'!V38)</f>
        <v>0.98337176993980768</v>
      </c>
      <c r="W38" s="21">
        <f ca="1">W37*(1-'Risk male'!W38)</f>
        <v>0.98361588451735416</v>
      </c>
      <c r="X38" s="21">
        <f ca="1">X37*(1-'Risk male'!X38)</f>
        <v>0.98385643891894548</v>
      </c>
      <c r="Y38" s="21">
        <f ca="1">Y37*(1-'Risk male'!Y38)</f>
        <v>0.98409348437446886</v>
      </c>
      <c r="Z38" s="21">
        <f ca="1">Z37*(1-'Risk male'!Z38)</f>
        <v>0.98432707139696485</v>
      </c>
      <c r="AA38" s="21">
        <f ca="1">AA37*(1-'Risk male'!AA38)</f>
        <v>0.98455724979205927</v>
      </c>
      <c r="AB38" s="21">
        <f ca="1">AB37*(1-'Risk male'!AB38)</f>
        <v>0.98478406866727819</v>
      </c>
      <c r="AC38" s="21">
        <f ca="1">AC37*(1-'Risk male'!AC38)</f>
        <v>0.98500757644127079</v>
      </c>
      <c r="AD38" s="21">
        <f ca="1">AD37*(1-'Risk male'!AD38)</f>
        <v>0.9852278208529226</v>
      </c>
      <c r="AE38" s="21">
        <f ca="1">AE37*(1-'Risk male'!AE38)</f>
        <v>0.98544484897035856</v>
      </c>
      <c r="AF38" s="21">
        <f ca="1">AF37*(1-'Risk male'!AF38)</f>
        <v>0.9856587071998526</v>
      </c>
      <c r="AG38" s="21">
        <f ca="1">AG37*(1-'Risk male'!AG38)</f>
        <v>0.98586944129463017</v>
      </c>
      <c r="AH38" s="21">
        <f ca="1">AH37*(1-'Risk male'!AH38)</f>
        <v>0.98607709636356633</v>
      </c>
      <c r="AI38" s="21">
        <f ca="1">AI37*(1-'Risk male'!AI38)</f>
        <v>0.98628171687979105</v>
      </c>
      <c r="AJ38" s="21">
        <f ca="1">AJ37*(1-'Risk male'!AJ38)</f>
        <v>0.98648334668918203</v>
      </c>
      <c r="AK38" s="21">
        <f ca="1">AK37*(1-'Risk male'!AK38)</f>
        <v>0.986682029018768</v>
      </c>
      <c r="AL38" s="21">
        <f ca="1">AL37*(1-'Risk male'!AL38)</f>
        <v>0.98687780648502832</v>
      </c>
      <c r="AM38" s="21">
        <f ca="1">AM37*(1-'Risk male'!AM38)</f>
        <v>0.98707072110209504</v>
      </c>
      <c r="AN38" s="21">
        <f ca="1">AN37*(1-'Risk male'!AN38)</f>
        <v>0.98726081428985846</v>
      </c>
      <c r="AO38" s="21">
        <f ca="1">AO37*(1-'Risk male'!AO38)</f>
        <v>0.98744812688197303</v>
      </c>
      <c r="AP38" s="21">
        <f ca="1">AP37*(1-'Risk male'!AP38)</f>
        <v>0.98763269913377238</v>
      </c>
      <c r="AQ38" s="21">
        <f ca="1">AQ37*(1-'Risk male'!AQ38)</f>
        <v>0.98781457073008117</v>
      </c>
      <c r="AR38" s="21">
        <f ca="1">AR37*(1-'Risk male'!AR38)</f>
        <v>0.98799378079294398</v>
      </c>
      <c r="AS38" s="21">
        <f ca="1">AS37*(1-'Risk male'!AS38)</f>
        <v>0.98817036788924884</v>
      </c>
      <c r="AT38" s="21">
        <f ca="1">AT37*(1-'Risk male'!AT38)</f>
        <v>0.98834437003826336</v>
      </c>
      <c r="AU38" s="21">
        <f ca="1">AU37*(1-'Risk male'!AU38)</f>
        <v>0.98851582471908217</v>
      </c>
      <c r="AV38" s="21">
        <f ca="1">AV37*(1-'Risk male'!AV38)</f>
        <v>0.98868476887797585</v>
      </c>
      <c r="AW38" s="21">
        <f ca="1">AW37*(1-'Risk male'!AW38)</f>
        <v>0.98885123893565485</v>
      </c>
      <c r="AX38" s="21">
        <f ca="1">AX37*(1-'Risk male'!AX38)</f>
        <v>0.98901527079444052</v>
      </c>
      <c r="AY38" s="21">
        <f ca="1">AY37*(1-'Risk male'!AY38)</f>
        <v>0.98917689984535051</v>
      </c>
      <c r="AZ38" s="21">
        <f ca="1">AZ37*(1-'Risk male'!AZ38)</f>
        <v>0.98933616097509525</v>
      </c>
    </row>
    <row r="39" spans="1:52" x14ac:dyDescent="0.2">
      <c r="A39" s="1">
        <v>36</v>
      </c>
      <c r="B39" s="21">
        <f ca="1">B38*(1-'Risk male'!B39)</f>
        <v>0.97686899675911432</v>
      </c>
      <c r="C39" s="21">
        <f ca="1">C38*(1-'Risk male'!C39)</f>
        <v>0.97720763878452765</v>
      </c>
      <c r="D39" s="21">
        <f ca="1">D38*(1-'Risk male'!D39)</f>
        <v>0.97754136948719428</v>
      </c>
      <c r="E39" s="21">
        <f ca="1">E38*(1-'Risk male'!E39)</f>
        <v>0.97787025873496281</v>
      </c>
      <c r="F39" s="21">
        <f ca="1">F38*(1-'Risk male'!F39)</f>
        <v>0.97819437544178611</v>
      </c>
      <c r="G39" s="21">
        <f ca="1">G38*(1-'Risk male'!G39)</f>
        <v>0.97851378757956098</v>
      </c>
      <c r="H39" s="21">
        <f ca="1">H38*(1-'Risk male'!H39)</f>
        <v>0.97882856218984193</v>
      </c>
      <c r="I39" s="21">
        <f ca="1">I38*(1-'Risk male'!I39)</f>
        <v>0.97913876539545908</v>
      </c>
      <c r="J39" s="21">
        <f ca="1">J38*(1-'Risk male'!J39)</f>
        <v>0.97944446241201177</v>
      </c>
      <c r="K39" s="21">
        <f ca="1">K38*(1-'Risk male'!K39)</f>
        <v>0.97974571755926676</v>
      </c>
      <c r="L39" s="21">
        <f ca="1">L38*(1-'Risk male'!L39)</f>
        <v>0.98004259427242879</v>
      </c>
      <c r="M39" s="21">
        <f ca="1">M38*(1-'Risk male'!M39)</f>
        <v>0.98033515511331548</v>
      </c>
      <c r="N39" s="21">
        <f ca="1">N38*(1-'Risk male'!N39)</f>
        <v>0.98062346178141413</v>
      </c>
      <c r="O39" s="21">
        <f ca="1">O38*(1-'Risk male'!O39)</f>
        <v>0.98090757512482696</v>
      </c>
      <c r="P39" s="21">
        <f ca="1">P38*(1-'Risk male'!P39)</f>
        <v>0.98118755515111011</v>
      </c>
      <c r="Q39" s="21">
        <f ca="1">Q38*(1-'Risk male'!Q39)</f>
        <v>0.98146346103800086</v>
      </c>
      <c r="R39" s="21">
        <f ca="1">R38*(1-'Risk male'!R39)</f>
        <v>0.98173535114403365</v>
      </c>
      <c r="S39" s="21">
        <f ca="1">S38*(1-'Risk male'!S39)</f>
        <v>0.98200328301904738</v>
      </c>
      <c r="T39" s="21">
        <f ca="1">T38*(1-'Risk male'!T39)</f>
        <v>0.98226731341458617</v>
      </c>
      <c r="U39" s="21">
        <f ca="1">U38*(1-'Risk male'!U39)</f>
        <v>0.98252749829418207</v>
      </c>
      <c r="V39" s="21">
        <f ca="1">V38*(1-'Risk male'!V39)</f>
        <v>0.98278389284354151</v>
      </c>
      <c r="W39" s="21">
        <f ca="1">W38*(1-'Risk male'!W39)</f>
        <v>0.9830365514806122</v>
      </c>
      <c r="X39" s="21">
        <f ca="1">X38*(1-'Risk male'!X39)</f>
        <v>0.9832855278655509</v>
      </c>
      <c r="Y39" s="21">
        <f ca="1">Y38*(1-'Risk male'!Y39)</f>
        <v>0.98353087491057545</v>
      </c>
      <c r="Z39" s="21">
        <f ca="1">Z38*(1-'Risk male'!Z39)</f>
        <v>0.98377264478971527</v>
      </c>
      <c r="AA39" s="21">
        <f ca="1">AA38*(1-'Risk male'!AA39)</f>
        <v>0.98401088894845745</v>
      </c>
      <c r="AB39" s="21">
        <f ca="1">AB38*(1-'Risk male'!AB39)</f>
        <v>0.98424565811327547</v>
      </c>
      <c r="AC39" s="21">
        <f ca="1">AC38*(1-'Risk male'!AC39)</f>
        <v>0.98447700230106561</v>
      </c>
      <c r="AD39" s="21">
        <f ca="1">AD38*(1-'Risk male'!AD39)</f>
        <v>0.98470497082847452</v>
      </c>
      <c r="AE39" s="21">
        <f ca="1">AE38*(1-'Risk male'!AE39)</f>
        <v>0.98492961232111376</v>
      </c>
      <c r="AF39" s="21">
        <f ca="1">AF38*(1-'Risk male'!AF39)</f>
        <v>0.98515097472268232</v>
      </c>
      <c r="AG39" s="21">
        <f ca="1">AG38*(1-'Risk male'!AG39)</f>
        <v>0.98536910530398047</v>
      </c>
      <c r="AH39" s="21">
        <f ca="1">AH38*(1-'Risk male'!AH39)</f>
        <v>0.98558405067181853</v>
      </c>
      <c r="AI39" s="21">
        <f ca="1">AI38*(1-'Risk male'!AI39)</f>
        <v>0.9857958567778321</v>
      </c>
      <c r="AJ39" s="21">
        <f ca="1">AJ38*(1-'Risk male'!AJ39)</f>
        <v>0.98600456892718458</v>
      </c>
      <c r="AK39" s="21">
        <f ca="1">AK38*(1-'Risk male'!AK39)</f>
        <v>0.9862102317871787</v>
      </c>
      <c r="AL39" s="21">
        <f ca="1">AL38*(1-'Risk male'!AL39)</f>
        <v>0.98641288939576255</v>
      </c>
      <c r="AM39" s="21">
        <f ca="1">AM38*(1-'Risk male'!AM39)</f>
        <v>0.98661258516993988</v>
      </c>
      <c r="AN39" s="21">
        <f ca="1">AN38*(1-'Risk male'!AN39)</f>
        <v>0.98680936191407953</v>
      </c>
      <c r="AO39" s="21">
        <f ca="1">AO38*(1-'Risk male'!AO39)</f>
        <v>0.98700326182812648</v>
      </c>
      <c r="AP39" s="21">
        <f ca="1">AP38*(1-'Risk male'!AP39)</f>
        <v>0.98719432651572003</v>
      </c>
      <c r="AQ39" s="21">
        <f ca="1">AQ38*(1-'Risk male'!AQ39)</f>
        <v>0.98738259699220765</v>
      </c>
      <c r="AR39" s="21">
        <f ca="1">AR38*(1-'Risk male'!AR39)</f>
        <v>0.98756811369257547</v>
      </c>
      <c r="AS39" s="21">
        <f ca="1">AS38*(1-'Risk male'!AS39)</f>
        <v>0.98775091647927038</v>
      </c>
      <c r="AT39" s="21">
        <f ca="1">AT38*(1-'Risk male'!AT39)</f>
        <v>0.9879310446499362</v>
      </c>
      <c r="AU39" s="21">
        <f ca="1">AU38*(1-'Risk male'!AU39)</f>
        <v>0.98810853694505729</v>
      </c>
      <c r="AV39" s="21">
        <f ca="1">AV38*(1-'Risk male'!AV39)</f>
        <v>0.98828343155550391</v>
      </c>
      <c r="AW39" s="21">
        <f ca="1">AW38*(1-'Risk male'!AW39)</f>
        <v>0.98845576612999086</v>
      </c>
      <c r="AX39" s="21">
        <f ca="1">AX38*(1-'Risk male'!AX39)</f>
        <v>0.98862557778244142</v>
      </c>
      <c r="AY39" s="21">
        <f ca="1">AY38*(1-'Risk male'!AY39)</f>
        <v>0.98879290309926549</v>
      </c>
      <c r="AZ39" s="21">
        <f ca="1">AZ38*(1-'Risk male'!AZ39)</f>
        <v>0.98895777814654595</v>
      </c>
    </row>
    <row r="40" spans="1:52" x14ac:dyDescent="0.2">
      <c r="A40" s="1">
        <v>37</v>
      </c>
      <c r="B40" s="21">
        <f ca="1">B39*(1-'Risk male'!B40)</f>
        <v>0.97597868144443567</v>
      </c>
      <c r="C40" s="21">
        <f ca="1">C39*(1-'Risk male'!C40)</f>
        <v>0.97633017676290212</v>
      </c>
      <c r="D40" s="21">
        <f ca="1">D39*(1-'Risk male'!D40)</f>
        <v>0.97667657964705556</v>
      </c>
      <c r="E40" s="21">
        <f ca="1">E39*(1-'Risk male'!E40)</f>
        <v>0.97701796238554528</v>
      </c>
      <c r="F40" s="21">
        <f ca="1">F39*(1-'Risk male'!F40)</f>
        <v>0.977354396284697</v>
      </c>
      <c r="G40" s="21">
        <f ca="1">G39*(1-'Risk male'!G40)</f>
        <v>0.97768595168056316</v>
      </c>
      <c r="H40" s="21">
        <f ca="1">H39*(1-'Risk male'!H40)</f>
        <v>0.97801269795085133</v>
      </c>
      <c r="I40" s="21">
        <f ca="1">I39*(1-'Risk male'!I40)</f>
        <v>0.97833470352675755</v>
      </c>
      <c r="J40" s="21">
        <f ca="1">J39*(1-'Risk male'!J40)</f>
        <v>0.97865203590467997</v>
      </c>
      <c r="K40" s="21">
        <f ca="1">K39*(1-'Risk male'!K40)</f>
        <v>0.9789647616578373</v>
      </c>
      <c r="L40" s="21">
        <f ca="1">L39*(1-'Risk male'!L40)</f>
        <v>0.97927294644776242</v>
      </c>
      <c r="M40" s="21">
        <f ca="1">M39*(1-'Risk male'!M40)</f>
        <v>0.97957665503570257</v>
      </c>
      <c r="N40" s="21">
        <f ca="1">N39*(1-'Risk male'!N40)</f>
        <v>0.97987595129390159</v>
      </c>
      <c r="O40" s="21">
        <f ca="1">O39*(1-'Risk male'!O40)</f>
        <v>0.98017089821677383</v>
      </c>
      <c r="P40" s="21">
        <f ca="1">P39*(1-'Risk male'!P40)</f>
        <v>0.98046155793197176</v>
      </c>
      <c r="Q40" s="21">
        <f ca="1">Q39*(1-'Risk male'!Q40)</f>
        <v>0.98074799171134375</v>
      </c>
      <c r="R40" s="21">
        <f ca="1">R39*(1-'Risk male'!R40)</f>
        <v>0.98103025998178106</v>
      </c>
      <c r="S40" s="21">
        <f ca="1">S39*(1-'Risk male'!S40)</f>
        <v>0.98130842233595783</v>
      </c>
      <c r="T40" s="21">
        <f ca="1">T39*(1-'Risk male'!T40)</f>
        <v>0.98158253754296432</v>
      </c>
      <c r="U40" s="21">
        <f ca="1">U39*(1-'Risk male'!U40)</f>
        <v>0.98185266355882372</v>
      </c>
      <c r="V40" s="21">
        <f ca="1">V39*(1-'Risk male'!V40)</f>
        <v>0.98211885753691197</v>
      </c>
      <c r="W40" s="21">
        <f ca="1">W39*(1-'Risk male'!W40)</f>
        <v>0.98238117583825979</v>
      </c>
      <c r="X40" s="21">
        <f ca="1">X39*(1-'Risk male'!X40)</f>
        <v>0.98263967404175467</v>
      </c>
      <c r="Y40" s="21">
        <f ca="1">Y39*(1-'Risk male'!Y40)</f>
        <v>0.98289440695422847</v>
      </c>
      <c r="Z40" s="21">
        <f ca="1">Z39*(1-'Risk male'!Z40)</f>
        <v>0.98314542862044185</v>
      </c>
      <c r="AA40" s="21">
        <f ca="1">AA39*(1-'Risk male'!AA40)</f>
        <v>0.98339279233296639</v>
      </c>
      <c r="AB40" s="21">
        <f ca="1">AB39*(1-'Risk male'!AB40)</f>
        <v>0.98363655064194744</v>
      </c>
      <c r="AC40" s="21">
        <f ca="1">AC39*(1-'Risk male'!AC40)</f>
        <v>0.98387675536477515</v>
      </c>
      <c r="AD40" s="21">
        <f ca="1">AD39*(1-'Risk male'!AD40)</f>
        <v>0.98411345759564672</v>
      </c>
      <c r="AE40" s="21">
        <f ca="1">AE39*(1-'Risk male'!AE40)</f>
        <v>0.98434670771501454</v>
      </c>
      <c r="AF40" s="21">
        <f ca="1">AF39*(1-'Risk male'!AF40)</f>
        <v>0.98457655539894207</v>
      </c>
      <c r="AG40" s="21">
        <f ca="1">AG39*(1-'Risk male'!AG40)</f>
        <v>0.9848030496283503</v>
      </c>
      <c r="AH40" s="21">
        <f ca="1">AH39*(1-'Risk male'!AH40)</f>
        <v>0.98502623869815953</v>
      </c>
      <c r="AI40" s="21">
        <f ca="1">AI39*(1-'Risk male'!AI40)</f>
        <v>0.98524617022633554</v>
      </c>
      <c r="AJ40" s="21">
        <f ca="1">AJ39*(1-'Risk male'!AJ40)</f>
        <v>0.98546289116282326</v>
      </c>
      <c r="AK40" s="21">
        <f ca="1">AK39*(1-'Risk male'!AK40)</f>
        <v>0.98567644779838748</v>
      </c>
      <c r="AL40" s="21">
        <f ca="1">AL39*(1-'Risk male'!AL40)</f>
        <v>0.98588688577334938</v>
      </c>
      <c r="AM40" s="21">
        <f ca="1">AM39*(1-'Risk male'!AM40)</f>
        <v>0.98609425008622364</v>
      </c>
      <c r="AN40" s="21">
        <f ca="1">AN39*(1-'Risk male'!AN40)</f>
        <v>0.98629858510225576</v>
      </c>
      <c r="AO40" s="21">
        <f ca="1">AO39*(1-'Risk male'!AO40)</f>
        <v>0.98649993456185903</v>
      </c>
      <c r="AP40" s="21">
        <f ca="1">AP39*(1-'Risk male'!AP40)</f>
        <v>0.98669834158895775</v>
      </c>
      <c r="AQ40" s="21">
        <f ca="1">AQ39*(1-'Risk male'!AQ40)</f>
        <v>0.98689384869922503</v>
      </c>
      <c r="AR40" s="21">
        <f ca="1">AR39*(1-'Risk male'!AR40)</f>
        <v>0.98708649780823599</v>
      </c>
      <c r="AS40" s="21">
        <f ca="1">AS39*(1-'Risk male'!AS40)</f>
        <v>0.98727633023951111</v>
      </c>
      <c r="AT40" s="21">
        <f ca="1">AT39*(1-'Risk male'!AT40)</f>
        <v>0.9874633867324728</v>
      </c>
      <c r="AU40" s="21">
        <f ca="1">AU39*(1-'Risk male'!AU40)</f>
        <v>0.98764770745030794</v>
      </c>
      <c r="AV40" s="21">
        <f ca="1">AV39*(1-'Risk male'!AV40)</f>
        <v>0.98782933198773071</v>
      </c>
      <c r="AW40" s="21">
        <f ca="1">AW39*(1-'Risk male'!AW40)</f>
        <v>0.98800829937865742</v>
      </c>
      <c r="AX40" s="21">
        <f ca="1">AX39*(1-'Risk male'!AX40)</f>
        <v>0.98818464810378515</v>
      </c>
      <c r="AY40" s="21">
        <f ca="1">AY39*(1-'Risk male'!AY40)</f>
        <v>0.98835841609808361</v>
      </c>
      <c r="AZ40" s="21">
        <f ca="1">AZ39*(1-'Risk male'!AZ40)</f>
        <v>0.98852964075819272</v>
      </c>
    </row>
    <row r="41" spans="1:52" x14ac:dyDescent="0.2">
      <c r="A41" s="1">
        <v>38</v>
      </c>
      <c r="B41" s="21">
        <f ca="1">B40*(1-'Risk male'!B41)</f>
        <v>0.97500732032928528</v>
      </c>
      <c r="C41" s="21">
        <f ca="1">C40*(1-'Risk male'!C41)</f>
        <v>0.97537282607574116</v>
      </c>
      <c r="D41" s="21">
        <f ca="1">D40*(1-'Risk male'!D41)</f>
        <v>0.97573304235040137</v>
      </c>
      <c r="E41" s="21">
        <f ca="1">E40*(1-'Risk male'!E41)</f>
        <v>0.97608804406431338</v>
      </c>
      <c r="F41" s="21">
        <f ca="1">F40*(1-'Risk male'!F41)</f>
        <v>0.97643790511575368</v>
      </c>
      <c r="G41" s="21">
        <f ca="1">G40*(1-'Risk male'!G41)</f>
        <v>0.97678269840249243</v>
      </c>
      <c r="H41" s="21">
        <f ca="1">H40*(1-'Risk male'!H41)</f>
        <v>0.97712249583393951</v>
      </c>
      <c r="I41" s="21">
        <f ca="1">I40*(1-'Risk male'!I41)</f>
        <v>0.97745736834319874</v>
      </c>
      <c r="J41" s="21">
        <f ca="1">J40*(1-'Risk male'!J41)</f>
        <v>0.97778738589900516</v>
      </c>
      <c r="K41" s="21">
        <f ca="1">K40*(1-'Risk male'!K41)</f>
        <v>0.97811261751757028</v>
      </c>
      <c r="L41" s="21">
        <f ca="1">L40*(1-'Risk male'!L41)</f>
        <v>0.97843313127430476</v>
      </c>
      <c r="M41" s="21">
        <f ca="1">M40*(1-'Risk male'!M41)</f>
        <v>0.97874899431544959</v>
      </c>
      <c r="N41" s="21">
        <f ca="1">N40*(1-'Risk male'!N41)</f>
        <v>0.97906027286959252</v>
      </c>
      <c r="O41" s="21">
        <f ca="1">O40*(1-'Risk male'!O41)</f>
        <v>0.97936703225907706</v>
      </c>
      <c r="P41" s="21">
        <f ca="1">P40*(1-'Risk male'!P41)</f>
        <v>0.97966933691130753</v>
      </c>
      <c r="Q41" s="21">
        <f ca="1">Q40*(1-'Risk male'!Q41)</f>
        <v>0.97996725036994581</v>
      </c>
      <c r="R41" s="21">
        <f ca="1">R40*(1-'Risk male'!R41)</f>
        <v>0.98026083530599839</v>
      </c>
      <c r="S41" s="21">
        <f ca="1">S40*(1-'Risk male'!S41)</f>
        <v>0.98055015352879882</v>
      </c>
      <c r="T41" s="21">
        <f ca="1">T40*(1-'Risk male'!T41)</f>
        <v>0.98083526599688287</v>
      </c>
      <c r="U41" s="21">
        <f ca="1">U40*(1-'Risk male'!U41)</f>
        <v>0.98111623282874993</v>
      </c>
      <c r="V41" s="21">
        <f ca="1">V40*(1-'Risk male'!V41)</f>
        <v>0.98139311331352663</v>
      </c>
      <c r="W41" s="21">
        <f ca="1">W40*(1-'Risk male'!W41)</f>
        <v>0.98166596592151534</v>
      </c>
      <c r="X41" s="21">
        <f ca="1">X40*(1-'Risk male'!X41)</f>
        <v>0.98193484831464117</v>
      </c>
      <c r="Y41" s="21">
        <f ca="1">Y40*(1-'Risk male'!Y41)</f>
        <v>0.98219981735678685</v>
      </c>
      <c r="Z41" s="21">
        <f ca="1">Z40*(1-'Risk male'!Z41)</f>
        <v>0.98246092912402283</v>
      </c>
      <c r="AA41" s="21">
        <f ca="1">AA40*(1-'Risk male'!AA41)</f>
        <v>0.98271823891473786</v>
      </c>
      <c r="AB41" s="21">
        <f ca="1">AB40*(1-'Risk male'!AB41)</f>
        <v>0.982971801259648</v>
      </c>
      <c r="AC41" s="21">
        <f ca="1">AC40*(1-'Risk male'!AC41)</f>
        <v>0.98322166993171478</v>
      </c>
      <c r="AD41" s="21">
        <f ca="1">AD40*(1-'Risk male'!AD41)</f>
        <v>0.98346789795595524</v>
      </c>
      <c r="AE41" s="21">
        <f ca="1">AE40*(1-'Risk male'!AE41)</f>
        <v>0.98371053761913596</v>
      </c>
      <c r="AF41" s="21">
        <f ca="1">AF40*(1-'Risk male'!AF41)</f>
        <v>0.98394964047937683</v>
      </c>
      <c r="AG41" s="21">
        <f ca="1">AG40*(1-'Risk male'!AG41)</f>
        <v>0.98418525737564211</v>
      </c>
      <c r="AH41" s="21">
        <f ca="1">AH40*(1-'Risk male'!AH41)</f>
        <v>0.98441743843712959</v>
      </c>
      <c r="AI41" s="21">
        <f ca="1">AI40*(1-'Risk male'!AI41)</f>
        <v>0.98464623309256083</v>
      </c>
      <c r="AJ41" s="21">
        <f ca="1">AJ40*(1-'Risk male'!AJ41)</f>
        <v>0.98487169007936004</v>
      </c>
      <c r="AK41" s="21">
        <f ca="1">AK40*(1-'Risk male'!AK41)</f>
        <v>0.98509385745273848</v>
      </c>
      <c r="AL41" s="21">
        <f ca="1">AL40*(1-'Risk male'!AL41)</f>
        <v>0.98531278259467447</v>
      </c>
      <c r="AM41" s="21">
        <f ca="1">AM40*(1-'Risk male'!AM41)</f>
        <v>0.98552851222279225</v>
      </c>
      <c r="AN41" s="21">
        <f ca="1">AN40*(1-'Risk male'!AN41)</f>
        <v>0.98574109239914132</v>
      </c>
      <c r="AO41" s="21">
        <f ca="1">AO40*(1-'Risk male'!AO41)</f>
        <v>0.98595056853887397</v>
      </c>
      <c r="AP41" s="21">
        <f ca="1">AP40*(1-'Risk male'!AP41)</f>
        <v>0.98615698541882701</v>
      </c>
      <c r="AQ41" s="21">
        <f ca="1">AQ40*(1-'Risk male'!AQ41)</f>
        <v>0.98636038718599939</v>
      </c>
      <c r="AR41" s="21">
        <f ca="1">AR40*(1-'Risk male'!AR41)</f>
        <v>0.98656081736594115</v>
      </c>
      <c r="AS41" s="21">
        <f ca="1">AS40*(1-'Risk male'!AS41)</f>
        <v>0.98675831887103449</v>
      </c>
      <c r="AT41" s="21">
        <f ca="1">AT40*(1-'Risk male'!AT41)</f>
        <v>0.98695293400868367</v>
      </c>
      <c r="AU41" s="21">
        <f ca="1">AU40*(1-'Risk male'!AU41)</f>
        <v>0.98714470448941216</v>
      </c>
      <c r="AV41" s="21">
        <f ca="1">AV40*(1-'Risk male'!AV41)</f>
        <v>0.98733367143485751</v>
      </c>
      <c r="AW41" s="21">
        <f ca="1">AW40*(1-'Risk male'!AW41)</f>
        <v>0.98751987538567709</v>
      </c>
      <c r="AX41" s="21">
        <f ca="1">AX40*(1-'Risk male'!AX41)</f>
        <v>0.98770335630935591</v>
      </c>
      <c r="AY41" s="21">
        <f ca="1">AY40*(1-'Risk male'!AY41)</f>
        <v>0.98788415360792725</v>
      </c>
      <c r="AZ41" s="21">
        <f ca="1">AZ40*(1-'Risk male'!AZ41)</f>
        <v>0.98806230612559676</v>
      </c>
    </row>
    <row r="42" spans="1:52" x14ac:dyDescent="0.2">
      <c r="A42" s="1">
        <v>39</v>
      </c>
      <c r="B42" s="21">
        <f ca="1">B41*(1-'Risk male'!B42)</f>
        <v>0.97399068478651396</v>
      </c>
      <c r="C42" s="21">
        <f ca="1">C41*(1-'Risk male'!C42)</f>
        <v>0.97437083922461576</v>
      </c>
      <c r="D42" s="21">
        <f ca="1">D41*(1-'Risk male'!D42)</f>
        <v>0.97474549861024162</v>
      </c>
      <c r="E42" s="21">
        <f ca="1">E41*(1-'Risk male'!E42)</f>
        <v>0.97511474057764436</v>
      </c>
      <c r="F42" s="21">
        <f ca="1">F41*(1-'Risk male'!F42)</f>
        <v>0.97547864171708731</v>
      </c>
      <c r="G42" s="21">
        <f ca="1">G41*(1-'Risk male'!G42)</f>
        <v>0.97583727758731498</v>
      </c>
      <c r="H42" s="21">
        <f ca="1">H41*(1-'Risk male'!H42)</f>
        <v>0.97619072272790886</v>
      </c>
      <c r="I42" s="21">
        <f ca="1">I41*(1-'Risk male'!I42)</f>
        <v>0.97653905067155555</v>
      </c>
      <c r="J42" s="21">
        <f ca="1">J41*(1-'Risk male'!J42)</f>
        <v>0.97688233395620072</v>
      </c>
      <c r="K42" s="21">
        <f ca="1">K41*(1-'Risk male'!K42)</f>
        <v>0.97722064413711562</v>
      </c>
      <c r="L42" s="21">
        <f ca="1">L41*(1-'Risk male'!L42)</f>
        <v>0.97755405179884258</v>
      </c>
      <c r="M42" s="21">
        <f ca="1">M41*(1-'Risk male'!M42)</f>
        <v>0.97788262656705327</v>
      </c>
      <c r="N42" s="21">
        <f ca="1">N41*(1-'Risk male'!N42)</f>
        <v>0.97820643712029431</v>
      </c>
      <c r="O42" s="21">
        <f ca="1">O41*(1-'Risk male'!O42)</f>
        <v>0.97852555120162754</v>
      </c>
      <c r="P42" s="21">
        <f ca="1">P41*(1-'Risk male'!P42)</f>
        <v>0.97884003563016964</v>
      </c>
      <c r="Q42" s="21">
        <f ca="1">Q41*(1-'Risk male'!Q42)</f>
        <v>0.97914995631252433</v>
      </c>
      <c r="R42" s="21">
        <f ca="1">R41*(1-'Risk male'!R42)</f>
        <v>0.97945537825410811</v>
      </c>
      <c r="S42" s="21">
        <f ca="1">S41*(1-'Risk male'!S42)</f>
        <v>0.97975636557037116</v>
      </c>
      <c r="T42" s="21">
        <f ca="1">T41*(1-'Risk male'!T42)</f>
        <v>0.98005298149791509</v>
      </c>
      <c r="U42" s="21">
        <f ca="1">U41*(1-'Risk male'!U42)</f>
        <v>0.98034528840549628</v>
      </c>
      <c r="V42" s="21">
        <f ca="1">V41*(1-'Risk male'!V42)</f>
        <v>0.98063334780493339</v>
      </c>
      <c r="W42" s="21">
        <f ca="1">W41*(1-'Risk male'!W42)</f>
        <v>0.98091722036190099</v>
      </c>
      <c r="X42" s="21">
        <f ca="1">X41*(1-'Risk male'!X42)</f>
        <v>0.98119696590662253</v>
      </c>
      <c r="Y42" s="21">
        <f ca="1">Y41*(1-'Risk male'!Y42)</f>
        <v>0.98147264344445184</v>
      </c>
      <c r="Z42" s="21">
        <f ca="1">Z41*(1-'Risk male'!Z42)</f>
        <v>0.98174431116635053</v>
      </c>
      <c r="AA42" s="21">
        <f ca="1">AA41*(1-'Risk male'!AA42)</f>
        <v>0.98201202645926688</v>
      </c>
      <c r="AB42" s="21">
        <f ca="1">AB41*(1-'Risk male'!AB42)</f>
        <v>0.98227584591639283</v>
      </c>
      <c r="AC42" s="21">
        <f ca="1">AC41*(1-'Risk male'!AC42)</f>
        <v>0.98253582534733108</v>
      </c>
      <c r="AD42" s="21">
        <f ca="1">AD41*(1-'Risk male'!AD42)</f>
        <v>0.98279201978815389</v>
      </c>
      <c r="AE42" s="21">
        <f ca="1">AE41*(1-'Risk male'!AE42)</f>
        <v>0.98304448351134588</v>
      </c>
      <c r="AF42" s="21">
        <f ca="1">AF41*(1-'Risk male'!AF42)</f>
        <v>0.98329327003565714</v>
      </c>
      <c r="AG42" s="21">
        <f ca="1">AG41*(1-'Risk male'!AG42)</f>
        <v>0.98353843213584258</v>
      </c>
      <c r="AH42" s="21">
        <f ca="1">AH41*(1-'Risk male'!AH42)</f>
        <v>0.98378002185230007</v>
      </c>
      <c r="AI42" s="21">
        <f ca="1">AI41*(1-'Risk male'!AI42)</f>
        <v>0.9840180905006084</v>
      </c>
      <c r="AJ42" s="21">
        <f ca="1">AJ41*(1-'Risk male'!AJ42)</f>
        <v>0.98425268868095483</v>
      </c>
      <c r="AK42" s="21">
        <f ca="1">AK41*(1-'Risk male'!AK42)</f>
        <v>0.98448386628746587</v>
      </c>
      <c r="AL42" s="21">
        <f ca="1">AL41*(1-'Risk male'!AL42)</f>
        <v>0.98471167251743486</v>
      </c>
      <c r="AM42" s="21">
        <f ca="1">AM41*(1-'Risk male'!AM42)</f>
        <v>0.98493615588044603</v>
      </c>
      <c r="AN42" s="21">
        <f ca="1">AN41*(1-'Risk male'!AN42)</f>
        <v>0.98515736420740074</v>
      </c>
      <c r="AO42" s="21">
        <f ca="1">AO41*(1-'Risk male'!AO42)</f>
        <v>0.98537534465943777</v>
      </c>
      <c r="AP42" s="21">
        <f ca="1">AP41*(1-'Risk male'!AP42)</f>
        <v>0.98559014373676035</v>
      </c>
      <c r="AQ42" s="21">
        <f ca="1">AQ41*(1-'Risk male'!AQ42)</f>
        <v>0.98580180728735578</v>
      </c>
      <c r="AR42" s="21">
        <f ca="1">AR41*(1-'Risk male'!AR42)</f>
        <v>0.98601038051562617</v>
      </c>
      <c r="AS42" s="21">
        <f ca="1">AS41*(1-'Risk male'!AS42)</f>
        <v>0.98621590799091108</v>
      </c>
      <c r="AT42" s="21">
        <f ca="1">AT41*(1-'Risk male'!AT42)</f>
        <v>0.98641843365591586</v>
      </c>
      <c r="AU42" s="21">
        <f ca="1">AU41*(1-'Risk male'!AU42)</f>
        <v>0.9866180008350488</v>
      </c>
      <c r="AV42" s="21">
        <f ca="1">AV41*(1-'Risk male'!AV42)</f>
        <v>0.98681465224265197</v>
      </c>
      <c r="AW42" s="21">
        <f ca="1">AW41*(1-'Risk male'!AW42)</f>
        <v>0.98700842999114413</v>
      </c>
      <c r="AX42" s="21">
        <f ca="1">AX41*(1-'Risk male'!AX42)</f>
        <v>0.98719937559906246</v>
      </c>
      <c r="AY42" s="21">
        <f ca="1">AY41*(1-'Risk male'!AY42)</f>
        <v>0.98738752999901724</v>
      </c>
      <c r="AZ42" s="21">
        <f ca="1">AZ41*(1-'Risk male'!AZ42)</f>
        <v>0.98757293354554798</v>
      </c>
    </row>
    <row r="43" spans="1:52" x14ac:dyDescent="0.2">
      <c r="A43" s="1">
        <v>40</v>
      </c>
      <c r="B43" s="21">
        <f ca="1">B42*(1-'Risk male'!B43)</f>
        <v>0.97287741227483271</v>
      </c>
      <c r="C43" s="21">
        <f ca="1">C42*(1-'Risk male'!C43)</f>
        <v>0.9732735909205209</v>
      </c>
      <c r="D43" s="21">
        <f ca="1">D42*(1-'Risk male'!D43)</f>
        <v>0.97366405012590085</v>
      </c>
      <c r="E43" s="21">
        <f ca="1">E42*(1-'Risk male'!E43)</f>
        <v>0.97404887048275213</v>
      </c>
      <c r="F43" s="21">
        <f ca="1">F42*(1-'Risk male'!F43)</f>
        <v>0.97442813150541963</v>
      </c>
      <c r="G43" s="21">
        <f ca="1">G42*(1-'Risk male'!G43)</f>
        <v>0.9748019116434895</v>
      </c>
      <c r="H43" s="21">
        <f ca="1">H42*(1-'Risk male'!H43)</f>
        <v>0.97517028829435359</v>
      </c>
      <c r="I43" s="21">
        <f ca="1">I42*(1-'Risk male'!I43)</f>
        <v>0.97553333781569196</v>
      </c>
      <c r="J43" s="21">
        <f ca="1">J42*(1-'Risk male'!J43)</f>
        <v>0.97589113553784468</v>
      </c>
      <c r="K43" s="21">
        <f ca="1">K42*(1-'Risk male'!K43)</f>
        <v>0.9762437557761019</v>
      </c>
      <c r="L43" s="21">
        <f ca="1">L42*(1-'Risk male'!L43)</f>
        <v>0.97659127184287486</v>
      </c>
      <c r="M43" s="21">
        <f ca="1">M42*(1-'Risk male'!M43)</f>
        <v>0.97693375605978494</v>
      </c>
      <c r="N43" s="21">
        <f ca="1">N42*(1-'Risk male'!N43)</f>
        <v>0.97727127976964245</v>
      </c>
      <c r="O43" s="21">
        <f ca="1">O42*(1-'Risk male'!O43)</f>
        <v>0.97760391334832442</v>
      </c>
      <c r="P43" s="21">
        <f ca="1">P42*(1-'Risk male'!P43)</f>
        <v>0.97793172621655278</v>
      </c>
      <c r="Q43" s="21">
        <f ca="1">Q42*(1-'Risk male'!Q43)</f>
        <v>0.97825478685157019</v>
      </c>
      <c r="R43" s="21">
        <f ca="1">R42*(1-'Risk male'!R43)</f>
        <v>0.97857316279871009</v>
      </c>
      <c r="S43" s="21">
        <f ca="1">S42*(1-'Risk male'!S43)</f>
        <v>0.97888692068286509</v>
      </c>
      <c r="T43" s="21">
        <f ca="1">T42*(1-'Risk male'!T43)</f>
        <v>0.9791961262198543</v>
      </c>
      <c r="U43" s="21">
        <f ca="1">U42*(1-'Risk male'!U43)</f>
        <v>0.9795008442276778</v>
      </c>
      <c r="V43" s="21">
        <f ca="1">V42*(1-'Risk male'!V43)</f>
        <v>0.97980113863767748</v>
      </c>
      <c r="W43" s="21">
        <f ca="1">W42*(1-'Risk male'!W43)</f>
        <v>0.98009707250558531</v>
      </c>
      <c r="X43" s="21">
        <f ca="1">X42*(1-'Risk male'!X43)</f>
        <v>0.98038870802247258</v>
      </c>
      <c r="Y43" s="21">
        <f ca="1">Y42*(1-'Risk male'!Y43)</f>
        <v>0.98067610652558868</v>
      </c>
      <c r="Z43" s="21">
        <f ca="1">Z42*(1-'Risk male'!Z43)</f>
        <v>0.98095932850909684</v>
      </c>
      <c r="AA43" s="21">
        <f ca="1">AA42*(1-'Risk male'!AA43)</f>
        <v>0.98123843363471275</v>
      </c>
      <c r="AB43" s="21">
        <f ca="1">AB42*(1-'Risk male'!AB43)</f>
        <v>0.98151348074222167</v>
      </c>
      <c r="AC43" s="21">
        <f ca="1">AC42*(1-'Risk male'!AC43)</f>
        <v>0.98178452785990589</v>
      </c>
      <c r="AD43" s="21">
        <f ca="1">AD42*(1-'Risk male'!AD43)</f>
        <v>0.98205163221486591</v>
      </c>
      <c r="AE43" s="21">
        <f ca="1">AE42*(1-'Risk male'!AE43)</f>
        <v>0.98231485024322418</v>
      </c>
      <c r="AF43" s="21">
        <f ca="1">AF42*(1-'Risk male'!AF43)</f>
        <v>0.98257423760024099</v>
      </c>
      <c r="AG43" s="21">
        <f ca="1">AG42*(1-'Risk male'!AG43)</f>
        <v>0.98282984917031513</v>
      </c>
      <c r="AH43" s="21">
        <f ca="1">AH42*(1-'Risk male'!AH43)</f>
        <v>0.98308173907688523</v>
      </c>
      <c r="AI43" s="21">
        <f ca="1">AI42*(1-'Risk male'!AI43)</f>
        <v>0.98332996069222933</v>
      </c>
      <c r="AJ43" s="21">
        <f ca="1">AJ42*(1-'Risk male'!AJ43)</f>
        <v>0.98357456664715492</v>
      </c>
      <c r="AK43" s="21">
        <f ca="1">AK42*(1-'Risk male'!AK43)</f>
        <v>0.98381560884059083</v>
      </c>
      <c r="AL43" s="21">
        <f ca="1">AL42*(1-'Risk male'!AL43)</f>
        <v>0.98405313844907694</v>
      </c>
      <c r="AM43" s="21">
        <f ca="1">AM42*(1-'Risk male'!AM43)</f>
        <v>0.98428720593614849</v>
      </c>
      <c r="AN43" s="21">
        <f ca="1">AN42*(1-'Risk male'!AN43)</f>
        <v>0.98451786106162331</v>
      </c>
      <c r="AO43" s="21">
        <f ca="1">AO42*(1-'Risk male'!AO43)</f>
        <v>0.98474515289078113</v>
      </c>
      <c r="AP43" s="21">
        <f ca="1">AP42*(1-'Risk male'!AP43)</f>
        <v>0.98496912980345064</v>
      </c>
      <c r="AQ43" s="21">
        <f ca="1">AQ42*(1-'Risk male'!AQ43)</f>
        <v>0.98518983950298622</v>
      </c>
      <c r="AR43" s="21">
        <f ca="1">AR42*(1-'Risk male'!AR43)</f>
        <v>0.98540732902515726</v>
      </c>
      <c r="AS43" s="21">
        <f ca="1">AS42*(1-'Risk male'!AS43)</f>
        <v>0.98562164474692593</v>
      </c>
      <c r="AT43" s="21">
        <f ca="1">AT42*(1-'Risk male'!AT43)</f>
        <v>0.98583283239513242</v>
      </c>
      <c r="AU43" s="21">
        <f ca="1">AU42*(1-'Risk male'!AU43)</f>
        <v>0.98604093705508511</v>
      </c>
      <c r="AV43" s="21">
        <f ca="1">AV42*(1-'Risk male'!AV43)</f>
        <v>0.98624600317904554</v>
      </c>
      <c r="AW43" s="21">
        <f ca="1">AW42*(1-'Risk male'!AW43)</f>
        <v>0.98644807459462347</v>
      </c>
      <c r="AX43" s="21">
        <f ca="1">AX42*(1-'Risk male'!AX43)</f>
        <v>0.98664719451306881</v>
      </c>
      <c r="AY43" s="21">
        <f ca="1">AY42*(1-'Risk male'!AY43)</f>
        <v>0.98684340553747651</v>
      </c>
      <c r="AZ43" s="21">
        <f ca="1">AZ42*(1-'Risk male'!AZ43)</f>
        <v>0.9870367496708905</v>
      </c>
    </row>
    <row r="44" spans="1:52" x14ac:dyDescent="0.2">
      <c r="A44" s="1">
        <v>41</v>
      </c>
      <c r="B44" s="21">
        <f ca="1">B43*(1-'Risk male'!B44)</f>
        <v>0.97161868621089698</v>
      </c>
      <c r="C44" s="21">
        <f ca="1">C43*(1-'Risk male'!C44)</f>
        <v>0.97203296171175302</v>
      </c>
      <c r="D44" s="21">
        <f ca="1">D43*(1-'Risk male'!D44)</f>
        <v>0.97244126497707439</v>
      </c>
      <c r="E44" s="21">
        <f ca="1">E43*(1-'Risk male'!E44)</f>
        <v>0.97284367991222154</v>
      </c>
      <c r="F44" s="21">
        <f ca="1">F43*(1-'Risk male'!F44)</f>
        <v>0.97324028930822137</v>
      </c>
      <c r="G44" s="21">
        <f ca="1">G43*(1-'Risk male'!G44)</f>
        <v>0.97363117485464834</v>
      </c>
      <c r="H44" s="21">
        <f ca="1">H43*(1-'Risk male'!H44)</f>
        <v>0.97401641715240017</v>
      </c>
      <c r="I44" s="21">
        <f ca="1">I43*(1-'Risk male'!I44)</f>
        <v>0.9743960957263974</v>
      </c>
      <c r="J44" s="21">
        <f ca="1">J43*(1-'Risk male'!J44)</f>
        <v>0.97477028903817875</v>
      </c>
      <c r="K44" s="21">
        <f ca="1">K43*(1-'Risk male'!K44)</f>
        <v>0.97513907449841919</v>
      </c>
      <c r="L44" s="21">
        <f ca="1">L43*(1-'Risk male'!L44)</f>
        <v>0.97550252847933483</v>
      </c>
      <c r="M44" s="21">
        <f ca="1">M43*(1-'Risk male'!M44)</f>
        <v>0.97586072632700938</v>
      </c>
      <c r="N44" s="21">
        <f ca="1">N43*(1-'Risk male'!N44)</f>
        <v>0.97621374237361647</v>
      </c>
      <c r="O44" s="21">
        <f ca="1">O43*(1-'Risk male'!O44)</f>
        <v>0.97656164994954375</v>
      </c>
      <c r="P44" s="21">
        <f ca="1">P43*(1-'Risk male'!P44)</f>
        <v>0.97690452139542205</v>
      </c>
      <c r="Q44" s="21">
        <f ca="1">Q43*(1-'Risk male'!Q44)</f>
        <v>0.97724242807405548</v>
      </c>
      <c r="R44" s="21">
        <f ca="1">R43*(1-'Risk male'!R44)</f>
        <v>0.97757544038224931</v>
      </c>
      <c r="S44" s="21">
        <f ca="1">S43*(1-'Risk male'!S44)</f>
        <v>0.97790362776253958</v>
      </c>
      <c r="T44" s="21">
        <f ca="1">T43*(1-'Risk male'!T44)</f>
        <v>0.97822705871482385</v>
      </c>
      <c r="U44" s="21">
        <f ca="1">U43*(1-'Risk male'!U44)</f>
        <v>0.97854580080788223</v>
      </c>
      <c r="V44" s="21">
        <f ca="1">V43*(1-'Risk male'!V44)</f>
        <v>0.97885992069080829</v>
      </c>
      <c r="W44" s="21">
        <f ca="1">W43*(1-'Risk male'!W44)</f>
        <v>0.9791694841043268</v>
      </c>
      <c r="X44" s="21">
        <f ca="1">X43*(1-'Risk male'!X44)</f>
        <v>0.97947455589201815</v>
      </c>
      <c r="Y44" s="21">
        <f ca="1">Y43*(1-'Risk male'!Y44)</f>
        <v>0.97977520001143081</v>
      </c>
      <c r="Z44" s="21">
        <f ca="1">Z43*(1-'Risk male'!Z44)</f>
        <v>0.98007147954509544</v>
      </c>
      <c r="AA44" s="21">
        <f ca="1">AA43*(1-'Risk male'!AA44)</f>
        <v>0.98036345671144032</v>
      </c>
      <c r="AB44" s="21">
        <f ca="1">AB43*(1-'Risk male'!AB44)</f>
        <v>0.98065119287558955</v>
      </c>
      <c r="AC44" s="21">
        <f ca="1">AC43*(1-'Risk male'!AC44)</f>
        <v>0.98093474856007057</v>
      </c>
      <c r="AD44" s="21">
        <f ca="1">AD43*(1-'Risk male'!AD44)</f>
        <v>0.98121418345541733</v>
      </c>
      <c r="AE44" s="21">
        <f ca="1">AE43*(1-'Risk male'!AE44)</f>
        <v>0.98148955643065661</v>
      </c>
      <c r="AF44" s="21">
        <f ca="1">AF43*(1-'Risk male'!AF44)</f>
        <v>0.98176092554370764</v>
      </c>
      <c r="AG44" s="21">
        <f ca="1">AG43*(1-'Risk male'!AG44)</f>
        <v>0.98202834805166628</v>
      </c>
      <c r="AH44" s="21">
        <f ca="1">AH43*(1-'Risk male'!AH44)</f>
        <v>0.98229188042099058</v>
      </c>
      <c r="AI44" s="21">
        <f ca="1">AI43*(1-'Risk male'!AI44)</f>
        <v>0.98255157833758522</v>
      </c>
      <c r="AJ44" s="21">
        <f ca="1">AJ43*(1-'Risk male'!AJ44)</f>
        <v>0.98280749671677614</v>
      </c>
      <c r="AK44" s="21">
        <f ca="1">AK43*(1-'Risk male'!AK44)</f>
        <v>0.98305968971318691</v>
      </c>
      <c r="AL44" s="21">
        <f ca="1">AL43*(1-'Risk male'!AL44)</f>
        <v>0.98330821073051344</v>
      </c>
      <c r="AM44" s="21">
        <f ca="1">AM43*(1-'Risk male'!AM44)</f>
        <v>0.98355311243119226</v>
      </c>
      <c r="AN44" s="21">
        <f ca="1">AN43*(1-'Risk male'!AN44)</f>
        <v>0.98379444674597216</v>
      </c>
      <c r="AO44" s="21">
        <f ca="1">AO43*(1-'Risk male'!AO44)</f>
        <v>0.98403226488337714</v>
      </c>
      <c r="AP44" s="21">
        <f ca="1">AP43*(1-'Risk male'!AP44)</f>
        <v>0.98426661733907628</v>
      </c>
      <c r="AQ44" s="21">
        <f ca="1">AQ43*(1-'Risk male'!AQ44)</f>
        <v>0.9844975539051436</v>
      </c>
      <c r="AR44" s="21">
        <f ca="1">AR43*(1-'Risk male'!AR44)</f>
        <v>0.98472512367922838</v>
      </c>
      <c r="AS44" s="21">
        <f ca="1">AS43*(1-'Risk male'!AS44)</f>
        <v>0.98494937507361491</v>
      </c>
      <c r="AT44" s="21">
        <f ca="1">AT43*(1-'Risk male'!AT44)</f>
        <v>0.98517035582418688</v>
      </c>
      <c r="AU44" s="21">
        <f ca="1">AU43*(1-'Risk male'!AU44)</f>
        <v>0.98538811299929763</v>
      </c>
      <c r="AV44" s="21">
        <f ca="1">AV43*(1-'Risk male'!AV44)</f>
        <v>0.98560269300853298</v>
      </c>
      <c r="AW44" s="21">
        <f ca="1">AW43*(1-'Risk male'!AW44)</f>
        <v>0.98581414161138303</v>
      </c>
      <c r="AX44" s="21">
        <f ca="1">AX43*(1-'Risk male'!AX44)</f>
        <v>0.9860225039258107</v>
      </c>
      <c r="AY44" s="21">
        <f ca="1">AY43*(1-'Risk male'!AY44)</f>
        <v>0.98622782443673052</v>
      </c>
      <c r="AZ44" s="21">
        <f ca="1">AZ43*(1-'Risk male'!AZ44)</f>
        <v>0.98643014700438658</v>
      </c>
    </row>
    <row r="45" spans="1:52" x14ac:dyDescent="0.2">
      <c r="A45" s="1">
        <v>42</v>
      </c>
      <c r="B45" s="21">
        <f ca="1">B44*(1-'Risk male'!B45)</f>
        <v>0.97025428190581497</v>
      </c>
      <c r="C45" s="21">
        <f ca="1">C44*(1-'Risk male'!C45)</f>
        <v>0.97068814786427393</v>
      </c>
      <c r="D45" s="21">
        <f ca="1">D44*(1-'Risk male'!D45)</f>
        <v>0.97111576868380356</v>
      </c>
      <c r="E45" s="21">
        <f ca="1">E44*(1-'Risk male'!E45)</f>
        <v>0.97153723182435914</v>
      </c>
      <c r="F45" s="21">
        <f ca="1">F44*(1-'Risk male'!F45)</f>
        <v>0.97195262359268475</v>
      </c>
      <c r="G45" s="21">
        <f ca="1">G44*(1-'Risk male'!G45)</f>
        <v>0.97236202915538539</v>
      </c>
      <c r="H45" s="21">
        <f ca="1">H44*(1-'Risk male'!H45)</f>
        <v>0.97276553255190001</v>
      </c>
      <c r="I45" s="21">
        <f ca="1">I44*(1-'Risk male'!I45)</f>
        <v>0.97316321670740757</v>
      </c>
      <c r="J45" s="21">
        <f ca="1">J44*(1-'Risk male'!J45)</f>
        <v>0.97355516344563486</v>
      </c>
      <c r="K45" s="21">
        <f ca="1">K44*(1-'Risk male'!K45)</f>
        <v>0.97394145350159345</v>
      </c>
      <c r="L45" s="21">
        <f ca="1">L44*(1-'Risk male'!L45)</f>
        <v>0.97432216653420978</v>
      </c>
      <c r="M45" s="21">
        <f ca="1">M44*(1-'Risk male'!M45)</f>
        <v>0.97469738113888371</v>
      </c>
      <c r="N45" s="21">
        <f ca="1">N44*(1-'Risk male'!N45)</f>
        <v>0.97506717485994709</v>
      </c>
      <c r="O45" s="21">
        <f ca="1">O44*(1-'Risk male'!O45)</f>
        <v>0.97543162420302998</v>
      </c>
      <c r="P45" s="21">
        <f ca="1">P44*(1-'Risk male'!P45)</f>
        <v>0.97579080464733714</v>
      </c>
      <c r="Q45" s="21">
        <f ca="1">Q44*(1-'Risk male'!Q45)</f>
        <v>0.97614479065782966</v>
      </c>
      <c r="R45" s="21">
        <f ca="1">R44*(1-'Risk male'!R45)</f>
        <v>0.97649365569730884</v>
      </c>
      <c r="S45" s="21">
        <f ca="1">S44*(1-'Risk male'!S45)</f>
        <v>0.976837472238406</v>
      </c>
      <c r="T45" s="21">
        <f ca="1">T44*(1-'Risk male'!T45)</f>
        <v>0.97717631177547659</v>
      </c>
      <c r="U45" s="21">
        <f ca="1">U44*(1-'Risk male'!U45)</f>
        <v>0.97751024483638926</v>
      </c>
      <c r="V45" s="21">
        <f ca="1">V44*(1-'Risk male'!V45)</f>
        <v>0.97783934099422709</v>
      </c>
      <c r="W45" s="21">
        <f ca="1">W44*(1-'Risk male'!W45)</f>
        <v>0.97816366887887884</v>
      </c>
      <c r="X45" s="21">
        <f ca="1">X44*(1-'Risk male'!X45)</f>
        <v>0.97848329618854013</v>
      </c>
      <c r="Y45" s="21">
        <f ca="1">Y44*(1-'Risk male'!Y45)</f>
        <v>0.9787982897011045</v>
      </c>
      <c r="Z45" s="21">
        <f ca="1">Z44*(1-'Risk male'!Z45)</f>
        <v>0.97910871528545962</v>
      </c>
      <c r="AA45" s="21">
        <f ca="1">AA44*(1-'Risk male'!AA45)</f>
        <v>0.97941463791268524</v>
      </c>
      <c r="AB45" s="21">
        <f ca="1">AB44*(1-'Risk male'!AB45)</f>
        <v>0.97971612166713773</v>
      </c>
      <c r="AC45" s="21">
        <f ca="1">AC44*(1-'Risk male'!AC45)</f>
        <v>0.98001322975744443</v>
      </c>
      <c r="AD45" s="21">
        <f ca="1">AD44*(1-'Risk male'!AD45)</f>
        <v>0.98030602452739524</v>
      </c>
      <c r="AE45" s="21">
        <f ca="1">AE44*(1-'Risk male'!AE45)</f>
        <v>0.98059456746671936</v>
      </c>
      <c r="AF45" s="21">
        <f ca="1">AF44*(1-'Risk male'!AF45)</f>
        <v>0.98087891922177661</v>
      </c>
      <c r="AG45" s="21">
        <f ca="1">AG44*(1-'Risk male'!AG45)</f>
        <v>0.98115913960613277</v>
      </c>
      <c r="AH45" s="21">
        <f ca="1">AH44*(1-'Risk male'!AH45)</f>
        <v>0.98143528761103938</v>
      </c>
      <c r="AI45" s="21">
        <f ca="1">AI44*(1-'Risk male'!AI45)</f>
        <v>0.98170742141581169</v>
      </c>
      <c r="AJ45" s="21">
        <f ca="1">AJ44*(1-'Risk male'!AJ45)</f>
        <v>0.98197559839809778</v>
      </c>
      <c r="AK45" s="21">
        <f ca="1">AK44*(1-'Risk male'!AK45)</f>
        <v>0.98223987514404942</v>
      </c>
      <c r="AL45" s="21">
        <f ca="1">AL44*(1-'Risk male'!AL45)</f>
        <v>0.98250030745839279</v>
      </c>
      <c r="AM45" s="21">
        <f ca="1">AM44*(1-'Risk male'!AM45)</f>
        <v>0.98275695037439104</v>
      </c>
      <c r="AN45" s="21">
        <f ca="1">AN44*(1-'Risk male'!AN45)</f>
        <v>0.983009858163712</v>
      </c>
      <c r="AO45" s="21">
        <f ca="1">AO44*(1-'Risk male'!AO45)</f>
        <v>0.98325908434618592</v>
      </c>
      <c r="AP45" s="21">
        <f ca="1">AP44*(1-'Risk male'!AP45)</f>
        <v>0.98350468169947047</v>
      </c>
      <c r="AQ45" s="21">
        <f ca="1">AQ44*(1-'Risk male'!AQ45)</f>
        <v>0.98374670226860561</v>
      </c>
      <c r="AR45" s="21">
        <f ca="1">AR44*(1-'Risk male'!AR45)</f>
        <v>0.98398519737547741</v>
      </c>
      <c r="AS45" s="21">
        <f ca="1">AS44*(1-'Risk male'!AS45)</f>
        <v>0.98422021762817202</v>
      </c>
      <c r="AT45" s="21">
        <f ca="1">AT44*(1-'Risk male'!AT45)</f>
        <v>0.98445181293023309</v>
      </c>
      <c r="AU45" s="21">
        <f ca="1">AU44*(1-'Risk male'!AU45)</f>
        <v>0.98468003248982416</v>
      </c>
      <c r="AV45" s="21">
        <f ca="1">AV44*(1-'Risk male'!AV45)</f>
        <v>0.98490492482878333</v>
      </c>
      <c r="AW45" s="21">
        <f ca="1">AW44*(1-'Risk male'!AW45)</f>
        <v>0.98512653779158488</v>
      </c>
      <c r="AX45" s="21">
        <f ca="1">AX44*(1-'Risk male'!AX45)</f>
        <v>0.9853449185541987</v>
      </c>
      <c r="AY45" s="21">
        <f ca="1">AY44*(1-'Risk male'!AY45)</f>
        <v>0.98556011363285667</v>
      </c>
      <c r="AZ45" s="21">
        <f ca="1">AZ44*(1-'Risk male'!AZ45)</f>
        <v>0.98577216889271824</v>
      </c>
    </row>
    <row r="46" spans="1:52" x14ac:dyDescent="0.2">
      <c r="A46" s="1">
        <v>43</v>
      </c>
      <c r="B46" s="21">
        <f ca="1">B45*(1-'Risk male'!B46)</f>
        <v>0.9687323020757076</v>
      </c>
      <c r="C46" s="21">
        <f ca="1">C45*(1-'Risk male'!C46)</f>
        <v>0.96918798982518728</v>
      </c>
      <c r="D46" s="21">
        <f ca="1">D45*(1-'Risk male'!D46)</f>
        <v>0.96963712936437052</v>
      </c>
      <c r="E46" s="21">
        <f ca="1">E45*(1-'Risk male'!E46)</f>
        <v>0.97007981207340532</v>
      </c>
      <c r="F46" s="21">
        <f ca="1">F45*(1-'Risk male'!F46)</f>
        <v>0.97051612813720989</v>
      </c>
      <c r="G46" s="21">
        <f ca="1">G45*(1-'Risk male'!G46)</f>
        <v>0.97094616655871979</v>
      </c>
      <c r="H46" s="21">
        <f ca="1">H45*(1-'Risk male'!H46)</f>
        <v>0.97137001517204469</v>
      </c>
      <c r="I46" s="21">
        <f ca="1">I45*(1-'Risk male'!I46)</f>
        <v>0.97178776065556793</v>
      </c>
      <c r="J46" s="21">
        <f ca="1">J45*(1-'Risk male'!J46)</f>
        <v>0.97219948854495641</v>
      </c>
      <c r="K46" s="21">
        <f ca="1">K45*(1-'Risk male'!K46)</f>
        <v>0.97260528324610795</v>
      </c>
      <c r="L46" s="21">
        <f ca="1">L45*(1-'Risk male'!L46)</f>
        <v>0.9730052280479996</v>
      </c>
      <c r="M46" s="21">
        <f ca="1">M45*(1-'Risk male'!M46)</f>
        <v>0.97339940513547174</v>
      </c>
      <c r="N46" s="21">
        <f ca="1">N45*(1-'Risk male'!N46)</f>
        <v>0.97378789560191958</v>
      </c>
      <c r="O46" s="21">
        <f ca="1">O45*(1-'Risk male'!O46)</f>
        <v>0.97417077946189867</v>
      </c>
      <c r="P46" s="21">
        <f ca="1">P45*(1-'Risk male'!P46)</f>
        <v>0.9745481356636474</v>
      </c>
      <c r="Q46" s="21">
        <f ca="1">Q45*(1-'Risk male'!Q46)</f>
        <v>0.97492004210151995</v>
      </c>
      <c r="R46" s="21">
        <f ca="1">R45*(1-'Risk male'!R46)</f>
        <v>0.97528657562832832</v>
      </c>
      <c r="S46" s="21">
        <f ca="1">S45*(1-'Risk male'!S46)</f>
        <v>0.97564781206759388</v>
      </c>
      <c r="T46" s="21">
        <f ca="1">T45*(1-'Risk male'!T46)</f>
        <v>0.9760038262257098</v>
      </c>
      <c r="U46" s="21">
        <f ca="1">U45*(1-'Risk male'!U46)</f>
        <v>0.97635469190400181</v>
      </c>
      <c r="V46" s="21">
        <f ca="1">V45*(1-'Risk male'!V46)</f>
        <v>0.97670048191070669</v>
      </c>
      <c r="W46" s="21">
        <f ca="1">W45*(1-'Risk male'!W46)</f>
        <v>0.97704126807284364</v>
      </c>
      <c r="X46" s="21">
        <f ca="1">X45*(1-'Risk male'!X46)</f>
        <v>0.97737712124800058</v>
      </c>
      <c r="Y46" s="21">
        <f ca="1">Y45*(1-'Risk male'!Y46)</f>
        <v>0.97770811133601232</v>
      </c>
      <c r="Z46" s="21">
        <f ca="1">Z45*(1-'Risk male'!Z46)</f>
        <v>0.9780343072905493</v>
      </c>
      <c r="AA46" s="21">
        <f ca="1">AA45*(1-'Risk male'!AA46)</f>
        <v>0.97835577713060839</v>
      </c>
      <c r="AB46" s="21">
        <f ca="1">AB45*(1-'Risk male'!AB46)</f>
        <v>0.97867258795189527</v>
      </c>
      <c r="AC46" s="21">
        <f ca="1">AC45*(1-'Risk male'!AC46)</f>
        <v>0.97898480593811854</v>
      </c>
      <c r="AD46" s="21">
        <f ca="1">AD45*(1-'Risk male'!AD46)</f>
        <v>0.97929249637218252</v>
      </c>
      <c r="AE46" s="21">
        <f ca="1">AE45*(1-'Risk male'!AE46)</f>
        <v>0.97959572364726866</v>
      </c>
      <c r="AF46" s="21">
        <f ca="1">AF45*(1-'Risk male'!AF46)</f>
        <v>0.97989455127783154</v>
      </c>
      <c r="AG46" s="21">
        <f ca="1">AG45*(1-'Risk male'!AG46)</f>
        <v>0.98018904191048328</v>
      </c>
      <c r="AH46" s="21">
        <f ca="1">AH45*(1-'Risk male'!AH46)</f>
        <v>0.98047925733478081</v>
      </c>
      <c r="AI46" s="21">
        <f ca="1">AI45*(1-'Risk male'!AI46)</f>
        <v>0.98076525849391527</v>
      </c>
      <c r="AJ46" s="21">
        <f ca="1">AJ45*(1-'Risk male'!AJ46)</f>
        <v>0.98104710549529184</v>
      </c>
      <c r="AK46" s="21">
        <f ca="1">AK45*(1-'Risk male'!AK46)</f>
        <v>0.98132485762101318</v>
      </c>
      <c r="AL46" s="21">
        <f ca="1">AL45*(1-'Risk male'!AL46)</f>
        <v>0.98159857333826306</v>
      </c>
      <c r="AM46" s="21">
        <f ca="1">AM45*(1-'Risk male'!AM46)</f>
        <v>0.98186831030958288</v>
      </c>
      <c r="AN46" s="21">
        <f ca="1">AN45*(1-'Risk male'!AN46)</f>
        <v>0.98213412540305367</v>
      </c>
      <c r="AO46" s="21">
        <f ca="1">AO45*(1-'Risk male'!AO46)</f>
        <v>0.98239607470236789</v>
      </c>
      <c r="AP46" s="21">
        <f ca="1">AP45*(1-'Risk male'!AP46)</f>
        <v>0.98265421351680982</v>
      </c>
      <c r="AQ46" s="21">
        <f ca="1">AQ45*(1-'Risk male'!AQ46)</f>
        <v>0.98290859639112416</v>
      </c>
      <c r="AR46" s="21">
        <f ca="1">AR45*(1-'Risk male'!AR46)</f>
        <v>0.98315927711529538</v>
      </c>
      <c r="AS46" s="21">
        <f ca="1">AS45*(1-'Risk male'!AS46)</f>
        <v>0.98340630873421608</v>
      </c>
      <c r="AT46" s="21">
        <f ca="1">AT45*(1-'Risk male'!AT46)</f>
        <v>0.98364974355725787</v>
      </c>
      <c r="AU46" s="21">
        <f ca="1">AU45*(1-'Risk male'!AU46)</f>
        <v>0.98388963316774769</v>
      </c>
      <c r="AV46" s="21">
        <f ca="1">AV45*(1-'Risk male'!AV46)</f>
        <v>0.98412602843233588</v>
      </c>
      <c r="AW46" s="21">
        <f ca="1">AW45*(1-'Risk male'!AW46)</f>
        <v>0.98435897951026996</v>
      </c>
      <c r="AX46" s="21">
        <f ca="1">AX45*(1-'Risk male'!AX46)</f>
        <v>0.98458853586256556</v>
      </c>
      <c r="AY46" s="21">
        <f ca="1">AY45*(1-'Risk male'!AY46)</f>
        <v>0.9848147462610839</v>
      </c>
      <c r="AZ46" s="21">
        <f ca="1">AZ45*(1-'Risk male'!AZ46)</f>
        <v>0.98503765879750715</v>
      </c>
    </row>
    <row r="47" spans="1:52" x14ac:dyDescent="0.2">
      <c r="A47" s="1">
        <v>44</v>
      </c>
      <c r="B47" s="21">
        <f ca="1">B46*(1-'Risk male'!B47)</f>
        <v>0.96708091889664061</v>
      </c>
      <c r="C47" s="21">
        <f ca="1">C46*(1-'Risk male'!C47)</f>
        <v>0.96756024599954893</v>
      </c>
      <c r="D47" s="21">
        <f ca="1">D46*(1-'Risk male'!D47)</f>
        <v>0.9680326976874607</v>
      </c>
      <c r="E47" s="21">
        <f ca="1">E46*(1-'Risk male'!E47)</f>
        <v>0.96849836953969481</v>
      </c>
      <c r="F47" s="21">
        <f ca="1">F46*(1-'Risk male'!F47)</f>
        <v>0.96895735589637799</v>
      </c>
      <c r="G47" s="21">
        <f ca="1">G46*(1-'Risk male'!G47)</f>
        <v>0.96940974987183437</v>
      </c>
      <c r="H47" s="21">
        <f ca="1">H46*(1-'Risk male'!H47)</f>
        <v>0.96985564336789809</v>
      </c>
      <c r="I47" s="21">
        <f ca="1">I46*(1-'Risk male'!I47)</f>
        <v>0.97029512708717935</v>
      </c>
      <c r="J47" s="21">
        <f ca="1">J46*(1-'Risk male'!J47)</f>
        <v>0.97072829054625109</v>
      </c>
      <c r="K47" s="21">
        <f ca="1">K46*(1-'Risk male'!K47)</f>
        <v>0.97115522208878402</v>
      </c>
      <c r="L47" s="21">
        <f ca="1">L46*(1-'Risk male'!L47)</f>
        <v>0.97157600889859119</v>
      </c>
      <c r="M47" s="21">
        <f ca="1">M46*(1-'Risk male'!M47)</f>
        <v>0.97199073701261873</v>
      </c>
      <c r="N47" s="21">
        <f ca="1">N46*(1-'Risk male'!N47)</f>
        <v>0.9723994913338514</v>
      </c>
      <c r="O47" s="21">
        <f ca="1">O46*(1-'Risk male'!O47)</f>
        <v>0.9728023556441413</v>
      </c>
      <c r="P47" s="21">
        <f ca="1">P46*(1-'Risk male'!P47)</f>
        <v>0.97319941261696163</v>
      </c>
      <c r="Q47" s="21">
        <f ca="1">Q46*(1-'Risk male'!Q47)</f>
        <v>0.97359074383007704</v>
      </c>
      <c r="R47" s="21">
        <f ca="1">R46*(1-'Risk male'!R47)</f>
        <v>0.97397642977813192</v>
      </c>
      <c r="S47" s="21">
        <f ca="1">S46*(1-'Risk male'!S47)</f>
        <v>0.97435654988515275</v>
      </c>
      <c r="T47" s="21">
        <f ca="1">T46*(1-'Risk male'!T47)</f>
        <v>0.97473118251697011</v>
      </c>
      <c r="U47" s="21">
        <f ca="1">U46*(1-'Risk male'!U47)</f>
        <v>0.97510040499354234</v>
      </c>
      <c r="V47" s="21">
        <f ca="1">V46*(1-'Risk male'!V47)</f>
        <v>0.97546429360120479</v>
      </c>
      <c r="W47" s="21">
        <f ca="1">W46*(1-'Risk male'!W47)</f>
        <v>0.97582292360481504</v>
      </c>
      <c r="X47" s="21">
        <f ca="1">X46*(1-'Risk male'!X47)</f>
        <v>0.97617636925982032</v>
      </c>
      <c r="Y47" s="21">
        <f ca="1">Y46*(1-'Risk male'!Y47)</f>
        <v>0.9765247038242193</v>
      </c>
      <c r="Z47" s="21">
        <f ca="1">Z46*(1-'Risk male'!Z47)</f>
        <v>0.97686799957043968</v>
      </c>
      <c r="AA47" s="21">
        <f ca="1">AA46*(1-'Risk male'!AA47)</f>
        <v>0.97720632779712224</v>
      </c>
      <c r="AB47" s="21">
        <f ca="1">AB46*(1-'Risk male'!AB47)</f>
        <v>0.97753975884079947</v>
      </c>
      <c r="AC47" s="21">
        <f ca="1">AC46*(1-'Risk male'!AC47)</f>
        <v>0.9778683620874894</v>
      </c>
      <c r="AD47" s="21">
        <f ca="1">AD46*(1-'Risk male'!AD47)</f>
        <v>0.97819220598419188</v>
      </c>
      <c r="AE47" s="21">
        <f ca="1">AE46*(1-'Risk male'!AE47)</f>
        <v>0.97851135805027623</v>
      </c>
      <c r="AF47" s="21">
        <f ca="1">AF46*(1-'Risk male'!AF47)</f>
        <v>0.97882588488878519</v>
      </c>
      <c r="AG47" s="21">
        <f ca="1">AG46*(1-'Risk male'!AG47)</f>
        <v>0.97913585219763188</v>
      </c>
      <c r="AH47" s="21">
        <f ca="1">AH46*(1-'Risk male'!AH47)</f>
        <v>0.97944132478069923</v>
      </c>
      <c r="AI47" s="21">
        <f ca="1">AI46*(1-'Risk male'!AI47)</f>
        <v>0.97974236655884583</v>
      </c>
      <c r="AJ47" s="21">
        <f ca="1">AJ46*(1-'Risk male'!AJ47)</f>
        <v>0.98003904058080249</v>
      </c>
      <c r="AK47" s="21">
        <f ca="1">AK46*(1-'Risk male'!AK47)</f>
        <v>0.98033140903397475</v>
      </c>
      <c r="AL47" s="21">
        <f ca="1">AL46*(1-'Risk male'!AL47)</f>
        <v>0.98061953325514684</v>
      </c>
      <c r="AM47" s="21">
        <f ca="1">AM46*(1-'Risk male'!AM47)</f>
        <v>0.98090347374107956</v>
      </c>
      <c r="AN47" s="21">
        <f ca="1">AN46*(1-'Risk male'!AN47)</f>
        <v>0.98118329015901484</v>
      </c>
      <c r="AO47" s="21">
        <f ca="1">AO46*(1-'Risk male'!AO47)</f>
        <v>0.98145904135707118</v>
      </c>
      <c r="AP47" s="21">
        <f ca="1">AP46*(1-'Risk male'!AP47)</f>
        <v>0.9817307853745475</v>
      </c>
      <c r="AQ47" s="21">
        <f ca="1">AQ46*(1-'Risk male'!AQ47)</f>
        <v>0.98199857945211722</v>
      </c>
      <c r="AR47" s="21">
        <f ca="1">AR46*(1-'Risk male'!AR47)</f>
        <v>0.98226248004193206</v>
      </c>
      <c r="AS47" s="21">
        <f ca="1">AS46*(1-'Risk male'!AS47)</f>
        <v>0.98252254281761531</v>
      </c>
      <c r="AT47" s="21">
        <f ca="1">AT46*(1-'Risk male'!AT47)</f>
        <v>0.98277882268415895</v>
      </c>
      <c r="AU47" s="21">
        <f ca="1">AU46*(1-'Risk male'!AU47)</f>
        <v>0.98303137378772443</v>
      </c>
      <c r="AV47" s="21">
        <f ca="1">AV46*(1-'Risk male'!AV47)</f>
        <v>0.98328024952533621</v>
      </c>
      <c r="AW47" s="21">
        <f ca="1">AW46*(1-'Risk male'!AW47)</f>
        <v>0.98352550255448046</v>
      </c>
      <c r="AX47" s="21">
        <f ca="1">AX46*(1-'Risk male'!AX47)</f>
        <v>0.98376718480259939</v>
      </c>
      <c r="AY47" s="21">
        <f ca="1">AY46*(1-'Risk male'!AY47)</f>
        <v>0.98400534747649415</v>
      </c>
      <c r="AZ47" s="21">
        <f ca="1">AZ46*(1-'Risk male'!AZ47)</f>
        <v>0.98424004107162222</v>
      </c>
    </row>
    <row r="48" spans="1:52" x14ac:dyDescent="0.2">
      <c r="A48" s="1">
        <v>45</v>
      </c>
      <c r="B48" s="21">
        <f ca="1">B47*(1-'Risk male'!B48)</f>
        <v>0.96534519916871087</v>
      </c>
      <c r="C48" s="21">
        <f ca="1">C47*(1-'Risk male'!C48)</f>
        <v>0.96584932971812154</v>
      </c>
      <c r="D48" s="21">
        <f ca="1">D47*(1-'Risk male'!D48)</f>
        <v>0.96634624280299131</v>
      </c>
      <c r="E48" s="21">
        <f ca="1">E47*(1-'Risk male'!E48)</f>
        <v>0.96683603835436571</v>
      </c>
      <c r="F48" s="21">
        <f ca="1">F47*(1-'Risk male'!F48)</f>
        <v>0.96731881501973926</v>
      </c>
      <c r="G48" s="21">
        <f ca="1">G47*(1-'Risk male'!G48)</f>
        <v>0.96779467017654397</v>
      </c>
      <c r="H48" s="21">
        <f ca="1">H47*(1-'Risk male'!H48)</f>
        <v>0.96826369994557582</v>
      </c>
      <c r="I48" s="21">
        <f ca="1">I47*(1-'Risk male'!I48)</f>
        <v>0.96872599920438562</v>
      </c>
      <c r="J48" s="21">
        <f ca="1">J47*(1-'Risk male'!J48)</f>
        <v>0.96918166160060515</v>
      </c>
      <c r="K48" s="21">
        <f ca="1">K47*(1-'Risk male'!K48)</f>
        <v>0.9696307795652318</v>
      </c>
      <c r="L48" s="21">
        <f ca="1">L47*(1-'Risk male'!L48)</f>
        <v>0.97007344432583498</v>
      </c>
      <c r="M48" s="21">
        <f ca="1">M47*(1-'Risk male'!M48)</f>
        <v>0.97050974591971939</v>
      </c>
      <c r="N48" s="21">
        <f ca="1">N47*(1-'Risk male'!N48)</f>
        <v>0.97093977320701297</v>
      </c>
      <c r="O48" s="21">
        <f ca="1">O47*(1-'Risk male'!O48)</f>
        <v>0.97136361388368919</v>
      </c>
      <c r="P48" s="21">
        <f ca="1">P47*(1-'Risk male'!P48)</f>
        <v>0.9717813544945213</v>
      </c>
      <c r="Q48" s="21">
        <f ca="1">Q47*(1-'Risk male'!Q48)</f>
        <v>0.97219308044596497</v>
      </c>
      <c r="R48" s="21">
        <f ca="1">R47*(1-'Risk male'!R48)</f>
        <v>0.97259887601896478</v>
      </c>
      <c r="S48" s="21">
        <f ca="1">S47*(1-'Risk male'!S48)</f>
        <v>0.97299882438168517</v>
      </c>
      <c r="T48" s="21">
        <f ca="1">T47*(1-'Risk male'!T48)</f>
        <v>0.97339300760216607</v>
      </c>
      <c r="U48" s="21">
        <f ca="1">U47*(1-'Risk male'!U48)</f>
        <v>0.97378150666088925</v>
      </c>
      <c r="V48" s="21">
        <f ca="1">V47*(1-'Risk male'!V48)</f>
        <v>0.9741644014632771</v>
      </c>
      <c r="W48" s="21">
        <f ca="1">W47*(1-'Risk male'!W48)</f>
        <v>0.9745417708520927</v>
      </c>
      <c r="X48" s="21">
        <f ca="1">X47*(1-'Risk male'!X48)</f>
        <v>0.97491369261976857</v>
      </c>
      <c r="Y48" s="21">
        <f ca="1">Y47*(1-'Risk male'!Y48)</f>
        <v>0.97528024352063625</v>
      </c>
      <c r="Z48" s="21">
        <f ca="1">Z47*(1-'Risk male'!Z48)</f>
        <v>0.97564149928307609</v>
      </c>
      <c r="AA48" s="21">
        <f ca="1">AA47*(1-'Risk male'!AA48)</f>
        <v>0.9759975346215789</v>
      </c>
      <c r="AB48" s="21">
        <f ca="1">AB47*(1-'Risk male'!AB48)</f>
        <v>0.97634842324870752</v>
      </c>
      <c r="AC48" s="21">
        <f ca="1">AC47*(1-'Risk male'!AC48)</f>
        <v>0.97669423788697673</v>
      </c>
      <c r="AD48" s="21">
        <f ca="1">AD47*(1-'Risk male'!AD48)</f>
        <v>0.9770350502806413</v>
      </c>
      <c r="AE48" s="21">
        <f ca="1">AE47*(1-'Risk male'!AE48)</f>
        <v>0.97737093120737761</v>
      </c>
      <c r="AF48" s="21">
        <f ca="1">AF47*(1-'Risk male'!AF48)</f>
        <v>0.97770195048988651</v>
      </c>
      <c r="AG48" s="21">
        <f ca="1">AG47*(1-'Risk male'!AG48)</f>
        <v>0.97802817700739186</v>
      </c>
      <c r="AH48" s="21">
        <f ca="1">AH47*(1-'Risk male'!AH48)</f>
        <v>0.97834967870704459</v>
      </c>
      <c r="AI48" s="21">
        <f ca="1">AI47*(1-'Risk male'!AI48)</f>
        <v>0.97866652261523623</v>
      </c>
      <c r="AJ48" s="21">
        <f ca="1">AJ47*(1-'Risk male'!AJ48)</f>
        <v>0.97897877484880536</v>
      </c>
      <c r="AK48" s="21">
        <f ca="1">AK47*(1-'Risk male'!AK48)</f>
        <v>0.97928650062615274</v>
      </c>
      <c r="AL48" s="21">
        <f ca="1">AL47*(1-'Risk male'!AL48)</f>
        <v>0.9795897642782595</v>
      </c>
      <c r="AM48" s="21">
        <f ca="1">AM47*(1-'Risk male'!AM48)</f>
        <v>0.97988862925960174</v>
      </c>
      <c r="AN48" s="21">
        <f ca="1">AN47*(1-'Risk male'!AN48)</f>
        <v>0.98018315815897317</v>
      </c>
      <c r="AO48" s="21">
        <f ca="1">AO47*(1-'Risk male'!AO48)</f>
        <v>0.98047341271019983</v>
      </c>
      <c r="AP48" s="21">
        <f ca="1">AP47*(1-'Risk male'!AP48)</f>
        <v>0.98075945380276508</v>
      </c>
      <c r="AQ48" s="21">
        <f ca="1">AQ47*(1-'Risk male'!AQ48)</f>
        <v>0.98104134149232569</v>
      </c>
      <c r="AR48" s="21">
        <f ca="1">AR47*(1-'Risk male'!AR48)</f>
        <v>0.98131913501113843</v>
      </c>
      <c r="AS48" s="21">
        <f ca="1">AS47*(1-'Risk male'!AS48)</f>
        <v>0.98159289277837736</v>
      </c>
      <c r="AT48" s="21">
        <f ca="1">AT47*(1-'Risk male'!AT48)</f>
        <v>0.98186267241035463</v>
      </c>
      <c r="AU48" s="21">
        <f ca="1">AU47*(1-'Risk male'!AU48)</f>
        <v>0.98212853073064676</v>
      </c>
      <c r="AV48" s="21">
        <f ca="1">AV47*(1-'Risk male'!AV48)</f>
        <v>0.98239052378011282</v>
      </c>
      <c r="AW48" s="21">
        <f ca="1">AW47*(1-'Risk male'!AW48)</f>
        <v>0.98264870682681837</v>
      </c>
      <c r="AX48" s="21">
        <f ca="1">AX47*(1-'Risk male'!AX48)</f>
        <v>0.98290313437585508</v>
      </c>
      <c r="AY48" s="21">
        <f ca="1">AY47*(1-'Risk male'!AY48)</f>
        <v>0.98315386017906869</v>
      </c>
      <c r="AZ48" s="21">
        <f ca="1">AZ47*(1-'Risk male'!AZ48)</f>
        <v>0.98340093724468103</v>
      </c>
    </row>
    <row r="49" spans="1:52" x14ac:dyDescent="0.2">
      <c r="A49" s="1">
        <v>46</v>
      </c>
      <c r="B49" s="21">
        <f ca="1">B48*(1-'Risk male'!B49)</f>
        <v>0.96335912659699729</v>
      </c>
      <c r="C49" s="21">
        <f ca="1">C48*(1-'Risk male'!C49)</f>
        <v>0.96389158611718684</v>
      </c>
      <c r="D49" s="21">
        <f ca="1">D48*(1-'Risk male'!D49)</f>
        <v>0.96441643903275998</v>
      </c>
      <c r="E49" s="21">
        <f ca="1">E48*(1-'Risk male'!E49)</f>
        <v>0.9649337901798043</v>
      </c>
      <c r="F49" s="21">
        <f ca="1">F48*(1-'Risk male'!F49)</f>
        <v>0.9654437430623144</v>
      </c>
      <c r="G49" s="21">
        <f ca="1">G48*(1-'Risk male'!G49)</f>
        <v>0.96594639986573294</v>
      </c>
      <c r="H49" s="21">
        <f ca="1">H48*(1-'Risk male'!H49)</f>
        <v>0.96644186147044608</v>
      </c>
      <c r="I49" s="21">
        <f ca="1">I48*(1-'Risk male'!I49)</f>
        <v>0.96693022746526014</v>
      </c>
      <c r="J49" s="21">
        <f ca="1">J48*(1-'Risk male'!J49)</f>
        <v>0.96741159616082928</v>
      </c>
      <c r="K49" s="21">
        <f ca="1">K48*(1-'Risk male'!K49)</f>
        <v>0.9678860646030566</v>
      </c>
      <c r="L49" s="21">
        <f ca="1">L48*(1-'Risk male'!L49)</f>
        <v>0.96835372858643121</v>
      </c>
      <c r="M49" s="21">
        <f ca="1">M48*(1-'Risk male'!M49)</f>
        <v>0.96881468266733661</v>
      </c>
      <c r="N49" s="21">
        <f ca="1">N48*(1-'Risk male'!N49)</f>
        <v>0.96926902017729666</v>
      </c>
      <c r="O49" s="21">
        <f ca="1">O48*(1-'Risk male'!O49)</f>
        <v>0.96971683323616797</v>
      </c>
      <c r="P49" s="21">
        <f ca="1">P48*(1-'Risk male'!P49)</f>
        <v>0.97015821276527703</v>
      </c>
      <c r="Q49" s="21">
        <f ca="1">Q48*(1-'Risk male'!Q49)</f>
        <v>0.97059324850049711</v>
      </c>
      <c r="R49" s="21">
        <f ca="1">R48*(1-'Risk male'!R49)</f>
        <v>0.97102202900525902</v>
      </c>
      <c r="S49" s="21">
        <f ca="1">S48*(1-'Risk male'!S49)</f>
        <v>0.97144464168349831</v>
      </c>
      <c r="T49" s="21">
        <f ca="1">T48*(1-'Risk male'!T49)</f>
        <v>0.97186117279253548</v>
      </c>
      <c r="U49" s="21">
        <f ca="1">U48*(1-'Risk male'!U49)</f>
        <v>0.9722717074558771</v>
      </c>
      <c r="V49" s="21">
        <f ca="1">V48*(1-'Risk male'!V49)</f>
        <v>0.97267632967595885</v>
      </c>
      <c r="W49" s="21">
        <f ca="1">W48*(1-'Risk male'!W49)</f>
        <v>0.97307512234679705</v>
      </c>
      <c r="X49" s="21">
        <f ca="1">X48*(1-'Risk male'!X49)</f>
        <v>0.97346816726657748</v>
      </c>
      <c r="Y49" s="21">
        <f ca="1">Y48*(1-'Risk male'!Y49)</f>
        <v>0.97385554515015338</v>
      </c>
      <c r="Z49" s="21">
        <f ca="1">Z48*(1-'Risk male'!Z49)</f>
        <v>0.97423733564146919</v>
      </c>
      <c r="AA49" s="21">
        <f ca="1">AA48*(1-'Risk male'!AA49)</f>
        <v>0.97461361732590501</v>
      </c>
      <c r="AB49" s="21">
        <f ca="1">AB48*(1-'Risk male'!AB49)</f>
        <v>0.97498446774252545</v>
      </c>
      <c r="AC49" s="21">
        <f ca="1">AC48*(1-'Risk male'!AC49)</f>
        <v>0.97534996339625379</v>
      </c>
      <c r="AD49" s="21">
        <f ca="1">AD48*(1-'Risk male'!AD49)</f>
        <v>0.97571017976996033</v>
      </c>
      <c r="AE49" s="21">
        <f ca="1">AE48*(1-'Risk male'!AE49)</f>
        <v>0.97606519133644831</v>
      </c>
      <c r="AF49" s="21">
        <f ca="1">AF48*(1-'Risk male'!AF49)</f>
        <v>0.97641507157036778</v>
      </c>
      <c r="AG49" s="21">
        <f ca="1">AG48*(1-'Risk male'!AG49)</f>
        <v>0.97675989296002796</v>
      </c>
      <c r="AH49" s="21">
        <f ca="1">AH48*(1-'Risk male'!AH49)</f>
        <v>0.97709972701912073</v>
      </c>
      <c r="AI49" s="21">
        <f ca="1">AI48*(1-'Risk male'!AI49)</f>
        <v>0.97743464429835736</v>
      </c>
      <c r="AJ49" s="21">
        <f ca="1">AJ48*(1-'Risk male'!AJ49)</f>
        <v>0.97776471439700141</v>
      </c>
      <c r="AK49" s="21">
        <f ca="1">AK48*(1-'Risk male'!AK49)</f>
        <v>0.97809000597431417</v>
      </c>
      <c r="AL49" s="21">
        <f ca="1">AL48*(1-'Risk male'!AL49)</f>
        <v>0.97841058676090609</v>
      </c>
      <c r="AM49" s="21">
        <f ca="1">AM48*(1-'Risk male'!AM49)</f>
        <v>0.97872652356998835</v>
      </c>
      <c r="AN49" s="21">
        <f ca="1">AN48*(1-'Risk male'!AN49)</f>
        <v>0.97903788230853339</v>
      </c>
      <c r="AO49" s="21">
        <f ca="1">AO48*(1-'Risk male'!AO49)</f>
        <v>0.97934472798833161</v>
      </c>
      <c r="AP49" s="21">
        <f ca="1">AP48*(1-'Risk male'!AP49)</f>
        <v>0.9796471247369597</v>
      </c>
      <c r="AQ49" s="21">
        <f ca="1">AQ48*(1-'Risk male'!AQ49)</f>
        <v>0.97994513580864229</v>
      </c>
      <c r="AR49" s="21">
        <f ca="1">AR48*(1-'Risk male'!AR49)</f>
        <v>0.98023882359502534</v>
      </c>
      <c r="AS49" s="21">
        <f ca="1">AS48*(1-'Risk male'!AS49)</f>
        <v>0.98052824963584229</v>
      </c>
      <c r="AT49" s="21">
        <f ca="1">AT48*(1-'Risk male'!AT49)</f>
        <v>0.98081347462948487</v>
      </c>
      <c r="AU49" s="21">
        <f ca="1">AU48*(1-'Risk male'!AU49)</f>
        <v>0.98109455844348048</v>
      </c>
      <c r="AV49" s="21">
        <f ca="1">AV48*(1-'Risk male'!AV49)</f>
        <v>0.98137156012486204</v>
      </c>
      <c r="AW49" s="21">
        <f ca="1">AW48*(1-'Risk male'!AW49)</f>
        <v>0.98164453791044481</v>
      </c>
      <c r="AX49" s="21">
        <f ca="1">AX48*(1-'Risk male'!AX49)</f>
        <v>0.98191354923699947</v>
      </c>
      <c r="AY49" s="21">
        <f ca="1">AY48*(1-'Risk male'!AY49)</f>
        <v>0.98217865075133348</v>
      </c>
      <c r="AZ49" s="21">
        <f ca="1">AZ48*(1-'Risk male'!AZ49)</f>
        <v>0.98243989832026712</v>
      </c>
    </row>
    <row r="50" spans="1:52" x14ac:dyDescent="0.2">
      <c r="A50" s="1">
        <v>47</v>
      </c>
      <c r="B50" s="21">
        <f ca="1">B49*(1-'Risk male'!B50)</f>
        <v>0.96113393799658886</v>
      </c>
      <c r="C50" s="21">
        <f ca="1">C49*(1-'Risk male'!C50)</f>
        <v>0.96169807036605737</v>
      </c>
      <c r="D50" s="21">
        <f ca="1">D49*(1-'Risk male'!D50)</f>
        <v>0.96225416302074551</v>
      </c>
      <c r="E50" s="21">
        <f ca="1">E49*(1-'Risk male'!E50)</f>
        <v>0.96280232619710016</v>
      </c>
      <c r="F50" s="21">
        <f ca="1">F49*(1-'Risk male'!F50)</f>
        <v>0.96334266874791807</v>
      </c>
      <c r="G50" s="21">
        <f ca="1">G49*(1-'Risk male'!G50)</f>
        <v>0.96387529815586681</v>
      </c>
      <c r="H50" s="21">
        <f ca="1">H49*(1-'Risk male'!H50)</f>
        <v>0.96440032054698099</v>
      </c>
      <c r="I50" s="21">
        <f ca="1">I49*(1-'Risk male'!I50)</f>
        <v>0.96491784070416131</v>
      </c>
      <c r="J50" s="21">
        <f ca="1">J49*(1-'Risk male'!J50)</f>
        <v>0.9654279620806433</v>
      </c>
      <c r="K50" s="21">
        <f ca="1">K49*(1-'Risk male'!K50)</f>
        <v>0.96593078681345834</v>
      </c>
      <c r="L50" s="21">
        <f ca="1">L49*(1-'Risk male'!L50)</f>
        <v>0.96642641573684895</v>
      </c>
      <c r="M50" s="21">
        <f ca="1">M49*(1-'Risk male'!M50)</f>
        <v>0.96691494839567249</v>
      </c>
      <c r="N50" s="21">
        <f ca="1">N49*(1-'Risk male'!N50)</f>
        <v>0.9673964830587588</v>
      </c>
      <c r="O50" s="21">
        <f ca="1">O49*(1-'Risk male'!O50)</f>
        <v>0.96787111673223092</v>
      </c>
      <c r="P50" s="21">
        <f ca="1">P49*(1-'Risk male'!P50)</f>
        <v>0.96833894517278352</v>
      </c>
      <c r="Q50" s="21">
        <f ca="1">Q49*(1-'Risk male'!Q50)</f>
        <v>0.9688000629009188</v>
      </c>
      <c r="R50" s="21">
        <f ca="1">R49*(1-'Risk male'!R50)</f>
        <v>0.96925456321412717</v>
      </c>
      <c r="S50" s="21">
        <f ca="1">S49*(1-'Risk male'!S50)</f>
        <v>0.96970253820001928</v>
      </c>
      <c r="T50" s="21">
        <f ca="1">T49*(1-'Risk male'!T50)</f>
        <v>0.97014407874940278</v>
      </c>
      <c r="U50" s="21">
        <f ca="1">U49*(1-'Risk male'!U50)</f>
        <v>0.97057927456929294</v>
      </c>
      <c r="V50" s="21">
        <f ca="1">V49*(1-'Risk male'!V50)</f>
        <v>0.97100821419587491</v>
      </c>
      <c r="W50" s="21">
        <f ca="1">W49*(1-'Risk male'!W50)</f>
        <v>0.971430985007388</v>
      </c>
      <c r="X50" s="21">
        <f ca="1">X49*(1-'Risk male'!X50)</f>
        <v>0.9718476732369552</v>
      </c>
      <c r="Y50" s="21">
        <f ca="1">Y49*(1-'Risk male'!Y50)</f>
        <v>0.9722583639853325</v>
      </c>
      <c r="Z50" s="21">
        <f ca="1">Z49*(1-'Risk male'!Z50)</f>
        <v>0.97266314123359465</v>
      </c>
      <c r="AA50" s="21">
        <f ca="1">AA49*(1-'Risk male'!AA50)</f>
        <v>0.97306208785574788</v>
      </c>
      <c r="AB50" s="21">
        <f ca="1">AB49*(1-'Risk male'!AB50)</f>
        <v>0.97345528563125761</v>
      </c>
      <c r="AC50" s="21">
        <f ca="1">AC49*(1-'Risk male'!AC50)</f>
        <v>0.97384281525750882</v>
      </c>
      <c r="AD50" s="21">
        <f ca="1">AD49*(1-'Risk male'!AD50)</f>
        <v>0.97422475636218786</v>
      </c>
      <c r="AE50" s="21">
        <f ca="1">AE49*(1-'Risk male'!AE50)</f>
        <v>0.9746011875155689</v>
      </c>
      <c r="AF50" s="21">
        <f ca="1">AF49*(1-'Risk male'!AF50)</f>
        <v>0.97497218624273496</v>
      </c>
      <c r="AG50" s="21">
        <f ca="1">AG49*(1-'Risk male'!AG50)</f>
        <v>0.97533782903570487</v>
      </c>
      <c r="AH50" s="21">
        <f ca="1">AH49*(1-'Risk male'!AH50)</f>
        <v>0.97569819136547531</v>
      </c>
      <c r="AI50" s="21">
        <f ca="1">AI49*(1-'Risk male'!AI50)</f>
        <v>0.97605334769398333</v>
      </c>
      <c r="AJ50" s="21">
        <f ca="1">AJ49*(1-'Risk male'!AJ50)</f>
        <v>0.9764033714859689</v>
      </c>
      <c r="AK50" s="21">
        <f ca="1">AK49*(1-'Risk male'!AK50)</f>
        <v>0.97674833522075633</v>
      </c>
      <c r="AL50" s="21">
        <f ca="1">AL49*(1-'Risk male'!AL50)</f>
        <v>0.97708831040394439</v>
      </c>
      <c r="AM50" s="21">
        <f ca="1">AM49*(1-'Risk male'!AM50)</f>
        <v>0.97742336757900272</v>
      </c>
      <c r="AN50" s="21">
        <f ca="1">AN49*(1-'Risk male'!AN50)</f>
        <v>0.97775357633877935</v>
      </c>
      <c r="AO50" s="21">
        <f ca="1">AO49*(1-'Risk male'!AO50)</f>
        <v>0.97807900533690884</v>
      </c>
      <c r="AP50" s="21">
        <f ca="1">AP49*(1-'Risk male'!AP50)</f>
        <v>0.97839972229913508</v>
      </c>
      <c r="AQ50" s="21">
        <f ca="1">AQ49*(1-'Risk male'!AQ50)</f>
        <v>0.97871579403453091</v>
      </c>
      <c r="AR50" s="21">
        <f ca="1">AR49*(1-'Risk male'!AR50)</f>
        <v>0.97902728644663173</v>
      </c>
      <c r="AS50" s="21">
        <f ca="1">AS49*(1-'Risk male'!AS50)</f>
        <v>0.97933426454446382</v>
      </c>
      <c r="AT50" s="21">
        <f ca="1">AT49*(1-'Risk male'!AT50)</f>
        <v>0.97963679245348134</v>
      </c>
      <c r="AU50" s="21">
        <f ca="1">AU49*(1-'Risk male'!AU50)</f>
        <v>0.97993493342640958</v>
      </c>
      <c r="AV50" s="21">
        <f ca="1">AV49*(1-'Risk male'!AV50)</f>
        <v>0.98022874985398445</v>
      </c>
      <c r="AW50" s="21">
        <f ca="1">AW49*(1-'Risk male'!AW50)</f>
        <v>0.9805183032755993</v>
      </c>
      <c r="AX50" s="21">
        <f ca="1">AX49*(1-'Risk male'!AX50)</f>
        <v>0.98080365438984984</v>
      </c>
      <c r="AY50" s="21">
        <f ca="1">AY49*(1-'Risk male'!AY50)</f>
        <v>0.9810848630649881</v>
      </c>
      <c r="AZ50" s="21">
        <f ca="1">AZ49*(1-'Risk male'!AZ50)</f>
        <v>0.98136198834927246</v>
      </c>
    </row>
    <row r="51" spans="1:52" x14ac:dyDescent="0.2">
      <c r="A51" s="1">
        <v>48</v>
      </c>
      <c r="B51" s="21">
        <f ca="1">B50*(1-'Risk male'!B51)</f>
        <v>0.95867029563462158</v>
      </c>
      <c r="C51" s="21">
        <f ca="1">C50*(1-'Risk male'!C51)</f>
        <v>0.95926941186011216</v>
      </c>
      <c r="D51" s="21">
        <f ca="1">D50*(1-'Risk male'!D51)</f>
        <v>0.95986001242532193</v>
      </c>
      <c r="E51" s="21">
        <f ca="1">E50*(1-'Risk male'!E51)</f>
        <v>0.9604422134277788</v>
      </c>
      <c r="F51" s="21">
        <f ca="1">F50*(1-'Risk male'!F51)</f>
        <v>0.96101612952777049</v>
      </c>
      <c r="G51" s="21">
        <f ca="1">G50*(1-'Risk male'!G51)</f>
        <v>0.96158187396174644</v>
      </c>
      <c r="H51" s="21">
        <f ca="1">H50*(1-'Risk male'!H51)</f>
        <v>0.96213955855572209</v>
      </c>
      <c r="I51" s="21">
        <f ca="1">I50*(1-'Risk male'!I51)</f>
        <v>0.96268929373871115</v>
      </c>
      <c r="J51" s="21">
        <f ca="1">J50*(1-'Risk male'!J51)</f>
        <v>0.9632311885561512</v>
      </c>
      <c r="K51" s="21">
        <f ca="1">K50*(1-'Risk male'!K51)</f>
        <v>0.96376535068334412</v>
      </c>
      <c r="L51" s="21">
        <f ca="1">L50*(1-'Risk male'!L51)</f>
        <v>0.96429188643887398</v>
      </c>
      <c r="M51" s="21">
        <f ca="1">M50*(1-'Risk male'!M51)</f>
        <v>0.96481090079803389</v>
      </c>
      <c r="N51" s="21">
        <f ca="1">N50*(1-'Risk male'!N51)</f>
        <v>0.96532249740622722</v>
      </c>
      <c r="O51" s="21">
        <f ca="1">O50*(1-'Risk male'!O51)</f>
        <v>0.96582677859235189</v>
      </c>
      <c r="P51" s="21">
        <f ca="1">P50*(1-'Risk male'!P51)</f>
        <v>0.96632384538216087</v>
      </c>
      <c r="Q51" s="21">
        <f ca="1">Q50*(1-'Risk male'!Q51)</f>
        <v>0.96681379751159824</v>
      </c>
      <c r="R51" s="21">
        <f ca="1">R50*(1-'Risk male'!R51)</f>
        <v>0.96729673344009681</v>
      </c>
      <c r="S51" s="21">
        <f ca="1">S50*(1-'Risk male'!S51)</f>
        <v>0.96777275036384491</v>
      </c>
      <c r="T51" s="21">
        <f ca="1">T50*(1-'Risk male'!T51)</f>
        <v>0.968241944229012</v>
      </c>
      <c r="U51" s="21">
        <f ca="1">U50*(1-'Risk male'!U51)</f>
        <v>0.96870440974492422</v>
      </c>
      <c r="V51" s="21">
        <f ca="1">V50*(1-'Risk male'!V51)</f>
        <v>0.96916024039720627</v>
      </c>
      <c r="W51" s="21">
        <f ca="1">W50*(1-'Risk male'!W51)</f>
        <v>0.96960952846085813</v>
      </c>
      <c r="X51" s="21">
        <f ca="1">X50*(1-'Risk male'!X51)</f>
        <v>0.9700523650132914</v>
      </c>
      <c r="Y51" s="21">
        <f ca="1">Y50*(1-'Risk male'!Y51)</f>
        <v>0.9704888399472964</v>
      </c>
      <c r="Z51" s="21">
        <f ca="1">Z50*(1-'Risk male'!Z51)</f>
        <v>0.9709190419839594</v>
      </c>
      <c r="AA51" s="21">
        <f ca="1">AA50*(1-'Risk male'!AA51)</f>
        <v>0.97134305868551707</v>
      </c>
      <c r="AB51" s="21">
        <f ca="1">AB50*(1-'Risk male'!AB51)</f>
        <v>0.97176097646813675</v>
      </c>
      <c r="AC51" s="21">
        <f ca="1">AC50*(1-'Risk male'!AC51)</f>
        <v>0.97217288061464069</v>
      </c>
      <c r="AD51" s="21">
        <f ca="1">AD50*(1-'Risk male'!AD51)</f>
        <v>0.97257885528715959</v>
      </c>
      <c r="AE51" s="21">
        <f ca="1">AE50*(1-'Risk male'!AE51)</f>
        <v>0.97297898353970236</v>
      </c>
      <c r="AF51" s="21">
        <f ca="1">AF50*(1-'Risk male'!AF51)</f>
        <v>0.97337334733066749</v>
      </c>
      <c r="AG51" s="21">
        <f ca="1">AG50*(1-'Risk male'!AG51)</f>
        <v>0.97376202753526941</v>
      </c>
      <c r="AH51" s="21">
        <f ca="1">AH50*(1-'Risk male'!AH51)</f>
        <v>0.97414510395788734</v>
      </c>
      <c r="AI51" s="21">
        <f ca="1">AI50*(1-'Risk male'!AI51)</f>
        <v>0.97452265534434246</v>
      </c>
      <c r="AJ51" s="21">
        <f ca="1">AJ50*(1-'Risk male'!AJ51)</f>
        <v>0.97489475939408266</v>
      </c>
      <c r="AK51" s="21">
        <f ca="1">AK50*(1-'Risk male'!AK51)</f>
        <v>0.97526149277229046</v>
      </c>
      <c r="AL51" s="21">
        <f ca="1">AL50*(1-'Risk male'!AL51)</f>
        <v>0.97562293112190857</v>
      </c>
      <c r="AM51" s="21">
        <f ca="1">AM50*(1-'Risk male'!AM51)</f>
        <v>0.97597914907557592</v>
      </c>
      <c r="AN51" s="21">
        <f ca="1">AN50*(1-'Risk male'!AN51)</f>
        <v>0.9763302202674804</v>
      </c>
      <c r="AO51" s="21">
        <f ca="1">AO50*(1-'Risk male'!AO51)</f>
        <v>0.97667621734511756</v>
      </c>
      <c r="AP51" s="21">
        <f ca="1">AP50*(1-'Risk male'!AP51)</f>
        <v>0.97701721198096858</v>
      </c>
      <c r="AQ51" s="21">
        <f ca="1">AQ50*(1-'Risk male'!AQ51)</f>
        <v>0.97735327488407953</v>
      </c>
      <c r="AR51" s="21">
        <f ca="1">AR50*(1-'Risk male'!AR51)</f>
        <v>0.97768447581155848</v>
      </c>
      <c r="AS51" s="21">
        <f ca="1">AS50*(1-'Risk male'!AS51)</f>
        <v>0.97801088357997046</v>
      </c>
      <c r="AT51" s="21">
        <f ca="1">AT50*(1-'Risk male'!AT51)</f>
        <v>0.97833256607664676</v>
      </c>
      <c r="AU51" s="21">
        <f ca="1">AU50*(1-'Risk male'!AU51)</f>
        <v>0.97864959027090004</v>
      </c>
      <c r="AV51" s="21">
        <f ca="1">AV50*(1-'Risk male'!AV51)</f>
        <v>0.97896202222514217</v>
      </c>
      <c r="AW51" s="21">
        <f ca="1">AW50*(1-'Risk male'!AW51)</f>
        <v>0.97926992710590977</v>
      </c>
      <c r="AX51" s="21">
        <f ca="1">AX50*(1-'Risk male'!AX51)</f>
        <v>0.97957336919479054</v>
      </c>
      <c r="AY51" s="21">
        <f ca="1">AY50*(1-'Risk male'!AY51)</f>
        <v>0.97987241189926144</v>
      </c>
      <c r="AZ51" s="21">
        <f ca="1">AZ50*(1-'Risk male'!AZ51)</f>
        <v>0.98016711776342402</v>
      </c>
    </row>
    <row r="52" spans="1:52" x14ac:dyDescent="0.2">
      <c r="A52" s="1">
        <v>49</v>
      </c>
      <c r="B52" s="21">
        <f ca="1">B51*(1-'Risk male'!B52)</f>
        <v>0.95598544780029193</v>
      </c>
      <c r="C52" s="21">
        <f ca="1">C51*(1-'Risk male'!C52)</f>
        <v>0.95662258849399529</v>
      </c>
      <c r="D52" s="21">
        <f ca="1">D51*(1-'Risk male'!D52)</f>
        <v>0.95725069916854122</v>
      </c>
      <c r="E52" s="21">
        <f ca="1">E51*(1-'Risk male'!E52)</f>
        <v>0.95786990216663559</v>
      </c>
      <c r="F52" s="21">
        <f ca="1">F51*(1-'Risk male'!F52)</f>
        <v>0.95848031833953118</v>
      </c>
      <c r="G52" s="21">
        <f ca="1">G51*(1-'Risk male'!G52)</f>
        <v>0.95908206706018673</v>
      </c>
      <c r="H52" s="21">
        <f ca="1">H51*(1-'Risk male'!H52)</f>
        <v>0.95967526623645949</v>
      </c>
      <c r="I52" s="21">
        <f ca="1">I51*(1-'Risk male'!I52)</f>
        <v>0.96026003232435586</v>
      </c>
      <c r="J52" s="21">
        <f ca="1">J51*(1-'Risk male'!J52)</f>
        <v>0.96083648034130331</v>
      </c>
      <c r="K52" s="21">
        <f ca="1">K51*(1-'Risk male'!K52)</f>
        <v>0.96140472387946652</v>
      </c>
      <c r="L52" s="21">
        <f ca="1">L51*(1-'Risk male'!L52)</f>
        <v>0.9619648751190657</v>
      </c>
      <c r="M52" s="21">
        <f ca="1">M51*(1-'Risk male'!M52)</f>
        <v>0.96251704484173173</v>
      </c>
      <c r="N52" s="21">
        <f ca="1">N51*(1-'Risk male'!N52)</f>
        <v>0.96306134244385899</v>
      </c>
      <c r="O52" s="21">
        <f ca="1">O51*(1-'Risk male'!O52)</f>
        <v>0.96359787594996549</v>
      </c>
      <c r="P52" s="21">
        <f ca="1">P51*(1-'Risk male'!P52)</f>
        <v>0.96412675202605191</v>
      </c>
      <c r="Q52" s="21">
        <f ca="1">Q51*(1-'Risk male'!Q52)</f>
        <v>0.96464807599295899</v>
      </c>
      <c r="R52" s="21">
        <f ca="1">R51*(1-'Risk male'!R52)</f>
        <v>0.96516195183970599</v>
      </c>
      <c r="S52" s="21">
        <f ca="1">S51*(1-'Risk male'!S52)</f>
        <v>0.96566848223682022</v>
      </c>
      <c r="T52" s="21">
        <f ca="1">T51*(1-'Risk male'!T52)</f>
        <v>0.9661677685496437</v>
      </c>
      <c r="U52" s="21">
        <f ca="1">U51*(1-'Risk male'!U52)</f>
        <v>0.96665991085160829</v>
      </c>
      <c r="V52" s="21">
        <f ca="1">V51*(1-'Risk male'!V52)</f>
        <v>0.96714500793749636</v>
      </c>
      <c r="W52" s="21">
        <f ca="1">W51*(1-'Risk male'!W52)</f>
        <v>0.96762315733665116</v>
      </c>
      <c r="X52" s="21">
        <f ca="1">X51*(1-'Risk male'!X52)</f>
        <v>0.96809445532616512</v>
      </c>
      <c r="Y52" s="21">
        <f ca="1">Y51*(1-'Risk male'!Y52)</f>
        <v>0.96855899694401315</v>
      </c>
      <c r="Z52" s="21">
        <f ca="1">Z51*(1-'Risk male'!Z52)</f>
        <v>0.96901687600215236</v>
      </c>
      <c r="AA52" s="21">
        <f ca="1">AA51*(1-'Risk male'!AA52)</f>
        <v>0.96946818509957144</v>
      </c>
      <c r="AB52" s="21">
        <f ca="1">AB51*(1-'Risk male'!AB52)</f>
        <v>0.96991301563528098</v>
      </c>
      <c r="AC52" s="21">
        <f ca="1">AC51*(1-'Risk male'!AC52)</f>
        <v>0.97035145782126042</v>
      </c>
      <c r="AD52" s="21">
        <f ca="1">AD51*(1-'Risk male'!AD52)</f>
        <v>0.97078360069534575</v>
      </c>
      <c r="AE52" s="21">
        <f ca="1">AE51*(1-'Risk male'!AE52)</f>
        <v>0.97120953213404648</v>
      </c>
      <c r="AF52" s="21">
        <f ca="1">AF51*(1-'Risk male'!AF52)</f>
        <v>0.97162933886531466</v>
      </c>
      <c r="AG52" s="21">
        <f ca="1">AG51*(1-'Risk male'!AG52)</f>
        <v>0.97204310648123948</v>
      </c>
      <c r="AH52" s="21">
        <f ca="1">AH51*(1-'Risk male'!AH52)</f>
        <v>0.97245091945067497</v>
      </c>
      <c r="AI52" s="21">
        <f ca="1">AI51*(1-'Risk male'!AI52)</f>
        <v>0.97285286113180514</v>
      </c>
      <c r="AJ52" s="21">
        <f ca="1">AJ51*(1-'Risk male'!AJ52)</f>
        <v>0.97324901378462603</v>
      </c>
      <c r="AK52" s="21">
        <f ca="1">AK51*(1-'Risk male'!AK52)</f>
        <v>0.97363945858335943</v>
      </c>
      <c r="AL52" s="21">
        <f ca="1">AL51*(1-'Risk male'!AL52)</f>
        <v>0.97402427562879235</v>
      </c>
      <c r="AM52" s="21">
        <f ca="1">AM51*(1-'Risk male'!AM52)</f>
        <v>0.97440354396053475</v>
      </c>
      <c r="AN52" s="21">
        <f ca="1">AN51*(1-'Risk male'!AN52)</f>
        <v>0.97477734156920093</v>
      </c>
      <c r="AO52" s="21">
        <f ca="1">AO51*(1-'Risk male'!AO52)</f>
        <v>0.97514574540850463</v>
      </c>
      <c r="AP52" s="21">
        <f ca="1">AP51*(1-'Risk male'!AP52)</f>
        <v>0.97550883140727773</v>
      </c>
      <c r="AQ52" s="21">
        <f ca="1">AQ51*(1-'Risk male'!AQ52)</f>
        <v>0.97586667448139885</v>
      </c>
      <c r="AR52" s="21">
        <f ca="1">AR51*(1-'Risk male'!AR52)</f>
        <v>0.97621934854564318</v>
      </c>
      <c r="AS52" s="21">
        <f ca="1">AS51*(1-'Risk male'!AS52)</f>
        <v>0.97656692652543742</v>
      </c>
      <c r="AT52" s="21">
        <f ca="1">AT51*(1-'Risk male'!AT52)</f>
        <v>0.97690948036853165</v>
      </c>
      <c r="AU52" s="21">
        <f ca="1">AU51*(1-'Risk male'!AU52)</f>
        <v>0.97724708105658342</v>
      </c>
      <c r="AV52" s="21">
        <f ca="1">AV51*(1-'Risk male'!AV52)</f>
        <v>0.97757979861664857</v>
      </c>
      <c r="AW52" s="21">
        <f ca="1">AW51*(1-'Risk male'!AW52)</f>
        <v>0.97790770213258216</v>
      </c>
      <c r="AX52" s="21">
        <f ca="1">AX51*(1-'Risk male'!AX52)</f>
        <v>0.97823085975634561</v>
      </c>
      <c r="AY52" s="21">
        <f ca="1">AY51*(1-'Risk male'!AY52)</f>
        <v>0.978549338719228</v>
      </c>
      <c r="AZ52" s="21">
        <f ca="1">AZ51*(1-'Risk male'!AZ52)</f>
        <v>0.97886320534296722</v>
      </c>
    </row>
    <row r="53" spans="1:52" x14ac:dyDescent="0.2">
      <c r="A53" s="2">
        <v>50</v>
      </c>
      <c r="B53" s="21">
        <f ca="1">B52*(1-'Risk male'!B53)</f>
        <v>0.95298200744941197</v>
      </c>
      <c r="C53" s="21">
        <f ca="1">C52*(1-'Risk male'!C53)</f>
        <v>0.9536615618243337</v>
      </c>
      <c r="D53" s="21">
        <f ca="1">D52*(1-'Risk male'!D53)</f>
        <v>0.95433151605929367</v>
      </c>
      <c r="E53" s="21">
        <f ca="1">E52*(1-'Risk male'!E53)</f>
        <v>0.95499199931022327</v>
      </c>
      <c r="F53" s="21">
        <f ca="1">F52*(1-'Risk male'!F53)</f>
        <v>0.95564313918603205</v>
      </c>
      <c r="G53" s="21">
        <f ca="1">G52*(1-'Risk male'!G53)</f>
        <v>0.95628506176135697</v>
      </c>
      <c r="H53" s="21">
        <f ca="1">H52*(1-'Risk male'!H53)</f>
        <v>0.9569178915893839</v>
      </c>
      <c r="I53" s="21">
        <f ca="1">I52*(1-'Risk male'!I53)</f>
        <v>0.95754175171476397</v>
      </c>
      <c r="J53" s="21">
        <f ca="1">J52*(1-'Risk male'!J53)</f>
        <v>0.95815676368658698</v>
      </c>
      <c r="K53" s="21">
        <f ca="1">K52*(1-'Risk male'!K53)</f>
        <v>0.95876304757143227</v>
      </c>
      <c r="L53" s="21">
        <f ca="1">L52*(1-'Risk male'!L53)</f>
        <v>0.95936072196645683</v>
      </c>
      <c r="M53" s="21">
        <f ca="1">M52*(1-'Risk male'!M53)</f>
        <v>0.95994990401254976</v>
      </c>
      <c r="N53" s="21">
        <f ca="1">N52*(1-'Risk male'!N53)</f>
        <v>0.96053070940751717</v>
      </c>
      <c r="O53" s="21">
        <f ca="1">O52*(1-'Risk male'!O53)</f>
        <v>0.96110325241930206</v>
      </c>
      <c r="P53" s="21">
        <f ca="1">P52*(1-'Risk male'!P53)</f>
        <v>0.96166764589923293</v>
      </c>
      <c r="Q53" s="21">
        <f ca="1">Q52*(1-'Risk male'!Q53)</f>
        <v>0.96222400129529795</v>
      </c>
      <c r="R53" s="21">
        <f ca="1">R52*(1-'Risk male'!R53)</f>
        <v>0.96277242866542501</v>
      </c>
      <c r="S53" s="21">
        <f ca="1">S52*(1-'Risk male'!S53)</f>
        <v>0.96331303669078083</v>
      </c>
      <c r="T53" s="21">
        <f ca="1">T52*(1-'Risk male'!T53)</f>
        <v>0.96384593268906837</v>
      </c>
      <c r="U53" s="21">
        <f ca="1">U52*(1-'Risk male'!U53)</f>
        <v>0.96437122262781882</v>
      </c>
      <c r="V53" s="21">
        <f ca="1">V52*(1-'Risk male'!V53)</f>
        <v>0.96488901113768966</v>
      </c>
      <c r="W53" s="21">
        <f ca="1">W52*(1-'Risk male'!W53)</f>
        <v>0.96539940152573522</v>
      </c>
      <c r="X53" s="21">
        <f ca="1">X52*(1-'Risk male'!X53)</f>
        <v>0.96590249578867471</v>
      </c>
      <c r="Y53" s="21">
        <f ca="1">Y52*(1-'Risk male'!Y53)</f>
        <v>0.96639839462612553</v>
      </c>
      <c r="Z53" s="21">
        <f ca="1">Z52*(1-'Risk male'!Z53)</f>
        <v>0.96688719745382223</v>
      </c>
      <c r="AA53" s="21">
        <f ca="1">AA52*(1-'Risk male'!AA53)</f>
        <v>0.96736900241680324</v>
      </c>
      <c r="AB53" s="21">
        <f ca="1">AB52*(1-'Risk male'!AB53)</f>
        <v>0.9678439064025548</v>
      </c>
      <c r="AC53" s="21">
        <f ca="1">AC52*(1-'Risk male'!AC53)</f>
        <v>0.96831200505413018</v>
      </c>
      <c r="AD53" s="21">
        <f ca="1">AD52*(1-'Risk male'!AD53)</f>
        <v>0.96877339278322316</v>
      </c>
      <c r="AE53" s="21">
        <f ca="1">AE52*(1-'Risk male'!AE53)</f>
        <v>0.96922816278318802</v>
      </c>
      <c r="AF53" s="21">
        <f ca="1">AF52*(1-'Risk male'!AF53)</f>
        <v>0.96967640704202507</v>
      </c>
      <c r="AG53" s="21">
        <f ca="1">AG52*(1-'Risk male'!AG53)</f>
        <v>0.97011821635530537</v>
      </c>
      <c r="AH53" s="21">
        <f ca="1">AH52*(1-'Risk male'!AH53)</f>
        <v>0.97055368033904243</v>
      </c>
      <c r="AI53" s="21">
        <f ca="1">AI52*(1-'Risk male'!AI53)</f>
        <v>0.97098288744251326</v>
      </c>
      <c r="AJ53" s="21">
        <f ca="1">AJ52*(1-'Risk male'!AJ53)</f>
        <v>0.97140592496100908</v>
      </c>
      <c r="AK53" s="21">
        <f ca="1">AK52*(1-'Risk male'!AK53)</f>
        <v>0.9718228790485276</v>
      </c>
      <c r="AL53" s="21">
        <f ca="1">AL52*(1-'Risk male'!AL53)</f>
        <v>0.9722338347304037</v>
      </c>
      <c r="AM53" s="21">
        <f ca="1">AM52*(1-'Risk male'!AM53)</f>
        <v>0.97263887591586695</v>
      </c>
      <c r="AN53" s="21">
        <f ca="1">AN52*(1-'Risk male'!AN53)</f>
        <v>0.97303808541053372</v>
      </c>
      <c r="AO53" s="21">
        <f ca="1">AO52*(1-'Risk male'!AO53)</f>
        <v>0.97343154492882134</v>
      </c>
      <c r="AP53" s="21">
        <f ca="1">AP52*(1-'Risk male'!AP53)</f>
        <v>0.97381933510629493</v>
      </c>
      <c r="AQ53" s="21">
        <f ca="1">AQ52*(1-'Risk male'!AQ53)</f>
        <v>0.97420153551193212</v>
      </c>
      <c r="AR53" s="21">
        <f ca="1">AR52*(1-'Risk male'!AR53)</f>
        <v>0.97457822466031729</v>
      </c>
      <c r="AS53" s="21">
        <f ca="1">AS52*(1-'Risk male'!AS53)</f>
        <v>0.97494948002374726</v>
      </c>
      <c r="AT53" s="21">
        <f ca="1">AT52*(1-'Risk male'!AT53)</f>
        <v>0.97531537804426172</v>
      </c>
      <c r="AU53" s="21">
        <f ca="1">AU52*(1-'Risk male'!AU53)</f>
        <v>0.97567599414559159</v>
      </c>
      <c r="AV53" s="21">
        <f ca="1">AV52*(1-'Risk male'!AV53)</f>
        <v>0.97603140274502043</v>
      </c>
      <c r="AW53" s="21">
        <f ca="1">AW52*(1-'Risk male'!AW53)</f>
        <v>0.97638167726516178</v>
      </c>
      <c r="AX53" s="21">
        <f ca="1">AX52*(1-'Risk male'!AX53)</f>
        <v>0.9767268901456474</v>
      </c>
      <c r="AY53" s="21">
        <f ca="1">AY52*(1-'Risk male'!AY53)</f>
        <v>0.97706711285473524</v>
      </c>
      <c r="AZ53" s="21">
        <f ca="1">AZ52*(1-'Risk male'!AZ53)</f>
        <v>0.97740241590082089</v>
      </c>
    </row>
    <row r="54" spans="1:52" x14ac:dyDescent="0.2">
      <c r="A54" s="1">
        <v>51</v>
      </c>
      <c r="B54" s="21">
        <f ca="1">B53*(1-'Risk male'!B54)</f>
        <v>0.94966248624017247</v>
      </c>
      <c r="C54" s="21">
        <f ca="1">C53*(1-'Risk male'!C54)</f>
        <v>0.95038876546938966</v>
      </c>
      <c r="D54" s="21">
        <f ca="1">D53*(1-'Risk male'!D54)</f>
        <v>0.95110482096730919</v>
      </c>
      <c r="E54" s="21">
        <f ca="1">E53*(1-'Risk male'!E54)</f>
        <v>0.95181078920655005</v>
      </c>
      <c r="F54" s="21">
        <f ca="1">F53*(1-'Risk male'!F54)</f>
        <v>0.9525068050575265</v>
      </c>
      <c r="G54" s="21">
        <f ca="1">G53*(1-'Risk male'!G54)</f>
        <v>0.9531930018005782</v>
      </c>
      <c r="H54" s="21">
        <f ca="1">H53*(1-'Risk male'!H54)</f>
        <v>0.95386951113821716</v>
      </c>
      <c r="I54" s="21">
        <f ca="1">I53*(1-'Risk male'!I54)</f>
        <v>0.95453646320751584</v>
      </c>
      <c r="J54" s="21">
        <f ca="1">J53*(1-'Risk male'!J54)</f>
        <v>0.95519398659259491</v>
      </c>
      <c r="K54" s="21">
        <f ca="1">K53*(1-'Risk male'!K54)</f>
        <v>0.95584220833722988</v>
      </c>
      <c r="L54" s="21">
        <f ca="1">L53*(1-'Risk male'!L54)</f>
        <v>0.95648125395753525</v>
      </c>
      <c r="M54" s="21">
        <f ca="1">M53*(1-'Risk male'!M54)</f>
        <v>0.95711124745475473</v>
      </c>
      <c r="N54" s="21">
        <f ca="1">N53*(1-'Risk male'!N54)</f>
        <v>0.95773231132811865</v>
      </c>
      <c r="O54" s="21">
        <f ca="1">O53*(1-'Risk male'!O54)</f>
        <v>0.95834456658777212</v>
      </c>
      <c r="P54" s="21">
        <f ca="1">P53*(1-'Risk male'!P54)</f>
        <v>0.95894813276776769</v>
      </c>
      <c r="Q54" s="21">
        <f ca="1">Q53*(1-'Risk male'!Q54)</f>
        <v>0.95954312793911678</v>
      </c>
      <c r="R54" s="21">
        <f ca="1">R53*(1-'Risk male'!R54)</f>
        <v>0.96012966872287919</v>
      </c>
      <c r="S54" s="21">
        <f ca="1">S53*(1-'Risk male'!S54)</f>
        <v>0.96070787030330329</v>
      </c>
      <c r="T54" s="21">
        <f ca="1">T53*(1-'Risk male'!T54)</f>
        <v>0.96127784644099357</v>
      </c>
      <c r="U54" s="21">
        <f ca="1">U53*(1-'Risk male'!U54)</f>
        <v>0.96183970948610309</v>
      </c>
      <c r="V54" s="21">
        <f ca="1">V53*(1-'Risk male'!V54)</f>
        <v>0.96239357039155826</v>
      </c>
      <c r="W54" s="21">
        <f ca="1">W53*(1-'Risk male'!W54)</f>
        <v>0.96293953872628402</v>
      </c>
      <c r="X54" s="21">
        <f ca="1">X53*(1-'Risk male'!X54)</f>
        <v>0.963477722688452</v>
      </c>
      <c r="Y54" s="21">
        <f ca="1">Y53*(1-'Risk male'!Y54)</f>
        <v>0.96400822911871731</v>
      </c>
      <c r="Z54" s="21">
        <f ca="1">Z53*(1-'Risk male'!Z54)</f>
        <v>0.9645311635134669</v>
      </c>
      <c r="AA54" s="21">
        <f ca="1">AA53*(1-'Risk male'!AA54)</f>
        <v>0.96504663003805646</v>
      </c>
      <c r="AB54" s="21">
        <f ca="1">AB53*(1-'Risk male'!AB54)</f>
        <v>0.96555473154002724</v>
      </c>
      <c r="AC54" s="21">
        <f ca="1">AC53*(1-'Risk male'!AC54)</f>
        <v>0.96605556956231942</v>
      </c>
      <c r="AD54" s="21">
        <f ca="1">AD53*(1-'Risk male'!AD54)</f>
        <v>0.96654924435645895</v>
      </c>
      <c r="AE54" s="21">
        <f ca="1">AE53*(1-'Risk male'!AE54)</f>
        <v>0.96703585489571031</v>
      </c>
      <c r="AF54" s="21">
        <f ca="1">AF53*(1-'Risk male'!AF54)</f>
        <v>0.9675154988882142</v>
      </c>
      <c r="AG54" s="21">
        <f ca="1">AG53*(1-'Risk male'!AG54)</f>
        <v>0.96798827279008037</v>
      </c>
      <c r="AH54" s="21">
        <f ca="1">AH53*(1-'Risk male'!AH54)</f>
        <v>0.96845427181844546</v>
      </c>
      <c r="AI54" s="21">
        <f ca="1">AI53*(1-'Risk male'!AI54)</f>
        <v>0.9689135899644965</v>
      </c>
      <c r="AJ54" s="21">
        <f ca="1">AJ53*(1-'Risk male'!AJ54)</f>
        <v>0.96936632000643752</v>
      </c>
      <c r="AK54" s="21">
        <f ca="1">AK53*(1-'Risk male'!AK54)</f>
        <v>0.96981255352241524</v>
      </c>
      <c r="AL54" s="21">
        <f ca="1">AL53*(1-'Risk male'!AL54)</f>
        <v>0.97025238090339472</v>
      </c>
      <c r="AM54" s="21">
        <f ca="1">AM53*(1-'Risk male'!AM54)</f>
        <v>0.97068589136597616</v>
      </c>
      <c r="AN54" s="21">
        <f ca="1">AN53*(1-'Risk male'!AN54)</f>
        <v>0.9711131729651592</v>
      </c>
      <c r="AO54" s="21">
        <f ca="1">AO53*(1-'Risk male'!AO54)</f>
        <v>0.97153431260704093</v>
      </c>
      <c r="AP54" s="21">
        <f ca="1">AP53*(1-'Risk male'!AP54)</f>
        <v>0.97194939606145814</v>
      </c>
      <c r="AQ54" s="21">
        <f ca="1">AQ53*(1-'Risk male'!AQ54)</f>
        <v>0.97235850797455792</v>
      </c>
      <c r="AR54" s="21">
        <f ca="1">AR53*(1-'Risk male'!AR54)</f>
        <v>0.97276173188130932</v>
      </c>
      <c r="AS54" s="21">
        <f ca="1">AS53*(1-'Risk male'!AS54)</f>
        <v>0.97315915021793487</v>
      </c>
      <c r="AT54" s="21">
        <f ca="1">AT53*(1-'Risk male'!AT54)</f>
        <v>0.97355084433427663</v>
      </c>
      <c r="AU54" s="21">
        <f ca="1">AU53*(1-'Risk male'!AU54)</f>
        <v>0.97393689450608933</v>
      </c>
      <c r="AV54" s="21">
        <f ca="1">AV53*(1-'Risk male'!AV54)</f>
        <v>0.9743173799472542</v>
      </c>
      <c r="AW54" s="21">
        <f ca="1">AW53*(1-'Risk male'!AW54)</f>
        <v>0.97469237882191673</v>
      </c>
      <c r="AX54" s="21">
        <f ca="1">AX53*(1-'Risk male'!AX54)</f>
        <v>0.97506196825654257</v>
      </c>
      <c r="AY54" s="21">
        <f ca="1">AY53*(1-'Risk male'!AY54)</f>
        <v>0.97542622435190052</v>
      </c>
      <c r="AZ54" s="21">
        <f ca="1">AZ53*(1-'Risk male'!AZ54)</f>
        <v>0.97578522219495445</v>
      </c>
    </row>
    <row r="55" spans="1:52" x14ac:dyDescent="0.2">
      <c r="A55" s="1">
        <v>52</v>
      </c>
      <c r="B55" s="21">
        <f ca="1">B54*(1-'Risk male'!B55)</f>
        <v>0.94601596532846066</v>
      </c>
      <c r="C55" s="21">
        <f ca="1">C54*(1-'Risk male'!C55)</f>
        <v>0.94679338647040356</v>
      </c>
      <c r="D55" s="21">
        <f ca="1">D54*(1-'Risk male'!D55)</f>
        <v>0.94755990679897473</v>
      </c>
      <c r="E55" s="21">
        <f ca="1">E54*(1-'Risk male'!E55)</f>
        <v>0.94831567056546262</v>
      </c>
      <c r="F55" s="21">
        <f ca="1">F54*(1-'Risk male'!F55)</f>
        <v>0.9490608203658436</v>
      </c>
      <c r="G55" s="21">
        <f ca="1">G54*(1-'Risk male'!G55)</f>
        <v>0.94979549715203204</v>
      </c>
      <c r="H55" s="21">
        <f ca="1">H54*(1-'Risk male'!H55)</f>
        <v>0.95051984024330216</v>
      </c>
      <c r="I55" s="21">
        <f ca="1">I54*(1-'Risk male'!I55)</f>
        <v>0.95123398733790454</v>
      </c>
      <c r="J55" s="21">
        <f ca="1">J54*(1-'Risk male'!J55)</f>
        <v>0.95193807452483437</v>
      </c>
      <c r="K55" s="21">
        <f ca="1">K54*(1-'Risk male'!K55)</f>
        <v>0.95263223629576987</v>
      </c>
      <c r="L55" s="21">
        <f ca="1">L54*(1-'Risk male'!L55)</f>
        <v>0.95331660555713482</v>
      </c>
      <c r="M55" s="21">
        <f ca="1">M54*(1-'Risk male'!M55)</f>
        <v>0.95399131364231671</v>
      </c>
      <c r="N55" s="21">
        <f ca="1">N54*(1-'Risk male'!N55)</f>
        <v>0.95465649032399547</v>
      </c>
      <c r="O55" s="21">
        <f ca="1">O54*(1-'Risk male'!O55)</f>
        <v>0.95531226382658718</v>
      </c>
      <c r="P55" s="21">
        <f ca="1">P54*(1-'Risk male'!P55)</f>
        <v>0.95595876083879583</v>
      </c>
      <c r="Q55" s="21">
        <f ca="1">Q54*(1-'Risk male'!Q55)</f>
        <v>0.95659610652626292</v>
      </c>
      <c r="R55" s="21">
        <f ca="1">R54*(1-'Risk male'!R55)</f>
        <v>0.95722442454429624</v>
      </c>
      <c r="S55" s="21">
        <f ca="1">S54*(1-'Risk male'!S55)</f>
        <v>0.95784383705068588</v>
      </c>
      <c r="T55" s="21">
        <f ca="1">T54*(1-'Risk male'!T55)</f>
        <v>0.95845446471858586</v>
      </c>
      <c r="U55" s="21">
        <f ca="1">U54*(1-'Risk male'!U55)</f>
        <v>0.95905642674945424</v>
      </c>
      <c r="V55" s="21">
        <f ca="1">V54*(1-'Risk male'!V55)</f>
        <v>0.95964984088606131</v>
      </c>
      <c r="W55" s="21">
        <f ca="1">W54*(1-'Risk male'!W55)</f>
        <v>0.96023482342553024</v>
      </c>
      <c r="X55" s="21">
        <f ca="1">X54*(1-'Risk male'!X55)</f>
        <v>0.96081148923243187</v>
      </c>
      <c r="Y55" s="21">
        <f ca="1">Y54*(1-'Risk male'!Y55)</f>
        <v>0.96137995175189916</v>
      </c>
      <c r="Z55" s="21">
        <f ca="1">Z54*(1-'Risk male'!Z55)</f>
        <v>0.96194032302278343</v>
      </c>
      <c r="AA55" s="21">
        <f ca="1">AA54*(1-'Risk male'!AA55)</f>
        <v>0.96249271369082467</v>
      </c>
      <c r="AB55" s="21">
        <f ca="1">AB54*(1-'Risk male'!AB55)</f>
        <v>0.96303723302183164</v>
      </c>
      <c r="AC55" s="21">
        <f ca="1">AC54*(1-'Risk male'!AC55)</f>
        <v>0.96357398891488311</v>
      </c>
      <c r="AD55" s="21">
        <f ca="1">AD54*(1-'Risk male'!AD55)</f>
        <v>0.96410308791552768</v>
      </c>
      <c r="AE55" s="21">
        <f ca="1">AE54*(1-'Risk male'!AE55)</f>
        <v>0.96462463522897368</v>
      </c>
      <c r="AF55" s="21">
        <f ca="1">AF54*(1-'Risk male'!AF55)</f>
        <v>0.96513873473328737</v>
      </c>
      <c r="AG55" s="21">
        <f ca="1">AG54*(1-'Risk male'!AG55)</f>
        <v>0.96564548899256808</v>
      </c>
      <c r="AH55" s="21">
        <f ca="1">AH54*(1-'Risk male'!AH55)</f>
        <v>0.96614499927010888</v>
      </c>
      <c r="AI55" s="21">
        <f ca="1">AI54*(1-'Risk male'!AI55)</f>
        <v>0.966637365541545</v>
      </c>
      <c r="AJ55" s="21">
        <f ca="1">AJ54*(1-'Risk male'!AJ55)</f>
        <v>0.96712268650796285</v>
      </c>
      <c r="AK55" s="21">
        <f ca="1">AK54*(1-'Risk male'!AK55)</f>
        <v>0.96760105960898801</v>
      </c>
      <c r="AL55" s="21">
        <f ca="1">AL54*(1-'Risk male'!AL55)</f>
        <v>0.96807258103584071</v>
      </c>
      <c r="AM55" s="21">
        <f ca="1">AM54*(1-'Risk male'!AM55)</f>
        <v>0.96853734574434924</v>
      </c>
      <c r="AN55" s="21">
        <f ca="1">AN54*(1-'Risk male'!AN55)</f>
        <v>0.96899544746792698</v>
      </c>
      <c r="AO55" s="21">
        <f ca="1">AO54*(1-'Risk male'!AO55)</f>
        <v>0.96944697873049979</v>
      </c>
      <c r="AP55" s="21">
        <f ca="1">AP54*(1-'Risk male'!AP55)</f>
        <v>0.96989203085939069</v>
      </c>
      <c r="AQ55" s="21">
        <f ca="1">AQ54*(1-'Risk male'!AQ55)</f>
        <v>0.97033069399814897</v>
      </c>
      <c r="AR55" s="21">
        <f ca="1">AR54*(1-'Risk male'!AR55)</f>
        <v>0.9707630571193322</v>
      </c>
      <c r="AS55" s="21">
        <f ca="1">AS54*(1-'Risk male'!AS55)</f>
        <v>0.97118920803722186</v>
      </c>
      <c r="AT55" s="21">
        <f ca="1">AT54*(1-'Risk male'!AT55)</f>
        <v>0.97160923342048522</v>
      </c>
      <c r="AU55" s="21">
        <f ca="1">AU54*(1-'Risk male'!AU55)</f>
        <v>0.97202321880477649</v>
      </c>
      <c r="AV55" s="21">
        <f ca="1">AV54*(1-'Risk male'!AV55)</f>
        <v>0.97243124860526842</v>
      </c>
      <c r="AW55" s="21">
        <f ca="1">AW54*(1-'Risk male'!AW55)</f>
        <v>0.97283340612912006</v>
      </c>
      <c r="AX55" s="21">
        <f ca="1">AX54*(1-'Risk male'!AX55)</f>
        <v>0.97322977358787099</v>
      </c>
      <c r="AY55" s="21">
        <f ca="1">AY54*(1-'Risk male'!AY55)</f>
        <v>0.97362043210977223</v>
      </c>
      <c r="AZ55" s="21">
        <f ca="1">AZ54*(1-'Risk male'!AZ55)</f>
        <v>0.97400546175203606</v>
      </c>
    </row>
    <row r="56" spans="1:52" x14ac:dyDescent="0.2">
      <c r="A56" s="1">
        <v>53</v>
      </c>
      <c r="B56" s="21">
        <f ca="1">B55*(1-'Risk male'!B56)</f>
        <v>0.94191613390331153</v>
      </c>
      <c r="C56" s="21">
        <f ca="1">C55*(1-'Risk male'!C56)</f>
        <v>0.9427508243003857</v>
      </c>
      <c r="D56" s="21">
        <f ca="1">D55*(1-'Risk male'!D56)</f>
        <v>0.94357386245119945</v>
      </c>
      <c r="E56" s="21">
        <f ca="1">E55*(1-'Risk male'!E56)</f>
        <v>0.9443854010338204</v>
      </c>
      <c r="F56" s="21">
        <f ca="1">F55*(1-'Risk male'!F56)</f>
        <v>0.94518559102049338</v>
      </c>
      <c r="G56" s="21">
        <f ca="1">G55*(1-'Risk male'!G56)</f>
        <v>0.94597458168765791</v>
      </c>
      <c r="H56" s="21">
        <f ca="1">H55*(1-'Risk male'!H56)</f>
        <v>0.94675252062620607</v>
      </c>
      <c r="I56" s="21">
        <f ca="1">I55*(1-'Risk male'!I56)</f>
        <v>0.94751955375200181</v>
      </c>
      <c r="J56" s="21">
        <f ca="1">J55*(1-'Risk male'!J56)</f>
        <v>0.94827582531661436</v>
      </c>
      <c r="K56" s="21">
        <f ca="1">K55*(1-'Risk male'!K56)</f>
        <v>0.94902147791828484</v>
      </c>
      <c r="L56" s="21">
        <f ca="1">L55*(1-'Risk male'!L56)</f>
        <v>0.94975665251307684</v>
      </c>
      <c r="M56" s="21">
        <f ca="1">M55*(1-'Risk male'!M56)</f>
        <v>0.95048148842623947</v>
      </c>
      <c r="N56" s="21">
        <f ca="1">N55*(1-'Risk male'!N56)</f>
        <v>0.95119612336373915</v>
      </c>
      <c r="O56" s="21">
        <f ca="1">O55*(1-'Risk male'!O56)</f>
        <v>0.95190069342395789</v>
      </c>
      <c r="P56" s="21">
        <f ca="1">P55*(1-'Risk male'!P56)</f>
        <v>0.95259533310955502</v>
      </c>
      <c r="Q56" s="21">
        <f ca="1">Q55*(1-'Risk male'!Q56)</f>
        <v>0.95328017533947451</v>
      </c>
      <c r="R56" s="21">
        <f ca="1">R55*(1-'Risk male'!R56)</f>
        <v>0.95395535146108279</v>
      </c>
      <c r="S56" s="21">
        <f ca="1">S55*(1-'Risk male'!S56)</f>
        <v>0.95462099126244016</v>
      </c>
      <c r="T56" s="21">
        <f ca="1">T55*(1-'Risk male'!T56)</f>
        <v>0.95527722298468309</v>
      </c>
      <c r="U56" s="21">
        <f ca="1">U55*(1-'Risk male'!U56)</f>
        <v>0.95592417333451007</v>
      </c>
      <c r="V56" s="21">
        <f ca="1">V55*(1-'Risk male'!V56)</f>
        <v>0.95656196749677747</v>
      </c>
      <c r="W56" s="21">
        <f ca="1">W55*(1-'Risk male'!W56)</f>
        <v>0.95719072914716918</v>
      </c>
      <c r="X56" s="21">
        <f ca="1">X55*(1-'Risk male'!X56)</f>
        <v>0.95781058046496026</v>
      </c>
      <c r="Y56" s="21">
        <f ca="1">Y55*(1-'Risk male'!Y56)</f>
        <v>0.95842164214583769</v>
      </c>
      <c r="Z56" s="21">
        <f ca="1">Z55*(1-'Risk male'!Z56)</f>
        <v>0.9590240334148008</v>
      </c>
      <c r="AA56" s="21">
        <f ca="1">AA55*(1-'Risk male'!AA56)</f>
        <v>0.95961787203911053</v>
      </c>
      <c r="AB56" s="21">
        <f ca="1">AB55*(1-'Risk male'!AB56)</f>
        <v>0.96020327434128316</v>
      </c>
      <c r="AC56" s="21">
        <f ca="1">AC55*(1-'Risk male'!AC56)</f>
        <v>0.96078035521213767</v>
      </c>
      <c r="AD56" s="21">
        <f ca="1">AD55*(1-'Risk male'!AD56)</f>
        <v>0.96134922812387358</v>
      </c>
      <c r="AE56" s="21">
        <f ca="1">AE55*(1-'Risk male'!AE56)</f>
        <v>0.96191000514316971</v>
      </c>
      <c r="AF56" s="21">
        <f ca="1">AF55*(1-'Risk male'!AF56)</f>
        <v>0.96246279694432002</v>
      </c>
      <c r="AG56" s="21">
        <f ca="1">AG55*(1-'Risk male'!AG56)</f>
        <v>0.96300771282237474</v>
      </c>
      <c r="AH56" s="21">
        <f ca="1">AH55*(1-'Risk male'!AH56)</f>
        <v>0.96354486070629497</v>
      </c>
      <c r="AI56" s="21">
        <f ca="1">AI55*(1-'Risk male'!AI56)</f>
        <v>0.96407434717211915</v>
      </c>
      <c r="AJ56" s="21">
        <f ca="1">AJ55*(1-'Risk male'!AJ56)</f>
        <v>0.96459627745611753</v>
      </c>
      <c r="AK56" s="21">
        <f ca="1">AK55*(1-'Risk male'!AK56)</f>
        <v>0.96511075546794789</v>
      </c>
      <c r="AL56" s="21">
        <f ca="1">AL55*(1-'Risk male'!AL56)</f>
        <v>0.96561788380380198</v>
      </c>
      <c r="AM56" s="21">
        <f ca="1">AM55*(1-'Risk male'!AM56)</f>
        <v>0.96611776375953307</v>
      </c>
      <c r="AN56" s="21">
        <f ca="1">AN55*(1-'Risk male'!AN56)</f>
        <v>0.96661049534376697</v>
      </c>
      <c r="AO56" s="21">
        <f ca="1">AO55*(1-'Risk male'!AO56)</f>
        <v>0.96709617729098396</v>
      </c>
      <c r="AP56" s="21">
        <f ca="1">AP55*(1-'Risk male'!AP56)</f>
        <v>0.96757490707457794</v>
      </c>
      <c r="AQ56" s="21">
        <f ca="1">AQ55*(1-'Risk male'!AQ56)</f>
        <v>0.9680467809198785</v>
      </c>
      <c r="AR56" s="21">
        <f ca="1">AR55*(1-'Risk male'!AR56)</f>
        <v>0.96851189381714253</v>
      </c>
      <c r="AS56" s="21">
        <f ca="1">AS55*(1-'Risk male'!AS56)</f>
        <v>0.96897033953449763</v>
      </c>
      <c r="AT56" s="21">
        <f ca="1">AT55*(1-'Risk male'!AT56)</f>
        <v>0.96942221063084788</v>
      </c>
      <c r="AU56" s="21">
        <f ca="1">AU55*(1-'Risk male'!AU56)</f>
        <v>0.96986759846873283</v>
      </c>
      <c r="AV56" s="21">
        <f ca="1">AV55*(1-'Risk male'!AV56)</f>
        <v>0.97030659322713375</v>
      </c>
      <c r="AW56" s="21">
        <f ca="1">AW55*(1-'Risk male'!AW56)</f>
        <v>0.9707392839142287</v>
      </c>
      <c r="AX56" s="21">
        <f ca="1">AX55*(1-'Risk male'!AX56)</f>
        <v>0.97116575838008712</v>
      </c>
      <c r="AY56" s="21">
        <f ca="1">AY55*(1-'Risk male'!AY56)</f>
        <v>0.97158610332931505</v>
      </c>
      <c r="AZ56" s="21">
        <f ca="1">AZ55*(1-'Risk male'!AZ56)</f>
        <v>0.97200040433363044</v>
      </c>
    </row>
    <row r="57" spans="1:52" x14ac:dyDescent="0.2">
      <c r="A57" s="1">
        <v>54</v>
      </c>
      <c r="B57" s="21">
        <f ca="1">B56*(1-'Risk male'!B57)</f>
        <v>0.93729636837225105</v>
      </c>
      <c r="C57" s="21">
        <f ca="1">C56*(1-'Risk male'!C57)</f>
        <v>0.93819529780553601</v>
      </c>
      <c r="D57" s="21">
        <f ca="1">D56*(1-'Risk male'!D57)</f>
        <v>0.93908174072697681</v>
      </c>
      <c r="E57" s="21">
        <f ca="1">E56*(1-'Risk male'!E57)</f>
        <v>0.93995585890707722</v>
      </c>
      <c r="F57" s="21">
        <f ca="1">F56*(1-'Risk male'!F57)</f>
        <v>0.94081781236514295</v>
      </c>
      <c r="G57" s="21">
        <f ca="1">G56*(1-'Risk male'!G57)</f>
        <v>0.9416677593776116</v>
      </c>
      <c r="H57" s="21">
        <f ca="1">H56*(1-'Risk male'!H57)</f>
        <v>0.94250585648670604</v>
      </c>
      <c r="I57" s="21">
        <f ca="1">I56*(1-'Risk male'!I57)</f>
        <v>0.94333225850942992</v>
      </c>
      <c r="J57" s="21">
        <f ca="1">J56*(1-'Risk male'!J57)</f>
        <v>0.94414711854685696</v>
      </c>
      <c r="K57" s="21">
        <f ca="1">K56*(1-'Risk male'!K57)</f>
        <v>0.94495058799372866</v>
      </c>
      <c r="L57" s="21">
        <f ca="1">L56*(1-'Risk male'!L57)</f>
        <v>0.94574281654830994</v>
      </c>
      <c r="M57" s="21">
        <f ca="1">M56*(1-'Risk male'!M57)</f>
        <v>0.9465239522225295</v>
      </c>
      <c r="N57" s="21">
        <f ca="1">N56*(1-'Risk male'!N57)</f>
        <v>0.94729414135235723</v>
      </c>
      <c r="O57" s="21">
        <f ca="1">O56*(1-'Risk male'!O57)</f>
        <v>0.94805352860841574</v>
      </c>
      <c r="P57" s="21">
        <f ca="1">P56*(1-'Risk male'!P57)</f>
        <v>0.94880225700682075</v>
      </c>
      <c r="Q57" s="21">
        <f ca="1">Q56*(1-'Risk male'!Q57)</f>
        <v>0.9495404679202285</v>
      </c>
      <c r="R57" s="21">
        <f ca="1">R56*(1-'Risk male'!R57)</f>
        <v>0.95026830108907634</v>
      </c>
      <c r="S57" s="21">
        <f ca="1">S56*(1-'Risk male'!S57)</f>
        <v>0.95098589463301464</v>
      </c>
      <c r="T57" s="21">
        <f ca="1">T56*(1-'Risk male'!T57)</f>
        <v>0.95169338506250689</v>
      </c>
      <c r="U57" s="21">
        <f ca="1">U56*(1-'Risk male'!U57)</f>
        <v>0.9523909072905884</v>
      </c>
      <c r="V57" s="21">
        <f ca="1">V56*(1-'Risk male'!V57)</f>
        <v>0.95307859464478795</v>
      </c>
      <c r="W57" s="21">
        <f ca="1">W56*(1-'Risk male'!W57)</f>
        <v>0.95375657887917531</v>
      </c>
      <c r="X57" s="21">
        <f ca="1">X56*(1-'Risk male'!X57)</f>
        <v>0.9544249901865518</v>
      </c>
      <c r="Y57" s="21">
        <f ca="1">Y56*(1-'Risk male'!Y57)</f>
        <v>0.95508395721074646</v>
      </c>
      <c r="Z57" s="21">
        <f ca="1">Z56*(1-'Risk male'!Z57)</f>
        <v>0.95573360705903787</v>
      </c>
      <c r="AA57" s="21">
        <f ca="1">AA56*(1-'Risk male'!AA57)</f>
        <v>0.95637406531466973</v>
      </c>
      <c r="AB57" s="21">
        <f ca="1">AB56*(1-'Risk male'!AB57)</f>
        <v>0.95700545604945408</v>
      </c>
      <c r="AC57" s="21">
        <f ca="1">AC56*(1-'Risk male'!AC57)</f>
        <v>0.95762790183646984</v>
      </c>
      <c r="AD57" s="21">
        <f ca="1">AD56*(1-'Risk male'!AD57)</f>
        <v>0.95824152376283145</v>
      </c>
      <c r="AE57" s="21">
        <f ca="1">AE56*(1-'Risk male'!AE57)</f>
        <v>0.95884644144251829</v>
      </c>
      <c r="AF57" s="21">
        <f ca="1">AF56*(1-'Risk male'!AF57)</f>
        <v>0.95944277302927727</v>
      </c>
      <c r="AG57" s="21">
        <f ca="1">AG56*(1-'Risk male'!AG57)</f>
        <v>0.96003063522956733</v>
      </c>
      <c r="AH57" s="21">
        <f ca="1">AH56*(1-'Risk male'!AH57)</f>
        <v>0.9606101433155515</v>
      </c>
      <c r="AI57" s="21">
        <f ca="1">AI56*(1-'Risk male'!AI57)</f>
        <v>0.96118141113813527</v>
      </c>
      <c r="AJ57" s="21">
        <f ca="1">AJ56*(1-'Risk male'!AJ57)</f>
        <v>0.96174455114002333</v>
      </c>
      <c r="AK57" s="21">
        <f ca="1">AK56*(1-'Risk male'!AK57)</f>
        <v>0.96229967436881003</v>
      </c>
      <c r="AL57" s="21">
        <f ca="1">AL56*(1-'Risk male'!AL57)</f>
        <v>0.96284689049008876</v>
      </c>
      <c r="AM57" s="21">
        <f ca="1">AM56*(1-'Risk male'!AM57)</f>
        <v>0.96338630780057199</v>
      </c>
      <c r="AN57" s="21">
        <f ca="1">AN56*(1-'Risk male'!AN57)</f>
        <v>0.96391803324122172</v>
      </c>
      <c r="AO57" s="21">
        <f ca="1">AO56*(1-'Risk male'!AO57)</f>
        <v>0.96444217241037722</v>
      </c>
      <c r="AP57" s="21">
        <f ca="1">AP56*(1-'Risk male'!AP57)</f>
        <v>0.96495882957688495</v>
      </c>
      <c r="AQ57" s="21">
        <f ca="1">AQ56*(1-'Risk male'!AQ57)</f>
        <v>0.965468107693216</v>
      </c>
      <c r="AR57" s="21">
        <f ca="1">AR56*(1-'Risk male'!AR57)</f>
        <v>0.96597010840857578</v>
      </c>
      <c r="AS57" s="21">
        <f ca="1">AS56*(1-'Risk male'!AS57)</f>
        <v>0.96646493208198825</v>
      </c>
      <c r="AT57" s="21">
        <f ca="1">AT56*(1-'Risk male'!AT57)</f>
        <v>0.96695267779536309</v>
      </c>
      <c r="AU57" s="21">
        <f ca="1">AU56*(1-'Risk male'!AU57)</f>
        <v>0.96743344336653747</v>
      </c>
      <c r="AV57" s="21">
        <f ca="1">AV56*(1-'Risk male'!AV57)</f>
        <v>0.96790732536228385</v>
      </c>
      <c r="AW57" s="21">
        <f ca="1">AW56*(1-'Risk male'!AW57)</f>
        <v>0.96837441911128519</v>
      </c>
      <c r="AX57" s="21">
        <f ca="1">AX56*(1-'Risk male'!AX57)</f>
        <v>0.96883481871706723</v>
      </c>
      <c r="AY57" s="21">
        <f ca="1">AY56*(1-'Risk male'!AY57)</f>
        <v>0.96928861707090008</v>
      </c>
      <c r="AZ57" s="21">
        <f ca="1">AZ56*(1-'Risk male'!AZ57)</f>
        <v>0.96973590586464353</v>
      </c>
    </row>
    <row r="58" spans="1:52" x14ac:dyDescent="0.2">
      <c r="A58" s="1">
        <v>55</v>
      </c>
      <c r="B58" s="21">
        <f ca="1">B57*(1-'Risk male'!B58)</f>
        <v>0.93227527265221632</v>
      </c>
      <c r="C58" s="21">
        <f ca="1">C57*(1-'Risk male'!C58)</f>
        <v>0.93324366107241152</v>
      </c>
      <c r="D58" s="21">
        <f ca="1">D57*(1-'Risk male'!D58)</f>
        <v>0.93419867153531821</v>
      </c>
      <c r="E58" s="21">
        <f ca="1">E57*(1-'Risk male'!E58)</f>
        <v>0.93514047520154331</v>
      </c>
      <c r="F58" s="21">
        <f ca="1">F57*(1-'Risk male'!F58)</f>
        <v>0.93606924144515968</v>
      </c>
      <c r="G58" s="21">
        <f ca="1">G57*(1-'Risk male'!G58)</f>
        <v>0.93698513785984494</v>
      </c>
      <c r="H58" s="21">
        <f ca="1">H57*(1-'Risk male'!H58)</f>
        <v>0.93788833026544094</v>
      </c>
      <c r="I58" s="21">
        <f ca="1">I57*(1-'Risk male'!I58)</f>
        <v>0.93877898271495142</v>
      </c>
      <c r="J58" s="21">
        <f ca="1">J57*(1-'Risk male'!J58)</f>
        <v>0.93965725750192686</v>
      </c>
      <c r="K58" s="21">
        <f ca="1">K57*(1-'Risk male'!K58)</f>
        <v>0.9405233151682475</v>
      </c>
      <c r="L58" s="21">
        <f ca="1">L57*(1-'Risk male'!L58)</f>
        <v>0.94137731451225237</v>
      </c>
      <c r="M58" s="21">
        <f ca="1">M57*(1-'Risk male'!M58)</f>
        <v>0.94221941259723774</v>
      </c>
      <c r="N58" s="21">
        <f ca="1">N57*(1-'Risk male'!N58)</f>
        <v>0.94304976476027536</v>
      </c>
      <c r="O58" s="21">
        <f ca="1">O57*(1-'Risk male'!O58)</f>
        <v>0.94386852462134452</v>
      </c>
      <c r="P58" s="21">
        <f ca="1">P57*(1-'Risk male'!P58)</f>
        <v>0.94467584409277039</v>
      </c>
      <c r="Q58" s="21">
        <f ca="1">Q57*(1-'Risk male'!Q58)</f>
        <v>0.94547187338894489</v>
      </c>
      <c r="R58" s="21">
        <f ca="1">R57*(1-'Risk male'!R58)</f>
        <v>0.94625676103631318</v>
      </c>
      <c r="S58" s="21">
        <f ca="1">S57*(1-'Risk male'!S58)</f>
        <v>0.94703065388362229</v>
      </c>
      <c r="T58" s="21">
        <f ca="1">T57*(1-'Risk male'!T58)</f>
        <v>0.94779369711240624</v>
      </c>
      <c r="U58" s="21">
        <f ca="1">U57*(1-'Risk male'!U58)</f>
        <v>0.94854603424769512</v>
      </c>
      <c r="V58" s="21">
        <f ca="1">V57*(1-'Risk male'!V58)</f>
        <v>0.94928780716895278</v>
      </c>
      <c r="W58" s="21">
        <f ca="1">W57*(1-'Risk male'!W58)</f>
        <v>0.95001915612120036</v>
      </c>
      <c r="X58" s="21">
        <f ca="1">X57*(1-'Risk male'!X58)</f>
        <v>0.95074021972634504</v>
      </c>
      <c r="Y58" s="21">
        <f ca="1">Y57*(1-'Risk male'!Y58)</f>
        <v>0.95145113499466949</v>
      </c>
      <c r="Z58" s="21">
        <f ca="1">Z57*(1-'Risk male'!Z58)</f>
        <v>0.95215203733650688</v>
      </c>
      <c r="AA58" s="21">
        <f ca="1">AA57*(1-'Risk male'!AA58)</f>
        <v>0.95284306057405987</v>
      </c>
      <c r="AB58" s="21">
        <f ca="1">AB57*(1-'Risk male'!AB58)</f>
        <v>0.95352433695336258</v>
      </c>
      <c r="AC58" s="21">
        <f ca="1">AC57*(1-'Risk male'!AC58)</f>
        <v>0.95419599715638725</v>
      </c>
      <c r="AD58" s="21">
        <f ca="1">AD57*(1-'Risk male'!AD58)</f>
        <v>0.95485817031326969</v>
      </c>
      <c r="AE58" s="21">
        <f ca="1">AE57*(1-'Risk male'!AE58)</f>
        <v>0.95551098401464374</v>
      </c>
      <c r="AF58" s="21">
        <f ca="1">AF57*(1-'Risk male'!AF58)</f>
        <v>0.9561545643240934</v>
      </c>
      <c r="AG58" s="21">
        <f ca="1">AG57*(1-'Risk male'!AG58)</f>
        <v>0.95678903579069197</v>
      </c>
      <c r="AH58" s="21">
        <f ca="1">AH57*(1-'Risk male'!AH58)</f>
        <v>0.95741452146162964</v>
      </c>
      <c r="AI58" s="21">
        <f ca="1">AI57*(1-'Risk male'!AI58)</f>
        <v>0.95803114289493019</v>
      </c>
      <c r="AJ58" s="21">
        <f ca="1">AJ57*(1-'Risk male'!AJ58)</f>
        <v>0.95863902017222402</v>
      </c>
      <c r="AK58" s="21">
        <f ca="1">AK57*(1-'Risk male'!AK58)</f>
        <v>0.95923827191159383</v>
      </c>
      <c r="AL58" s="21">
        <f ca="1">AL57*(1-'Risk male'!AL58)</f>
        <v>0.95982901528047515</v>
      </c>
      <c r="AM58" s="21">
        <f ca="1">AM57*(1-'Risk male'!AM58)</f>
        <v>0.96041136600860366</v>
      </c>
      <c r="AN58" s="21">
        <f ca="1">AN57*(1-'Risk male'!AN58)</f>
        <v>0.96098543840100592</v>
      </c>
      <c r="AO58" s="21">
        <f ca="1">AO57*(1-'Risk male'!AO58)</f>
        <v>0.96155134535102149</v>
      </c>
      <c r="AP58" s="21">
        <f ca="1">AP57*(1-'Risk male'!AP58)</f>
        <v>0.96210919835335651</v>
      </c>
      <c r="AQ58" s="21">
        <f ca="1">AQ57*(1-'Risk male'!AQ58)</f>
        <v>0.96265910751715722</v>
      </c>
      <c r="AR58" s="21">
        <f ca="1">AR57*(1-'Risk male'!AR58)</f>
        <v>0.96320118157910373</v>
      </c>
      <c r="AS58" s="21">
        <f ca="1">AS57*(1-'Risk male'!AS58)</f>
        <v>0.96373552791650641</v>
      </c>
      <c r="AT58" s="21">
        <f ca="1">AT57*(1-'Risk male'!AT58)</f>
        <v>0.96426225256041154</v>
      </c>
      <c r="AU58" s="21">
        <f ca="1">AU57*(1-'Risk male'!AU58)</f>
        <v>0.96478146020870903</v>
      </c>
      <c r="AV58" s="21">
        <f ca="1">AV57*(1-'Risk male'!AV58)</f>
        <v>0.96529325423922818</v>
      </c>
      <c r="AW58" s="21">
        <f ca="1">AW57*(1-'Risk male'!AW58)</f>
        <v>0.96579773672282687</v>
      </c>
      <c r="AX58" s="21">
        <f ca="1">AX57*(1-'Risk male'!AX58)</f>
        <v>0.96629500843645943</v>
      </c>
      <c r="AY58" s="21">
        <f ca="1">AY57*(1-'Risk male'!AY58)</f>
        <v>0.96678516887623589</v>
      </c>
      <c r="AZ58" s="21">
        <f ca="1">AZ57*(1-'Risk male'!AZ58)</f>
        <v>0.96726831627044518</v>
      </c>
    </row>
    <row r="59" spans="1:52" x14ac:dyDescent="0.2">
      <c r="A59" s="1">
        <v>56</v>
      </c>
      <c r="B59" s="21">
        <f ca="1">B58*(1-'Risk male'!B59)</f>
        <v>0.92677403283225979</v>
      </c>
      <c r="C59" s="21">
        <f ca="1">C58*(1-'Risk male'!C59)</f>
        <v>0.92781809047246599</v>
      </c>
      <c r="D59" s="21">
        <f ca="1">D58*(1-'Risk male'!D59)</f>
        <v>0.92884781171704567</v>
      </c>
      <c r="E59" s="21">
        <f ca="1">E58*(1-'Risk male'!E59)</f>
        <v>0.92986337743048264</v>
      </c>
      <c r="F59" s="21">
        <f ca="1">F58*(1-'Risk male'!F59)</f>
        <v>0.93086496666844953</v>
      </c>
      <c r="G59" s="21">
        <f ca="1">G58*(1-'Risk male'!G59)</f>
        <v>0.93185275668113243</v>
      </c>
      <c r="H59" s="21">
        <f ca="1">H58*(1-'Risk male'!H59)</f>
        <v>0.93282692291709202</v>
      </c>
      <c r="I59" s="21">
        <f ca="1">I58*(1-'Risk male'!I59)</f>
        <v>0.93378763902767625</v>
      </c>
      <c r="J59" s="21">
        <f ca="1">J58*(1-'Risk male'!J59)</f>
        <v>0.93473507687193169</v>
      </c>
      <c r="K59" s="21">
        <f ca="1">K58*(1-'Risk male'!K59)</f>
        <v>0.93566940652201924</v>
      </c>
      <c r="L59" s="21">
        <f ca="1">L58*(1-'Risk male'!L59)</f>
        <v>0.93659079626908048</v>
      </c>
      <c r="M59" s="21">
        <f ca="1">M58*(1-'Risk male'!M59)</f>
        <v>0.9374994126295747</v>
      </c>
      <c r="N59" s="21">
        <f ca="1">N58*(1-'Risk male'!N59)</f>
        <v>0.9383954203520346</v>
      </c>
      <c r="O59" s="21">
        <f ca="1">O58*(1-'Risk male'!O59)</f>
        <v>0.93927898242423058</v>
      </c>
      <c r="P59" s="21">
        <f ca="1">P58*(1-'Risk male'!P59)</f>
        <v>0.9401502600807341</v>
      </c>
      <c r="Q59" s="21">
        <f ca="1">Q58*(1-'Risk male'!Q59)</f>
        <v>0.94100941281085382</v>
      </c>
      <c r="R59" s="21">
        <f ca="1">R58*(1-'Risk male'!R59)</f>
        <v>0.94185659836692448</v>
      </c>
      <c r="S59" s="21">
        <f ca="1">S58*(1-'Risk male'!S59)</f>
        <v>0.9426919727729427</v>
      </c>
      <c r="T59" s="21">
        <f ca="1">T58*(1-'Risk male'!T59)</f>
        <v>0.94351569033352145</v>
      </c>
      <c r="U59" s="21">
        <f ca="1">U58*(1-'Risk male'!U59)</f>
        <v>0.94432790364314756</v>
      </c>
      <c r="V59" s="21">
        <f ca="1">V58*(1-'Risk male'!V59)</f>
        <v>0.94512876359574582</v>
      </c>
      <c r="W59" s="21">
        <f ca="1">W58*(1-'Risk male'!W59)</f>
        <v>0.94591841939450338</v>
      </c>
      <c r="X59" s="21">
        <f ca="1">X58*(1-'Risk male'!X59)</f>
        <v>0.94669701856197119</v>
      </c>
      <c r="Y59" s="21">
        <f ca="1">Y58*(1-'Risk male'!Y59)</f>
        <v>0.94746470695039775</v>
      </c>
      <c r="Z59" s="21">
        <f ca="1">Z58*(1-'Risk male'!Z59)</f>
        <v>0.94822162875231464</v>
      </c>
      <c r="AA59" s="21">
        <f ca="1">AA58*(1-'Risk male'!AA59)</f>
        <v>0.94896792651133388</v>
      </c>
      <c r="AB59" s="21">
        <f ca="1">AB58*(1-'Risk male'!AB59)</f>
        <v>0.94970374113314993</v>
      </c>
      <c r="AC59" s="21">
        <f ca="1">AC58*(1-'Risk male'!AC59)</f>
        <v>0.950429211896749</v>
      </c>
      <c r="AD59" s="21">
        <f ca="1">AD58*(1-'Risk male'!AD59)</f>
        <v>0.95114447646579747</v>
      </c>
      <c r="AE59" s="21">
        <f ca="1">AE58*(1-'Risk male'!AE59)</f>
        <v>0.95184967090019534</v>
      </c>
      <c r="AF59" s="21">
        <f ca="1">AF58*(1-'Risk male'!AF59)</f>
        <v>0.95254492966780435</v>
      </c>
      <c r="AG59" s="21">
        <f ca="1">AG58*(1-'Risk male'!AG59)</f>
        <v>0.9532303856563169</v>
      </c>
      <c r="AH59" s="21">
        <f ca="1">AH58*(1-'Risk male'!AH59)</f>
        <v>0.9539061701852648</v>
      </c>
      <c r="AI59" s="21">
        <f ca="1">AI58*(1-'Risk male'!AI59)</f>
        <v>0.95457241301816798</v>
      </c>
      <c r="AJ59" s="21">
        <f ca="1">AJ58*(1-'Risk male'!AJ59)</f>
        <v>0.95522924237478812</v>
      </c>
      <c r="AK59" s="21">
        <f ca="1">AK58*(1-'Risk male'!AK59)</f>
        <v>0.95587678494350148</v>
      </c>
      <c r="AL59" s="21">
        <f ca="1">AL58*(1-'Risk male'!AL59)</f>
        <v>0.95651516589377239</v>
      </c>
      <c r="AM59" s="21">
        <f ca="1">AM58*(1-'Risk male'!AM59)</f>
        <v>0.95714450888871649</v>
      </c>
      <c r="AN59" s="21">
        <f ca="1">AN58*(1-'Risk male'!AN59)</f>
        <v>0.95776493609775026</v>
      </c>
      <c r="AO59" s="21">
        <f ca="1">AO58*(1-'Risk male'!AO59)</f>
        <v>0.95837656820931183</v>
      </c>
      <c r="AP59" s="21">
        <f ca="1">AP58*(1-'Risk male'!AP59)</f>
        <v>0.95897952444365331</v>
      </c>
      <c r="AQ59" s="21">
        <f ca="1">AQ58*(1-'Risk male'!AQ59)</f>
        <v>0.95957392256568985</v>
      </c>
      <c r="AR59" s="21">
        <f ca="1">AR58*(1-'Risk male'!AR59)</f>
        <v>0.96015987889790544</v>
      </c>
      <c r="AS59" s="21">
        <f ca="1">AS58*(1-'Risk male'!AS59)</f>
        <v>0.9607375083332973</v>
      </c>
      <c r="AT59" s="21">
        <f ca="1">AT58*(1-'Risk male'!AT59)</f>
        <v>0.96130692434836174</v>
      </c>
      <c r="AU59" s="21">
        <f ca="1">AU58*(1-'Risk male'!AU59)</f>
        <v>0.96186823901611573</v>
      </c>
      <c r="AV59" s="21">
        <f ca="1">AV58*(1-'Risk male'!AV59)</f>
        <v>0.96242156301913673</v>
      </c>
      <c r="AW59" s="21">
        <f ca="1">AW58*(1-'Risk male'!AW59)</f>
        <v>0.96296700566262705</v>
      </c>
      <c r="AX59" s="21">
        <f ca="1">AX58*(1-'Risk male'!AX59)</f>
        <v>0.96350467488748359</v>
      </c>
      <c r="AY59" s="21">
        <f ca="1">AY58*(1-'Risk male'!AY59)</f>
        <v>0.96403467728338954</v>
      </c>
      <c r="AZ59" s="21">
        <f ca="1">AZ58*(1-'Risk male'!AZ59)</f>
        <v>0.96455711810189371</v>
      </c>
    </row>
    <row r="60" spans="1:52" x14ac:dyDescent="0.2">
      <c r="A60" s="1">
        <v>57</v>
      </c>
      <c r="B60" s="21">
        <f ca="1">B59*(1-'Risk male'!B60)</f>
        <v>0.92056827421995169</v>
      </c>
      <c r="C60" s="21">
        <f ca="1">C59*(1-'Risk male'!C60)</f>
        <v>0.92169715479557934</v>
      </c>
      <c r="D60" s="21">
        <f ca="1">D59*(1-'Risk male'!D60)</f>
        <v>0.92281064040589134</v>
      </c>
      <c r="E60" s="21">
        <f ca="1">E59*(1-'Risk male'!E60)</f>
        <v>0.92390892214266584</v>
      </c>
      <c r="F60" s="21">
        <f ca="1">F59*(1-'Risk male'!F60)</f>
        <v>0.92499218928377036</v>
      </c>
      <c r="G60" s="21">
        <f ca="1">G59*(1-'Risk male'!G60)</f>
        <v>0.92606062929281674</v>
      </c>
      <c r="H60" s="21">
        <f ca="1">H59*(1-'Risk male'!H60)</f>
        <v>0.92711442781949527</v>
      </c>
      <c r="I60" s="21">
        <f ca="1">I59*(1-'Risk male'!I60)</f>
        <v>0.92815376870059818</v>
      </c>
      <c r="J60" s="21">
        <f ca="1">J59*(1-'Risk male'!J60)</f>
        <v>0.92917883396167544</v>
      </c>
      <c r="K60" s="21">
        <f ca="1">K59*(1-'Risk male'!K60)</f>
        <v>0.93018980381932703</v>
      </c>
      <c r="L60" s="21">
        <f ca="1">L59*(1-'Risk male'!L60)</f>
        <v>0.93118685668407075</v>
      </c>
      <c r="M60" s="21">
        <f ca="1">M59*(1-'Risk male'!M60)</f>
        <v>0.93217016916380657</v>
      </c>
      <c r="N60" s="21">
        <f ca="1">N59*(1-'Risk male'!N60)</f>
        <v>0.93313991606781832</v>
      </c>
      <c r="O60" s="21">
        <f ca="1">O59*(1-'Risk male'!O60)</f>
        <v>0.93409627041130183</v>
      </c>
      <c r="P60" s="21">
        <f ca="1">P59*(1-'Risk male'!P60)</f>
        <v>0.93503940342040492</v>
      </c>
      <c r="Q60" s="21">
        <f ca="1">Q59*(1-'Risk male'!Q60)</f>
        <v>0.93596948453775131</v>
      </c>
      <c r="R60" s="21">
        <f ca="1">R59*(1-'Risk male'!R60)</f>
        <v>0.93688668142842368</v>
      </c>
      <c r="S60" s="21">
        <f ca="1">S59*(1-'Risk male'!S60)</f>
        <v>0.93779115998639873</v>
      </c>
      <c r="T60" s="21">
        <f ca="1">T59*(1-'Risk male'!T60)</f>
        <v>0.93868308434140113</v>
      </c>
      <c r="U60" s="21">
        <f ca="1">U59*(1-'Risk male'!U60)</f>
        <v>0.93956261686615961</v>
      </c>
      <c r="V60" s="21">
        <f ca="1">V59*(1-'Risk male'!V60)</f>
        <v>0.94042991818406441</v>
      </c>
      <c r="W60" s="21">
        <f ca="1">W59*(1-'Risk male'!W60)</f>
        <v>0.94128514717717682</v>
      </c>
      <c r="X60" s="21">
        <f ca="1">X59*(1-'Risk male'!X60)</f>
        <v>0.94212846099460745</v>
      </c>
      <c r="Y60" s="21">
        <f ca="1">Y59*(1-'Risk male'!Y60)</f>
        <v>0.94296001506121152</v>
      </c>
      <c r="Z60" s="21">
        <f ca="1">Z59*(1-'Risk male'!Z60)</f>
        <v>0.94377996308662249</v>
      </c>
      <c r="AA60" s="21">
        <f ca="1">AA59*(1-'Risk male'!AA60)</f>
        <v>0.94458845707457695</v>
      </c>
      <c r="AB60" s="21">
        <f ca="1">AB59*(1-'Risk male'!AB60)</f>
        <v>0.94538564733252606</v>
      </c>
      <c r="AC60" s="21">
        <f ca="1">AC59*(1-'Risk male'!AC60)</f>
        <v>0.94617168248152905</v>
      </c>
      <c r="AD60" s="21">
        <f ca="1">AD59*(1-'Risk male'!AD60)</f>
        <v>0.94694670946640092</v>
      </c>
      <c r="AE60" s="21">
        <f ca="1">AE59*(1-'Risk male'!AE60)</f>
        <v>0.94771087356609773</v>
      </c>
      <c r="AF60" s="21">
        <f ca="1">AF59*(1-'Risk male'!AF60)</f>
        <v>0.94846431840434609</v>
      </c>
      <c r="AG60" s="21">
        <f ca="1">AG59*(1-'Risk male'!AG60)</f>
        <v>0.94920718596048026</v>
      </c>
      <c r="AH60" s="21">
        <f ca="1">AH59*(1-'Risk male'!AH60)</f>
        <v>0.94993961658048587</v>
      </c>
      <c r="AI60" s="21">
        <f ca="1">AI59*(1-'Risk male'!AI60)</f>
        <v>0.9506617489882454</v>
      </c>
      <c r="AJ60" s="21">
        <f ca="1">AJ59*(1-'Risk male'!AJ60)</f>
        <v>0.95137372029695078</v>
      </c>
      <c r="AK60" s="21">
        <f ca="1">AK59*(1-'Risk male'!AK60)</f>
        <v>0.95207566602069416</v>
      </c>
      <c r="AL60" s="21">
        <f ca="1">AL59*(1-'Risk male'!AL60)</f>
        <v>0.95276772008621613</v>
      </c>
      <c r="AM60" s="21">
        <f ca="1">AM59*(1-'Risk male'!AM60)</f>
        <v>0.95345001484479952</v>
      </c>
      <c r="AN60" s="21">
        <f ca="1">AN59*(1-'Risk male'!AN60)</f>
        <v>0.9541226810843022</v>
      </c>
      <c r="AO60" s="21">
        <f ca="1">AO59*(1-'Risk male'!AO60)</f>
        <v>0.9547858480413135</v>
      </c>
      <c r="AP60" s="21">
        <f ca="1">AP59*(1-'Risk male'!AP60)</f>
        <v>0.95543964341343168</v>
      </c>
      <c r="AQ60" s="21">
        <f ca="1">AQ59*(1-'Risk male'!AQ60)</f>
        <v>0.95608419337164563</v>
      </c>
      <c r="AR60" s="21">
        <f ca="1">AR59*(1-'Risk male'!AR60)</f>
        <v>0.95671962257282128</v>
      </c>
      <c r="AS60" s="21">
        <f ca="1">AS59*(1-'Risk male'!AS60)</f>
        <v>0.95734605417226859</v>
      </c>
      <c r="AT60" s="21">
        <f ca="1">AT59*(1-'Risk male'!AT60)</f>
        <v>0.9579636098363965</v>
      </c>
      <c r="AU60" s="21">
        <f ca="1">AU59*(1-'Risk male'!AU60)</f>
        <v>0.958572409755443</v>
      </c>
      <c r="AV60" s="21">
        <f ca="1">AV59*(1-'Risk male'!AV60)</f>
        <v>0.95917257265626354</v>
      </c>
      <c r="AW60" s="21">
        <f ca="1">AW59*(1-'Risk male'!AW60)</f>
        <v>0.95976421581518423</v>
      </c>
      <c r="AX60" s="21">
        <f ca="1">AX59*(1-'Risk male'!AX60)</f>
        <v>0.96034745507089569</v>
      </c>
      <c r="AY60" s="21">
        <f ca="1">AY59*(1-'Risk male'!AY60)</f>
        <v>0.9609224048374061</v>
      </c>
      <c r="AZ60" s="21">
        <f ca="1">AZ59*(1-'Risk male'!AZ60)</f>
        <v>0.96148917811701529</v>
      </c>
    </row>
    <row r="61" spans="1:52" x14ac:dyDescent="0.2">
      <c r="A61" s="1">
        <v>58</v>
      </c>
      <c r="B61" s="21">
        <f ca="1">B60*(1-'Risk male'!B61)</f>
        <v>0.91382797314737862</v>
      </c>
      <c r="C61" s="21">
        <f ca="1">C60*(1-'Risk male'!C61)</f>
        <v>0.91504832069338615</v>
      </c>
      <c r="D61" s="21">
        <f ca="1">D60*(1-'Risk male'!D61)</f>
        <v>0.91625215130437221</v>
      </c>
      <c r="E61" s="21">
        <f ca="1">E60*(1-'Risk male'!E61)</f>
        <v>0.91743966630251739</v>
      </c>
      <c r="F61" s="21">
        <f ca="1">F60*(1-'Risk male'!F61)</f>
        <v>0.91861106521470892</v>
      </c>
      <c r="G61" s="21">
        <f ca="1">G60*(1-'Risk male'!G61)</f>
        <v>0.91976654576762917</v>
      </c>
      <c r="H61" s="21">
        <f ca="1">H60*(1-'Risk male'!H61)</f>
        <v>0.92090630388368799</v>
      </c>
      <c r="I61" s="21">
        <f ca="1">I60*(1-'Risk male'!I61)</f>
        <v>0.92203053367780463</v>
      </c>
      <c r="J61" s="21">
        <f ca="1">J60*(1-'Risk male'!J61)</f>
        <v>0.92313942745498023</v>
      </c>
      <c r="K61" s="21">
        <f ca="1">K60*(1-'Risk male'!K61)</f>
        <v>0.92423317570865804</v>
      </c>
      <c r="L61" s="21">
        <f ca="1">L60*(1-'Risk male'!L61)</f>
        <v>0.92531196711980856</v>
      </c>
      <c r="M61" s="21">
        <f ca="1">M60*(1-'Risk male'!M61)</f>
        <v>0.9263759885567564</v>
      </c>
      <c r="N61" s="21">
        <f ca="1">N60*(1-'Risk male'!N61)</f>
        <v>0.92742542507568471</v>
      </c>
      <c r="O61" s="21">
        <f ca="1">O60*(1-'Risk male'!O61)</f>
        <v>0.92846045992180437</v>
      </c>
      <c r="P61" s="21">
        <f ca="1">P60*(1-'Risk male'!P61)</f>
        <v>0.92948127453116791</v>
      </c>
      <c r="Q61" s="21">
        <f ca="1">Q60*(1-'Risk male'!Q61)</f>
        <v>0.93048804853309763</v>
      </c>
      <c r="R61" s="21">
        <f ca="1">R60*(1-'Risk male'!R61)</f>
        <v>0.93148095975320011</v>
      </c>
      <c r="S61" s="21">
        <f ca="1">S60*(1-'Risk male'!S61)</f>
        <v>0.93246018421695409</v>
      </c>
      <c r="T61" s="21">
        <f ca="1">T60*(1-'Risk male'!T61)</f>
        <v>0.93342589615383831</v>
      </c>
      <c r="U61" s="21">
        <f ca="1">U60*(1-'Risk male'!U61)</f>
        <v>0.93437826800197732</v>
      </c>
      <c r="V61" s="21">
        <f ca="1">V60*(1-'Risk male'!V61)</f>
        <v>0.93531747041330182</v>
      </c>
      <c r="W61" s="21">
        <f ca="1">W60*(1-'Risk male'!W61)</f>
        <v>0.93624367225917038</v>
      </c>
      <c r="X61" s="21">
        <f ca="1">X60*(1-'Risk male'!X61)</f>
        <v>0.93715704063646688</v>
      </c>
      <c r="Y61" s="21">
        <f ca="1">Y60*(1-'Risk male'!Y61)</f>
        <v>0.93805774087411908</v>
      </c>
      <c r="Z61" s="21">
        <f ca="1">Z60*(1-'Risk male'!Z61)</f>
        <v>0.93894593654005531</v>
      </c>
      <c r="AA61" s="21">
        <f ca="1">AA60*(1-'Risk male'!AA61)</f>
        <v>0.93982178944855066</v>
      </c>
      <c r="AB61" s="21">
        <f ca="1">AB60*(1-'Risk male'!AB61)</f>
        <v>0.9406854596679538</v>
      </c>
      <c r="AC61" s="21">
        <f ca="1">AC60*(1-'Risk male'!AC61)</f>
        <v>0.94153710552878889</v>
      </c>
      <c r="AD61" s="21">
        <f ca="1">AD60*(1-'Risk male'!AD61)</f>
        <v>0.94237688363220029</v>
      </c>
      <c r="AE61" s="21">
        <f ca="1">AE60*(1-'Risk male'!AE61)</f>
        <v>0.94320494885872086</v>
      </c>
      <c r="AF61" s="21">
        <f ca="1">AF60*(1-'Risk male'!AF61)</f>
        <v>0.94402145437736951</v>
      </c>
      <c r="AG61" s="21">
        <f ca="1">AG60*(1-'Risk male'!AG61)</f>
        <v>0.94482655165503682</v>
      </c>
      <c r="AH61" s="21">
        <f ca="1">AH60*(1-'Risk male'!AH61)</f>
        <v>0.94562039046615642</v>
      </c>
      <c r="AI61" s="21">
        <f ca="1">AI60*(1-'Risk male'!AI61)</f>
        <v>0.94640311890265472</v>
      </c>
      <c r="AJ61" s="21">
        <f ca="1">AJ60*(1-'Risk male'!AJ61)</f>
        <v>0.94717488338414091</v>
      </c>
      <c r="AK61" s="21">
        <f ca="1">AK60*(1-'Risk male'!AK61)</f>
        <v>0.94793582866834802</v>
      </c>
      <c r="AL61" s="21">
        <f ca="1">AL60*(1-'Risk male'!AL61)</f>
        <v>0.94868609786179958</v>
      </c>
      <c r="AM61" s="21">
        <f ca="1">AM60*(1-'Risk male'!AM61)</f>
        <v>0.9494258324306899</v>
      </c>
      <c r="AN61" s="21">
        <f ca="1">AN60*(1-'Risk male'!AN61)</f>
        <v>0.95015517221196766</v>
      </c>
      <c r="AO61" s="21">
        <f ca="1">AO60*(1-'Risk male'!AO61)</f>
        <v>0.95087425542460657</v>
      </c>
      <c r="AP61" s="21">
        <f ca="1">AP60*(1-'Risk male'!AP61)</f>
        <v>0.95158321868105744</v>
      </c>
      <c r="AQ61" s="21">
        <f ca="1">AQ60*(1-'Risk male'!AQ61)</f>
        <v>0.95228219699886318</v>
      </c>
      <c r="AR61" s="21">
        <f ca="1">AR60*(1-'Risk male'!AR61)</f>
        <v>0.95297132381243577</v>
      </c>
      <c r="AS61" s="21">
        <f ca="1">AS60*(1-'Risk male'!AS61)</f>
        <v>0.95365073098496866</v>
      </c>
      <c r="AT61" s="21">
        <f ca="1">AT60*(1-'Risk male'!AT61)</f>
        <v>0.95432054882048911</v>
      </c>
      <c r="AU61" s="21">
        <f ca="1">AU60*(1-'Risk male'!AU61)</f>
        <v>0.95498090607603903</v>
      </c>
      <c r="AV61" s="21">
        <f ca="1">AV60*(1-'Risk male'!AV61)</f>
        <v>0.95563192997396129</v>
      </c>
      <c r="AW61" s="21">
        <f ca="1">AW60*(1-'Risk male'!AW61)</f>
        <v>0.95627374621429995</v>
      </c>
      <c r="AX61" s="21">
        <f ca="1">AX60*(1-'Risk male'!AX61)</f>
        <v>0.95690647898728676</v>
      </c>
      <c r="AY61" s="21">
        <f ca="1">AY60*(1-'Risk male'!AY61)</f>
        <v>0.9575302509859317</v>
      </c>
      <c r="AZ61" s="21">
        <f ca="1">AZ60*(1-'Risk male'!AZ61)</f>
        <v>0.95814518341867649</v>
      </c>
    </row>
    <row r="62" spans="1:52" x14ac:dyDescent="0.2">
      <c r="A62" s="1">
        <v>59</v>
      </c>
      <c r="B62" s="21">
        <f ca="1">B61*(1-'Risk male'!B62)</f>
        <v>0.90631807455900548</v>
      </c>
      <c r="C62" s="21">
        <f ca="1">C61*(1-'Risk male'!C62)</f>
        <v>0.90763952514162349</v>
      </c>
      <c r="D62" s="21">
        <f ca="1">D61*(1-'Risk male'!D62)</f>
        <v>0.90894324243063784</v>
      </c>
      <c r="E62" s="21">
        <f ca="1">E61*(1-'Risk male'!E62)</f>
        <v>0.91022943808959877</v>
      </c>
      <c r="F62" s="21">
        <f ca="1">F61*(1-'Risk male'!F62)</f>
        <v>0.91149832203619918</v>
      </c>
      <c r="G62" s="21">
        <f ca="1">G61*(1-'Risk male'!G62)</f>
        <v>0.91275010243160226</v>
      </c>
      <c r="H62" s="21">
        <f ca="1">H61*(1-'Risk male'!H62)</f>
        <v>0.91398498567080988</v>
      </c>
      <c r="I62" s="21">
        <f ca="1">I61*(1-'Risk male'!I62)</f>
        <v>0.91520317637406967</v>
      </c>
      <c r="J62" s="21">
        <f ca="1">J61*(1-'Risk male'!J62)</f>
        <v>0.91640487737926191</v>
      </c>
      <c r="K62" s="21">
        <f ca="1">K61*(1-'Risk male'!K62)</f>
        <v>0.91759028973525258</v>
      </c>
      <c r="L62" s="21">
        <f ca="1">L61*(1-'Risk male'!L62)</f>
        <v>0.91875961269615269</v>
      </c>
      <c r="M62" s="21">
        <f ca="1">M61*(1-'Risk male'!M62)</f>
        <v>0.91991304371648819</v>
      </c>
      <c r="N62" s="21">
        <f ca="1">N61*(1-'Risk male'!N62)</f>
        <v>0.92105077844721972</v>
      </c>
      <c r="O62" s="21">
        <f ca="1">O61*(1-'Risk male'!O62)</f>
        <v>0.9221730107325895</v>
      </c>
      <c r="P62" s="21">
        <f ca="1">P61*(1-'Risk male'!P62)</f>
        <v>0.92327993260777419</v>
      </c>
      <c r="Q62" s="21">
        <f ca="1">Q61*(1-'Risk male'!Q62)</f>
        <v>0.92437173429730746</v>
      </c>
      <c r="R62" s="21">
        <f ca="1">R61*(1-'Risk male'!R62)</f>
        <v>0.92544860421424147</v>
      </c>
      <c r="S62" s="21">
        <f ca="1">S61*(1-'Risk male'!S62)</f>
        <v>0.92651072896002973</v>
      </c>
      <c r="T62" s="21">
        <f ca="1">T61*(1-'Risk male'!T62)</f>
        <v>0.9275582933250941</v>
      </c>
      <c r="U62" s="21">
        <f ca="1">U61*(1-'Risk male'!U62)</f>
        <v>0.92859148029005012</v>
      </c>
      <c r="V62" s="21">
        <f ca="1">V61*(1-'Risk male'!V62)</f>
        <v>0.92961047102758354</v>
      </c>
      <c r="W62" s="21">
        <f ca="1">W61*(1-'Risk male'!W62)</f>
        <v>0.9306154449049211</v>
      </c>
      <c r="X62" s="21">
        <f ca="1">X61*(1-'Risk male'!X62)</f>
        <v>0.93160657948690617</v>
      </c>
      <c r="Y62" s="21">
        <f ca="1">Y61*(1-'Risk male'!Y62)</f>
        <v>0.9325840505396219</v>
      </c>
      <c r="Z62" s="21">
        <f ca="1">Z61*(1-'Risk male'!Z62)</f>
        <v>0.93354803203457326</v>
      </c>
      <c r="AA62" s="21">
        <f ca="1">AA61*(1-'Risk male'!AA62)</f>
        <v>0.93449869615337944</v>
      </c>
      <c r="AB62" s="21">
        <f ca="1">AB61*(1-'Risk male'!AB62)</f>
        <v>0.93543621329296045</v>
      </c>
      <c r="AC62" s="21">
        <f ca="1">AC61*(1-'Risk male'!AC62)</f>
        <v>0.9363607520712125</v>
      </c>
      <c r="AD62" s="21">
        <f ca="1">AD61*(1-'Risk male'!AD62)</f>
        <v>0.93727247933313385</v>
      </c>
      <c r="AE62" s="21">
        <f ca="1">AE61*(1-'Risk male'!AE62)</f>
        <v>0.93817156015738112</v>
      </c>
      <c r="AF62" s="21">
        <f ca="1">AF61*(1-'Risk male'!AF62)</f>
        <v>0.9390581578632573</v>
      </c>
      <c r="AG62" s="21">
        <f ca="1">AG61*(1-'Risk male'!AG62)</f>
        <v>0.93993243401808702</v>
      </c>
      <c r="AH62" s="21">
        <f ca="1">AH61*(1-'Risk male'!AH62)</f>
        <v>0.94079454844497568</v>
      </c>
      <c r="AI62" s="21">
        <f ca="1">AI61*(1-'Risk male'!AI62)</f>
        <v>0.9416446592309391</v>
      </c>
      <c r="AJ62" s="21">
        <f ca="1">AJ61*(1-'Risk male'!AJ62)</f>
        <v>0.94248292273536627</v>
      </c>
      <c r="AK62" s="21">
        <f ca="1">AK61*(1-'Risk male'!AK62)</f>
        <v>0.94330949359882044</v>
      </c>
      <c r="AL62" s="21">
        <f ca="1">AL61*(1-'Risk male'!AL62)</f>
        <v>0.94412452475215147</v>
      </c>
      <c r="AM62" s="21">
        <f ca="1">AM61*(1-'Risk male'!AM62)</f>
        <v>0.94492816742590613</v>
      </c>
      <c r="AN62" s="21">
        <f ca="1">AN61*(1-'Risk male'!AN62)</f>
        <v>0.94572057116002006</v>
      </c>
      <c r="AO62" s="21">
        <f ca="1">AO61*(1-'Risk male'!AO62)</f>
        <v>0.94650188381377653</v>
      </c>
      <c r="AP62" s="21">
        <f ca="1">AP61*(1-'Risk male'!AP62)</f>
        <v>0.94727225157602157</v>
      </c>
      <c r="AQ62" s="21">
        <f ca="1">AQ61*(1-'Risk male'!AQ62)</f>
        <v>0.94803181897561495</v>
      </c>
      <c r="AR62" s="21">
        <f ca="1">AR61*(1-'Risk male'!AR62)</f>
        <v>0.94878072889211407</v>
      </c>
      <c r="AS62" s="21">
        <f ca="1">AS61*(1-'Risk male'!AS62)</f>
        <v>0.94951912256666149</v>
      </c>
      <c r="AT62" s="21">
        <f ca="1">AT61*(1-'Risk male'!AT62)</f>
        <v>0.95024713961308005</v>
      </c>
      <c r="AU62" s="21">
        <f ca="1">AU61*(1-'Risk male'!AU62)</f>
        <v>0.9509649180291585</v>
      </c>
      <c r="AV62" s="21">
        <f ca="1">AV61*(1-'Risk male'!AV62)</f>
        <v>0.9516725942081059</v>
      </c>
      <c r="AW62" s="21">
        <f ca="1">AW61*(1-'Risk male'!AW62)</f>
        <v>0.95237030295018066</v>
      </c>
      <c r="AX62" s="21">
        <f ca="1">AX61*(1-'Risk male'!AX62)</f>
        <v>0.95305817747446142</v>
      </c>
      <c r="AY62" s="21">
        <f ca="1">AY61*(1-'Risk male'!AY62)</f>
        <v>0.95373634943078089</v>
      </c>
      <c r="AZ62" s="21">
        <f ca="1">AZ61*(1-'Risk male'!AZ62)</f>
        <v>0.95440494891177441</v>
      </c>
    </row>
    <row r="63" spans="1:52" x14ac:dyDescent="0.2">
      <c r="A63" s="1">
        <v>60</v>
      </c>
      <c r="B63" s="21">
        <f ca="1">B62*(1-'Risk male'!B63)</f>
        <v>0.8981274690634462</v>
      </c>
      <c r="C63" s="21">
        <f ca="1">C62*(1-'Risk male'!C63)</f>
        <v>0.8995581973098139</v>
      </c>
      <c r="D63" s="21">
        <f ca="1">D62*(1-'Risk male'!D63)</f>
        <v>0.90096990675818833</v>
      </c>
      <c r="E63" s="21">
        <f ca="1">E62*(1-'Risk male'!E63)</f>
        <v>0.90236281907302063</v>
      </c>
      <c r="F63" s="21">
        <f ca="1">F62*(1-'Risk male'!F63)</f>
        <v>0.90373715426097156</v>
      </c>
      <c r="G63" s="21">
        <f ca="1">G62*(1-'Risk male'!G63)</f>
        <v>0.9050931306531812</v>
      </c>
      <c r="H63" s="21">
        <f ca="1">H62*(1-'Risk male'!H63)</f>
        <v>0.90643096488880681</v>
      </c>
      <c r="I63" s="21">
        <f ca="1">I62*(1-'Risk male'!I63)</f>
        <v>0.90775087189981818</v>
      </c>
      <c r="J63" s="21">
        <f ca="1">J62*(1-'Risk male'!J63)</f>
        <v>0.90905306489699078</v>
      </c>
      <c r="K63" s="21">
        <f ca="1">K62*(1-'Risk male'!K63)</f>
        <v>0.91033775535707395</v>
      </c>
      <c r="L63" s="21">
        <f ca="1">L62*(1-'Risk male'!L63)</f>
        <v>0.91160515301107359</v>
      </c>
      <c r="M63" s="21">
        <f ca="1">M62*(1-'Risk male'!M63)</f>
        <v>0.91285546583364408</v>
      </c>
      <c r="N63" s="21">
        <f ca="1">N62*(1-'Risk male'!N63)</f>
        <v>0.91408890003352872</v>
      </c>
      <c r="O63" s="21">
        <f ca="1">O62*(1-'Risk male'!O63)</f>
        <v>0.91530566004501801</v>
      </c>
      <c r="P63" s="21">
        <f ca="1">P62*(1-'Risk male'!P63)</f>
        <v>0.91650594852040124</v>
      </c>
      <c r="Q63" s="21">
        <f ca="1">Q62*(1-'Risk male'!Q63)</f>
        <v>0.91768996632337063</v>
      </c>
      <c r="R63" s="21">
        <f ca="1">R62*(1-'Risk male'!R63)</f>
        <v>0.91885791252334237</v>
      </c>
      <c r="S63" s="21">
        <f ca="1">S62*(1-'Risk male'!S63)</f>
        <v>0.92000998439067272</v>
      </c>
      <c r="T63" s="21">
        <f ca="1">T62*(1-'Risk male'!T63)</f>
        <v>0.92114637739272776</v>
      </c>
      <c r="U63" s="21">
        <f ca="1">U62*(1-'Risk male'!U63)</f>
        <v>0.92226728519077616</v>
      </c>
      <c r="V63" s="21">
        <f ca="1">V62*(1-'Risk male'!V63)</f>
        <v>0.92337289963769542</v>
      </c>
      <c r="W63" s="21">
        <f ca="1">W62*(1-'Risk male'!W63)</f>
        <v>0.92446341077642669</v>
      </c>
      <c r="X63" s="21">
        <f ca="1">X62*(1-'Risk male'!X63)</f>
        <v>0.92553900683918966</v>
      </c>
      <c r="Y63" s="21">
        <f ca="1">Y62*(1-'Risk male'!Y63)</f>
        <v>0.92659987424739187</v>
      </c>
      <c r="Z63" s="21">
        <f ca="1">Z62*(1-'Risk male'!Z63)</f>
        <v>0.92764619761224243</v>
      </c>
      <c r="AA63" s="21">
        <f ca="1">AA62*(1-'Risk male'!AA63)</f>
        <v>0.92867815973601719</v>
      </c>
      <c r="AB63" s="21">
        <f ca="1">AB62*(1-'Risk male'!AB63)</f>
        <v>0.92969594161395452</v>
      </c>
      <c r="AC63" s="21">
        <f ca="1">AC62*(1-'Risk male'!AC63)</f>
        <v>0.93069972243677401</v>
      </c>
      <c r="AD63" s="21">
        <f ca="1">AD62*(1-'Risk male'!AD63)</f>
        <v>0.93168967959377469</v>
      </c>
      <c r="AE63" s="21">
        <f ca="1">AE62*(1-'Risk male'!AE63)</f>
        <v>0.93266598867649042</v>
      </c>
      <c r="AF63" s="21">
        <f ca="1">AF62*(1-'Risk male'!AF63)</f>
        <v>0.93362882348289966</v>
      </c>
      <c r="AG63" s="21">
        <f ca="1">AG62*(1-'Risk male'!AG63)</f>
        <v>0.93457835602214157</v>
      </c>
      <c r="AH63" s="21">
        <f ca="1">AH62*(1-'Risk male'!AH63)</f>
        <v>0.9355147565197317</v>
      </c>
      <c r="AI63" s="21">
        <f ca="1">AI62*(1-'Risk male'!AI63)</f>
        <v>0.93643819342326107</v>
      </c>
      <c r="AJ63" s="21">
        <f ca="1">AJ62*(1-'Risk male'!AJ63)</f>
        <v>0.93734883340853759</v>
      </c>
      <c r="AK63" s="21">
        <f ca="1">AK62*(1-'Risk male'!AK63)</f>
        <v>0.9382468413861722</v>
      </c>
      <c r="AL63" s="21">
        <f ca="1">AL62*(1-'Risk male'!AL63)</f>
        <v>0.93913238050857939</v>
      </c>
      <c r="AM63" s="21">
        <f ca="1">AM62*(1-'Risk male'!AM63)</f>
        <v>0.94000561217737499</v>
      </c>
      <c r="AN63" s="21">
        <f ca="1">AN62*(1-'Risk male'!AN63)</f>
        <v>0.94086669605115458</v>
      </c>
      <c r="AO63" s="21">
        <f ca="1">AO62*(1-'Risk male'!AO63)</f>
        <v>0.94171579005363015</v>
      </c>
      <c r="AP63" s="21">
        <f ca="1">AP62*(1-'Risk male'!AP63)</f>
        <v>0.94255305038211812</v>
      </c>
      <c r="AQ63" s="21">
        <f ca="1">AQ62*(1-'Risk male'!AQ63)</f>
        <v>0.94337863151634815</v>
      </c>
      <c r="AR63" s="21">
        <f ca="1">AR62*(1-'Risk male'!AR63)</f>
        <v>0.94419268622759356</v>
      </c>
      <c r="AS63" s="21">
        <f ca="1">AS62*(1-'Risk male'!AS63)</f>
        <v>0.94499536558808772</v>
      </c>
      <c r="AT63" s="21">
        <f ca="1">AT62*(1-'Risk male'!AT63)</f>
        <v>0.94578681898072847</v>
      </c>
      <c r="AU63" s="21">
        <f ca="1">AU62*(1-'Risk male'!AU63)</f>
        <v>0.94656719410905155</v>
      </c>
      <c r="AV63" s="21">
        <f ca="1">AV62*(1-'Risk male'!AV63)</f>
        <v>0.94733663700744897</v>
      </c>
      <c r="AW63" s="21">
        <f ca="1">AW62*(1-'Risk male'!AW63)</f>
        <v>0.94809529205163445</v>
      </c>
      <c r="AX63" s="21">
        <f ca="1">AX62*(1-'Risk male'!AX63)</f>
        <v>0.94884330196932287</v>
      </c>
      <c r="AY63" s="21">
        <f ca="1">AY62*(1-'Risk male'!AY63)</f>
        <v>0.94958080785114063</v>
      </c>
      <c r="AZ63" s="21">
        <f ca="1">AZ62*(1-'Risk male'!AZ63)</f>
        <v>0.95030794916171679</v>
      </c>
    </row>
    <row r="64" spans="1:52" x14ac:dyDescent="0.2">
      <c r="A64" s="1">
        <v>61</v>
      </c>
      <c r="B64" s="21">
        <f ca="1">B63*(1-'Risk male'!B64)</f>
        <v>0.88924706253476649</v>
      </c>
      <c r="C64" s="21">
        <f ca="1">C63*(1-'Risk male'!C64)</f>
        <v>0.89080146043027708</v>
      </c>
      <c r="D64" s="21">
        <f ca="1">D63*(1-'Risk male'!D64)</f>
        <v>0.89233532140120442</v>
      </c>
      <c r="E64" s="21">
        <f ca="1">E63*(1-'Risk male'!E64)</f>
        <v>0.89384887955110159</v>
      </c>
      <c r="F64" s="21">
        <f ca="1">F63*(1-'Risk male'!F64)</f>
        <v>0.89534236742869533</v>
      </c>
      <c r="G64" s="21">
        <f ca="1">G63*(1-'Risk male'!G64)</f>
        <v>0.89681601600124117</v>
      </c>
      <c r="H64" s="21">
        <f ca="1">H63*(1-'Risk male'!H64)</f>
        <v>0.89827005462943943</v>
      </c>
      <c r="I64" s="21">
        <f ca="1">I63*(1-'Risk male'!I64)</f>
        <v>0.89970471104389727</v>
      </c>
      <c r="J64" s="21">
        <f ca="1">J63*(1-'Risk male'!J64)</f>
        <v>0.90112021132306697</v>
      </c>
      <c r="K64" s="21">
        <f ca="1">K63*(1-'Risk male'!K64)</f>
        <v>0.9025167798726349</v>
      </c>
      <c r="L64" s="21">
        <f ca="1">L63*(1-'Risk male'!L64)</f>
        <v>0.90389463940629244</v>
      </c>
      <c r="M64" s="21">
        <f ca="1">M63*(1-'Risk male'!M64)</f>
        <v>0.90525401092787594</v>
      </c>
      <c r="N64" s="21">
        <f ca="1">N63*(1-'Risk male'!N64)</f>
        <v>0.90659511371481127</v>
      </c>
      <c r="O64" s="21">
        <f ca="1">O63*(1-'Risk male'!O64)</f>
        <v>0.90791816530282465</v>
      </c>
      <c r="P64" s="21">
        <f ca="1">P63*(1-'Risk male'!P64)</f>
        <v>0.9092233814718893</v>
      </c>
      <c r="Q64" s="21">
        <f ca="1">Q63*(1-'Risk male'!Q64)</f>
        <v>0.91051097623336086</v>
      </c>
      <c r="R64" s="21">
        <f ca="1">R63*(1-'Risk male'!R64)</f>
        <v>0.91178116181826052</v>
      </c>
      <c r="S64" s="21">
        <f ca="1">S63*(1-'Risk male'!S64)</f>
        <v>0.91303414866667831</v>
      </c>
      <c r="T64" s="21">
        <f ca="1">T63*(1-'Risk male'!T64)</f>
        <v>0.91427014541824847</v>
      </c>
      <c r="U64" s="21">
        <f ca="1">U63*(1-'Risk male'!U64)</f>
        <v>0.91548935890366134</v>
      </c>
      <c r="V64" s="21">
        <f ca="1">V63*(1-'Risk male'!V64)</f>
        <v>0.91669199413719615</v>
      </c>
      <c r="W64" s="21">
        <f ca="1">W63*(1-'Risk male'!W64)</f>
        <v>0.91787825431020564</v>
      </c>
      <c r="X64" s="21">
        <f ca="1">X63*(1-'Risk male'!X64)</f>
        <v>0.91904834078555619</v>
      </c>
      <c r="Y64" s="21">
        <f ca="1">Y63*(1-'Risk male'!Y64)</f>
        <v>0.92020245309295534</v>
      </c>
      <c r="Z64" s="21">
        <f ca="1">Z63*(1-'Risk male'!Z64)</f>
        <v>0.92134078892516891</v>
      </c>
      <c r="AA64" s="21">
        <f ca="1">AA63*(1-'Risk male'!AA64)</f>
        <v>0.92246354413507159</v>
      </c>
      <c r="AB64" s="21">
        <f ca="1">AB63*(1-'Risk male'!AB64)</f>
        <v>0.92357091273350422</v>
      </c>
      <c r="AC64" s="21">
        <f ca="1">AC63*(1-'Risk male'!AC64)</f>
        <v>0.92466308688792531</v>
      </c>
      <c r="AD64" s="21">
        <f ca="1">AD63*(1-'Risk male'!AD64)</f>
        <v>0.92574025692180872</v>
      </c>
      <c r="AE64" s="21">
        <f ca="1">AE63*(1-'Risk male'!AE64)</f>
        <v>0.92680261131476016</v>
      </c>
      <c r="AF64" s="21">
        <f ca="1">AF63*(1-'Risk male'!AF64)</f>
        <v>0.92785033670334571</v>
      </c>
      <c r="AG64" s="21">
        <f ca="1">AG63*(1-'Risk male'!AG64)</f>
        <v>0.92888361788257834</v>
      </c>
      <c r="AH64" s="21">
        <f ca="1">AH63*(1-'Risk male'!AH64)</f>
        <v>0.92990263780805416</v>
      </c>
      <c r="AI64" s="21">
        <f ca="1">AI63*(1-'Risk male'!AI64)</f>
        <v>0.93090757759871356</v>
      </c>
      <c r="AJ64" s="21">
        <f ca="1">AJ63*(1-'Risk male'!AJ64)</f>
        <v>0.93189861654018646</v>
      </c>
      <c r="AK64" s="21">
        <f ca="1">AK63*(1-'Risk male'!AK64)</f>
        <v>0.93287593208871622</v>
      </c>
      <c r="AL64" s="21">
        <f ca="1">AL63*(1-'Risk male'!AL64)</f>
        <v>0.93383969987563087</v>
      </c>
      <c r="AM64" s="21">
        <f ca="1">AM63*(1-'Risk male'!AM64)</f>
        <v>0.93479009371233679</v>
      </c>
      <c r="AN64" s="21">
        <f ca="1">AN63*(1-'Risk male'!AN64)</f>
        <v>0.93572728559581964</v>
      </c>
      <c r="AO64" s="21">
        <f ca="1">AO63*(1-'Risk male'!AO64)</f>
        <v>0.93665144571462045</v>
      </c>
      <c r="AP64" s="21">
        <f ca="1">AP63*(1-'Risk male'!AP64)</f>
        <v>0.9375627424552806</v>
      </c>
      <c r="AQ64" s="21">
        <f ca="1">AQ63*(1-'Risk male'!AQ64)</f>
        <v>0.93846134240921963</v>
      </c>
      <c r="AR64" s="21">
        <f ca="1">AR63*(1-'Risk male'!AR64)</f>
        <v>0.9393474103800441</v>
      </c>
      <c r="AS64" s="21">
        <f ca="1">AS63*(1-'Risk male'!AS64)</f>
        <v>0.94022110939124615</v>
      </c>
      <c r="AT64" s="21">
        <f ca="1">AT63*(1-'Risk male'!AT64)</f>
        <v>0.94108260069429439</v>
      </c>
      <c r="AU64" s="21">
        <f ca="1">AU63*(1-'Risk male'!AU64)</f>
        <v>0.94193204377709083</v>
      </c>
      <c r="AV64" s="21">
        <f ca="1">AV63*(1-'Risk male'!AV64)</f>
        <v>0.9427695963727688</v>
      </c>
      <c r="AW64" s="21">
        <f ca="1">AW63*(1-'Risk male'!AW64)</f>
        <v>0.94359541446883022</v>
      </c>
      <c r="AX64" s="21">
        <f ca="1">AX63*(1-'Risk male'!AX64)</f>
        <v>0.94440965231658702</v>
      </c>
      <c r="AY64" s="21">
        <f ca="1">AY63*(1-'Risk male'!AY64)</f>
        <v>0.94521246244091772</v>
      </c>
      <c r="AZ64" s="21">
        <f ca="1">AZ63*(1-'Risk male'!AZ64)</f>
        <v>0.94600399565029114</v>
      </c>
    </row>
    <row r="65" spans="1:52" x14ac:dyDescent="0.2">
      <c r="A65" s="1">
        <v>62</v>
      </c>
      <c r="B65" s="21">
        <f ca="1">B64*(1-'Risk male'!B65)</f>
        <v>0.87948302778410659</v>
      </c>
      <c r="C65" s="21">
        <f ca="1">C64*(1-'Risk male'!C65)</f>
        <v>0.88117031496712583</v>
      </c>
      <c r="D65" s="21">
        <f ca="1">D64*(1-'Risk male'!D65)</f>
        <v>0.88283550415432077</v>
      </c>
      <c r="E65" s="21">
        <f ca="1">E64*(1-'Risk male'!E65)</f>
        <v>0.88447884027427404</v>
      </c>
      <c r="F65" s="21">
        <f ca="1">F64*(1-'Risk male'!F65)</f>
        <v>0.88610056687843286</v>
      </c>
      <c r="G65" s="21">
        <f ca="1">G64*(1-'Risk male'!G65)</f>
        <v>0.88770092610348494</v>
      </c>
      <c r="H65" s="21">
        <f ca="1">H64*(1-'Risk male'!H65)</f>
        <v>0.88928015863562893</v>
      </c>
      <c r="I65" s="21">
        <f ca="1">I64*(1-'Risk male'!I65)</f>
        <v>0.89083850367671646</v>
      </c>
      <c r="J65" s="21">
        <f ca="1">J64*(1-'Risk male'!J65)</f>
        <v>0.892376198912189</v>
      </c>
      <c r="K65" s="21">
        <f ca="1">K64*(1-'Risk male'!K65)</f>
        <v>0.89389348048077855</v>
      </c>
      <c r="L65" s="21">
        <f ca="1">L64*(1-'Risk male'!L65)</f>
        <v>0.89539058294589546</v>
      </c>
      <c r="M65" s="21">
        <f ca="1">M64*(1-'Risk male'!M65)</f>
        <v>0.89686773926868468</v>
      </c>
      <c r="N65" s="21">
        <f ca="1">N64*(1-'Risk male'!N65)</f>
        <v>0.89832518078267953</v>
      </c>
      <c r="O65" s="21">
        <f ca="1">O64*(1-'Risk male'!O65)</f>
        <v>0.89976313717000667</v>
      </c>
      <c r="P65" s="21">
        <f ca="1">P64*(1-'Risk male'!P65)</f>
        <v>0.90118183643910854</v>
      </c>
      <c r="Q65" s="21">
        <f ca="1">Q64*(1-'Risk male'!Q65)</f>
        <v>0.90258150490392641</v>
      </c>
      <c r="R65" s="21">
        <f ca="1">R64*(1-'Risk male'!R65)</f>
        <v>0.90396236716449796</v>
      </c>
      <c r="S65" s="21">
        <f ca="1">S64*(1-'Risk male'!S65)</f>
        <v>0.90532464608893826</v>
      </c>
      <c r="T65" s="21">
        <f ca="1">T64*(1-'Risk male'!T65)</f>
        <v>0.9066685627967439</v>
      </c>
      <c r="U65" s="21">
        <f ca="1">U64*(1-'Risk male'!U65)</f>
        <v>0.90799433664338569</v>
      </c>
      <c r="V65" s="21">
        <f ca="1">V64*(1-'Risk male'!V65)</f>
        <v>0.90930218520616224</v>
      </c>
      <c r="W65" s="21">
        <f ca="1">W64*(1-'Risk male'!W65)</f>
        <v>0.91059232427124404</v>
      </c>
      <c r="X65" s="21">
        <f ca="1">X64*(1-'Risk male'!X65)</f>
        <v>0.91186496782190296</v>
      </c>
      <c r="Y65" s="21">
        <f ca="1">Y64*(1-'Risk male'!Y65)</f>
        <v>0.91312032802785414</v>
      </c>
      <c r="Z65" s="21">
        <f ca="1">Z64*(1-'Risk male'!Z65)</f>
        <v>0.91435861523570727</v>
      </c>
      <c r="AA65" s="21">
        <f ca="1">AA64*(1-'Risk male'!AA65)</f>
        <v>0.91558003796046594</v>
      </c>
      <c r="AB65" s="21">
        <f ca="1">AB64*(1-'Risk male'!AB65)</f>
        <v>0.91678480287804054</v>
      </c>
      <c r="AC65" s="21">
        <f ca="1">AC64*(1-'Risk male'!AC65)</f>
        <v>0.91797311481875965</v>
      </c>
      <c r="AD65" s="21">
        <f ca="1">AD64*(1-'Risk male'!AD65)</f>
        <v>0.91914517676182506</v>
      </c>
      <c r="AE65" s="21">
        <f ca="1">AE64*(1-'Risk male'!AE65)</f>
        <v>0.92030118983067799</v>
      </c>
      <c r="AF65" s="21">
        <f ca="1">AF64*(1-'Risk male'!AF65)</f>
        <v>0.9214413532892648</v>
      </c>
      <c r="AG65" s="21">
        <f ca="1">AG64*(1-'Risk male'!AG65)</f>
        <v>0.92256586453914247</v>
      </c>
      <c r="AH65" s="21">
        <f ca="1">AH64*(1-'Risk male'!AH65)</f>
        <v>0.92367491911741262</v>
      </c>
      <c r="AI65" s="21">
        <f ca="1">AI64*(1-'Risk male'!AI65)</f>
        <v>0.92476871069545108</v>
      </c>
      <c r="AJ65" s="21">
        <f ca="1">AJ64*(1-'Risk male'!AJ65)</f>
        <v>0.9258474310783914</v>
      </c>
      <c r="AK65" s="21">
        <f ca="1">AK64*(1-'Risk male'!AK65)</f>
        <v>0.92691127020534836</v>
      </c>
      <c r="AL65" s="21">
        <f ca="1">AL64*(1-'Risk male'!AL65)</f>
        <v>0.92796041615034841</v>
      </c>
      <c r="AM65" s="21">
        <f ca="1">AM64*(1-'Risk male'!AM65)</f>
        <v>0.92899505512393643</v>
      </c>
      <c r="AN65" s="21">
        <f ca="1">AN64*(1-'Risk male'!AN65)</f>
        <v>0.93001537147543889</v>
      </c>
      <c r="AO65" s="21">
        <f ca="1">AO64*(1-'Risk male'!AO65)</f>
        <v>0.93102154769584855</v>
      </c>
      <c r="AP65" s="21">
        <f ca="1">AP64*(1-'Risk male'!AP65)</f>
        <v>0.93201376442131834</v>
      </c>
      <c r="AQ65" s="21">
        <f ca="1">AQ64*(1-'Risk male'!AQ65)</f>
        <v>0.93299220043722486</v>
      </c>
      <c r="AR65" s="21">
        <f ca="1">AR64*(1-'Risk male'!AR65)</f>
        <v>0.93395703268279728</v>
      </c>
      <c r="AS65" s="21">
        <f ca="1">AS64*(1-'Risk male'!AS65)</f>
        <v>0.93490843625626341</v>
      </c>
      <c r="AT65" s="21">
        <f ca="1">AT64*(1-'Risk male'!AT65)</f>
        <v>0.93584658442051449</v>
      </c>
      <c r="AU65" s="21">
        <f ca="1">AU64*(1-'Risk male'!AU65)</f>
        <v>0.93677164860925632</v>
      </c>
      <c r="AV65" s="21">
        <f ca="1">AV64*(1-'Risk male'!AV65)</f>
        <v>0.93768379843361982</v>
      </c>
      <c r="AW65" s="21">
        <f ca="1">AW64*(1-'Risk male'!AW65)</f>
        <v>0.93858320168922493</v>
      </c>
      <c r="AX65" s="21">
        <f ca="1">AX64*(1-'Risk male'!AX65)</f>
        <v>0.9394700243636589</v>
      </c>
      <c r="AY65" s="21">
        <f ca="1">AY64*(1-'Risk male'!AY65)</f>
        <v>0.94034443064437689</v>
      </c>
      <c r="AZ65" s="21">
        <f ca="1">AZ64*(1-'Risk male'!AZ65)</f>
        <v>0.94120658292697379</v>
      </c>
    </row>
    <row r="66" spans="1:52" x14ac:dyDescent="0.2">
      <c r="A66" s="1">
        <v>63</v>
      </c>
      <c r="B66" s="21">
        <f ca="1">B65*(1-'Risk male'!B66)</f>
        <v>0.86867061152236413</v>
      </c>
      <c r="C66" s="21">
        <f ca="1">C65*(1-'Risk male'!C66)</f>
        <v>0.87050990601376521</v>
      </c>
      <c r="D66" s="21">
        <f ca="1">D65*(1-'Risk male'!D66)</f>
        <v>0.87232526711730829</v>
      </c>
      <c r="E66" s="21">
        <f ca="1">E65*(1-'Risk male'!E66)</f>
        <v>0.87411695257909117</v>
      </c>
      <c r="F66" s="21">
        <f ca="1">F65*(1-'Risk male'!F66)</f>
        <v>0.87588521900029859</v>
      </c>
      <c r="G66" s="21">
        <f ca="1">G65*(1-'Risk male'!G66)</f>
        <v>0.87763032178532452</v>
      </c>
      <c r="H66" s="21">
        <f ca="1">H65*(1-'Risk male'!H66)</f>
        <v>0.8793525150922229</v>
      </c>
      <c r="I66" s="21">
        <f ca="1">I65*(1-'Risk male'!I66)</f>
        <v>0.88105205178545687</v>
      </c>
      <c r="J66" s="21">
        <f ca="1">J65*(1-'Risk male'!J66)</f>
        <v>0.8827291833908596</v>
      </c>
      <c r="K66" s="21">
        <f ca="1">K65*(1-'Risk male'!K66)</f>
        <v>0.88438416005276799</v>
      </c>
      <c r="L66" s="21">
        <f ca="1">L65*(1-'Risk male'!L66)</f>
        <v>0.88601723049324332</v>
      </c>
      <c r="M66" s="21">
        <f ca="1">M65*(1-'Risk male'!M66)</f>
        <v>0.88762864197335212</v>
      </c>
      <c r="N66" s="21">
        <f ca="1">N65*(1-'Risk male'!N66)</f>
        <v>0.88921864025642716</v>
      </c>
      <c r="O66" s="21">
        <f ca="1">O65*(1-'Risk male'!O66)</f>
        <v>0.89078746957325528</v>
      </c>
      <c r="P66" s="21">
        <f ca="1">P65*(1-'Risk male'!P66)</f>
        <v>0.89233537258914686</v>
      </c>
      <c r="Q66" s="21">
        <f ca="1">Q65*(1-'Risk male'!Q66)</f>
        <v>0.89386259037282612</v>
      </c>
      <c r="R66" s="21">
        <f ca="1">R65*(1-'Risk male'!R66)</f>
        <v>0.89536936236708398</v>
      </c>
      <c r="S66" s="21">
        <f ca="1">S65*(1-'Risk male'!S66)</f>
        <v>0.89685592636115585</v>
      </c>
      <c r="T66" s="21">
        <f ca="1">T65*(1-'Risk male'!T66)</f>
        <v>0.89832251846475719</v>
      </c>
      <c r="U66" s="21">
        <f ca="1">U65*(1-'Risk male'!U66)</f>
        <v>0.89976937308373162</v>
      </c>
      <c r="V66" s="21">
        <f ca="1">V65*(1-'Risk male'!V66)</f>
        <v>0.90119672289727881</v>
      </c>
      <c r="W66" s="21">
        <f ca="1">W65*(1-'Risk male'!W66)</f>
        <v>0.90260479883668121</v>
      </c>
      <c r="X66" s="21">
        <f ca="1">X65*(1-'Risk male'!X66)</f>
        <v>0.90399383006552025</v>
      </c>
      <c r="Y66" s="21">
        <f ca="1">Y65*(1-'Risk male'!Y66)</f>
        <v>0.90536404396129766</v>
      </c>
      <c r="Z66" s="21">
        <f ca="1">Z65*(1-'Risk male'!Z66)</f>
        <v>0.90671566609845422</v>
      </c>
      <c r="AA66" s="21">
        <f ca="1">AA65*(1-'Risk male'!AA66)</f>
        <v>0.90804892023271644</v>
      </c>
      <c r="AB66" s="21">
        <f ca="1">AB65*(1-'Risk male'!AB66)</f>
        <v>0.90936402828672958</v>
      </c>
      <c r="AC66" s="21">
        <f ca="1">AC65*(1-'Risk male'!AC66)</f>
        <v>0.91066121033695291</v>
      </c>
      <c r="AD66" s="21">
        <f ca="1">AD65*(1-'Risk male'!AD66)</f>
        <v>0.91194068460176003</v>
      </c>
      <c r="AE66" s="21">
        <f ca="1">AE65*(1-'Risk male'!AE66)</f>
        <v>0.91320266743069889</v>
      </c>
      <c r="AF66" s="21">
        <f ca="1">AF65*(1-'Risk male'!AF66)</f>
        <v>0.91444737329489834</v>
      </c>
      <c r="AG66" s="21">
        <f ca="1">AG65*(1-'Risk male'!AG66)</f>
        <v>0.91567501477855096</v>
      </c>
      <c r="AH66" s="21">
        <f ca="1">AH65*(1-'Risk male'!AH66)</f>
        <v>0.91688580257145758</v>
      </c>
      <c r="AI66" s="21">
        <f ca="1">AI65*(1-'Risk male'!AI66)</f>
        <v>0.91807994546259142</v>
      </c>
      <c r="AJ66" s="21">
        <f ca="1">AJ65*(1-'Risk male'!AJ66)</f>
        <v>0.91925765033463547</v>
      </c>
      <c r="AK66" s="21">
        <f ca="1">AK65*(1-'Risk male'!AK66)</f>
        <v>0.92041912215947264</v>
      </c>
      <c r="AL66" s="21">
        <f ca="1">AL65*(1-'Risk male'!AL66)</f>
        <v>0.92156456399458986</v>
      </c>
      <c r="AM66" s="21">
        <f ca="1">AM65*(1-'Risk male'!AM66)</f>
        <v>0.9226941769803586</v>
      </c>
      <c r="AN66" s="21">
        <f ca="1">AN65*(1-'Risk male'!AN66)</f>
        <v>0.92380816033816715</v>
      </c>
      <c r="AO66" s="21">
        <f ca="1">AO65*(1-'Risk male'!AO66)</f>
        <v>0.92490671136936409</v>
      </c>
      <c r="AP66" s="21">
        <f ca="1">AP65*(1-'Risk male'!AP66)</f>
        <v>0.92599002545499387</v>
      </c>
      <c r="AQ66" s="21">
        <f ca="1">AQ65*(1-'Risk male'!AQ66)</f>
        <v>0.92705829605628087</v>
      </c>
      <c r="AR66" s="21">
        <f ca="1">AR65*(1-'Risk male'!AR66)</f>
        <v>0.92811171471585119</v>
      </c>
      <c r="AS66" s="21">
        <f ca="1">AS65*(1-'Risk male'!AS66)</f>
        <v>0.92915047105964022</v>
      </c>
      <c r="AT66" s="21">
        <f ca="1">AT65*(1-'Risk male'!AT66)</f>
        <v>0.93017475279948036</v>
      </c>
      <c r="AU66" s="21">
        <f ca="1">AU65*(1-'Risk male'!AU66)</f>
        <v>0.93118474573633381</v>
      </c>
      <c r="AV66" s="21">
        <f ca="1">AV65*(1-'Risk male'!AV66)</f>
        <v>0.9321806337641364</v>
      </c>
      <c r="AW66" s="21">
        <f ca="1">AW65*(1-'Risk male'!AW66)</f>
        <v>0.93316259887424335</v>
      </c>
      <c r="AX66" s="21">
        <f ca="1">AX65*(1-'Risk male'!AX66)</f>
        <v>0.93413082116043278</v>
      </c>
      <c r="AY66" s="21">
        <f ca="1">AY65*(1-'Risk male'!AY66)</f>
        <v>0.93508547882446968</v>
      </c>
      <c r="AZ66" s="21">
        <f ca="1">AZ65*(1-'Risk male'!AZ66)</f>
        <v>0.93602674818217568</v>
      </c>
    </row>
    <row r="67" spans="1:52" x14ac:dyDescent="0.2">
      <c r="A67" s="1">
        <v>64</v>
      </c>
      <c r="B67" s="21">
        <f ca="1">B66*(1-'Risk male'!B67)</f>
        <v>0.85671210734774439</v>
      </c>
      <c r="C67" s="21">
        <f ca="1">C66*(1-'Risk male'!C67)</f>
        <v>0.85873535017460523</v>
      </c>
      <c r="D67" s="21">
        <f ca="1">D66*(1-'Risk male'!D67)</f>
        <v>0.86073219990773742</v>
      </c>
      <c r="E67" s="21">
        <f ca="1">E66*(1-'Risk male'!E67)</f>
        <v>0.86270293518535446</v>
      </c>
      <c r="F67" s="21">
        <f ca="1">F66*(1-'Risk male'!F67)</f>
        <v>0.864647833750391</v>
      </c>
      <c r="G67" s="21">
        <f ca="1">G66*(1-'Risk male'!G67)</f>
        <v>0.86656717237864733</v>
      </c>
      <c r="H67" s="21">
        <f ca="1">H66*(1-'Risk male'!H67)</f>
        <v>0.86846122680993776</v>
      </c>
      <c r="I67" s="21">
        <f ca="1">I66*(1-'Risk male'!I67)</f>
        <v>0.87033027168219712</v>
      </c>
      <c r="J67" s="21">
        <f ca="1">J66*(1-'Risk male'!J67)</f>
        <v>0.87217458046844398</v>
      </c>
      <c r="K67" s="21">
        <f ca="1">K66*(1-'Risk male'!K67)</f>
        <v>0.87399442541654637</v>
      </c>
      <c r="L67" s="21">
        <f ca="1">L66*(1-'Risk male'!L67)</f>
        <v>0.87579007749169091</v>
      </c>
      <c r="M67" s="21">
        <f ca="1">M66*(1-'Risk male'!M67)</f>
        <v>0.87756180632151182</v>
      </c>
      <c r="N67" s="21">
        <f ca="1">N66*(1-'Risk male'!N67)</f>
        <v>0.87930988014378686</v>
      </c>
      <c r="O67" s="21">
        <f ca="1">O66*(1-'Risk male'!O67)</f>
        <v>0.88103456575663153</v>
      </c>
      <c r="P67" s="21">
        <f ca="1">P66*(1-'Risk male'!P67)</f>
        <v>0.88273612847113325</v>
      </c>
      <c r="Q67" s="21">
        <f ca="1">Q66*(1-'Risk male'!Q67)</f>
        <v>0.88441483206634997</v>
      </c>
      <c r="R67" s="21">
        <f ca="1">R66*(1-'Risk male'!R67)</f>
        <v>0.88607093874660059</v>
      </c>
      <c r="S67" s="21">
        <f ca="1">S66*(1-'Risk male'!S67)</f>
        <v>0.88770470910099719</v>
      </c>
      <c r="T67" s="21">
        <f ca="1">T66*(1-'Risk male'!T67)</f>
        <v>0.88931640206513796</v>
      </c>
      <c r="U67" s="21">
        <f ca="1">U66*(1-'Risk male'!U67)</f>
        <v>0.89090627488490126</v>
      </c>
      <c r="V67" s="21">
        <f ca="1">V66*(1-'Risk male'!V67)</f>
        <v>0.89247458308229655</v>
      </c>
      <c r="W67" s="21">
        <f ca="1">W66*(1-'Risk male'!W67)</f>
        <v>0.89402158042327751</v>
      </c>
      <c r="X67" s="21">
        <f ca="1">X66*(1-'Risk male'!X67)</f>
        <v>0.89554751888749551</v>
      </c>
      <c r="Y67" s="21">
        <f ca="1">Y66*(1-'Risk male'!Y67)</f>
        <v>0.8970526486398962</v>
      </c>
      <c r="Z67" s="21">
        <f ca="1">Z66*(1-'Risk male'!Z67)</f>
        <v>0.89853721800413999</v>
      </c>
      <c r="AA67" s="21">
        <f ca="1">AA66*(1-'Risk male'!AA67)</f>
        <v>0.9000014734377646</v>
      </c>
      <c r="AB67" s="21">
        <f ca="1">AB66*(1-'Risk male'!AB67)</f>
        <v>0.90144565950903632</v>
      </c>
      <c r="AC67" s="21">
        <f ca="1">AC66*(1-'Risk male'!AC67)</f>
        <v>0.90287001887545282</v>
      </c>
      <c r="AD67" s="21">
        <f ca="1">AD66*(1-'Risk male'!AD67)</f>
        <v>0.90427479226383223</v>
      </c>
      <c r="AE67" s="21">
        <f ca="1">AE66*(1-'Risk male'!AE67)</f>
        <v>0.9056602184519289</v>
      </c>
      <c r="AF67" s="21">
        <f ca="1">AF66*(1-'Risk male'!AF67)</f>
        <v>0.90702653425155289</v>
      </c>
      <c r="AG67" s="21">
        <f ca="1">AG66*(1-'Risk male'!AG67)</f>
        <v>0.90837397449311175</v>
      </c>
      <c r="AH67" s="21">
        <f ca="1">AH66*(1-'Risk male'!AH67)</f>
        <v>0.90970277201155136</v>
      </c>
      <c r="AI67" s="21">
        <f ca="1">AI66*(1-'Risk male'!AI67)</f>
        <v>0.91101315763364021</v>
      </c>
      <c r="AJ67" s="21">
        <f ca="1">AJ66*(1-'Risk male'!AJ67)</f>
        <v>0.9123053601665434</v>
      </c>
      <c r="AK67" s="21">
        <f ca="1">AK66*(1-'Risk male'!AK67)</f>
        <v>0.9135796063876549</v>
      </c>
      <c r="AL67" s="21">
        <f ca="1">AL66*(1-'Risk male'!AL67)</f>
        <v>0.91483612103564005</v>
      </c>
      <c r="AM67" s="21">
        <f ca="1">AM66*(1-'Risk male'!AM67)</f>
        <v>0.91607512680264036</v>
      </c>
      <c r="AN67" s="21">
        <f ca="1">AN66*(1-'Risk male'!AN67)</f>
        <v>0.91729684432760861</v>
      </c>
      <c r="AO67" s="21">
        <f ca="1">AO66*(1-'Risk male'!AO67)</f>
        <v>0.9185014921907223</v>
      </c>
      <c r="AP67" s="21">
        <f ca="1">AP66*(1-'Risk male'!AP67)</f>
        <v>0.91968928690884988</v>
      </c>
      <c r="AQ67" s="21">
        <f ca="1">AQ66*(1-'Risk male'!AQ67)</f>
        <v>0.92086044293201563</v>
      </c>
      <c r="AR67" s="21">
        <f ca="1">AR66*(1-'Risk male'!AR67)</f>
        <v>0.92201517264084609</v>
      </c>
      <c r="AS67" s="21">
        <f ca="1">AS66*(1-'Risk male'!AS67)</f>
        <v>0.923153686344935</v>
      </c>
      <c r="AT67" s="21">
        <f ca="1">AT66*(1-'Risk male'!AT67)</f>
        <v>0.9242761922821171</v>
      </c>
      <c r="AU67" s="21">
        <f ca="1">AU66*(1-'Risk male'!AU67)</f>
        <v>0.92538289661860396</v>
      </c>
      <c r="AV67" s="21">
        <f ca="1">AV66*(1-'Risk male'!AV67)</f>
        <v>0.9264740034499428</v>
      </c>
      <c r="AW67" s="21">
        <f ca="1">AW66*(1-'Risk male'!AW67)</f>
        <v>0.92754971480278114</v>
      </c>
      <c r="AX67" s="21">
        <f ca="1">AX66*(1-'Risk male'!AX67)</f>
        <v>0.92861023063738557</v>
      </c>
      <c r="AY67" s="21">
        <f ca="1">AY66*(1-'Risk male'!AY67)</f>
        <v>0.9296557488509104</v>
      </c>
      <c r="AZ67" s="21">
        <f ca="1">AZ66*(1-'Risk male'!AZ67)</f>
        <v>0.93068646528135546</v>
      </c>
    </row>
    <row r="68" spans="1:52" x14ac:dyDescent="0.2">
      <c r="A68" s="1">
        <v>65</v>
      </c>
      <c r="B68" s="21">
        <f ca="1">B67*(1-'Risk male'!B68)</f>
        <v>0.84333529610861302</v>
      </c>
      <c r="C68" s="21">
        <f ca="1">C67*(1-'Risk male'!C68)</f>
        <v>0.84557720892642596</v>
      </c>
      <c r="D68" s="21">
        <f ca="1">D67*(1-'Risk male'!D68)</f>
        <v>0.84778962277735559</v>
      </c>
      <c r="E68" s="21">
        <f ca="1">E67*(1-'Risk male'!E68)</f>
        <v>0.84997284454320121</v>
      </c>
      <c r="F68" s="21">
        <f ca="1">F67*(1-'Risk male'!F68)</f>
        <v>0.85212718054285097</v>
      </c>
      <c r="G68" s="21">
        <f ca="1">G67*(1-'Risk male'!G68)</f>
        <v>0.85425293643159872</v>
      </c>
      <c r="H68" s="21">
        <f ca="1">H67*(1-'Risk male'!H68)</f>
        <v>0.85635041710448778</v>
      </c>
      <c r="I68" s="21">
        <f ca="1">I67*(1-'Risk male'!I68)</f>
        <v>0.85841992660361455</v>
      </c>
      <c r="J68" s="21">
        <f ca="1">J67*(1-'Risk male'!J68)</f>
        <v>0.86046176802926366</v>
      </c>
      <c r="K68" s="21">
        <f ca="1">K67*(1-'Risk male'!K68)</f>
        <v>0.86247624345480067</v>
      </c>
      <c r="L68" s="21">
        <f ca="1">L67*(1-'Risk male'!L68)</f>
        <v>0.86446365384519563</v>
      </c>
      <c r="M68" s="21">
        <f ca="1">M67*(1-'Risk male'!M68)</f>
        <v>0.8664242989791151</v>
      </c>
      <c r="N68" s="21">
        <f ca="1">N67*(1-'Risk male'!N68)</f>
        <v>0.86835847737446259</v>
      </c>
      <c r="O68" s="21">
        <f ca="1">O67*(1-'Risk male'!O68)</f>
        <v>0.87026648621727953</v>
      </c>
      <c r="P68" s="21">
        <f ca="1">P67*(1-'Risk male'!P68)</f>
        <v>0.87214862129392445</v>
      </c>
      <c r="Q68" s="21">
        <f ca="1">Q67*(1-'Risk male'!Q68)</f>
        <v>0.87400517692643243</v>
      </c>
      <c r="R68" s="21">
        <f ca="1">R67*(1-'Risk male'!R68)</f>
        <v>0.87583644591096088</v>
      </c>
      <c r="S68" s="21">
        <f ca="1">S67*(1-'Risk male'!S68)</f>
        <v>0.87764271945924999</v>
      </c>
      <c r="T68" s="21">
        <f ca="1">T67*(1-'Risk male'!T68)</f>
        <v>0.87942428714299592</v>
      </c>
      <c r="U68" s="21">
        <f ca="1">U67*(1-'Risk male'!U68)</f>
        <v>0.88118143684105554</v>
      </c>
      <c r="V68" s="21">
        <f ca="1">V67*(1-'Risk male'!V68)</f>
        <v>0.88291445468941809</v>
      </c>
      <c r="W68" s="21">
        <f ca="1">W67*(1-'Risk male'!W68)</f>
        <v>0.88462362503382908</v>
      </c>
      <c r="X68" s="21">
        <f ca="1">X67*(1-'Risk male'!X68)</f>
        <v>0.88630923038502396</v>
      </c>
      <c r="Y68" s="21">
        <f ca="1">Y67*(1-'Risk male'!Y68)</f>
        <v>0.88797155137645689</v>
      </c>
      <c r="Z68" s="21">
        <f ca="1">Z67*(1-'Risk male'!Z68)</f>
        <v>0.88961086672448242</v>
      </c>
      <c r="AA68" s="21">
        <f ca="1">AA67*(1-'Risk male'!AA68)</f>
        <v>0.89122745319089314</v>
      </c>
      <c r="AB68" s="21">
        <f ca="1">AB67*(1-'Risk male'!AB68)</f>
        <v>0.89282158554773972</v>
      </c>
      <c r="AC68" s="21">
        <f ca="1">AC67*(1-'Risk male'!AC68)</f>
        <v>0.89439353654437781</v>
      </c>
      <c r="AD68" s="21">
        <f ca="1">AD67*(1-'Risk male'!AD68)</f>
        <v>0.89594357687665926</v>
      </c>
      <c r="AE68" s="21">
        <f ca="1">AE67*(1-'Risk male'!AE68)</f>
        <v>0.89747197515819088</v>
      </c>
      <c r="AF68" s="21">
        <f ca="1">AF67*(1-'Risk male'!AF68)</f>
        <v>0.89897899789362024</v>
      </c>
      <c r="AG68" s="21">
        <f ca="1">AG67*(1-'Risk male'!AG68)</f>
        <v>0.90046490945385105</v>
      </c>
      <c r="AH68" s="21">
        <f ca="1">AH67*(1-'Risk male'!AH68)</f>
        <v>0.90192997205314707</v>
      </c>
      <c r="AI68" s="21">
        <f ca="1">AI67*(1-'Risk male'!AI68)</f>
        <v>0.90337444572805592</v>
      </c>
      <c r="AJ68" s="21">
        <f ca="1">AJ67*(1-'Risk male'!AJ68)</f>
        <v>0.90479858831807958</v>
      </c>
      <c r="AK68" s="21">
        <f ca="1">AK67*(1-'Risk male'!AK68)</f>
        <v>0.90620265544804857</v>
      </c>
      <c r="AL68" s="21">
        <f ca="1">AL67*(1-'Risk male'!AL68)</f>
        <v>0.9075869005121342</v>
      </c>
      <c r="AM68" s="21">
        <f ca="1">AM67*(1-'Risk male'!AM68)</f>
        <v>0.90895157465943843</v>
      </c>
      <c r="AN68" s="21">
        <f ca="1">AN67*(1-'Risk male'!AN68)</f>
        <v>0.9102969267811134</v>
      </c>
      <c r="AO68" s="21">
        <f ca="1">AO67*(1-'Risk male'!AO68)</f>
        <v>0.91162320349894688</v>
      </c>
      <c r="AP68" s="21">
        <f ca="1">AP67*(1-'Risk male'!AP68)</f>
        <v>0.91293064915537192</v>
      </c>
      <c r="AQ68" s="21">
        <f ca="1">AQ67*(1-'Risk male'!AQ68)</f>
        <v>0.91421950580483635</v>
      </c>
      <c r="AR68" s="21">
        <f ca="1">AR67*(1-'Risk male'!AR68)</f>
        <v>0.91549001320649981</v>
      </c>
      <c r="AS68" s="21">
        <f ca="1">AS67*(1-'Risk male'!AS68)</f>
        <v>0.91674240881818503</v>
      </c>
      <c r="AT68" s="21">
        <f ca="1">AT67*(1-'Risk male'!AT68)</f>
        <v>0.91797692779155859</v>
      </c>
      <c r="AU68" s="21">
        <f ca="1">AU67*(1-'Risk male'!AU68)</f>
        <v>0.91919380296848607</v>
      </c>
      <c r="AV68" s="21">
        <f ca="1">AV67*(1-'Risk male'!AV68)</f>
        <v>0.92039326487850814</v>
      </c>
      <c r="AW68" s="21">
        <f ca="1">AW67*(1-'Risk male'!AW68)</f>
        <v>0.92157554173741041</v>
      </c>
      <c r="AX68" s="21">
        <f ca="1">AX67*(1-'Risk male'!AX68)</f>
        <v>0.92274085944682482</v>
      </c>
      <c r="AY68" s="21">
        <f ca="1">AY67*(1-'Risk male'!AY68)</f>
        <v>0.92388944159484698</v>
      </c>
      <c r="AZ68" s="21">
        <f ca="1">AZ67*(1-'Risk male'!AZ68)</f>
        <v>0.92502150945759887</v>
      </c>
    </row>
    <row r="69" spans="1:52" x14ac:dyDescent="0.2">
      <c r="A69" s="1">
        <v>66</v>
      </c>
      <c r="B69" s="21">
        <f ca="1">B68*(1-'Risk male'!B69)</f>
        <v>0.82861725717441981</v>
      </c>
      <c r="C69" s="21">
        <f ca="1">C68*(1-'Risk male'!C69)</f>
        <v>0.8311094515205385</v>
      </c>
      <c r="D69" s="21">
        <f ca="1">D68*(1-'Risk male'!D69)</f>
        <v>0.8335684856404324</v>
      </c>
      <c r="E69" s="21">
        <f ca="1">E68*(1-'Risk male'!E69)</f>
        <v>0.8359946990098539</v>
      </c>
      <c r="F69" s="21">
        <f ca="1">F68*(1-'Risk male'!F69)</f>
        <v>0.83838843106869665</v>
      </c>
      <c r="G69" s="21">
        <f ca="1">G68*(1-'Risk male'!G69)</f>
        <v>0.84075002107860664</v>
      </c>
      <c r="H69" s="21">
        <f ca="1">H68*(1-'Risk male'!H69)</f>
        <v>0.84307980798611182</v>
      </c>
      <c r="I69" s="21">
        <f ca="1">I68*(1-'Risk male'!I69)</f>
        <v>0.84537813029116915</v>
      </c>
      <c r="J69" s="21">
        <f ca="1">J68*(1-'Risk male'!J69)</f>
        <v>0.84764532592096675</v>
      </c>
      <c r="K69" s="21">
        <f ca="1">K68*(1-'Risk male'!K69)</f>
        <v>0.84988173210887152</v>
      </c>
      <c r="L69" s="21">
        <f ca="1">L68*(1-'Risk male'!L69)</f>
        <v>0.85208768527836287</v>
      </c>
      <c r="M69" s="21">
        <f ca="1">M68*(1-'Risk male'!M69)</f>
        <v>0.85426352093185631</v>
      </c>
      <c r="N69" s="21">
        <f ca="1">N68*(1-'Risk male'!N69)</f>
        <v>0.85640957354426139</v>
      </c>
      <c r="O69" s="21">
        <f ca="1">O68*(1-'Risk male'!O69)</f>
        <v>0.85852617646115581</v>
      </c>
      <c r="P69" s="21">
        <f ca="1">P68*(1-'Risk male'!P69)</f>
        <v>0.86061366180145871</v>
      </c>
      <c r="Q69" s="21">
        <f ca="1">Q68*(1-'Risk male'!Q69)</f>
        <v>0.86267236036447226</v>
      </c>
      <c r="R69" s="21">
        <f ca="1">R68*(1-'Risk male'!R69)</f>
        <v>0.86470260154116729</v>
      </c>
      <c r="S69" s="21">
        <f ca="1">S68*(1-'Risk male'!S69)</f>
        <v>0.86670471322960685</v>
      </c>
      <c r="T69" s="21">
        <f ca="1">T68*(1-'Risk male'!T69)</f>
        <v>0.86867902175437872</v>
      </c>
      <c r="U69" s="21">
        <f ca="1">U68*(1-'Risk male'!U69)</f>
        <v>0.87062585178991914</v>
      </c>
      <c r="V69" s="21">
        <f ca="1">V68*(1-'Risk male'!V69)</f>
        <v>0.87254552628763848</v>
      </c>
      <c r="W69" s="21">
        <f ca="1">W68*(1-'Risk male'!W69)</f>
        <v>0.87443836640669992</v>
      </c>
      <c r="X69" s="21">
        <f ca="1">X68*(1-'Risk male'!X69)</f>
        <v>0.87630469144838175</v>
      </c>
      <c r="Y69" s="21">
        <f ca="1">Y68*(1-'Risk male'!Y69)</f>
        <v>0.87814481879387851</v>
      </c>
      <c r="Z69" s="21">
        <f ca="1">Z68*(1-'Risk male'!Z69)</f>
        <v>0.87995906384547184</v>
      </c>
      <c r="AA69" s="21">
        <f ca="1">AA68*(1-'Risk male'!AA69)</f>
        <v>0.88174773997094302</v>
      </c>
      <c r="AB69" s="21">
        <f ca="1">AB68*(1-'Risk male'!AB69)</f>
        <v>0.88351115845113148</v>
      </c>
      <c r="AC69" s="21">
        <f ca="1">AC68*(1-'Risk male'!AC69)</f>
        <v>0.88524962843055066</v>
      </c>
      <c r="AD69" s="21">
        <f ca="1">AD68*(1-'Risk male'!AD69)</f>
        <v>0.88696345687095857</v>
      </c>
      <c r="AE69" s="21">
        <f ca="1">AE68*(1-'Risk male'!AE69)</f>
        <v>0.88865294850777532</v>
      </c>
      <c r="AF69" s="21">
        <f ca="1">AF68*(1-'Risk male'!AF69)</f>
        <v>0.89031840580928601</v>
      </c>
      <c r="AG69" s="21">
        <f ca="1">AG68*(1-'Risk male'!AG69)</f>
        <v>0.89196012893850374</v>
      </c>
      <c r="AH69" s="21">
        <f ca="1">AH68*(1-'Risk male'!AH69)</f>
        <v>0.89357841571762953</v>
      </c>
      <c r="AI69" s="21">
        <f ca="1">AI68*(1-'Risk male'!AI69)</f>
        <v>0.89517356159501649</v>
      </c>
      <c r="AJ69" s="21">
        <f ca="1">AJ68*(1-'Risk male'!AJ69)</f>
        <v>0.89674585961454145</v>
      </c>
      <c r="AK69" s="21">
        <f ca="1">AK68*(1-'Risk male'!AK69)</f>
        <v>0.89829560038731882</v>
      </c>
      <c r="AL69" s="21">
        <f ca="1">AL68*(1-'Risk male'!AL69)</f>
        <v>0.89982307206567025</v>
      </c>
      <c r="AM69" s="21">
        <f ca="1">AM68*(1-'Risk male'!AM69)</f>
        <v>0.90132856031926578</v>
      </c>
      <c r="AN69" s="21">
        <f ca="1">AN68*(1-'Risk male'!AN69)</f>
        <v>0.90281234831336998</v>
      </c>
      <c r="AO69" s="21">
        <f ca="1">AO68*(1-'Risk male'!AO69)</f>
        <v>0.90427471668910797</v>
      </c>
      <c r="AP69" s="21">
        <f ca="1">AP68*(1-'Risk male'!AP69)</f>
        <v>0.90571594354568896</v>
      </c>
      <c r="AQ69" s="21">
        <f ca="1">AQ68*(1-'Risk male'!AQ69)</f>
        <v>0.9071363044245061</v>
      </c>
      <c r="AR69" s="21">
        <f ca="1">AR68*(1-'Risk male'!AR69)</f>
        <v>0.90853607229505784</v>
      </c>
      <c r="AS69" s="21">
        <f ca="1">AS68*(1-'Risk male'!AS69)</f>
        <v>0.90991551754260258</v>
      </c>
      <c r="AT69" s="21">
        <f ca="1">AT68*(1-'Risk male'!AT69)</f>
        <v>0.9112749079575021</v>
      </c>
      <c r="AU69" s="21">
        <f ca="1">AU68*(1-'Risk male'!AU69)</f>
        <v>0.91261450872618155</v>
      </c>
      <c r="AV69" s="21">
        <f ca="1">AV68*(1-'Risk male'!AV69)</f>
        <v>0.91393458242363612</v>
      </c>
      <c r="AW69" s="21">
        <f ca="1">AW68*(1-'Risk male'!AW69)</f>
        <v>0.91523538900744139</v>
      </c>
      <c r="AX69" s="21">
        <f ca="1">AX68*(1-'Risk male'!AX69)</f>
        <v>0.91651718581318586</v>
      </c>
      <c r="AY69" s="21">
        <f ca="1">AY68*(1-'Risk male'!AY69)</f>
        <v>0.91778022755130018</v>
      </c>
      <c r="AZ69" s="21">
        <f ca="1">AZ68*(1-'Risk male'!AZ69)</f>
        <v>0.91902476630519236</v>
      </c>
    </row>
    <row r="70" spans="1:52" x14ac:dyDescent="0.2">
      <c r="A70" s="1">
        <v>67</v>
      </c>
      <c r="B70" s="21">
        <f ca="1">B69*(1-'Risk male'!B70)</f>
        <v>0.81284210072645913</v>
      </c>
      <c r="C70" s="21">
        <f ca="1">C69*(1-'Risk male'!C70)</f>
        <v>0.81560432952355488</v>
      </c>
      <c r="D70" s="21">
        <f ca="1">D69*(1-'Risk male'!D70)</f>
        <v>0.81832951897944262</v>
      </c>
      <c r="E70" s="21">
        <f ca="1">E69*(1-'Risk male'!E70)</f>
        <v>0.82101803727623524</v>
      </c>
      <c r="F70" s="21">
        <f ca="1">F69*(1-'Risk male'!F70)</f>
        <v>0.82367025345870271</v>
      </c>
      <c r="G70" s="21">
        <f ca="1">G69*(1-'Risk male'!G70)</f>
        <v>0.82628653723443779</v>
      </c>
      <c r="H70" s="21">
        <f ca="1">H69*(1-'Risk male'!H70)</f>
        <v>0.82886725878148981</v>
      </c>
      <c r="I70" s="21">
        <f ca="1">I69*(1-'Risk male'!I70)</f>
        <v>0.83141278856332523</v>
      </c>
      <c r="J70" s="21">
        <f ca="1">J69*(1-'Risk male'!J70)</f>
        <v>0.83392349715091141</v>
      </c>
      <c r="K70" s="21">
        <f ca="1">K69*(1-'Risk male'!K70)</f>
        <v>0.83639975505177411</v>
      </c>
      <c r="L70" s="21">
        <f ca="1">L69*(1-'Risk male'!L70)</f>
        <v>0.83884193254582673</v>
      </c>
      <c r="M70" s="21">
        <f ca="1">M69*(1-'Risk male'!M70)</f>
        <v>0.84125039952783465</v>
      </c>
      <c r="N70" s="21">
        <f ca="1">N69*(1-'Risk male'!N70)</f>
        <v>0.8436255253563183</v>
      </c>
      <c r="O70" s="21">
        <f ca="1">O69*(1-'Risk male'!O70)</f>
        <v>0.84596767870873579</v>
      </c>
      <c r="P70" s="21">
        <f ca="1">P69*(1-'Risk male'!P70)</f>
        <v>0.84827722744278677</v>
      </c>
      <c r="Q70" s="21">
        <f ca="1">Q69*(1-'Risk male'!Q70)</f>
        <v>0.85055453846366669</v>
      </c>
      <c r="R70" s="21">
        <f ca="1">R69*(1-'Risk male'!R70)</f>
        <v>0.8527999775971068</v>
      </c>
      <c r="S70" s="21">
        <f ca="1">S69*(1-'Risk male'!S70)</f>
        <v>0.85501390946805378</v>
      </c>
      <c r="T70" s="21">
        <f ca="1">T69*(1-'Risk male'!T70)</f>
        <v>0.85719669738482041</v>
      </c>
      <c r="U70" s="21">
        <f ca="1">U69*(1-'Risk male'!U70)</f>
        <v>0.85934870322855039</v>
      </c>
      <c r="V70" s="21">
        <f ca="1">V69*(1-'Risk male'!V70)</f>
        <v>0.8614702873478699</v>
      </c>
      <c r="W70" s="21">
        <f ca="1">W69*(1-'Risk male'!W70)</f>
        <v>0.86356180845853714</v>
      </c>
      <c r="X70" s="21">
        <f ca="1">X69*(1-'Risk male'!X70)</f>
        <v>0.8656236235479845</v>
      </c>
      <c r="Y70" s="21">
        <f ca="1">Y69*(1-'Risk male'!Y70)</f>
        <v>0.8676560877845706</v>
      </c>
      <c r="Z70" s="21">
        <f ca="1">Z69*(1-'Risk male'!Z70)</f>
        <v>0.86965955443143605</v>
      </c>
      <c r="AA70" s="21">
        <f ca="1">AA69*(1-'Risk male'!AA70)</f>
        <v>0.87163437476479921</v>
      </c>
      <c r="AB70" s="21">
        <f ca="1">AB69*(1-'Risk male'!AB70)</f>
        <v>0.87358089799656025</v>
      </c>
      <c r="AC70" s="21">
        <f ca="1">AC69*(1-'Risk male'!AC70)</f>
        <v>0.87549947120109117</v>
      </c>
      <c r="AD70" s="21">
        <f ca="1">AD69*(1-'Risk male'!AD70)</f>
        <v>0.87739043924607274</v>
      </c>
      <c r="AE70" s="21">
        <f ca="1">AE69*(1-'Risk male'!AE70)</f>
        <v>0.87925414472723962</v>
      </c>
      <c r="AF70" s="21">
        <f ca="1">AF69*(1-'Risk male'!AF70)</f>
        <v>0.88109092790693566</v>
      </c>
      <c r="AG70" s="21">
        <f ca="1">AG69*(1-'Risk male'!AG70)</f>
        <v>0.88290112665632525</v>
      </c>
      <c r="AH70" s="21">
        <f ca="1">AH69*(1-'Risk male'!AH70)</f>
        <v>0.88468507640116334</v>
      </c>
      <c r="AI70" s="21">
        <f ca="1">AI69*(1-'Risk male'!AI70)</f>
        <v>0.88644311007100063</v>
      </c>
      <c r="AJ70" s="21">
        <f ca="1">AJ69*(1-'Risk male'!AJ70)</f>
        <v>0.88817555805169834</v>
      </c>
      <c r="AK70" s="21">
        <f ca="1">AK69*(1-'Risk male'!AK70)</f>
        <v>0.88988274814115564</v>
      </c>
      <c r="AL70" s="21">
        <f ca="1">AL69*(1-'Risk male'!AL70)</f>
        <v>0.89156500550813444</v>
      </c>
      <c r="AM70" s="21">
        <f ca="1">AM69*(1-'Risk male'!AM70)</f>
        <v>0.89322265265407075</v>
      </c>
      <c r="AN70" s="21">
        <f ca="1">AN69*(1-'Risk male'!AN70)</f>
        <v>0.8948560093777751</v>
      </c>
      <c r="AO70" s="21">
        <f ca="1">AO69*(1-'Risk male'!AO70)</f>
        <v>0.89646539274291304</v>
      </c>
      <c r="AP70" s="21">
        <f ca="1">AP69*(1-'Risk male'!AP70)</f>
        <v>0.8980511170481742</v>
      </c>
      <c r="AQ70" s="21">
        <f ca="1">AQ69*(1-'Risk male'!AQ70)</f>
        <v>0.89961349380002431</v>
      </c>
      <c r="AR70" s="21">
        <f ca="1">AR69*(1-'Risk male'!AR70)</f>
        <v>0.90115283168796056</v>
      </c>
      <c r="AS70" s="21">
        <f ca="1">AS69*(1-'Risk male'!AS70)</f>
        <v>0.9026694365621557</v>
      </c>
      <c r="AT70" s="21">
        <f ca="1">AT69*(1-'Risk male'!AT70)</f>
        <v>0.90416361141342472</v>
      </c>
      <c r="AU70" s="21">
        <f ca="1">AU69*(1-'Risk male'!AU70)</f>
        <v>0.90563565635541654</v>
      </c>
      <c r="AV70" s="21">
        <f ca="1">AV69*(1-'Risk male'!AV70)</f>
        <v>0.90708586860893969</v>
      </c>
      <c r="AW70" s="21">
        <f ca="1">AW69*(1-'Risk male'!AW70)</f>
        <v>0.90851454248835661</v>
      </c>
      <c r="AX70" s="21">
        <f ca="1">AX69*(1-'Risk male'!AX70)</f>
        <v>0.90992196938994274</v>
      </c>
      <c r="AY70" s="21">
        <f ca="1">AY69*(1-'Risk male'!AY70)</f>
        <v>0.91130843778216497</v>
      </c>
      <c r="AZ70" s="21">
        <f ca="1">AZ69*(1-'Risk male'!AZ70)</f>
        <v>0.91267423319776841</v>
      </c>
    </row>
    <row r="71" spans="1:52" x14ac:dyDescent="0.2">
      <c r="A71" s="1">
        <v>68</v>
      </c>
      <c r="B71" s="21">
        <f ca="1">B70*(1-'Risk male'!B71)</f>
        <v>0.79560375764424895</v>
      </c>
      <c r="C71" s="21">
        <f ca="1">C70*(1-'Risk male'!C71)</f>
        <v>0.79865875004224762</v>
      </c>
      <c r="D71" s="21">
        <f ca="1">D70*(1-'Risk male'!D71)</f>
        <v>0.80167267600065073</v>
      </c>
      <c r="E71" s="21">
        <f ca="1">E70*(1-'Risk male'!E71)</f>
        <v>0.80464592385282807</v>
      </c>
      <c r="F71" s="21">
        <f ca="1">F70*(1-'Risk male'!F71)</f>
        <v>0.80757888423021451</v>
      </c>
      <c r="G71" s="21">
        <f ca="1">G70*(1-'Risk male'!G71)</f>
        <v>0.81047194978529291</v>
      </c>
      <c r="H71" s="21">
        <f ca="1">H70*(1-'Risk male'!H71)</f>
        <v>0.81332551492447114</v>
      </c>
      <c r="I71" s="21">
        <f ca="1">I70*(1-'Risk male'!I71)</f>
        <v>0.81613997555066875</v>
      </c>
      <c r="J71" s="21">
        <f ca="1">J70*(1-'Risk male'!J71)</f>
        <v>0.81891572881536967</v>
      </c>
      <c r="K71" s="21">
        <f ca="1">K70*(1-'Risk male'!K71)</f>
        <v>0.82165317287994788</v>
      </c>
      <c r="L71" s="21">
        <f ca="1">L70*(1-'Risk male'!L71)</f>
        <v>0.82435270668601968</v>
      </c>
      <c r="M71" s="21">
        <f ca="1">M70*(1-'Risk male'!M71)</f>
        <v>0.82701472973464296</v>
      </c>
      <c r="N71" s="21">
        <f ca="1">N70*(1-'Risk male'!N71)</f>
        <v>0.8296396418741212</v>
      </c>
      <c r="O71" s="21">
        <f ca="1">O70*(1-'Risk male'!O71)</f>
        <v>0.83222784309620756</v>
      </c>
      <c r="P71" s="21">
        <f ca="1">P70*(1-'Risk male'!P71)</f>
        <v>0.83477973334050559</v>
      </c>
      <c r="Q71" s="21">
        <f ca="1">Q70*(1-'Risk male'!Q71)</f>
        <v>0.83729571230684963</v>
      </c>
      <c r="R71" s="21">
        <f ca="1">R70*(1-'Risk male'!R71)</f>
        <v>0.83977617927545345</v>
      </c>
      <c r="S71" s="21">
        <f ca="1">S70*(1-'Risk male'!S71)</f>
        <v>0.84222153293463675</v>
      </c>
      <c r="T71" s="21">
        <f ca="1">T70*(1-'Risk male'!T71)</f>
        <v>0.84463217121591172</v>
      </c>
      <c r="U71" s="21">
        <f ca="1">U70*(1-'Risk male'!U71)</f>
        <v>0.84700849113623045</v>
      </c>
      <c r="V71" s="21">
        <f ca="1">V70*(1-'Risk male'!V71)</f>
        <v>0.84935088864721708</v>
      </c>
      <c r="W71" s="21">
        <f ca="1">W70*(1-'Risk male'!W71)</f>
        <v>0.85165975849115172</v>
      </c>
      <c r="X71" s="21">
        <f ca="1">X70*(1-'Risk male'!X71)</f>
        <v>0.85393549406355573</v>
      </c>
      <c r="Y71" s="21">
        <f ca="1">Y70*(1-'Risk male'!Y71)</f>
        <v>0.85617848728214951</v>
      </c>
      <c r="Z71" s="21">
        <f ca="1">Z70*(1-'Risk male'!Z71)</f>
        <v>0.85838912846203363</v>
      </c>
      <c r="AA71" s="21">
        <f ca="1">AA70*(1-'Risk male'!AA71)</f>
        <v>0.86056780619688422</v>
      </c>
      <c r="AB71" s="21">
        <f ca="1">AB70*(1-'Risk male'!AB71)</f>
        <v>0.86271490724598832</v>
      </c>
      <c r="AC71" s="21">
        <f ca="1">AC70*(1-'Risk male'!AC71)</f>
        <v>0.8648308164269537</v>
      </c>
      <c r="AD71" s="21">
        <f ca="1">AD70*(1-'Risk male'!AD71)</f>
        <v>0.86691591651391098</v>
      </c>
      <c r="AE71" s="21">
        <f ca="1">AE70*(1-'Risk male'!AE71)</f>
        <v>0.86897058814102857</v>
      </c>
      <c r="AF71" s="21">
        <f ca="1">AF70*(1-'Risk male'!AF71)</f>
        <v>0.87099520971119981</v>
      </c>
      <c r="AG71" s="21">
        <f ca="1">AG70*(1-'Risk male'!AG71)</f>
        <v>0.87299015730970986</v>
      </c>
      <c r="AH71" s="21">
        <f ca="1">AH70*(1-'Risk male'!AH71)</f>
        <v>0.8749558046227417</v>
      </c>
      <c r="AI71" s="21">
        <f ca="1">AI70*(1-'Risk male'!AI71)</f>
        <v>0.8768925228605623</v>
      </c>
      <c r="AJ71" s="21">
        <f ca="1">AJ70*(1-'Risk male'!AJ71)</f>
        <v>0.87880068068522221</v>
      </c>
      <c r="AK71" s="21">
        <f ca="1">AK70*(1-'Risk male'!AK71)</f>
        <v>0.88068064414263425</v>
      </c>
      <c r="AL71" s="21">
        <f ca="1">AL70*(1-'Risk male'!AL71)</f>
        <v>0.88253277659888085</v>
      </c>
      <c r="AM71" s="21">
        <f ca="1">AM70*(1-'Risk male'!AM71)</f>
        <v>0.88435743868059991</v>
      </c>
      <c r="AN71" s="21">
        <f ca="1">AN70*(1-'Risk male'!AN71)</f>
        <v>0.88615498821931871</v>
      </c>
      <c r="AO71" s="21">
        <f ca="1">AO70*(1-'Risk male'!AO71)</f>
        <v>0.88792578019959123</v>
      </c>
      <c r="AP71" s="21">
        <f ca="1">AP70*(1-'Risk male'!AP71)</f>
        <v>0.88967016671081178</v>
      </c>
      <c r="AQ71" s="21">
        <f ca="1">AQ70*(1-'Risk male'!AQ71)</f>
        <v>0.89138849690256938</v>
      </c>
      <c r="AR71" s="21">
        <f ca="1">AR70*(1-'Risk male'!AR71)</f>
        <v>0.89308111694342696</v>
      </c>
      <c r="AS71" s="21">
        <f ca="1">AS70*(1-'Risk male'!AS71)</f>
        <v>0.89474836998298268</v>
      </c>
      <c r="AT71" s="21">
        <f ca="1">AT70*(1-'Risk male'!AT71)</f>
        <v>0.89639059611711192</v>
      </c>
      <c r="AU71" s="21">
        <f ca="1">AU70*(1-'Risk male'!AU71)</f>
        <v>0.89800813235626697</v>
      </c>
      <c r="AV71" s="21">
        <f ca="1">AV70*(1-'Risk male'!AV71)</f>
        <v>0.89960131259670995</v>
      </c>
      <c r="AW71" s="21">
        <f ca="1">AW70*(1-'Risk male'!AW71)</f>
        <v>0.90117046759458619</v>
      </c>
      <c r="AX71" s="21">
        <f ca="1">AX70*(1-'Risk male'!AX71)</f>
        <v>0.90271592494270769</v>
      </c>
      <c r="AY71" s="21">
        <f ca="1">AY70*(1-'Risk male'!AY71)</f>
        <v>0.90423800904997065</v>
      </c>
      <c r="AZ71" s="21">
        <f ca="1">AZ70*(1-'Risk male'!AZ71)</f>
        <v>0.9057370411232728</v>
      </c>
    </row>
    <row r="72" spans="1:52" x14ac:dyDescent="0.2">
      <c r="A72" s="1">
        <v>69</v>
      </c>
      <c r="B72" s="21">
        <f ca="1">B71*(1-'Risk male'!B72)</f>
        <v>0.77692167694949077</v>
      </c>
      <c r="C72" s="21">
        <f ca="1">C71*(1-'Risk male'!C72)</f>
        <v>0.78027830304856016</v>
      </c>
      <c r="D72" s="21">
        <f ca="1">D71*(1-'Risk male'!D72)</f>
        <v>0.78359018353570842</v>
      </c>
      <c r="E72" s="21">
        <f ca="1">E71*(1-'Risk male'!E72)</f>
        <v>0.78685770665709653</v>
      </c>
      <c r="F72" s="21">
        <f ca="1">F71*(1-'Risk male'!F72)</f>
        <v>0.79008126507792464</v>
      </c>
      <c r="G72" s="21">
        <f ca="1">G71*(1-'Risk male'!G72)</f>
        <v>0.79326125551233539</v>
      </c>
      <c r="H72" s="21">
        <f ca="1">H71*(1-'Risk male'!H72)</f>
        <v>0.79639807836570042</v>
      </c>
      <c r="I72" s="21">
        <f ca="1">I71*(1-'Risk male'!I72)</f>
        <v>0.7994921373890852</v>
      </c>
      <c r="J72" s="21">
        <f ca="1">J71*(1-'Risk male'!J72)</f>
        <v>0.80254383934562712</v>
      </c>
      <c r="K72" s="21">
        <f ca="1">K71*(1-'Risk male'!K72)</f>
        <v>0.80555359368860779</v>
      </c>
      <c r="L72" s="21">
        <f ca="1">L71*(1-'Risk male'!L72)</f>
        <v>0.8085218122509481</v>
      </c>
      <c r="M72" s="21">
        <f ca="1">M71*(1-'Risk male'!M72)</f>
        <v>0.81144890894591293</v>
      </c>
      <c r="N72" s="21">
        <f ca="1">N71*(1-'Risk male'!N72)</f>
        <v>0.8143352994787566</v>
      </c>
      <c r="O72" s="21">
        <f ca="1">O71*(1-'Risk male'!O72)</f>
        <v>0.81718140106906811</v>
      </c>
      <c r="P72" s="21">
        <f ca="1">P71*(1-'Risk male'!P72)</f>
        <v>0.8199876321835794</v>
      </c>
      <c r="Q72" s="21">
        <f ca="1">Q71*(1-'Risk male'!Q72)</f>
        <v>0.82275441227918367</v>
      </c>
      <c r="R72" s="21">
        <f ca="1">R71*(1-'Risk male'!R72)</f>
        <v>0.82548216155591481</v>
      </c>
      <c r="S72" s="21">
        <f ca="1">S71*(1-'Risk male'!S72)</f>
        <v>0.82817130071965972</v>
      </c>
      <c r="T72" s="21">
        <f ca="1">T71*(1-'Risk male'!T72)</f>
        <v>0.83082225075434635</v>
      </c>
      <c r="U72" s="21">
        <f ca="1">U71*(1-'Risk male'!U72)</f>
        <v>0.83343543270336828</v>
      </c>
      <c r="V72" s="21">
        <f ca="1">V71*(1-'Risk male'!V72)</f>
        <v>0.83601126746002974</v>
      </c>
      <c r="W72" s="21">
        <f ca="1">W71*(1-'Risk male'!W72)</f>
        <v>0.83855017556673617</v>
      </c>
      <c r="X72" s="21">
        <f ca="1">X71*(1-'Risk male'!X72)</f>
        <v>0.84105257702273828</v>
      </c>
      <c r="Y72" s="21">
        <f ca="1">Y71*(1-'Risk male'!Y72)</f>
        <v>0.84351889110016065</v>
      </c>
      <c r="Z72" s="21">
        <f ca="1">Z71*(1-'Risk male'!Z72)</f>
        <v>0.84594953616812096</v>
      </c>
      <c r="AA72" s="21">
        <f ca="1">AA71*(1-'Risk male'!AA72)</f>
        <v>0.84834492952469098</v>
      </c>
      <c r="AB72" s="21">
        <f ca="1">AB71*(1-'Risk male'!AB72)</f>
        <v>0.8507054872364801</v>
      </c>
      <c r="AC72" s="21">
        <f ca="1">AC71*(1-'Risk male'!AC72)</f>
        <v>0.85303162398563759</v>
      </c>
      <c r="AD72" s="21">
        <f ca="1">AD71*(1-'Risk male'!AD72)</f>
        <v>0.85532375292404395</v>
      </c>
      <c r="AE72" s="21">
        <f ca="1">AE71*(1-'Risk male'!AE72)</f>
        <v>0.85758228553447502</v>
      </c>
      <c r="AF72" s="21">
        <f ca="1">AF71*(1-'Risk male'!AF72)</f>
        <v>0.85980763149855288</v>
      </c>
      <c r="AG72" s="21">
        <f ca="1">AG71*(1-'Risk male'!AG72)</f>
        <v>0.86200019857125088</v>
      </c>
      <c r="AH72" s="21">
        <f ca="1">AH71*(1-'Risk male'!AH72)</f>
        <v>0.8641603924617709</v>
      </c>
      <c r="AI72" s="21">
        <f ca="1">AI71*(1-'Risk male'!AI72)</f>
        <v>0.86628861672059332</v>
      </c>
      <c r="AJ72" s="21">
        <f ca="1">AJ71*(1-'Risk male'!AJ72)</f>
        <v>0.86838527263249177</v>
      </c>
      <c r="AK72" s="21">
        <f ca="1">AK71*(1-'Risk male'!AK72)</f>
        <v>0.87045075911533798</v>
      </c>
      <c r="AL72" s="21">
        <f ca="1">AL71*(1-'Risk male'!AL72)</f>
        <v>0.87248547262450948</v>
      </c>
      <c r="AM72" s="21">
        <f ca="1">AM71*(1-'Risk male'!AM72)</f>
        <v>0.87448980706270718</v>
      </c>
      <c r="AN72" s="21">
        <f ca="1">AN71*(1-'Risk male'!AN72)</f>
        <v>0.87646415369501707</v>
      </c>
      <c r="AO72" s="21">
        <f ca="1">AO71*(1-'Risk male'!AO72)</f>
        <v>0.87840890106903113</v>
      </c>
      <c r="AP72" s="21">
        <f ca="1">AP71*(1-'Risk male'!AP72)</f>
        <v>0.8803244349398659</v>
      </c>
      <c r="AQ72" s="21">
        <f ca="1">AQ71*(1-'Risk male'!AQ72)</f>
        <v>0.88221113819990349</v>
      </c>
      <c r="AR72" s="21">
        <f ca="1">AR71*(1-'Risk male'!AR72)</f>
        <v>0.88406939081310498</v>
      </c>
      <c r="AS72" s="21">
        <f ca="1">AS71*(1-'Risk male'!AS72)</f>
        <v>0.88589956975371775</v>
      </c>
      <c r="AT72" s="21">
        <f ca="1">AT71*(1-'Risk male'!AT72)</f>
        <v>0.88770204894924087</v>
      </c>
      <c r="AU72" s="21">
        <f ca="1">AU71*(1-'Risk male'!AU72)</f>
        <v>0.88947719922748947</v>
      </c>
      <c r="AV72" s="21">
        <f ca="1">AV71*(1-'Risk male'!AV72)</f>
        <v>0.89122538826760489</v>
      </c>
      <c r="AW72" s="21">
        <f ca="1">AW71*(1-'Risk male'!AW72)</f>
        <v>0.89294698055487931</v>
      </c>
      <c r="AX72" s="21">
        <f ca="1">AX71*(1-'Risk male'!AX72)</f>
        <v>0.89464233733923715</v>
      </c>
      <c r="AY72" s="21">
        <f ca="1">AY71*(1-'Risk male'!AY72)</f>
        <v>0.896311816597264</v>
      </c>
      <c r="AZ72" s="21">
        <f ca="1">AZ71*(1-'Risk male'!AZ72)</f>
        <v>0.8979557729976182</v>
      </c>
    </row>
    <row r="73" spans="1:52" x14ac:dyDescent="0.2">
      <c r="A73" s="1">
        <v>70</v>
      </c>
      <c r="B73" s="21">
        <f ca="1">B72*(1-'Risk male'!B73)</f>
        <v>0.7570071429079972</v>
      </c>
      <c r="C73" s="21">
        <f ca="1">C72*(1-'Risk male'!C73)</f>
        <v>0.7606695618055298</v>
      </c>
      <c r="D73" s="21">
        <f ca="1">D72*(1-'Risk male'!D73)</f>
        <v>0.76428399931404178</v>
      </c>
      <c r="E73" s="21">
        <f ca="1">E72*(1-'Risk male'!E73)</f>
        <v>0.76785082212188638</v>
      </c>
      <c r="F73" s="21">
        <f ca="1">F72*(1-'Risk male'!F73)</f>
        <v>0.77137040410899005</v>
      </c>
      <c r="G73" s="21">
        <f ca="1">G72*(1-'Risk male'!G73)</f>
        <v>0.77484312587205251</v>
      </c>
      <c r="H73" s="21">
        <f ca="1">H72*(1-'Risk male'!H73)</f>
        <v>0.77826937426441534</v>
      </c>
      <c r="I73" s="21">
        <f ca="1">I72*(1-'Risk male'!I73)</f>
        <v>0.7816495419504107</v>
      </c>
      <c r="J73" s="21">
        <f ca="1">J72*(1-'Risk male'!J73)</f>
        <v>0.78498402697393188</v>
      </c>
      <c r="K73" s="21">
        <f ca="1">K72*(1-'Risk male'!K73)</f>
        <v>0.78827323234101354</v>
      </c>
      <c r="L73" s="21">
        <f ca="1">L72*(1-'Risk male'!L73)</f>
        <v>0.79151756561614983</v>
      </c>
      <c r="M73" s="21">
        <f ca="1">M72*(1-'Risk male'!M73)</f>
        <v>0.79471743853213295</v>
      </c>
      <c r="N73" s="21">
        <f ca="1">N72*(1-'Risk male'!N73)</f>
        <v>0.7978732666131384</v>
      </c>
      <c r="O73" s="21">
        <f ca="1">O72*(1-'Risk male'!O73)</f>
        <v>0.80098546881080324</v>
      </c>
      <c r="P73" s="21">
        <f ca="1">P72*(1-'Risk male'!P73)</f>
        <v>0.80405446715304707</v>
      </c>
      <c r="Q73" s="21">
        <f ca="1">Q72*(1-'Risk male'!Q73)</f>
        <v>0.80708068640536812</v>
      </c>
      <c r="R73" s="21">
        <f ca="1">R72*(1-'Risk male'!R73)</f>
        <v>0.81006455374434383</v>
      </c>
      <c r="S73" s="21">
        <f ca="1">S72*(1-'Risk male'!S73)</f>
        <v>0.81300649844308692</v>
      </c>
      <c r="T73" s="21">
        <f ca="1">T72*(1-'Risk male'!T73)</f>
        <v>0.81590695156837645</v>
      </c>
      <c r="U73" s="21">
        <f ca="1">U72*(1-'Risk male'!U73)</f>
        <v>0.81876634568919759</v>
      </c>
      <c r="V73" s="21">
        <f ca="1">V72*(1-'Risk male'!V73)</f>
        <v>0.82158511459644668</v>
      </c>
      <c r="W73" s="21">
        <f ca="1">W72*(1-'Risk male'!W73)</f>
        <v>0.82436369303349732</v>
      </c>
      <c r="X73" s="21">
        <f ca="1">X72*(1-'Risk male'!X73)</f>
        <v>0.82710251643740462</v>
      </c>
      <c r="Y73" s="21">
        <f ca="1">Y72*(1-'Risk male'!Y73)</f>
        <v>0.82980202069044495</v>
      </c>
      <c r="Z73" s="21">
        <f ca="1">Z72*(1-'Risk male'!Z73)</f>
        <v>0.83246264188176677</v>
      </c>
      <c r="AA73" s="21">
        <f ca="1">AA72*(1-'Risk male'!AA73)</f>
        <v>0.83508481607886498</v>
      </c>
      <c r="AB73" s="21">
        <f ca="1">AB72*(1-'Risk male'!AB73)</f>
        <v>0.83766897910862848</v>
      </c>
      <c r="AC73" s="21">
        <f ca="1">AC72*(1-'Risk male'!AC73)</f>
        <v>0.84021556634771777</v>
      </c>
      <c r="AD73" s="21">
        <f ca="1">AD72*(1-'Risk male'!AD73)</f>
        <v>0.84272501252200804</v>
      </c>
      <c r="AE73" s="21">
        <f ca="1">AE72*(1-'Risk male'!AE73)</f>
        <v>0.84519775151484244</v>
      </c>
      <c r="AF73" s="21">
        <f ca="1">AF72*(1-'Risk male'!AF73)</f>
        <v>0.84763421618387413</v>
      </c>
      <c r="AG73" s="21">
        <f ca="1">AG72*(1-'Risk male'!AG73)</f>
        <v>0.85003483818622272</v>
      </c>
      <c r="AH73" s="21">
        <f ca="1">AH72*(1-'Risk male'!AH73)</f>
        <v>0.85240004781172929</v>
      </c>
      <c r="AI73" s="21">
        <f ca="1">AI72*(1-'Risk male'!AI73)</f>
        <v>0.85473027382406774</v>
      </c>
      <c r="AJ73" s="21">
        <f ca="1">AJ72*(1-'Risk male'!AJ73)</f>
        <v>0.85702594330946869</v>
      </c>
      <c r="AK73" s="21">
        <f ca="1">AK72*(1-'Risk male'!AK73)</f>
        <v>0.85928748153284162</v>
      </c>
      <c r="AL73" s="21">
        <f ca="1">AL72*(1-'Risk male'!AL73)</f>
        <v>0.86151531180106888</v>
      </c>
      <c r="AM73" s="21">
        <f ca="1">AM72*(1-'Risk male'!AM73)</f>
        <v>0.86370985533324185</v>
      </c>
      <c r="AN73" s="21">
        <f ca="1">AN72*(1-'Risk male'!AN73)</f>
        <v>0.86587153113763271</v>
      </c>
      <c r="AO73" s="21">
        <f ca="1">AO72*(1-'Risk male'!AO73)</f>
        <v>0.86800075589518144</v>
      </c>
      <c r="AP73" s="21">
        <f ca="1">AP72*(1-'Risk male'!AP73)</f>
        <v>0.87009794384929662</v>
      </c>
      <c r="AQ73" s="21">
        <f ca="1">AQ72*(1-'Risk male'!AQ73)</f>
        <v>0.8721635067017588</v>
      </c>
      <c r="AR73" s="21">
        <f ca="1">AR72*(1-'Risk male'!AR73)</f>
        <v>0.87419785351453905</v>
      </c>
      <c r="AS73" s="21">
        <f ca="1">AS72*(1-'Risk male'!AS73)</f>
        <v>0.87620139061731606</v>
      </c>
      <c r="AT73" s="21">
        <f ca="1">AT72*(1-'Risk male'!AT73)</f>
        <v>0.878174521520522</v>
      </c>
      <c r="AU73" s="21">
        <f ca="1">AU72*(1-'Risk male'!AU73)</f>
        <v>0.88011764683372085</v>
      </c>
      <c r="AV73" s="21">
        <f ca="1">AV72*(1-'Risk male'!AV73)</f>
        <v>0.88203116418913075</v>
      </c>
      <c r="AW73" s="21">
        <f ca="1">AW72*(1-'Risk male'!AW73)</f>
        <v>0.88391546817012423</v>
      </c>
      <c r="AX73" s="21">
        <f ca="1">AX72*(1-'Risk male'!AX73)</f>
        <v>0.8857709502445158</v>
      </c>
      <c r="AY73" s="21">
        <f ca="1">AY72*(1-'Risk male'!AY73)</f>
        <v>0.88759799870249156</v>
      </c>
      <c r="AZ73" s="21">
        <f ca="1">AZ72*(1-'Risk male'!AZ73)</f>
        <v>0.88939699859898513</v>
      </c>
    </row>
    <row r="74" spans="1:52" x14ac:dyDescent="0.2">
      <c r="A74" s="1">
        <v>71</v>
      </c>
      <c r="B74" s="21">
        <f ca="1">B73*(1-'Risk male'!B74)</f>
        <v>0.73567390808505295</v>
      </c>
      <c r="C74" s="21">
        <f ca="1">C73*(1-'Risk male'!C74)</f>
        <v>0.7396411653386038</v>
      </c>
      <c r="D74" s="21">
        <f ca="1">D73*(1-'Risk male'!D74)</f>
        <v>0.7435578669405617</v>
      </c>
      <c r="E74" s="21">
        <f ca="1">E73*(1-'Risk male'!E74)</f>
        <v>0.74742433260411056</v>
      </c>
      <c r="F74" s="21">
        <f ca="1">F73*(1-'Risk male'!F74)</f>
        <v>0.75124089261031379</v>
      </c>
      <c r="G74" s="21">
        <f ca="1">G73*(1-'Risk male'!G74)</f>
        <v>0.75500788722509027</v>
      </c>
      <c r="H74" s="21">
        <f ca="1">H73*(1-'Risk male'!H74)</f>
        <v>0.75872566613249481</v>
      </c>
      <c r="I74" s="21">
        <f ca="1">I73*(1-'Risk male'!I74)</f>
        <v>0.76239458788417658</v>
      </c>
      <c r="J74" s="21">
        <f ca="1">J73*(1-'Risk male'!J74)</f>
        <v>0.76601501936481753</v>
      </c>
      <c r="K74" s="21">
        <f ca="1">K73*(1-'Risk male'!K74)</f>
        <v>0.76958733527338674</v>
      </c>
      <c r="L74" s="21">
        <f ca="1">L73*(1-'Risk male'!L74)</f>
        <v>0.77311191761998521</v>
      </c>
      <c r="M74" s="21">
        <f ca="1">M73*(1-'Risk male'!M74)</f>
        <v>0.77658915523810035</v>
      </c>
      <c r="N74" s="21">
        <f ca="1">N73*(1-'Risk male'!N74)</f>
        <v>0.78001944331202799</v>
      </c>
      <c r="O74" s="21">
        <f ca="1">O73*(1-'Risk male'!O74)</f>
        <v>0.78340318291923627</v>
      </c>
      <c r="P74" s="21">
        <f ca="1">P73*(1-'Risk male'!P74)</f>
        <v>0.78674078058744179</v>
      </c>
      <c r="Q74" s="21">
        <f ca="1">Q73*(1-'Risk male'!Q74)</f>
        <v>0.79003264786614635</v>
      </c>
      <c r="R74" s="21">
        <f ca="1">R73*(1-'Risk male'!R74)</f>
        <v>0.79327920091237702</v>
      </c>
      <c r="S74" s="21">
        <f ca="1">S73*(1-'Risk male'!S74)</f>
        <v>0.7964808600903881</v>
      </c>
      <c r="T74" s="21">
        <f ca="1">T73*(1-'Risk male'!T74)</f>
        <v>0.79963804958504747</v>
      </c>
      <c r="U74" s="21">
        <f ca="1">U73*(1-'Risk male'!U74)</f>
        <v>0.8027511970286435</v>
      </c>
      <c r="V74" s="21">
        <f ca="1">V73*(1-'Risk male'!V74)</f>
        <v>0.80582073314086289</v>
      </c>
      <c r="W74" s="21">
        <f ca="1">W73*(1-'Risk male'!W74)</f>
        <v>0.80884709138163258</v>
      </c>
      <c r="X74" s="21">
        <f ca="1">X73*(1-'Risk male'!X74)</f>
        <v>0.81183070761659004</v>
      </c>
      <c r="Y74" s="21">
        <f ca="1">Y73*(1-'Risk male'!Y74)</f>
        <v>0.81477201979487068</v>
      </c>
      <c r="Z74" s="21">
        <f ca="1">Z73*(1-'Risk male'!Z74)</f>
        <v>0.81767146763897125</v>
      </c>
      <c r="AA74" s="21">
        <f ca="1">AA73*(1-'Risk male'!AA74)</f>
        <v>0.82052949234638595</v>
      </c>
      <c r="AB74" s="21">
        <f ca="1">AB73*(1-'Risk male'!AB74)</f>
        <v>0.82334653630274657</v>
      </c>
      <c r="AC74" s="21">
        <f ca="1">AC73*(1-'Risk male'!AC74)</f>
        <v>0.82612304280620164</v>
      </c>
      <c r="AD74" s="21">
        <f ca="1">AD73*(1-'Risk male'!AD74)</f>
        <v>0.82885945580274922</v>
      </c>
      <c r="AE74" s="21">
        <f ca="1">AE73*(1-'Risk male'!AE74)</f>
        <v>0.83155621963224235</v>
      </c>
      <c r="AF74" s="21">
        <f ca="1">AF73*(1-'Risk male'!AF74)</f>
        <v>0.83421377878482228</v>
      </c>
      <c r="AG74" s="21">
        <f ca="1">AG73*(1-'Risk male'!AG74)</f>
        <v>0.83683257766747621</v>
      </c>
      <c r="AH74" s="21">
        <f ca="1">AH73*(1-'Risk male'!AH74)</f>
        <v>0.83941306038047769</v>
      </c>
      <c r="AI74" s="21">
        <f ca="1">AI73*(1-'Risk male'!AI74)</f>
        <v>0.84195567050343845</v>
      </c>
      <c r="AJ74" s="21">
        <f ca="1">AJ73*(1-'Risk male'!AJ74)</f>
        <v>0.84446085089069689</v>
      </c>
      <c r="AK74" s="21">
        <f ca="1">AK73*(1-'Risk male'!AK74)</f>
        <v>0.8469290434758</v>
      </c>
      <c r="AL74" s="21">
        <f ca="1">AL73*(1-'Risk male'!AL74)</f>
        <v>0.84936068908481976</v>
      </c>
      <c r="AM74" s="21">
        <f ca="1">AM73*(1-'Risk male'!AM74)</f>
        <v>0.85175622725824462</v>
      </c>
      <c r="AN74" s="21">
        <f ca="1">AN73*(1-'Risk male'!AN74)</f>
        <v>0.85411609608120453</v>
      </c>
      <c r="AO74" s="21">
        <f ca="1">AO73*(1-'Risk male'!AO74)</f>
        <v>0.85644073202178006</v>
      </c>
      <c r="AP74" s="21">
        <f ca="1">AP73*(1-'Risk male'!AP74)</f>
        <v>0.85873056977715723</v>
      </c>
      <c r="AQ74" s="21">
        <f ca="1">AQ73*(1-'Risk male'!AQ74)</f>
        <v>0.86098604212738872</v>
      </c>
      <c r="AR74" s="21">
        <f ca="1">AR73*(1-'Risk male'!AR74)</f>
        <v>0.86320757979653562</v>
      </c>
      <c r="AS74" s="21">
        <f ca="1">AS73*(1-'Risk male'!AS74)</f>
        <v>0.86539561132094456</v>
      </c>
      <c r="AT74" s="21">
        <f ca="1">AT73*(1-'Risk male'!AT74)</f>
        <v>0.86755056292445343</v>
      </c>
      <c r="AU74" s="21">
        <f ca="1">AU73*(1-'Risk male'!AU74)</f>
        <v>0.86967285840029918</v>
      </c>
      <c r="AV74" s="21">
        <f ca="1">AV73*(1-'Risk male'!AV74)</f>
        <v>0.87176291899950342</v>
      </c>
      <c r="AW74" s="21">
        <f ca="1">AW73*(1-'Risk male'!AW74)</f>
        <v>0.87382116332553894</v>
      </c>
      <c r="AX74" s="21">
        <f ca="1">AX73*(1-'Risk male'!AX74)</f>
        <v>0.87584800723505241</v>
      </c>
      <c r="AY74" s="21">
        <f ca="1">AY73*(1-'Risk male'!AY74)</f>
        <v>0.87784386374446643</v>
      </c>
      <c r="AZ74" s="21">
        <f ca="1">AZ73*(1-'Risk male'!AZ74)</f>
        <v>0.87980914294223156</v>
      </c>
    </row>
    <row r="75" spans="1:52" x14ac:dyDescent="0.2">
      <c r="A75" s="1">
        <v>72</v>
      </c>
      <c r="B75" s="21">
        <f ca="1">B74*(1-'Risk male'!B75)</f>
        <v>0.71286165613577535</v>
      </c>
      <c r="C75" s="21">
        <f ca="1">C74*(1-'Risk male'!C75)</f>
        <v>0.7171393800085577</v>
      </c>
      <c r="D75" s="21">
        <f ca="1">D74*(1-'Risk male'!D75)</f>
        <v>0.72136447041703733</v>
      </c>
      <c r="E75" s="21">
        <f ca="1">E74*(1-'Risk male'!E75)</f>
        <v>0.72553717682855334</v>
      </c>
      <c r="F75" s="21">
        <f ca="1">F74*(1-'Risk male'!F75)</f>
        <v>0.72965776326524889</v>
      </c>
      <c r="G75" s="21">
        <f ca="1">G74*(1-'Risk male'!G75)</f>
        <v>0.73372650760885949</v>
      </c>
      <c r="H75" s="21">
        <f ca="1">H74*(1-'Risk male'!H75)</f>
        <v>0.73774370092272323</v>
      </c>
      <c r="I75" s="21">
        <f ca="1">I74*(1-'Risk male'!I75)</f>
        <v>0.7417096467910087</v>
      </c>
      <c r="J75" s="21">
        <f ca="1">J74*(1-'Risk male'!J75)</f>
        <v>0.74562466067507338</v>
      </c>
      <c r="K75" s="21">
        <f ca="1">K74*(1-'Risk male'!K75)</f>
        <v>0.7494890692868923</v>
      </c>
      <c r="L75" s="21">
        <f ca="1">L74*(1-'Risk male'!L75)</f>
        <v>0.75330320997942357</v>
      </c>
      <c r="M75" s="21">
        <f ca="1">M74*(1-'Risk male'!M75)</f>
        <v>0.75706743015381506</v>
      </c>
      <c r="N75" s="21">
        <f ca="1">N74*(1-'Risk male'!N75)</f>
        <v>0.76078208668328573</v>
      </c>
      <c r="O75" s="21">
        <f ca="1">O74*(1-'Risk male'!O75)</f>
        <v>0.76444754535352577</v>
      </c>
      <c r="P75" s="21">
        <f ca="1">P74*(1-'Risk male'!P75)</f>
        <v>0.76806418031944645</v>
      </c>
      <c r="Q75" s="21">
        <f ca="1">Q74*(1-'Risk male'!Q75)</f>
        <v>0.77163237357808101</v>
      </c>
      <c r="R75" s="21">
        <f ca="1">R74*(1-'Risk male'!R75)</f>
        <v>0.77515251445742994</v>
      </c>
      <c r="S75" s="21">
        <f ca="1">S74*(1-'Risk male'!S75)</f>
        <v>0.77862499912104632</v>
      </c>
      <c r="T75" s="21">
        <f ca="1">T74*(1-'Risk male'!T75)</f>
        <v>0.78205023008812391</v>
      </c>
      <c r="U75" s="21">
        <f ca="1">U74*(1-'Risk male'!U75)</f>
        <v>0.7854286157688497</v>
      </c>
      <c r="V75" s="21">
        <f ca="1">V74*(1-'Risk male'!V75)</f>
        <v>0.78876057001479916</v>
      </c>
      <c r="W75" s="21">
        <f ca="1">W74*(1-'Risk male'!W75)</f>
        <v>0.7920465116840858</v>
      </c>
      <c r="X75" s="21">
        <f ca="1">X74*(1-'Risk male'!X75)</f>
        <v>0.79528686422104466</v>
      </c>
      <c r="Y75" s="21">
        <f ca="1">Y74*(1-'Risk male'!Y75)</f>
        <v>0.79848205525015015</v>
      </c>
      <c r="Z75" s="21">
        <f ca="1">Z74*(1-'Risk male'!Z75)</f>
        <v>0.80163251618393272</v>
      </c>
      <c r="AA75" s="21">
        <f ca="1">AA74*(1-'Risk male'!AA75)</f>
        <v>0.8047386818445964</v>
      </c>
      <c r="AB75" s="21">
        <f ca="1">AB74*(1-'Risk male'!AB75)</f>
        <v>0.80780099009906658</v>
      </c>
      <c r="AC75" s="21">
        <f ca="1">AC74*(1-'Risk male'!AC75)</f>
        <v>0.81081988150719964</v>
      </c>
      <c r="AD75" s="21">
        <f ca="1">AD74*(1-'Risk male'!AD75)</f>
        <v>0.81379579898286469</v>
      </c>
      <c r="AE75" s="21">
        <f ca="1">AE74*(1-'Risk male'!AE75)</f>
        <v>0.81672918746760426</v>
      </c>
      <c r="AF75" s="21">
        <f ca="1">AF74*(1-'Risk male'!AF75)</f>
        <v>0.81962049361661871</v>
      </c>
      <c r="AG75" s="21">
        <f ca="1">AG74*(1-'Risk male'!AG75)</f>
        <v>0.82247016549675855</v>
      </c>
      <c r="AH75" s="21">
        <f ca="1">AH74*(1-'Risk male'!AH75)</f>
        <v>0.82527865229626318</v>
      </c>
      <c r="AI75" s="21">
        <f ca="1">AI74*(1-'Risk male'!AI75)</f>
        <v>0.82804640404595931</v>
      </c>
      <c r="AJ75" s="21">
        <f ca="1">AJ74*(1-'Risk male'!AJ75)</f>
        <v>0.83077387135162328</v>
      </c>
      <c r="AK75" s="21">
        <f ca="1">AK74*(1-'Risk male'!AK75)</f>
        <v>0.83346150513724215</v>
      </c>
      <c r="AL75" s="21">
        <f ca="1">AL74*(1-'Risk male'!AL75)</f>
        <v>0.83610975639889107</v>
      </c>
      <c r="AM75" s="21">
        <f ca="1">AM74*(1-'Risk male'!AM75)</f>
        <v>0.83871907596894457</v>
      </c>
      <c r="AN75" s="21">
        <f ca="1">AN74*(1-'Risk male'!AN75)</f>
        <v>0.84128991429035282</v>
      </c>
      <c r="AO75" s="21">
        <f ca="1">AO74*(1-'Risk male'!AO75)</f>
        <v>0.84382272120070689</v>
      </c>
      <c r="AP75" s="21">
        <f ca="1">AP74*(1-'Risk male'!AP75)</f>
        <v>0.84631794572582819</v>
      </c>
      <c r="AQ75" s="21">
        <f ca="1">AQ74*(1-'Risk male'!AQ75)</f>
        <v>0.84877603588261219</v>
      </c>
      <c r="AR75" s="21">
        <f ca="1">AR74*(1-'Risk male'!AR75)</f>
        <v>0.85119743849087248</v>
      </c>
      <c r="AS75" s="21">
        <f ca="1">AS74*(1-'Risk male'!AS75)</f>
        <v>0.85358259899391042</v>
      </c>
      <c r="AT75" s="21">
        <f ca="1">AT74*(1-'Risk male'!AT75)</f>
        <v>0.8559319612875721</v>
      </c>
      <c r="AU75" s="21">
        <f ca="1">AU74*(1-'Risk male'!AU75)</f>
        <v>0.85824596755753557</v>
      </c>
      <c r="AV75" s="21">
        <f ca="1">AV74*(1-'Risk male'!AV75)</f>
        <v>0.86052505812457325</v>
      </c>
      <c r="AW75" s="21">
        <f ca="1">AW74*(1-'Risk male'!AW75)</f>
        <v>0.86276967129756099</v>
      </c>
      <c r="AX75" s="21">
        <f ca="1">AX74*(1-'Risk male'!AX75)</f>
        <v>0.86498024323397682</v>
      </c>
      <c r="AY75" s="21">
        <f ca="1">AY74*(1-'Risk male'!AY75)</f>
        <v>0.86715720780768146</v>
      </c>
      <c r="AZ75" s="21">
        <f ca="1">AZ74*(1-'Risk male'!AZ75)</f>
        <v>0.86930099648371861</v>
      </c>
    </row>
    <row r="76" spans="1:52" x14ac:dyDescent="0.2">
      <c r="A76" s="1">
        <v>73</v>
      </c>
      <c r="B76" s="21">
        <f ca="1">B75*(1-'Risk male'!B76)</f>
        <v>0.68818723436318507</v>
      </c>
      <c r="C76" s="21">
        <f ca="1">C75*(1-'Risk male'!C76)</f>
        <v>0.69279074334246415</v>
      </c>
      <c r="D76" s="21">
        <f ca="1">D75*(1-'Risk male'!D76)</f>
        <v>0.69733992523328692</v>
      </c>
      <c r="E76" s="21">
        <f ca="1">E75*(1-'Risk male'!E76)</f>
        <v>0.7018349338318749</v>
      </c>
      <c r="F76" s="21">
        <f ca="1">F75*(1-'Risk male'!F76)</f>
        <v>0.70627594224260148</v>
      </c>
      <c r="G76" s="21">
        <f ca="1">G75*(1-'Risk male'!G76)</f>
        <v>0.71066314206362435</v>
      </c>
      <c r="H76" s="21">
        <f ca="1">H75*(1-'Risk male'!H76)</f>
        <v>0.71499674258979706</v>
      </c>
      <c r="I76" s="21">
        <f ca="1">I75*(1-'Risk male'!I76)</f>
        <v>0.7192769700330508</v>
      </c>
      <c r="J76" s="21">
        <f ca="1">J75*(1-'Risk male'!J76)</f>
        <v>0.72350406676033951</v>
      </c>
      <c r="K76" s="21">
        <f ca="1">K75*(1-'Risk male'!K76)</f>
        <v>0.72767829054925803</v>
      </c>
      <c r="L76" s="21">
        <f ca="1">L75*(1-'Risk male'!L76)</f>
        <v>0.73179991386135657</v>
      </c>
      <c r="M76" s="21">
        <f ca="1">M75*(1-'Risk male'!M76)</f>
        <v>0.73586922313319902</v>
      </c>
      <c r="N76" s="21">
        <f ca="1">N75*(1-'Risk male'!N76)</f>
        <v>0.73988651808513317</v>
      </c>
      <c r="O76" s="21">
        <f ca="1">O75*(1-'Risk male'!O76)</f>
        <v>0.74385211104773752</v>
      </c>
      <c r="P76" s="21">
        <f ca="1">P75*(1-'Risk male'!P76)</f>
        <v>0.74776632630589046</v>
      </c>
      <c r="Q76" s="21">
        <f ca="1">Q75*(1-'Risk male'!Q76)</f>
        <v>0.75162949946036151</v>
      </c>
      <c r="R76" s="21">
        <f ca="1">R75*(1-'Risk male'!R76)</f>
        <v>0.75544197680681346</v>
      </c>
      <c r="S76" s="21">
        <f ca="1">S75*(1-'Risk male'!S76)</f>
        <v>0.75920411473209504</v>
      </c>
      <c r="T76" s="21">
        <f ca="1">T75*(1-'Risk male'!T76)</f>
        <v>0.76291627912765991</v>
      </c>
      <c r="U76" s="21">
        <f ca="1">U75*(1-'Risk male'!U76)</f>
        <v>0.76657884481994376</v>
      </c>
      <c r="V76" s="21">
        <f ca="1">V75*(1-'Risk male'!V76)</f>
        <v>0.77019219501753555</v>
      </c>
      <c r="W76" s="21">
        <f ca="1">W75*(1-'Risk male'!W76)</f>
        <v>0.77375672077490909</v>
      </c>
      <c r="X76" s="21">
        <f ca="1">X75*(1-'Risk male'!X76)</f>
        <v>0.77727282047253898</v>
      </c>
      <c r="Y76" s="21">
        <f ca="1">Y75*(1-'Risk male'!Y76)</f>
        <v>0.78074089931314217</v>
      </c>
      <c r="Z76" s="21">
        <f ca="1">Z75*(1-'Risk male'!Z76)</f>
        <v>0.78416136883384135</v>
      </c>
      <c r="AA76" s="21">
        <f ca="1">AA75*(1-'Risk male'!AA76)</f>
        <v>0.78753464643398352</v>
      </c>
      <c r="AB76" s="21">
        <f ca="1">AB75*(1-'Risk male'!AB76)</f>
        <v>0.79086115491836151</v>
      </c>
      <c r="AC76" s="21">
        <f ca="1">AC75*(1-'Risk male'!AC76)</f>
        <v>0.79414132205559185</v>
      </c>
      <c r="AD76" s="21">
        <f ca="1">AD75*(1-'Risk male'!AD76)</f>
        <v>0.79737558015136889</v>
      </c>
      <c r="AE76" s="21">
        <f ca="1">AE75*(1-'Risk male'!AE76)</f>
        <v>0.80056436563631361</v>
      </c>
      <c r="AF76" s="21">
        <f ca="1">AF75*(1-'Risk male'!AF76)</f>
        <v>0.80370811866816372</v>
      </c>
      <c r="AG76" s="21">
        <f ca="1">AG75*(1-'Risk male'!AG76)</f>
        <v>0.80680728274799329</v>
      </c>
      <c r="AH76" s="21">
        <f ca="1">AH75*(1-'Risk male'!AH76)</f>
        <v>0.80986230435019491</v>
      </c>
      <c r="AI76" s="21">
        <f ca="1">AI75*(1-'Risk male'!AI76)</f>
        <v>0.81287363256593326</v>
      </c>
      <c r="AJ76" s="21">
        <f ca="1">AJ75*(1-'Risk male'!AJ76)</f>
        <v>0.81584171875976541</v>
      </c>
      <c r="AK76" s="21">
        <f ca="1">AK75*(1-'Risk male'!AK76)</f>
        <v>0.81876701623915038</v>
      </c>
      <c r="AL76" s="21">
        <f ca="1">AL75*(1-'Risk male'!AL76)</f>
        <v>0.82164997993655198</v>
      </c>
      <c r="AM76" s="21">
        <f ca="1">AM75*(1-'Risk male'!AM76)</f>
        <v>0.8244910661038356</v>
      </c>
      <c r="AN76" s="21">
        <f ca="1">AN75*(1-'Risk male'!AN76)</f>
        <v>0.8272907320186712</v>
      </c>
      <c r="AO76" s="21">
        <f ca="1">AO75*(1-'Risk male'!AO76)</f>
        <v>0.83004943570264578</v>
      </c>
      <c r="AP76" s="21">
        <f ca="1">AP75*(1-'Risk male'!AP76)</f>
        <v>0.83276763565079825</v>
      </c>
      <c r="AQ76" s="21">
        <f ca="1">AQ75*(1-'Risk male'!AQ76)</f>
        <v>0.83544579057228308</v>
      </c>
      <c r="AR76" s="21">
        <f ca="1">AR75*(1-'Risk male'!AR76)</f>
        <v>0.83808435914188195</v>
      </c>
      <c r="AS76" s="21">
        <f ca="1">AS75*(1-'Risk male'!AS76)</f>
        <v>0.84068379976206264</v>
      </c>
      <c r="AT76" s="21">
        <f ca="1">AT75*(1-'Risk male'!AT76)</f>
        <v>0.8432445703353193</v>
      </c>
      <c r="AU76" s="21">
        <f ca="1">AU75*(1-'Risk male'!AU76)</f>
        <v>0.84576712804650678</v>
      </c>
      <c r="AV76" s="21">
        <f ca="1">AV75*(1-'Risk male'!AV76)</f>
        <v>0.84825192915488479</v>
      </c>
      <c r="AW76" s="21">
        <f ca="1">AW75*(1-'Risk male'!AW76)</f>
        <v>0.85069942879561145</v>
      </c>
      <c r="AX76" s="21">
        <f ca="1">AX75*(1-'Risk male'!AX76)</f>
        <v>0.8531100807904004</v>
      </c>
      <c r="AY76" s="21">
        <f ca="1">AY75*(1-'Risk male'!AY76)</f>
        <v>0.8554843374670974</v>
      </c>
      <c r="AZ76" s="21">
        <f ca="1">AZ75*(1-'Risk male'!AZ76)</f>
        <v>0.85782264948788611</v>
      </c>
    </row>
    <row r="77" spans="1:52" x14ac:dyDescent="0.2">
      <c r="A77" s="1">
        <v>74</v>
      </c>
      <c r="B77" s="21">
        <f ca="1">B76*(1-'Risk male'!B77)</f>
        <v>0.66103028909831074</v>
      </c>
      <c r="C77" s="21">
        <f ca="1">C76*(1-'Risk male'!C77)</f>
        <v>0.6660068486089703</v>
      </c>
      <c r="D77" s="21">
        <f ca="1">D76*(1-'Risk male'!D77)</f>
        <v>0.67092718059365353</v>
      </c>
      <c r="E77" s="21">
        <f ca="1">E76*(1-'Risk male'!E77)</f>
        <v>0.67579131492543865</v>
      </c>
      <c r="F77" s="21">
        <f ca="1">F76*(1-'Risk male'!F77)</f>
        <v>0.68059930697369286</v>
      </c>
      <c r="G77" s="21">
        <f ca="1">G76*(1-'Risk male'!G77)</f>
        <v>0.68535123663710062</v>
      </c>
      <c r="H77" s="21">
        <f ca="1">H76*(1-'Risk male'!H77)</f>
        <v>0.69004720739346359</v>
      </c>
      <c r="I77" s="21">
        <f ca="1">I76*(1-'Risk male'!I77)</f>
        <v>0.6946873453667689</v>
      </c>
      <c r="J77" s="21">
        <f ca="1">J76*(1-'Risk male'!J77)</f>
        <v>0.69927179841190523</v>
      </c>
      <c r="K77" s="21">
        <f ca="1">K76*(1-'Risk male'!K77)</f>
        <v>0.70380073521739894</v>
      </c>
      <c r="L77" s="21">
        <f ca="1">L76*(1-'Risk male'!L77)</f>
        <v>0.70827434442644344</v>
      </c>
      <c r="M77" s="21">
        <f ca="1">M76*(1-'Risk male'!M77)</f>
        <v>0.71269283377649617</v>
      </c>
      <c r="N77" s="21">
        <f ca="1">N76*(1-'Risk male'!N77)</f>
        <v>0.71705642925762281</v>
      </c>
      <c r="O77" s="21">
        <f ca="1">O76*(1-'Risk male'!O77)</f>
        <v>0.72136537428974923</v>
      </c>
      <c r="P77" s="21">
        <f ca="1">P76*(1-'Risk male'!P77)</f>
        <v>0.72561992891894622</v>
      </c>
      <c r="Q77" s="21">
        <f ca="1">Q76*(1-'Risk male'!Q77)</f>
        <v>0.72982036903280956</v>
      </c>
      <c r="R77" s="21">
        <f ca="1">R76*(1-'Risk male'!R77)</f>
        <v>0.73396698559497664</v>
      </c>
      <c r="S77" s="21">
        <f ca="1">S76*(1-'Risk male'!S77)</f>
        <v>0.73806008389879385</v>
      </c>
      <c r="T77" s="21">
        <f ca="1">T76*(1-'Risk male'!T77)</f>
        <v>0.74209998284009471</v>
      </c>
      <c r="U77" s="21">
        <f ca="1">U76*(1-'Risk male'!U77)</f>
        <v>0.74608701420903167</v>
      </c>
      <c r="V77" s="21">
        <f ca="1">V76*(1-'Risk male'!V77)</f>
        <v>0.75002152200089744</v>
      </c>
      <c r="W77" s="21">
        <f ca="1">W76*(1-'Risk male'!W77)</f>
        <v>0.75390386174579083</v>
      </c>
      <c r="X77" s="21">
        <f ca="1">X76*(1-'Risk male'!X77)</f>
        <v>0.75773439985702795</v>
      </c>
      <c r="Y77" s="21">
        <f ca="1">Y76*(1-'Risk male'!Y77)</f>
        <v>0.76151351299811121</v>
      </c>
      <c r="Z77" s="21">
        <f ca="1">Z76*(1-'Risk male'!Z77)</f>
        <v>0.76524158746810833</v>
      </c>
      <c r="AA77" s="21">
        <f ca="1">AA76*(1-'Risk male'!AA77)</f>
        <v>0.76891901860522727</v>
      </c>
      <c r="AB77" s="21">
        <f ca="1">AB76*(1-'Risk male'!AB77)</f>
        <v>0.77254621020837699</v>
      </c>
      <c r="AC77" s="21">
        <f ca="1">AC76*(1-'Risk male'!AC77)</f>
        <v>0.77612357397650011</v>
      </c>
      <c r="AD77" s="21">
        <f ca="1">AD76*(1-'Risk male'!AD77)</f>
        <v>0.77965152896542755</v>
      </c>
      <c r="AE77" s="21">
        <f ca="1">AE76*(1-'Risk male'!AE77)</f>
        <v>0.783130501061992</v>
      </c>
      <c r="AF77" s="21">
        <f ca="1">AF76*(1-'Risk male'!AF77)</f>
        <v>0.78656092247516218</v>
      </c>
      <c r="AG77" s="21">
        <f ca="1">AG76*(1-'Risk male'!AG77)</f>
        <v>0.78994323124389387</v>
      </c>
      <c r="AH77" s="21">
        <f ca="1">AH76*(1-'Risk male'!AH77)</f>
        <v>0.79327787076143486</v>
      </c>
      <c r="AI77" s="21">
        <f ca="1">AI76*(1-'Risk male'!AI77)</f>
        <v>0.79656528931578918</v>
      </c>
      <c r="AJ77" s="21">
        <f ca="1">AJ76*(1-'Risk male'!AJ77)</f>
        <v>0.79980593964602997</v>
      </c>
      <c r="AK77" s="21">
        <f ca="1">AK76*(1-'Risk male'!AK77)</f>
        <v>0.8030002785141731</v>
      </c>
      <c r="AL77" s="21">
        <f ca="1">AL76*(1-'Risk male'!AL77)</f>
        <v>0.8061487662922977</v>
      </c>
      <c r="AM77" s="21">
        <f ca="1">AM76*(1-'Risk male'!AM77)</f>
        <v>0.80925186656459946</v>
      </c>
      <c r="AN77" s="21">
        <f ca="1">AN76*(1-'Risk male'!AN77)</f>
        <v>0.8123100457440624</v>
      </c>
      <c r="AO77" s="21">
        <f ca="1">AO76*(1-'Risk male'!AO77)</f>
        <v>0.8153237727034307</v>
      </c>
      <c r="AP77" s="21">
        <f ca="1">AP76*(1-'Risk male'!AP77)</f>
        <v>0.81829351842016362</v>
      </c>
      <c r="AQ77" s="21">
        <f ca="1">AQ76*(1-'Risk male'!AQ77)</f>
        <v>0.8212197556350479</v>
      </c>
      <c r="AR77" s="21">
        <f ca="1">AR76*(1-'Risk male'!AR77)</f>
        <v>0.82410295852415738</v>
      </c>
      <c r="AS77" s="21">
        <f ca="1">AS76*(1-'Risk male'!AS77)</f>
        <v>0.82694360238382003</v>
      </c>
      <c r="AT77" s="21">
        <f ca="1">AT76*(1-'Risk male'!AT77)</f>
        <v>0.82974216332829254</v>
      </c>
      <c r="AU77" s="21">
        <f ca="1">AU76*(1-'Risk male'!AU77)</f>
        <v>0.83249911799981458</v>
      </c>
      <c r="AV77" s="21">
        <f ca="1">AV76*(1-'Risk male'!AV77)</f>
        <v>0.83521494329071955</v>
      </c>
      <c r="AW77" s="21">
        <f ca="1">AW76*(1-'Risk male'!AW77)</f>
        <v>0.83789011607729869</v>
      </c>
      <c r="AX77" s="21">
        <f ca="1">AX76*(1-'Risk male'!AX77)</f>
        <v>0.84052511296509247</v>
      </c>
      <c r="AY77" s="21">
        <f ca="1">AY76*(1-'Risk male'!AY77)</f>
        <v>0.84312041004531824</v>
      </c>
      <c r="AZ77" s="21">
        <f ca="1">AZ76*(1-'Risk male'!AZ77)</f>
        <v>0.84567648266210382</v>
      </c>
    </row>
    <row r="78" spans="1:52" x14ac:dyDescent="0.2">
      <c r="A78" s="1">
        <v>75</v>
      </c>
      <c r="B78" s="21">
        <f ca="1">B77*(1-'Risk male'!B78)</f>
        <v>0.63127104808120049</v>
      </c>
      <c r="C78" s="21">
        <f ca="1">C77*(1-'Risk male'!C78)</f>
        <v>0.63667535555333832</v>
      </c>
      <c r="D78" s="21">
        <f ca="1">D77*(1-'Risk male'!D78)</f>
        <v>0.64202132385287125</v>
      </c>
      <c r="E78" s="21">
        <f ca="1">E77*(1-'Risk male'!E78)</f>
        <v>0.6473088186041418</v>
      </c>
      <c r="F78" s="21">
        <f ca="1">F77*(1-'Risk male'!F78)</f>
        <v>0.65253773921496416</v>
      </c>
      <c r="G78" s="21">
        <f ca="1">G77*(1-'Risk male'!G78)</f>
        <v>0.65770801770785625</v>
      </c>
      <c r="H78" s="21">
        <f ca="1">H77*(1-'Risk male'!H78)</f>
        <v>0.66281961756646079</v>
      </c>
      <c r="I78" s="21">
        <f ca="1">I77*(1-'Risk male'!I78)</f>
        <v>0.66787253259814616</v>
      </c>
      <c r="J78" s="21">
        <f ca="1">J77*(1-'Risk male'!J78)</f>
        <v>0.67286678581363502</v>
      </c>
      <c r="K78" s="21">
        <f ca="1">K77*(1-'Risk male'!K78)</f>
        <v>0.67780242832446247</v>
      </c>
      <c r="L78" s="21">
        <f ca="1">L77*(1-'Risk male'!L78)</f>
        <v>0.68267953825894678</v>
      </c>
      <c r="M78" s="21">
        <f ca="1">M77*(1-'Risk male'!M78)</f>
        <v>0.68749821969731828</v>
      </c>
      <c r="N78" s="21">
        <f ca="1">N77*(1-'Risk male'!N78)</f>
        <v>0.69225860162653485</v>
      </c>
      <c r="O78" s="21">
        <f ca="1">O77*(1-'Risk male'!O78)</f>
        <v>0.69696083691526833</v>
      </c>
      <c r="P78" s="21">
        <f ca="1">P77*(1-'Risk male'!P78)</f>
        <v>0.70160510130948073</v>
      </c>
      <c r="Q78" s="21">
        <f ca="1">Q77*(1-'Risk male'!Q78)</f>
        <v>0.70619159244892582</v>
      </c>
      <c r="R78" s="21">
        <f ca="1">R77*(1-'Risk male'!R78)</f>
        <v>0.71072052890486792</v>
      </c>
      <c r="S78" s="21">
        <f ca="1">S77*(1-'Risk male'!S78)</f>
        <v>0.71519214923925778</v>
      </c>
      <c r="T78" s="21">
        <f ca="1">T77*(1-'Risk male'!T78)</f>
        <v>0.7196067110855332</v>
      </c>
      <c r="U78" s="21">
        <f ca="1">U77*(1-'Risk male'!U78)</f>
        <v>0.7239644902511746</v>
      </c>
      <c r="V78" s="21">
        <f ca="1">V77*(1-'Risk male'!V78)</f>
        <v>0.72826577984211738</v>
      </c>
      <c r="W78" s="21">
        <f ca="1">W77*(1-'Risk male'!W78)</f>
        <v>0.73251088940903053</v>
      </c>
      <c r="X78" s="21">
        <f ca="1">X77*(1-'Risk male'!X78)</f>
        <v>0.73670014411549123</v>
      </c>
      <c r="Y78" s="21">
        <f ca="1">Y77*(1-'Risk male'!Y78)</f>
        <v>0.7408338839279891</v>
      </c>
      <c r="Z78" s="21">
        <f ca="1">Z77*(1-'Risk male'!Z78)</f>
        <v>0.74491246282771417</v>
      </c>
      <c r="AA78" s="21">
        <f ca="1">AA77*(1-'Risk male'!AA78)</f>
        <v>0.74893624804400216</v>
      </c>
      <c r="AB78" s="21">
        <f ca="1">AB77*(1-'Risk male'!AB78)</f>
        <v>0.752905619309304</v>
      </c>
      <c r="AC78" s="21">
        <f ca="1">AC77*(1-'Risk male'!AC78)</f>
        <v>0.75682096813552791</v>
      </c>
      <c r="AD78" s="21">
        <f ca="1">AD77*(1-'Risk male'!AD78)</f>
        <v>0.76068269711155601</v>
      </c>
      <c r="AE78" s="21">
        <f ca="1">AE77*(1-'Risk male'!AE78)</f>
        <v>0.76449121922171204</v>
      </c>
      <c r="AF78" s="21">
        <f ca="1">AF77*(1-'Risk male'!AF78)</f>
        <v>0.76824695718497371</v>
      </c>
      <c r="AG78" s="21">
        <f ca="1">AG77*(1-'Risk male'!AG78)</f>
        <v>0.77195034281464525</v>
      </c>
      <c r="AH78" s="21">
        <f ca="1">AH77*(1-'Risk male'!AH78)</f>
        <v>0.77560181639824022</v>
      </c>
      <c r="AI78" s="21">
        <f ca="1">AI77*(1-'Risk male'!AI78)</f>
        <v>0.77920182609728417</v>
      </c>
      <c r="AJ78" s="21">
        <f ca="1">AJ77*(1-'Risk male'!AJ78)</f>
        <v>0.78275082736672064</v>
      </c>
      <c r="AK78" s="21">
        <f ca="1">AK77*(1-'Risk male'!AK78)</f>
        <v>0.78624928239362479</v>
      </c>
      <c r="AL78" s="21">
        <f ca="1">AL77*(1-'Risk male'!AL78)</f>
        <v>0.78969765955489135</v>
      </c>
      <c r="AM78" s="21">
        <f ca="1">AM77*(1-'Risk male'!AM78)</f>
        <v>0.79309643289356002</v>
      </c>
      <c r="AN78" s="21">
        <f ca="1">AN77*(1-'Risk male'!AN78)</f>
        <v>0.79644608161343633</v>
      </c>
      <c r="AO78" s="21">
        <f ca="1">AO77*(1-'Risk male'!AO78)</f>
        <v>0.79974708959165441</v>
      </c>
      <c r="AP78" s="21">
        <f ca="1">AP77*(1-'Risk male'!AP78)</f>
        <v>0.80299994490882753</v>
      </c>
      <c r="AQ78" s="21">
        <f ca="1">AQ77*(1-'Risk male'!AQ78)</f>
        <v>0.80620513939641758</v>
      </c>
      <c r="AR78" s="21">
        <f ca="1">AR77*(1-'Risk male'!AR78)</f>
        <v>0.80936316820096821</v>
      </c>
      <c r="AS78" s="21">
        <f ca="1">AS77*(1-'Risk male'!AS78)</f>
        <v>0.81247452936481146</v>
      </c>
      <c r="AT78" s="21">
        <f ca="1">AT77*(1-'Risk male'!AT78)</f>
        <v>0.81553972342289549</v>
      </c>
      <c r="AU78" s="21">
        <f ca="1">AU77*(1-'Risk male'!AU78)</f>
        <v>0.81855925301535137</v>
      </c>
      <c r="AV78" s="21">
        <f ca="1">AV77*(1-'Risk male'!AV78)</f>
        <v>0.82153362251541751</v>
      </c>
      <c r="AW78" s="21">
        <f ca="1">AW77*(1-'Risk male'!AW78)</f>
        <v>0.8244633376723578</v>
      </c>
      <c r="AX78" s="21">
        <f ca="1">AX77*(1-'Risk male'!AX78)</f>
        <v>0.82734890526898996</v>
      </c>
      <c r="AY78" s="21">
        <f ca="1">AY77*(1-'Risk male'!AY78)</f>
        <v>0.83019083279346451</v>
      </c>
      <c r="AZ78" s="21">
        <f ca="1">AZ77*(1-'Risk male'!AZ78)</f>
        <v>0.83298962812490529</v>
      </c>
    </row>
    <row r="79" spans="1:52" x14ac:dyDescent="0.2">
      <c r="A79" s="1">
        <v>76</v>
      </c>
      <c r="B79" s="21">
        <f ca="1">B78*(1-'Risk male'!B79)</f>
        <v>0.59895191891913691</v>
      </c>
      <c r="C79" s="21">
        <f ca="1">C78*(1-'Risk male'!C79)</f>
        <v>0.60483872212737955</v>
      </c>
      <c r="D79" s="21">
        <f ca="1">D78*(1-'Risk male'!D79)</f>
        <v>0.61066509184645401</v>
      </c>
      <c r="E79" s="21">
        <f ca="1">E78*(1-'Risk male'!E79)</f>
        <v>0.61643066957203785</v>
      </c>
      <c r="F79" s="21">
        <f ca="1">F78*(1-'Risk male'!F79)</f>
        <v>0.62213514183259366</v>
      </c>
      <c r="G79" s="21">
        <f ca="1">G78*(1-'Risk male'!G79)</f>
        <v>0.62777823875577199</v>
      </c>
      <c r="H79" s="21">
        <f ca="1">H78*(1-'Risk male'!H79)</f>
        <v>0.63335973264599743</v>
      </c>
      <c r="I79" s="21">
        <f ca="1">I78*(1-'Risk male'!I79)</f>
        <v>0.63887943657507407</v>
      </c>
      <c r="J79" s="21">
        <f ca="1">J78*(1-'Risk male'!J79)</f>
        <v>0.64433720298744857</v>
      </c>
      <c r="K79" s="21">
        <f ca="1">K78*(1-'Risk male'!K79)</f>
        <v>0.64973292232167312</v>
      </c>
      <c r="L79" s="21">
        <f ca="1">L78*(1-'Risk male'!L79)</f>
        <v>0.65506652164944157</v>
      </c>
      <c r="M79" s="21">
        <f ca="1">M78*(1-'Risk male'!M79)</f>
        <v>0.66033796333348715</v>
      </c>
      <c r="N79" s="21">
        <f ca="1">N78*(1-'Risk male'!N79)</f>
        <v>0.66554724370546758</v>
      </c>
      <c r="O79" s="21">
        <f ca="1">O78*(1-'Risk male'!O79)</f>
        <v>0.67069439176487311</v>
      </c>
      <c r="P79" s="21">
        <f ca="1">P78*(1-'Risk male'!P79)</f>
        <v>0.67577946789989041</v>
      </c>
      <c r="Q79" s="21">
        <f ca="1">Q78*(1-'Risk male'!Q79)</f>
        <v>0.68080256263102501</v>
      </c>
      <c r="R79" s="21">
        <f ca="1">R78*(1-'Risk male'!R79)</f>
        <v>0.68576379537820986</v>
      </c>
      <c r="S79" s="21">
        <f ca="1">S78*(1-'Risk male'!S79)</f>
        <v>0.69066331325203101</v>
      </c>
      <c r="T79" s="21">
        <f ca="1">T78*(1-'Risk male'!T79)</f>
        <v>0.69550128986960402</v>
      </c>
      <c r="U79" s="21">
        <f ca="1">U78*(1-'Risk male'!U79)</f>
        <v>0.70027792419555479</v>
      </c>
      <c r="V79" s="21">
        <f ca="1">V78*(1-'Risk male'!V79)</f>
        <v>0.70499343940850312</v>
      </c>
      <c r="W79" s="21">
        <f ca="1">W78*(1-'Risk male'!W79)</f>
        <v>0.70964808179332695</v>
      </c>
      <c r="X79" s="21">
        <f ca="1">X78*(1-'Risk male'!X79)</f>
        <v>0.7142421196594726</v>
      </c>
      <c r="Y79" s="21">
        <f ca="1">Y78*(1-'Risk male'!Y79)</f>
        <v>0.71877584228545666</v>
      </c>
      <c r="Z79" s="21">
        <f ca="1">Z78*(1-'Risk male'!Z79)</f>
        <v>0.72324955888970022</v>
      </c>
      <c r="AA79" s="21">
        <f ca="1">AA78*(1-'Risk male'!AA79)</f>
        <v>0.72766359762773092</v>
      </c>
      <c r="AB79" s="21">
        <f ca="1">AB78*(1-'Risk male'!AB79)</f>
        <v>0.73201830461575967</v>
      </c>
      <c r="AC79" s="21">
        <f ca="1">AC78*(1-'Risk male'!AC79)</f>
        <v>0.73631404298060099</v>
      </c>
      <c r="AD79" s="21">
        <f ca="1">AD78*(1-'Risk male'!AD79)</f>
        <v>0.74055119193583563</v>
      </c>
      <c r="AE79" s="21">
        <f ca="1">AE78*(1-'Risk male'!AE79)</f>
        <v>0.74473014588407693</v>
      </c>
      <c r="AF79" s="21">
        <f ca="1">AF78*(1-'Risk male'!AF79)</f>
        <v>0.74885131354519674</v>
      </c>
      <c r="AG79" s="21">
        <f ca="1">AG78*(1-'Risk male'!AG79)</f>
        <v>0.75291511711027315</v>
      </c>
      <c r="AH79" s="21">
        <f ca="1">AH78*(1-'Risk male'!AH79)</f>
        <v>0.75692199142104744</v>
      </c>
      <c r="AI79" s="21">
        <f ca="1">AI78*(1-'Risk male'!AI79)</f>
        <v>0.76087238317461503</v>
      </c>
      <c r="AJ79" s="21">
        <f ca="1">AJ78*(1-'Risk male'!AJ79)</f>
        <v>0.76476675015304407</v>
      </c>
      <c r="AK79" s="21">
        <f ca="1">AK78*(1-'Risk male'!AK79)</f>
        <v>0.76860556047761897</v>
      </c>
      <c r="AL79" s="21">
        <f ca="1">AL78*(1-'Risk male'!AL79)</f>
        <v>0.7723892918873605</v>
      </c>
      <c r="AM79" s="21">
        <f ca="1">AM78*(1-'Risk male'!AM79)</f>
        <v>0.77611843104145983</v>
      </c>
      <c r="AN79" s="21">
        <f ca="1">AN78*(1-'Risk male'!AN79)</f>
        <v>0.77979347284524825</v>
      </c>
      <c r="AO79" s="21">
        <f ca="1">AO78*(1-'Risk male'!AO79)</f>
        <v>0.78341491979930777</v>
      </c>
      <c r="AP79" s="21">
        <f ca="1">AP78*(1-'Risk male'!AP79)</f>
        <v>0.78698328137131546</v>
      </c>
      <c r="AQ79" s="21">
        <f ca="1">AQ78*(1-'Risk male'!AQ79)</f>
        <v>0.79049907339019532</v>
      </c>
      <c r="AR79" s="21">
        <f ca="1">AR78*(1-'Risk male'!AR79)</f>
        <v>0.79396281746215858</v>
      </c>
      <c r="AS79" s="21">
        <f ca="1">AS78*(1-'Risk male'!AS79)</f>
        <v>0.79737504040817209</v>
      </c>
      <c r="AT79" s="21">
        <f ca="1">AT78*(1-'Risk male'!AT79)</f>
        <v>0.80073627372242739</v>
      </c>
      <c r="AU79" s="21">
        <f ca="1">AU78*(1-'Risk male'!AU79)</f>
        <v>0.80404705305134927</v>
      </c>
      <c r="AV79" s="21">
        <f ca="1">AV78*(1-'Risk male'!AV79)</f>
        <v>0.80730791769267884</v>
      </c>
      <c r="AW79" s="21">
        <f ca="1">AW78*(1-'Risk male'!AW79)</f>
        <v>0.81051941011418105</v>
      </c>
      <c r="AX79" s="21">
        <f ca="1">AX78*(1-'Risk male'!AX79)</f>
        <v>0.81368207549150273</v>
      </c>
      <c r="AY79" s="21">
        <f ca="1">AY78*(1-'Risk male'!AY79)</f>
        <v>0.81679646126472982</v>
      </c>
      <c r="AZ79" s="21">
        <f ca="1">AZ78*(1-'Risk male'!AZ79)</f>
        <v>0.81986311671315915</v>
      </c>
    </row>
    <row r="80" spans="1:52" x14ac:dyDescent="0.2">
      <c r="A80" s="1">
        <v>77</v>
      </c>
      <c r="B80" s="21">
        <f ca="1">B79*(1-'Risk male'!B80)</f>
        <v>0.56428529395975702</v>
      </c>
      <c r="C80" s="21">
        <f ca="1">C79*(1-'Risk male'!C80)</f>
        <v>0.57067872878299408</v>
      </c>
      <c r="D80" s="21">
        <f ca="1">D79*(1-'Risk male'!D80)</f>
        <v>0.57701084517091561</v>
      </c>
      <c r="E80" s="21">
        <f ca="1">E79*(1-'Risk male'!E80)</f>
        <v>0.58328096929665707</v>
      </c>
      <c r="F80" s="21">
        <f ca="1">F79*(1-'Risk male'!F80)</f>
        <v>0.58948848680426791</v>
      </c>
      <c r="G80" s="21">
        <f ca="1">G79*(1-'Risk male'!G80)</f>
        <v>0.59563284109256542</v>
      </c>
      <c r="H80" s="21">
        <f ca="1">H79*(1-'Risk male'!H80)</f>
        <v>0.6017135315994675</v>
      </c>
      <c r="I80" s="21">
        <f ca="1">I79*(1-'Risk male'!I80)</f>
        <v>0.60773011209007255</v>
      </c>
      <c r="J80" s="21">
        <f ca="1">J79*(1-'Risk male'!J80)</f>
        <v>0.61368218895147975</v>
      </c>
      <c r="K80" s="21">
        <f ca="1">K79*(1-'Risk male'!K80)</f>
        <v>0.61956941949716171</v>
      </c>
      <c r="L80" s="21">
        <f ca="1">L79*(1-'Risk male'!L80)</f>
        <v>0.62539151028346107</v>
      </c>
      <c r="M80" s="21">
        <f ca="1">M79*(1-'Risk male'!M80)</f>
        <v>0.6311482154406185</v>
      </c>
      <c r="N80" s="21">
        <f ca="1">N79*(1-'Risk male'!N80)</f>
        <v>0.63683933502050649</v>
      </c>
      <c r="O80" s="21">
        <f ca="1">O79*(1-'Risk male'!O80)</f>
        <v>0.64246471336308508</v>
      </c>
      <c r="P80" s="21">
        <f ca="1">P79*(1-'Risk male'!P80)</f>
        <v>0.64802423748341986</v>
      </c>
      <c r="Q80" s="21">
        <f ca="1">Q79*(1-'Risk male'!Q80)</f>
        <v>0.65351783548091447</v>
      </c>
      <c r="R80" s="21">
        <f ca="1">R79*(1-'Risk male'!R80)</f>
        <v>0.65894547497226941</v>
      </c>
      <c r="S80" s="21">
        <f ca="1">S79*(1-'Risk male'!S80)</f>
        <v>0.66430716154952096</v>
      </c>
      <c r="T80" s="21">
        <f ca="1">T79*(1-'Risk male'!T80)</f>
        <v>0.66960293726436526</v>
      </c>
      <c r="U80" s="21">
        <f ca="1">U79*(1-'Risk male'!U80)</f>
        <v>0.67483287913983148</v>
      </c>
      <c r="V80" s="21">
        <f ca="1">V79*(1-'Risk male'!V80)</f>
        <v>0.67999709771026751</v>
      </c>
      <c r="W80" s="21">
        <f ca="1">W79*(1-'Risk male'!W80)</f>
        <v>0.68509573559042636</v>
      </c>
      <c r="X80" s="21">
        <f ca="1">X79*(1-'Risk male'!X80)</f>
        <v>0.69012896607438623</v>
      </c>
      <c r="Y80" s="21">
        <f ca="1">Y79*(1-'Risk male'!Y80)</f>
        <v>0.69509699176487116</v>
      </c>
      <c r="Z80" s="21">
        <f ca="1">Z79*(1-'Risk male'!Z80)</f>
        <v>0.7000000432334913</v>
      </c>
      <c r="AA80" s="21">
        <f ca="1">AA79*(1-'Risk male'!AA80)</f>
        <v>0.70483837771227875</v>
      </c>
      <c r="AB80" s="21">
        <f ca="1">AB79*(1-'Risk male'!AB80)</f>
        <v>0.70961227781682956</v>
      </c>
      <c r="AC80" s="21">
        <f ca="1">AC79*(1-'Risk male'!AC80)</f>
        <v>0.71432205030128348</v>
      </c>
      <c r="AD80" s="21">
        <f ca="1">AD79*(1-'Risk male'!AD80)</f>
        <v>0.71896802484527855</v>
      </c>
      <c r="AE80" s="21">
        <f ca="1">AE79*(1-'Risk male'!AE80)</f>
        <v>0.72355055287294112</v>
      </c>
      <c r="AF80" s="21">
        <f ca="1">AF79*(1-'Risk male'!AF80)</f>
        <v>0.72807000640393948</v>
      </c>
      <c r="AG80" s="21">
        <f ca="1">AG79*(1-'Risk male'!AG80)</f>
        <v>0.73252677693651314</v>
      </c>
      <c r="AH80" s="21">
        <f ca="1">AH79*(1-'Risk male'!AH80)</f>
        <v>0.73692127436237864</v>
      </c>
      <c r="AI80" s="21">
        <f ca="1">AI79*(1-'Risk male'!AI80)</f>
        <v>0.74125392591333816</v>
      </c>
      <c r="AJ80" s="21">
        <f ca="1">AJ79*(1-'Risk male'!AJ80)</f>
        <v>0.7455251751393549</v>
      </c>
      <c r="AK80" s="21">
        <f ca="1">AK79*(1-'Risk male'!AK80)</f>
        <v>0.7497354809178477</v>
      </c>
      <c r="AL80" s="21">
        <f ca="1">AL79*(1-'Risk male'!AL80)</f>
        <v>0.75388531649388768</v>
      </c>
      <c r="AM80" s="21">
        <f ca="1">AM79*(1-'Risk male'!AM80)</f>
        <v>0.75797516855095315</v>
      </c>
      <c r="AN80" s="21">
        <f ca="1">AN79*(1-'Risk male'!AN80)</f>
        <v>0.7620055363118623</v>
      </c>
      <c r="AO80" s="21">
        <f ca="1">AO79*(1-'Risk male'!AO80)</f>
        <v>0.7659769306694747</v>
      </c>
      <c r="AP80" s="21">
        <f ca="1">AP79*(1-'Risk male'!AP80)</f>
        <v>0.7698898733467251</v>
      </c>
      <c r="AQ80" s="21">
        <f ca="1">AQ79*(1-'Risk male'!AQ80)</f>
        <v>0.77374489608552099</v>
      </c>
      <c r="AR80" s="21">
        <f ca="1">AR79*(1-'Risk male'!AR80)</f>
        <v>0.77754253986403199</v>
      </c>
      <c r="AS80" s="21">
        <f ca="1">AS79*(1-'Risk male'!AS80)</f>
        <v>0.78128335414184791</v>
      </c>
      <c r="AT80" s="21">
        <f ca="1">AT79*(1-'Risk male'!AT80)</f>
        <v>0.78496789613250351</v>
      </c>
      <c r="AU80" s="21">
        <f ca="1">AU79*(1-'Risk male'!AU80)</f>
        <v>0.78859673010282749</v>
      </c>
      <c r="AV80" s="21">
        <f ca="1">AV79*(1-'Risk male'!AV80)</f>
        <v>0.7921704266985623</v>
      </c>
      <c r="AW80" s="21">
        <f ca="1">AW79*(1-'Risk male'!AW80)</f>
        <v>0.79568956229570753</v>
      </c>
      <c r="AX80" s="21">
        <f ca="1">AX79*(1-'Risk male'!AX80)</f>
        <v>0.7991547183770108</v>
      </c>
      <c r="AY80" s="21">
        <f ca="1">AY79*(1-'Risk male'!AY80)</f>
        <v>0.80256648093304817</v>
      </c>
      <c r="AZ80" s="21">
        <f ca="1">AZ79*(1-'Risk male'!AZ80)</f>
        <v>0.80592543988729648</v>
      </c>
    </row>
    <row r="81" spans="1:52" x14ac:dyDescent="0.2">
      <c r="A81" s="1">
        <v>78</v>
      </c>
      <c r="B81" s="21">
        <f ca="1">B80*(1-'Risk male'!B81)</f>
        <v>0.52718097409964815</v>
      </c>
      <c r="C81" s="21">
        <f ca="1">C80*(1-'Risk male'!C81)</f>
        <v>0.53407210084001211</v>
      </c>
      <c r="D81" s="21">
        <f ca="1">D80*(1-'Risk male'!D81)</f>
        <v>0.54090360347285427</v>
      </c>
      <c r="E81" s="21">
        <f ca="1">E80*(1-'Risk male'!E81)</f>
        <v>0.54767437460131496</v>
      </c>
      <c r="F81" s="21">
        <f ca="1">F80*(1-'Risk male'!F81)</f>
        <v>0.55438338324337522</v>
      </c>
      <c r="G81" s="21">
        <f ca="1">G80*(1-'Risk male'!G81)</f>
        <v>0.56102967292345651</v>
      </c>
      <c r="H81" s="21">
        <f ca="1">H80*(1-'Risk male'!H81)</f>
        <v>0.56761235974022506</v>
      </c>
      <c r="I81" s="21">
        <f ca="1">I80*(1-'Risk male'!I81)</f>
        <v>0.57413063041614998</v>
      </c>
      <c r="J81" s="21">
        <f ca="1">J80*(1-'Risk male'!J81)</f>
        <v>0.58058374033398508</v>
      </c>
      <c r="K81" s="21">
        <f ca="1">K80*(1-'Risk male'!K81)</f>
        <v>0.58697101156505094</v>
      </c>
      <c r="L81" s="21">
        <f ca="1">L80*(1-'Risk male'!L81)</f>
        <v>0.59329183089385085</v>
      </c>
      <c r="M81" s="21">
        <f ca="1">M80*(1-'Risk male'!M81)</f>
        <v>0.59954564784328468</v>
      </c>
      <c r="N81" s="21">
        <f ca="1">N80*(1-'Risk male'!N81)</f>
        <v>0.60573197270439028</v>
      </c>
      <c r="O81" s="21">
        <f ca="1">O80*(1-'Risk male'!O81)</f>
        <v>0.6118503745742836</v>
      </c>
      <c r="P81" s="21">
        <f ca="1">P80*(1-'Risk male'!P81)</f>
        <v>0.61790047940569592</v>
      </c>
      <c r="Q81" s="21">
        <f ca="1">Q80*(1-'Risk male'!Q81)</f>
        <v>0.62388196807122509</v>
      </c>
      <c r="R81" s="21">
        <f ca="1">R80*(1-'Risk male'!R81)</f>
        <v>0.62979457444518416</v>
      </c>
      <c r="S81" s="21">
        <f ca="1">S80*(1-'Risk male'!S81)</f>
        <v>0.63563808350568518</v>
      </c>
      <c r="T81" s="21">
        <f ca="1">T80*(1-'Risk male'!T81)</f>
        <v>0.64141232945936377</v>
      </c>
      <c r="U81" s="21">
        <f ca="1">U80*(1-'Risk male'!U81)</f>
        <v>0.64711719389092137</v>
      </c>
      <c r="V81" s="21">
        <f ca="1">V80*(1-'Risk male'!V81)</f>
        <v>0.65275260393948764</v>
      </c>
      <c r="W81" s="21">
        <f ca="1">W80*(1-'Risk male'!W81)</f>
        <v>0.65831853050355349</v>
      </c>
      <c r="X81" s="21">
        <f ca="1">X80*(1-'Risk male'!X81)</f>
        <v>0.66381498647609261</v>
      </c>
      <c r="Y81" s="21">
        <f ca="1">Y80*(1-'Risk male'!Y81)</f>
        <v>0.66924202501126184</v>
      </c>
      <c r="Z81" s="21">
        <f ca="1">Z80*(1-'Risk male'!Z81)</f>
        <v>0.67459973782394789</v>
      </c>
      <c r="AA81" s="21">
        <f ca="1">AA80*(1-'Risk male'!AA81)</f>
        <v>0.67988825352322801</v>
      </c>
      <c r="AB81" s="21">
        <f ca="1">AB80*(1-'Risk male'!AB81)</f>
        <v>0.68510773598068431</v>
      </c>
      <c r="AC81" s="21">
        <f ca="1">AC80*(1-'Risk male'!AC81)</f>
        <v>0.69025838273437368</v>
      </c>
      <c r="AD81" s="21">
        <f ca="1">AD80*(1-'Risk male'!AD81)</f>
        <v>0.69534042342911029</v>
      </c>
      <c r="AE81" s="21">
        <f ca="1">AE80*(1-'Risk male'!AE81)</f>
        <v>0.70035411829358685</v>
      </c>
      <c r="AF81" s="21">
        <f ca="1">AF80*(1-'Risk male'!AF81)</f>
        <v>0.70529975665478062</v>
      </c>
      <c r="AG81" s="21">
        <f ca="1">AG80*(1-'Risk male'!AG81)</f>
        <v>0.71017765548992984</v>
      </c>
      <c r="AH81" s="21">
        <f ca="1">AH80*(1-'Risk male'!AH81)</f>
        <v>0.71498815801631044</v>
      </c>
      <c r="AI81" s="21">
        <f ca="1">AI80*(1-'Risk male'!AI81)</f>
        <v>0.71973163231892812</v>
      </c>
      <c r="AJ81" s="21">
        <f ca="1">AJ80*(1-'Risk male'!AJ81)</f>
        <v>0.72440847001614062</v>
      </c>
      <c r="AK81" s="21">
        <f ca="1">AK80*(1-'Risk male'!AK81)</f>
        <v>0.7290190849631808</v>
      </c>
      <c r="AL81" s="21">
        <f ca="1">AL80*(1-'Risk male'!AL81)</f>
        <v>0.73356391199344106</v>
      </c>
      <c r="AM81" s="21">
        <f ca="1">AM80*(1-'Risk male'!AM81)</f>
        <v>0.73804340569733129</v>
      </c>
      <c r="AN81" s="21">
        <f ca="1">AN80*(1-'Risk male'!AN81)</f>
        <v>0.74245803923844911</v>
      </c>
      <c r="AO81" s="21">
        <f ca="1">AO80*(1-'Risk male'!AO81)</f>
        <v>0.7468083032067514</v>
      </c>
      <c r="AP81" s="21">
        <f ca="1">AP80*(1-'Risk male'!AP81)</f>
        <v>0.75109470450835814</v>
      </c>
      <c r="AQ81" s="21">
        <f ca="1">AQ80*(1-'Risk male'!AQ81)</f>
        <v>0.7553177652915718</v>
      </c>
      <c r="AR81" s="21">
        <f ca="1">AR80*(1-'Risk male'!AR81)</f>
        <v>0.75947802190866198</v>
      </c>
      <c r="AS81" s="21">
        <f ca="1">AS80*(1-'Risk male'!AS81)</f>
        <v>0.76357602391290302</v>
      </c>
      <c r="AT81" s="21">
        <f ca="1">AT80*(1-'Risk male'!AT81)</f>
        <v>0.76761233309034727</v>
      </c>
      <c r="AU81" s="21">
        <f ca="1">AU80*(1-'Risk male'!AU81)</f>
        <v>0.77158752252576712</v>
      </c>
      <c r="AV81" s="21">
        <f ca="1">AV80*(1-'Risk male'!AV81)</f>
        <v>0.77550217570216651</v>
      </c>
      <c r="AW81" s="21">
        <f ca="1">AW80*(1-'Risk male'!AW81)</f>
        <v>0.77935688563325956</v>
      </c>
      <c r="AX81" s="21">
        <f ca="1">AX80*(1-'Risk male'!AX81)</f>
        <v>0.78315225402827016</v>
      </c>
      <c r="AY81" s="21">
        <f ca="1">AY80*(1-'Risk male'!AY81)</f>
        <v>0.78688889048841471</v>
      </c>
      <c r="AZ81" s="21">
        <f ca="1">AZ80*(1-'Risk male'!AZ81)</f>
        <v>0.79056741173437783</v>
      </c>
    </row>
    <row r="82" spans="1:52" x14ac:dyDescent="0.2">
      <c r="A82" s="1">
        <v>79</v>
      </c>
      <c r="B82" s="21">
        <f ca="1">B81*(1-'Risk male'!B82)</f>
        <v>0.48814528708743826</v>
      </c>
      <c r="C82" s="21">
        <f ca="1">C81*(1-'Risk male'!C82)</f>
        <v>0.49546743131844911</v>
      </c>
      <c r="D82" s="21">
        <f ca="1">D81*(1-'Risk male'!D82)</f>
        <v>0.50273575578535146</v>
      </c>
      <c r="E82" s="21">
        <f ca="1">E81*(1-'Risk male'!E82)</f>
        <v>0.50994860872958814</v>
      </c>
      <c r="F82" s="21">
        <f ca="1">F81*(1-'Risk male'!F82)</f>
        <v>0.51710443104681914</v>
      </c>
      <c r="G82" s="21">
        <f ca="1">G81*(1-'Risk male'!G82)</f>
        <v>0.52420175447896933</v>
      </c>
      <c r="H82" s="21">
        <f ca="1">H81*(1-'Risk male'!H82)</f>
        <v>0.53123919973786293</v>
      </c>
      <c r="I82" s="21">
        <f ca="1">I81*(1-'Risk male'!I82)</f>
        <v>0.53821547456902985</v>
      </c>
      <c r="J82" s="21">
        <f ca="1">J81*(1-'Risk male'!J82)</f>
        <v>0.54512937176378717</v>
      </c>
      <c r="K82" s="21">
        <f ca="1">K81*(1-'Risk male'!K82)</f>
        <v>0.5519797671273069</v>
      </c>
      <c r="L82" s="21">
        <f ca="1">L81*(1-'Risk male'!L82)</f>
        <v>0.55876561740993591</v>
      </c>
      <c r="M82" s="21">
        <f ca="1">M81*(1-'Risk male'!M82)</f>
        <v>0.56548595820865266</v>
      </c>
      <c r="N82" s="21">
        <f ca="1">N81*(1-'Risk male'!N82)</f>
        <v>0.57213990184511199</v>
      </c>
      <c r="O82" s="21">
        <f ca="1">O81*(1-'Risk male'!O82)</f>
        <v>0.57872663522635559</v>
      </c>
      <c r="P82" s="21">
        <f ca="1">P81*(1-'Risk male'!P82)</f>
        <v>0.58524541769389027</v>
      </c>
      <c r="Q82" s="21">
        <f ca="1">Q81*(1-'Risk male'!Q82)</f>
        <v>0.59169557886644453</v>
      </c>
      <c r="R82" s="21">
        <f ca="1">R81*(1-'Risk male'!R82)</f>
        <v>0.59807651648137616</v>
      </c>
      <c r="S82" s="21">
        <f ca="1">S81*(1-'Risk male'!S82)</f>
        <v>0.60438769423935002</v>
      </c>
      <c r="T82" s="21">
        <f ca="1">T81*(1-'Risk male'!T82)</f>
        <v>0.61062863965657299</v>
      </c>
      <c r="U82" s="21">
        <f ca="1">U81*(1-'Risk male'!U82)</f>
        <v>0.61679894192854046</v>
      </c>
      <c r="V82" s="21">
        <f ca="1">V81*(1-'Risk male'!V82)</f>
        <v>0.62289824980897568</v>
      </c>
      <c r="W82" s="21">
        <f ca="1">W81*(1-'Risk male'!W82)</f>
        <v>0.6289262695072938</v>
      </c>
      <c r="X82" s="21">
        <f ca="1">X81*(1-'Risk male'!X82)</f>
        <v>0.63488276260769905</v>
      </c>
      <c r="Y82" s="21">
        <f ca="1">Y81*(1-'Risk male'!Y82)</f>
        <v>0.64076754401269775</v>
      </c>
      <c r="Z82" s="21">
        <f ca="1">Z81*(1-'Risk male'!Z82)</f>
        <v>0.64658047991360679</v>
      </c>
      <c r="AA82" s="21">
        <f ca="1">AA81*(1-'Risk male'!AA82)</f>
        <v>0.65232148579034421</v>
      </c>
      <c r="AB82" s="21">
        <f ca="1">AB81*(1-'Risk male'!AB82)</f>
        <v>0.65799052444258432</v>
      </c>
      <c r="AC82" s="21">
        <f ca="1">AC81*(1-'Risk male'!AC82)</f>
        <v>0.66358760405413775</v>
      </c>
      <c r="AD82" s="21">
        <f ca="1">AD81*(1-'Risk male'!AD82)</f>
        <v>0.66911277629220001</v>
      </c>
      <c r="AE82" s="21">
        <f ca="1">AE81*(1-'Risk male'!AE82)</f>
        <v>0.67456613444290436</v>
      </c>
      <c r="AF82" s="21">
        <f ca="1">AF81*(1-'Risk male'!AF82)</f>
        <v>0.67994781158446937</v>
      </c>
      <c r="AG82" s="21">
        <f ca="1">AG81*(1-'Risk male'!AG82)</f>
        <v>0.68525797879899841</v>
      </c>
      <c r="AH82" s="21">
        <f ca="1">AH81*(1-'Risk male'!AH82)</f>
        <v>0.69049684342387696</v>
      </c>
      <c r="AI82" s="21">
        <f ca="1">AI81*(1-'Risk male'!AI82)</f>
        <v>0.69566464734352984</v>
      </c>
      <c r="AJ82" s="21">
        <f ca="1">AJ81*(1-'Risk male'!AJ82)</f>
        <v>0.70076166532214934</v>
      </c>
      <c r="AK82" s="21">
        <f ca="1">AK81*(1-'Risk male'!AK82)</f>
        <v>0.70578820337790427</v>
      </c>
      <c r="AL82" s="21">
        <f ca="1">AL81*(1-'Risk male'!AL82)</f>
        <v>0.71074459719897642</v>
      </c>
      <c r="AM82" s="21">
        <f ca="1">AM81*(1-'Risk male'!AM82)</f>
        <v>0.71563121060167656</v>
      </c>
      <c r="AN82" s="21">
        <f ca="1">AN81*(1-'Risk male'!AN82)</f>
        <v>0.72044843403077274</v>
      </c>
      <c r="AO82" s="21">
        <f ca="1">AO81*(1-'Risk male'!AO82)</f>
        <v>0.72519668310206664</v>
      </c>
      <c r="AP82" s="21">
        <f ca="1">AP81*(1-'Risk male'!AP82)</f>
        <v>0.72987639718716135</v>
      </c>
      <c r="AQ82" s="21">
        <f ca="1">AQ81*(1-'Risk male'!AQ82)</f>
        <v>0.73448803804027074</v>
      </c>
      <c r="AR82" s="21">
        <f ca="1">AR81*(1-'Risk male'!AR82)</f>
        <v>0.73903208846685742</v>
      </c>
      <c r="AS82" s="21">
        <f ca="1">AS81*(1-'Risk male'!AS82)</f>
        <v>0.74350905103378706</v>
      </c>
      <c r="AT82" s="21">
        <f ca="1">AT81*(1-'Risk male'!AT82)</f>
        <v>0.74791944682065092</v>
      </c>
      <c r="AU82" s="21">
        <f ca="1">AU81*(1-'Risk male'!AU82)</f>
        <v>0.75226381421183119</v>
      </c>
      <c r="AV82" s="21">
        <f ca="1">AV81*(1-'Risk male'!AV82)</f>
        <v>0.75654270772882182</v>
      </c>
      <c r="AW82" s="21">
        <f ca="1">AW81*(1-'Risk male'!AW82)</f>
        <v>0.7607566969022922</v>
      </c>
      <c r="AX82" s="21">
        <f ca="1">AX81*(1-'Risk male'!AX82)</f>
        <v>0.76490636518331023</v>
      </c>
      <c r="AY82" s="21">
        <f ca="1">AY81*(1-'Risk male'!AY82)</f>
        <v>0.76899230889313053</v>
      </c>
      <c r="AZ82" s="21">
        <f ca="1">AZ81*(1-'Risk male'!AZ82)</f>
        <v>0.77301513621088136</v>
      </c>
    </row>
    <row r="83" spans="1:52" x14ac:dyDescent="0.2">
      <c r="A83" s="1">
        <v>80</v>
      </c>
      <c r="B83" s="21">
        <f ca="1">B82*(1-'Risk male'!B83)</f>
        <v>0.44787206052945328</v>
      </c>
      <c r="C83" s="21">
        <f ca="1">C82*(1-'Risk male'!C83)</f>
        <v>0.4555028898579816</v>
      </c>
      <c r="D83" s="21">
        <f ca="1">D82*(1-'Risk male'!D83)</f>
        <v>0.4630904388327759</v>
      </c>
      <c r="E83" s="21">
        <f ca="1">E82*(1-'Risk male'!E83)</f>
        <v>0.47063246367059658</v>
      </c>
      <c r="F83" s="21">
        <f ca="1">F82*(1-'Risk male'!F83)</f>
        <v>0.47812682387178823</v>
      </c>
      <c r="G83" s="21">
        <f ca="1">G82*(1-'Risk male'!G83)</f>
        <v>0.48557148097714248</v>
      </c>
      <c r="H83" s="21">
        <f ca="1">H82*(1-'Risk male'!H83)</f>
        <v>0.4929644971933424</v>
      </c>
      <c r="I83" s="21">
        <f ca="1">I82*(1-'Risk male'!I83)</f>
        <v>0.5003040338985264</v>
      </c>
      <c r="J83" s="21">
        <f ca="1">J82*(1-'Risk male'!J83)</f>
        <v>0.50758835003901903</v>
      </c>
      <c r="K83" s="21">
        <f ca="1">K82*(1-'Risk male'!K83)</f>
        <v>0.51481580042786002</v>
      </c>
      <c r="L83" s="21">
        <f ca="1">L82*(1-'Risk male'!L83)</f>
        <v>0.52198483395527806</v>
      </c>
      <c r="M83" s="21">
        <f ca="1">M82*(1-'Risk male'!M83)</f>
        <v>0.52909399172083393</v>
      </c>
      <c r="N83" s="21">
        <f ca="1">N82*(1-'Risk male'!N83)</f>
        <v>0.53614190509646664</v>
      </c>
      <c r="O83" s="21">
        <f ca="1">O82*(1-'Risk male'!O83)</f>
        <v>0.54312729372924784</v>
      </c>
      <c r="P83" s="21">
        <f ca="1">P82*(1-'Risk male'!P83)</f>
        <v>0.55004896349219945</v>
      </c>
      <c r="Q83" s="21">
        <f ca="1">Q82*(1-'Risk male'!Q83)</f>
        <v>0.55690580439107285</v>
      </c>
      <c r="R83" s="21">
        <f ca="1">R82*(1-'Risk male'!R83)</f>
        <v>0.56369678843457138</v>
      </c>
      <c r="S83" s="21">
        <f ca="1">S82*(1-'Risk male'!S83)</f>
        <v>0.5704209674750611</v>
      </c>
      <c r="T83" s="21">
        <f ca="1">T82*(1-'Risk male'!T83)</f>
        <v>0.57707747102640616</v>
      </c>
      <c r="U83" s="21">
        <f ca="1">U82*(1-'Risk male'!U83)</f>
        <v>0.58366550406514128</v>
      </c>
      <c r="V83" s="21">
        <f ca="1">V82*(1-'Risk male'!V83)</f>
        <v>0.5901843448208377</v>
      </c>
      <c r="W83" s="21">
        <f ca="1">W82*(1-'Risk male'!W83)</f>
        <v>0.5966333425610818</v>
      </c>
      <c r="X83" s="21">
        <f ca="1">X82*(1-'Risk male'!X83)</f>
        <v>0.6030119153761716</v>
      </c>
      <c r="Y83" s="21">
        <f ca="1">Y82*(1-'Risk male'!Y83)</f>
        <v>0.60931954796822729</v>
      </c>
      <c r="Z83" s="21">
        <f ca="1">Z82*(1-'Risk male'!Z83)</f>
        <v>0.61555578944911526</v>
      </c>
      <c r="AA83" s="21">
        <f ca="1">AA82*(1-'Risk male'!AA83)</f>
        <v>0.62172025115120999</v>
      </c>
      <c r="AB83" s="21">
        <f ca="1">AB82*(1-'Risk male'!AB83)</f>
        <v>0.6278126044547272</v>
      </c>
      <c r="AC83" s="21">
        <f ca="1">AC82*(1-'Risk male'!AC83)</f>
        <v>0.6338325786350516</v>
      </c>
      <c r="AD83" s="21">
        <f ca="1">AD82*(1-'Risk male'!AD83)</f>
        <v>0.63977995873318794</v>
      </c>
      <c r="AE83" s="21">
        <f ca="1">AE82*(1-'Risk male'!AE83)</f>
        <v>0.64565458345217219</v>
      </c>
      <c r="AF83" s="21">
        <f ca="1">AF82*(1-'Risk male'!AF83)</f>
        <v>0.65145634308205436</v>
      </c>
      <c r="AG83" s="21">
        <f ca="1">AG82*(1-'Risk male'!AG83)</f>
        <v>0.65718517745575733</v>
      </c>
      <c r="AH83" s="21">
        <f ca="1">AH82*(1-'Risk male'!AH83)</f>
        <v>0.66284107393792591</v>
      </c>
      <c r="AI83" s="21">
        <f ca="1">AI82*(1-'Risk male'!AI83)</f>
        <v>0.6684240654486292</v>
      </c>
      <c r="AJ83" s="21">
        <f ca="1">AJ82*(1-'Risk male'!AJ83)</f>
        <v>0.67393422852355234</v>
      </c>
      <c r="AK83" s="21">
        <f ca="1">AK82*(1-'Risk male'!AK83)</f>
        <v>0.67937168141214921</v>
      </c>
      <c r="AL83" s="21">
        <f ca="1">AL82*(1-'Risk male'!AL83)</f>
        <v>0.68473658221499967</v>
      </c>
      <c r="AM83" s="21">
        <f ca="1">AM82*(1-'Risk male'!AM83)</f>
        <v>0.69002912706145247</v>
      </c>
      <c r="AN83" s="21">
        <f ca="1">AN82*(1-'Risk male'!AN83)</f>
        <v>0.69524954832846408</v>
      </c>
      <c r="AO83" s="21">
        <f ca="1">AO82*(1-'Risk male'!AO83)</f>
        <v>0.70039811290138188</v>
      </c>
      <c r="AP83" s="21">
        <f ca="1">AP82*(1-'Risk male'!AP83)</f>
        <v>0.70547512047727601</v>
      </c>
      <c r="AQ83" s="21">
        <f ca="1">AQ82*(1-'Risk male'!AQ83)</f>
        <v>0.71048090191128099</v>
      </c>
      <c r="AR83" s="21">
        <f ca="1">AR82*(1-'Risk male'!AR83)</f>
        <v>0.71541581760628892</v>
      </c>
      <c r="AS83" s="21">
        <f ca="1">AS82*(1-'Risk male'!AS83)</f>
        <v>0.72028025594619771</v>
      </c>
      <c r="AT83" s="21">
        <f ca="1">AT82*(1-'Risk male'!AT83)</f>
        <v>0.72507463177282783</v>
      </c>
      <c r="AU83" s="21">
        <f ca="1">AU82*(1-'Risk male'!AU83)</f>
        <v>0.72979938490651042</v>
      </c>
      <c r="AV83" s="21">
        <f ca="1">AV82*(1-'Risk male'!AV83)</f>
        <v>0.7344549787102389</v>
      </c>
      <c r="AW83" s="21">
        <f ca="1">AW82*(1-'Risk male'!AW83)</f>
        <v>0.73904189869721904</v>
      </c>
      <c r="AX83" s="21">
        <f ca="1">AX82*(1-'Risk male'!AX83)</f>
        <v>0.74356065118154202</v>
      </c>
      <c r="AY83" s="21">
        <f ca="1">AY82*(1-'Risk male'!AY83)</f>
        <v>0.74801176197166197</v>
      </c>
      <c r="AZ83" s="21">
        <f ca="1">AZ82*(1-'Risk male'!AZ83)</f>
        <v>0.75239577510625477</v>
      </c>
    </row>
    <row r="84" spans="1:52" x14ac:dyDescent="0.2">
      <c r="A84" s="1">
        <v>81</v>
      </c>
      <c r="B84" s="21">
        <f ca="1">B83*(1-'Risk male'!B84)</f>
        <v>0.40753154191613794</v>
      </c>
      <c r="C84" s="21">
        <f ca="1">C83*(1-'Risk male'!C84)</f>
        <v>0.4153198013836944</v>
      </c>
      <c r="D84" s="21">
        <f ca="1">D83*(1-'Risk male'!D84)</f>
        <v>0.42307913884488935</v>
      </c>
      <c r="E84" s="21">
        <f ca="1">E83*(1-'Risk male'!E84)</f>
        <v>0.43080676538692486</v>
      </c>
      <c r="F84" s="21">
        <f ca="1">F83*(1-'Risk male'!F84)</f>
        <v>0.43849999694804725</v>
      </c>
      <c r="G84" s="21">
        <f ca="1">G83*(1-'Risk male'!G84)</f>
        <v>0.44615625407946025</v>
      </c>
      <c r="H84" s="21">
        <f ca="1">H83*(1-'Risk male'!H84)</f>
        <v>0.45377306150817398</v>
      </c>
      <c r="I84" s="21">
        <f ca="1">I83*(1-'Risk male'!I84)</f>
        <v>0.4613480475140454</v>
      </c>
      <c r="J84" s="21">
        <f ca="1">J83*(1-'Risk male'!J84)</f>
        <v>0.46887894313390333</v>
      </c>
      <c r="K84" s="21">
        <f ca="1">K83*(1-'Risk male'!K84)</f>
        <v>0.47636358120533501</v>
      </c>
      <c r="L84" s="21">
        <f ca="1">L83*(1-'Risk male'!L84)</f>
        <v>0.4837998952623177</v>
      </c>
      <c r="M84" s="21">
        <f ca="1">M83*(1-'Risk male'!M84)</f>
        <v>0.49118591829451802</v>
      </c>
      <c r="N84" s="21">
        <f ca="1">N83*(1-'Risk male'!N84)</f>
        <v>0.49851978138165176</v>
      </c>
      <c r="O84" s="21">
        <f ca="1">O83*(1-'Risk male'!O84)</f>
        <v>0.5057997122138993</v>
      </c>
      <c r="P84" s="21">
        <f ca="1">P83*(1-'Risk male'!P84)</f>
        <v>0.51302403350895021</v>
      </c>
      <c r="Q84" s="21">
        <f ca="1">Q83*(1-'Risk male'!Q84)</f>
        <v>0.5201911613358059</v>
      </c>
      <c r="R84" s="21">
        <f ca="1">R83*(1-'Risk male'!R84)</f>
        <v>0.52729960335505377</v>
      </c>
      <c r="S84" s="21">
        <f ca="1">S83*(1-'Risk male'!S84)</f>
        <v>0.53434795698488013</v>
      </c>
      <c r="T84" s="21">
        <f ca="1">T83*(1-'Risk male'!T84)</f>
        <v>0.54133490750166713</v>
      </c>
      <c r="U84" s="21">
        <f ca="1">U83*(1-'Risk male'!U84)</f>
        <v>0.54825922608356481</v>
      </c>
      <c r="V84" s="21">
        <f ca="1">V83*(1-'Risk male'!V84)</f>
        <v>0.55511976780504602</v>
      </c>
      <c r="W84" s="21">
        <f ca="1">W83*(1-'Risk male'!W84)</f>
        <v>0.56191546958997307</v>
      </c>
      <c r="X84" s="21">
        <f ca="1">X83*(1-'Risk male'!X84)</f>
        <v>0.56864534813034884</v>
      </c>
      <c r="Y84" s="21">
        <f ca="1">Y83*(1-'Risk male'!Y84)</f>
        <v>0.57530849777746895</v>
      </c>
      <c r="Z84" s="21">
        <f ca="1">Z83*(1-'Risk male'!Z84)</f>
        <v>0.58190408841183916</v>
      </c>
      <c r="AA84" s="21">
        <f ca="1">AA83*(1-'Risk male'!AA84)</f>
        <v>0.58843136329779555</v>
      </c>
      <c r="AB84" s="21">
        <f ca="1">AB83*(1-'Risk male'!AB84)</f>
        <v>0.59488963692841368</v>
      </c>
      <c r="AC84" s="21">
        <f ca="1">AC83*(1-'Risk male'!AC84)</f>
        <v>0.60127829286592249</v>
      </c>
      <c r="AD84" s="21">
        <f ca="1">AD83*(1-'Risk male'!AD84)</f>
        <v>0.60759678158248165</v>
      </c>
      <c r="AE84" s="21">
        <f ca="1">AE83*(1-'Risk male'!AE84)</f>
        <v>0.61384461830582848</v>
      </c>
      <c r="AF84" s="21">
        <f ca="1">AF83*(1-'Risk male'!AF84)</f>
        <v>0.62002138087400704</v>
      </c>
      <c r="AG84" s="21">
        <f ca="1">AG83*(1-'Risk male'!AG84)</f>
        <v>0.62612670760302314</v>
      </c>
      <c r="AH84" s="21">
        <f ca="1">AH83*(1-'Risk male'!AH84)</f>
        <v>0.63216029517101224</v>
      </c>
      <c r="AI84" s="21">
        <f ca="1">AI83*(1-'Risk male'!AI84)</f>
        <v>0.63812189652219353</v>
      </c>
      <c r="AJ84" s="21">
        <f ca="1">AJ83*(1-'Risk male'!AJ84)</f>
        <v>0.6440113187935893</v>
      </c>
      <c r="AK84" s="21">
        <f ca="1">AK83*(1-'Risk male'!AK84)</f>
        <v>0.64982842126726437</v>
      </c>
      <c r="AL84" s="21">
        <f ca="1">AL83*(1-'Risk male'!AL84)</f>
        <v>0.65557311335054458</v>
      </c>
      <c r="AM84" s="21">
        <f ca="1">AM83*(1-'Risk male'!AM84)</f>
        <v>0.66124535258645589</v>
      </c>
      <c r="AN84" s="21">
        <f ca="1">AN83*(1-'Risk male'!AN84)</f>
        <v>0.66684514269638773</v>
      </c>
      <c r="AO84" s="21">
        <f ca="1">AO83*(1-'Risk male'!AO84)</f>
        <v>0.67237253165676825</v>
      </c>
      <c r="AP84" s="21">
        <f ca="1">AP83*(1-'Risk male'!AP84)</f>
        <v>0.67782760981133405</v>
      </c>
      <c r="AQ84" s="21">
        <f ca="1">AQ83*(1-'Risk male'!AQ84)</f>
        <v>0.6832105080203813</v>
      </c>
      <c r="AR84" s="21">
        <f ca="1">AR83*(1-'Risk male'!AR84)</f>
        <v>0.68852139584820704</v>
      </c>
      <c r="AS84" s="21">
        <f ca="1">AS83*(1-'Risk male'!AS84)</f>
        <v>0.69376047978976241</v>
      </c>
      <c r="AT84" s="21">
        <f ca="1">AT83*(1-'Risk male'!AT84)</f>
        <v>0.69892800153739687</v>
      </c>
      <c r="AU84" s="21">
        <f ca="1">AU83*(1-'Risk male'!AU84)</f>
        <v>0.70402423628841215</v>
      </c>
      <c r="AV84" s="21">
        <f ca="1">AV83*(1-'Risk male'!AV84)</f>
        <v>0.70904949109398918</v>
      </c>
      <c r="AW84" s="21">
        <f ca="1">AW83*(1-'Risk male'!AW84)</f>
        <v>0.71400410324994401</v>
      </c>
      <c r="AX84" s="21">
        <f ca="1">AX83*(1-'Risk male'!AX84)</f>
        <v>0.71888843872962138</v>
      </c>
      <c r="AY84" s="21">
        <f ca="1">AY83*(1-'Risk male'!AY84)</f>
        <v>0.72370289065914284</v>
      </c>
      <c r="AZ84" s="21">
        <f ca="1">AZ83*(1-'Risk male'!AZ84)</f>
        <v>0.7284478778350858</v>
      </c>
    </row>
    <row r="85" spans="1:52" x14ac:dyDescent="0.2">
      <c r="A85" s="1">
        <v>82</v>
      </c>
      <c r="B85" s="21">
        <f ca="1">B84*(1-'Risk male'!B85)</f>
        <v>0.36770582954365727</v>
      </c>
      <c r="C85" s="21">
        <f ca="1">C84*(1-'Risk male'!C85)</f>
        <v>0.37547145361138096</v>
      </c>
      <c r="D85" s="21">
        <f ca="1">D84*(1-'Risk male'!D85)</f>
        <v>0.38322488806884369</v>
      </c>
      <c r="E85" s="21">
        <f ca="1">E84*(1-'Risk male'!E85)</f>
        <v>0.39096295097945832</v>
      </c>
      <c r="F85" s="21">
        <f ca="1">F84*(1-'Risk male'!F85)</f>
        <v>0.39868255601525554</v>
      </c>
      <c r="G85" s="21">
        <f ca="1">G84*(1-'Risk male'!G85)</f>
        <v>0.40638071346590682</v>
      </c>
      <c r="H85" s="21">
        <f ca="1">H84*(1-'Risk male'!H85)</f>
        <v>0.41405453099741396</v>
      </c>
      <c r="I85" s="21">
        <f ca="1">I84*(1-'Risk male'!I85)</f>
        <v>0.42170121417322731</v>
      </c>
      <c r="J85" s="21">
        <f ca="1">J84*(1-'Risk male'!J85)</f>
        <v>0.42931806675045142</v>
      </c>
      <c r="K85" s="21">
        <f ca="1">K84*(1-'Risk male'!K85)</f>
        <v>0.43690249076370319</v>
      </c>
      <c r="L85" s="21">
        <f ca="1">L84*(1-'Risk male'!L85)</f>
        <v>0.44445198640900996</v>
      </c>
      <c r="M85" s="21">
        <f ca="1">M84*(1-'Risk male'!M85)</f>
        <v>0.45196415173996013</v>
      </c>
      <c r="N85" s="21">
        <f ca="1">N84*(1-'Risk male'!N85)</f>
        <v>0.45943668218806089</v>
      </c>
      <c r="O85" s="21">
        <f ca="1">O84*(1-'Risk male'!O85)</f>
        <v>0.46686736991901495</v>
      </c>
      <c r="P85" s="21">
        <f ca="1">P84*(1-'Risk male'!P85)</f>
        <v>0.47425410303634086</v>
      </c>
      <c r="Q85" s="21">
        <f ca="1">Q84*(1-'Risk male'!Q85)</f>
        <v>0.48159486464343759</v>
      </c>
      <c r="R85" s="21">
        <f ca="1">R84*(1-'Risk male'!R85)</f>
        <v>0.48888773177488615</v>
      </c>
      <c r="S85" s="21">
        <f ca="1">S84*(1-'Risk male'!S85)</f>
        <v>0.49613087420742213</v>
      </c>
      <c r="T85" s="21">
        <f ca="1">T84*(1-'Risk male'!T85)</f>
        <v>0.50332255316067187</v>
      </c>
      <c r="U85" s="21">
        <f ca="1">U84*(1-'Risk male'!U85)</f>
        <v>0.51046111989735643</v>
      </c>
      <c r="V85" s="23">
        <f ca="1">V84*(1-'Risk male'!V85)</f>
        <v>0.51754501423233423</v>
      </c>
      <c r="W85" s="21">
        <f ca="1">W84*(1-'Risk male'!W85)</f>
        <v>0.52457276295942479</v>
      </c>
      <c r="X85" s="21">
        <f ca="1">X84*(1-'Risk male'!X85)</f>
        <v>0.53154297820462582</v>
      </c>
      <c r="Y85" s="21">
        <f ca="1">Y84*(1-'Risk male'!Y85)</f>
        <v>0.53845435571390987</v>
      </c>
      <c r="Z85" s="21">
        <f ca="1">Z84*(1-'Risk male'!Z85)</f>
        <v>0.54530567308344791</v>
      </c>
      <c r="AA85" s="21">
        <f ca="1">AA84*(1-'Risk male'!AA85)</f>
        <v>0.55209578793968983</v>
      </c>
      <c r="AB85" s="21">
        <f ca="1">AB84*(1-'Risk male'!AB85)</f>
        <v>0.55882363607638319</v>
      </c>
      <c r="AC85" s="21">
        <f ca="1">AC84*(1-'Risk male'!AC85)</f>
        <v>0.56548822955523403</v>
      </c>
      <c r="AD85" s="21">
        <f ca="1">AD84*(1-'Risk male'!AD85)</f>
        <v>0.57208865477655113</v>
      </c>
      <c r="AE85" s="21">
        <f ca="1">AE84*(1-'Risk male'!AE85)</f>
        <v>0.57862407052584253</v>
      </c>
      <c r="AF85" s="21">
        <f ca="1">AF84*(1-'Risk male'!AF85)</f>
        <v>0.58509370600202282</v>
      </c>
      <c r="AG85" s="21">
        <f ca="1">AG84*(1-'Risk male'!AG85)</f>
        <v>0.59149685883249747</v>
      </c>
      <c r="AH85" s="21">
        <f ca="1">AH84*(1-'Risk male'!AH85)</f>
        <v>0.59783289308010645</v>
      </c>
      <c r="AI85" s="21">
        <f ca="1">AI84*(1-'Risk male'!AI85)</f>
        <v>0.60410123724656406</v>
      </c>
      <c r="AJ85" s="21">
        <f ca="1">AJ84*(1-'Risk male'!AJ85)</f>
        <v>0.6103013822767086</v>
      </c>
      <c r="AK85" s="21">
        <f ca="1">AK84*(1-'Risk male'!AK85)</f>
        <v>0.6164328795676145</v>
      </c>
      <c r="AL85" s="21">
        <f ca="1">AL84*(1-'Risk male'!AL85)</f>
        <v>0.62249533898628495</v>
      </c>
      <c r="AM85" s="21">
        <f ca="1">AM84*(1-'Risk male'!AM85)</f>
        <v>0.6284884268993941</v>
      </c>
      <c r="AN85" s="21">
        <f ca="1">AN84*(1-'Risk male'!AN85)</f>
        <v>0.63441186421826301</v>
      </c>
      <c r="AO85" s="21">
        <f ca="1">AO84*(1-'Risk male'!AO85)</f>
        <v>0.64026542446200296</v>
      </c>
      <c r="AP85" s="21">
        <f ca="1">AP84*(1-'Risk male'!AP85)</f>
        <v>0.64604893184151202</v>
      </c>
      <c r="AQ85" s="21">
        <f ca="1">AQ84*(1-'Risk male'!AQ85)</f>
        <v>0.65176225936677334</v>
      </c>
      <c r="AR85" s="21">
        <f ca="1">AR84*(1-'Risk male'!AR85)</f>
        <v>0.65740532697968379</v>
      </c>
      <c r="AS85" s="21">
        <f ca="1">AS84*(1-'Risk male'!AS85)</f>
        <v>0.66297809971441568</v>
      </c>
      <c r="AT85" s="21">
        <f ca="1">AT84*(1-'Risk male'!AT85)</f>
        <v>0.66848058588712733</v>
      </c>
      <c r="AU85" s="21">
        <f ca="1">AU84*(1-'Risk male'!AU85)</f>
        <v>0.67391283531663804</v>
      </c>
      <c r="AV85" s="21">
        <f ca="1">AV84*(1-'Risk male'!AV85)</f>
        <v>0.67927493757748625</v>
      </c>
      <c r="AW85" s="21">
        <f ca="1">AW84*(1-'Risk male'!AW85)</f>
        <v>0.6845670202866454</v>
      </c>
      <c r="AX85" s="21">
        <f ca="1">AX84*(1-'Risk male'!AX85)</f>
        <v>0.68978924742498027</v>
      </c>
      <c r="AY85" s="21">
        <f ca="1">AY84*(1-'Risk male'!AY85)</f>
        <v>0.69494181769440022</v>
      </c>
      <c r="AZ85" s="21">
        <f ca="1">AZ84*(1-'Risk male'!AZ85)</f>
        <v>0.70002496291148664</v>
      </c>
    </row>
    <row r="86" spans="1:52" x14ac:dyDescent="0.2">
      <c r="A86" s="1">
        <v>83</v>
      </c>
      <c r="B86" s="21">
        <f ca="1">B85*(1-'Risk male'!B86)</f>
        <v>0.32904311325737667</v>
      </c>
      <c r="C86" s="21">
        <f ca="1">C85*(1-'Risk male'!C86)</f>
        <v>0.33661909151134467</v>
      </c>
      <c r="D86" s="21">
        <f ca="1">D85*(1-'Risk male'!D86)</f>
        <v>0.34419989218070174</v>
      </c>
      <c r="E86" s="21">
        <f ca="1">E85*(1-'Risk male'!E86)</f>
        <v>0.35178214005995695</v>
      </c>
      <c r="F86" s="21">
        <f ca="1">F85*(1-'Risk male'!F86)</f>
        <v>0.35936253815744107</v>
      </c>
      <c r="G86" s="21">
        <f ca="1">G85*(1-'Risk male'!G86)</f>
        <v>0.36693786989294302</v>
      </c>
      <c r="H86" s="21">
        <f ca="1">H85*(1-'Risk male'!H86)</f>
        <v>0.37450500102249251</v>
      </c>
      <c r="I86" s="21">
        <f ca="1">I85*(1-'Risk male'!I86)</f>
        <v>0.38206088130059551</v>
      </c>
      <c r="J86" s="21">
        <f ca="1">J85*(1-'Risk male'!J86)</f>
        <v>0.38960254589042759</v>
      </c>
      <c r="K86" s="21">
        <f ca="1">K85*(1-'Risk male'!K86)</f>
        <v>0.39712711653266541</v>
      </c>
      <c r="L86" s="21">
        <f ca="1">L85*(1-'Risk male'!L86)</f>
        <v>0.40463180248372532</v>
      </c>
      <c r="M86" s="21">
        <f ca="1">M85*(1-'Risk male'!M86)</f>
        <v>0.41211390123424796</v>
      </c>
      <c r="N86" s="21">
        <f ca="1">N85*(1-'Risk male'!N86)</f>
        <v>0.41957079901864236</v>
      </c>
      <c r="O86" s="21">
        <f ca="1">O85*(1-'Risk male'!O86)</f>
        <v>0.42699997112647858</v>
      </c>
      <c r="P86" s="21">
        <f ca="1">P85*(1-'Risk male'!P86)</f>
        <v>0.43439898202643096</v>
      </c>
      <c r="Q86" s="21">
        <f ca="1">Q85*(1-'Risk male'!Q86)</f>
        <v>0.44176548531334198</v>
      </c>
      <c r="R86" s="21">
        <f ca="1">R85*(1-'Risk male'!R86)</f>
        <v>0.44909722348884051</v>
      </c>
      <c r="S86" s="21">
        <f ca="1">S85*(1-'Risk male'!S86)</f>
        <v>0.45639202758575337</v>
      </c>
      <c r="T86" s="21">
        <f ca="1">T85*(1-'Risk male'!T86)</f>
        <v>0.46364781664635246</v>
      </c>
      <c r="U86" s="21">
        <f ca="1">U85*(1-'Risk male'!U86)</f>
        <v>0.47086259706423245</v>
      </c>
      <c r="V86" s="23">
        <f ca="1">V85*(1-'Risk male'!V86)</f>
        <v>0.4780344617993969</v>
      </c>
      <c r="W86" s="21">
        <f ca="1">W85*(1-'Risk male'!W86)</f>
        <v>0.48516158947582166</v>
      </c>
      <c r="X86" s="21">
        <f ca="1">X85*(1-'Risk male'!X86)</f>
        <v>0.49224224337052946</v>
      </c>
      <c r="Y86" s="21">
        <f ca="1">Y85*(1-'Risk male'!Y86)</f>
        <v>0.49927477030287831</v>
      </c>
      <c r="Z86" s="21">
        <f ca="1">Z85*(1-'Risk male'!Z86)</f>
        <v>0.50625759943250415</v>
      </c>
      <c r="AA86" s="21">
        <f ca="1">AA85*(1-'Risk male'!AA86)</f>
        <v>0.51318924097401541</v>
      </c>
      <c r="AB86" s="21">
        <f ca="1">AB85*(1-'Risk male'!AB86)</f>
        <v>0.52006828483624989</v>
      </c>
      <c r="AC86" s="21">
        <f ca="1">AC85*(1-'Risk male'!AC86)</f>
        <v>0.52689339919357836</v>
      </c>
      <c r="AD86" s="21">
        <f ca="1">AD85*(1-'Risk male'!AD86)</f>
        <v>0.53366332899642732</v>
      </c>
      <c r="AE86" s="21">
        <f ca="1">AE85*(1-'Risk male'!AE86)</f>
        <v>0.54037689442785675</v>
      </c>
      <c r="AF86" s="21">
        <f ca="1">AF85*(1-'Risk male'!AF86)</f>
        <v>0.54703298931275102</v>
      </c>
      <c r="AG86" s="21">
        <f ca="1">AG85*(1-'Risk male'!AG86)</f>
        <v>0.55363057948581718</v>
      </c>
      <c r="AH86" s="21">
        <f ca="1">AH85*(1-'Risk male'!AH86)</f>
        <v>0.56016870112431616</v>
      </c>
      <c r="AI86" s="21">
        <f ca="1">AI85*(1-'Risk male'!AI86)</f>
        <v>0.56664645905112798</v>
      </c>
      <c r="AJ86" s="21">
        <f ca="1">AJ85*(1-'Risk male'!AJ86)</f>
        <v>0.57306302501343331</v>
      </c>
      <c r="AK86" s="21">
        <f ca="1">AK85*(1-'Risk male'!AK86)</f>
        <v>0.57941763594204088</v>
      </c>
      <c r="AL86" s="21">
        <f ca="1">AL85*(1-'Risk male'!AL86)</f>
        <v>0.58570959219605756</v>
      </c>
      <c r="AM86" s="21">
        <f ca="1">AM85*(1-'Risk male'!AM86)</f>
        <v>0.59193825579734227</v>
      </c>
      <c r="AN86" s="21">
        <f ca="1">AN85*(1-'Risk male'!AN86)</f>
        <v>0.5981030486589004</v>
      </c>
      <c r="AO86" s="21">
        <f ca="1">AO85*(1-'Risk male'!AO86)</f>
        <v>0.60420345081111093</v>
      </c>
      <c r="AP86" s="21">
        <f ca="1">AP85*(1-'Risk male'!AP86)</f>
        <v>0.61023899862941999</v>
      </c>
      <c r="AQ86" s="21">
        <f ca="1">AQ85*(1-'Risk male'!AQ86)</f>
        <v>0.61620928306688727</v>
      </c>
      <c r="AR86" s="21">
        <f ca="1">AR85*(1-'Risk male'!AR86)</f>
        <v>0.62211394789472896</v>
      </c>
      <c r="AS86" s="21">
        <f ca="1">AS85*(1-'Risk male'!AS86)</f>
        <v>0.62795268795376191</v>
      </c>
      <c r="AT86" s="21">
        <f ca="1">AT85*(1-'Risk male'!AT86)</f>
        <v>0.63372524741944714</v>
      </c>
      <c r="AU86" s="21">
        <f ca="1">AU85*(1-'Risk male'!AU86)</f>
        <v>0.63943141808300585</v>
      </c>
      <c r="AV86" s="21">
        <f ca="1">AV85*(1-'Risk male'!AV86)</f>
        <v>0.64507103765086582</v>
      </c>
      <c r="AW86" s="21">
        <f ca="1">AW85*(1-'Risk male'!AW86)</f>
        <v>0.6506439880645275</v>
      </c>
      <c r="AX86" s="21">
        <f ca="1">AX85*(1-'Risk male'!AX86)</f>
        <v>0.65615019384272244</v>
      </c>
      <c r="AY86" s="21">
        <f ca="1">AY85*(1-'Risk male'!AY86)</f>
        <v>0.66158962044758596</v>
      </c>
      <c r="AZ86" s="21">
        <f ca="1">AZ85*(1-'Risk male'!AZ86)</f>
        <v>0.66696227267636465</v>
      </c>
    </row>
    <row r="87" spans="1:52" x14ac:dyDescent="0.2">
      <c r="A87" s="1">
        <v>84</v>
      </c>
      <c r="B87" s="21">
        <f ca="1">B86*(1-'Risk male'!B87)</f>
        <v>0.29149896126540381</v>
      </c>
      <c r="C87" s="21">
        <f ca="1">C86*(1-'Risk male'!C87)</f>
        <v>0.29871298021977444</v>
      </c>
      <c r="D87" s="21">
        <f ca="1">D86*(1-'Risk male'!D87)</f>
        <v>0.3059471814976828</v>
      </c>
      <c r="E87" s="21">
        <f ca="1">E86*(1-'Risk male'!E87)</f>
        <v>0.31319822716677381</v>
      </c>
      <c r="F87" s="21">
        <f ca="1">F86*(1-'Risk male'!F87)</f>
        <v>0.3204628356605031</v>
      </c>
      <c r="G87" s="21">
        <f ca="1">G86*(1-'Risk male'!G87)</f>
        <v>0.32773778482980359</v>
      </c>
      <c r="H87" s="21">
        <f ca="1">H86*(1-'Risk male'!H87)</f>
        <v>0.3350199147323214</v>
      </c>
      <c r="I87" s="21">
        <f ca="1">I86*(1-'Risk male'!I87)</f>
        <v>0.34230613016599543</v>
      </c>
      <c r="J87" s="21">
        <f ca="1">J86*(1-'Risk male'!J87)</f>
        <v>0.34959340295418984</v>
      </c>
      <c r="K87" s="21">
        <f ca="1">K86*(1-'Risk male'!K87)</f>
        <v>0.35687877398998985</v>
      </c>
      <c r="L87" s="21">
        <f ca="1">L86*(1-'Risk male'!L87)</f>
        <v>0.36415935504758401</v>
      </c>
      <c r="M87" s="21">
        <f ca="1">M86*(1-'Risk male'!M87)</f>
        <v>0.37143233036894546</v>
      </c>
      <c r="N87" s="21">
        <f ca="1">N86*(1-'Risk male'!N87)</f>
        <v>0.37869495803421166</v>
      </c>
      <c r="O87" s="21">
        <f ca="1">O86*(1-'Risk male'!O87)</f>
        <v>0.38594457112434533</v>
      </c>
      <c r="P87" s="21">
        <f ca="1">P86*(1-'Risk male'!P87)</f>
        <v>0.39317857868476813</v>
      </c>
      <c r="Q87" s="21">
        <f ca="1">Q86*(1-'Risk male'!Q87)</f>
        <v>0.40039446649872373</v>
      </c>
      <c r="R87" s="21">
        <f ca="1">R86*(1-'Risk male'!R87)</f>
        <v>0.40758979767916881</v>
      </c>
      <c r="S87" s="21">
        <f ca="1">S86*(1-'Risk male'!S87)</f>
        <v>0.41476221308797706</v>
      </c>
      <c r="T87" s="21">
        <f ca="1">T86*(1-'Risk male'!T87)</f>
        <v>0.42190943159120758</v>
      </c>
      <c r="U87" s="21">
        <f ca="1">U86*(1-'Risk male'!U87)</f>
        <v>0.42902925015910526</v>
      </c>
      <c r="V87" s="21">
        <f ca="1">V86*(1-'Risk male'!V87)</f>
        <v>0.43611954381943041</v>
      </c>
      <c r="W87" s="21">
        <f ca="1">W86*(1-'Risk male'!W87)</f>
        <v>0.44317826547255285</v>
      </c>
      <c r="X87" s="21">
        <f ca="1">X86*(1-'Risk male'!X87)</f>
        <v>0.45020344557664116</v>
      </c>
      <c r="Y87" s="21">
        <f ca="1">Y86*(1-'Risk male'!Y87)</f>
        <v>0.45719319171107553</v>
      </c>
      <c r="Z87" s="21">
        <f ca="1">Z86*(1-'Risk male'!Z87)</f>
        <v>0.46414568802606576</v>
      </c>
      <c r="AA87" s="21">
        <f ca="1">AA86*(1-'Risk male'!AA87)</f>
        <v>0.47105919458622547</v>
      </c>
      <c r="AB87" s="21">
        <f ca="1">AB86*(1-'Risk male'!AB87)</f>
        <v>0.47793204661566818</v>
      </c>
      <c r="AC87" s="21">
        <f ca="1">AC86*(1-'Risk male'!AC87)</f>
        <v>0.48476265365195748</v>
      </c>
      <c r="AD87" s="21">
        <f ca="1">AD86*(1-'Risk male'!AD87)</f>
        <v>0.49154949861602326</v>
      </c>
      <c r="AE87" s="21">
        <f ca="1">AE86*(1-'Risk male'!AE87)</f>
        <v>0.49829113680489595</v>
      </c>
      <c r="AF87" s="21">
        <f ca="1">AF86*(1-'Risk male'!AF87)</f>
        <v>0.50498619481390927</v>
      </c>
      <c r="AG87" s="21">
        <f ca="1">AG86*(1-'Risk male'!AG87)</f>
        <v>0.51163336939472515</v>
      </c>
      <c r="AH87" s="21">
        <f ca="1">AH86*(1-'Risk male'!AH87)</f>
        <v>0.51823142625532548</v>
      </c>
      <c r="AI87" s="21">
        <f ca="1">AI86*(1-'Risk male'!AI87)</f>
        <v>0.52477919880784751</v>
      </c>
      <c r="AJ87" s="21">
        <f ca="1">AJ86*(1-'Risk male'!AJ87)</f>
        <v>0.53127558686987308</v>
      </c>
      <c r="AK87" s="21">
        <f ca="1">AK86*(1-'Risk male'!AK87)</f>
        <v>0.53771955532456606</v>
      </c>
      <c r="AL87" s="21">
        <f ca="1">AL86*(1-'Risk male'!AL87)</f>
        <v>0.5441101327447686</v>
      </c>
      <c r="AM87" s="21">
        <f ca="1">AM86*(1-'Risk male'!AM87)</f>
        <v>0.55044640998593841</v>
      </c>
      <c r="AN87" s="21">
        <f ca="1">AN86*(1-'Risk male'!AN87)</f>
        <v>0.55672753875255832</v>
      </c>
      <c r="AO87" s="21">
        <f ca="1">AO86*(1-'Risk male'!AO87)</f>
        <v>0.56295273014241098</v>
      </c>
      <c r="AP87" s="21">
        <f ca="1">AP86*(1-'Risk male'!AP87)</f>
        <v>0.56912125317287432</v>
      </c>
      <c r="AQ87" s="21">
        <f ca="1">AQ86*(1-'Risk male'!AQ87)</f>
        <v>0.5752324332931632</v>
      </c>
      <c r="AR87" s="21">
        <f ca="1">AR86*(1-'Risk male'!AR87)</f>
        <v>0.58128565088621986</v>
      </c>
      <c r="AS87" s="21">
        <f ca="1">AS86*(1-'Risk male'!AS87)</f>
        <v>0.58728033976372229</v>
      </c>
      <c r="AT87" s="21">
        <f ca="1">AT86*(1-'Risk male'!AT87)</f>
        <v>0.59321598565748757</v>
      </c>
      <c r="AU87" s="21">
        <f ca="1">AU86*(1-'Risk male'!AU87)</f>
        <v>0.5990921247103248</v>
      </c>
      <c r="AV87" s="21">
        <f ca="1">AV86*(1-'Risk male'!AV87)</f>
        <v>0.60490834196918297</v>
      </c>
      <c r="AW87" s="21">
        <f ca="1">AW86*(1-'Risk male'!AW87)</f>
        <v>0.61066426988327183</v>
      </c>
      <c r="AX87" s="21">
        <f ca="1">AX86*(1-'Risk male'!AX87)</f>
        <v>0.61635958680961567</v>
      </c>
      <c r="AY87" s="21">
        <f ca="1">AY86*(1-'Risk male'!AY87)</f>
        <v>0.62199401552834699</v>
      </c>
      <c r="AZ87" s="21">
        <f ca="1">AZ86*(1-'Risk male'!AZ87)</f>
        <v>0.62756732176984398</v>
      </c>
    </row>
    <row r="88" spans="1:52" x14ac:dyDescent="0.2">
      <c r="A88" s="1">
        <v>85</v>
      </c>
      <c r="B88" s="21">
        <f ca="1">B87*(1-'Risk male'!B88)</f>
        <v>0.25488215409360904</v>
      </c>
      <c r="C88" s="21">
        <f ca="1">C87*(1-'Risk male'!C88)</f>
        <v>0.2615889163345374</v>
      </c>
      <c r="D88" s="21">
        <f ca="1">D87*(1-'Risk male'!D88)</f>
        <v>0.26832830436505095</v>
      </c>
      <c r="E88" s="21">
        <f ca="1">E87*(1-'Risk male'!E88)</f>
        <v>0.27509720544611149</v>
      </c>
      <c r="F88" s="21">
        <f ca="1">F87*(1-'Risk male'!F88)</f>
        <v>0.28189254131057156</v>
      </c>
      <c r="G88" s="21">
        <f ca="1">G87*(1-'Risk male'!G88)</f>
        <v>0.28871127164860227</v>
      </c>
      <c r="H88" s="21">
        <f ca="1">H87*(1-'Risk male'!H88)</f>
        <v>0.2955503973637289</v>
      </c>
      <c r="I88" s="21">
        <f ca="1">I87*(1-'Risk male'!I88)</f>
        <v>0.30240696360276076</v>
      </c>
      <c r="J88" s="21">
        <f ca="1">J87*(1-'Risk male'!J88)</f>
        <v>0.30927806256346657</v>
      </c>
      <c r="K88" s="21">
        <f ca="1">K87*(1-'Risk male'!K88)</f>
        <v>0.3161608360843815</v>
      </c>
      <c r="L88" s="21">
        <f ca="1">L87*(1-'Risk male'!L88)</f>
        <v>0.32305247802158193</v>
      </c>
      <c r="M88" s="21">
        <f ca="1">M87*(1-'Risk male'!M88)</f>
        <v>0.32995023641769461</v>
      </c>
      <c r="N88" s="21">
        <f ca="1">N87*(1-'Risk male'!N88)</f>
        <v>0.33685141546873898</v>
      </c>
      <c r="O88" s="21">
        <f ca="1">O87*(1-'Risk male'!O88)</f>
        <v>0.34375337729472788</v>
      </c>
      <c r="P88" s="21">
        <f ca="1">P87*(1-'Risk male'!P88)</f>
        <v>0.35065354352020672</v>
      </c>
      <c r="Q88" s="21">
        <f ca="1">Q87*(1-'Risk male'!Q88)</f>
        <v>0.35754939667112057</v>
      </c>
      <c r="R88" s="21">
        <f ca="1">R87*(1-'Risk male'!R88)</f>
        <v>0.36443848139458501</v>
      </c>
      <c r="S88" s="21">
        <f ca="1">S87*(1-'Risk male'!S88)</f>
        <v>0.37131840550826373</v>
      </c>
      <c r="T88" s="21">
        <f ca="1">T87*(1-'Risk male'!T88)</f>
        <v>0.37818684088616156</v>
      </c>
      <c r="U88" s="21">
        <f ca="1">U87*(1-'Risk male'!U88)</f>
        <v>0.38504152418769616</v>
      </c>
      <c r="V88" s="21">
        <f ca="1">V87*(1-'Risk male'!V88)</f>
        <v>0.39188025743697102</v>
      </c>
      <c r="W88" s="21">
        <f ca="1">W87*(1-'Risk male'!W88)</f>
        <v>0.39870090845914358</v>
      </c>
      <c r="X88" s="21">
        <f ca="1">X87*(1-'Risk male'!X88)</f>
        <v>0.40550141118079996</v>
      </c>
      <c r="Y88" s="21">
        <f ca="1">Y87*(1-'Risk male'!Y88)</f>
        <v>0.41227976580116971</v>
      </c>
      <c r="Z88" s="21">
        <f ca="1">Z87*(1-'Risk male'!Z88)</f>
        <v>0.41903403884098034</v>
      </c>
      <c r="AA88" s="21">
        <f ca="1">AA87*(1-'Risk male'!AA88)</f>
        <v>0.4257623630756372</v>
      </c>
      <c r="AB88" s="21">
        <f ca="1">AB87*(1-'Risk male'!AB88)</f>
        <v>0.43246293735933228</v>
      </c>
      <c r="AC88" s="21">
        <f ca="1">AC87*(1-'Risk male'!AC88)</f>
        <v>0.43913402634655757</v>
      </c>
      <c r="AD88" s="21">
        <f ca="1">AD87*(1-'Risk male'!AD88)</f>
        <v>0.44577396011737414</v>
      </c>
      <c r="AE88" s="21">
        <f ca="1">AE87*(1-'Risk male'!AE88)</f>
        <v>0.45238113371262251</v>
      </c>
      <c r="AF88" s="21">
        <f ca="1">AF87*(1-'Risk male'!AF88)</f>
        <v>0.45895400658514429</v>
      </c>
      <c r="AG88" s="21">
        <f ca="1">AG87*(1-'Risk male'!AG88)</f>
        <v>0.46549110197287363</v>
      </c>
      <c r="AH88" s="21">
        <f ca="1">AH87*(1-'Risk male'!AH88)</f>
        <v>0.47199100619952544</v>
      </c>
      <c r="AI88" s="21">
        <f ca="1">AI87*(1-'Risk male'!AI88)</f>
        <v>0.47845236790841061</v>
      </c>
      <c r="AJ88" s="21">
        <f ca="1">AJ87*(1-'Risk male'!AJ88)</f>
        <v>0.48487389723471669</v>
      </c>
      <c r="AK88" s="21">
        <f ca="1">AK87*(1-'Risk male'!AK88)</f>
        <v>0.49125436492143448</v>
      </c>
      <c r="AL88" s="21">
        <f ca="1">AL87*(1-'Risk male'!AL88)</f>
        <v>0.49759260138389216</v>
      </c>
      <c r="AM88" s="21">
        <f ca="1">AM87*(1-'Risk male'!AM88)</f>
        <v>0.50388749572768365</v>
      </c>
      <c r="AN88" s="21">
        <f ca="1">AN87*(1-'Risk male'!AN88)</f>
        <v>0.51013799472457999</v>
      </c>
      <c r="AO88" s="21">
        <f ca="1">AO87*(1-'Risk male'!AO88)</f>
        <v>0.5163431017508201</v>
      </c>
      <c r="AP88" s="21">
        <f ca="1">AP87*(1-'Risk male'!AP88)</f>
        <v>0.52250187569198725</v>
      </c>
      <c r="AQ88" s="21">
        <f ca="1">AQ87*(1-'Risk male'!AQ88)</f>
        <v>0.52861342981848369</v>
      </c>
      <c r="AR88" s="21">
        <f ca="1">AR87*(1-'Risk male'!AR88)</f>
        <v>0.53467693063543287</v>
      </c>
      <c r="AS88" s="21">
        <f ca="1">AS87*(1-'Risk male'!AS88)</f>
        <v>0.54069159671063771</v>
      </c>
      <c r="AT88" s="21">
        <f ca="1">AT87*(1-'Risk male'!AT88)</f>
        <v>0.54665669748406176</v>
      </c>
      <c r="AU88" s="21">
        <f ca="1">AU87*(1-'Risk male'!AU88)</f>
        <v>0.55257155206210329</v>
      </c>
      <c r="AV88" s="21">
        <f ca="1">AV87*(1-'Risk male'!AV88)</f>
        <v>0.55843552799975138</v>
      </c>
      <c r="AW88" s="21">
        <f ca="1">AW87*(1-'Risk male'!AW88)</f>
        <v>0.56424804007356277</v>
      </c>
      <c r="AX88" s="21">
        <f ca="1">AX87*(1-'Risk male'!AX88)</f>
        <v>0.57000854904820331</v>
      </c>
      <c r="AY88" s="21">
        <f ca="1">AY87*(1-'Risk male'!AY88)</f>
        <v>0.57571656043915798</v>
      </c>
      <c r="AZ88" s="21">
        <f ca="1">AZ87*(1-'Risk male'!AZ88)</f>
        <v>0.58137162327402825</v>
      </c>
    </row>
    <row r="89" spans="1:52" x14ac:dyDescent="0.2">
      <c r="A89" s="1">
        <v>86</v>
      </c>
      <c r="B89" s="21">
        <f ca="1">B88*(1-'Risk male'!B89)</f>
        <v>0.22101062374263791</v>
      </c>
      <c r="C89" s="21">
        <f ca="1">C88*(1-'Risk male'!C89)</f>
        <v>0.2271051062374603</v>
      </c>
      <c r="D89" s="21">
        <f ca="1">D88*(1-'Risk male'!D89)</f>
        <v>0.23323995745298862</v>
      </c>
      <c r="E89" s="21">
        <f ca="1">E88*(1-'Risk male'!E89)</f>
        <v>0.23941241781941086</v>
      </c>
      <c r="F89" s="21">
        <f ca="1">F88*(1-'Risk male'!F89)</f>
        <v>0.2456197448799145</v>
      </c>
      <c r="G89" s="21">
        <f ca="1">G88*(1-'Risk male'!G89)</f>
        <v>0.25185921677412348</v>
      </c>
      <c r="H89" s="21">
        <f ca="1">H88*(1-'Risk male'!H89)</f>
        <v>0.25812813553405367</v>
      </c>
      <c r="I89" s="21">
        <f ca="1">I88*(1-'Risk male'!I89)</f>
        <v>0.26442383019336696</v>
      </c>
      <c r="J89" s="21">
        <f ca="1">J88*(1-'Risk male'!J89)</f>
        <v>0.27074365971128916</v>
      </c>
      <c r="K89" s="21">
        <f ca="1">K88*(1-'Risk male'!K89)</f>
        <v>0.27708501571311583</v>
      </c>
      <c r="L89" s="21">
        <f ca="1">L88*(1-'Risk male'!L89)</f>
        <v>0.28344532504972109</v>
      </c>
      <c r="M89" s="21">
        <f ca="1">M88*(1-'Risk male'!M89)</f>
        <v>0.28982205217895357</v>
      </c>
      <c r="N89" s="21">
        <f ca="1">N88*(1-'Risk male'!N89)</f>
        <v>0.29621270137219469</v>
      </c>
      <c r="O89" s="21">
        <f ca="1">O88*(1-'Risk male'!O89)</f>
        <v>0.30261481874973317</v>
      </c>
      <c r="P89" s="21">
        <f ca="1">P88*(1-'Risk male'!P89)</f>
        <v>0.30902599414893206</v>
      </c>
      <c r="Q89" s="21">
        <f ca="1">Q88*(1-'Risk male'!Q89)</f>
        <v>0.31544386282943998</v>
      </c>
      <c r="R89" s="21">
        <f ca="1">R88*(1-'Risk male'!R89)</f>
        <v>0.32186610701995833</v>
      </c>
      <c r="S89" s="21">
        <f ca="1">S88*(1-'Risk male'!S89)</f>
        <v>0.32829045731127776</v>
      </c>
      <c r="T89" s="21">
        <f ca="1">T88*(1-'Risk male'!T89)</f>
        <v>0.33471469390048103</v>
      </c>
      <c r="U89" s="21">
        <f ca="1">U88*(1-'Risk male'!U89)</f>
        <v>0.34113664769134472</v>
      </c>
      <c r="V89" s="21">
        <f ca="1">V88*(1-'Risk male'!V89)</f>
        <v>0.34755420125610975</v>
      </c>
      <c r="W89" s="21">
        <f ca="1">W88*(1-'Risk male'!W89)</f>
        <v>0.35396528966384888</v>
      </c>
      <c r="X89" s="21">
        <f ca="1">X88*(1-'Risk male'!X89)</f>
        <v>0.36036790118075351</v>
      </c>
      <c r="Y89" s="21">
        <f ca="1">Y88*(1-'Risk male'!Y89)</f>
        <v>0.36676007784767167</v>
      </c>
      <c r="Z89" s="21">
        <f ca="1">Z88*(1-'Risk male'!Z89)</f>
        <v>0.37313991594027274</v>
      </c>
      <c r="AA89" s="21">
        <f ca="1">AA88*(1-'Risk male'!AA89)</f>
        <v>0.37950556631718507</v>
      </c>
      <c r="AB89" s="21">
        <f ca="1">AB88*(1-'Risk male'!AB89)</f>
        <v>0.38585523466144789</v>
      </c>
      <c r="AC89" s="21">
        <f ca="1">AC88*(1-'Risk male'!AC89)</f>
        <v>0.39218718162057137</v>
      </c>
      <c r="AD89" s="21">
        <f ca="1">AD88*(1-'Risk male'!AD89)</f>
        <v>0.39849972285044921</v>
      </c>
      <c r="AE89" s="21">
        <f ca="1">AE88*(1-'Risk male'!AE89)</f>
        <v>0.40479122896828101</v>
      </c>
      <c r="AF89" s="21">
        <f ca="1">AF88*(1-'Risk male'!AF89)</f>
        <v>0.41106012541961495</v>
      </c>
      <c r="AG89" s="21">
        <f ca="1">AG88*(1-'Risk male'!AG89)</f>
        <v>0.41730489226448481</v>
      </c>
      <c r="AH89" s="21">
        <f ca="1">AH88*(1-'Risk male'!AH89)</f>
        <v>0.42352406388755037</v>
      </c>
      <c r="AI89" s="21">
        <f ca="1">AI88*(1-'Risk male'!AI89)</f>
        <v>0.4297162286370198</v>
      </c>
      <c r="AJ89" s="21">
        <f ca="1">AJ88*(1-'Risk male'!AJ89)</f>
        <v>0.43588002839700729</v>
      </c>
      <c r="AK89" s="21">
        <f ca="1">AK88*(1-'Risk male'!AK89)</f>
        <v>0.44201415809787908</v>
      </c>
      <c r="AL89" s="21">
        <f ca="1">AL88*(1-'Risk male'!AL89)</f>
        <v>0.44811736516898304</v>
      </c>
      <c r="AM89" s="21">
        <f ca="1">AM88*(1-'Risk male'!AM89)</f>
        <v>0.45418844893804022</v>
      </c>
      <c r="AN89" s="21">
        <f ca="1">AN88*(1-'Risk male'!AN89)</f>
        <v>0.46022625998132727</v>
      </c>
      <c r="AO89" s="21">
        <f ca="1">AO88*(1-'Risk male'!AO89)</f>
        <v>0.46622969942864423</v>
      </c>
      <c r="AP89" s="21">
        <f ca="1">AP88*(1-'Risk male'!AP89)</f>
        <v>0.47219771822691414</v>
      </c>
      <c r="AQ89" s="21">
        <f ca="1">AQ88*(1-'Risk male'!AQ89)</f>
        <v>0.47812931636611872</v>
      </c>
      <c r="AR89" s="21">
        <f ca="1">AR88*(1-'Risk male'!AR89)</f>
        <v>0.48402354207113002</v>
      </c>
      <c r="AS89" s="21">
        <f ca="1">AS88*(1-'Risk male'!AS89)</f>
        <v>0.48987949096284261</v>
      </c>
      <c r="AT89" s="21">
        <f ca="1">AT88*(1-'Risk male'!AT89)</f>
        <v>0.49569630519188368</v>
      </c>
      <c r="AU89" s="21">
        <f ca="1">AU88*(1-'Risk male'!AU89)</f>
        <v>0.50147317254802115</v>
      </c>
      <c r="AV89" s="21">
        <f ca="1">AV88*(1-'Risk male'!AV89)</f>
        <v>0.50720932554824105</v>
      </c>
      <c r="AW89" s="21">
        <f ca="1">AW88*(1-'Risk male'!AW89)</f>
        <v>0.51290404050634808</v>
      </c>
      <c r="AX89" s="21">
        <f ca="1">AX88*(1-'Risk male'!AX89)</f>
        <v>0.51855663658677642</v>
      </c>
      <c r="AY89" s="21">
        <f ca="1">AY88*(1-'Risk male'!AY89)</f>
        <v>0.52416647484518741</v>
      </c>
      <c r="AZ89" s="21">
        <f ca="1">AZ88*(1-'Risk male'!AZ89)</f>
        <v>0.52973295725826941</v>
      </c>
    </row>
    <row r="90" spans="1:52" x14ac:dyDescent="0.2">
      <c r="A90" s="1">
        <v>87</v>
      </c>
      <c r="B90" s="21">
        <f ca="1">B89*(1-'Risk male'!B90)</f>
        <v>0.18873899225748353</v>
      </c>
      <c r="C90" s="21">
        <f ca="1">C89*(1-'Risk male'!C90)</f>
        <v>0.19415119460787761</v>
      </c>
      <c r="D90" s="21">
        <f ca="1">D89*(1-'Risk male'!D90)</f>
        <v>0.19960775337543157</v>
      </c>
      <c r="E90" s="21">
        <f ca="1">E89*(1-'Risk male'!E90)</f>
        <v>0.20510631767435836</v>
      </c>
      <c r="F90" s="21">
        <f ca="1">F89*(1-'Risk male'!F90)</f>
        <v>0.21064454084134809</v>
      </c>
      <c r="G90" s="21">
        <f ca="1">G89*(1-'Risk male'!G90)</f>
        <v>0.21622008366518411</v>
      </c>
      <c r="H90" s="21">
        <f ca="1">H89*(1-'Risk male'!H90)</f>
        <v>0.22183061747029839</v>
      </c>
      <c r="I90" s="21">
        <f ca="1">I89*(1-'Risk male'!I90)</f>
        <v>0.2274738270534202</v>
      </c>
      <c r="J90" s="21">
        <f ca="1">J89*(1-'Risk male'!J90)</f>
        <v>0.2331474134730154</v>
      </c>
      <c r="K90" s="21">
        <f ca="1">K89*(1-'Risk male'!K90)</f>
        <v>0.23884909669173884</v>
      </c>
      <c r="L90" s="21">
        <f ca="1">L89*(1-'Risk male'!L90)</f>
        <v>0.24457661807259451</v>
      </c>
      <c r="M90" s="21">
        <f ca="1">M89*(1-'Risk male'!M90)</f>
        <v>0.2503277427299509</v>
      </c>
      <c r="N90" s="21">
        <f ca="1">N89*(1-'Risk male'!N90)</f>
        <v>0.25610026173695016</v>
      </c>
      <c r="O90" s="21">
        <f ca="1">O89*(1-'Risk male'!O90)</f>
        <v>0.26189199419122888</v>
      </c>
      <c r="P90" s="21">
        <f ca="1">P89*(1-'Risk male'!P90)</f>
        <v>0.2677007891412031</v>
      </c>
      <c r="Q90" s="21">
        <f ca="1">Q89*(1-'Risk male'!Q90)</f>
        <v>0.27352452737546396</v>
      </c>
      <c r="R90" s="21">
        <f ca="1">R89*(1-'Risk male'!R90)</f>
        <v>0.27936112307811145</v>
      </c>
      <c r="S90" s="21">
        <f ca="1">S89*(1-'Risk male'!S90)</f>
        <v>0.2852085253530855</v>
      </c>
      <c r="T90" s="21">
        <f ca="1">T89*(1-'Risk male'!T90)</f>
        <v>0.29106471962077013</v>
      </c>
      <c r="U90" s="21">
        <f ca="1">U89*(1-'Risk male'!U90)</f>
        <v>0.29692772889031954</v>
      </c>
      <c r="V90" s="21">
        <f ca="1">V89*(1-'Risk male'!V90)</f>
        <v>0.30279561491133067</v>
      </c>
      <c r="W90" s="21">
        <f ca="1">W89*(1-'Risk male'!W90)</f>
        <v>0.3086664792085928</v>
      </c>
      <c r="X90" s="21">
        <f ca="1">X89*(1-'Risk male'!X90)</f>
        <v>0.31453846400378227</v>
      </c>
      <c r="Y90" s="21">
        <f ca="1">Y89*(1-'Risk male'!Y90)</f>
        <v>0.32040975302802926</v>
      </c>
      <c r="Z90" s="21">
        <f ca="1">Z89*(1-'Risk male'!Z90)</f>
        <v>0.32627857222937734</v>
      </c>
      <c r="AA90" s="21">
        <f ca="1">AA89*(1-'Risk male'!AA90)</f>
        <v>0.33214319037918022</v>
      </c>
      <c r="AB90" s="21">
        <f ca="1">AB89*(1-'Risk male'!AB90)</f>
        <v>0.33800191958152542</v>
      </c>
      <c r="AC90" s="21">
        <f ca="1">AC89*(1-'Risk male'!AC90)</f>
        <v>0.3438531156897825</v>
      </c>
      <c r="AD90" s="21">
        <f ca="1">AD89*(1-'Risk male'!AD90)</f>
        <v>0.34969517863437627</v>
      </c>
      <c r="AE90" s="21">
        <f ca="1">AE89*(1-'Risk male'!AE90)</f>
        <v>0.35552655266585415</v>
      </c>
      <c r="AF90" s="21">
        <f ca="1">AF89*(1-'Risk male'!AF90)</f>
        <v>0.36134572651732055</v>
      </c>
      <c r="AG90" s="21">
        <f ca="1">AG89*(1-'Risk male'!AG90)</f>
        <v>0.36715123349023171</v>
      </c>
      <c r="AH90" s="21">
        <f ca="1">AH89*(1-'Risk male'!AH90)</f>
        <v>0.37294165146752961</v>
      </c>
      <c r="AI90" s="21">
        <f ca="1">AI89*(1-'Risk male'!AI90)</f>
        <v>0.37871560285801592</v>
      </c>
      <c r="AJ90" s="21">
        <f ca="1">AJ89*(1-'Risk male'!AJ90)</f>
        <v>0.38447175447579462</v>
      </c>
      <c r="AK90" s="21">
        <f ca="1">AK89*(1-'Risk male'!AK90)</f>
        <v>0.3902088173585585</v>
      </c>
      <c r="AL90" s="21">
        <f ca="1">AL89*(1-'Risk male'!AL90)</f>
        <v>0.39592554652838946</v>
      </c>
      <c r="AM90" s="21">
        <f ca="1">AM89*(1-'Risk male'!AM90)</f>
        <v>0.4016207406986716</v>
      </c>
      <c r="AN90" s="21">
        <f ca="1">AN89*(1-'Risk male'!AN90)</f>
        <v>0.40729324193061311</v>
      </c>
      <c r="AO90" s="21">
        <f ca="1">AO89*(1-'Risk male'!AO90)</f>
        <v>0.41294193524278539</v>
      </c>
      <c r="AP90" s="21">
        <f ca="1">AP89*(1-'Risk male'!AP90)</f>
        <v>0.41856574817698083</v>
      </c>
      <c r="AQ90" s="21">
        <f ca="1">AQ89*(1-'Risk male'!AQ90)</f>
        <v>0.42416365032359349</v>
      </c>
      <c r="AR90" s="21">
        <f ca="1">AR89*(1-'Risk male'!AR90)</f>
        <v>0.42973465280962031</v>
      </c>
      <c r="AS90" s="21">
        <f ca="1">AS89*(1-'Risk male'!AS90)</f>
        <v>0.43527780775226704</v>
      </c>
      <c r="AT90" s="21">
        <f ca="1">AT89*(1-'Risk male'!AT90)</f>
        <v>0.44079220768105165</v>
      </c>
      <c r="AU90" s="21">
        <f ca="1">AU89*(1-'Risk male'!AU90)</f>
        <v>0.44627698493117485</v>
      </c>
      <c r="AV90" s="21">
        <f ca="1">AV89*(1-'Risk male'!AV90)</f>
        <v>0.45173131101081915</v>
      </c>
      <c r="AW90" s="21">
        <f ca="1">AW89*(1-'Risk male'!AW90)</f>
        <v>0.4571543959449435</v>
      </c>
      <c r="AX90" s="21">
        <f ca="1">AX89*(1-'Risk male'!AX90)</f>
        <v>0.46254548759801506</v>
      </c>
      <c r="AY90" s="21">
        <f ca="1">AY89*(1-'Risk male'!AY90)</f>
        <v>0.46790387097802943</v>
      </c>
      <c r="AZ90" s="21">
        <f ca="1">AZ89*(1-'Risk male'!AZ90)</f>
        <v>0.47322886752404542</v>
      </c>
    </row>
    <row r="91" spans="1:52" x14ac:dyDescent="0.2">
      <c r="A91" s="1">
        <v>88</v>
      </c>
      <c r="B91" s="21">
        <f ca="1">B90*(1-'Risk male'!B91)</f>
        <v>0.15850699366438878</v>
      </c>
      <c r="C91" s="21">
        <f ca="1">C90*(1-'Risk male'!C91)</f>
        <v>0.16320079371279414</v>
      </c>
      <c r="D91" s="21">
        <f ca="1">D90*(1-'Risk male'!D91)</f>
        <v>0.16793946412299351</v>
      </c>
      <c r="E91" s="21">
        <f ca="1">E90*(1-'Risk male'!E91)</f>
        <v>0.1727210702855308</v>
      </c>
      <c r="F91" s="21">
        <f ca="1">F90*(1-'Risk male'!F91)</f>
        <v>0.17754367345629679</v>
      </c>
      <c r="G91" s="21">
        <f ca="1">G90*(1-'Risk male'!G91)</f>
        <v>0.18240533358706243</v>
      </c>
      <c r="H91" s="21">
        <f ca="1">H90*(1-'Risk male'!H91)</f>
        <v>0.187304112046079</v>
      </c>
      <c r="I91" s="21">
        <f ca="1">I90*(1-'Risk male'!I91)</f>
        <v>0.19223807422703862</v>
      </c>
      <c r="J91" s="21">
        <f ca="1">J90*(1-'Risk male'!J91)</f>
        <v>0.19720529204515949</v>
      </c>
      <c r="K91" s="21">
        <f ca="1">K90*(1-'Risk male'!K91)</f>
        <v>0.20220384631962102</v>
      </c>
      <c r="L91" s="21">
        <f ca="1">L90*(1-'Risk male'!L91)</f>
        <v>0.20723182904199244</v>
      </c>
      <c r="M91" s="21">
        <f ca="1">M90*(1-'Risk male'!M91)</f>
        <v>0.21228734553070328</v>
      </c>
      <c r="N91" s="21">
        <f ca="1">N90*(1-'Risk male'!N91)</f>
        <v>0.21736851647195943</v>
      </c>
      <c r="O91" s="21">
        <f ca="1">O90*(1-'Risk male'!O91)</f>
        <v>0.22247347984785579</v>
      </c>
      <c r="P91" s="21">
        <f ca="1">P90*(1-'Risk male'!P91)</f>
        <v>0.22760039275274804</v>
      </c>
      <c r="Q91" s="21">
        <f ca="1">Q90*(1-'Risk male'!Q91)</f>
        <v>0.23274743309922466</v>
      </c>
      <c r="R91" s="21">
        <f ca="1">R90*(1-'Risk male'!R91)</f>
        <v>0.23791280121528863</v>
      </c>
      <c r="S91" s="21">
        <f ca="1">S90*(1-'Risk male'!S91)</f>
        <v>0.24309472133458709</v>
      </c>
      <c r="T91" s="21">
        <f ca="1">T90*(1-'Risk male'!T91)</f>
        <v>0.24829144298174305</v>
      </c>
      <c r="U91" s="21">
        <f ca="1">U90*(1-'Risk male'!U91)</f>
        <v>0.25350124225502257</v>
      </c>
      <c r="V91" s="21">
        <f ca="1">V90*(1-'Risk male'!V91)</f>
        <v>0.2587224230087547</v>
      </c>
      <c r="W91" s="21">
        <f ca="1">W90*(1-'Risk male'!W91)</f>
        <v>0.26395331793804272</v>
      </c>
      <c r="X91" s="21">
        <f ca="1">X90*(1-'Risk male'!X91)</f>
        <v>0.26919228956845848</v>
      </c>
      <c r="Y91" s="21">
        <f ca="1">Y90*(1-'Risk male'!Y91)</f>
        <v>0.27443773115349224</v>
      </c>
      <c r="Z91" s="21">
        <f ca="1">Z90*(1-'Risk male'!Z91)</f>
        <v>0.27968806748264502</v>
      </c>
      <c r="AA91" s="21">
        <f ca="1">AA90*(1-'Risk male'!AA91)</f>
        <v>0.28494175560310331</v>
      </c>
      <c r="AB91" s="21">
        <f ca="1">AB90*(1-'Risk male'!AB91)</f>
        <v>0.29019728545800572</v>
      </c>
      <c r="AC91" s="21">
        <f ca="1">AC90*(1-'Risk male'!AC91)</f>
        <v>0.29545318044435076</v>
      </c>
      <c r="AD91" s="21">
        <f ca="1">AD90*(1-'Risk male'!AD91)</f>
        <v>0.30070799789362812</v>
      </c>
      <c r="AE91" s="21">
        <f ca="1">AE90*(1-'Risk male'!AE91)</f>
        <v>0.30596032947825896</v>
      </c>
      <c r="AF91" s="21">
        <f ca="1">AF90*(1-'Risk male'!AF91)</f>
        <v>0.31120880154696351</v>
      </c>
      <c r="AG91" s="21">
        <f ca="1">AG90*(1-'Risk male'!AG91)</f>
        <v>0.31645207539213699</v>
      </c>
      <c r="AH91" s="21">
        <f ca="1">AH90*(1-'Risk male'!AH91)</f>
        <v>0.32168884745232607</v>
      </c>
      <c r="AI91" s="21">
        <f ca="1">AI90*(1-'Risk male'!AI91)</f>
        <v>0.32691784945286378</v>
      </c>
      <c r="AJ91" s="21">
        <f ca="1">AJ90*(1-'Risk male'!AJ91)</f>
        <v>0.3321378484876803</v>
      </c>
      <c r="AK91" s="21">
        <f ca="1">AK90*(1-'Risk male'!AK91)</f>
        <v>0.33734764704528969</v>
      </c>
      <c r="AL91" s="21">
        <f ca="1">AL90*(1-'Risk male'!AL91)</f>
        <v>0.34254608298188405</v>
      </c>
      <c r="AM91" s="21">
        <f ca="1">AM90*(1-'Risk male'!AM91)</f>
        <v>0.34773202944443182</v>
      </c>
      <c r="AN91" s="21">
        <f ca="1">AN90*(1-'Risk male'!AN91)</f>
        <v>0.35290439474660729</v>
      </c>
      <c r="AO91" s="21">
        <f ca="1">AO90*(1-'Risk male'!AO91)</f>
        <v>0.35806212220032752</v>
      </c>
      <c r="AP91" s="21">
        <f ca="1">AP90*(1-'Risk male'!AP91)</f>
        <v>0.36320418990559944</v>
      </c>
      <c r="AQ91" s="21">
        <f ca="1">AQ90*(1-'Risk male'!AQ91)</f>
        <v>0.36832961050131563</v>
      </c>
      <c r="AR91" s="21">
        <f ca="1">AR90*(1-'Risk male'!AR91)</f>
        <v>0.37343743087956577</v>
      </c>
      <c r="AS91" s="21">
        <f ca="1">AS90*(1-'Risk male'!AS91)</f>
        <v>0.37852673186594699</v>
      </c>
      <c r="AT91" s="21">
        <f ca="1">AT90*(1-'Risk male'!AT91)</f>
        <v>0.38359662786829823</v>
      </c>
      <c r="AU91" s="21">
        <f ca="1">AU90*(1-'Risk male'!AU91)</f>
        <v>0.38864626649618911</v>
      </c>
      <c r="AV91" s="21">
        <f ca="1">AV90*(1-'Risk male'!AV91)</f>
        <v>0.39367482815341914</v>
      </c>
      <c r="AW91" s="21">
        <f ca="1">AW90*(1-'Risk male'!AW91)</f>
        <v>0.39868152560571157</v>
      </c>
      <c r="AX91" s="21">
        <f ca="1">AX90*(1-'Risk male'!AX91)</f>
        <v>0.40366560352569336</v>
      </c>
      <c r="AY91" s="21">
        <f ca="1">AY90*(1-'Risk male'!AY91)</f>
        <v>0.40862633801718695</v>
      </c>
      <c r="AZ91" s="21">
        <f ca="1">AZ90*(1-'Risk male'!AZ91)</f>
        <v>0.41356303612074036</v>
      </c>
    </row>
    <row r="92" spans="1:52" x14ac:dyDescent="0.2">
      <c r="A92" s="1">
        <v>89</v>
      </c>
      <c r="B92" s="21">
        <f ca="1">B91*(1-'Risk male'!B92)</f>
        <v>0.13091004571608458</v>
      </c>
      <c r="C92" s="21">
        <f ca="1">C91*(1-'Risk male'!C92)</f>
        <v>0.13490096501350146</v>
      </c>
      <c r="D92" s="21">
        <f ca="1">D91*(1-'Risk male'!D92)</f>
        <v>0.13893510873372361</v>
      </c>
      <c r="E92" s="21">
        <f ca="1">E91*(1-'Risk male'!E92)</f>
        <v>0.14301093085392558</v>
      </c>
      <c r="F92" s="21">
        <f ca="1">F91*(1-'Risk male'!F92)</f>
        <v>0.14712687602075727</v>
      </c>
      <c r="G92" s="21">
        <f ca="1">G91*(1-'Risk male'!G92)</f>
        <v>0.1512813819415435</v>
      </c>
      <c r="H92" s="21">
        <f ca="1">H91*(1-'Risk male'!H92)</f>
        <v>0.15547288169560658</v>
      </c>
      <c r="I92" s="21">
        <f ca="1">I91*(1-'Risk male'!I92)</f>
        <v>0.1596998059636052</v>
      </c>
      <c r="J92" s="21">
        <f ca="1">J91*(1-'Risk male'!J92)</f>
        <v>0.16396058517317608</v>
      </c>
      <c r="K92" s="21">
        <f ca="1">K91*(1-'Risk male'!K92)</f>
        <v>0.16825365155955022</v>
      </c>
      <c r="L92" s="21">
        <f ca="1">L91*(1-'Risk male'!L92)</f>
        <v>0.17257744114017234</v>
      </c>
      <c r="M92" s="21">
        <f ca="1">M91*(1-'Risk male'!M92)</f>
        <v>0.17693039560269525</v>
      </c>
      <c r="N92" s="21">
        <f ca="1">N91*(1-'Risk male'!N92)</f>
        <v>0.18131096410602962</v>
      </c>
      <c r="O92" s="21">
        <f ca="1">O91*(1-'Risk male'!O92)</f>
        <v>0.18571760499443044</v>
      </c>
      <c r="P92" s="21">
        <f ca="1">P91*(1-'Risk male'!P92)</f>
        <v>0.19014878742487587</v>
      </c>
      <c r="Q92" s="21">
        <f ca="1">Q91*(1-'Risk male'!Q92)</f>
        <v>0.19460299290824265</v>
      </c>
      <c r="R92" s="21">
        <f ca="1">R91*(1-'Risk male'!R92)</f>
        <v>0.19907871676502253</v>
      </c>
      <c r="S92" s="21">
        <f ca="1">S91*(1-'Risk male'!S92)</f>
        <v>0.20357446949653454</v>
      </c>
      <c r="T92" s="21">
        <f ca="1">T91*(1-'Risk male'!T92)</f>
        <v>0.2080887780727862</v>
      </c>
      <c r="U92" s="21">
        <f ca="1">U91*(1-'Risk male'!U92)</f>
        <v>0.21262018713830774</v>
      </c>
      <c r="V92" s="21">
        <f ca="1">V91*(1-'Risk male'!V92)</f>
        <v>0.21716726013745727</v>
      </c>
      <c r="W92" s="21">
        <f ca="1">W91*(1-'Risk male'!W92)</f>
        <v>0.22172858036081708</v>
      </c>
      <c r="X92" s="21">
        <f ca="1">X91*(1-'Risk male'!X92)</f>
        <v>0.22630275191445237</v>
      </c>
      <c r="Y92" s="21">
        <f ca="1">Y91*(1-'Risk male'!Y92)</f>
        <v>0.23088840061389121</v>
      </c>
      <c r="Z92" s="21">
        <f ca="1">Z91*(1-'Risk male'!Z92)</f>
        <v>0.23548417480480438</v>
      </c>
      <c r="AA92" s="21">
        <f ca="1">AA91*(1-'Risk male'!AA92)</f>
        <v>0.24008874611242914</v>
      </c>
      <c r="AB92" s="21">
        <f ca="1">AB91*(1-'Risk male'!AB92)</f>
        <v>0.24470081012186098</v>
      </c>
      <c r="AC92" s="21">
        <f ca="1">AC91*(1-'Risk male'!AC92)</f>
        <v>0.24931908699139377</v>
      </c>
      <c r="AD92" s="21">
        <f ca="1">AD91*(1-'Risk male'!AD92)</f>
        <v>0.25394232200113787</v>
      </c>
      <c r="AE92" s="21">
        <f ca="1">AE91*(1-'Risk male'!AE92)</f>
        <v>0.25856928603916884</v>
      </c>
      <c r="AF92" s="21">
        <f ca="1">AF91*(1-'Risk male'!AF92)</f>
        <v>0.26319877602750985</v>
      </c>
      <c r="AG92" s="21">
        <f ca="1">AG91*(1-'Risk male'!AG92)</f>
        <v>0.26782961529023847</v>
      </c>
      <c r="AH92" s="21">
        <f ca="1">AH91*(1-'Risk male'!AH92)</f>
        <v>0.27246065386604018</v>
      </c>
      <c r="AI92" s="21">
        <f ca="1">AI91*(1-'Risk male'!AI92)</f>
        <v>0.2770907687675197</v>
      </c>
      <c r="AJ92" s="21">
        <f ca="1">AJ91*(1-'Risk male'!AJ92)</f>
        <v>0.2817188641895686</v>
      </c>
      <c r="AK92" s="21">
        <f ca="1">AK91*(1-'Risk male'!AK92)</f>
        <v>0.28634387166909048</v>
      </c>
      <c r="AL92" s="21">
        <f ca="1">AL91*(1-'Risk male'!AL92)</f>
        <v>0.29096475019834611</v>
      </c>
      <c r="AM92" s="21">
        <f ca="1">AM91*(1-'Risk male'!AM92)</f>
        <v>0.29558048629416922</v>
      </c>
      <c r="AN92" s="21">
        <f ca="1">AN91*(1-'Risk male'!AN92)</f>
        <v>0.30019009402526092</v>
      </c>
      <c r="AO92" s="21">
        <f ca="1">AO91*(1-'Risk male'!AO92)</f>
        <v>0.30479261499974636</v>
      </c>
      <c r="AP92" s="21">
        <f ca="1">AP91*(1-'Risk male'!AP92)</f>
        <v>0.30938711831512927</v>
      </c>
      <c r="AQ92" s="21">
        <f ca="1">AQ91*(1-'Risk male'!AQ92)</f>
        <v>0.31397270047274106</v>
      </c>
      <c r="AR92" s="21">
        <f ca="1">AR91*(1-'Risk male'!AR92)</f>
        <v>0.31854848525873608</v>
      </c>
      <c r="AS92" s="21">
        <f ca="1">AS91*(1-'Risk male'!AS92)</f>
        <v>0.32311362359362827</v>
      </c>
      <c r="AT92" s="21">
        <f ca="1">AT91*(1-'Risk male'!AT92)</f>
        <v>0.32766729335232564</v>
      </c>
      <c r="AU92" s="21">
        <f ca="1">AU91*(1-'Risk male'!AU92)</f>
        <v>0.33220869915655554</v>
      </c>
      <c r="AV92" s="21">
        <f ca="1">AV91*(1-'Risk male'!AV92)</f>
        <v>0.33673707214151993</v>
      </c>
      <c r="AW92" s="21">
        <f ca="1">AW91*(1-'Risk male'!AW92)</f>
        <v>0.34125166969857129</v>
      </c>
      <c r="AX92" s="21">
        <f ca="1">AX91*(1-'Risk male'!AX92)</f>
        <v>0.34575177519563222</v>
      </c>
      <c r="AY92" s="21">
        <f ca="1">AY91*(1-'Risk male'!AY92)</f>
        <v>0.3502366976770363</v>
      </c>
      <c r="AZ92" s="21">
        <f ca="1">AZ91*(1-'Risk male'!AZ92)</f>
        <v>0.35470577154439298</v>
      </c>
    </row>
    <row r="93" spans="1:52" x14ac:dyDescent="0.2">
      <c r="A93" s="1">
        <v>90</v>
      </c>
      <c r="B93" s="21">
        <f ca="1">B92*(1-'Risk male'!B93)</f>
        <v>0.10572834996031354</v>
      </c>
      <c r="C93" s="21">
        <f ca="1">C92*(1-'Risk male'!C93)</f>
        <v>0.1090305241334006</v>
      </c>
      <c r="D93" s="21">
        <f ca="1">D92*(1-'Risk male'!D93)</f>
        <v>0.11237208230158445</v>
      </c>
      <c r="E93" s="21">
        <f ca="1">E92*(1-'Risk male'!E93)</f>
        <v>0.11575182800919065</v>
      </c>
      <c r="F93" s="21">
        <f ca="1">F92*(1-'Risk male'!F93)</f>
        <v>0.11916855328225787</v>
      </c>
      <c r="G93" s="21">
        <f ca="1">G92*(1-'Risk male'!G93)</f>
        <v>0.12262104056903179</v>
      </c>
      <c r="H93" s="21">
        <f ca="1">H92*(1-'Risk male'!H93)</f>
        <v>0.12610806462400864</v>
      </c>
      <c r="I93" s="21">
        <f ca="1">I92*(1-'Risk male'!I93)</f>
        <v>0.12962839433340775</v>
      </c>
      <c r="J93" s="21">
        <f ca="1">J92*(1-'Risk male'!J93)</f>
        <v>0.13318079448026787</v>
      </c>
      <c r="K93" s="21">
        <f ca="1">K92*(1-'Risk male'!K93)</f>
        <v>0.13676402744767088</v>
      </c>
      <c r="L93" s="21">
        <f ca="1">L92*(1-'Risk male'!L93)</f>
        <v>0.14037685485888671</v>
      </c>
      <c r="M93" s="21">
        <f ca="1">M92*(1-'Risk male'!M93)</f>
        <v>0.14401803915351183</v>
      </c>
      <c r="N93" s="21">
        <f ca="1">N92*(1-'Risk male'!N93)</f>
        <v>0.14768634509892761</v>
      </c>
      <c r="O93" s="21">
        <f ca="1">O92*(1-'Risk male'!O93)</f>
        <v>0.15138054123665362</v>
      </c>
      <c r="P93" s="21">
        <f ca="1">P92*(1-'Risk male'!P93)</f>
        <v>0.15509940126339836</v>
      </c>
      <c r="Q93" s="21">
        <f ca="1">Q92*(1-'Risk male'!Q93)</f>
        <v>0.15884170534682013</v>
      </c>
      <c r="R93" s="21">
        <f ca="1">R92*(1-'Risk male'!R93)</f>
        <v>0.16260624137621241</v>
      </c>
      <c r="S93" s="21">
        <f ca="1">S92*(1-'Risk male'!S93)</f>
        <v>0.16639180614850846</v>
      </c>
      <c r="T93" s="21">
        <f ca="1">T92*(1-'Risk male'!T93)</f>
        <v>0.17019720649017175</v>
      </c>
      <c r="U93" s="21">
        <f ca="1">U92*(1-'Risk male'!U93)</f>
        <v>0.17402126031568613</v>
      </c>
      <c r="V93" s="21">
        <f ca="1">V92*(1-'Risk male'!V93)</f>
        <v>0.17786279762351437</v>
      </c>
      <c r="W93" s="21">
        <f ca="1">W92*(1-'Risk male'!W93)</f>
        <v>0.18172066143050356</v>
      </c>
      <c r="X93" s="21">
        <f ca="1">X92*(1-'Risk male'!X93)</f>
        <v>0.18559370864585095</v>
      </c>
      <c r="Y93" s="21">
        <f ca="1">Y92*(1-'Risk male'!Y93)</f>
        <v>0.1894808108858281</v>
      </c>
      <c r="Z93" s="21">
        <f ca="1">Z92*(1-'Risk male'!Z93)</f>
        <v>0.19338085523057061</v>
      </c>
      <c r="AA93" s="21">
        <f ca="1">AA92*(1-'Risk male'!AA93)</f>
        <v>0.19729274492430787</v>
      </c>
      <c r="AB93" s="21">
        <f ca="1">AB92*(1-'Risk male'!AB93)</f>
        <v>0.20121540002048474</v>
      </c>
      <c r="AC93" s="21">
        <f ca="1">AC92*(1-'Risk male'!AC93)</f>
        <v>0.2051477579732863</v>
      </c>
      <c r="AD93" s="21">
        <f ca="1">AD92*(1-'Risk male'!AD93)</f>
        <v>0.20908877417713059</v>
      </c>
      <c r="AE93" s="21">
        <f ca="1">AE92*(1-'Risk male'!AE93)</f>
        <v>0.21303742245572499</v>
      </c>
      <c r="AF93" s="21">
        <f ca="1">AF92*(1-'Risk male'!AF93)</f>
        <v>0.21699269550233774</v>
      </c>
      <c r="AG93" s="21">
        <f ca="1">AG92*(1-'Risk male'!AG93)</f>
        <v>0.22095360527293698</v>
      </c>
      <c r="AH93" s="21">
        <f ca="1">AH92*(1-'Risk male'!AH93)</f>
        <v>0.22491918333388999</v>
      </c>
      <c r="AI93" s="21">
        <f ca="1">AI92*(1-'Risk male'!AI93)</f>
        <v>0.22888848116591756</v>
      </c>
      <c r="AJ93" s="21">
        <f ca="1">AJ92*(1-'Risk male'!AJ93)</f>
        <v>0.23286057042600067</v>
      </c>
      <c r="AK93" s="21">
        <f ca="1">AK92*(1-'Risk male'!AK93)</f>
        <v>0.23683454316895139</v>
      </c>
      <c r="AL93" s="21">
        <f ca="1">AL92*(1-'Risk male'!AL93)</f>
        <v>0.24080951203033907</v>
      </c>
      <c r="AM93" s="21">
        <f ca="1">AM92*(1-'Risk male'!AM93)</f>
        <v>0.24478461037246596</v>
      </c>
      <c r="AN93" s="21">
        <f ca="1">AN92*(1-'Risk male'!AN93)</f>
        <v>0.24875899239506141</v>
      </c>
      <c r="AO93" s="21">
        <f ca="1">AO92*(1-'Risk male'!AO93)</f>
        <v>0.25273183321235521</v>
      </c>
      <c r="AP93" s="21">
        <f ca="1">AP92*(1-'Risk male'!AP93)</f>
        <v>0.25670232889816214</v>
      </c>
      <c r="AQ93" s="21">
        <f ca="1">AQ92*(1-'Risk male'!AQ93)</f>
        <v>0.2606696965005873</v>
      </c>
      <c r="AR93" s="21">
        <f ca="1">AR92*(1-'Risk male'!AR93)</f>
        <v>0.2646331740279354</v>
      </c>
      <c r="AS93" s="21">
        <f ca="1">AS92*(1-'Risk male'!AS93)</f>
        <v>0.26859202040736946</v>
      </c>
      <c r="AT93" s="21">
        <f ca="1">AT92*(1-'Risk male'!AT93)</f>
        <v>0.27254551541784233</v>
      </c>
      <c r="AU93" s="21">
        <f ca="1">AU92*(1-'Risk male'!AU93)</f>
        <v>0.27649295959878112</v>
      </c>
      <c r="AV93" s="21">
        <f ca="1">AV92*(1-'Risk male'!AV93)</f>
        <v>0.28043367413596787</v>
      </c>
      <c r="AW93" s="21">
        <f ca="1">AW92*(1-'Risk male'!AW93)</f>
        <v>0.28436700072602894</v>
      </c>
      <c r="AX93" s="21">
        <f ca="1">AX92*(1-'Risk male'!AX93)</f>
        <v>0.28829230142089657</v>
      </c>
      <c r="AY93" s="21">
        <f ca="1">AY92*(1-'Risk male'!AY93)</f>
        <v>0.29220895845357764</v>
      </c>
      <c r="AZ93" s="21">
        <f ca="1">AZ92*(1-'Risk male'!AZ93)</f>
        <v>0.29611637404650731</v>
      </c>
    </row>
    <row r="94" spans="1:52" x14ac:dyDescent="0.2">
      <c r="A94" s="1">
        <v>91</v>
      </c>
      <c r="B94" s="21">
        <f ca="1">B93*(1-'Risk male'!B94)</f>
        <v>8.3520378636283171E-2</v>
      </c>
      <c r="C94" s="21">
        <f ca="1">C93*(1-'Risk male'!C94)</f>
        <v>8.6186390963415127E-2</v>
      </c>
      <c r="D94" s="21">
        <f ca="1">D93*(1-'Risk male'!D94)</f>
        <v>8.8886887770639592E-2</v>
      </c>
      <c r="E94" s="21">
        <f ca="1">E93*(1-'Risk male'!E94)</f>
        <v>9.1620971262333553E-2</v>
      </c>
      <c r="F94" s="21">
        <f ca="1">F93*(1-'Risk male'!F94)</f>
        <v>9.4387731748939566E-2</v>
      </c>
      <c r="G94" s="21">
        <f ca="1">G93*(1-'Risk male'!G94)</f>
        <v>9.7186249171769004E-2</v>
      </c>
      <c r="H94" s="21">
        <f ca="1">H93*(1-'Risk male'!H94)</f>
        <v>0.10001559458923615</v>
      </c>
      <c r="I94" s="21">
        <f ca="1">I93*(1-'Risk male'!I94)</f>
        <v>0.1028748316225809</v>
      </c>
      <c r="J94" s="21">
        <f ca="1">J93*(1-'Risk male'!J94)</f>
        <v>0.10576301785938212</v>
      </c>
      <c r="K94" s="21">
        <f ca="1">K93*(1-'Risk male'!K94)</f>
        <v>0.10867920621340367</v>
      </c>
      <c r="L94" s="21">
        <f ca="1">L93*(1-'Risk male'!L94)</f>
        <v>0.11162244623954286</v>
      </c>
      <c r="M94" s="21">
        <f ca="1">M93*(1-'Risk male'!M94)</f>
        <v>0.11459178540286984</v>
      </c>
      <c r="N94" s="21">
        <f ca="1">N93*(1-'Risk male'!N94)</f>
        <v>0.11758627030094759</v>
      </c>
      <c r="O94" s="21">
        <f ca="1">O93*(1-'Risk male'!O94)</f>
        <v>0.12060494783882023</v>
      </c>
      <c r="P94" s="21">
        <f ca="1">P93*(1-'Risk male'!P94)</f>
        <v>0.12364686635623952</v>
      </c>
      <c r="Q94" s="21">
        <f ca="1">Q93*(1-'Risk male'!Q94)</f>
        <v>0.12671107670686893</v>
      </c>
      <c r="R94" s="21">
        <f ca="1">R93*(1-'Risk male'!R94)</f>
        <v>0.12979663328936808</v>
      </c>
      <c r="S94" s="21">
        <f ca="1">S93*(1-'Risk male'!S94)</f>
        <v>0.13290259503040822</v>
      </c>
      <c r="T94" s="21">
        <f ca="1">T93*(1-'Risk male'!T94)</f>
        <v>0.1360280263198107</v>
      </c>
      <c r="U94" s="21">
        <f ca="1">U93*(1-'Risk male'!U94)</f>
        <v>0.13917199789812279</v>
      </c>
      <c r="V94" s="21">
        <f ca="1">V93*(1-'Risk male'!V94)</f>
        <v>0.14233358769707485</v>
      </c>
      <c r="W94" s="21">
        <f ca="1">W93*(1-'Risk male'!W94)</f>
        <v>0.14551188163345635</v>
      </c>
      <c r="X94" s="21">
        <f ca="1">X93*(1-'Risk male'!X94)</f>
        <v>0.1487059743570629</v>
      </c>
      <c r="Y94" s="21">
        <f ca="1">Y93*(1-'Risk male'!Y94)</f>
        <v>0.15191496995344064</v>
      </c>
      <c r="Z94" s="21">
        <f ca="1">Z93*(1-'Risk male'!Z94)</f>
        <v>0.15513798260224981</v>
      </c>
      <c r="AA94" s="21">
        <f ca="1">AA93*(1-'Risk male'!AA94)</f>
        <v>0.15837413719212928</v>
      </c>
      <c r="AB94" s="21">
        <f ca="1">AB93*(1-'Risk male'!AB94)</f>
        <v>0.16162256989301529</v>
      </c>
      <c r="AC94" s="21">
        <f ca="1">AC93*(1-'Risk male'!AC94)</f>
        <v>0.16488242868692199</v>
      </c>
      <c r="AD94" s="21">
        <f ca="1">AD93*(1-'Risk male'!AD94)</f>
        <v>0.16815287385824251</v>
      </c>
      <c r="AE94" s="21">
        <f ca="1">AE93*(1-'Risk male'!AE94)</f>
        <v>0.17143307844466324</v>
      </c>
      <c r="AF94" s="21">
        <f ca="1">AF93*(1-'Risk male'!AF94)</f>
        <v>0.17472222864983561</v>
      </c>
      <c r="AG94" s="21">
        <f ca="1">AG93*(1-'Risk male'!AG94)</f>
        <v>0.17801952421896</v>
      </c>
      <c r="AH94" s="21">
        <f ca="1">AH93*(1-'Risk male'!AH94)</f>
        <v>0.18132417877847612</v>
      </c>
      <c r="AI94" s="21">
        <f ca="1">AI93*(1-'Risk male'!AI94)</f>
        <v>0.18463542014106468</v>
      </c>
      <c r="AJ94" s="21">
        <f ca="1">AJ93*(1-'Risk male'!AJ94)</f>
        <v>0.18795249057717553</v>
      </c>
      <c r="AK94" s="21">
        <f ca="1">AK93*(1-'Risk male'!AK94)</f>
        <v>0.19127464705431624</v>
      </c>
      <c r="AL94" s="21">
        <f ca="1">AL93*(1-'Risk male'!AL94)</f>
        <v>0.19460116144532827</v>
      </c>
      <c r="AM94" s="21">
        <f ca="1">AM93*(1-'Risk male'!AM94)</f>
        <v>0.19793132070688615</v>
      </c>
      <c r="AN94" s="21">
        <f ca="1">AN93*(1-'Risk male'!AN94)</f>
        <v>0.20126442702944425</v>
      </c>
      <c r="AO94" s="21">
        <f ca="1">AO93*(1-'Risk male'!AO94)</f>
        <v>0.20459979795985564</v>
      </c>
      <c r="AP94" s="21">
        <f ca="1">AP93*(1-'Risk male'!AP94)</f>
        <v>0.20793676649787268</v>
      </c>
      <c r="AQ94" s="21">
        <f ca="1">AQ93*(1-'Risk male'!AQ94)</f>
        <v>0.21127468116772696</v>
      </c>
      <c r="AR94" s="21">
        <f ca="1">AR93*(1-'Risk male'!AR94)</f>
        <v>0.21461290606597366</v>
      </c>
      <c r="AS94" s="21">
        <f ca="1">AS93*(1-'Risk male'!AS94)</f>
        <v>0.21795082088675988</v>
      </c>
      <c r="AT94" s="21">
        <f ca="1">AT93*(1-'Risk male'!AT94)</f>
        <v>0.22128782092566721</v>
      </c>
      <c r="AU94" s="21">
        <f ca="1">AU93*(1-'Risk male'!AU94)</f>
        <v>0.2246233170632487</v>
      </c>
      <c r="AV94" s="21">
        <f ca="1">AV93*(1-'Risk male'!AV94)</f>
        <v>0.22795673572935854</v>
      </c>
      <c r="AW94" s="21">
        <f ca="1">AW93*(1-'Risk male'!AW94)</f>
        <v>0.23128751884935178</v>
      </c>
      <c r="AX94" s="21">
        <f ca="1">AX93*(1-'Risk male'!AX94)</f>
        <v>0.23461512377320001</v>
      </c>
      <c r="AY94" s="21">
        <f ca="1">AY93*(1-'Risk male'!AY94)</f>
        <v>0.23793902318854915</v>
      </c>
      <c r="AZ94" s="21">
        <f ca="1">AZ93*(1-'Risk male'!AZ94)</f>
        <v>0.24125870501870619</v>
      </c>
    </row>
    <row r="95" spans="1:52" x14ac:dyDescent="0.2">
      <c r="A95" s="1">
        <v>92</v>
      </c>
      <c r="B95" s="21">
        <f ca="1">B94*(1-'Risk male'!B95)</f>
        <v>6.4828480373353287E-2</v>
      </c>
      <c r="C95" s="21">
        <f ca="1">C94*(1-'Risk male'!C95)</f>
        <v>6.6917107227619899E-2</v>
      </c>
      <c r="D95" s="21">
        <f ca="1">D94*(1-'Risk male'!D95)</f>
        <v>6.9033688603902119E-2</v>
      </c>
      <c r="E95" s="21">
        <f ca="1">E94*(1-'Risk male'!E95)</f>
        <v>7.1177548349700276E-2</v>
      </c>
      <c r="F95" s="21">
        <f ca="1">F94*(1-'Risk male'!F95)</f>
        <v>7.3348000225563148E-2</v>
      </c>
      <c r="G95" s="21">
        <f ca="1">G94*(1-'Risk male'!G95)</f>
        <v>7.5544349079170847E-2</v>
      </c>
      <c r="H95" s="21">
        <f ca="1">H94*(1-'Risk male'!H95)</f>
        <v>7.7765891991499497E-2</v>
      </c>
      <c r="I95" s="21">
        <f ca="1">I94*(1-'Risk male'!I95)</f>
        <v>8.00119193934902E-2</v>
      </c>
      <c r="J95" s="21">
        <f ca="1">J94*(1-'Risk male'!J95)</f>
        <v>8.228171615183083E-2</v>
      </c>
      <c r="K95" s="21">
        <f ca="1">K94*(1-'Risk male'!K95)</f>
        <v>8.4574562622644206E-2</v>
      </c>
      <c r="L95" s="21">
        <f ca="1">L94*(1-'Risk male'!L95)</f>
        <v>8.6889735672050702E-2</v>
      </c>
      <c r="M95" s="21">
        <f ca="1">M94*(1-'Risk male'!M95)</f>
        <v>8.9226509662741108E-2</v>
      </c>
      <c r="N95" s="21">
        <f ca="1">N94*(1-'Risk male'!N95)</f>
        <v>9.1584157405852351E-2</v>
      </c>
      <c r="O95" s="21">
        <f ca="1">O94*(1-'Risk male'!O95)</f>
        <v>9.3961951077590047E-2</v>
      </c>
      <c r="P95" s="21">
        <f ca="1">P94*(1-'Risk male'!P95)</f>
        <v>9.6359163100184567E-2</v>
      </c>
      <c r="Q95" s="21">
        <f ca="1">Q94*(1-'Risk male'!Q95)</f>
        <v>9.8775066986897739E-2</v>
      </c>
      <c r="R95" s="21">
        <f ca="1">R94*(1-'Risk male'!R95)</f>
        <v>0.10120893815092565</v>
      </c>
      <c r="S95" s="21">
        <f ca="1">S94*(1-'Risk male'!S95)</f>
        <v>0.10366005467815749</v>
      </c>
      <c r="T95" s="21">
        <f ca="1">T94*(1-'Risk male'!T95)</f>
        <v>0.10612769806386207</v>
      </c>
      <c r="U95" s="21">
        <f ca="1">U94*(1-'Risk male'!U95)</f>
        <v>0.10861115391346865</v>
      </c>
      <c r="V95" s="21">
        <f ca="1">V94*(1-'Risk male'!V95)</f>
        <v>0.1111097126077118</v>
      </c>
      <c r="W95" s="21">
        <f ca="1">W94*(1-'Risk male'!W95)</f>
        <v>0.11362266993248356</v>
      </c>
      <c r="X95" s="21">
        <f ca="1">X94*(1-'Risk male'!X95)</f>
        <v>0.11614932767382717</v>
      </c>
      <c r="Y95" s="21">
        <f ca="1">Y94*(1-'Risk male'!Y95)</f>
        <v>0.11868899417856553</v>
      </c>
      <c r="Z95" s="21">
        <f ca="1">Z94*(1-'Risk male'!Z95)</f>
        <v>0.1212409848811348</v>
      </c>
      <c r="AA95" s="21">
        <f ca="1">AA94*(1-'Risk male'!AA95)</f>
        <v>0.12380462279724101</v>
      </c>
      <c r="AB95" s="21">
        <f ca="1">AB94*(1-'Risk male'!AB95)</f>
        <v>0.12637923898501593</v>
      </c>
      <c r="AC95" s="21">
        <f ca="1">AC94*(1-'Risk male'!AC95)</f>
        <v>0.12896417297439267</v>
      </c>
      <c r="AD95" s="21">
        <f ca="1">AD94*(1-'Risk male'!AD95)</f>
        <v>0.13155877316546336</v>
      </c>
      <c r="AE95" s="21">
        <f ca="1">AE94*(1-'Risk male'!AE95)</f>
        <v>0.13416239719661036</v>
      </c>
      <c r="AF95" s="21">
        <f ca="1">AF94*(1-'Risk male'!AF95)</f>
        <v>0.13677441228324469</v>
      </c>
      <c r="AG95" s="21">
        <f ca="1">AG94*(1-'Risk male'!AG95)</f>
        <v>0.13939419552799545</v>
      </c>
      <c r="AH95" s="21">
        <f ca="1">AH94*(1-'Risk male'!AH95)</f>
        <v>0.14202113420322818</v>
      </c>
      <c r="AI95" s="21">
        <f ca="1">AI94*(1-'Risk male'!AI95)</f>
        <v>0.14465462600677942</v>
      </c>
      <c r="AJ95" s="21">
        <f ca="1">AJ94*(1-'Risk male'!AJ95)</f>
        <v>0.14729407929180657</v>
      </c>
      <c r="AK95" s="21">
        <f ca="1">AK94*(1-'Risk male'!AK95)</f>
        <v>0.14993891327166764</v>
      </c>
      <c r="AL95" s="21">
        <f ca="1">AL94*(1-'Risk male'!AL95)</f>
        <v>0.15258855820074405</v>
      </c>
      <c r="AM95" s="21">
        <f ca="1">AM94*(1-'Risk male'!AM95)</f>
        <v>0.15524245553212693</v>
      </c>
      <c r="AN95" s="21">
        <f ca="1">AN94*(1-'Risk male'!AN95)</f>
        <v>0.15790005805308249</v>
      </c>
      <c r="AO95" s="21">
        <f ca="1">AO94*(1-'Risk male'!AO95)</f>
        <v>0.16056082999921356</v>
      </c>
      <c r="AP95" s="21">
        <f ca="1">AP94*(1-'Risk male'!AP95)</f>
        <v>0.1632242471482247</v>
      </c>
      <c r="AQ95" s="21">
        <f ca="1">AQ94*(1-'Risk male'!AQ95)</f>
        <v>0.16588979689419217</v>
      </c>
      <c r="AR95" s="21">
        <f ca="1">AR94*(1-'Risk male'!AR95)</f>
        <v>0.1685569783032313</v>
      </c>
      <c r="AS95" s="21">
        <f ca="1">AS94*(1-'Risk male'!AS95)</f>
        <v>0.1712253021514368</v>
      </c>
      <c r="AT95" s="21">
        <f ca="1">AT94*(1-'Risk male'!AT95)</f>
        <v>0.17389429094596534</v>
      </c>
      <c r="AU95" s="21">
        <f ca="1">AU94*(1-'Risk male'!AU95)</f>
        <v>0.1765634789301096</v>
      </c>
      <c r="AV95" s="21">
        <f ca="1">AV94*(1-'Risk male'!AV95)</f>
        <v>0.17923241207319654</v>
      </c>
      <c r="AW95" s="21">
        <f ca="1">AW94*(1-'Risk male'!AW95)</f>
        <v>0.18190064804612871</v>
      </c>
      <c r="AX95" s="21">
        <f ca="1">AX94*(1-'Risk male'!AX95)</f>
        <v>0.18456775618336488</v>
      </c>
      <c r="AY95" s="21">
        <f ca="1">AY94*(1-'Risk male'!AY95)</f>
        <v>0.18723331743212215</v>
      </c>
      <c r="AZ95" s="21">
        <f ca="1">AZ94*(1-'Risk male'!AZ95)</f>
        <v>0.18989692428955279</v>
      </c>
    </row>
    <row r="96" spans="1:52" x14ac:dyDescent="0.2">
      <c r="A96" s="1">
        <v>93</v>
      </c>
      <c r="B96" s="21">
        <f ca="1">B95*(1-'Risk male'!B96)</f>
        <v>4.8901273603406764E-2</v>
      </c>
      <c r="C96" s="21">
        <f ca="1">C95*(1-'Risk male'!C96)</f>
        <v>5.0480049329191888E-2</v>
      </c>
      <c r="D96" s="21">
        <f ca="1">D95*(1-'Risk male'!D96)</f>
        <v>5.2080118930044758E-2</v>
      </c>
      <c r="E96" s="21">
        <f ca="1">E95*(1-'Risk male'!E96)</f>
        <v>5.3700976329374296E-2</v>
      </c>
      <c r="F96" s="21">
        <f ca="1">F95*(1-'Risk male'!F96)</f>
        <v>5.5342107705421986E-2</v>
      </c>
      <c r="G96" s="21">
        <f ca="1">G95*(1-'Risk male'!G96)</f>
        <v>5.7002992374772896E-2</v>
      </c>
      <c r="H96" s="21">
        <f ca="1">H95*(1-'Risk male'!H96)</f>
        <v>5.8683103655146521E-2</v>
      </c>
      <c r="I96" s="21">
        <f ca="1">I95*(1-'Risk male'!I96)</f>
        <v>6.0381909706267056E-2</v>
      </c>
      <c r="J96" s="21">
        <f ca="1">J95*(1-'Risk male'!J96)</f>
        <v>6.2098874347752589E-2</v>
      </c>
      <c r="K96" s="21">
        <f ca="1">K95*(1-'Risk male'!K96)</f>
        <v>6.3833457853101822E-2</v>
      </c>
      <c r="L96" s="21">
        <f ca="1">L95*(1-'Risk male'!L96)</f>
        <v>6.558511771898809E-2</v>
      </c>
      <c r="M96" s="21">
        <f ca="1">M95*(1-'Risk male'!M96)</f>
        <v>6.7353309409196968E-2</v>
      </c>
      <c r="N96" s="21">
        <f ca="1">N95*(1-'Risk male'!N96)</f>
        <v>6.9137487072661263E-2</v>
      </c>
      <c r="O96" s="21">
        <f ca="1">O95*(1-'Risk male'!O96)</f>
        <v>7.0937104235161683E-2</v>
      </c>
      <c r="P96" s="21">
        <f ca="1">P95*(1-'Risk male'!P96)</f>
        <v>7.2751614464369022E-2</v>
      </c>
      <c r="Q96" s="21">
        <f ca="1">Q95*(1-'Risk male'!Q96)</f>
        <v>7.4580472008001358E-2</v>
      </c>
      <c r="R96" s="21">
        <f ca="1">R95*(1-'Risk male'!R96)</f>
        <v>7.6423132404967564E-2</v>
      </c>
      <c r="S96" s="21">
        <f ca="1">S95*(1-'Risk male'!S96)</f>
        <v>7.8279053069454152E-2</v>
      </c>
      <c r="T96" s="21">
        <f ca="1">T95*(1-'Risk male'!T96)</f>
        <v>8.0147693847996818E-2</v>
      </c>
      <c r="U96" s="21">
        <f ca="1">U95*(1-'Risk male'!U96)</f>
        <v>8.2028517549650307E-2</v>
      </c>
      <c r="V96" s="21">
        <f ca="1">V95*(1-'Risk male'!V96)</f>
        <v>8.3920990449447716E-2</v>
      </c>
      <c r="W96" s="21">
        <f ca="1">W95*(1-'Risk male'!W96)</f>
        <v>8.5824582765396118E-2</v>
      </c>
      <c r="X96" s="21">
        <f ca="1">X95*(1-'Risk male'!X96)</f>
        <v>8.7738769109324544E-2</v>
      </c>
      <c r="Y96" s="21">
        <f ca="1">Y95*(1-'Risk male'!Y96)</f>
        <v>8.9663028911944553E-2</v>
      </c>
      <c r="Z96" s="21">
        <f ca="1">Z95*(1-'Risk male'!Z96)</f>
        <v>9.1596846822542585E-2</v>
      </c>
      <c r="AA96" s="21">
        <f ca="1">AA95*(1-'Risk male'!AA96)</f>
        <v>9.3539713083759302E-2</v>
      </c>
      <c r="AB96" s="21">
        <f ca="1">AB95*(1-'Risk male'!AB96)</f>
        <v>9.5491123881955298E-2</v>
      </c>
      <c r="AC96" s="21">
        <f ca="1">AC95*(1-'Risk male'!AC96)</f>
        <v>9.7450581673696426E-2</v>
      </c>
      <c r="AD96" s="21">
        <f ca="1">AD95*(1-'Risk male'!AD96)</f>
        <v>9.9417595488923913E-2</v>
      </c>
      <c r="AE96" s="21">
        <f ca="1">AE95*(1-'Risk male'!AE96)</f>
        <v>0.10139168121139662</v>
      </c>
      <c r="AF96" s="21">
        <f ca="1">AF95*(1-'Risk male'!AF96)</f>
        <v>0.10337236183702525</v>
      </c>
      <c r="AG96" s="21">
        <f ca="1">AG95*(1-'Risk male'!AG96)</f>
        <v>0.10535916771072587</v>
      </c>
      <c r="AH96" s="21">
        <f ca="1">AH95*(1-'Risk male'!AH96)</f>
        <v>0.10735163674244706</v>
      </c>
      <c r="AI96" s="21">
        <f ca="1">AI95*(1-'Risk male'!AI96)</f>
        <v>0.10934931460303117</v>
      </c>
      <c r="AJ96" s="21">
        <f ca="1">AJ95*(1-'Risk male'!AJ96)</f>
        <v>0.11135175490058093</v>
      </c>
      <c r="AK96" s="21">
        <f ca="1">AK95*(1-'Risk male'!AK96)</f>
        <v>0.11335851933801326</v>
      </c>
      <c r="AL96" s="21">
        <f ca="1">AL95*(1-'Risk male'!AL96)</f>
        <v>0.1153691778524828</v>
      </c>
      <c r="AM96" s="21">
        <f ca="1">AM95*(1-'Risk male'!AM96)</f>
        <v>0.11738330873736239</v>
      </c>
      <c r="AN96" s="21">
        <f ca="1">AN95*(1-'Risk male'!AN96)</f>
        <v>0.11940049874746511</v>
      </c>
      <c r="AO96" s="21">
        <f ca="1">AO95*(1-'Risk male'!AO96)</f>
        <v>0.12142034318819377</v>
      </c>
      <c r="AP96" s="21">
        <f ca="1">AP95*(1-'Risk male'!AP96)</f>
        <v>0.12344244598929682</v>
      </c>
      <c r="AQ96" s="21">
        <f ca="1">AQ95*(1-'Risk male'!AQ96)</f>
        <v>0.12546641976390535</v>
      </c>
      <c r="AR96" s="21">
        <f ca="1">AR95*(1-'Risk male'!AR96)</f>
        <v>0.12749188585351956</v>
      </c>
      <c r="AS96" s="21">
        <f ca="1">AS95*(1-'Risk male'!AS96)</f>
        <v>0.12951847435960059</v>
      </c>
      <c r="AT96" s="21">
        <f ca="1">AT95*(1-'Risk male'!AT96)</f>
        <v>0.13154582416241958</v>
      </c>
      <c r="AU96" s="21">
        <f ca="1">AU95*(1-'Risk male'!AU96)</f>
        <v>0.13357358292780014</v>
      </c>
      <c r="AV96" s="21">
        <f ca="1">AV95*(1-'Risk male'!AV96)</f>
        <v>0.13560140710237917</v>
      </c>
      <c r="AW96" s="21">
        <f ca="1">AW95*(1-'Risk male'!AW96)</f>
        <v>0.13762896189800036</v>
      </c>
      <c r="AX96" s="21">
        <f ca="1">AX95*(1-'Risk male'!AX96)</f>
        <v>0.13965592126583784</v>
      </c>
      <c r="AY96" s="21">
        <f ca="1">AY95*(1-'Risk male'!AY96)</f>
        <v>0.14168196786083739</v>
      </c>
      <c r="AZ96" s="21">
        <f ca="1">AZ95*(1-'Risk male'!AZ96)</f>
        <v>0.14370679299704073</v>
      </c>
    </row>
    <row r="97" spans="1:52" x14ac:dyDescent="0.2">
      <c r="A97" s="1">
        <v>94</v>
      </c>
      <c r="B97" s="21">
        <f ca="1">B96*(1-'Risk male'!B97)</f>
        <v>3.6078518114523762E-2</v>
      </c>
      <c r="C97" s="21">
        <f ca="1">C96*(1-'Risk male'!C97)</f>
        <v>3.7243311675596594E-2</v>
      </c>
      <c r="D97" s="21">
        <f ca="1">D96*(1-'Risk male'!D97)</f>
        <v>3.8423815491244601E-2</v>
      </c>
      <c r="E97" s="21">
        <f ca="1">E96*(1-'Risk male'!E97)</f>
        <v>3.9619656186868052E-2</v>
      </c>
      <c r="F97" s="21">
        <f ca="1">F96*(1-'Risk male'!F97)</f>
        <v>4.083045467361595E-2</v>
      </c>
      <c r="G97" s="21">
        <f ca="1">G96*(1-'Risk male'!G97)</f>
        <v>4.2055826800225286E-2</v>
      </c>
      <c r="H97" s="21">
        <f ca="1">H96*(1-'Risk male'!H97)</f>
        <v>4.329538398957327E-2</v>
      </c>
      <c r="I97" s="21">
        <f ca="1">I96*(1-'Risk male'!I97)</f>
        <v>4.4548733859056937E-2</v>
      </c>
      <c r="J97" s="21">
        <f ca="1">J96*(1-'Risk male'!J97)</f>
        <v>4.5815480824017721E-2</v>
      </c>
      <c r="K97" s="21">
        <f ca="1">K96*(1-'Risk male'!K97)</f>
        <v>4.7095226683531215E-2</v>
      </c>
      <c r="L97" s="21">
        <f ca="1">L96*(1-'Risk male'!L97)</f>
        <v>4.8387571187979039E-2</v>
      </c>
      <c r="M97" s="21">
        <f ca="1">M96*(1-'Risk male'!M97)</f>
        <v>4.9692112587913194E-2</v>
      </c>
      <c r="N97" s="21">
        <f ca="1">N96*(1-'Risk male'!N97)</f>
        <v>5.100844816380995E-2</v>
      </c>
      <c r="O97" s="21">
        <f ca="1">O96*(1-'Risk male'!O97)</f>
        <v>5.2336174736394674E-2</v>
      </c>
      <c r="P97" s="21">
        <f ca="1">P96*(1-'Risk male'!P97)</f>
        <v>5.3674889157298532E-2</v>
      </c>
      <c r="Q97" s="21">
        <f ca="1">Q96*(1-'Risk male'!Q97)</f>
        <v>5.502418877987985E-2</v>
      </c>
      <c r="R97" s="21">
        <f ca="1">R96*(1-'Risk male'!R97)</f>
        <v>5.6383671910115327E-2</v>
      </c>
      <c r="S97" s="21">
        <f ca="1">S96*(1-'Risk male'!S97)</f>
        <v>5.7752938237529208E-2</v>
      </c>
      <c r="T97" s="21">
        <f ca="1">T96*(1-'Risk male'!T97)</f>
        <v>5.9131589246191135E-2</v>
      </c>
      <c r="U97" s="21">
        <f ca="1">U96*(1-'Risk male'!U97)</f>
        <v>6.0519228605866289E-2</v>
      </c>
      <c r="V97" s="21">
        <f ca="1">V96*(1-'Risk male'!V97)</f>
        <v>6.191546254345906E-2</v>
      </c>
      <c r="W97" s="21">
        <f ca="1">W96*(1-'Risk male'!W97)</f>
        <v>6.331990019493218E-2</v>
      </c>
      <c r="X97" s="21">
        <f ca="1">X96*(1-'Risk male'!X97)</f>
        <v>6.4732153937934578E-2</v>
      </c>
      <c r="Y97" s="21">
        <f ca="1">Y96*(1-'Risk male'!Y97)</f>
        <v>6.6151839705403823E-2</v>
      </c>
      <c r="Z97" s="21">
        <f ca="1">Z96*(1-'Risk male'!Z97)</f>
        <v>6.757857728045219E-2</v>
      </c>
      <c r="AA97" s="21">
        <f ca="1">AA96*(1-'Risk male'!AA97)</f>
        <v>6.9011990572872467E-2</v>
      </c>
      <c r="AB97" s="21">
        <f ca="1">AB96*(1-'Risk male'!AB97)</f>
        <v>7.045170787763172E-2</v>
      </c>
      <c r="AC97" s="21">
        <f ca="1">AC96*(1-'Risk male'!AC97)</f>
        <v>7.1897362115746544E-2</v>
      </c>
      <c r="AD97" s="21">
        <f ca="1">AD96*(1-'Risk male'!AD97)</f>
        <v>7.3348591057956727E-2</v>
      </c>
      <c r="AE97" s="21">
        <f ca="1">AE96*(1-'Risk male'!AE97)</f>
        <v>7.4805037531630841E-2</v>
      </c>
      <c r="AF97" s="21">
        <f ca="1">AF96*(1-'Risk male'!AF97)</f>
        <v>7.6266349611360612E-2</v>
      </c>
      <c r="AG97" s="21">
        <f ca="1">AG96*(1-'Risk male'!AG97)</f>
        <v>7.7732180793707487E-2</v>
      </c>
      <c r="AH97" s="21">
        <f ca="1">AH96*(1-'Risk male'!AH97)</f>
        <v>7.9202190156583724E-2</v>
      </c>
      <c r="AI97" s="21">
        <f ca="1">AI96*(1-'Risk male'!AI97)</f>
        <v>8.067604250375543E-2</v>
      </c>
      <c r="AJ97" s="21">
        <f ca="1">AJ96*(1-'Risk male'!AJ97)</f>
        <v>8.2153408494962832E-2</v>
      </c>
      <c r="AK97" s="21">
        <f ca="1">AK96*(1-'Risk male'!AK97)</f>
        <v>8.3633964762160756E-2</v>
      </c>
      <c r="AL97" s="21">
        <f ca="1">AL96*(1-'Risk male'!AL97)</f>
        <v>8.5117394012382927E-2</v>
      </c>
      <c r="AM97" s="21">
        <f ca="1">AM96*(1-'Risk male'!AM97)</f>
        <v>8.6603385117737033E-2</v>
      </c>
      <c r="AN97" s="21">
        <f ca="1">AN96*(1-'Risk male'!AN97)</f>
        <v>8.809163319303577E-2</v>
      </c>
      <c r="AO97" s="21">
        <f ca="1">AO96*(1-'Risk male'!AO97)</f>
        <v>8.9581839661569795E-2</v>
      </c>
      <c r="AP97" s="21">
        <f ca="1">AP96*(1-'Risk male'!AP97)</f>
        <v>9.1073712309523561E-2</v>
      </c>
      <c r="AQ97" s="21">
        <f ca="1">AQ96*(1-'Risk male'!AQ97)</f>
        <v>9.2566965329531764E-2</v>
      </c>
      <c r="AR97" s="21">
        <f ca="1">AR96*(1-'Risk male'!AR97)</f>
        <v>9.4061319353869674E-2</v>
      </c>
      <c r="AS97" s="21">
        <f ca="1">AS96*(1-'Risk male'!AS97)</f>
        <v>9.5556501477760958E-2</v>
      </c>
      <c r="AT97" s="21">
        <f ca="1">AT96*(1-'Risk male'!AT97)</f>
        <v>9.705224527328421E-2</v>
      </c>
      <c r="AU97" s="21">
        <f ca="1">AU96*(1-'Risk male'!AU97)</f>
        <v>9.8548290794347487E-2</v>
      </c>
      <c r="AV97" s="21">
        <f ca="1">AV96*(1-'Risk male'!AV97)</f>
        <v>0.10004438457319177</v>
      </c>
      <c r="AW97" s="21">
        <f ca="1">AW96*(1-'Risk male'!AW97)</f>
        <v>0.10154027960887674</v>
      </c>
      <c r="AX97" s="21">
        <f ca="1">AX96*(1-'Risk male'!AX97)</f>
        <v>0.1030357353481897</v>
      </c>
      <c r="AY97" s="21">
        <f ca="1">AY96*(1-'Risk male'!AY97)</f>
        <v>0.1045305176594109</v>
      </c>
      <c r="AZ97" s="21">
        <f ca="1">AZ96*(1-'Risk male'!AZ97)</f>
        <v>0.10602439879935253</v>
      </c>
    </row>
    <row r="98" spans="1:52" x14ac:dyDescent="0.2">
      <c r="A98" s="1">
        <v>95</v>
      </c>
      <c r="B98" s="21">
        <f ca="1">B97*(1-'Risk male'!B98)</f>
        <v>2.5651373936865587E-2</v>
      </c>
      <c r="C98" s="21">
        <f ca="1">C97*(1-'Risk male'!C98)</f>
        <v>2.6479527551697805E-2</v>
      </c>
      <c r="D98" s="21">
        <f ca="1">D97*(1-'Risk male'!D98)</f>
        <v>2.7318850960518566E-2</v>
      </c>
      <c r="E98" s="21">
        <f ca="1">E97*(1-'Risk male'!E98)</f>
        <v>2.8169078698669765E-2</v>
      </c>
      <c r="F98" s="21">
        <f ca="1">F97*(1-'Risk male'!F98)</f>
        <v>2.9029941238732305E-2</v>
      </c>
      <c r="G98" s="21">
        <f ca="1">G97*(1-'Risk male'!G98)</f>
        <v>2.9901165453975635E-2</v>
      </c>
      <c r="H98" s="21">
        <f ca="1">H97*(1-'Risk male'!H98)</f>
        <v>3.0782475070938405E-2</v>
      </c>
      <c r="I98" s="21">
        <f ca="1">I97*(1-'Risk male'!I98)</f>
        <v>3.1673591110510574E-2</v>
      </c>
      <c r="J98" s="21">
        <f ca="1">J97*(1-'Risk male'!J98)</f>
        <v>3.2574232316960737E-2</v>
      </c>
      <c r="K98" s="21">
        <f ca="1">K97*(1-'Risk male'!K98)</f>
        <v>3.3484115574425273E-2</v>
      </c>
      <c r="L98" s="21">
        <f ca="1">L97*(1-'Risk male'!L98)</f>
        <v>3.4402956310444842E-2</v>
      </c>
      <c r="M98" s="21">
        <f ca="1">M97*(1-'Risk male'!M98)</f>
        <v>3.5330468886200055E-2</v>
      </c>
      <c r="N98" s="21">
        <f ca="1">N97*(1-'Risk male'!N98)</f>
        <v>3.6266366973159846E-2</v>
      </c>
      <c r="O98" s="21">
        <f ca="1">O97*(1-'Risk male'!O98)</f>
        <v>3.721036391591602E-2</v>
      </c>
      <c r="P98" s="21">
        <f ca="1">P97*(1-'Risk male'!P98)</f>
        <v>3.8162173081034013E-2</v>
      </c>
      <c r="Q98" s="21">
        <f ca="1">Q97*(1-'Risk male'!Q98)</f>
        <v>3.9121508191800991E-2</v>
      </c>
      <c r="R98" s="21">
        <f ca="1">R97*(1-'Risk male'!R98)</f>
        <v>4.0088083648803827E-2</v>
      </c>
      <c r="S98" s="21">
        <f ca="1">S97*(1-'Risk male'!S98)</f>
        <v>4.106161483631434E-2</v>
      </c>
      <c r="T98" s="21">
        <f ca="1">T97*(1-'Risk male'!T98)</f>
        <v>4.2041818414503655E-2</v>
      </c>
      <c r="U98" s="21">
        <f ca="1">U97*(1-'Risk male'!U98)</f>
        <v>4.3028412597544974E-2</v>
      </c>
      <c r="V98" s="21">
        <f ca="1">V97*(1-'Risk male'!V98)</f>
        <v>4.4021117417705438E-2</v>
      </c>
      <c r="W98" s="21">
        <f ca="1">W97*(1-'Risk male'!W98)</f>
        <v>4.5019654975556184E-2</v>
      </c>
      <c r="X98" s="21">
        <f ca="1">X97*(1-'Risk male'!X98)</f>
        <v>4.6023749676466566E-2</v>
      </c>
      <c r="Y98" s="21">
        <f ca="1">Y97*(1-'Risk male'!Y98)</f>
        <v>4.703312845357159E-2</v>
      </c>
      <c r="Z98" s="21">
        <f ca="1">Z97*(1-'Risk male'!Z98)</f>
        <v>4.8047520977432201E-2</v>
      </c>
      <c r="AA98" s="21">
        <f ca="1">AA97*(1-'Risk male'!AA98)</f>
        <v>4.9066659852627426E-2</v>
      </c>
      <c r="AB98" s="21">
        <f ca="1">AB97*(1-'Risk male'!AB98)</f>
        <v>5.009028080154021E-2</v>
      </c>
      <c r="AC98" s="21">
        <f ca="1">AC97*(1-'Risk male'!AC98)</f>
        <v>5.1118122835616703E-2</v>
      </c>
      <c r="AD98" s="21">
        <f ca="1">AD97*(1-'Risk male'!AD98)</f>
        <v>5.214992841439544E-2</v>
      </c>
      <c r="AE98" s="21">
        <f ca="1">AE97*(1-'Risk male'!AE98)</f>
        <v>5.3185443592614595E-2</v>
      </c>
      <c r="AF98" s="21">
        <f ca="1">AF97*(1-'Risk male'!AF98)</f>
        <v>5.4224418155722195E-2</v>
      </c>
      <c r="AG98" s="21">
        <f ca="1">AG97*(1-'Risk male'!AG98)</f>
        <v>5.526660574411877E-2</v>
      </c>
      <c r="AH98" s="21">
        <f ca="1">AH97*(1-'Risk male'!AH98)</f>
        <v>5.6311763966475255E-2</v>
      </c>
      <c r="AI98" s="21">
        <f ca="1">AI97*(1-'Risk male'!AI98)</f>
        <v>5.7359654502472879E-2</v>
      </c>
      <c r="AJ98" s="21">
        <f ca="1">AJ97*(1-'Risk male'!AJ98)</f>
        <v>5.8410043195317049E-2</v>
      </c>
      <c r="AK98" s="21">
        <f ca="1">AK97*(1-'Risk male'!AK98)</f>
        <v>5.9462700134382825E-2</v>
      </c>
      <c r="AL98" s="21">
        <f ca="1">AL97*(1-'Risk male'!AL98)</f>
        <v>6.0517399728350206E-2</v>
      </c>
      <c r="AM98" s="21">
        <f ca="1">AM97*(1-'Risk male'!AM98)</f>
        <v>6.1573920769189459E-2</v>
      </c>
      <c r="AN98" s="21">
        <f ca="1">AN97*(1-'Risk male'!AN98)</f>
        <v>6.2632046487355819E-2</v>
      </c>
      <c r="AO98" s="21">
        <f ca="1">AO97*(1-'Risk male'!AO98)</f>
        <v>6.3691564598553241E-2</v>
      </c>
      <c r="AP98" s="21">
        <f ca="1">AP97*(1-'Risk male'!AP98)</f>
        <v>6.475226734242337E-2</v>
      </c>
      <c r="AQ98" s="21">
        <f ca="1">AQ97*(1-'Risk male'!AQ98)</f>
        <v>6.5813951513513672E-2</v>
      </c>
      <c r="AR98" s="21">
        <f ca="1">AR97*(1-'Risk male'!AR98)</f>
        <v>6.6876418484875244E-2</v>
      </c>
      <c r="AS98" s="21">
        <f ca="1">AS97*(1-'Risk male'!AS98)</f>
        <v>6.7939474224634477E-2</v>
      </c>
      <c r="AT98" s="21">
        <f ca="1">AT97*(1-'Risk male'!AT98)</f>
        <v>6.9002929305880409E-2</v>
      </c>
      <c r="AU98" s="21">
        <f ca="1">AU97*(1-'Risk male'!AU98)</f>
        <v>7.0066598910201505E-2</v>
      </c>
      <c r="AV98" s="21">
        <f ca="1">AV97*(1-'Risk male'!AV98)</f>
        <v>7.113030282519972E-2</v>
      </c>
      <c r="AW98" s="21">
        <f ca="1">AW97*(1-'Risk male'!AW98)</f>
        <v>7.2193865436304003E-2</v>
      </c>
      <c r="AX98" s="21">
        <f ca="1">AX97*(1-'Risk male'!AX98)</f>
        <v>7.3257115713196791E-2</v>
      </c>
      <c r="AY98" s="21">
        <f ca="1">AY97*(1-'Risk male'!AY98)</f>
        <v>7.4319887191161449E-2</v>
      </c>
      <c r="AZ98" s="21">
        <f ca="1">AZ97*(1-'Risk male'!AZ98)</f>
        <v>7.538201794764747E-2</v>
      </c>
    </row>
    <row r="99" spans="1:52" x14ac:dyDescent="0.2">
      <c r="A99" s="1">
        <v>96</v>
      </c>
      <c r="B99" s="21">
        <f ca="1">B98*(1-'Risk male'!B99)</f>
        <v>1.7728777799233812E-2</v>
      </c>
      <c r="C99" s="21">
        <f ca="1">C98*(1-'Risk male'!C99)</f>
        <v>1.8301150704370554E-2</v>
      </c>
      <c r="D99" s="21">
        <f ca="1">D98*(1-'Risk male'!D99)</f>
        <v>1.8881243538902637E-2</v>
      </c>
      <c r="E99" s="21">
        <f ca="1">E98*(1-'Risk male'!E99)</f>
        <v>1.9468872828683662E-2</v>
      </c>
      <c r="F99" s="21">
        <f ca="1">F98*(1-'Risk male'!F99)</f>
        <v>2.0063852291616776E-2</v>
      </c>
      <c r="G99" s="21">
        <f ca="1">G98*(1-'Risk male'!G99)</f>
        <v>2.0665993157964781E-2</v>
      </c>
      <c r="H99" s="21">
        <f ca="1">H98*(1-'Risk male'!H99)</f>
        <v>2.1275104483148243E-2</v>
      </c>
      <c r="I99" s="21">
        <f ca="1">I98*(1-'Risk male'!I99)</f>
        <v>2.189099345259651E-2</v>
      </c>
      <c r="J99" s="21">
        <f ca="1">J98*(1-'Risk male'!J99)</f>
        <v>2.2513465678267081E-2</v>
      </c>
      <c r="K99" s="21">
        <f ca="1">K98*(1-'Risk male'!K99)</f>
        <v>2.314232548649936E-2</v>
      </c>
      <c r="L99" s="21">
        <f ca="1">L98*(1-'Risk male'!L99)</f>
        <v>2.3777376196916236E-2</v>
      </c>
      <c r="M99" s="21">
        <f ca="1">M98*(1-'Risk male'!M99)</f>
        <v>2.4418420392132878E-2</v>
      </c>
      <c r="N99" s="21">
        <f ca="1">N98*(1-'Risk male'!N99)</f>
        <v>2.5065260178074793E-2</v>
      </c>
      <c r="O99" s="21">
        <f ca="1">O98*(1-'Risk male'!O99)</f>
        <v>2.5717697434748509E-2</v>
      </c>
      <c r="P99" s="21">
        <f ca="1">P98*(1-'Risk male'!P99)</f>
        <v>2.637553405734749E-2</v>
      </c>
      <c r="Q99" s="21">
        <f ca="1">Q98*(1-'Risk male'!Q99)</f>
        <v>2.7038572187611062E-2</v>
      </c>
      <c r="R99" s="21">
        <f ca="1">R98*(1-'Risk male'!R99)</f>
        <v>2.7706614435389784E-2</v>
      </c>
      <c r="S99" s="21">
        <f ca="1">S98*(1-'Risk male'!S99)</f>
        <v>2.8379464090401561E-2</v>
      </c>
      <c r="T99" s="21">
        <f ca="1">T98*(1-'Risk male'!T99)</f>
        <v>2.905692532419369E-2</v>
      </c>
      <c r="U99" s="21">
        <f ca="1">U98*(1-'Risk male'!U99)</f>
        <v>2.9738803382351752E-2</v>
      </c>
      <c r="V99" s="21">
        <f ca="1">V98*(1-'Risk male'!V99)</f>
        <v>3.0424904767024939E-2</v>
      </c>
      <c r="W99" s="21">
        <f ca="1">W98*(1-'Risk male'!W99)</f>
        <v>3.1115037409857115E-2</v>
      </c>
      <c r="X99" s="21">
        <f ca="1">X98*(1-'Risk male'!X99)</f>
        <v>3.180901083543821E-2</v>
      </c>
      <c r="Y99" s="21">
        <f ca="1">Y98*(1-'Risk male'!Y99)</f>
        <v>3.2506636315406713E-2</v>
      </c>
      <c r="Z99" s="21">
        <f ca="1">Z98*(1-'Risk male'!Z99)</f>
        <v>3.3207727013354969E-2</v>
      </c>
      <c r="AA99" s="21">
        <f ca="1">AA98*(1-'Risk male'!AA99)</f>
        <v>3.3912098120702561E-2</v>
      </c>
      <c r="AB99" s="21">
        <f ca="1">AB98*(1-'Risk male'!AB99)</f>
        <v>3.461956698371868E-2</v>
      </c>
      <c r="AC99" s="21">
        <f ca="1">AC98*(1-'Risk male'!AC99)</f>
        <v>3.532995322188684E-2</v>
      </c>
      <c r="AD99" s="21">
        <f ca="1">AD98*(1-'Risk male'!AD99)</f>
        <v>3.6043078837816843E-2</v>
      </c>
      <c r="AE99" s="21">
        <f ca="1">AE98*(1-'Risk male'!AE99)</f>
        <v>3.6758768318916994E-2</v>
      </c>
      <c r="AF99" s="21">
        <f ca="1">AF98*(1-'Risk male'!AF99)</f>
        <v>3.7476848731051109E-2</v>
      </c>
      <c r="AG99" s="21">
        <f ca="1">AG98*(1-'Risk male'!AG99)</f>
        <v>3.8197149804407957E-2</v>
      </c>
      <c r="AH99" s="21">
        <f ca="1">AH98*(1-'Risk male'!AH99)</f>
        <v>3.8919504011820233E-2</v>
      </c>
      <c r="AI99" s="21">
        <f ca="1">AI98*(1-'Risk male'!AI99)</f>
        <v>3.9643746639772499E-2</v>
      </c>
      <c r="AJ99" s="21">
        <f ca="1">AJ98*(1-'Risk male'!AJ99)</f>
        <v>4.0369715852341607E-2</v>
      </c>
      <c r="AK99" s="21">
        <f ca="1">AK98*(1-'Risk male'!AK99)</f>
        <v>4.1097252748316507E-2</v>
      </c>
      <c r="AL99" s="21">
        <f ca="1">AL98*(1-'Risk male'!AL99)</f>
        <v>4.1826201411745284E-2</v>
      </c>
      <c r="AM99" s="21">
        <f ca="1">AM98*(1-'Risk male'!AM99)</f>
        <v>4.2556408956158129E-2</v>
      </c>
      <c r="AN99" s="21">
        <f ca="1">AN98*(1-'Risk male'!AN99)</f>
        <v>4.3287725562714853E-2</v>
      </c>
      <c r="AO99" s="21">
        <f ca="1">AO98*(1-'Risk male'!AO99)</f>
        <v>4.4020004512525301E-2</v>
      </c>
      <c r="AP99" s="21">
        <f ca="1">AP98*(1-'Risk male'!AP99)</f>
        <v>4.4753102213388997E-2</v>
      </c>
      <c r="AQ99" s="21">
        <f ca="1">AQ98*(1-'Risk male'!AQ99)</f>
        <v>4.5486878221198568E-2</v>
      </c>
      <c r="AR99" s="21">
        <f ca="1">AR98*(1-'Risk male'!AR99)</f>
        <v>4.6221195256249202E-2</v>
      </c>
      <c r="AS99" s="21">
        <f ca="1">AS98*(1-'Risk male'!AS99)</f>
        <v>4.6955919214692048E-2</v>
      </c>
      <c r="AT99" s="21">
        <f ca="1">AT98*(1-'Risk male'!AT99)</f>
        <v>4.7690919175367802E-2</v>
      </c>
      <c r="AU99" s="21">
        <f ca="1">AU98*(1-'Risk male'!AU99)</f>
        <v>4.8426067402251118E-2</v>
      </c>
      <c r="AV99" s="21">
        <f ca="1">AV98*(1-'Risk male'!AV99)</f>
        <v>4.9161239342732477E-2</v>
      </c>
      <c r="AW99" s="21">
        <f ca="1">AW98*(1-'Risk male'!AW99)</f>
        <v>4.9896313621960141E-2</v>
      </c>
      <c r="AX99" s="21">
        <f ca="1">AX98*(1-'Risk male'!AX99)</f>
        <v>5.0631172033458911E-2</v>
      </c>
      <c r="AY99" s="21">
        <f ca="1">AY98*(1-'Risk male'!AY99)</f>
        <v>5.1365699526238547E-2</v>
      </c>
      <c r="AZ99" s="21">
        <f ca="1">AZ98*(1-'Risk male'!AZ99)</f>
        <v>5.209978418859694E-2</v>
      </c>
    </row>
    <row r="100" spans="1:52" x14ac:dyDescent="0.2">
      <c r="A100" s="1">
        <v>97</v>
      </c>
      <c r="B100" s="21">
        <f ca="1">B99*(1-'Risk male'!B100)</f>
        <v>1.1991432599637255E-2</v>
      </c>
      <c r="C100" s="21">
        <f ca="1">C99*(1-'Risk male'!C100)</f>
        <v>1.2378575537042812E-2</v>
      </c>
      <c r="D100" s="21">
        <f ca="1">D99*(1-'Risk male'!D100)</f>
        <v>1.2770940098525703E-2</v>
      </c>
      <c r="E100" s="21">
        <f ca="1">E99*(1-'Risk male'!E100)</f>
        <v>1.316840218540946E-2</v>
      </c>
      <c r="F100" s="21">
        <f ca="1">F99*(1-'Risk male'!F100)</f>
        <v>1.3570835799769448E-2</v>
      </c>
      <c r="G100" s="21">
        <f ca="1">G99*(1-'Risk male'!G100)</f>
        <v>1.3978113261084991E-2</v>
      </c>
      <c r="H100" s="21">
        <f ca="1">H99*(1-'Risk male'!H100)</f>
        <v>1.4390105417810476E-2</v>
      </c>
      <c r="I100" s="21">
        <f ca="1">I99*(1-'Risk male'!I100)</f>
        <v>1.4806681853571214E-2</v>
      </c>
      <c r="J100" s="21">
        <f ca="1">J99*(1-'Risk male'!J100)</f>
        <v>1.5227711087723916E-2</v>
      </c>
      <c r="K100" s="21">
        <f ca="1">K99*(1-'Risk male'!K100)</f>
        <v>1.5653060770055887E-2</v>
      </c>
      <c r="L100" s="21">
        <f ca="1">L99*(1-'Risk male'!L100)</f>
        <v>1.6082597869429133E-2</v>
      </c>
      <c r="M100" s="21">
        <f ca="1">M99*(1-'Risk male'!M100)</f>
        <v>1.6516188856206648E-2</v>
      </c>
      <c r="N100" s="21">
        <f ca="1">N99*(1-'Risk male'!N100)</f>
        <v>1.6953699878326938E-2</v>
      </c>
      <c r="O100" s="21">
        <f ca="1">O99*(1-'Risk male'!O100)</f>
        <v>1.7394996930920895E-2</v>
      </c>
      <c r="P100" s="21">
        <f ca="1">P99*(1-'Risk male'!P100)</f>
        <v>1.7839946019391598E-2</v>
      </c>
      <c r="Q100" s="21">
        <f ca="1">Q99*(1-'Risk male'!Q100)</f>
        <v>1.8288413315901385E-2</v>
      </c>
      <c r="R100" s="21">
        <f ca="1">R99*(1-'Risk male'!R100)</f>
        <v>1.8740265309234783E-2</v>
      </c>
      <c r="S100" s="21">
        <f ca="1">S99*(1-'Risk male'!S100)</f>
        <v>1.9195368948026603E-2</v>
      </c>
      <c r="T100" s="21">
        <f ca="1">T99*(1-'Risk male'!T100)</f>
        <v>1.9653591777365493E-2</v>
      </c>
      <c r="U100" s="21">
        <f ca="1">U99*(1-'Risk male'!U100)</f>
        <v>2.0114802068800657E-2</v>
      </c>
      <c r="V100" s="21">
        <f ca="1">V99*(1-'Risk male'!V100)</f>
        <v>2.0578868943798768E-2</v>
      </c>
      <c r="W100" s="21">
        <f ca="1">W99*(1-'Risk male'!W100)</f>
        <v>2.1045662490711475E-2</v>
      </c>
      <c r="X100" s="21">
        <f ca="1">X99*(1-'Risk male'!X100)</f>
        <v>2.1515053875331046E-2</v>
      </c>
      <c r="Y100" s="21">
        <f ca="1">Y99*(1-'Risk male'!Y100)</f>
        <v>2.1986915445122587E-2</v>
      </c>
      <c r="Z100" s="21">
        <f ca="1">Z99*(1-'Risk male'!Z100)</f>
        <v>2.2461120827235417E-2</v>
      </c>
      <c r="AA100" s="21">
        <f ca="1">AA99*(1-'Risk male'!AA100)</f>
        <v>2.2937545020405434E-2</v>
      </c>
      <c r="AB100" s="21">
        <f ca="1">AB99*(1-'Risk male'!AB100)</f>
        <v>2.3416064480870805E-2</v>
      </c>
      <c r="AC100" s="21">
        <f ca="1">AC99*(1-'Risk male'!AC100)</f>
        <v>2.3896557202431765E-2</v>
      </c>
      <c r="AD100" s="21">
        <f ca="1">AD99*(1-'Risk male'!AD100)</f>
        <v>2.4378902790793133E-2</v>
      </c>
      <c r="AE100" s="21">
        <f ca="1">AE99*(1-'Risk male'!AE100)</f>
        <v>2.486298253233362E-2</v>
      </c>
      <c r="AF100" s="21">
        <f ca="1">AF99*(1-'Risk male'!AF100)</f>
        <v>2.5348679457453758E-2</v>
      </c>
      <c r="AG100" s="21">
        <f ca="1">AG99*(1-'Risk male'!AG100)</f>
        <v>2.5835878398656476E-2</v>
      </c>
      <c r="AH100" s="21">
        <f ca="1">AH99*(1-'Risk male'!AH100)</f>
        <v>2.6324466043520695E-2</v>
      </c>
      <c r="AI100" s="21">
        <f ca="1">AI99*(1-'Risk male'!AI100)</f>
        <v>2.6814330982729822E-2</v>
      </c>
      <c r="AJ100" s="21">
        <f ca="1">AJ99*(1-'Risk male'!AJ100)</f>
        <v>2.730536375331993E-2</v>
      </c>
      <c r="AK100" s="21">
        <f ca="1">AK99*(1-'Risk male'!AK100)</f>
        <v>2.7797456877314601E-2</v>
      </c>
      <c r="AL100" s="21">
        <f ca="1">AL99*(1-'Risk male'!AL100)</f>
        <v>2.8290504895914032E-2</v>
      </c>
      <c r="AM100" s="21">
        <f ca="1">AM99*(1-'Risk male'!AM100)</f>
        <v>2.8784404399406691E-2</v>
      </c>
      <c r="AN100" s="21">
        <f ca="1">AN99*(1-'Risk male'!AN100)</f>
        <v>2.9279054052971609E-2</v>
      </c>
      <c r="AO100" s="21">
        <f ca="1">AO99*(1-'Risk male'!AO100)</f>
        <v>2.9774354618539341E-2</v>
      </c>
      <c r="AP100" s="21">
        <f ca="1">AP99*(1-'Risk male'!AP100)</f>
        <v>3.0270208972878191E-2</v>
      </c>
      <c r="AQ100" s="21">
        <f ca="1">AQ99*(1-'Risk male'!AQ100)</f>
        <v>3.0766522122071118E-2</v>
      </c>
      <c r="AR100" s="21">
        <f ca="1">AR99*(1-'Risk male'!AR100)</f>
        <v>3.1263201212547151E-2</v>
      </c>
      <c r="AS100" s="21">
        <f ca="1">AS99*(1-'Risk male'!AS100)</f>
        <v>3.1760155538828279E-2</v>
      </c>
      <c r="AT100" s="21">
        <f ca="1">AT99*(1-'Risk male'!AT100)</f>
        <v>3.2257296548151564E-2</v>
      </c>
      <c r="AU100" s="21">
        <f ca="1">AU99*(1-'Risk male'!AU100)</f>
        <v>3.275453784212249E-2</v>
      </c>
      <c r="AV100" s="21">
        <f ca="1">AV99*(1-'Risk male'!AV100)</f>
        <v>3.3251795175552872E-2</v>
      </c>
      <c r="AW100" s="21">
        <f ca="1">AW99*(1-'Risk male'!AW100)</f>
        <v>3.3748986452633828E-2</v>
      </c>
      <c r="AX100" s="21">
        <f ca="1">AX99*(1-'Risk male'!AX100)</f>
        <v>3.4246031720590472E-2</v>
      </c>
      <c r="AY100" s="21">
        <f ca="1">AY99*(1-'Risk male'!AY100)</f>
        <v>3.4742853160962303E-2</v>
      </c>
      <c r="AZ100" s="21">
        <f ca="1">AZ99*(1-'Risk male'!AZ100)</f>
        <v>3.5239375078647946E-2</v>
      </c>
    </row>
    <row r="101" spans="1:52" x14ac:dyDescent="0.2">
      <c r="A101" s="1">
        <v>98</v>
      </c>
      <c r="B101" s="21">
        <f ca="1">B100*(1-'Risk male'!B101)</f>
        <v>7.6728693406622845E-3</v>
      </c>
      <c r="C101" s="21">
        <f ca="1">C100*(1-'Risk male'!C101)</f>
        <v>7.9205876303821386E-3</v>
      </c>
      <c r="D101" s="21">
        <f ca="1">D100*(1-'Risk male'!D101)</f>
        <v>8.1716470421037656E-3</v>
      </c>
      <c r="E101" s="21">
        <f ca="1">E100*(1-'Risk male'!E101)</f>
        <v>8.4259681697243533E-3</v>
      </c>
      <c r="F101" s="21">
        <f ca="1">F100*(1-'Risk male'!F101)</f>
        <v>8.6834703918832034E-3</v>
      </c>
      <c r="G101" s="21">
        <f ca="1">G100*(1-'Risk male'!G101)</f>
        <v>8.9440720105893236E-3</v>
      </c>
      <c r="H101" s="21">
        <f ca="1">H100*(1-'Risk male'!H101)</f>
        <v>9.2076903865978693E-3</v>
      </c>
      <c r="I101" s="21">
        <f ca="1">I100*(1-'Risk male'!I101)</f>
        <v>9.4742420713471651E-3</v>
      </c>
      <c r="J101" s="21">
        <f ca="1">J100*(1-'Risk male'!J101)</f>
        <v>9.7436429352898528E-3</v>
      </c>
      <c r="K101" s="21">
        <f ca="1">K100*(1-'Risk male'!K101)</f>
        <v>1.0015808292473626E-2</v>
      </c>
      <c r="L101" s="21">
        <f ca="1">L100*(1-'Risk male'!L101)</f>
        <v>1.0290653021247542E-2</v>
      </c>
      <c r="M101" s="21">
        <f ca="1">M100*(1-'Risk male'!M101)</f>
        <v>1.0568091680989777E-2</v>
      </c>
      <c r="N101" s="21">
        <f ca="1">N100*(1-'Risk male'!N101)</f>
        <v>1.0848038624771135E-2</v>
      </c>
      <c r="O101" s="21">
        <f ca="1">O100*(1-'Risk male'!O101)</f>
        <v>1.1130408107886541E-2</v>
      </c>
      <c r="P101" s="21">
        <f ca="1">P100*(1-'Risk male'!P101)</f>
        <v>1.1415114392203709E-2</v>
      </c>
      <c r="Q101" s="21">
        <f ca="1">Q100*(1-'Risk male'!Q101)</f>
        <v>1.1702071846293368E-2</v>
      </c>
      <c r="R101" s="21">
        <f ca="1">R100*(1-'Risk male'!R101)</f>
        <v>1.1991195041320945E-2</v>
      </c>
      <c r="S101" s="21">
        <f ca="1">S100*(1-'Risk male'!S101)</f>
        <v>1.228239884269287E-2</v>
      </c>
      <c r="T101" s="21">
        <f ca="1">T100*(1-'Risk male'!T101)</f>
        <v>1.2575598497464082E-2</v>
      </c>
      <c r="U101" s="21">
        <f ca="1">U100*(1-'Risk male'!U101)</f>
        <v>1.2870709717524464E-2</v>
      </c>
      <c r="V101" s="21">
        <f ca="1">V100*(1-'Risk male'!V101)</f>
        <v>1.3167648758594309E-2</v>
      </c>
      <c r="W101" s="21">
        <f ca="1">W100*(1-'Risk male'!W101)</f>
        <v>1.3466332495067452E-2</v>
      </c>
      <c r="X101" s="21">
        <f ca="1">X100*(1-'Risk male'!X101)</f>
        <v>1.3766678490751694E-2</v>
      </c>
      <c r="Y101" s="21">
        <f ca="1">Y100*(1-'Risk male'!Y101)</f>
        <v>1.4068605065563098E-2</v>
      </c>
      <c r="Z101" s="21">
        <f ca="1">Z100*(1-'Risk male'!Z101)</f>
        <v>1.4372031358239808E-2</v>
      </c>
      <c r="AA101" s="21">
        <f ca="1">AA100*(1-'Risk male'!AA101)</f>
        <v>1.4676877385146933E-2</v>
      </c>
      <c r="AB101" s="21">
        <f ca="1">AB100*(1-'Risk male'!AB101)</f>
        <v>1.4983064095250784E-2</v>
      </c>
      <c r="AC101" s="21">
        <f ca="1">AC100*(1-'Risk male'!AC101)</f>
        <v>1.5290513421346149E-2</v>
      </c>
      <c r="AD101" s="21">
        <f ca="1">AD100*(1-'Risk male'!AD101)</f>
        <v>1.5599148327625288E-2</v>
      </c>
      <c r="AE101" s="21">
        <f ca="1">AE100*(1-'Risk male'!AE101)</f>
        <v>1.5908892853680839E-2</v>
      </c>
      <c r="AF101" s="21">
        <f ca="1">AF100*(1-'Risk male'!AF101)</f>
        <v>1.6219672155039794E-2</v>
      </c>
      <c r="AG101" s="21">
        <f ca="1">AG100*(1-'Risk male'!AG101)</f>
        <v>1.653141254032708E-2</v>
      </c>
      <c r="AH101" s="21">
        <f ca="1">AH100*(1-'Risk male'!AH101)</f>
        <v>1.6844041505161396E-2</v>
      </c>
      <c r="AI101" s="21">
        <f ca="1">AI100*(1-'Risk male'!AI101)</f>
        <v>1.7157487762886833E-2</v>
      </c>
      <c r="AJ101" s="21">
        <f ca="1">AJ100*(1-'Risk male'!AJ101)</f>
        <v>1.7471681272245781E-2</v>
      </c>
      <c r="AK101" s="21">
        <f ca="1">AK100*(1-'Risk male'!AK101)</f>
        <v>1.7786553262099908E-2</v>
      </c>
      <c r="AL101" s="21">
        <f ca="1">AL100*(1-'Risk male'!AL101)</f>
        <v>1.8102036253306503E-2</v>
      </c>
      <c r="AM101" s="21">
        <f ca="1">AM100*(1-'Risk male'!AM101)</f>
        <v>1.8418064077857826E-2</v>
      </c>
      <c r="AN101" s="21">
        <f ca="1">AN100*(1-'Risk male'!AN101)</f>
        <v>1.873457189539101E-2</v>
      </c>
      <c r="AO101" s="21">
        <f ca="1">AO100*(1-'Risk male'!AO101)</f>
        <v>1.90514962071761E-2</v>
      </c>
      <c r="AP101" s="21">
        <f ca="1">AP100*(1-'Risk male'!AP101)</f>
        <v>1.9368774867688735E-2</v>
      </c>
      <c r="AQ101" s="21">
        <f ca="1">AQ100*(1-'Risk male'!AQ101)</f>
        <v>1.9686347093873385E-2</v>
      </c>
      <c r="AR101" s="21">
        <f ca="1">AR100*(1-'Risk male'!AR101)</f>
        <v>2.0004153472201931E-2</v>
      </c>
      <c r="AS101" s="21">
        <f ca="1">AS100*(1-'Risk male'!AS101)</f>
        <v>2.0322135963630628E-2</v>
      </c>
      <c r="AT101" s="21">
        <f ca="1">AT100*(1-'Risk male'!AT101)</f>
        <v>2.0640237906557606E-2</v>
      </c>
      <c r="AU101" s="21">
        <f ca="1">AU100*(1-'Risk male'!AU101)</f>
        <v>2.0958404017880801E-2</v>
      </c>
      <c r="AV101" s="21">
        <f ca="1">AV100*(1-'Risk male'!AV101)</f>
        <v>2.1276580392254357E-2</v>
      </c>
      <c r="AW101" s="21">
        <f ca="1">AW100*(1-'Risk male'!AW101)</f>
        <v>2.1594714499639876E-2</v>
      </c>
      <c r="AX101" s="21">
        <f ca="1">AX100*(1-'Risk male'!AX101)</f>
        <v>2.1912755181246274E-2</v>
      </c>
      <c r="AY101" s="21">
        <f ca="1">AY100*(1-'Risk male'!AY101)</f>
        <v>2.2230652643950438E-2</v>
      </c>
      <c r="AZ101" s="21">
        <f ca="1">AZ100*(1-'Risk male'!AZ101)</f>
        <v>2.2548358453287367E-2</v>
      </c>
    </row>
    <row r="102" spans="1:52" x14ac:dyDescent="0.2">
      <c r="A102" s="1">
        <v>99</v>
      </c>
      <c r="B102" s="21">
        <f ca="1">B101*(1-'Risk male'!B102)</f>
        <v>4.7910868393610858E-3</v>
      </c>
      <c r="C102" s="21">
        <f ca="1">C101*(1-'Risk male'!C102)</f>
        <v>4.9457668925526844E-3</v>
      </c>
      <c r="D102" s="21">
        <f ca="1">D101*(1-'Risk male'!D102)</f>
        <v>5.1025332064299125E-3</v>
      </c>
      <c r="E102" s="21">
        <f ca="1">E101*(1-'Risk male'!E102)</f>
        <v>5.2613361982985704E-3</v>
      </c>
      <c r="F102" s="21">
        <f ca="1">F101*(1-'Risk male'!F102)</f>
        <v>5.4221255266341181E-3</v>
      </c>
      <c r="G102" s="21">
        <f ca="1">G101*(1-'Risk male'!G102)</f>
        <v>5.5848501776433997E-3</v>
      </c>
      <c r="H102" s="21">
        <f ca="1">H101*(1-'Risk male'!H102)</f>
        <v>5.749458549796296E-3</v>
      </c>
      <c r="I102" s="21">
        <f ca="1">I101*(1-'Risk male'!I102)</f>
        <v>5.9158985362097287E-3</v>
      </c>
      <c r="J102" s="21">
        <f ca="1">J101*(1-'Risk male'!J102)</f>
        <v>6.0841176047800932E-3</v>
      </c>
      <c r="K102" s="21">
        <f ca="1">K101*(1-'Risk male'!K102)</f>
        <v>6.2540628759738598E-3</v>
      </c>
      <c r="L102" s="21">
        <f ca="1">L101*(1-'Risk male'!L102)</f>
        <v>6.4256811981989086E-3</v>
      </c>
      <c r="M102" s="21">
        <f ca="1">M101*(1-'Risk male'!M102)</f>
        <v>6.5989192206915822E-3</v>
      </c>
      <c r="N102" s="21">
        <f ca="1">N101*(1-'Risk male'!N102)</f>
        <v>6.7737234638659419E-3</v>
      </c>
      <c r="O102" s="21">
        <f ca="1">O101*(1-'Risk male'!O102)</f>
        <v>6.9500403870829145E-3</v>
      </c>
      <c r="P102" s="21">
        <f ca="1">P101*(1-'Risk male'!P102)</f>
        <v>7.1278164538076012E-3</v>
      </c>
      <c r="Q102" s="21">
        <f ca="1">Q101*(1-'Risk male'!Q102)</f>
        <v>7.3069981941325133E-3</v>
      </c>
      <c r="R102" s="21">
        <f ca="1">R101*(1-'Risk male'!R102)</f>
        <v>7.4875322646541786E-3</v>
      </c>
      <c r="S102" s="21">
        <f ca="1">S101*(1-'Risk male'!S102)</f>
        <v>7.6693655056988552E-3</v>
      </c>
      <c r="T102" s="21">
        <f ca="1">T101*(1-'Risk male'!T102)</f>
        <v>7.8524449959014499E-3</v>
      </c>
      <c r="U102" s="21">
        <f ca="1">U101*(1-'Risk male'!U102)</f>
        <v>8.0367181041487278E-3</v>
      </c>
      <c r="V102" s="21">
        <f ca="1">V101*(1-'Risk male'!V102)</f>
        <v>8.2221325389056008E-3</v>
      </c>
      <c r="W102" s="21">
        <f ca="1">W101*(1-'Risk male'!W102)</f>
        <v>8.4086363949486057E-3</v>
      </c>
      <c r="X102" s="21">
        <f ca="1">X101*(1-'Risk male'!X102)</f>
        <v>8.5961781975375934E-3</v>
      </c>
      <c r="Y102" s="21">
        <f ca="1">Y101*(1-'Risk male'!Y102)</f>
        <v>8.7847069440609143E-3</v>
      </c>
      <c r="Z102" s="21">
        <f ca="1">Z101*(1-'Risk male'!Z102)</f>
        <v>8.9741721431951457E-3</v>
      </c>
      <c r="AA102" s="21">
        <f ca="1">AA101*(1-'Risk male'!AA102)</f>
        <v>9.1645238516239735E-3</v>
      </c>
      <c r="AB102" s="21">
        <f ca="1">AB101*(1-'Risk male'!AB102)</f>
        <v>9.3557127083651742E-3</v>
      </c>
      <c r="AC102" s="21">
        <f ca="1">AC101*(1-'Risk male'!AC102)</f>
        <v>9.5476899667578993E-3</v>
      </c>
      <c r="AD102" s="21">
        <f ca="1">AD101*(1-'Risk male'!AD102)</f>
        <v>9.7404075241656722E-3</v>
      </c>
      <c r="AE102" s="21">
        <f ca="1">AE101*(1-'Risk male'!AE102)</f>
        <v>9.933817949452646E-3</v>
      </c>
      <c r="AF102" s="21">
        <f ca="1">AF101*(1-'Risk male'!AF102)</f>
        <v>1.0127874508293801E-2</v>
      </c>
      <c r="AG102" s="21">
        <f ca="1">AG101*(1-'Risk male'!AG102)</f>
        <v>1.0322531186380587E-2</v>
      </c>
      <c r="AH102" s="21">
        <f ca="1">AH101*(1-'Risk male'!AH102)</f>
        <v>1.0517742710586144E-2</v>
      </c>
      <c r="AI102" s="21">
        <f ca="1">AI101*(1-'Risk male'!AI102)</f>
        <v>1.0713464568154711E-2</v>
      </c>
      <c r="AJ102" s="21">
        <f ca="1">AJ101*(1-'Risk male'!AJ102)</f>
        <v>1.0909653023981119E-2</v>
      </c>
      <c r="AK102" s="21">
        <f ca="1">AK101*(1-'Risk male'!AK102)</f>
        <v>1.1106265136047051E-2</v>
      </c>
      <c r="AL102" s="21">
        <f ca="1">AL101*(1-'Risk male'!AL102)</f>
        <v>1.1303258769081042E-2</v>
      </c>
      <c r="AM102" s="21">
        <f ca="1">AM101*(1-'Risk male'!AM102)</f>
        <v>1.1500592606509463E-2</v>
      </c>
      <c r="AN102" s="21">
        <f ca="1">AN101*(1-'Risk male'!AN102)</f>
        <v>1.1698226160765613E-2</v>
      </c>
      <c r="AO102" s="21">
        <f ca="1">AO101*(1-'Risk male'!AO102)</f>
        <v>1.1896119782024131E-2</v>
      </c>
      <c r="AP102" s="21">
        <f ca="1">AP101*(1-'Risk male'!AP102)</f>
        <v>1.2094234665427188E-2</v>
      </c>
      <c r="AQ102" s="21">
        <f ca="1">AQ101*(1-'Risk male'!AQ102)</f>
        <v>1.2292532856868637E-2</v>
      </c>
      <c r="AR102" s="21">
        <f ca="1">AR101*(1-'Risk male'!AR102)</f>
        <v>1.2490977257401526E-2</v>
      </c>
      <c r="AS102" s="21">
        <f ca="1">AS101*(1-'Risk male'!AS102)</f>
        <v>1.2689531626333317E-2</v>
      </c>
      <c r="AT102" s="21">
        <f ca="1">AT101*(1-'Risk male'!AT102)</f>
        <v>1.2888160583072607E-2</v>
      </c>
      <c r="AU102" s="21">
        <f ca="1">AU101*(1-'Risk male'!AU102)</f>
        <v>1.3086829607789724E-2</v>
      </c>
      <c r="AV102" s="21">
        <f ca="1">AV101*(1-'Risk male'!AV102)</f>
        <v>1.3285505040952411E-2</v>
      </c>
      <c r="AW102" s="21">
        <f ca="1">AW101*(1-'Risk male'!AW102)</f>
        <v>1.3484154081796769E-2</v>
      </c>
      <c r="AX102" s="21">
        <f ca="1">AX101*(1-'Risk male'!AX102)</f>
        <v>1.3682744785792039E-2</v>
      </c>
      <c r="AY102" s="21">
        <f ca="1">AY101*(1-'Risk male'!AY102)</f>
        <v>1.3881246061156743E-2</v>
      </c>
      <c r="AZ102" s="21">
        <f ca="1">AZ101*(1-'Risk male'!AZ102)</f>
        <v>1.4079627664481601E-2</v>
      </c>
    </row>
    <row r="103" spans="1:52" x14ac:dyDescent="0.2">
      <c r="A103" s="1">
        <v>100</v>
      </c>
      <c r="B103" s="21">
        <f ca="1">B102*(1-'Risk male'!B103)</f>
        <v>2.8984472566363395E-3</v>
      </c>
      <c r="C103" s="21">
        <f ca="1">C102*(1-'Risk male'!C103)</f>
        <v>2.9920235141456565E-3</v>
      </c>
      <c r="D103" s="21">
        <f ca="1">D102*(1-'Risk male'!D103)</f>
        <v>3.0868618895759452E-3</v>
      </c>
      <c r="E103" s="21">
        <f ca="1">E102*(1-'Risk male'!E103)</f>
        <v>3.1829323870559566E-3</v>
      </c>
      <c r="F103" s="21">
        <f ca="1">F102*(1-'Risk male'!F103)</f>
        <v>3.2802045516474704E-3</v>
      </c>
      <c r="G103" s="21">
        <f ca="1">G102*(1-'Risk male'!G103)</f>
        <v>3.3786475217122448E-3</v>
      </c>
      <c r="H103" s="21">
        <f ca="1">H102*(1-'Risk male'!H103)</f>
        <v>3.4782300800508372E-3</v>
      </c>
      <c r="I103" s="21">
        <f ca="1">I102*(1-'Risk male'!I103)</f>
        <v>3.5789207037421698E-3</v>
      </c>
      <c r="J103" s="21">
        <f ca="1">J102*(1-'Risk male'!J103)</f>
        <v>3.6806876126209732E-3</v>
      </c>
      <c r="K103" s="21">
        <f ca="1">K102*(1-'Risk male'!K103)</f>
        <v>3.7834988163384952E-3</v>
      </c>
      <c r="L103" s="21">
        <f ca="1">L102*(1-'Risk male'!L103)</f>
        <v>3.8873221599596388E-3</v>
      </c>
      <c r="M103" s="21">
        <f ca="1">M102*(1-'Risk male'!M103)</f>
        <v>3.9921253680571889E-3</v>
      </c>
      <c r="N103" s="21">
        <f ca="1">N102*(1-'Risk male'!N103)</f>
        <v>4.0978760872707612E-3</v>
      </c>
      <c r="O103" s="21">
        <f ca="1">O102*(1-'Risk male'!O103)</f>
        <v>4.2045419273048657E-3</v>
      </c>
      <c r="P103" s="21">
        <f ca="1">P102*(1-'Risk male'!P103)</f>
        <v>4.3120905003469021E-3</v>
      </c>
      <c r="Q103" s="21">
        <f ca="1">Q102*(1-'Risk male'!Q103)</f>
        <v>4.4204894588916249E-3</v>
      </c>
      <c r="R103" s="21">
        <f ca="1">R102*(1-'Risk male'!R103)</f>
        <v>4.5297065319644834E-3</v>
      </c>
      <c r="S103" s="21">
        <f ca="1">S102*(1-'Risk male'!S103)</f>
        <v>4.6397095597412712E-3</v>
      </c>
      <c r="T103" s="21">
        <f ca="1">T102*(1-'Risk male'!T103)</f>
        <v>4.7504665265665378E-3</v>
      </c>
      <c r="U103" s="21">
        <f ca="1">U102*(1-'Risk male'!U103)</f>
        <v>4.8619455923775015E-3</v>
      </c>
      <c r="V103" s="21">
        <f ca="1">V102*(1-'Risk male'!V103)</f>
        <v>4.9741151225447949E-3</v>
      </c>
      <c r="W103" s="21">
        <f ca="1">W102*(1-'Risk male'!W103)</f>
        <v>5.0869437161446627E-3</v>
      </c>
      <c r="X103" s="21">
        <f ca="1">X102*(1-'Risk male'!X103)</f>
        <v>5.2004002326813516E-3</v>
      </c>
      <c r="Y103" s="21">
        <f ca="1">Y102*(1-'Risk male'!Y103)</f>
        <v>5.3144538172810573E-3</v>
      </c>
      <c r="Z103" s="21">
        <f ca="1">Z102*(1-'Risk male'!Z103)</f>
        <v>5.4290739243822474E-3</v>
      </c>
      <c r="AA103" s="21">
        <f ca="1">AA102*(1-'Risk male'!AA103)</f>
        <v>5.5442303399493575E-3</v>
      </c>
      <c r="AB103" s="21">
        <f ca="1">AB102*(1-'Risk male'!AB103)</f>
        <v>5.6598932022394657E-3</v>
      </c>
      <c r="AC103" s="21">
        <f ca="1">AC102*(1-'Risk male'!AC103)</f>
        <v>5.7760330211535319E-3</v>
      </c>
      <c r="AD103" s="21">
        <f ca="1">AD102*(1-'Risk male'!AD103)</f>
        <v>5.8926206962057132E-3</v>
      </c>
      <c r="AE103" s="21">
        <f ca="1">AE102*(1-'Risk male'!AE103)</f>
        <v>6.0096275331455867E-3</v>
      </c>
      <c r="AF103" s="21">
        <f ca="1">AF102*(1-'Risk male'!AF103)</f>
        <v>6.127025259269967E-3</v>
      </c>
      <c r="AG103" s="21">
        <f ca="1">AG102*(1-'Risk male'!AG103)</f>
        <v>6.2447860374615447E-3</v>
      </c>
      <c r="AH103" s="21">
        <f ca="1">AH102*(1-'Risk male'!AH103)</f>
        <v>6.3628824789931388E-3</v>
      </c>
      <c r="AI103" s="21">
        <f ca="1">AI102*(1-'Risk male'!AI103)</f>
        <v>6.4812876551366442E-3</v>
      </c>
      <c r="AJ103" s="21">
        <f ca="1">AJ102*(1-'Risk male'!AJ103)</f>
        <v>6.5999751076165503E-3</v>
      </c>
      <c r="AK103" s="21">
        <f ca="1">AK102*(1-'Risk male'!AK103)</f>
        <v>6.718918857948359E-3</v>
      </c>
      <c r="AL103" s="21">
        <f ca="1">AL102*(1-'Risk male'!AL103)</f>
        <v>6.8380934157024273E-3</v>
      </c>
      <c r="AM103" s="21">
        <f ca="1">AM102*(1-'Risk male'!AM103)</f>
        <v>6.9574737857339176E-3</v>
      </c>
      <c r="AN103" s="21">
        <f ca="1">AN102*(1-'Risk male'!AN103)</f>
        <v>7.0770354744194471E-3</v>
      </c>
      <c r="AO103" s="21">
        <f ca="1">AO102*(1-'Risk male'!AO103)</f>
        <v>7.196754494941119E-3</v>
      </c>
      <c r="AP103" s="21">
        <f ca="1">AP102*(1-'Risk male'!AP103)</f>
        <v>7.3166073716581254E-3</v>
      </c>
      <c r="AQ103" s="21">
        <f ca="1">AQ102*(1-'Risk male'!AQ103)</f>
        <v>7.4365711436059669E-3</v>
      </c>
      <c r="AR103" s="21">
        <f ca="1">AR102*(1-'Risk male'!AR103)</f>
        <v>7.5566233671628454E-3</v>
      </c>
      <c r="AS103" s="21">
        <f ca="1">AS102*(1-'Risk male'!AS103)</f>
        <v>7.6767421179221732E-3</v>
      </c>
      <c r="AT103" s="21">
        <f ca="1">AT102*(1-'Risk male'!AT103)</f>
        <v>7.7969059918097747E-3</v>
      </c>
      <c r="AU103" s="21">
        <f ca="1">AU102*(1-'Risk male'!AU103)</f>
        <v>7.9170941054835259E-3</v>
      </c>
      <c r="AV103" s="21">
        <f ca="1">AV102*(1-'Risk male'!AV103)</f>
        <v>8.0372860960524588E-3</v>
      </c>
      <c r="AW103" s="21">
        <f ca="1">AW102*(1-'Risk male'!AW103)</f>
        <v>8.1574621201517331E-3</v>
      </c>
      <c r="AX103" s="21">
        <f ca="1">AX102*(1-'Risk male'!AX103)</f>
        <v>8.277602852408911E-3</v>
      </c>
      <c r="AY103" s="21">
        <f ca="1">AY102*(1-'Risk male'!AY103)</f>
        <v>8.3976894833363448E-3</v>
      </c>
      <c r="AZ103" s="21">
        <f ca="1">AZ102*(1-'Risk male'!AZ103)</f>
        <v>8.517703716683183E-3</v>
      </c>
    </row>
    <row r="104" spans="1:52" x14ac:dyDescent="0.2">
      <c r="A104" s="1">
        <v>101</v>
      </c>
      <c r="B104" s="21">
        <f ca="1">B103*(1-'Risk male'!B104)</f>
        <v>1.6591531865378232E-3</v>
      </c>
      <c r="C104" s="21">
        <f ca="1">C103*(1-'Risk male'!C104)</f>
        <v>1.7127188829552367E-3</v>
      </c>
      <c r="D104" s="21">
        <f ca="1">D103*(1-'Risk male'!D104)</f>
        <v>1.7670070513671197E-3</v>
      </c>
      <c r="E104" s="21">
        <f ca="1">E103*(1-'Risk male'!E104)</f>
        <v>1.8220005212883955E-3</v>
      </c>
      <c r="F104" s="21">
        <f ca="1">F103*(1-'Risk male'!F104)</f>
        <v>1.8776818594510691E-3</v>
      </c>
      <c r="G104" s="21">
        <f ca="1">G103*(1-'Risk male'!G104)</f>
        <v>1.9340333997805508E-3</v>
      </c>
      <c r="H104" s="21">
        <f ca="1">H103*(1-'Risk male'!H104)</f>
        <v>1.9910372726689627E-3</v>
      </c>
      <c r="I104" s="21">
        <f ca="1">I103*(1-'Risk male'!I104)</f>
        <v>2.0486754335047167E-3</v>
      </c>
      <c r="J104" s="21">
        <f ca="1">J103*(1-'Risk male'!J104)</f>
        <v>2.1069296904223738E-3</v>
      </c>
      <c r="K104" s="21">
        <f ca="1">K103*(1-'Risk male'!K104)</f>
        <v>2.1657817312415238E-3</v>
      </c>
      <c r="L104" s="21">
        <f ca="1">L103*(1-'Risk male'!L104)</f>
        <v>2.2252131495678791E-3</v>
      </c>
      <c r="M104" s="21">
        <f ca="1">M103*(1-'Risk male'!M104)</f>
        <v>2.2852054700340557E-3</v>
      </c>
      <c r="N104" s="21">
        <f ca="1">N103*(1-'Risk male'!N104)</f>
        <v>2.3457401726615181E-3</v>
      </c>
      <c r="O104" s="21">
        <f ca="1">O103*(1-'Risk male'!O104)</f>
        <v>2.4067987163290329E-3</v>
      </c>
      <c r="P104" s="21">
        <f ca="1">P103*(1-'Risk male'!P104)</f>
        <v>2.4683625613366421E-3</v>
      </c>
      <c r="Q104" s="21">
        <f ca="1">Q103*(1-'Risk male'!Q104)</f>
        <v>2.5304131910574589E-3</v>
      </c>
      <c r="R104" s="21">
        <f ca="1">R103*(1-'Risk male'!R104)</f>
        <v>2.5929321326729291E-3</v>
      </c>
      <c r="S104" s="21">
        <f ca="1">S103*(1-'Risk male'!S104)</f>
        <v>2.6559009769901005E-3</v>
      </c>
      <c r="T104" s="21">
        <f ca="1">T103*(1-'Risk male'!T104)</f>
        <v>2.719301397342294E-3</v>
      </c>
      <c r="U104" s="21">
        <f ca="1">U103*(1-'Risk male'!U104)</f>
        <v>2.7831151675770396E-3</v>
      </c>
      <c r="V104" s="21">
        <f ca="1">V103*(1-'Risk male'!V104)</f>
        <v>2.8473241791377646E-3</v>
      </c>
      <c r="W104" s="21">
        <f ca="1">W103*(1-'Risk male'!W104)</f>
        <v>2.9119104572475994E-3</v>
      </c>
      <c r="X104" s="21">
        <f ca="1">X103*(1-'Risk male'!X104)</f>
        <v>2.9768561762060267E-3</v>
      </c>
      <c r="Y104" s="21">
        <f ca="1">Y103*(1-'Risk male'!Y104)</f>
        <v>3.0421436738106125E-3</v>
      </c>
      <c r="Z104" s="21">
        <f ca="1">Z103*(1-'Risk male'!Z104)</f>
        <v>3.1077554649180145E-3</v>
      </c>
      <c r="AA104" s="21">
        <f ca="1">AA103*(1-'Risk male'!AA104)</f>
        <v>3.1736742541597319E-3</v>
      </c>
      <c r="AB104" s="21">
        <f ca="1">AB103*(1-'Risk male'!AB104)</f>
        <v>3.2398829478295353E-3</v>
      </c>
      <c r="AC104" s="21">
        <f ca="1">AC103*(1-'Risk male'!AC104)</f>
        <v>3.306364664960666E-3</v>
      </c>
      <c r="AD104" s="21">
        <f ca="1">AD103*(1-'Risk male'!AD104)</f>
        <v>3.3731027476119778E-3</v>
      </c>
      <c r="AE104" s="21">
        <f ca="1">AE103*(1-'Risk male'!AE104)</f>
        <v>3.4400807703829678E-3</v>
      </c>
      <c r="AF104" s="21">
        <f ca="1">AF103*(1-'Risk male'!AF104)</f>
        <v>3.5072825491786956E-3</v>
      </c>
      <c r="AG104" s="21">
        <f ca="1">AG103*(1-'Risk male'!AG104)</f>
        <v>3.5746921492458964E-3</v>
      </c>
      <c r="AH104" s="21">
        <f ca="1">AH103*(1-'Risk male'!AH104)</f>
        <v>3.6422938925024947E-3</v>
      </c>
      <c r="AI104" s="21">
        <f ca="1">AI103*(1-'Risk male'!AI104)</f>
        <v>3.7100723641828983E-3</v>
      </c>
      <c r="AJ104" s="21">
        <f ca="1">AJ103*(1-'Risk male'!AJ104)</f>
        <v>3.7780124188218846E-3</v>
      </c>
      <c r="AK104" s="21">
        <f ca="1">AK103*(1-'Risk male'!AK104)</f>
        <v>3.8460991856001767E-3</v>
      </c>
      <c r="AL104" s="21">
        <f ca="1">AL103*(1-'Risk male'!AL104)</f>
        <v>3.9143180730749011E-3</v>
      </c>
      <c r="AM104" s="21">
        <f ca="1">AM103*(1-'Risk male'!AM104)</f>
        <v>3.9826547733182146E-3</v>
      </c>
      <c r="AN104" s="21">
        <f ca="1">AN103*(1-'Risk male'!AN104)</f>
        <v>4.0510952654873389E-3</v>
      </c>
      <c r="AO104" s="21">
        <f ca="1">AO103*(1-'Risk male'!AO104)</f>
        <v>4.1196258188492905E-3</v>
      </c>
      <c r="AP104" s="21">
        <f ca="1">AP103*(1-'Risk male'!AP104)</f>
        <v>4.188232995283309E-3</v>
      </c>
      <c r="AQ104" s="21">
        <f ca="1">AQ103*(1-'Risk male'!AQ104)</f>
        <v>4.256903651283909E-3</v>
      </c>
      <c r="AR104" s="21">
        <f ca="1">AR103*(1-'Risk male'!AR104)</f>
        <v>4.3256249394872008E-3</v>
      </c>
      <c r="AS104" s="21">
        <f ca="1">AS103*(1-'Risk male'!AS104)</f>
        <v>4.3943843097427647E-3</v>
      </c>
      <c r="AT104" s="21">
        <f ca="1">AT103*(1-'Risk male'!AT104)</f>
        <v>4.4631695097531706E-3</v>
      </c>
      <c r="AU104" s="21">
        <f ca="1">AU103*(1-'Risk male'!AU104)</f>
        <v>4.5319685853027437E-3</v>
      </c>
      <c r="AV104" s="21">
        <f ca="1">AV103*(1-'Risk male'!AV104)</f>
        <v>4.6007698800967682E-3</v>
      </c>
      <c r="AW104" s="21">
        <f ca="1">AW103*(1-'Risk male'!AW104)</f>
        <v>4.66956203523198E-3</v>
      </c>
      <c r="AX104" s="21">
        <f ca="1">AX103*(1-'Risk male'!AX104)</f>
        <v>4.738333988318617E-3</v>
      </c>
      <c r="AY104" s="21">
        <f ca="1">AY103*(1-'Risk male'!AY104)</f>
        <v>4.8070749722739581E-3</v>
      </c>
      <c r="AZ104" s="21">
        <f ca="1">AZ103*(1-'Risk male'!AZ104)</f>
        <v>4.8757745138065453E-3</v>
      </c>
    </row>
    <row r="105" spans="1:52" x14ac:dyDescent="0.2">
      <c r="A105" s="1">
        <v>102</v>
      </c>
      <c r="B105" s="21">
        <f ca="1">B104*(1-'Risk male'!B105)</f>
        <v>8.8758343545885501E-4</v>
      </c>
      <c r="C105" s="21">
        <f ca="1">C104*(1-'Risk male'!C105)</f>
        <v>9.162390323227737E-4</v>
      </c>
      <c r="D105" s="21">
        <f ca="1">D104*(1-'Risk male'!D105)</f>
        <v>9.4528112404447713E-4</v>
      </c>
      <c r="E105" s="21">
        <f ca="1">E104*(1-'Risk male'!E105)</f>
        <v>9.7470052507180743E-4</v>
      </c>
      <c r="F105" s="21">
        <f ca="1">F104*(1-'Risk male'!F105)</f>
        <v>1.0044879092738059E-3</v>
      </c>
      <c r="G105" s="21">
        <f ca="1">G104*(1-'Risk male'!G105)</f>
        <v>1.0346338259768983E-3</v>
      </c>
      <c r="H105" s="21">
        <f ca="1">H104*(1-'Risk male'!H105)</f>
        <v>1.0651287156249935E-3</v>
      </c>
      <c r="I105" s="21">
        <f ca="1">I104*(1-'Risk male'!I105)</f>
        <v>1.0959629250417153E-3</v>
      </c>
      <c r="J105" s="21">
        <f ca="1">J104*(1-'Risk male'!J105)</f>
        <v>1.1271267222755148E-3</v>
      </c>
      <c r="K105" s="21">
        <f ca="1">K104*(1-'Risk male'!K105)</f>
        <v>1.1586103110109392E-3</v>
      </c>
      <c r="L105" s="21">
        <f ca="1">L104*(1-'Risk male'!L105)</f>
        <v>1.1904038445317191E-3</v>
      </c>
      <c r="M105" s="21">
        <f ca="1">M104*(1-'Risk male'!M105)</f>
        <v>1.2224974392236181E-3</v>
      </c>
      <c r="N105" s="21">
        <f ca="1">N104*(1-'Risk male'!N105)</f>
        <v>1.2548811876071423E-3</v>
      </c>
      <c r="O105" s="21">
        <f ca="1">O104*(1-'Risk male'!O105)</f>
        <v>1.2875451708922636E-3</v>
      </c>
      <c r="P105" s="21">
        <f ca="1">P104*(1-'Risk male'!P105)</f>
        <v>1.3204794710492821E-3</v>
      </c>
      <c r="Q105" s="21">
        <f ca="1">Q104*(1-'Risk male'!Q105)</f>
        <v>1.3536741823917072E-3</v>
      </c>
      <c r="R105" s="21">
        <f ca="1">R104*(1-'Risk male'!R105)</f>
        <v>1.3871194226688294E-3</v>
      </c>
      <c r="S105" s="21">
        <f ca="1">S104*(1-'Risk male'!S105)</f>
        <v>1.4208053436672006E-3</v>
      </c>
      <c r="T105" s="21">
        <f ca="1">T104*(1-'Risk male'!T105)</f>
        <v>1.4547221413217688E-3</v>
      </c>
      <c r="U105" s="21">
        <f ca="1">U104*(1-'Risk male'!U105)</f>
        <v>1.4888600653387362E-3</v>
      </c>
      <c r="V105" s="21">
        <f ca="1">V104*(1-'Risk male'!V105)</f>
        <v>1.5232094283336077E-3</v>
      </c>
      <c r="W105" s="21">
        <f ca="1">W104*(1-'Risk male'!W105)</f>
        <v>1.5577606144889082E-3</v>
      </c>
      <c r="X105" s="21">
        <f ca="1">X104*(1-'Risk male'!X105)</f>
        <v>1.5925040877373031E-3</v>
      </c>
      <c r="Y105" s="21">
        <f ca="1">Y104*(1-'Risk male'!Y105)</f>
        <v>1.6274303994766738E-3</v>
      </c>
      <c r="Z105" s="21">
        <f ca="1">Z104*(1-'Risk male'!Z105)</f>
        <v>1.6625301958247364E-3</v>
      </c>
      <c r="AA105" s="21">
        <f ca="1">AA104*(1-'Risk male'!AA105)</f>
        <v>1.6977942244214821E-3</v>
      </c>
      <c r="AB105" s="21">
        <f ca="1">AB104*(1-'Risk male'!AB105)</f>
        <v>1.7332133407884972E-3</v>
      </c>
      <c r="AC105" s="21">
        <f ca="1">AC104*(1-'Risk male'!AC105)</f>
        <v>1.7687785142548398E-3</v>
      </c>
      <c r="AD105" s="21">
        <f ca="1">AD104*(1-'Risk male'!AD105)</f>
        <v>1.8044808334597325E-3</v>
      </c>
      <c r="AE105" s="21">
        <f ca="1">AE104*(1-'Risk male'!AE105)</f>
        <v>1.8403115114427396E-3</v>
      </c>
      <c r="AF105" s="21">
        <f ca="1">AF104*(1-'Risk male'!AF105)</f>
        <v>1.8762618903326628E-3</v>
      </c>
      <c r="AG105" s="21">
        <f ca="1">AG104*(1-'Risk male'!AG105)</f>
        <v>1.9123234456465547E-3</v>
      </c>
      <c r="AH105" s="21">
        <f ca="1">AH104*(1-'Risk male'!AH105)</f>
        <v>1.9484877902107272E-3</v>
      </c>
      <c r="AI105" s="21">
        <f ca="1">AI104*(1-'Risk male'!AI105)</f>
        <v>1.9847466777157311E-3</v>
      </c>
      <c r="AJ105" s="21">
        <f ca="1">AJ104*(1-'Risk male'!AJ105)</f>
        <v>2.0210920059175034E-3</v>
      </c>
      <c r="AK105" s="21">
        <f ca="1">AK104*(1-'Risk male'!AK105)</f>
        <v>2.057515819497049E-3</v>
      </c>
      <c r="AL105" s="21">
        <f ca="1">AL104*(1-'Risk male'!AL105)</f>
        <v>2.0940103125910514E-3</v>
      </c>
      <c r="AM105" s="21">
        <f ca="1">AM104*(1-'Risk male'!AM105)</f>
        <v>2.1305678310058825E-3</v>
      </c>
      <c r="AN105" s="21">
        <f ca="1">AN104*(1-'Risk male'!AN105)</f>
        <v>2.1671808741274322E-3</v>
      </c>
      <c r="AO105" s="21">
        <f ca="1">AO104*(1-'Risk male'!AO105)</f>
        <v>2.2038420965392247E-3</v>
      </c>
      <c r="AP105" s="21">
        <f ca="1">AP104*(1-'Risk male'!AP105)</f>
        <v>2.2405443093611206E-3</v>
      </c>
      <c r="AQ105" s="21">
        <f ca="1">AQ104*(1-'Risk male'!AQ105)</f>
        <v>2.2772804813208738E-3</v>
      </c>
      <c r="AR105" s="21">
        <f ca="1">AR104*(1-'Risk male'!AR105)</f>
        <v>2.3140437395706543E-3</v>
      </c>
      <c r="AS105" s="21">
        <f ca="1">AS104*(1-'Risk male'!AS105)</f>
        <v>2.3508273702604592E-3</v>
      </c>
      <c r="AT105" s="21">
        <f ca="1">AT104*(1-'Risk male'!AT105)</f>
        <v>2.3876248188802337E-3</v>
      </c>
      <c r="AU105" s="21">
        <f ca="1">AU104*(1-'Risk male'!AU105)</f>
        <v>2.4244296903822488E-3</v>
      </c>
      <c r="AV105" s="21">
        <f ca="1">AV104*(1-'Risk male'!AV105)</f>
        <v>2.4612357490950833E-3</v>
      </c>
      <c r="AW105" s="21">
        <f ca="1">AW104*(1-'Risk male'!AW105)</f>
        <v>2.4980369184403575E-3</v>
      </c>
      <c r="AX105" s="21">
        <f ca="1">AX104*(1-'Risk male'!AX105)</f>
        <v>2.5348272804630633E-3</v>
      </c>
      <c r="AY105" s="21">
        <f ca="1">AY104*(1-'Risk male'!AY105)</f>
        <v>2.5716010751861544E-3</v>
      </c>
      <c r="AZ105" s="21">
        <f ca="1">AZ104*(1-'Risk male'!AZ105)</f>
        <v>2.6083526997996613E-3</v>
      </c>
    </row>
    <row r="106" spans="1:52" x14ac:dyDescent="0.2">
      <c r="A106" s="1">
        <v>103</v>
      </c>
      <c r="B106" s="21">
        <f ca="1">B105*(1-'Risk male'!B106)</f>
        <v>4.0622495027952863E-4</v>
      </c>
      <c r="C106" s="21">
        <f ca="1">C105*(1-'Risk male'!C106)</f>
        <v>4.1933990707821844E-4</v>
      </c>
      <c r="D106" s="21">
        <f ca="1">D105*(1-'Risk male'!D106)</f>
        <v>4.3263175299866814E-4</v>
      </c>
      <c r="E106" s="21">
        <f ca="1">E105*(1-'Risk male'!E106)</f>
        <v>4.4609628404120895E-4</v>
      </c>
      <c r="F106" s="21">
        <f ca="1">F105*(1-'Risk male'!F106)</f>
        <v>4.5972923186673754E-4</v>
      </c>
      <c r="G106" s="21">
        <f ca="1">G105*(1-'Risk male'!G106)</f>
        <v>4.7352627113608092E-4</v>
      </c>
      <c r="H106" s="21">
        <f ca="1">H105*(1-'Risk male'!H106)</f>
        <v>4.8748302667723533E-4</v>
      </c>
      <c r="I106" s="21">
        <f ca="1">I105*(1-'Risk male'!I106)</f>
        <v>5.0159508047051163E-4</v>
      </c>
      <c r="J106" s="21">
        <f ca="1">J105*(1-'Risk male'!J106)</f>
        <v>5.1585797844277601E-4</v>
      </c>
      <c r="K106" s="21">
        <f ca="1">K105*(1-'Risk male'!K106)</f>
        <v>5.3026723706312993E-4</v>
      </c>
      <c r="L106" s="21">
        <f ca="1">L105*(1-'Risk male'!L106)</f>
        <v>5.4481834973347002E-4</v>
      </c>
      <c r="M106" s="21">
        <f ca="1">M105*(1-'Risk male'!M106)</f>
        <v>5.5950679296840739E-4</v>
      </c>
      <c r="N106" s="21">
        <f ca="1">N105*(1-'Risk male'!N106)</f>
        <v>5.7432803236001574E-4</v>
      </c>
      <c r="O106" s="21">
        <f ca="1">O105*(1-'Risk male'!O106)</f>
        <v>5.8927752832381788E-4</v>
      </c>
      <c r="P106" s="21">
        <f ca="1">P105*(1-'Risk male'!P106)</f>
        <v>6.0435074162331964E-4</v>
      </c>
      <c r="Q106" s="21">
        <f ca="1">Q105*(1-'Risk male'!Q106)</f>
        <v>6.1954313867120827E-4</v>
      </c>
      <c r="R106" s="21">
        <f ca="1">R105*(1-'Risk male'!R106)</f>
        <v>6.3485019660614722E-4</v>
      </c>
      <c r="S106" s="21">
        <f ca="1">S105*(1-'Risk male'!S106)</f>
        <v>6.502674081448114E-4</v>
      </c>
      <c r="T106" s="21">
        <f ca="1">T105*(1-'Risk male'!T106)</f>
        <v>6.6579028620950291E-4</v>
      </c>
      <c r="U106" s="21">
        <f ca="1">U105*(1-'Risk male'!U106)</f>
        <v>6.8141436833229476E-4</v>
      </c>
      <c r="V106" s="21">
        <f ca="1">V105*(1-'Risk male'!V106)</f>
        <v>6.9713522083728952E-4</v>
      </c>
      <c r="W106" s="21">
        <f ca="1">W105*(1-'Risk male'!W106)</f>
        <v>7.1294844280304166E-4</v>
      </c>
      <c r="X106" s="21">
        <f ca="1">X105*(1-'Risk male'!X106)</f>
        <v>7.2884966980776931E-4</v>
      </c>
      <c r="Y106" s="21">
        <f ca="1">Y105*(1-'Risk male'!Y106)</f>
        <v>7.4483457746035351E-4</v>
      </c>
      <c r="Z106" s="21">
        <f ca="1">Z105*(1-'Risk male'!Z106)</f>
        <v>7.6089888472059667E-4</v>
      </c>
      <c r="AA106" s="21">
        <f ca="1">AA105*(1-'Risk male'!AA106)</f>
        <v>7.7703835701253203E-4</v>
      </c>
      <c r="AB106" s="21">
        <f ca="1">AB105*(1-'Risk male'!AB106)</f>
        <v>7.9324880913492571E-4</v>
      </c>
      <c r="AC106" s="21">
        <f ca="1">AC105*(1-'Risk male'!AC106)</f>
        <v>8.0952610797340504E-4</v>
      </c>
      <c r="AD106" s="21">
        <f ca="1">AD105*(1-'Risk male'!AD106)</f>
        <v>8.2586617501890331E-4</v>
      </c>
      <c r="AE106" s="21">
        <f ca="1">AE105*(1-'Risk male'!AE106)</f>
        <v>8.4226498869730882E-4</v>
      </c>
      <c r="AF106" s="21">
        <f ca="1">AF105*(1-'Risk male'!AF106)</f>
        <v>8.5871858651545585E-4</v>
      </c>
      <c r="AG106" s="21">
        <f ca="1">AG105*(1-'Risk male'!AG106)</f>
        <v>8.7522306702867661E-4</v>
      </c>
      <c r="AH106" s="21">
        <f ca="1">AH105*(1-'Risk male'!AH106)</f>
        <v>8.9177459163534978E-4</v>
      </c>
      <c r="AI106" s="21">
        <f ca="1">AI105*(1-'Risk male'!AI106)</f>
        <v>9.0836938620392639E-4</v>
      </c>
      <c r="AJ106" s="21">
        <f ca="1">AJ105*(1-'Risk male'!AJ106)</f>
        <v>9.2500374253801619E-4</v>
      </c>
      <c r="AK106" s="21">
        <f ca="1">AK105*(1-'Risk male'!AK106)</f>
        <v>9.4167401968519215E-4</v>
      </c>
      <c r="AL106" s="21">
        <f ca="1">AL105*(1-'Risk male'!AL106)</f>
        <v>9.5837664509518944E-4</v>
      </c>
      <c r="AM106" s="21">
        <f ca="1">AM105*(1-'Risk male'!AM106)</f>
        <v>9.7510811563320183E-4</v>
      </c>
      <c r="AN106" s="21">
        <f ca="1">AN105*(1-'Risk male'!AN106)</f>
        <v>9.9186499845396433E-4</v>
      </c>
      <c r="AO106" s="21">
        <f ca="1">AO105*(1-'Risk male'!AO106)</f>
        <v>1.0086439317423237E-3</v>
      </c>
      <c r="AP106" s="21">
        <f ca="1">AP105*(1-'Risk male'!AP106)</f>
        <v>1.0254416253259312E-3</v>
      </c>
      <c r="AQ106" s="21">
        <f ca="1">AQ105*(1-'Risk male'!AQ106)</f>
        <v>1.0422548611656651E-3</v>
      </c>
      <c r="AR106" s="21">
        <f ca="1">AR105*(1-'Risk male'!AR106)</f>
        <v>1.059080493729335E-3</v>
      </c>
      <c r="AS106" s="21">
        <f ca="1">AS105*(1-'Risk male'!AS106)</f>
        <v>1.0759154502541172E-3</v>
      </c>
      <c r="AT106" s="21">
        <f ca="1">AT105*(1-'Risk male'!AT106)</f>
        <v>1.0927567309031343E-3</v>
      </c>
      <c r="AU106" s="21">
        <f ca="1">AU105*(1-'Risk male'!AU106)</f>
        <v>1.1096014088214658E-3</v>
      </c>
      <c r="AV106" s="21">
        <f ca="1">AV105*(1-'Risk male'!AV106)</f>
        <v>1.1264466300967783E-3</v>
      </c>
      <c r="AW106" s="21">
        <f ca="1">AW105*(1-'Risk male'!AW106)</f>
        <v>1.1432896136296831E-3</v>
      </c>
      <c r="AX106" s="21">
        <f ca="1">AX105*(1-'Risk male'!AX106)</f>
        <v>1.1601276509187785E-3</v>
      </c>
      <c r="AY106" s="21">
        <f ca="1">AY105*(1-'Risk male'!AY106)</f>
        <v>1.1769581057652623E-3</v>
      </c>
      <c r="AZ106" s="21">
        <f ca="1">AZ105*(1-'Risk male'!AZ106)</f>
        <v>1.1937784139018101E-3</v>
      </c>
    </row>
    <row r="107" spans="1:52" x14ac:dyDescent="0.2">
      <c r="A107" t="s">
        <v>35</v>
      </c>
      <c r="B107" s="12">
        <f ca="1">SUM(B3:B106)</f>
        <v>76.406115831042328</v>
      </c>
      <c r="C107" s="12">
        <f t="shared" ref="C107:AZ107" ca="1" si="1">SUM(C3:C106)</f>
        <v>76.58345222579149</v>
      </c>
      <c r="D107" s="12">
        <f t="shared" ca="1" si="1"/>
        <v>76.759919521186248</v>
      </c>
      <c r="E107" s="12">
        <f t="shared" ca="1" si="1"/>
        <v>76.935491440993573</v>
      </c>
      <c r="F107" s="12">
        <f t="shared" ca="1" si="1"/>
        <v>77.110142459348722</v>
      </c>
      <c r="G107" s="12">
        <f t="shared" ca="1" si="1"/>
        <v>77.283847816134738</v>
      </c>
      <c r="H107" s="12">
        <f t="shared" ca="1" si="1"/>
        <v>77.456583530368533</v>
      </c>
      <c r="I107" s="12">
        <f t="shared" ca="1" si="1"/>
        <v>77.628326411658463</v>
      </c>
      <c r="J107" s="12">
        <f t="shared" ca="1" si="1"/>
        <v>77.799054069797592</v>
      </c>
      <c r="K107" s="12">
        <f t="shared" ca="1" si="1"/>
        <v>77.968744922562053</v>
      </c>
      <c r="L107" s="12">
        <f t="shared" ca="1" si="1"/>
        <v>78.137378201780763</v>
      </c>
      <c r="M107" s="12">
        <f t="shared" ca="1" si="1"/>
        <v>78.304933957750492</v>
      </c>
      <c r="N107" s="12">
        <f t="shared" ca="1" si="1"/>
        <v>78.471393062063285</v>
      </c>
      <c r="O107" s="12">
        <f t="shared" ca="1" si="1"/>
        <v>78.636737208921147</v>
      </c>
      <c r="P107" s="12">
        <f t="shared" ca="1" si="1"/>
        <v>78.800948915008021</v>
      </c>
      <c r="Q107" s="12">
        <f t="shared" ca="1" si="1"/>
        <v>78.964011517990429</v>
      </c>
      <c r="R107" s="12">
        <f t="shared" ca="1" si="1"/>
        <v>79.125909173719606</v>
      </c>
      <c r="S107" s="12">
        <f t="shared" ca="1" si="1"/>
        <v>79.286626852204932</v>
      </c>
      <c r="T107" s="12">
        <f t="shared" ca="1" si="1"/>
        <v>79.446150332428061</v>
      </c>
      <c r="U107" s="12">
        <f t="shared" ca="1" si="1"/>
        <v>79.604466196067861</v>
      </c>
      <c r="V107" s="19">
        <f t="shared" ca="1" si="1"/>
        <v>79.761561820204349</v>
      </c>
      <c r="W107" s="12">
        <f t="shared" ca="1" si="1"/>
        <v>79.917425369066692</v>
      </c>
      <c r="X107" s="12">
        <f t="shared" ca="1" si="1"/>
        <v>80.072045784891969</v>
      </c>
      <c r="Y107" s="12">
        <f t="shared" ca="1" si="1"/>
        <v>80.22541277795743</v>
      </c>
      <c r="Z107" s="12">
        <f t="shared" ca="1" si="1"/>
        <v>80.377516815849006</v>
      </c>
      <c r="AA107" s="12">
        <f t="shared" ca="1" si="1"/>
        <v>80.528349112025964</v>
      </c>
      <c r="AB107" s="12">
        <f t="shared" ca="1" si="1"/>
        <v>80.677901613739934</v>
      </c>
      <c r="AC107" s="12">
        <f t="shared" ca="1" si="1"/>
        <v>80.826166989365589</v>
      </c>
      <c r="AD107" s="12">
        <f t="shared" ca="1" si="1"/>
        <v>80.973138615197485</v>
      </c>
      <c r="AE107" s="12">
        <f t="shared" ca="1" si="1"/>
        <v>81.11881056176523</v>
      </c>
      <c r="AF107" s="12">
        <f t="shared" ca="1" si="1"/>
        <v>81.2631775797188</v>
      </c>
      <c r="AG107" s="12">
        <f t="shared" ca="1" si="1"/>
        <v>81.406235085331502</v>
      </c>
      <c r="AH107" s="12">
        <f t="shared" ca="1" si="1"/>
        <v>81.547979145668947</v>
      </c>
      <c r="AI107" s="12">
        <f t="shared" ca="1" si="1"/>
        <v>81.688406463467331</v>
      </c>
      <c r="AJ107" s="12">
        <f t="shared" ca="1" si="1"/>
        <v>81.827514361763889</v>
      </c>
      <c r="AK107" s="12">
        <f t="shared" ca="1" si="1"/>
        <v>81.965300768322109</v>
      </c>
      <c r="AL107" s="12">
        <f t="shared" ca="1" si="1"/>
        <v>82.101764199887668</v>
      </c>
      <c r="AM107" s="12">
        <f t="shared" ca="1" si="1"/>
        <v>82.2369037463138</v>
      </c>
      <c r="AN107" s="12">
        <f t="shared" ca="1" si="1"/>
        <v>82.370719054591135</v>
      </c>
      <c r="AO107" s="12">
        <f t="shared" ca="1" si="1"/>
        <v>82.50321031281365</v>
      </c>
      <c r="AP107" s="12">
        <f t="shared" ca="1" si="1"/>
        <v>82.634378234112788</v>
      </c>
      <c r="AQ107" s="12">
        <f t="shared" ca="1" si="1"/>
        <v>82.76422404058934</v>
      </c>
      <c r="AR107" s="12">
        <f t="shared" ca="1" si="1"/>
        <v>82.892749447270461</v>
      </c>
      <c r="AS107" s="12">
        <f t="shared" ca="1" si="1"/>
        <v>83.01995664611664</v>
      </c>
      <c r="AT107" s="12">
        <f t="shared" ca="1" si="1"/>
        <v>83.145848290104951</v>
      </c>
      <c r="AU107" s="12">
        <f t="shared" ca="1" si="1"/>
        <v>83.270427477409186</v>
      </c>
      <c r="AV107" s="12">
        <f t="shared" ca="1" si="1"/>
        <v>83.393697735699206</v>
      </c>
      <c r="AW107" s="12">
        <f t="shared" ca="1" si="1"/>
        <v>83.515663006577697</v>
      </c>
      <c r="AX107" s="12">
        <f t="shared" ca="1" si="1"/>
        <v>83.636327630174151</v>
      </c>
      <c r="AY107" s="12">
        <f t="shared" ca="1" si="1"/>
        <v>83.755696329911302</v>
      </c>
      <c r="AZ107" s="12">
        <f t="shared" ca="1" si="1"/>
        <v>83.873774197459213</v>
      </c>
    </row>
    <row r="108" spans="1:52" x14ac:dyDescent="0.2">
      <c r="A108" t="s">
        <v>36</v>
      </c>
      <c r="B108" s="12">
        <f ca="1">(B107+'LifeExp F'!B107)/2</f>
        <v>78.791110463452412</v>
      </c>
      <c r="C108" s="12">
        <f ca="1">(C107+'LifeExp F'!C107)/2</f>
        <v>78.9231161793399</v>
      </c>
      <c r="D108" s="12">
        <f ca="1">(D107+'LifeExp F'!D107)/2</f>
        <v>79.054356965140556</v>
      </c>
      <c r="E108" s="12">
        <f ca="1">(E107+'LifeExp F'!E107)/2</f>
        <v>79.18482191733834</v>
      </c>
      <c r="F108" s="12">
        <f ca="1">(F107+'LifeExp F'!F107)/2</f>
        <v>79.314500500565401</v>
      </c>
      <c r="G108" s="12">
        <f ca="1">(G107+'LifeExp F'!G107)/2</f>
        <v>79.443382555179596</v>
      </c>
      <c r="H108" s="12">
        <f ca="1">(H107+'LifeExp F'!H107)/2</f>
        <v>79.571458303847209</v>
      </c>
      <c r="I108" s="12">
        <f ca="1">(I107+'LifeExp F'!I107)/2</f>
        <v>79.698718357162747</v>
      </c>
      <c r="J108" s="12">
        <f ca="1">(J107+'LifeExp F'!J107)/2</f>
        <v>79.8251537183381</v>
      </c>
      <c r="K108" s="12">
        <f ca="1">(K107+'LifeExp F'!K107)/2</f>
        <v>79.950755786995899</v>
      </c>
      <c r="L108" s="12">
        <f ca="1">(L107+'LifeExp F'!L107)/2</f>
        <v>80.075516362100004</v>
      </c>
      <c r="M108" s="12">
        <f ca="1">(M107+'LifeExp F'!M107)/2</f>
        <v>80.199427644060549</v>
      </c>
      <c r="N108" s="12">
        <f ca="1">(N107+'LifeExp F'!N107)/2</f>
        <v>80.32248223604671</v>
      </c>
      <c r="O108" s="12">
        <f ca="1">(O107+'LifeExp F'!O107)/2</f>
        <v>80.444673144544851</v>
      </c>
      <c r="P108" s="12">
        <f ca="1">(P107+'LifeExp F'!P107)/2</f>
        <v>80.565993779196873</v>
      </c>
      <c r="Q108" s="12">
        <f ca="1">(Q107+'LifeExp F'!Q107)/2</f>
        <v>80.686437951955043</v>
      </c>
      <c r="R108" s="12">
        <f ca="1">(R107+'LifeExp F'!R107)/2</f>
        <v>80.805999875589222</v>
      </c>
      <c r="S108" s="12">
        <f ca="1">(S107+'LifeExp F'!S107)/2</f>
        <v>80.924674161581322</v>
      </c>
      <c r="T108" s="12">
        <f ca="1">(T107+'LifeExp F'!T107)/2</f>
        <v>81.042455817442274</v>
      </c>
      <c r="U108" s="12">
        <f ca="1">(U107+'LifeExp F'!U107)/2</f>
        <v>81.159340243486184</v>
      </c>
      <c r="V108" s="19">
        <f ca="1">(V107+'LifeExp F'!V107)/2</f>
        <v>81.275323229095818</v>
      </c>
      <c r="W108" s="12">
        <f ca="1">(W107+'LifeExp F'!W107)/2</f>
        <v>81.390400948512095</v>
      </c>
      <c r="X108" s="12">
        <f ca="1">(X107+'LifeExp F'!X107)/2</f>
        <v>81.504569956180859</v>
      </c>
      <c r="Y108" s="12">
        <f ca="1">(Y107+'LifeExp F'!Y107)/2</f>
        <v>81.617827181688455</v>
      </c>
      <c r="Z108" s="12">
        <f ca="1">(Z107+'LifeExp F'!Z107)/2</f>
        <v>81.730169924317153</v>
      </c>
      <c r="AA108" s="12">
        <f ca="1">(AA107+'LifeExp F'!AA107)/2</f>
        <v>81.841595847250773</v>
      </c>
      <c r="AB108" s="12">
        <f ca="1">(AB107+'LifeExp F'!AB107)/2</f>
        <v>81.952102971459666</v>
      </c>
      <c r="AC108" s="12">
        <f ca="1">(AC107+'LifeExp F'!AC107)/2</f>
        <v>82.061689669292832</v>
      </c>
      <c r="AD108" s="12">
        <f ca="1">(AD107+'LifeExp F'!AD107)/2</f>
        <v>82.170354657806172</v>
      </c>
      <c r="AE108" s="12">
        <f ca="1">(AE107+'LifeExp F'!AE107)/2</f>
        <v>82.278096991851015</v>
      </c>
      <c r="AF108" s="12">
        <f ca="1">(AF107+'LifeExp F'!AF107)/2</f>
        <v>82.384916056949905</v>
      </c>
      <c r="AG108" s="12">
        <f ca="1">(AG107+'LifeExp F'!AG107)/2</f>
        <v>82.490811561983662</v>
      </c>
      <c r="AH108" s="12">
        <f ca="1">(AH107+'LifeExp F'!AH107)/2</f>
        <v>82.595783531712911</v>
      </c>
      <c r="AI108" s="12">
        <f ca="1">(AI107+'LifeExp F'!AI107)/2</f>
        <v>82.699832299156753</v>
      </c>
      <c r="AJ108" s="12">
        <f ca="1">(AJ107+'LifeExp F'!AJ107)/2</f>
        <v>82.802958497848948</v>
      </c>
      <c r="AK108" s="12">
        <f ca="1">(AK107+'LifeExp F'!AK107)/2</f>
        <v>82.905163053994301</v>
      </c>
      <c r="AL108" s="12">
        <f ca="1">(AL107+'LifeExp F'!AL107)/2</f>
        <v>83.006447178541606</v>
      </c>
      <c r="AM108" s="12">
        <f ca="1">(AM107+'LifeExp F'!AM107)/2</f>
        <v>83.106812359193711</v>
      </c>
      <c r="AN108" s="12">
        <f ca="1">(AN107+'LifeExp F'!AN107)/2</f>
        <v>83.206260352372112</v>
      </c>
      <c r="AO108" s="12">
        <f ca="1">(AO107+'LifeExp F'!AO107)/2</f>
        <v>83.304793175150706</v>
      </c>
      <c r="AP108" s="12">
        <f ca="1">(AP107+'LifeExp F'!AP107)/2</f>
        <v>83.40241309717662</v>
      </c>
      <c r="AQ108" s="12">
        <f ca="1">(AQ107+'LifeExp F'!AQ107)/2</f>
        <v>83.499122632591224</v>
      </c>
      <c r="AR108" s="12">
        <f ca="1">(AR107+'LifeExp F'!AR107)/2</f>
        <v>83.594924531965958</v>
      </c>
      <c r="AS108" s="12">
        <f ca="1">(AS107+'LifeExp F'!AS107)/2</f>
        <v>83.689821774265027</v>
      </c>
      <c r="AT108" s="12">
        <f ca="1">(AT107+'LifeExp F'!AT107)/2</f>
        <v>83.783817558848199</v>
      </c>
      <c r="AU108" s="12">
        <f ca="1">(AU107+'LifeExp F'!AU107)/2</f>
        <v>83.876915297523851</v>
      </c>
      <c r="AV108" s="12">
        <f ca="1">(AV107+'LifeExp F'!AV107)/2</f>
        <v>83.969118606663869</v>
      </c>
      <c r="AW108" s="12">
        <f ca="1">(AW107+'LifeExp F'!AW107)/2</f>
        <v>84.060431299388696</v>
      </c>
      <c r="AX108" s="12">
        <f ca="1">(AX107+'LifeExp F'!AX107)/2</f>
        <v>84.150857377833304</v>
      </c>
      <c r="AY108" s="12">
        <f ca="1">(AY107+'LifeExp F'!AY107)/2</f>
        <v>84.2404010255011</v>
      </c>
      <c r="AZ108" s="12">
        <f ca="1">(AZ107+'LifeExp F'!AZ107)/2</f>
        <v>84.329066599713286</v>
      </c>
    </row>
    <row r="110" spans="1:52" x14ac:dyDescent="0.2"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</row>
    <row r="112" spans="1:52" x14ac:dyDescent="0.2">
      <c r="B112">
        <v>1</v>
      </c>
      <c r="C112">
        <v>1</v>
      </c>
      <c r="D112">
        <v>1</v>
      </c>
      <c r="E112">
        <v>1</v>
      </c>
      <c r="F112">
        <v>1</v>
      </c>
      <c r="G112">
        <v>1</v>
      </c>
      <c r="H112">
        <v>1</v>
      </c>
      <c r="I112">
        <v>1</v>
      </c>
      <c r="J112">
        <v>1</v>
      </c>
      <c r="K112">
        <v>1</v>
      </c>
      <c r="L112">
        <v>1</v>
      </c>
      <c r="M112">
        <v>1</v>
      </c>
      <c r="N112">
        <v>1</v>
      </c>
      <c r="O112">
        <v>1</v>
      </c>
      <c r="P112">
        <v>1</v>
      </c>
      <c r="Q112">
        <v>1</v>
      </c>
      <c r="R112">
        <v>1</v>
      </c>
      <c r="S112">
        <v>1</v>
      </c>
      <c r="T112">
        <v>1</v>
      </c>
      <c r="U112">
        <v>1</v>
      </c>
      <c r="V112">
        <v>1</v>
      </c>
      <c r="W112">
        <v>1</v>
      </c>
      <c r="X112">
        <v>1</v>
      </c>
      <c r="Y112">
        <v>1</v>
      </c>
      <c r="Z112">
        <v>1</v>
      </c>
      <c r="AA112">
        <v>1</v>
      </c>
    </row>
    <row r="113" spans="1:37" x14ac:dyDescent="0.2">
      <c r="A113" s="1">
        <v>0</v>
      </c>
      <c r="B113" s="21">
        <f>B112*(1-'Mortality male'!B3)</f>
        <v>0.98900392986698915</v>
      </c>
      <c r="C113" s="21">
        <f>C112*(1-'Mortality male'!C3)</f>
        <v>0.98830553918119757</v>
      </c>
      <c r="D113" s="21">
        <f>D112*(1-'Mortality male'!D3)</f>
        <v>0.98907439587553647</v>
      </c>
      <c r="E113" s="21">
        <f>E112*(1-'Mortality male'!E3)</f>
        <v>0.98913631794633883</v>
      </c>
      <c r="F113" s="21">
        <f>F112*(1-'Mortality male'!F3)</f>
        <v>0.99030566821644084</v>
      </c>
      <c r="G113" s="21">
        <f>G112*(1-'Mortality male'!G3)</f>
        <v>0.9896191287043401</v>
      </c>
      <c r="H113" s="21">
        <f>H112*(1-'Mortality male'!H3)</f>
        <v>0.99017487876052313</v>
      </c>
      <c r="I113" s="21">
        <f>I112*(1-'Mortality male'!I3)</f>
        <v>0.99068721901091839</v>
      </c>
      <c r="J113" s="21">
        <f>J112*(1-'Mortality male'!J3)</f>
        <v>0.99191019892778032</v>
      </c>
      <c r="K113" s="21">
        <f>K112*(1-'Mortality male'!K3)</f>
        <v>0.99166534454492572</v>
      </c>
      <c r="L113" s="21">
        <f>L112*(1-'Mortality male'!L3)</f>
        <v>0.99196991906188259</v>
      </c>
      <c r="M113" s="21">
        <f>M112*(1-'Mortality male'!M3)</f>
        <v>0.99193487681868531</v>
      </c>
      <c r="N113" s="21">
        <f>N112*(1-'Mortality male'!N3)</f>
        <v>0.99206811315572641</v>
      </c>
      <c r="O113" s="21">
        <f>O112*(1-'Mortality male'!O3)</f>
        <v>0.99205482843606163</v>
      </c>
      <c r="P113" s="21">
        <f>P112*(1-'Mortality male'!P3)</f>
        <v>0.99199828211706464</v>
      </c>
      <c r="Q113" s="21">
        <f>Q112*(1-'Mortality male'!Q3)</f>
        <v>0.99290804246111319</v>
      </c>
      <c r="R113" s="21">
        <f>R112*(1-'Mortality male'!R3)</f>
        <v>0.99264923420040507</v>
      </c>
      <c r="S113" s="21">
        <f>S112*(1-'Mortality male'!S3)</f>
        <v>0.99208783190633087</v>
      </c>
      <c r="T113" s="21">
        <f>T112*(1-'Mortality male'!T3)</f>
        <v>0.99233132377058642</v>
      </c>
      <c r="U113" s="21">
        <f>U112*(1-'Mortality male'!U3)</f>
        <v>0.99209029094777745</v>
      </c>
      <c r="V113" s="21">
        <f>V112*(1-'Mortality male'!V3)</f>
        <v>0.99167947488241481</v>
      </c>
      <c r="W113" s="21">
        <f>W112*(1-'Mortality male'!W3)</f>
        <v>0.9925144148093199</v>
      </c>
      <c r="X113" s="21">
        <f>X112*(1-'Mortality male'!X3)</f>
        <v>0.9931003382187148</v>
      </c>
      <c r="Y113" s="21">
        <f>Y112*(1-'Mortality male'!Y3)</f>
        <v>0.99192846217202024</v>
      </c>
      <c r="Z113" s="21">
        <f>Z112*(1-'Mortality male'!Z3)</f>
        <v>0.9929343652153364</v>
      </c>
      <c r="AA113" s="21">
        <f>AA112*(1-'Mortality male'!AA3)</f>
        <v>0.99255090411345182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</row>
    <row r="114" spans="1:37" x14ac:dyDescent="0.2">
      <c r="A114" s="1">
        <v>1</v>
      </c>
      <c r="B114" s="21">
        <f>B113*(1-'Mortality male'!B4)</f>
        <v>0.9885087136478935</v>
      </c>
      <c r="C114" s="21">
        <f>C113*(1-'Mortality male'!C4)</f>
        <v>0.98785381334877409</v>
      </c>
      <c r="D114" s="21">
        <f>D113*(1-'Mortality male'!D4)</f>
        <v>0.98862419630129328</v>
      </c>
      <c r="E114" s="21">
        <f>E113*(1-'Mortality male'!E4)</f>
        <v>0.98870969638186712</v>
      </c>
      <c r="F114" s="21">
        <f>F113*(1-'Mortality male'!F4)</f>
        <v>0.98993268433873671</v>
      </c>
      <c r="G114" s="21">
        <f>G113*(1-'Mortality male'!G4)</f>
        <v>0.98924719814533191</v>
      </c>
      <c r="H114" s="21">
        <f>H113*(1-'Mortality male'!H4)</f>
        <v>0.98983966357130826</v>
      </c>
      <c r="I114" s="21">
        <f>I113*(1-'Mortality male'!I4)</f>
        <v>0.99032332640634813</v>
      </c>
      <c r="J114" s="21">
        <f>J113*(1-'Mortality male'!J4)</f>
        <v>0.99167692181261813</v>
      </c>
      <c r="K114" s="21">
        <f>K113*(1-'Mortality male'!K4)</f>
        <v>0.99135820608955416</v>
      </c>
      <c r="L114" s="21">
        <f>L113*(1-'Mortality male'!L4)</f>
        <v>0.99172905943065282</v>
      </c>
      <c r="M114" s="21">
        <f>M113*(1-'Mortality male'!M4)</f>
        <v>0.99170355362665219</v>
      </c>
      <c r="N114" s="21">
        <f>N113*(1-'Mortality male'!N4)</f>
        <v>0.99171668414857039</v>
      </c>
      <c r="O114" s="21">
        <f>O113*(1-'Mortality male'!O4)</f>
        <v>0.99184803810863298</v>
      </c>
      <c r="P114" s="21">
        <f>P113*(1-'Mortality male'!P4)</f>
        <v>0.99176419538026706</v>
      </c>
      <c r="Q114" s="21">
        <f>Q113*(1-'Mortality male'!Q4)</f>
        <v>0.99268413337651684</v>
      </c>
      <c r="R114" s="21">
        <f>R113*(1-'Mortality male'!R4)</f>
        <v>0.99243628909038006</v>
      </c>
      <c r="S114" s="21">
        <f>S113*(1-'Mortality male'!S4)</f>
        <v>0.99188531678397385</v>
      </c>
      <c r="T114" s="21">
        <f>T113*(1-'Mortality male'!T4)</f>
        <v>0.99212835267513033</v>
      </c>
      <c r="U114" s="21">
        <f>U113*(1-'Mortality male'!U4)</f>
        <v>0.99180500586379627</v>
      </c>
      <c r="V114" s="21">
        <f>V113*(1-'Mortality male'!V4)</f>
        <v>0.99151950169939274</v>
      </c>
      <c r="W114" s="21">
        <f>W113*(1-'Mortality male'!W4)</f>
        <v>0.99233142173326072</v>
      </c>
      <c r="X114" s="21">
        <f>X113*(1-'Mortality male'!X4)</f>
        <v>0.99287819793816667</v>
      </c>
      <c r="Y114" s="21">
        <f>Y113*(1-'Mortality male'!Y4)</f>
        <v>0.99173941062185811</v>
      </c>
      <c r="Z114" s="21">
        <f>Z113*(1-'Mortality male'!Z4)</f>
        <v>0.99270155050572273</v>
      </c>
      <c r="AA114" s="21">
        <f ca="1">AA113*(1-'Mortality male'!AA4)</f>
        <v>0.99236075171169125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</row>
    <row r="115" spans="1:37" x14ac:dyDescent="0.2">
      <c r="A115" s="1">
        <v>2</v>
      </c>
      <c r="B115" s="21">
        <f>B114*(1-'Mortality male'!B5)</f>
        <v>0.98818254913308401</v>
      </c>
      <c r="C115" s="21">
        <f>C114*(1-'Mortality male'!C5)</f>
        <v>0.98759655106696087</v>
      </c>
      <c r="D115" s="21">
        <f>D114*(1-'Mortality male'!D5)</f>
        <v>0.98825844905076921</v>
      </c>
      <c r="E115" s="21">
        <f>E114*(1-'Mortality male'!E5)</f>
        <v>0.98841973024510676</v>
      </c>
      <c r="F115" s="21">
        <f>F114*(1-'Mortality male'!F5)</f>
        <v>0.98965777545127098</v>
      </c>
      <c r="G115" s="21">
        <f>G114*(1-'Mortality male'!G5)</f>
        <v>0.98897958735016778</v>
      </c>
      <c r="H115" s="21">
        <f>H114*(1-'Mortality male'!H5)</f>
        <v>0.98956518871250454</v>
      </c>
      <c r="I115" s="21">
        <f>I114*(1-'Mortality male'!I5)</f>
        <v>0.99011992760756884</v>
      </c>
      <c r="J115" s="21">
        <f>J114*(1-'Mortality male'!J5)</f>
        <v>0.99150005030581634</v>
      </c>
      <c r="K115" s="21">
        <f>K114*(1-'Mortality male'!K5)</f>
        <v>0.99111505382649412</v>
      </c>
      <c r="L115" s="21">
        <f>L114*(1-'Mortality male'!L5)</f>
        <v>0.9915179600496643</v>
      </c>
      <c r="M115" s="21">
        <f>M114*(1-'Mortality male'!M5)</f>
        <v>0.99147400107250816</v>
      </c>
      <c r="N115" s="21">
        <f>N114*(1-'Mortality male'!N5)</f>
        <v>0.99151753899044615</v>
      </c>
      <c r="O115" s="21">
        <f>O114*(1-'Mortality male'!O5)</f>
        <v>0.99170992582705964</v>
      </c>
      <c r="P115" s="21">
        <f>P114*(1-'Mortality male'!P5)</f>
        <v>0.99163390652494943</v>
      </c>
      <c r="Q115" s="21">
        <f>Q114*(1-'Mortality male'!Q5)</f>
        <v>0.99256183645236062</v>
      </c>
      <c r="R115" s="21">
        <f>R114*(1-'Mortality male'!R5)</f>
        <v>0.99223593520217024</v>
      </c>
      <c r="S115" s="21">
        <f>S114*(1-'Mortality male'!S5)</f>
        <v>0.99175183440423398</v>
      </c>
      <c r="T115" s="21">
        <f>T114*(1-'Mortality male'!T5)</f>
        <v>0.99198300717957288</v>
      </c>
      <c r="U115" s="21">
        <f>U114*(1-'Mortality male'!U5)</f>
        <v>0.99171540483337473</v>
      </c>
      <c r="V115" s="21">
        <f>V114*(1-'Mortality male'!V5)</f>
        <v>0.99136086311165195</v>
      </c>
      <c r="W115" s="21">
        <f>W114*(1-'Mortality male'!W5)</f>
        <v>0.99219497033516069</v>
      </c>
      <c r="X115" s="21">
        <f>X114*(1-'Mortality male'!X5)</f>
        <v>0.99275323543635241</v>
      </c>
      <c r="Y115" s="21">
        <f>Y114*(1-'Mortality male'!Y5)</f>
        <v>0.99156362241003093</v>
      </c>
      <c r="Z115" s="21">
        <f>Z114*(1-'Mortality male'!Z5)</f>
        <v>0.99254702252419025</v>
      </c>
      <c r="AA115" s="21">
        <f ca="1">AA114*(1-'Mortality male'!AA5)</f>
        <v>0.99222915521499744</v>
      </c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</row>
    <row r="116" spans="1:37" x14ac:dyDescent="0.2">
      <c r="A116" s="1">
        <v>3</v>
      </c>
      <c r="B116" s="21">
        <f>B115*(1-'Mortality male'!B6)</f>
        <v>0.98799360409500891</v>
      </c>
      <c r="C116" s="21">
        <f>C115*(1-'Mortality male'!C6)</f>
        <v>0.9872847943551385</v>
      </c>
      <c r="D116" s="21">
        <f>D115*(1-'Mortality male'!D6)</f>
        <v>0.98803973206212203</v>
      </c>
      <c r="E116" s="21">
        <f>E115*(1-'Mortality male'!E6)</f>
        <v>0.98822293562332475</v>
      </c>
      <c r="F116" s="21">
        <f>F115*(1-'Mortality male'!F6)</f>
        <v>0.98945155769165816</v>
      </c>
      <c r="G116" s="21">
        <f>G115*(1-'Mortality male'!G6)</f>
        <v>0.98877078067718271</v>
      </c>
      <c r="H116" s="21">
        <f>H115*(1-'Mortality male'!H6)</f>
        <v>0.989363818825027</v>
      </c>
      <c r="I116" s="21">
        <f>I115*(1-'Mortality male'!I6)</f>
        <v>0.99002159020935976</v>
      </c>
      <c r="J116" s="21">
        <f>J115*(1-'Mortality male'!J6)</f>
        <v>0.99128597718428135</v>
      </c>
      <c r="K116" s="21">
        <f>K115*(1-'Mortality male'!K6)</f>
        <v>0.99095921404235521</v>
      </c>
      <c r="L116" s="21">
        <f>L115*(1-'Mortality male'!L6)</f>
        <v>0.99133858095241434</v>
      </c>
      <c r="M116" s="21">
        <f>M115*(1-'Mortality male'!M6)</f>
        <v>0.99130557549568366</v>
      </c>
      <c r="N116" s="21">
        <f>N115*(1-'Mortality male'!N6)</f>
        <v>0.99139259781647471</v>
      </c>
      <c r="O116" s="21">
        <f>O115*(1-'Mortality male'!O6)</f>
        <v>0.99159474221866228</v>
      </c>
      <c r="P116" s="21">
        <f>P115*(1-'Mortality male'!P6)</f>
        <v>0.99152778302452138</v>
      </c>
      <c r="Q116" s="21">
        <f>Q115*(1-'Mortality male'!Q6)</f>
        <v>0.9923883950410719</v>
      </c>
      <c r="R116" s="21">
        <f>R115*(1-'Mortality male'!R6)</f>
        <v>0.9920920920008407</v>
      </c>
      <c r="S116" s="21">
        <f>S115*(1-'Mortality male'!S6)</f>
        <v>0.99169653893801302</v>
      </c>
      <c r="T116" s="21">
        <f>T115*(1-'Mortality male'!T6)</f>
        <v>0.99187245026104542</v>
      </c>
      <c r="U116" s="21">
        <f>U115*(1-'Mortality male'!U6)</f>
        <v>0.99157094519683675</v>
      </c>
      <c r="V116" s="21">
        <f>V115*(1-'Mortality male'!V6)</f>
        <v>0.99122721224622223</v>
      </c>
      <c r="W116" s="21">
        <f>W115*(1-'Mortality male'!W6)</f>
        <v>0.99216110952952064</v>
      </c>
      <c r="X116" s="21">
        <f>X115*(1-'Mortality male'!X6)</f>
        <v>0.9925837349180886</v>
      </c>
      <c r="Y116" s="21">
        <f>Y115*(1-'Mortality male'!Y6)</f>
        <v>0.99146246452666997</v>
      </c>
      <c r="Z116" s="21">
        <f>Z115*(1-'Mortality male'!Z6)</f>
        <v>0.99239420837164904</v>
      </c>
      <c r="AA116" s="21">
        <f ca="1">AA115*(1-'Mortality male'!AA6)</f>
        <v>0.99210430327053933</v>
      </c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</row>
    <row r="117" spans="1:37" x14ac:dyDescent="0.2">
      <c r="A117" s="1">
        <v>4</v>
      </c>
      <c r="B117" s="21">
        <f>B116*(1-'Mortality male'!B7)</f>
        <v>0.98783449728838291</v>
      </c>
      <c r="C117" s="21">
        <f>C116*(1-'Mortality male'!C7)</f>
        <v>0.98709631686088828</v>
      </c>
      <c r="D117" s="21">
        <f>D116*(1-'Mortality male'!D7)</f>
        <v>0.98789386077230623</v>
      </c>
      <c r="E117" s="21">
        <f>E116*(1-'Mortality male'!E7)</f>
        <v>0.98805185838143617</v>
      </c>
      <c r="F117" s="21">
        <f>F116*(1-'Mortality male'!F7)</f>
        <v>0.98928250174946097</v>
      </c>
      <c r="G117" s="21">
        <f>G116*(1-'Mortality male'!G7)</f>
        <v>0.98863934825837874</v>
      </c>
      <c r="H117" s="21">
        <f>H116*(1-'Mortality male'!H7)</f>
        <v>0.98923045378062957</v>
      </c>
      <c r="I117" s="21">
        <f>I116*(1-'Mortality male'!I7)</f>
        <v>0.98983872074561952</v>
      </c>
      <c r="J117" s="21">
        <f>J116*(1-'Mortality male'!J7)</f>
        <v>0.99110844049331059</v>
      </c>
      <c r="K117" s="21">
        <f>K116*(1-'Mortality male'!K7)</f>
        <v>0.99086752883270224</v>
      </c>
      <c r="L117" s="21">
        <f>L116*(1-'Mortality male'!L7)</f>
        <v>0.99118295561592429</v>
      </c>
      <c r="M117" s="21">
        <f>M116*(1-'Mortality male'!M7)</f>
        <v>0.99125293495661659</v>
      </c>
      <c r="N117" s="21">
        <f>N116*(1-'Mortality male'!N7)</f>
        <v>0.99124544454707875</v>
      </c>
      <c r="O117" s="21">
        <f>O116*(1-'Mortality male'!O7)</f>
        <v>0.99149066346200709</v>
      </c>
      <c r="P117" s="21">
        <f>P116*(1-'Mortality male'!P7)</f>
        <v>0.9914335830704698</v>
      </c>
      <c r="Q117" s="21">
        <f>Q116*(1-'Mortality male'!Q7)</f>
        <v>0.99222934059665646</v>
      </c>
      <c r="R117" s="21">
        <f>R116*(1-'Mortality male'!R7)</f>
        <v>0.99193022085071569</v>
      </c>
      <c r="S117" s="21">
        <f>S116*(1-'Mortality male'!S7)</f>
        <v>0.99157559832449593</v>
      </c>
      <c r="T117" s="21">
        <f>T116*(1-'Mortality male'!T7)</f>
        <v>0.99176249023197094</v>
      </c>
      <c r="U117" s="21">
        <f>U116*(1-'Mortality male'!U7)</f>
        <v>0.99148304289348277</v>
      </c>
      <c r="V117" s="21">
        <f>V116*(1-'Mortality male'!V7)</f>
        <v>0.99114987748826877</v>
      </c>
      <c r="W117" s="21">
        <f>W116*(1-'Mortality male'!W7)</f>
        <v>0.99205015498223792</v>
      </c>
      <c r="X117" s="21">
        <f>X116*(1-'Mortality male'!X7)</f>
        <v>0.99243799423551238</v>
      </c>
      <c r="Y117" s="21">
        <f>Y116*(1-'Mortality male'!Y7)</f>
        <v>0.99137309200349411</v>
      </c>
      <c r="Z117" s="21">
        <f>Z116*(1-'Mortality male'!Z7)</f>
        <v>0.9923272736161024</v>
      </c>
      <c r="AA117" s="21">
        <f ca="1">AA116*(1-'Mortality male'!AA7)</f>
        <v>0.99205139899077621</v>
      </c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</row>
    <row r="118" spans="1:37" x14ac:dyDescent="0.2">
      <c r="A118" s="1">
        <v>5</v>
      </c>
      <c r="B118" s="21">
        <f>B117*(1-'Mortality male'!B8)</f>
        <v>0.98764499137216155</v>
      </c>
      <c r="C118" s="21">
        <f>C117*(1-'Mortality male'!C8)</f>
        <v>0.98684802447372555</v>
      </c>
      <c r="D118" s="21">
        <f>D117*(1-'Mortality male'!D8)</f>
        <v>0.98775527221820503</v>
      </c>
      <c r="E118" s="21">
        <f>E117*(1-'Mortality male'!E8)</f>
        <v>0.98785743652815372</v>
      </c>
      <c r="F118" s="21">
        <f>F117*(1-'Mortality male'!F8)</f>
        <v>0.98917770083726053</v>
      </c>
      <c r="G118" s="21">
        <f>G117*(1-'Mortality male'!G8)</f>
        <v>0.98848880168486597</v>
      </c>
      <c r="H118" s="21">
        <f>H117*(1-'Mortality male'!H8)</f>
        <v>0.98909849166251518</v>
      </c>
      <c r="I118" s="21">
        <f>I117*(1-'Mortality male'!I8)</f>
        <v>0.98970481981472658</v>
      </c>
      <c r="J118" s="21">
        <f>J117*(1-'Mortality male'!J8)</f>
        <v>0.99104084538546977</v>
      </c>
      <c r="K118" s="21">
        <f>K117*(1-'Mortality male'!K8)</f>
        <v>0.99080835813762735</v>
      </c>
      <c r="L118" s="21">
        <f>L117*(1-'Mortality male'!L8)</f>
        <v>0.99114222485958092</v>
      </c>
      <c r="M118" s="21">
        <f>M117*(1-'Mortality male'!M8)</f>
        <v>0.99114930757136888</v>
      </c>
      <c r="N118" s="21">
        <f>N117*(1-'Mortality male'!N8)</f>
        <v>0.99108769250956075</v>
      </c>
      <c r="O118" s="21">
        <f>O117*(1-'Mortality male'!O8)</f>
        <v>0.99138554414399438</v>
      </c>
      <c r="P118" s="21">
        <f>P117*(1-'Mortality male'!P8)</f>
        <v>0.9913399249557483</v>
      </c>
      <c r="Q118" s="21">
        <f>Q117*(1-'Mortality male'!Q8)</f>
        <v>0.99218750901877117</v>
      </c>
      <c r="R118" s="21">
        <f>R117*(1-'Mortality male'!R8)</f>
        <v>0.99187740860183904</v>
      </c>
      <c r="S118" s="21">
        <f>S117*(1-'Mortality male'!S8)</f>
        <v>0.99147901576306519</v>
      </c>
      <c r="T118" s="21">
        <f>T117*(1-'Mortality male'!T8)</f>
        <v>0.99172969096097374</v>
      </c>
      <c r="U118" s="21">
        <f>U117*(1-'Mortality male'!U8)</f>
        <v>0.99138462072607303</v>
      </c>
      <c r="V118" s="21">
        <f>V117*(1-'Mortality male'!V8)</f>
        <v>0.99104057797155232</v>
      </c>
      <c r="W118" s="21">
        <f>W117*(1-'Mortality male'!W8)</f>
        <v>0.99198412139101211</v>
      </c>
      <c r="X118" s="21">
        <f>X117*(1-'Mortality male'!X8)</f>
        <v>0.99236084490283449</v>
      </c>
      <c r="Y118" s="21">
        <f>Y117*(1-'Mortality male'!Y8)</f>
        <v>0.99129549028090758</v>
      </c>
      <c r="Z118" s="21">
        <f>Z117*(1-'Mortality male'!Z8)</f>
        <v>0.99227181867941217</v>
      </c>
      <c r="AA118" s="21">
        <f ca="1">AA117*(1-'Mortality male'!AA8)</f>
        <v>0.99200633766335888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</row>
    <row r="119" spans="1:37" x14ac:dyDescent="0.2">
      <c r="A119" s="1">
        <v>6</v>
      </c>
      <c r="B119" s="21">
        <f>B118*(1-'Mortality male'!B9)</f>
        <v>0.98747029860112345</v>
      </c>
      <c r="C119" s="21">
        <f>C118*(1-'Mortality male'!C9)</f>
        <v>0.98670081355460104</v>
      </c>
      <c r="D119" s="21">
        <f>D118*(1-'Mortality male'!D9)</f>
        <v>0.98763627571422585</v>
      </c>
      <c r="E119" s="21">
        <f>E118*(1-'Mortality male'!E9)</f>
        <v>0.98765956031147439</v>
      </c>
      <c r="F119" s="21">
        <f>F118*(1-'Mortality male'!F9)</f>
        <v>0.98909002073377372</v>
      </c>
      <c r="G119" s="21">
        <f>G118*(1-'Mortality male'!G9)</f>
        <v>0.98836473058083829</v>
      </c>
      <c r="H119" s="21">
        <f>H118*(1-'Mortality male'!H9)</f>
        <v>0.98900401602728827</v>
      </c>
      <c r="I119" s="21">
        <f>I118*(1-'Mortality male'!I9)</f>
        <v>0.98961964931891389</v>
      </c>
      <c r="J119" s="21">
        <f>J118*(1-'Mortality male'!J9)</f>
        <v>0.99092565439982316</v>
      </c>
      <c r="K119" s="21">
        <f>K118*(1-'Mortality male'!K9)</f>
        <v>0.99071174621938429</v>
      </c>
      <c r="L119" s="21">
        <f>L118*(1-'Mortality male'!L9)</f>
        <v>0.99107319797634841</v>
      </c>
      <c r="M119" s="21">
        <f>M118*(1-'Mortality male'!M9)</f>
        <v>0.99108824550356556</v>
      </c>
      <c r="N119" s="21">
        <f>N118*(1-'Mortality male'!N9)</f>
        <v>0.99095305637009179</v>
      </c>
      <c r="O119" s="21">
        <f>O118*(1-'Mortality male'!O9)</f>
        <v>0.99130141300696684</v>
      </c>
      <c r="P119" s="21">
        <f>P118*(1-'Mortality male'!P9)</f>
        <v>0.99122430331766165</v>
      </c>
      <c r="Q119" s="21">
        <f>Q118*(1-'Mortality male'!Q9)</f>
        <v>0.99212509354938994</v>
      </c>
      <c r="R119" s="21">
        <f>R118*(1-'Mortality male'!R9)</f>
        <v>0.99182533088468949</v>
      </c>
      <c r="S119" s="21">
        <f>S118*(1-'Mortality male'!S9)</f>
        <v>0.99135298563521934</v>
      </c>
      <c r="T119" s="21">
        <f>T118*(1-'Mortality male'!T9)</f>
        <v>0.99162291443549855</v>
      </c>
      <c r="U119" s="21">
        <f>U118*(1-'Mortality male'!U9)</f>
        <v>0.99131937480264254</v>
      </c>
      <c r="V119" s="21">
        <f>V118*(1-'Mortality male'!V9)</f>
        <v>0.99099704684200873</v>
      </c>
      <c r="W119" s="21">
        <f>W118*(1-'Mortality male'!W9)</f>
        <v>0.99192964610180567</v>
      </c>
      <c r="X119" s="21">
        <f>X118*(1-'Mortality male'!X9)</f>
        <v>0.99230618533538562</v>
      </c>
      <c r="Y119" s="21">
        <f>Y118*(1-'Mortality male'!Y9)</f>
        <v>0.99123010894364227</v>
      </c>
      <c r="Z119" s="21">
        <f>Z118*(1-'Mortality male'!Z9)</f>
        <v>0.99216176923520039</v>
      </c>
      <c r="AA119" s="21">
        <f ca="1">AA118*(1-'Mortality male'!AA9)</f>
        <v>0.99191672690707688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</row>
    <row r="120" spans="1:37" x14ac:dyDescent="0.2">
      <c r="A120" s="1">
        <v>7</v>
      </c>
      <c r="B120" s="21">
        <f>B119*(1-'Mortality male'!B10)</f>
        <v>0.98736307082931096</v>
      </c>
      <c r="C120" s="21">
        <f>C119*(1-'Mortality male'!C10)</f>
        <v>0.98656497985934344</v>
      </c>
      <c r="D120" s="21">
        <f>D119*(1-'Mortality male'!D10)</f>
        <v>0.98750890514718359</v>
      </c>
      <c r="E120" s="21">
        <f>E119*(1-'Mortality male'!E10)</f>
        <v>0.98746138929789329</v>
      </c>
      <c r="F120" s="21">
        <f>F119*(1-'Mortality male'!F10)</f>
        <v>0.98897102291691819</v>
      </c>
      <c r="G120" s="21">
        <f>G119*(1-'Mortality male'!G10)</f>
        <v>0.98826717260505292</v>
      </c>
      <c r="H120" s="21">
        <f>H119*(1-'Mortality male'!H10)</f>
        <v>0.98887951603253321</v>
      </c>
      <c r="I120" s="21">
        <f>I119*(1-'Mortality male'!I10)</f>
        <v>0.9895627694505742</v>
      </c>
      <c r="J120" s="21">
        <f>J119*(1-'Mortality male'!J10)</f>
        <v>0.99084021176929182</v>
      </c>
      <c r="K120" s="21">
        <f>K119*(1-'Mortality male'!K10)</f>
        <v>0.99056770275442141</v>
      </c>
      <c r="L120" s="21">
        <f>L119*(1-'Mortality male'!L10)</f>
        <v>0.99098625791775141</v>
      </c>
      <c r="M120" s="21">
        <f>M119*(1-'Mortality male'!M10)</f>
        <v>0.99097986254643333</v>
      </c>
      <c r="N120" s="21">
        <f>N119*(1-'Mortality male'!N10)</f>
        <v>0.9909021957503753</v>
      </c>
      <c r="O120" s="21">
        <f>O119*(1-'Mortality male'!O10)</f>
        <v>0.99119785904020619</v>
      </c>
      <c r="P120" s="21">
        <f>P119*(1-'Mortality male'!P10)</f>
        <v>0.99118228314731638</v>
      </c>
      <c r="Q120" s="21">
        <f>Q119*(1-'Mortality male'!Q10)</f>
        <v>0.99205160163518125</v>
      </c>
      <c r="R120" s="21">
        <f>R119*(1-'Mortality male'!R10)</f>
        <v>0.99179424795100668</v>
      </c>
      <c r="S120" s="21">
        <f>S119*(1-'Mortality male'!S10)</f>
        <v>0.99125979827854904</v>
      </c>
      <c r="T120" s="21">
        <f>T119*(1-'Mortality male'!T10)</f>
        <v>0.99152891085182993</v>
      </c>
      <c r="U120" s="21">
        <f>U119*(1-'Mortality male'!U10)</f>
        <v>0.99126626992484612</v>
      </c>
      <c r="V120" s="21">
        <f>V119*(1-'Mortality male'!V10)</f>
        <v>0.9909645962750715</v>
      </c>
      <c r="W120" s="21">
        <f>W119*(1-'Mortality male'!W10)</f>
        <v>0.99189712221879167</v>
      </c>
      <c r="X120" s="21">
        <f>X119*(1-'Mortality male'!X10)</f>
        <v>0.99226290138583884</v>
      </c>
      <c r="Y120" s="21">
        <f>Y119*(1-'Mortality male'!Y10)</f>
        <v>0.99116527587344005</v>
      </c>
      <c r="Z120" s="21">
        <f>Z119*(1-'Mortality male'!Z10)</f>
        <v>0.99207529762282243</v>
      </c>
      <c r="AA120" s="21">
        <f ca="1">AA119*(1-'Mortality male'!AA10)</f>
        <v>0.99184563745520438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</row>
    <row r="121" spans="1:37" x14ac:dyDescent="0.2">
      <c r="A121" s="1">
        <v>8</v>
      </c>
      <c r="B121" s="21">
        <f>B120*(1-'Mortality male'!B11)</f>
        <v>0.98723791267258898</v>
      </c>
      <c r="C121" s="21">
        <f>C120*(1-'Mortality male'!C11)</f>
        <v>0.98646836057888598</v>
      </c>
      <c r="D121" s="21">
        <f>D120*(1-'Mortality male'!D11)</f>
        <v>0.98740237775720008</v>
      </c>
      <c r="E121" s="21">
        <f>E120*(1-'Mortality male'!E11)</f>
        <v>0.98726566829510898</v>
      </c>
      <c r="F121" s="21">
        <f>F120*(1-'Mortality male'!F11)</f>
        <v>0.98887176501214258</v>
      </c>
      <c r="G121" s="21">
        <f>G120*(1-'Mortality male'!G11)</f>
        <v>0.98811826916433376</v>
      </c>
      <c r="H121" s="21">
        <f>H120*(1-'Mortality male'!H11)</f>
        <v>0.98876204109906007</v>
      </c>
      <c r="I121" s="21">
        <f>I120*(1-'Mortality male'!I11)</f>
        <v>0.98949551402056435</v>
      </c>
      <c r="J121" s="21">
        <f>J120*(1-'Mortality male'!J11)</f>
        <v>0.99078318143866584</v>
      </c>
      <c r="K121" s="21">
        <f>K120*(1-'Mortality male'!K11)</f>
        <v>0.99042532321139121</v>
      </c>
      <c r="L121" s="21">
        <f>L120*(1-'Mortality male'!L11)</f>
        <v>0.99090944844177087</v>
      </c>
      <c r="M121" s="21">
        <f>M120*(1-'Mortality male'!M11)</f>
        <v>0.99086404482426171</v>
      </c>
      <c r="N121" s="21">
        <f>N120*(1-'Mortality male'!N11)</f>
        <v>0.99077421100569185</v>
      </c>
      <c r="O121" s="21">
        <f>O120*(1-'Mortality male'!O11)</f>
        <v>0.99111648074080128</v>
      </c>
      <c r="P121" s="21">
        <f>P120*(1-'Mortality male'!P11)</f>
        <v>0.99105815650342322</v>
      </c>
      <c r="Q121" s="21">
        <f>Q120*(1-'Mortality male'!Q11)</f>
        <v>0.9919991518167034</v>
      </c>
      <c r="R121" s="21">
        <f>R120*(1-'Mortality male'!R11)</f>
        <v>0.99167925610152774</v>
      </c>
      <c r="S121" s="21">
        <f>S120*(1-'Mortality male'!S11)</f>
        <v>0.99118771227394731</v>
      </c>
      <c r="T121" s="21">
        <f>T120*(1-'Mortality male'!T11)</f>
        <v>0.99147742478818679</v>
      </c>
      <c r="U121" s="21">
        <f>U120*(1-'Mortality male'!U11)</f>
        <v>0.99124549595616795</v>
      </c>
      <c r="V121" s="21">
        <f>V120*(1-'Mortality male'!V11)</f>
        <v>0.99091176821515803</v>
      </c>
      <c r="W121" s="21">
        <f>W120*(1-'Mortality male'!W11)</f>
        <v>0.99186479356034574</v>
      </c>
      <c r="X121" s="21">
        <f>X120*(1-'Mortality male'!X11)</f>
        <v>0.99212295652315363</v>
      </c>
      <c r="Y121" s="21">
        <f>Y120*(1-'Mortality male'!Y11)</f>
        <v>0.99106903169974758</v>
      </c>
      <c r="Z121" s="21">
        <f>Z120*(1-'Mortality male'!Z11)</f>
        <v>0.99198955630319152</v>
      </c>
      <c r="AA121" s="21">
        <f ca="1">AA120*(1-'Mortality male'!AA11)</f>
        <v>0.99177581685319582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</row>
    <row r="122" spans="1:37" x14ac:dyDescent="0.2">
      <c r="A122" s="1">
        <v>9</v>
      </c>
      <c r="B122" s="21">
        <f>B121*(1-'Mortality male'!B12)</f>
        <v>0.98707594856732717</v>
      </c>
      <c r="C122" s="21">
        <f>C121*(1-'Mortality male'!C12)</f>
        <v>0.9863728355023299</v>
      </c>
      <c r="D122" s="21">
        <f>D121*(1-'Mortality male'!D12)</f>
        <v>0.98725774932992327</v>
      </c>
      <c r="E122" s="21">
        <f>E121*(1-'Mortality male'!E12)</f>
        <v>0.98713995247600794</v>
      </c>
      <c r="F122" s="21">
        <f>F121*(1-'Mortality male'!F12)</f>
        <v>0.98876390057250618</v>
      </c>
      <c r="G122" s="21">
        <f>G121*(1-'Mortality male'!G12)</f>
        <v>0.98804874631898099</v>
      </c>
      <c r="H122" s="21">
        <f>H121*(1-'Mortality male'!H12)</f>
        <v>0.9886923798342504</v>
      </c>
      <c r="I122" s="21">
        <f>I121*(1-'Mortality male'!I12)</f>
        <v>0.989416978345382</v>
      </c>
      <c r="J122" s="21">
        <f>J121*(1-'Mortality male'!J12)</f>
        <v>0.99072538482994166</v>
      </c>
      <c r="K122" s="21">
        <f>K121*(1-'Mortality male'!K12)</f>
        <v>0.99035882493535987</v>
      </c>
      <c r="L122" s="21">
        <f>L121*(1-'Mortality male'!L12)</f>
        <v>0.99081459007715578</v>
      </c>
      <c r="M122" s="21">
        <f>M121*(1-'Mortality male'!M12)</f>
        <v>0.99077772301721367</v>
      </c>
      <c r="N122" s="21">
        <f>N121*(1-'Mortality male'!N12)</f>
        <v>0.99064883927509295</v>
      </c>
      <c r="O122" s="21">
        <f>O121*(1-'Mortality male'!O12)</f>
        <v>0.99104758793695247</v>
      </c>
      <c r="P122" s="21">
        <f>P121*(1-'Mortality male'!P12)</f>
        <v>0.99098704080911437</v>
      </c>
      <c r="Q122" s="21">
        <f>Q121*(1-'Mortality male'!Q12)</f>
        <v>0.99191651749974874</v>
      </c>
      <c r="R122" s="21">
        <f>R121*(1-'Mortality male'!R12)</f>
        <v>0.99166880967514925</v>
      </c>
      <c r="S122" s="21">
        <f>S121*(1-'Mortality male'!S12)</f>
        <v>0.99109417899817165</v>
      </c>
      <c r="T122" s="21">
        <f>T121*(1-'Mortality male'!T12)</f>
        <v>0.99141597687602012</v>
      </c>
      <c r="U122" s="21">
        <f>U121*(1-'Mortality male'!U12)</f>
        <v>0.99121477775926203</v>
      </c>
      <c r="V122" s="21">
        <f>V121*(1-'Mortality male'!V12)</f>
        <v>0.99086010225577414</v>
      </c>
      <c r="W122" s="21">
        <f>W121*(1-'Mortality male'!W12)</f>
        <v>0.9917911236922361</v>
      </c>
      <c r="X122" s="21">
        <f>X121*(1-'Mortality male'!X12)</f>
        <v>0.99208017208636989</v>
      </c>
      <c r="Y122" s="21">
        <f>Y121*(1-'Mortality male'!Y12)</f>
        <v>0.99095201891522622</v>
      </c>
      <c r="Z122" s="21">
        <f>Z121*(1-'Mortality male'!Z12)</f>
        <v>0.99188349037415025</v>
      </c>
      <c r="AA122" s="21">
        <f ca="1">AA121*(1-'Mortality male'!AA12)</f>
        <v>0.99168927567653187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</row>
    <row r="123" spans="1:37" x14ac:dyDescent="0.2">
      <c r="A123" s="1">
        <v>10</v>
      </c>
      <c r="B123" s="21">
        <f>B122*(1-'Mortality male'!B13)</f>
        <v>0.98695284224669233</v>
      </c>
      <c r="C123" s="21">
        <f>C122*(1-'Mortality male'!C13)</f>
        <v>0.98619286379414239</v>
      </c>
      <c r="D123" s="21">
        <f>D122*(1-'Mortality male'!D13)</f>
        <v>0.98707669728381287</v>
      </c>
      <c r="E123" s="21">
        <f>E122*(1-'Mortality male'!E13)</f>
        <v>0.98701485065807071</v>
      </c>
      <c r="F123" s="21">
        <f>F122*(1-'Mortality male'!F13)</f>
        <v>0.98867673318403682</v>
      </c>
      <c r="G123" s="21">
        <f>G122*(1-'Mortality male'!G13)</f>
        <v>0.98795062486030882</v>
      </c>
      <c r="H123" s="21">
        <f>H122*(1-'Mortality male'!H13)</f>
        <v>0.9886027621305461</v>
      </c>
      <c r="I123" s="21">
        <f>I122*(1-'Mortality male'!I13)</f>
        <v>0.98938705887381684</v>
      </c>
      <c r="J123" s="21">
        <f>J122*(1-'Mortality male'!J13)</f>
        <v>0.99063684903481042</v>
      </c>
      <c r="K123" s="21">
        <f>K122*(1-'Mortality male'!K13)</f>
        <v>0.99030105701265125</v>
      </c>
      <c r="L123" s="21">
        <f>L122*(1-'Mortality male'!L13)</f>
        <v>0.99070066787837807</v>
      </c>
      <c r="M123" s="21">
        <f>M122*(1-'Mortality male'!M13)</f>
        <v>0.99066405826887516</v>
      </c>
      <c r="N123" s="21">
        <f>N122*(1-'Mortality male'!N13)</f>
        <v>0.99052429684128274</v>
      </c>
      <c r="O123" s="21">
        <f>O122*(1-'Mortality male'!O13)</f>
        <v>0.99098975734999317</v>
      </c>
      <c r="P123" s="21">
        <f>P122*(1-'Mortality male'!P13)</f>
        <v>0.99088875639143392</v>
      </c>
      <c r="Q123" s="21">
        <f>Q122*(1-'Mortality male'!Q13)</f>
        <v>0.99184550472964428</v>
      </c>
      <c r="R123" s="21">
        <f>R122*(1-'Mortality male'!R13)</f>
        <v>0.99161737377056181</v>
      </c>
      <c r="S123" s="21">
        <f>S122*(1-'Mortality male'!S13)</f>
        <v>0.99104224275268493</v>
      </c>
      <c r="T123" s="21">
        <f>T122*(1-'Mortality male'!T13)</f>
        <v>0.99135396040506318</v>
      </c>
      <c r="U123" s="21">
        <f>U122*(1-'Mortality male'!U13)</f>
        <v>0.99115368656691116</v>
      </c>
      <c r="V123" s="21">
        <f>V122*(1-'Mortality male'!V13)</f>
        <v>0.9908295558227842</v>
      </c>
      <c r="W123" s="21">
        <f>W122*(1-'Mortality male'!W13)</f>
        <v>0.99170876996172175</v>
      </c>
      <c r="X123" s="21">
        <f>X122*(1-'Mortality male'!X13)</f>
        <v>0.99200704373031279</v>
      </c>
      <c r="Y123" s="21">
        <f>Y122*(1-'Mortality male'!Y13)</f>
        <v>0.99089919687607342</v>
      </c>
      <c r="Z123" s="21">
        <f>Z122*(1-'Mortality male'!Z13)</f>
        <v>0.9917780263907825</v>
      </c>
      <c r="AA123" s="21">
        <f ca="1">AA122*(1-'Mortality male'!AA13)</f>
        <v>0.99157334387516283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</row>
    <row r="124" spans="1:37" x14ac:dyDescent="0.2">
      <c r="A124" s="1">
        <v>11</v>
      </c>
      <c r="B124" s="21">
        <f>B123*(1-'Mortality male'!B14)</f>
        <v>0.98682386122684607</v>
      </c>
      <c r="C124" s="21">
        <f>C123*(1-'Mortality male'!C14)</f>
        <v>0.98600925390685912</v>
      </c>
      <c r="D124" s="21">
        <f>D123*(1-'Mortality male'!D14)</f>
        <v>0.98697277408672512</v>
      </c>
      <c r="E124" s="21">
        <f>E123*(1-'Mortality male'!E14)</f>
        <v>0.98686273015784409</v>
      </c>
      <c r="F124" s="21">
        <f>F123*(1-'Mortality male'!F14)</f>
        <v>0.98854183523102601</v>
      </c>
      <c r="G124" s="21">
        <f>G123*(1-'Mortality male'!G14)</f>
        <v>0.98788282299778196</v>
      </c>
      <c r="H124" s="21">
        <f>H123*(1-'Mortality male'!H14)</f>
        <v>0.98848477812122171</v>
      </c>
      <c r="I124" s="21">
        <f>I123*(1-'Mortality male'!I14)</f>
        <v>0.9892872835518548</v>
      </c>
      <c r="J124" s="21">
        <f>J123*(1-'Mortality male'!J14)</f>
        <v>0.990536963290229</v>
      </c>
      <c r="K124" s="21">
        <f>K123*(1-'Mortality male'!K14)</f>
        <v>0.99020278897557756</v>
      </c>
      <c r="L124" s="21">
        <f>L123*(1-'Mortality male'!L14)</f>
        <v>0.99056596572427658</v>
      </c>
      <c r="M124" s="21">
        <f>M123*(1-'Mortality male'!M14)</f>
        <v>0.99058820235147438</v>
      </c>
      <c r="N124" s="21">
        <f>N123*(1-'Mortality male'!N14)</f>
        <v>0.99048645825597026</v>
      </c>
      <c r="O124" s="21">
        <f>O123*(1-'Mortality male'!O14)</f>
        <v>0.99084613287067724</v>
      </c>
      <c r="P124" s="21">
        <f>P123*(1-'Mortality male'!P14)</f>
        <v>0.99078289015160503</v>
      </c>
      <c r="Q124" s="21">
        <f>Q123*(1-'Mortality male'!Q14)</f>
        <v>0.99178661790526479</v>
      </c>
      <c r="R124" s="21">
        <f>R123*(1-'Mortality male'!R14)</f>
        <v>0.99155675528617437</v>
      </c>
      <c r="S124" s="21">
        <f>S123*(1-'Mortality male'!S14)</f>
        <v>0.99092974053730531</v>
      </c>
      <c r="T124" s="21">
        <f>T123*(1-'Mortality male'!T14)</f>
        <v>0.9912506211688954</v>
      </c>
      <c r="U124" s="21">
        <f>U123*(1-'Mortality male'!U14)</f>
        <v>0.99108174766137047</v>
      </c>
      <c r="V124" s="21">
        <f>V123*(1-'Mortality male'!V14)</f>
        <v>0.99075870166840685</v>
      </c>
      <c r="W124" s="21">
        <f>W123*(1-'Mortality male'!W14)</f>
        <v>0.9916682065799034</v>
      </c>
      <c r="X124" s="21">
        <f>X123*(1-'Mortality male'!X14)</f>
        <v>0.99194570397041026</v>
      </c>
      <c r="Y124" s="21">
        <f>Y123*(1-'Mortality male'!Y14)</f>
        <v>0.9908166167817446</v>
      </c>
      <c r="Z124" s="21">
        <f>Z123*(1-'Mortality male'!Z14)</f>
        <v>0.99167329079368338</v>
      </c>
      <c r="AA124" s="21">
        <f ca="1">AA123*(1-'Mortality male'!AA14)</f>
        <v>0.99145806221881538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</row>
    <row r="125" spans="1:37" x14ac:dyDescent="0.2">
      <c r="A125" s="1">
        <v>12</v>
      </c>
      <c r="B125" s="21">
        <f>B124*(1-'Mortality male'!B15)</f>
        <v>0.98662410942051504</v>
      </c>
      <c r="C125" s="21">
        <f>C124*(1-'Mortality male'!C15)</f>
        <v>0.98582071302863128</v>
      </c>
      <c r="D125" s="21">
        <f>D124*(1-'Mortality male'!D15)</f>
        <v>0.98679931242310748</v>
      </c>
      <c r="E125" s="21">
        <f>E124*(1-'Mortality male'!E15)</f>
        <v>0.98668363049098162</v>
      </c>
      <c r="F125" s="21">
        <f>F124*(1-'Mortality male'!F15)</f>
        <v>0.98844667699345035</v>
      </c>
      <c r="G125" s="21">
        <f>G124*(1-'Mortality male'!G15)</f>
        <v>0.98773830694655196</v>
      </c>
      <c r="H125" s="21">
        <f>H124*(1-'Mortality male'!H15)</f>
        <v>0.98840714029698973</v>
      </c>
      <c r="I125" s="21">
        <f>I124*(1-'Mortality male'!I15)</f>
        <v>0.98915925170813057</v>
      </c>
      <c r="J125" s="21">
        <f>J124*(1-'Mortality male'!J15)</f>
        <v>0.99042708121483369</v>
      </c>
      <c r="K125" s="21">
        <f>K124*(1-'Mortality male'!K15)</f>
        <v>0.99006314396947648</v>
      </c>
      <c r="L125" s="21">
        <f>L124*(1-'Mortality male'!L15)</f>
        <v>0.99044820301144954</v>
      </c>
      <c r="M125" s="21">
        <f>M124*(1-'Mortality male'!M15)</f>
        <v>0.99043452450287339</v>
      </c>
      <c r="N125" s="21">
        <f>N124*(1-'Mortality male'!N15)</f>
        <v>0.99034441229895664</v>
      </c>
      <c r="O125" s="21">
        <f>O124*(1-'Mortality male'!O15)</f>
        <v>0.99079886689349483</v>
      </c>
      <c r="P125" s="21">
        <f>P124*(1-'Mortality male'!P15)</f>
        <v>0.99068729257051735</v>
      </c>
      <c r="Q125" s="21">
        <f>Q124*(1-'Mortality male'!Q15)</f>
        <v>0.99170971025652965</v>
      </c>
      <c r="R125" s="21">
        <f>R124*(1-'Mortality male'!R15)</f>
        <v>0.99143943905862042</v>
      </c>
      <c r="S125" s="21">
        <f>S124*(1-'Mortality male'!S15)</f>
        <v>0.99080922429467011</v>
      </c>
      <c r="T125" s="21">
        <f>T124*(1-'Mortality male'!T15)</f>
        <v>0.99117940040289676</v>
      </c>
      <c r="U125" s="21">
        <f>U124*(1-'Mortality male'!U15)</f>
        <v>0.99099950959744321</v>
      </c>
      <c r="V125" s="21">
        <f>V124*(1-'Mortality male'!V15)</f>
        <v>0.99072803909962359</v>
      </c>
      <c r="W125" s="21">
        <f>W124*(1-'Mortality male'!W15)</f>
        <v>0.99153719350383085</v>
      </c>
      <c r="X125" s="21">
        <f>X124*(1-'Mortality male'!X15)</f>
        <v>0.99180474538478713</v>
      </c>
      <c r="Y125" s="21">
        <f>Y124*(1-'Mortality male'!Y15)</f>
        <v>0.99073576431854948</v>
      </c>
      <c r="Z125" s="21">
        <f>Z124*(1-'Mortality male'!Z15)</f>
        <v>0.9915811445002406</v>
      </c>
      <c r="AA125" s="21">
        <f ca="1">AA124*(1-'Mortality male'!AA15)</f>
        <v>0.99135501852561692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</row>
    <row r="126" spans="1:37" x14ac:dyDescent="0.2">
      <c r="A126" s="1">
        <v>13</v>
      </c>
      <c r="B126" s="21">
        <f>B125*(1-'Mortality male'!B16)</f>
        <v>0.98642592248546346</v>
      </c>
      <c r="C126" s="21">
        <f>C125*(1-'Mortality male'!C16)</f>
        <v>0.9856620128499558</v>
      </c>
      <c r="D126" s="21">
        <f>D125*(1-'Mortality male'!D16)</f>
        <v>0.98658168774640997</v>
      </c>
      <c r="E126" s="21">
        <f>E125*(1-'Mortality male'!E16)</f>
        <v>0.98651067391588332</v>
      </c>
      <c r="F126" s="21">
        <f>F125*(1-'Mortality male'!F16)</f>
        <v>0.98822027087156739</v>
      </c>
      <c r="G126" s="21">
        <f>G125*(1-'Mortality male'!G16)</f>
        <v>0.98753855439750216</v>
      </c>
      <c r="H126" s="21">
        <f>H125*(1-'Mortality male'!H16)</f>
        <v>0.98826238731447635</v>
      </c>
      <c r="I126" s="21">
        <f>I125*(1-'Mortality male'!I16)</f>
        <v>0.98903287698615827</v>
      </c>
      <c r="J126" s="21">
        <f>J125*(1-'Mortality male'!J16)</f>
        <v>0.99027917975120849</v>
      </c>
      <c r="K126" s="21">
        <f>K125*(1-'Mortality male'!K16)</f>
        <v>0.98995343007796788</v>
      </c>
      <c r="L126" s="21">
        <f>L125*(1-'Mortality male'!L16)</f>
        <v>0.99032867088225496</v>
      </c>
      <c r="M126" s="21">
        <f>M125*(1-'Mortality male'!M16)</f>
        <v>0.99030719096695186</v>
      </c>
      <c r="N126" s="21">
        <f>N125*(1-'Mortality male'!N16)</f>
        <v>0.99021017056611527</v>
      </c>
      <c r="O126" s="21">
        <f>O125*(1-'Mortality male'!O16)</f>
        <v>0.99068533376671131</v>
      </c>
      <c r="P126" s="21">
        <f>P125*(1-'Mortality male'!P16)</f>
        <v>0.99057402046289922</v>
      </c>
      <c r="Q126" s="21">
        <f>Q125*(1-'Mortality male'!Q16)</f>
        <v>0.99163332243168723</v>
      </c>
      <c r="R126" s="21">
        <f>R125*(1-'Mortality male'!R16)</f>
        <v>0.99139155083655528</v>
      </c>
      <c r="S126" s="21">
        <f>S125*(1-'Mortality male'!S16)</f>
        <v>0.99066335545601136</v>
      </c>
      <c r="T126" s="21">
        <f>T125*(1-'Mortality male'!T16)</f>
        <v>0.99105946702582004</v>
      </c>
      <c r="U126" s="21">
        <f>U125*(1-'Mortality male'!U16)</f>
        <v>0.99092864799504088</v>
      </c>
      <c r="V126" s="21">
        <f>V125*(1-'Mortality male'!V16)</f>
        <v>0.99061553888356202</v>
      </c>
      <c r="W126" s="21">
        <f>W125*(1-'Mortality male'!W16)</f>
        <v>0.99142523016011019</v>
      </c>
      <c r="X126" s="21">
        <f>X125*(1-'Mortality male'!X16)</f>
        <v>0.9917047272584405</v>
      </c>
      <c r="Y126" s="21">
        <f>Y125*(1-'Mortality male'!Y16)</f>
        <v>0.99062628937880881</v>
      </c>
      <c r="Z126" s="21">
        <f>Z125*(1-'Mortality male'!Z16)</f>
        <v>0.99146084135329382</v>
      </c>
      <c r="AA126" s="21">
        <f ca="1">AA125*(1-'Mortality male'!AA16)</f>
        <v>0.99122073737969296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</row>
    <row r="127" spans="1:37" x14ac:dyDescent="0.2">
      <c r="A127" s="1">
        <v>14</v>
      </c>
      <c r="B127" s="21">
        <f>B126*(1-'Mortality male'!B17)</f>
        <v>0.98629519279300837</v>
      </c>
      <c r="C127" s="21">
        <f>C126*(1-'Mortality male'!C17)</f>
        <v>0.98547290842775159</v>
      </c>
      <c r="D127" s="21">
        <f>D126*(1-'Mortality male'!D17)</f>
        <v>0.98636415031588709</v>
      </c>
      <c r="E127" s="21">
        <f>E126*(1-'Mortality male'!E17)</f>
        <v>0.98631346939733688</v>
      </c>
      <c r="F127" s="21">
        <f>F126*(1-'Mortality male'!F17)</f>
        <v>0.98803765246745356</v>
      </c>
      <c r="G127" s="21">
        <f>G126*(1-'Mortality male'!G17)</f>
        <v>0.98738772470554204</v>
      </c>
      <c r="H127" s="21">
        <f>H126*(1-'Mortality male'!H17)</f>
        <v>0.98810996736289469</v>
      </c>
      <c r="I127" s="21">
        <f>I126*(1-'Mortality male'!I17)</f>
        <v>0.98889759026838076</v>
      </c>
      <c r="J127" s="21">
        <f>J126*(1-'Mortality male'!J17)</f>
        <v>0.99017213411508787</v>
      </c>
      <c r="K127" s="21">
        <f>K126*(1-'Mortality male'!K17)</f>
        <v>0.98982544198638289</v>
      </c>
      <c r="L127" s="21">
        <f>L126*(1-'Mortality male'!L17)</f>
        <v>0.99021911629280046</v>
      </c>
      <c r="M127" s="21">
        <f>M126*(1-'Mortality male'!M17)</f>
        <v>0.99015806179323762</v>
      </c>
      <c r="N127" s="21">
        <f>N126*(1-'Mortality male'!N17)</f>
        <v>0.9900732749255241</v>
      </c>
      <c r="O127" s="21">
        <f>O126*(1-'Mortality male'!O17)</f>
        <v>0.99058952419588631</v>
      </c>
      <c r="P127" s="21">
        <f>P126*(1-'Mortality male'!P17)</f>
        <v>0.99049846540580144</v>
      </c>
      <c r="Q127" s="21">
        <f>Q126*(1-'Mortality male'!Q17)</f>
        <v>0.99149189489411638</v>
      </c>
      <c r="R127" s="21">
        <f>R126*(1-'Mortality male'!R17)</f>
        <v>0.99125835235369553</v>
      </c>
      <c r="S127" s="21">
        <f>S126*(1-'Mortality male'!S17)</f>
        <v>0.99048233581056011</v>
      </c>
      <c r="T127" s="21">
        <f>T126*(1-'Mortality male'!T17)</f>
        <v>0.99094327958952477</v>
      </c>
      <c r="U127" s="21">
        <f>U126*(1-'Mortality male'!U17)</f>
        <v>0.99082918213325977</v>
      </c>
      <c r="V127" s="21">
        <f>V126*(1-'Mortality male'!V17)</f>
        <v>0.99036370454888545</v>
      </c>
      <c r="W127" s="21">
        <f>W126*(1-'Mortality male'!W17)</f>
        <v>0.9912418856541525</v>
      </c>
      <c r="X127" s="21">
        <f>X126*(1-'Mortality male'!X17)</f>
        <v>0.99157338701328235</v>
      </c>
      <c r="Y127" s="21">
        <f>Y126*(1-'Mortality male'!Y17)</f>
        <v>0.99048788197329185</v>
      </c>
      <c r="Z127" s="21">
        <f>Z126*(1-'Mortality male'!Z17)</f>
        <v>0.99131277372465687</v>
      </c>
      <c r="AA127" s="21">
        <f ca="1">AA126*(1-'Mortality male'!AA17)</f>
        <v>0.99105637015681336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</row>
    <row r="128" spans="1:37" x14ac:dyDescent="0.2">
      <c r="A128" s="1">
        <v>15</v>
      </c>
      <c r="B128" s="21">
        <f>B127*(1-'Mortality male'!B18)</f>
        <v>0.98607877116517384</v>
      </c>
      <c r="C128" s="21">
        <f>C127*(1-'Mortality male'!C18)</f>
        <v>0.98517882368324117</v>
      </c>
      <c r="D128" s="21">
        <f>D127*(1-'Mortality male'!D18)</f>
        <v>0.98613626678250255</v>
      </c>
      <c r="E128" s="21">
        <f>E127*(1-'Mortality male'!E18)</f>
        <v>0.98610664553160743</v>
      </c>
      <c r="F128" s="21">
        <f>F127*(1-'Mortality male'!F18)</f>
        <v>0.98770243368162847</v>
      </c>
      <c r="G128" s="21">
        <f>G127*(1-'Mortality male'!G18)</f>
        <v>0.98720525571523521</v>
      </c>
      <c r="H128" s="21">
        <f>H127*(1-'Mortality male'!H18)</f>
        <v>0.98796836443264746</v>
      </c>
      <c r="I128" s="21">
        <f>I127*(1-'Mortality male'!I18)</f>
        <v>0.98873543447124301</v>
      </c>
      <c r="J128" s="21">
        <f>J127*(1-'Mortality male'!J18)</f>
        <v>0.99007540644561276</v>
      </c>
      <c r="K128" s="21">
        <f>K127*(1-'Mortality male'!K18)</f>
        <v>0.98967000609956701</v>
      </c>
      <c r="L128" s="21">
        <f>L127*(1-'Mortality male'!L18)</f>
        <v>0.99008149984970506</v>
      </c>
      <c r="M128" s="21">
        <f>M127*(1-'Mortality male'!M18)</f>
        <v>0.98994933439250121</v>
      </c>
      <c r="N128" s="21">
        <f>N127*(1-'Mortality male'!N18)</f>
        <v>0.98993433538031239</v>
      </c>
      <c r="O128" s="21">
        <f>O127*(1-'Mortality male'!O18)</f>
        <v>0.99046252115520395</v>
      </c>
      <c r="P128" s="21">
        <f>P127*(1-'Mortality male'!P18)</f>
        <v>0.99030717193443152</v>
      </c>
      <c r="Q128" s="21">
        <f>Q127*(1-'Mortality male'!Q18)</f>
        <v>0.9913975914852895</v>
      </c>
      <c r="R128" s="21">
        <f>R127*(1-'Mortality male'!R18)</f>
        <v>0.99109876042080369</v>
      </c>
      <c r="S128" s="21">
        <f>S127*(1-'Mortality male'!S18)</f>
        <v>0.99027424731204183</v>
      </c>
      <c r="T128" s="21">
        <f>T127*(1-'Mortality male'!T18)</f>
        <v>0.99073462401104262</v>
      </c>
      <c r="U128" s="21">
        <f>U127*(1-'Mortality male'!U18)</f>
        <v>0.99063645130615741</v>
      </c>
      <c r="V128" s="21">
        <f>V127*(1-'Mortality male'!V18)</f>
        <v>0.99024494344330793</v>
      </c>
      <c r="W128" s="21">
        <f>W127*(1-'Mortality male'!W18)</f>
        <v>0.99109139498821985</v>
      </c>
      <c r="X128" s="21">
        <f>X127*(1-'Mortality male'!X18)</f>
        <v>0.99135094665706258</v>
      </c>
      <c r="Y128" s="21">
        <f>Y127*(1-'Mortality male'!Y18)</f>
        <v>0.99033813099958767</v>
      </c>
      <c r="Z128" s="21">
        <f>Z127*(1-'Mortality male'!Z18)</f>
        <v>0.99112661814120018</v>
      </c>
      <c r="AA128" s="21">
        <f ca="1">AA127*(1-'Mortality male'!AA18)</f>
        <v>0.99085148097226217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</row>
    <row r="129" spans="1:37" x14ac:dyDescent="0.2">
      <c r="A129" s="1">
        <v>16</v>
      </c>
      <c r="B129" s="21">
        <f>B128*(1-'Mortality male'!B19)</f>
        <v>0.98570409745059018</v>
      </c>
      <c r="C129" s="21">
        <f>C128*(1-'Mortality male'!C19)</f>
        <v>0.98472572349726695</v>
      </c>
      <c r="D129" s="21">
        <f>D128*(1-'Mortality male'!D19)</f>
        <v>0.98573377655846672</v>
      </c>
      <c r="E129" s="21">
        <f>E128*(1-'Mortality male'!E19)</f>
        <v>0.98574221973945342</v>
      </c>
      <c r="F129" s="21">
        <f>F128*(1-'Mortality male'!F19)</f>
        <v>0.98742688825192459</v>
      </c>
      <c r="G129" s="21">
        <f>G128*(1-'Mortality male'!G19)</f>
        <v>0.98688020771361284</v>
      </c>
      <c r="H129" s="21">
        <f>H128*(1-'Mortality male'!H19)</f>
        <v>0.98760301285079066</v>
      </c>
      <c r="I129" s="21">
        <f>I128*(1-'Mortality male'!I19)</f>
        <v>0.98847083930575319</v>
      </c>
      <c r="J129" s="21">
        <f>J128*(1-'Mortality male'!J19)</f>
        <v>0.98981768740859644</v>
      </c>
      <c r="K129" s="21">
        <f>K128*(1-'Mortality male'!K19)</f>
        <v>0.98943833160399886</v>
      </c>
      <c r="L129" s="21">
        <f>L128*(1-'Mortality male'!L19)</f>
        <v>0.98984882463799007</v>
      </c>
      <c r="M129" s="21">
        <f>M128*(1-'Mortality male'!M19)</f>
        <v>0.98968463681452779</v>
      </c>
      <c r="N129" s="21">
        <f>N128*(1-'Mortality male'!N19)</f>
        <v>0.98971614508352812</v>
      </c>
      <c r="O129" s="21">
        <f>O128*(1-'Mortality male'!O19)</f>
        <v>0.99025438561562751</v>
      </c>
      <c r="P129" s="21">
        <f>P128*(1-'Mortality male'!P19)</f>
        <v>0.99008296394976303</v>
      </c>
      <c r="Q129" s="21">
        <f>Q128*(1-'Mortality male'!Q19)</f>
        <v>0.99123540043070291</v>
      </c>
      <c r="R129" s="21">
        <f>R128*(1-'Mortality male'!R19)</f>
        <v>0.99094881899607912</v>
      </c>
      <c r="S129" s="21">
        <f>S128*(1-'Mortality male'!S19)</f>
        <v>0.99006002521397862</v>
      </c>
      <c r="T129" s="21">
        <f>T128*(1-'Mortality male'!T19)</f>
        <v>0.9905370866301586</v>
      </c>
      <c r="U129" s="21">
        <f>U128*(1-'Mortality male'!U19)</f>
        <v>0.99053269455450077</v>
      </c>
      <c r="V129" s="21">
        <f>V128*(1-'Mortality male'!V19)</f>
        <v>0.99007247948311394</v>
      </c>
      <c r="W129" s="21">
        <f>W128*(1-'Mortality male'!W19)</f>
        <v>0.99088446392612195</v>
      </c>
      <c r="X129" s="21">
        <f>X128*(1-'Mortality male'!X19)</f>
        <v>0.99102245567409042</v>
      </c>
      <c r="Y129" s="21">
        <f>Y128*(1-'Mortality male'!Y19)</f>
        <v>0.99009864592683727</v>
      </c>
      <c r="Z129" s="21">
        <f>Z128*(1-'Mortality male'!Z19)</f>
        <v>0.99096872589774843</v>
      </c>
      <c r="AA129" s="21">
        <f ca="1">AA128*(1-'Mortality male'!AA19)</f>
        <v>0.99068049584555051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</row>
    <row r="130" spans="1:37" x14ac:dyDescent="0.2">
      <c r="A130" s="1">
        <v>17</v>
      </c>
      <c r="B130" s="21">
        <f>B129*(1-'Mortality male'!B20)</f>
        <v>0.98518333127189894</v>
      </c>
      <c r="C130" s="21">
        <f>C129*(1-'Mortality male'!C20)</f>
        <v>0.98427706564862316</v>
      </c>
      <c r="D130" s="21">
        <f>D129*(1-'Mortality male'!D20)</f>
        <v>0.98534694482832219</v>
      </c>
      <c r="E130" s="21">
        <f>E129*(1-'Mortality male'!E20)</f>
        <v>0.9853432105530664</v>
      </c>
      <c r="F130" s="21">
        <f>F129*(1-'Mortality male'!F20)</f>
        <v>0.98700416103065824</v>
      </c>
      <c r="G130" s="21">
        <f>G129*(1-'Mortality male'!G20)</f>
        <v>0.98657546183442102</v>
      </c>
      <c r="H130" s="21">
        <f>H129*(1-'Mortality male'!H20)</f>
        <v>0.98725800214147985</v>
      </c>
      <c r="I130" s="21">
        <f>I129*(1-'Mortality male'!I20)</f>
        <v>0.98811492824060798</v>
      </c>
      <c r="J130" s="21">
        <f>J129*(1-'Mortality male'!J20)</f>
        <v>0.98950575070812818</v>
      </c>
      <c r="K130" s="21">
        <f>K129*(1-'Mortality male'!K20)</f>
        <v>0.98916224470304137</v>
      </c>
      <c r="L130" s="21">
        <f>L129*(1-'Mortality male'!L20)</f>
        <v>0.98956009727675698</v>
      </c>
      <c r="M130" s="21">
        <f>M129*(1-'Mortality male'!M20)</f>
        <v>0.98947214102812664</v>
      </c>
      <c r="N130" s="21">
        <f>N129*(1-'Mortality male'!N20)</f>
        <v>0.98942290454396387</v>
      </c>
      <c r="O130" s="21">
        <f>O129*(1-'Mortality male'!O20)</f>
        <v>0.99001680652786506</v>
      </c>
      <c r="P130" s="21">
        <f>P129*(1-'Mortality male'!P20)</f>
        <v>0.98984584554384369</v>
      </c>
      <c r="Q130" s="21">
        <f>Q129*(1-'Mortality male'!Q20)</f>
        <v>0.99100237532444579</v>
      </c>
      <c r="R130" s="21">
        <f>R129*(1-'Mortality male'!R20)</f>
        <v>0.990712348431385</v>
      </c>
      <c r="S130" s="21">
        <f>S129*(1-'Mortality male'!S20)</f>
        <v>0.98974476672089706</v>
      </c>
      <c r="T130" s="21">
        <f>T129*(1-'Mortality male'!T20)</f>
        <v>0.99024128250559096</v>
      </c>
      <c r="U130" s="21">
        <f>U129*(1-'Mortality male'!U20)</f>
        <v>0.99028970619677703</v>
      </c>
      <c r="V130" s="21">
        <f>V129*(1-'Mortality male'!V20)</f>
        <v>0.9898476003656469</v>
      </c>
      <c r="W130" s="21">
        <f>W129*(1-'Mortality male'!W20)</f>
        <v>0.99072253290996504</v>
      </c>
      <c r="X130" s="21">
        <f>X129*(1-'Mortality male'!X20)</f>
        <v>0.99074930564324137</v>
      </c>
      <c r="Y130" s="21">
        <f>Y129*(1-'Mortality male'!Y20)</f>
        <v>0.98987346441167279</v>
      </c>
      <c r="Z130" s="21">
        <f>Z129*(1-'Mortality male'!Z20)</f>
        <v>0.99071370331187536</v>
      </c>
      <c r="AA130" s="21">
        <f ca="1">AA129*(1-'Mortality male'!AA20)</f>
        <v>0.99040156474982199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</row>
    <row r="131" spans="1:37" x14ac:dyDescent="0.2">
      <c r="A131" s="1">
        <v>18</v>
      </c>
      <c r="B131" s="21">
        <f>B130*(1-'Mortality male'!B21)</f>
        <v>0.98445204910795003</v>
      </c>
      <c r="C131" s="21">
        <f>C130*(1-'Mortality male'!C21)</f>
        <v>0.98385874057503364</v>
      </c>
      <c r="D131" s="21">
        <f>D130*(1-'Mortality male'!D21)</f>
        <v>0.9846561750913333</v>
      </c>
      <c r="E131" s="21">
        <f>E130*(1-'Mortality male'!E21)</f>
        <v>0.98487998167460311</v>
      </c>
      <c r="F131" s="21">
        <f>F130*(1-'Mortality male'!F21)</f>
        <v>0.98658687983195592</v>
      </c>
      <c r="G131" s="21">
        <f>G130*(1-'Mortality male'!G21)</f>
        <v>0.98610450763469393</v>
      </c>
      <c r="H131" s="21">
        <f>H130*(1-'Mortality male'!H21)</f>
        <v>0.98694328024483025</v>
      </c>
      <c r="I131" s="21">
        <f>I130*(1-'Mortality male'!I21)</f>
        <v>0.98765167929543196</v>
      </c>
      <c r="J131" s="21">
        <f>J130*(1-'Mortality male'!J21)</f>
        <v>0.98923662036902327</v>
      </c>
      <c r="K131" s="21">
        <f>K130*(1-'Mortality male'!K21)</f>
        <v>0.98880436953893613</v>
      </c>
      <c r="L131" s="21">
        <f>L130*(1-'Mortality male'!L21)</f>
        <v>0.98918097908113634</v>
      </c>
      <c r="M131" s="21">
        <f>M130*(1-'Mortality male'!M21)</f>
        <v>0.98908940167012638</v>
      </c>
      <c r="N131" s="21">
        <f>N130*(1-'Mortality male'!N21)</f>
        <v>0.98916364823299807</v>
      </c>
      <c r="O131" s="21">
        <f>O130*(1-'Mortality male'!O21)</f>
        <v>0.9896668810965038</v>
      </c>
      <c r="P131" s="21">
        <f>P130*(1-'Mortality male'!P21)</f>
        <v>0.98946259952754045</v>
      </c>
      <c r="Q131" s="21">
        <f>Q130*(1-'Mortality male'!Q21)</f>
        <v>0.99064964965103286</v>
      </c>
      <c r="R131" s="21">
        <f>R130*(1-'Mortality male'!R21)</f>
        <v>0.99045372931905262</v>
      </c>
      <c r="S131" s="21">
        <f>S130*(1-'Mortality male'!S21)</f>
        <v>0.98940993944853584</v>
      </c>
      <c r="T131" s="21">
        <f>T130*(1-'Mortality male'!T21)</f>
        <v>0.99004940715328127</v>
      </c>
      <c r="U131" s="21">
        <f>U130*(1-'Mortality male'!U21)</f>
        <v>0.99000731544614362</v>
      </c>
      <c r="V131" s="21">
        <f>V130*(1-'Mortality male'!V21)</f>
        <v>0.9895716038787683</v>
      </c>
      <c r="W131" s="21">
        <f>W130*(1-'Mortality male'!W21)</f>
        <v>0.9904552259548709</v>
      </c>
      <c r="X131" s="21">
        <f>X130*(1-'Mortality male'!X21)</f>
        <v>0.99045151504942008</v>
      </c>
      <c r="Y131" s="21">
        <f>Y130*(1-'Mortality male'!Y21)</f>
        <v>0.98939153734780383</v>
      </c>
      <c r="Z131" s="21">
        <f>Z130*(1-'Mortality male'!Z21)</f>
        <v>0.99041103357894578</v>
      </c>
      <c r="AA131" s="21">
        <f ca="1">AA130*(1-'Mortality male'!AA21)</f>
        <v>0.99006356656142902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</row>
    <row r="132" spans="1:37" x14ac:dyDescent="0.2">
      <c r="A132" s="1">
        <v>19</v>
      </c>
      <c r="B132" s="21">
        <f>B131*(1-'Mortality male'!B22)</f>
        <v>0.98375011888651764</v>
      </c>
      <c r="C132" s="21">
        <f>C131*(1-'Mortality male'!C22)</f>
        <v>0.98319269028979306</v>
      </c>
      <c r="D132" s="21">
        <f>D131*(1-'Mortality male'!D22)</f>
        <v>0.98395186528975964</v>
      </c>
      <c r="E132" s="21">
        <f>E131*(1-'Mortality male'!E22)</f>
        <v>0.98430772756350238</v>
      </c>
      <c r="F132" s="21">
        <f>F131*(1-'Mortality male'!F22)</f>
        <v>0.9860749043046616</v>
      </c>
      <c r="G132" s="21">
        <f>G131*(1-'Mortality male'!G22)</f>
        <v>0.9857078564847348</v>
      </c>
      <c r="H132" s="21">
        <f>H131*(1-'Mortality male'!H22)</f>
        <v>0.98659971906953814</v>
      </c>
      <c r="I132" s="21">
        <f>I131*(1-'Mortality male'!I22)</f>
        <v>0.98722897157255529</v>
      </c>
      <c r="J132" s="21">
        <f>J131*(1-'Mortality male'!J22)</f>
        <v>0.98877425913314598</v>
      </c>
      <c r="K132" s="21">
        <f>K131*(1-'Mortality male'!K22)</f>
        <v>0.9883933971404365</v>
      </c>
      <c r="L132" s="21">
        <f>L131*(1-'Mortality male'!L22)</f>
        <v>0.9888160660509272</v>
      </c>
      <c r="M132" s="21">
        <f>M131*(1-'Mortality male'!M22)</f>
        <v>0.98876042425354205</v>
      </c>
      <c r="N132" s="21">
        <f>N131*(1-'Mortality male'!N22)</f>
        <v>0.988860181620562</v>
      </c>
      <c r="O132" s="21">
        <f>O131*(1-'Mortality male'!O22)</f>
        <v>0.98925786691615636</v>
      </c>
      <c r="P132" s="21">
        <f>P131*(1-'Mortality male'!P22)</f>
        <v>0.98911697095419771</v>
      </c>
      <c r="Q132" s="21">
        <f>Q131*(1-'Mortality male'!Q22)</f>
        <v>0.99032988519977816</v>
      </c>
      <c r="R132" s="21">
        <f>R131*(1-'Mortality male'!R22)</f>
        <v>0.990155734301715</v>
      </c>
      <c r="S132" s="21">
        <f>S131*(1-'Mortality male'!S22)</f>
        <v>0.98902607707872003</v>
      </c>
      <c r="T132" s="21">
        <f>T131*(1-'Mortality male'!T22)</f>
        <v>0.98966744364743509</v>
      </c>
      <c r="U132" s="21">
        <f>U131*(1-'Mortality male'!U22)</f>
        <v>0.98961504267738443</v>
      </c>
      <c r="V132" s="21">
        <f>V131*(1-'Mortality male'!V22)</f>
        <v>0.98924324058256163</v>
      </c>
      <c r="W132" s="21">
        <f>W131*(1-'Mortality male'!W22)</f>
        <v>0.99008854471199503</v>
      </c>
      <c r="X132" s="21">
        <f>X131*(1-'Mortality male'!X22)</f>
        <v>0.9900072010154749</v>
      </c>
      <c r="Y132" s="21">
        <f>Y131*(1-'Mortality male'!Y22)</f>
        <v>0.98902659848471075</v>
      </c>
      <c r="Z132" s="21">
        <f>Z131*(1-'Mortality male'!Z22)</f>
        <v>0.99008619696882849</v>
      </c>
      <c r="AA132" s="21">
        <f ca="1">AA131*(1-'Mortality male'!AA22)</f>
        <v>0.98969888539285367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</row>
    <row r="133" spans="1:37" x14ac:dyDescent="0.2">
      <c r="A133" s="1">
        <v>20</v>
      </c>
      <c r="B133" s="21">
        <f>B132*(1-'Mortality male'!B23)</f>
        <v>0.98306145587692839</v>
      </c>
      <c r="C133" s="21">
        <f>C132*(1-'Mortality male'!C23)</f>
        <v>0.98261086901334271</v>
      </c>
      <c r="D133" s="21">
        <f>D132*(1-'Mortality male'!D23)</f>
        <v>0.98328045841232936</v>
      </c>
      <c r="E133" s="21">
        <f>E132*(1-'Mortality male'!E23)</f>
        <v>0.98385484812510826</v>
      </c>
      <c r="F133" s="21">
        <f>F132*(1-'Mortality male'!F23)</f>
        <v>0.98551356165872928</v>
      </c>
      <c r="G133" s="21">
        <f>G132*(1-'Mortality male'!G23)</f>
        <v>0.98520615249816945</v>
      </c>
      <c r="H133" s="21">
        <f>H132*(1-'Mortality male'!H23)</f>
        <v>0.9861029892908818</v>
      </c>
      <c r="I133" s="21">
        <f>I132*(1-'Mortality male'!I23)</f>
        <v>0.98671851953171019</v>
      </c>
      <c r="J133" s="21">
        <f>J132*(1-'Mortality male'!J23)</f>
        <v>0.98833299089365345</v>
      </c>
      <c r="K133" s="21">
        <f>K132*(1-'Mortality male'!K23)</f>
        <v>0.98798327945063014</v>
      </c>
      <c r="L133" s="21">
        <f>L132*(1-'Mortality male'!L23)</f>
        <v>0.98831353695812851</v>
      </c>
      <c r="M133" s="21">
        <f>M132*(1-'Mortality male'!M23)</f>
        <v>0.98820430299596462</v>
      </c>
      <c r="N133" s="21">
        <f>N132*(1-'Mortality male'!N23)</f>
        <v>0.98852510098672974</v>
      </c>
      <c r="O133" s="21">
        <f>O132*(1-'Mortality male'!O23)</f>
        <v>0.98891987094773215</v>
      </c>
      <c r="P133" s="21">
        <f>P132*(1-'Mortality male'!P23)</f>
        <v>0.98891971771579601</v>
      </c>
      <c r="Q133" s="21">
        <f>Q132*(1-'Mortality male'!Q23)</f>
        <v>0.99000784826206201</v>
      </c>
      <c r="R133" s="21">
        <f>R132*(1-'Mortality male'!R23)</f>
        <v>0.98981319723122574</v>
      </c>
      <c r="S133" s="21">
        <f>S132*(1-'Mortality male'!S23)</f>
        <v>0.9886121149542525</v>
      </c>
      <c r="T133" s="21">
        <f>T132*(1-'Mortality male'!T23)</f>
        <v>0.9893004090711186</v>
      </c>
      <c r="U133" s="21">
        <f>U132*(1-'Mortality male'!U23)</f>
        <v>0.98918791488890467</v>
      </c>
      <c r="V133" s="21">
        <f>V132*(1-'Mortality male'!V23)</f>
        <v>0.98885961020546276</v>
      </c>
      <c r="W133" s="21">
        <f>W132*(1-'Mortality male'!W23)</f>
        <v>0.98967199600595746</v>
      </c>
      <c r="X133" s="21">
        <f>X132*(1-'Mortality male'!X23)</f>
        <v>0.98951277641219992</v>
      </c>
      <c r="Y133" s="21">
        <f>Y132*(1-'Mortality male'!Y23)</f>
        <v>0.9885984688292031</v>
      </c>
      <c r="Z133" s="21">
        <f>Z132*(1-'Mortality male'!Z23)</f>
        <v>0.98978542347196685</v>
      </c>
      <c r="AA133" s="21">
        <f ca="1">AA132*(1-'Mortality male'!AA23)</f>
        <v>0.98936273940603114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</row>
    <row r="134" spans="1:37" x14ac:dyDescent="0.2">
      <c r="A134" s="1">
        <v>21</v>
      </c>
      <c r="B134" s="21">
        <f>B133*(1-'Mortality male'!B24)</f>
        <v>0.98228833328406751</v>
      </c>
      <c r="C134" s="21">
        <f>C133*(1-'Mortality male'!C24)</f>
        <v>0.98205559329172509</v>
      </c>
      <c r="D134" s="21">
        <f>D133*(1-'Mortality male'!D24)</f>
        <v>0.98270273196155777</v>
      </c>
      <c r="E134" s="21">
        <f>E133*(1-'Mortality male'!E24)</f>
        <v>0.98330861052153495</v>
      </c>
      <c r="F134" s="21">
        <f>F133*(1-'Mortality male'!F24)</f>
        <v>0.98508173824590273</v>
      </c>
      <c r="G134" s="21">
        <f>G133*(1-'Mortality male'!G24)</f>
        <v>0.98473681722808193</v>
      </c>
      <c r="H134" s="21">
        <f>H133*(1-'Mortality male'!H24)</f>
        <v>0.9856203374354342</v>
      </c>
      <c r="I134" s="21">
        <f>I133*(1-'Mortality male'!I24)</f>
        <v>0.9861421971787464</v>
      </c>
      <c r="J134" s="21">
        <f>J133*(1-'Mortality male'!J24)</f>
        <v>0.98785345988045625</v>
      </c>
      <c r="K134" s="21">
        <f>K133*(1-'Mortality male'!K24)</f>
        <v>0.98754598971348762</v>
      </c>
      <c r="L134" s="21">
        <f>L133*(1-'Mortality male'!L24)</f>
        <v>0.98790765275573744</v>
      </c>
      <c r="M134" s="21">
        <f>M133*(1-'Mortality male'!M24)</f>
        <v>0.98780116667927498</v>
      </c>
      <c r="N134" s="21">
        <f>N133*(1-'Mortality male'!N24)</f>
        <v>0.98804797372770248</v>
      </c>
      <c r="O134" s="21">
        <f>O133*(1-'Mortality male'!O24)</f>
        <v>0.98855091401791595</v>
      </c>
      <c r="P134" s="21">
        <f>P133*(1-'Mortality male'!P24)</f>
        <v>0.98859444269093855</v>
      </c>
      <c r="Q134" s="21">
        <f>Q133*(1-'Mortality male'!Q24)</f>
        <v>0.98968271643046135</v>
      </c>
      <c r="R134" s="21">
        <f>R133*(1-'Mortality male'!R24)</f>
        <v>0.98938387234263048</v>
      </c>
      <c r="S134" s="21">
        <f>S133*(1-'Mortality male'!S24)</f>
        <v>0.98832217057832272</v>
      </c>
      <c r="T134" s="21">
        <f>T133*(1-'Mortality male'!T24)</f>
        <v>0.98895743627034249</v>
      </c>
      <c r="U134" s="21">
        <f>U133*(1-'Mortality male'!U24)</f>
        <v>0.98881735974643636</v>
      </c>
      <c r="V134" s="21">
        <f>V133*(1-'Mortality male'!V24)</f>
        <v>0.98854366519601167</v>
      </c>
      <c r="W134" s="21">
        <f>W133*(1-'Mortality male'!W24)</f>
        <v>0.98929298625058271</v>
      </c>
      <c r="X134" s="21">
        <f>X133*(1-'Mortality male'!X24)</f>
        <v>0.98905308036080275</v>
      </c>
      <c r="Y134" s="21">
        <f>Y133*(1-'Mortality male'!Y24)</f>
        <v>0.98827683851939829</v>
      </c>
      <c r="Z134" s="21">
        <f>Z133*(1-'Mortality male'!Z24)</f>
        <v>0.98931558330892444</v>
      </c>
      <c r="AA134" s="21">
        <f ca="1">AA133*(1-'Mortality male'!AA24)</f>
        <v>0.98884629107085242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</row>
    <row r="135" spans="1:37" x14ac:dyDescent="0.2">
      <c r="A135" s="1">
        <v>22</v>
      </c>
      <c r="B135" s="21">
        <f>B134*(1-'Mortality male'!B25)</f>
        <v>0.98163659054020558</v>
      </c>
      <c r="C135" s="21">
        <f>C134*(1-'Mortality male'!C25)</f>
        <v>0.98133196855313753</v>
      </c>
      <c r="D135" s="21">
        <f>D134*(1-'Mortality male'!D25)</f>
        <v>0.98216224370739669</v>
      </c>
      <c r="E135" s="21">
        <f>E134*(1-'Mortality male'!E25)</f>
        <v>0.98270489224907676</v>
      </c>
      <c r="F135" s="21">
        <f>F134*(1-'Mortality male'!F25)</f>
        <v>0.98459710795660604</v>
      </c>
      <c r="G135" s="21">
        <f>G134*(1-'Mortality male'!G25)</f>
        <v>0.98435709536322757</v>
      </c>
      <c r="H135" s="21">
        <f>H134*(1-'Mortality male'!H25)</f>
        <v>0.98510993629128329</v>
      </c>
      <c r="I135" s="21">
        <f>I134*(1-'Mortality male'!I25)</f>
        <v>0.98576011961300491</v>
      </c>
      <c r="J135" s="21">
        <f>J134*(1-'Mortality male'!J25)</f>
        <v>0.98730840447605905</v>
      </c>
      <c r="K135" s="21">
        <f>K134*(1-'Mortality male'!K25)</f>
        <v>0.98710978378443448</v>
      </c>
      <c r="L135" s="21">
        <f>L134*(1-'Mortality male'!L25)</f>
        <v>0.98740797181706241</v>
      </c>
      <c r="M135" s="21">
        <f>M134*(1-'Mortality male'!M25)</f>
        <v>0.98740016872835124</v>
      </c>
      <c r="N135" s="21">
        <f>N134*(1-'Mortality male'!N25)</f>
        <v>0.98766768415049144</v>
      </c>
      <c r="O135" s="21">
        <f>O134*(1-'Mortality male'!O25)</f>
        <v>0.98819621329526863</v>
      </c>
      <c r="P135" s="21">
        <f>P134*(1-'Mortality male'!P25)</f>
        <v>0.98832936720817732</v>
      </c>
      <c r="Q135" s="21">
        <f>Q134*(1-'Mortality male'!Q25)</f>
        <v>0.98931461990751102</v>
      </c>
      <c r="R135" s="21">
        <f>R134*(1-'Mortality male'!R25)</f>
        <v>0.98894392824187272</v>
      </c>
      <c r="S135" s="21">
        <f>S134*(1-'Mortality male'!S25)</f>
        <v>0.9880097244724011</v>
      </c>
      <c r="T135" s="21">
        <f>T134*(1-'Mortality male'!T25)</f>
        <v>0.98854194091159719</v>
      </c>
      <c r="U135" s="21">
        <f>U134*(1-'Mortality male'!U25)</f>
        <v>0.98835096234574582</v>
      </c>
      <c r="V135" s="21">
        <f>V134*(1-'Mortality male'!V25)</f>
        <v>0.98825791506018623</v>
      </c>
      <c r="W135" s="21">
        <f>W134*(1-'Mortality male'!W25)</f>
        <v>0.9888756712668626</v>
      </c>
      <c r="X135" s="21">
        <f>X134*(1-'Mortality male'!X25)</f>
        <v>0.98868020455293815</v>
      </c>
      <c r="Y135" s="21">
        <f>Y134*(1-'Mortality male'!Y25)</f>
        <v>0.98789346729731142</v>
      </c>
      <c r="Z135" s="21">
        <f>Z134*(1-'Mortality male'!Z25)</f>
        <v>0.98894082363041458</v>
      </c>
      <c r="AA135" s="21">
        <f ca="1">AA134*(1-'Mortality male'!AA25)</f>
        <v>0.98844015477031943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</row>
    <row r="136" spans="1:37" x14ac:dyDescent="0.2">
      <c r="A136" s="1">
        <v>23</v>
      </c>
      <c r="B136" s="21">
        <f>B135*(1-'Mortality male'!B26)</f>
        <v>0.98099105338293124</v>
      </c>
      <c r="C136" s="21">
        <f>C135*(1-'Mortality male'!C26)</f>
        <v>0.98070262655120022</v>
      </c>
      <c r="D136" s="21">
        <f>D135*(1-'Mortality male'!D26)</f>
        <v>0.98153699346369105</v>
      </c>
      <c r="E136" s="21">
        <f>E135*(1-'Mortality male'!E26)</f>
        <v>0.98221839239082409</v>
      </c>
      <c r="F136" s="21">
        <f>F135*(1-'Mortality male'!F26)</f>
        <v>0.98415328475858899</v>
      </c>
      <c r="G136" s="21">
        <f>G135*(1-'Mortality male'!G26)</f>
        <v>0.98383372066400276</v>
      </c>
      <c r="H136" s="21">
        <f>H135*(1-'Mortality male'!H26)</f>
        <v>0.9845459586865698</v>
      </c>
      <c r="I136" s="21">
        <f>I135*(1-'Mortality male'!I26)</f>
        <v>0.98527109571043014</v>
      </c>
      <c r="J136" s="21">
        <f>J135*(1-'Mortality male'!J26)</f>
        <v>0.98689802481493427</v>
      </c>
      <c r="K136" s="21">
        <f>K135*(1-'Mortality male'!K26)</f>
        <v>0.98667846607716603</v>
      </c>
      <c r="L136" s="21">
        <f>L135*(1-'Mortality male'!L26)</f>
        <v>0.9869865101861599</v>
      </c>
      <c r="M136" s="21">
        <f>M135*(1-'Mortality male'!M26)</f>
        <v>0.98698243254485518</v>
      </c>
      <c r="N136" s="21">
        <f>N135*(1-'Mortality male'!N26)</f>
        <v>0.9871006836142141</v>
      </c>
      <c r="O136" s="21">
        <f>O135*(1-'Mortality male'!O26)</f>
        <v>0.98787405393847827</v>
      </c>
      <c r="P136" s="21">
        <f>P135*(1-'Mortality male'!P26)</f>
        <v>0.9880316980168764</v>
      </c>
      <c r="Q136" s="21">
        <f>Q135*(1-'Mortality male'!Q26)</f>
        <v>0.98897064113920341</v>
      </c>
      <c r="R136" s="21">
        <f>R135*(1-'Mortality male'!R26)</f>
        <v>0.9885357123051759</v>
      </c>
      <c r="S136" s="21">
        <f>S135*(1-'Mortality male'!S26)</f>
        <v>0.98754975508973064</v>
      </c>
      <c r="T136" s="21">
        <f>T135*(1-'Mortality male'!T26)</f>
        <v>0.98825184785769615</v>
      </c>
      <c r="U136" s="21">
        <f>U135*(1-'Mortality male'!U26)</f>
        <v>0.98797788640499828</v>
      </c>
      <c r="V136" s="21">
        <f>V135*(1-'Mortality male'!V26)</f>
        <v>0.98781583635874382</v>
      </c>
      <c r="W136" s="21">
        <f>W135*(1-'Mortality male'!W26)</f>
        <v>0.98846075222432772</v>
      </c>
      <c r="X136" s="21">
        <f>X135*(1-'Mortality male'!X26)</f>
        <v>0.98827019950035733</v>
      </c>
      <c r="Y136" s="21">
        <f>Y135*(1-'Mortality male'!Y26)</f>
        <v>0.98755377004392264</v>
      </c>
      <c r="Z136" s="21">
        <f>Z135*(1-'Mortality male'!Z26)</f>
        <v>0.98858864985255313</v>
      </c>
      <c r="AA136" s="21">
        <f ca="1">AA135*(1-'Mortality male'!AA26)</f>
        <v>0.98805509310996009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</row>
    <row r="137" spans="1:37" x14ac:dyDescent="0.2">
      <c r="A137" s="1">
        <v>24</v>
      </c>
      <c r="B137" s="21">
        <f>B136*(1-'Mortality male'!B27)</f>
        <v>0.98030326816031854</v>
      </c>
      <c r="C137" s="21">
        <f>C136*(1-'Mortality male'!C27)</f>
        <v>0.9800801080293271</v>
      </c>
      <c r="D137" s="21">
        <f>D136*(1-'Mortality male'!D27)</f>
        <v>0.98091448067853648</v>
      </c>
      <c r="E137" s="21">
        <f>E136*(1-'Mortality male'!E27)</f>
        <v>0.98164837301192631</v>
      </c>
      <c r="F137" s="21">
        <f>F136*(1-'Mortality male'!F27)</f>
        <v>0.98355961069475173</v>
      </c>
      <c r="G137" s="21">
        <f>G136*(1-'Mortality male'!G27)</f>
        <v>0.98338157990410791</v>
      </c>
      <c r="H137" s="21">
        <f>H136*(1-'Mortality male'!H27)</f>
        <v>0.98410364232452607</v>
      </c>
      <c r="I137" s="21">
        <f>I136*(1-'Mortality male'!I27)</f>
        <v>0.98476960996256546</v>
      </c>
      <c r="J137" s="21">
        <f>J136*(1-'Mortality male'!J27)</f>
        <v>0.98642183270079098</v>
      </c>
      <c r="K137" s="21">
        <f>K136*(1-'Mortality male'!K27)</f>
        <v>0.9862334483521068</v>
      </c>
      <c r="L137" s="21">
        <f>L136*(1-'Mortality male'!L27)</f>
        <v>0.986579884717252</v>
      </c>
      <c r="M137" s="21">
        <f>M136*(1-'Mortality male'!M27)</f>
        <v>0.98657532797215497</v>
      </c>
      <c r="N137" s="21">
        <f>N136*(1-'Mortality male'!N27)</f>
        <v>0.98664942469430705</v>
      </c>
      <c r="O137" s="21">
        <f>O136*(1-'Mortality male'!O27)</f>
        <v>0.98746118275990624</v>
      </c>
      <c r="P137" s="21">
        <f>P136*(1-'Mortality male'!P27)</f>
        <v>0.98760205741339679</v>
      </c>
      <c r="Q137" s="21">
        <f>Q136*(1-'Mortality male'!Q27)</f>
        <v>0.98846967229777982</v>
      </c>
      <c r="R137" s="21">
        <f>R136*(1-'Mortality male'!R27)</f>
        <v>0.98821409927661363</v>
      </c>
      <c r="S137" s="21">
        <f>S136*(1-'Mortality male'!S27)</f>
        <v>0.98706776008094221</v>
      </c>
      <c r="T137" s="21">
        <f>T136*(1-'Mortality male'!T27)</f>
        <v>0.98780716409763025</v>
      </c>
      <c r="U137" s="21">
        <f>U136*(1-'Mortality male'!U27)</f>
        <v>0.98762938544337209</v>
      </c>
      <c r="V137" s="21">
        <f>V136*(1-'Mortality male'!V27)</f>
        <v>0.98746569032267939</v>
      </c>
      <c r="W137" s="21">
        <f>W136*(1-'Mortality male'!W27)</f>
        <v>0.98812169588795218</v>
      </c>
      <c r="X137" s="21">
        <f>X136*(1-'Mortality male'!X27)</f>
        <v>0.98795785662832236</v>
      </c>
      <c r="Y137" s="21">
        <f>Y136*(1-'Mortality male'!Y27)</f>
        <v>0.98703617108419794</v>
      </c>
      <c r="Z137" s="21">
        <f>Z136*(1-'Mortality male'!Z27)</f>
        <v>0.98818172277185312</v>
      </c>
      <c r="AA137" s="21">
        <f ca="1">AA136*(1-'Mortality male'!AA27)</f>
        <v>0.98761484318645809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</row>
    <row r="138" spans="1:37" x14ac:dyDescent="0.2">
      <c r="A138" s="1">
        <v>25</v>
      </c>
      <c r="B138" s="21">
        <f>B137*(1-'Mortality male'!B28)</f>
        <v>0.97966324212092015</v>
      </c>
      <c r="C138" s="21">
        <f>C137*(1-'Mortality male'!C28)</f>
        <v>0.97950911493748039</v>
      </c>
      <c r="D138" s="21">
        <f>D137*(1-'Mortality male'!D28)</f>
        <v>0.98039780461183157</v>
      </c>
      <c r="E138" s="21">
        <f>E137*(1-'Mortality male'!E28)</f>
        <v>0.98108051719080924</v>
      </c>
      <c r="F138" s="21">
        <f>F137*(1-'Mortality male'!F28)</f>
        <v>0.98312097330457859</v>
      </c>
      <c r="G138" s="21">
        <f>G137*(1-'Mortality male'!G28)</f>
        <v>0.98290809604805807</v>
      </c>
      <c r="H138" s="21">
        <f>H137*(1-'Mortality male'!H28)</f>
        <v>0.98360251618992645</v>
      </c>
      <c r="I138" s="21">
        <f>I137*(1-'Mortality male'!I28)</f>
        <v>0.98441806974553681</v>
      </c>
      <c r="J138" s="21">
        <f>J137*(1-'Mortality male'!J28)</f>
        <v>0.98610610112395702</v>
      </c>
      <c r="K138" s="21">
        <f>K137*(1-'Mortality male'!K28)</f>
        <v>0.98570272270634451</v>
      </c>
      <c r="L138" s="21">
        <f>L137*(1-'Mortality male'!L28)</f>
        <v>0.98618912519027746</v>
      </c>
      <c r="M138" s="21">
        <f>M137*(1-'Mortality male'!M28)</f>
        <v>0.98624973345492761</v>
      </c>
      <c r="N138" s="21">
        <f>N137*(1-'Mortality male'!N28)</f>
        <v>0.98620796661045051</v>
      </c>
      <c r="O138" s="21">
        <f>O137*(1-'Mortality male'!O28)</f>
        <v>0.98706804975604434</v>
      </c>
      <c r="P138" s="21">
        <f>P137*(1-'Mortality male'!P28)</f>
        <v>0.98711672405184903</v>
      </c>
      <c r="Q138" s="21">
        <f>Q137*(1-'Mortality male'!Q28)</f>
        <v>0.98805218481998158</v>
      </c>
      <c r="R138" s="21">
        <f>R137*(1-'Mortality male'!R28)</f>
        <v>0.98780724117740282</v>
      </c>
      <c r="S138" s="21">
        <f>S137*(1-'Mortality male'!S28)</f>
        <v>0.98660090102962172</v>
      </c>
      <c r="T138" s="21">
        <f>T137*(1-'Mortality male'!T28)</f>
        <v>0.98740150285849637</v>
      </c>
      <c r="U138" s="21">
        <f>U137*(1-'Mortality male'!U28)</f>
        <v>0.98726083591059677</v>
      </c>
      <c r="V138" s="21">
        <f>V137*(1-'Mortality male'!V28)</f>
        <v>0.9871568273874185</v>
      </c>
      <c r="W138" s="21">
        <f>W137*(1-'Mortality male'!W28)</f>
        <v>0.98765064329293917</v>
      </c>
      <c r="X138" s="21">
        <f>X137*(1-'Mortality male'!X28)</f>
        <v>0.98755423606094073</v>
      </c>
      <c r="Y138" s="21">
        <f>Y137*(1-'Mortality male'!Y28)</f>
        <v>0.98667988014897889</v>
      </c>
      <c r="Z138" s="21">
        <f>Z137*(1-'Mortality male'!Z28)</f>
        <v>0.98782062922800395</v>
      </c>
      <c r="AA138" s="21">
        <f ca="1">AA137*(1-'Mortality male'!AA28)</f>
        <v>0.98722969888519063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</row>
    <row r="139" spans="1:37" x14ac:dyDescent="0.2">
      <c r="A139" s="1">
        <v>26</v>
      </c>
      <c r="B139" s="21">
        <f>B138*(1-'Mortality male'!B29)</f>
        <v>0.9789828233332809</v>
      </c>
      <c r="C139" s="21">
        <f>C138*(1-'Mortality male'!C29)</f>
        <v>0.97891884273649554</v>
      </c>
      <c r="D139" s="21">
        <f>D138*(1-'Mortality male'!D29)</f>
        <v>0.97969582122016874</v>
      </c>
      <c r="E139" s="21">
        <f>E138*(1-'Mortality male'!E29)</f>
        <v>0.98050814785391116</v>
      </c>
      <c r="F139" s="21">
        <f>F138*(1-'Mortality male'!F29)</f>
        <v>0.98258407471478848</v>
      </c>
      <c r="G139" s="21">
        <f>G138*(1-'Mortality male'!G29)</f>
        <v>0.98235092575370953</v>
      </c>
      <c r="H139" s="21">
        <f>H138*(1-'Mortality male'!H29)</f>
        <v>0.98318822655055083</v>
      </c>
      <c r="I139" s="21">
        <f>I138*(1-'Mortality male'!I29)</f>
        <v>0.98391729850434406</v>
      </c>
      <c r="J139" s="21">
        <f>J138*(1-'Mortality male'!J29)</f>
        <v>0.98565595226162894</v>
      </c>
      <c r="K139" s="21">
        <f>K138*(1-'Mortality male'!K29)</f>
        <v>0.9851084070577063</v>
      </c>
      <c r="L139" s="21">
        <f>L138*(1-'Mortality male'!L29)</f>
        <v>0.98572338072801913</v>
      </c>
      <c r="M139" s="21">
        <f>M138*(1-'Mortality male'!M29)</f>
        <v>0.98583365148661239</v>
      </c>
      <c r="N139" s="21">
        <f>N138*(1-'Mortality male'!N29)</f>
        <v>0.98574227656463809</v>
      </c>
      <c r="O139" s="21">
        <f>O138*(1-'Mortality male'!O29)</f>
        <v>0.98653449186915088</v>
      </c>
      <c r="P139" s="21">
        <f>P138*(1-'Mortality male'!P29)</f>
        <v>0.9867064220311107</v>
      </c>
      <c r="Q139" s="21">
        <f>Q138*(1-'Mortality male'!Q29)</f>
        <v>0.98751404519579211</v>
      </c>
      <c r="R139" s="21">
        <f>R138*(1-'Mortality male'!R29)</f>
        <v>0.98735820114631967</v>
      </c>
      <c r="S139" s="21">
        <f>S138*(1-'Mortality male'!S29)</f>
        <v>0.98615559142099718</v>
      </c>
      <c r="T139" s="21">
        <f>T138*(1-'Mortality male'!T29)</f>
        <v>0.98700068155278298</v>
      </c>
      <c r="U139" s="21">
        <f>U138*(1-'Mortality male'!U29)</f>
        <v>0.98686020605300684</v>
      </c>
      <c r="V139" s="21">
        <f>V138*(1-'Mortality male'!V29)</f>
        <v>0.9867321002727738</v>
      </c>
      <c r="W139" s="21">
        <f>W138*(1-'Mortality male'!W29)</f>
        <v>0.98722279595934337</v>
      </c>
      <c r="X139" s="21">
        <f>X138*(1-'Mortality male'!X29)</f>
        <v>0.98712594393491415</v>
      </c>
      <c r="Y139" s="21">
        <f>Y138*(1-'Mortality male'!Y29)</f>
        <v>0.98626872962660805</v>
      </c>
      <c r="Z139" s="21">
        <f>Z138*(1-'Mortality male'!Z29)</f>
        <v>0.98745422691745943</v>
      </c>
      <c r="AA139" s="21">
        <f ca="1">AA138*(1-'Mortality male'!AA29)</f>
        <v>0.98684130056514274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</row>
    <row r="140" spans="1:37" x14ac:dyDescent="0.2">
      <c r="A140" s="1">
        <v>27</v>
      </c>
      <c r="B140" s="21">
        <f>B139*(1-'Mortality male'!B30)</f>
        <v>0.97839385949958002</v>
      </c>
      <c r="C140" s="21">
        <f>C139*(1-'Mortality male'!C30)</f>
        <v>0.97822021122636771</v>
      </c>
      <c r="D140" s="21">
        <f>D139*(1-'Mortality male'!D30)</f>
        <v>0.97924265389979759</v>
      </c>
      <c r="E140" s="21">
        <f>E139*(1-'Mortality male'!E30)</f>
        <v>0.98001372022915167</v>
      </c>
      <c r="F140" s="21">
        <f>F139*(1-'Mortality male'!F30)</f>
        <v>0.98206162286021792</v>
      </c>
      <c r="G140" s="21">
        <f>G139*(1-'Mortality male'!G30)</f>
        <v>0.98186421757660114</v>
      </c>
      <c r="H140" s="21">
        <f>H139*(1-'Mortality male'!H30)</f>
        <v>0.9826900767863791</v>
      </c>
      <c r="I140" s="21">
        <f>I139*(1-'Mortality male'!I30)</f>
        <v>0.98361137401645626</v>
      </c>
      <c r="J140" s="21">
        <f>J139*(1-'Mortality male'!J30)</f>
        <v>0.98519598502961103</v>
      </c>
      <c r="K140" s="21">
        <f>K139*(1-'Mortality male'!K30)</f>
        <v>0.98471247311028431</v>
      </c>
      <c r="L140" s="21">
        <f>L139*(1-'Mortality male'!L30)</f>
        <v>0.98541398544828873</v>
      </c>
      <c r="M140" s="21">
        <f>M139*(1-'Mortality male'!M30)</f>
        <v>0.98536171612067958</v>
      </c>
      <c r="N140" s="21">
        <f>N139*(1-'Mortality male'!N30)</f>
        <v>0.98531917406667358</v>
      </c>
      <c r="O140" s="21">
        <f>O139*(1-'Mortality male'!O30)</f>
        <v>0.98601333565931448</v>
      </c>
      <c r="P140" s="21">
        <f>P139*(1-'Mortality male'!P30)</f>
        <v>0.98632402467681246</v>
      </c>
      <c r="Q140" s="21">
        <f>Q139*(1-'Mortality male'!Q30)</f>
        <v>0.98705945697837638</v>
      </c>
      <c r="R140" s="21">
        <f>R139*(1-'Mortality male'!R30)</f>
        <v>0.986935410679878</v>
      </c>
      <c r="S140" s="21">
        <f>S139*(1-'Mortality male'!S30)</f>
        <v>0.98574765119406149</v>
      </c>
      <c r="T140" s="21">
        <f>T139*(1-'Mortality male'!T30)</f>
        <v>0.98653404929265132</v>
      </c>
      <c r="U140" s="21">
        <f>U139*(1-'Mortality male'!U30)</f>
        <v>0.98642136823500592</v>
      </c>
      <c r="V140" s="21">
        <f>V139*(1-'Mortality male'!V30)</f>
        <v>0.98630229772188793</v>
      </c>
      <c r="W140" s="21">
        <f>W139*(1-'Mortality male'!W30)</f>
        <v>0.98672565097481424</v>
      </c>
      <c r="X140" s="21">
        <f>X139*(1-'Mortality male'!X30)</f>
        <v>0.98670528391914836</v>
      </c>
      <c r="Y140" s="21">
        <f>Y139*(1-'Mortality male'!Y30)</f>
        <v>0.98586769812007891</v>
      </c>
      <c r="Z140" s="21">
        <f>Z139*(1-'Mortality male'!Z30)</f>
        <v>0.98705934268748119</v>
      </c>
      <c r="AA140" s="21">
        <f ca="1">AA139*(1-'Mortality male'!AA30)</f>
        <v>0.98642067569262315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</row>
    <row r="141" spans="1:37" x14ac:dyDescent="0.2">
      <c r="A141" s="1">
        <v>28</v>
      </c>
      <c r="B141" s="21">
        <f>B140*(1-'Mortality male'!B31)</f>
        <v>0.97783206486123952</v>
      </c>
      <c r="C141" s="21">
        <f>C140*(1-'Mortality male'!C31)</f>
        <v>0.97762681360873238</v>
      </c>
      <c r="D141" s="21">
        <f>D140*(1-'Mortality male'!D31)</f>
        <v>0.97863899790009856</v>
      </c>
      <c r="E141" s="21">
        <f>E140*(1-'Mortality male'!E31)</f>
        <v>0.97929894467074186</v>
      </c>
      <c r="F141" s="21">
        <f>F140*(1-'Mortality male'!F31)</f>
        <v>0.981440488706673</v>
      </c>
      <c r="G141" s="21">
        <f>G140*(1-'Mortality male'!G31)</f>
        <v>0.9814205529989547</v>
      </c>
      <c r="H141" s="21">
        <f>H140*(1-'Mortality male'!H31)</f>
        <v>0.98219248447653584</v>
      </c>
      <c r="I141" s="21">
        <f>I140*(1-'Mortality male'!I31)</f>
        <v>0.98303284363249355</v>
      </c>
      <c r="J141" s="21">
        <f>J140*(1-'Mortality male'!J31)</f>
        <v>0.9846347656619584</v>
      </c>
      <c r="K141" s="21">
        <f>K140*(1-'Mortality male'!K31)</f>
        <v>0.98429525084197655</v>
      </c>
      <c r="L141" s="21">
        <f>L140*(1-'Mortality male'!L31)</f>
        <v>0.9850503930605109</v>
      </c>
      <c r="M141" s="21">
        <f>M140*(1-'Mortality male'!M31)</f>
        <v>0.98488556178598596</v>
      </c>
      <c r="N141" s="21">
        <f>N140*(1-'Mortality male'!N31)</f>
        <v>0.98489840903497006</v>
      </c>
      <c r="O141" s="21">
        <f>O140*(1-'Mortality male'!O31)</f>
        <v>0.98560073963814532</v>
      </c>
      <c r="P141" s="21">
        <f>P140*(1-'Mortality male'!P31)</f>
        <v>0.98586122337440452</v>
      </c>
      <c r="Q141" s="21">
        <f>Q140*(1-'Mortality male'!Q31)</f>
        <v>0.98665112482554729</v>
      </c>
      <c r="R141" s="21">
        <f>R140*(1-'Mortality male'!R31)</f>
        <v>0.98653997070504373</v>
      </c>
      <c r="S141" s="21">
        <f>S140*(1-'Mortality male'!S31)</f>
        <v>0.98520283354585503</v>
      </c>
      <c r="T141" s="21">
        <f>T140*(1-'Mortality male'!T31)</f>
        <v>0.98607770451005461</v>
      </c>
      <c r="U141" s="21">
        <f>U140*(1-'Mortality male'!U31)</f>
        <v>0.98599474491817884</v>
      </c>
      <c r="V141" s="21">
        <f>V140*(1-'Mortality male'!V31)</f>
        <v>0.98586921177281661</v>
      </c>
      <c r="W141" s="21">
        <f>W140*(1-'Mortality male'!W31)</f>
        <v>0.98630086368539438</v>
      </c>
      <c r="X141" s="21">
        <f>X140*(1-'Mortality male'!X31)</f>
        <v>0.98629245943317045</v>
      </c>
      <c r="Y141" s="21">
        <f>Y140*(1-'Mortality male'!Y31)</f>
        <v>0.98532296774528483</v>
      </c>
      <c r="Z141" s="21">
        <f>Z140*(1-'Mortality male'!Z31)</f>
        <v>0.98659052931744728</v>
      </c>
      <c r="AA141" s="21">
        <f ca="1">AA140*(1-'Mortality male'!AA31)</f>
        <v>0.98591492282697757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</row>
    <row r="142" spans="1:37" x14ac:dyDescent="0.2">
      <c r="A142" s="1">
        <v>29</v>
      </c>
      <c r="B142" s="21">
        <f>B141*(1-'Mortality male'!B32)</f>
        <v>0.97716544999297794</v>
      </c>
      <c r="C142" s="21">
        <f>C141*(1-'Mortality male'!C32)</f>
        <v>0.97696592003860649</v>
      </c>
      <c r="D142" s="21">
        <f>D141*(1-'Mortality male'!D32)</f>
        <v>0.97807404416597454</v>
      </c>
      <c r="E142" s="21">
        <f>E141*(1-'Mortality male'!E32)</f>
        <v>0.97867034562415511</v>
      </c>
      <c r="F142" s="21">
        <f>F141*(1-'Mortality male'!F32)</f>
        <v>0.98078096280874494</v>
      </c>
      <c r="G142" s="21">
        <f>G141*(1-'Mortality male'!G32)</f>
        <v>0.98084693839873038</v>
      </c>
      <c r="H142" s="21">
        <f>H141*(1-'Mortality male'!H32)</f>
        <v>0.98168806056325553</v>
      </c>
      <c r="I142" s="21">
        <f>I141*(1-'Mortality male'!I32)</f>
        <v>0.98243470380126152</v>
      </c>
      <c r="J142" s="21">
        <f>J141*(1-'Mortality male'!J32)</f>
        <v>0.98399790279893007</v>
      </c>
      <c r="K142" s="21">
        <f>K141*(1-'Mortality male'!K32)</f>
        <v>0.98382663644576529</v>
      </c>
      <c r="L142" s="21">
        <f>L141*(1-'Mortality male'!L32)</f>
        <v>0.98452973038523783</v>
      </c>
      <c r="M142" s="21">
        <f>M141*(1-'Mortality male'!M32)</f>
        <v>0.98434740236202778</v>
      </c>
      <c r="N142" s="21">
        <f>N141*(1-'Mortality male'!N32)</f>
        <v>0.98435448208989129</v>
      </c>
      <c r="O142" s="21">
        <f>O141*(1-'Mortality male'!O32)</f>
        <v>0.98492632670814839</v>
      </c>
      <c r="P142" s="21">
        <f>P141*(1-'Mortality male'!P32)</f>
        <v>0.98540164342634395</v>
      </c>
      <c r="Q142" s="21">
        <f>Q141*(1-'Mortality male'!Q32)</f>
        <v>0.98623757255603239</v>
      </c>
      <c r="R142" s="21">
        <f>R141*(1-'Mortality male'!R32)</f>
        <v>0.98612570566564872</v>
      </c>
      <c r="S142" s="21">
        <f>S141*(1-'Mortality male'!S32)</f>
        <v>0.98474821546937219</v>
      </c>
      <c r="T142" s="21">
        <f>T141*(1-'Mortality male'!T32)</f>
        <v>0.98558354256246417</v>
      </c>
      <c r="U142" s="21">
        <f>U141*(1-'Mortality male'!U32)</f>
        <v>0.98561358705823732</v>
      </c>
      <c r="V142" s="21">
        <f>V141*(1-'Mortality male'!V32)</f>
        <v>0.98538088470123919</v>
      </c>
      <c r="W142" s="21">
        <f>W141*(1-'Mortality male'!W32)</f>
        <v>0.98576343409358935</v>
      </c>
      <c r="X142" s="21">
        <f>X141*(1-'Mortality male'!X32)</f>
        <v>0.98587438123442894</v>
      </c>
      <c r="Y142" s="21">
        <f>Y141*(1-'Mortality male'!Y32)</f>
        <v>0.98477960926903751</v>
      </c>
      <c r="Z142" s="21">
        <f>Z141*(1-'Mortality male'!Z32)</f>
        <v>0.9861463229674815</v>
      </c>
      <c r="AA142" s="21">
        <f ca="1">AA141*(1-'Mortality male'!AA32)</f>
        <v>0.98542894934857683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</row>
    <row r="143" spans="1:37" x14ac:dyDescent="0.2">
      <c r="A143" s="1">
        <v>30</v>
      </c>
      <c r="B143" s="21">
        <f>B142*(1-'Mortality male'!B33)</f>
        <v>0.97653897316114135</v>
      </c>
      <c r="C143" s="21">
        <f>C142*(1-'Mortality male'!C33)</f>
        <v>0.97613933017611876</v>
      </c>
      <c r="D143" s="21">
        <f>D142*(1-'Mortality male'!D33)</f>
        <v>0.97739969420687545</v>
      </c>
      <c r="E143" s="21">
        <f>E142*(1-'Mortality male'!E33)</f>
        <v>0.97808091959658228</v>
      </c>
      <c r="F143" s="21">
        <f>F142*(1-'Mortality male'!F33)</f>
        <v>0.98017775433687848</v>
      </c>
      <c r="G143" s="21">
        <f>G142*(1-'Mortality male'!G33)</f>
        <v>0.98021414001573248</v>
      </c>
      <c r="H143" s="21">
        <f>H142*(1-'Mortality male'!H33)</f>
        <v>0.9811023190930287</v>
      </c>
      <c r="I143" s="21">
        <f>I142*(1-'Mortality male'!I33)</f>
        <v>0.9818491414348709</v>
      </c>
      <c r="J143" s="21">
        <f>J142*(1-'Mortality male'!J33)</f>
        <v>0.98348926593684083</v>
      </c>
      <c r="K143" s="21">
        <f>K142*(1-'Mortality male'!K33)</f>
        <v>0.98335227451883866</v>
      </c>
      <c r="L143" s="21">
        <f>L142*(1-'Mortality male'!L33)</f>
        <v>0.98415140276358826</v>
      </c>
      <c r="M143" s="21">
        <f>M142*(1-'Mortality male'!M33)</f>
        <v>0.98395379972199737</v>
      </c>
      <c r="N143" s="21">
        <f>N142*(1-'Mortality male'!N33)</f>
        <v>0.98390543530448982</v>
      </c>
      <c r="O143" s="21">
        <f>O142*(1-'Mortality male'!O33)</f>
        <v>0.98445206815689201</v>
      </c>
      <c r="P143" s="21">
        <f>P142*(1-'Mortality male'!P33)</f>
        <v>0.98490412348995282</v>
      </c>
      <c r="Q143" s="21">
        <f>Q142*(1-'Mortality male'!Q33)</f>
        <v>0.98571305672919229</v>
      </c>
      <c r="R143" s="21">
        <f>R142*(1-'Mortality male'!R33)</f>
        <v>0.98562191153127776</v>
      </c>
      <c r="S143" s="21">
        <f>S142*(1-'Mortality male'!S33)</f>
        <v>0.98430180563170844</v>
      </c>
      <c r="T143" s="21">
        <f>T142*(1-'Mortality male'!T33)</f>
        <v>0.98500718055092362</v>
      </c>
      <c r="U143" s="21">
        <f>U142*(1-'Mortality male'!U33)</f>
        <v>0.98521415792083078</v>
      </c>
      <c r="V143" s="21">
        <f>V142*(1-'Mortality male'!V33)</f>
        <v>0.98484233177561953</v>
      </c>
      <c r="W143" s="21">
        <f>W142*(1-'Mortality male'!W33)</f>
        <v>0.9852558533370942</v>
      </c>
      <c r="X143" s="21">
        <f>X142*(1-'Mortality male'!X33)</f>
        <v>0.98536975702996155</v>
      </c>
      <c r="Y143" s="21">
        <f>Y142*(1-'Mortality male'!Y33)</f>
        <v>0.98432099135083484</v>
      </c>
      <c r="Z143" s="21">
        <f>Z142*(1-'Mortality male'!Z33)</f>
        <v>0.98566845256441393</v>
      </c>
      <c r="AA143" s="21">
        <f ca="1">AA142*(1-'Mortality male'!AA33)</f>
        <v>0.98495046377841067</v>
      </c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</row>
    <row r="144" spans="1:37" x14ac:dyDescent="0.2">
      <c r="A144" s="1">
        <v>31</v>
      </c>
      <c r="B144" s="21">
        <f>B143*(1-'Mortality male'!B34)</f>
        <v>0.97587592292763625</v>
      </c>
      <c r="C144" s="21">
        <f>C143*(1-'Mortality male'!C34)</f>
        <v>0.97536037966628886</v>
      </c>
      <c r="D144" s="21">
        <f>D143*(1-'Mortality male'!D34)</f>
        <v>0.97662745418319141</v>
      </c>
      <c r="E144" s="21">
        <f>E143*(1-'Mortality male'!E34)</f>
        <v>0.97734399669615168</v>
      </c>
      <c r="F144" s="21">
        <f>F143*(1-'Mortality male'!F34)</f>
        <v>0.9795268890561849</v>
      </c>
      <c r="G144" s="21">
        <f>G143*(1-'Mortality male'!G34)</f>
        <v>0.97971752503209808</v>
      </c>
      <c r="H144" s="21">
        <f>H143*(1-'Mortality male'!H34)</f>
        <v>0.98052367395406848</v>
      </c>
      <c r="I144" s="21">
        <f>I143*(1-'Mortality male'!I34)</f>
        <v>0.9812220623089345</v>
      </c>
      <c r="J144" s="21">
        <f>J143*(1-'Mortality male'!J34)</f>
        <v>0.98286329215634627</v>
      </c>
      <c r="K144" s="21">
        <f>K143*(1-'Mortality male'!K34)</f>
        <v>0.98289562858462998</v>
      </c>
      <c r="L144" s="21">
        <f>L143*(1-'Mortality male'!L34)</f>
        <v>0.98356094439714026</v>
      </c>
      <c r="M144" s="21">
        <f>M143*(1-'Mortality male'!M34)</f>
        <v>0.98343207228097385</v>
      </c>
      <c r="N144" s="21">
        <f>N143*(1-'Mortality male'!N34)</f>
        <v>0.98334960796289705</v>
      </c>
      <c r="O144" s="21">
        <f>O143*(1-'Mortality male'!O34)</f>
        <v>0.98407142253174018</v>
      </c>
      <c r="P144" s="21">
        <f>P143*(1-'Mortality male'!P34)</f>
        <v>0.98435166285845332</v>
      </c>
      <c r="Q144" s="21">
        <f>Q143*(1-'Mortality male'!Q34)</f>
        <v>0.98515875541378561</v>
      </c>
      <c r="R144" s="21">
        <f>R143*(1-'Mortality male'!R34)</f>
        <v>0.98512939655806819</v>
      </c>
      <c r="S144" s="21">
        <f>S143*(1-'Mortality male'!S34)</f>
        <v>0.98385813498967334</v>
      </c>
      <c r="T144" s="21">
        <f>T143*(1-'Mortality male'!T34)</f>
        <v>0.98445595822868215</v>
      </c>
      <c r="U144" s="21">
        <f>U143*(1-'Mortality male'!U34)</f>
        <v>0.98470692335380816</v>
      </c>
      <c r="V144" s="21">
        <f>V143*(1-'Mortality male'!V34)</f>
        <v>0.9843781553097759</v>
      </c>
      <c r="W144" s="21">
        <f>W143*(1-'Mortality male'!W34)</f>
        <v>0.98466395572523702</v>
      </c>
      <c r="X144" s="21">
        <f>X143*(1-'Mortality male'!X34)</f>
        <v>0.98478721505122668</v>
      </c>
      <c r="Y144" s="21">
        <f>Y143*(1-'Mortality male'!Y34)</f>
        <v>0.98372875387728786</v>
      </c>
      <c r="Z144" s="21">
        <f>Z143*(1-'Mortality male'!Z34)</f>
        <v>0.98515191512087397</v>
      </c>
      <c r="AA144" s="21">
        <f ca="1">AA143*(1-'Mortality male'!AA34)</f>
        <v>0.98443899989953121</v>
      </c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</row>
    <row r="145" spans="1:37" x14ac:dyDescent="0.2">
      <c r="A145" s="1">
        <v>32</v>
      </c>
      <c r="B145" s="21">
        <f>B144*(1-'Mortality male'!B35)</f>
        <v>0.97510314136040221</v>
      </c>
      <c r="C145" s="21">
        <f>C144*(1-'Mortality male'!C35)</f>
        <v>0.97477102284747297</v>
      </c>
      <c r="D145" s="21">
        <f>D144*(1-'Mortality male'!D35)</f>
        <v>0.97588546074893512</v>
      </c>
      <c r="E145" s="21">
        <f>E144*(1-'Mortality male'!E35)</f>
        <v>0.97669792195392335</v>
      </c>
      <c r="F145" s="21">
        <f>F144*(1-'Mortality male'!F35)</f>
        <v>0.97892838247917457</v>
      </c>
      <c r="G145" s="21">
        <f>G144*(1-'Mortality male'!G35)</f>
        <v>0.97916601127382008</v>
      </c>
      <c r="H145" s="21">
        <f>H144*(1-'Mortality male'!H35)</f>
        <v>0.97985216941122322</v>
      </c>
      <c r="I145" s="21">
        <f>I144*(1-'Mortality male'!I35)</f>
        <v>0.98069842652067996</v>
      </c>
      <c r="J145" s="21">
        <f>J144*(1-'Mortality male'!J35)</f>
        <v>0.98222549295211969</v>
      </c>
      <c r="K145" s="21">
        <f>K144*(1-'Mortality male'!K35)</f>
        <v>0.98230174889665567</v>
      </c>
      <c r="L145" s="21">
        <f>L144*(1-'Mortality male'!L35)</f>
        <v>0.98302702911021522</v>
      </c>
      <c r="M145" s="21">
        <f>M144*(1-'Mortality male'!M35)</f>
        <v>0.9828531788133037</v>
      </c>
      <c r="N145" s="21">
        <f>N144*(1-'Mortality male'!N35)</f>
        <v>0.98272254248738067</v>
      </c>
      <c r="O145" s="21">
        <f>O144*(1-'Mortality male'!O35)</f>
        <v>0.98364954956779105</v>
      </c>
      <c r="P145" s="21">
        <f>P144*(1-'Mortality male'!P35)</f>
        <v>0.9838249795146069</v>
      </c>
      <c r="Q145" s="21">
        <f>Q144*(1-'Mortality male'!Q35)</f>
        <v>0.98465708197541646</v>
      </c>
      <c r="R145" s="21">
        <f>R144*(1-'Mortality male'!R35)</f>
        <v>0.98450103278027246</v>
      </c>
      <c r="S145" s="21">
        <f>S144*(1-'Mortality male'!S35)</f>
        <v>0.98327627306092513</v>
      </c>
      <c r="T145" s="21">
        <f>T144*(1-'Mortality male'!T35)</f>
        <v>0.98394254269048242</v>
      </c>
      <c r="U145" s="21">
        <f>U144*(1-'Mortality male'!U35)</f>
        <v>0.98420607787821934</v>
      </c>
      <c r="V145" s="21">
        <f>V144*(1-'Mortality male'!V35)</f>
        <v>0.98391226070810678</v>
      </c>
      <c r="W145" s="21">
        <f>W144*(1-'Mortality male'!W35)</f>
        <v>0.98417880570042038</v>
      </c>
      <c r="X145" s="21">
        <f>X144*(1-'Mortality male'!X35)</f>
        <v>0.98437008433824436</v>
      </c>
      <c r="Y145" s="21">
        <f>Y144*(1-'Mortality male'!Y35)</f>
        <v>0.98316468575947569</v>
      </c>
      <c r="Z145" s="21">
        <f>Z144*(1-'Mortality male'!Z35)</f>
        <v>0.98456748447963671</v>
      </c>
      <c r="AA145" s="21">
        <f ca="1">AA144*(1-'Mortality male'!AA35)</f>
        <v>0.9838573089446786</v>
      </c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</row>
    <row r="146" spans="1:37" x14ac:dyDescent="0.2">
      <c r="A146" s="1">
        <v>33</v>
      </c>
      <c r="B146" s="21">
        <f>B145*(1-'Mortality male'!B36)</f>
        <v>0.97431284855976619</v>
      </c>
      <c r="C146" s="21">
        <f>C145*(1-'Mortality male'!C36)</f>
        <v>0.97404282702214595</v>
      </c>
      <c r="D146" s="21">
        <f>D145*(1-'Mortality male'!D36)</f>
        <v>0.97511017364718078</v>
      </c>
      <c r="E146" s="21">
        <f>E145*(1-'Mortality male'!E36)</f>
        <v>0.97595529720929086</v>
      </c>
      <c r="F146" s="21">
        <f>F145*(1-'Mortality male'!F36)</f>
        <v>0.97830173940495557</v>
      </c>
      <c r="G146" s="21">
        <f>G145*(1-'Mortality male'!G36)</f>
        <v>0.9784780559572831</v>
      </c>
      <c r="H146" s="21">
        <f>H145*(1-'Mortality male'!H36)</f>
        <v>0.9792463664442026</v>
      </c>
      <c r="I146" s="21">
        <f>I145*(1-'Mortality male'!I36)</f>
        <v>0.9800691774047402</v>
      </c>
      <c r="J146" s="21">
        <f>J145*(1-'Mortality male'!J36)</f>
        <v>0.98159596822550621</v>
      </c>
      <c r="K146" s="21">
        <f>K145*(1-'Mortality male'!K36)</f>
        <v>0.98173466217727512</v>
      </c>
      <c r="L146" s="21">
        <f>L145*(1-'Mortality male'!L36)</f>
        <v>0.98237570413007946</v>
      </c>
      <c r="M146" s="21">
        <f>M145*(1-'Mortality male'!M36)</f>
        <v>0.98234015078409009</v>
      </c>
      <c r="N146" s="21">
        <f>N145*(1-'Mortality male'!N36)</f>
        <v>0.982006854789647</v>
      </c>
      <c r="O146" s="21">
        <f>O145*(1-'Mortality male'!O36)</f>
        <v>0.98326319670880502</v>
      </c>
      <c r="P146" s="21">
        <f>P145*(1-'Mortality male'!P36)</f>
        <v>0.98319226381523572</v>
      </c>
      <c r="Q146" s="21">
        <f>Q145*(1-'Mortality male'!Q36)</f>
        <v>0.98405368152290651</v>
      </c>
      <c r="R146" s="21">
        <f>R145*(1-'Mortality male'!R36)</f>
        <v>0.9839141702416071</v>
      </c>
      <c r="S146" s="21">
        <f>S145*(1-'Mortality male'!S36)</f>
        <v>0.9825955794699176</v>
      </c>
      <c r="T146" s="21">
        <f>T145*(1-'Mortality male'!T36)</f>
        <v>0.98344869386179801</v>
      </c>
      <c r="U146" s="21">
        <f>U145*(1-'Mortality male'!U36)</f>
        <v>0.98368875536685096</v>
      </c>
      <c r="V146" s="21">
        <f>V145*(1-'Mortality male'!V36)</f>
        <v>0.98328468390466184</v>
      </c>
      <c r="W146" s="21">
        <f>W145*(1-'Mortality male'!W36)</f>
        <v>0.98369999883528791</v>
      </c>
      <c r="X146" s="21">
        <f>X145*(1-'Mortality male'!X36)</f>
        <v>0.98369453749868263</v>
      </c>
      <c r="Y146" s="21">
        <f>Y145*(1-'Mortality male'!Y36)</f>
        <v>0.98254207705269869</v>
      </c>
      <c r="Z146" s="21">
        <f>Z145*(1-'Mortality male'!Z36)</f>
        <v>0.98397055019885149</v>
      </c>
      <c r="AA146" s="21">
        <f ca="1">AA145*(1-'Mortality male'!AA36)</f>
        <v>0.98326411064770425</v>
      </c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</row>
    <row r="147" spans="1:37" x14ac:dyDescent="0.2">
      <c r="A147" s="1">
        <v>34</v>
      </c>
      <c r="B147" s="21">
        <f>B146*(1-'Mortality male'!B37)</f>
        <v>0.97356736317953607</v>
      </c>
      <c r="C147" s="21">
        <f>C146*(1-'Mortality male'!C37)</f>
        <v>0.97314823092778258</v>
      </c>
      <c r="D147" s="21">
        <f>D146*(1-'Mortality male'!D37)</f>
        <v>0.97426533406403859</v>
      </c>
      <c r="E147" s="21">
        <f>E146*(1-'Mortality male'!E37)</f>
        <v>0.97512169095875223</v>
      </c>
      <c r="F147" s="21">
        <f>F146*(1-'Mortality male'!F37)</f>
        <v>0.97756994482286497</v>
      </c>
      <c r="G147" s="21">
        <f>G146*(1-'Mortality male'!G37)</f>
        <v>0.9777291137186287</v>
      </c>
      <c r="H147" s="21">
        <f>H146*(1-'Mortality male'!H37)</f>
        <v>0.97858656924067722</v>
      </c>
      <c r="I147" s="21">
        <f>I146*(1-'Mortality male'!I37)</f>
        <v>0.97942605926041759</v>
      </c>
      <c r="J147" s="21">
        <f>J146*(1-'Mortality male'!J37)</f>
        <v>0.98106551423253996</v>
      </c>
      <c r="K147" s="21">
        <f>K146*(1-'Mortality male'!K37)</f>
        <v>0.98117320056470425</v>
      </c>
      <c r="L147" s="21">
        <f>L146*(1-'Mortality male'!L37)</f>
        <v>0.98174174660508817</v>
      </c>
      <c r="M147" s="21">
        <f>M146*(1-'Mortality male'!M37)</f>
        <v>0.98169000864154843</v>
      </c>
      <c r="N147" s="21">
        <f>N146*(1-'Mortality male'!N37)</f>
        <v>0.98132672637958851</v>
      </c>
      <c r="O147" s="21">
        <f>O146*(1-'Mortality male'!O37)</f>
        <v>0.98262523035005367</v>
      </c>
      <c r="P147" s="21">
        <f>P146*(1-'Mortality male'!P37)</f>
        <v>0.98263225761564443</v>
      </c>
      <c r="Q147" s="21">
        <f>Q146*(1-'Mortality male'!Q37)</f>
        <v>0.98354633620390486</v>
      </c>
      <c r="R147" s="21">
        <f>R146*(1-'Mortality male'!R37)</f>
        <v>0.98330392182933224</v>
      </c>
      <c r="S147" s="21">
        <f>S146*(1-'Mortality male'!S37)</f>
        <v>0.98219764568196766</v>
      </c>
      <c r="T147" s="21">
        <f>T146*(1-'Mortality male'!T37)</f>
        <v>0.98293449721706005</v>
      </c>
      <c r="U147" s="21">
        <f>U146*(1-'Mortality male'!U37)</f>
        <v>0.98307001349590351</v>
      </c>
      <c r="V147" s="21">
        <f>V146*(1-'Mortality male'!V37)</f>
        <v>0.98262036301897804</v>
      </c>
      <c r="W147" s="21">
        <f>W146*(1-'Mortality male'!W37)</f>
        <v>0.98302556579866296</v>
      </c>
      <c r="X147" s="21">
        <f>X146*(1-'Mortality male'!X37)</f>
        <v>0.98305783643617961</v>
      </c>
      <c r="Y147" s="21">
        <f>Y146*(1-'Mortality male'!Y37)</f>
        <v>0.98192904976796835</v>
      </c>
      <c r="Z147" s="21">
        <f>Z146*(1-'Mortality male'!Z37)</f>
        <v>0.98341257987939767</v>
      </c>
      <c r="AA147" s="21">
        <f ca="1">AA146*(1-'Mortality male'!AA37)</f>
        <v>0.98272161153902415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</row>
    <row r="148" spans="1:37" x14ac:dyDescent="0.2">
      <c r="A148" s="1">
        <v>35</v>
      </c>
      <c r="B148" s="21">
        <f>B147*(1-'Mortality male'!B38)</f>
        <v>0.9727019127479577</v>
      </c>
      <c r="C148" s="21">
        <f>C147*(1-'Mortality male'!C38)</f>
        <v>0.97226752113086712</v>
      </c>
      <c r="D148" s="21">
        <f>D147*(1-'Mortality male'!D38)</f>
        <v>0.97345905966574298</v>
      </c>
      <c r="E148" s="21">
        <f>E147*(1-'Mortality male'!E38)</f>
        <v>0.97433444214951248</v>
      </c>
      <c r="F148" s="21">
        <f>F147*(1-'Mortality male'!F38)</f>
        <v>0.97672482095675184</v>
      </c>
      <c r="G148" s="21">
        <f>G147*(1-'Mortality male'!G38)</f>
        <v>0.9768717504786032</v>
      </c>
      <c r="H148" s="21">
        <f>H147*(1-'Mortality male'!H38)</f>
        <v>0.97793131112644605</v>
      </c>
      <c r="I148" s="21">
        <f>I147*(1-'Mortality male'!I38)</f>
        <v>0.97865111470518895</v>
      </c>
      <c r="J148" s="21">
        <f>J147*(1-'Mortality male'!J38)</f>
        <v>0.98028282925647225</v>
      </c>
      <c r="K148" s="21">
        <f>K147*(1-'Mortality male'!K38)</f>
        <v>0.98044269558296659</v>
      </c>
      <c r="L148" s="21">
        <f>L147*(1-'Mortality male'!L38)</f>
        <v>0.98110518355022036</v>
      </c>
      <c r="M148" s="21">
        <f>M147*(1-'Mortality male'!M38)</f>
        <v>0.9811640197894822</v>
      </c>
      <c r="N148" s="21">
        <f>N147*(1-'Mortality male'!N38)</f>
        <v>0.98065725511876534</v>
      </c>
      <c r="O148" s="21">
        <f>O147*(1-'Mortality male'!O38)</f>
        <v>0.98181568087412452</v>
      </c>
      <c r="P148" s="21">
        <f>P147*(1-'Mortality male'!P38)</f>
        <v>0.9818572800943639</v>
      </c>
      <c r="Q148" s="21">
        <f>Q147*(1-'Mortality male'!Q38)</f>
        <v>0.98287150228458042</v>
      </c>
      <c r="R148" s="21">
        <f>R147*(1-'Mortality male'!R38)</f>
        <v>0.98257980784037802</v>
      </c>
      <c r="S148" s="21">
        <f>S147*(1-'Mortality male'!S38)</f>
        <v>0.98157236682660276</v>
      </c>
      <c r="T148" s="21">
        <f>T147*(1-'Mortality male'!T38)</f>
        <v>0.98225905028597682</v>
      </c>
      <c r="U148" s="21">
        <f>U147*(1-'Mortality male'!U38)</f>
        <v>0.98236207282510302</v>
      </c>
      <c r="V148" s="21">
        <f>V147*(1-'Mortality male'!V38)</f>
        <v>0.98190765053034157</v>
      </c>
      <c r="W148" s="21">
        <f>W147*(1-'Mortality male'!W38)</f>
        <v>0.98236692518524638</v>
      </c>
      <c r="X148" s="21">
        <f>X147*(1-'Mortality male'!X38)</f>
        <v>0.98247744223580402</v>
      </c>
      <c r="Y148" s="21">
        <f>Y147*(1-'Mortality male'!Y38)</f>
        <v>0.98128560184273717</v>
      </c>
      <c r="Z148" s="21">
        <f>Z147*(1-'Mortality male'!Z38)</f>
        <v>0.98266570158172828</v>
      </c>
      <c r="AA148" s="21">
        <f ca="1">AA147*(1-'Mortality male'!AA38)</f>
        <v>0.98200257800977087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</row>
    <row r="149" spans="1:37" x14ac:dyDescent="0.2">
      <c r="A149" s="1">
        <v>36</v>
      </c>
      <c r="B149" s="21">
        <f>B148*(1-'Mortality male'!B39)</f>
        <v>0.97182374394997495</v>
      </c>
      <c r="C149" s="21">
        <f>C148*(1-'Mortality male'!C39)</f>
        <v>0.9714396258158281</v>
      </c>
      <c r="D149" s="21">
        <f>D148*(1-'Mortality male'!D39)</f>
        <v>0.97252086586757525</v>
      </c>
      <c r="E149" s="21">
        <f>E148*(1-'Mortality male'!E39)</f>
        <v>0.97349744814468187</v>
      </c>
      <c r="F149" s="21">
        <f>F148*(1-'Mortality male'!F39)</f>
        <v>0.97593331275389916</v>
      </c>
      <c r="G149" s="21">
        <f>G148*(1-'Mortality male'!G39)</f>
        <v>0.97607359336241328</v>
      </c>
      <c r="H149" s="21">
        <f>H148*(1-'Mortality male'!H39)</f>
        <v>0.97711938891112982</v>
      </c>
      <c r="I149" s="21">
        <f>I148*(1-'Mortality male'!I39)</f>
        <v>0.97784854447124436</v>
      </c>
      <c r="J149" s="21">
        <f>J148*(1-'Mortality male'!J39)</f>
        <v>0.97955330899590354</v>
      </c>
      <c r="K149" s="21">
        <f>K148*(1-'Mortality male'!K39)</f>
        <v>0.97974677337799776</v>
      </c>
      <c r="L149" s="21">
        <f>L148*(1-'Mortality male'!L39)</f>
        <v>0.98058543137227272</v>
      </c>
      <c r="M149" s="21">
        <f>M148*(1-'Mortality male'!M39)</f>
        <v>0.98043292028471829</v>
      </c>
      <c r="N149" s="21">
        <f>N148*(1-'Mortality male'!N39)</f>
        <v>0.9801023259172269</v>
      </c>
      <c r="O149" s="21">
        <f>O148*(1-'Mortality male'!O39)</f>
        <v>0.9812140448896014</v>
      </c>
      <c r="P149" s="21">
        <f>P148*(1-'Mortality male'!P39)</f>
        <v>0.98123534846746097</v>
      </c>
      <c r="Q149" s="21">
        <f>Q148*(1-'Mortality male'!Q39)</f>
        <v>0.98223454349965633</v>
      </c>
      <c r="R149" s="21">
        <f>R148*(1-'Mortality male'!R39)</f>
        <v>0.98203266363183583</v>
      </c>
      <c r="S149" s="21">
        <f>S148*(1-'Mortality male'!S39)</f>
        <v>0.9809098712553409</v>
      </c>
      <c r="T149" s="21">
        <f>T148*(1-'Mortality male'!T39)</f>
        <v>0.98156109717634754</v>
      </c>
      <c r="U149" s="21">
        <f>U148*(1-'Mortality male'!U39)</f>
        <v>0.98163487917630587</v>
      </c>
      <c r="V149" s="21">
        <f>V148*(1-'Mortality male'!V39)</f>
        <v>0.98126264878924441</v>
      </c>
      <c r="W149" s="21">
        <f>W148*(1-'Mortality male'!W39)</f>
        <v>0.98166888337929459</v>
      </c>
      <c r="X149" s="21">
        <f>X148*(1-'Mortality male'!X39)</f>
        <v>0.98180784657962261</v>
      </c>
      <c r="Y149" s="21">
        <f>Y148*(1-'Mortality male'!Y39)</f>
        <v>0.98062859284446413</v>
      </c>
      <c r="Z149" s="21">
        <f>Z148*(1-'Mortality male'!Z39)</f>
        <v>0.98183657150731085</v>
      </c>
      <c r="AA149" s="21">
        <f ca="1">AA148*(1-'Mortality male'!AA39)</f>
        <v>0.98119056983663588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</row>
    <row r="150" spans="1:37" x14ac:dyDescent="0.2">
      <c r="A150" s="1">
        <v>37</v>
      </c>
      <c r="B150" s="21">
        <f>B149*(1-'Mortality male'!B40)</f>
        <v>0.97086946050545675</v>
      </c>
      <c r="C150" s="21">
        <f>C149*(1-'Mortality male'!C40)</f>
        <v>0.97038680068783634</v>
      </c>
      <c r="D150" s="21">
        <f>D149*(1-'Mortality male'!D40)</f>
        <v>0.97151554462627865</v>
      </c>
      <c r="E150" s="21">
        <f>E149*(1-'Mortality male'!E40)</f>
        <v>0.97259363135570043</v>
      </c>
      <c r="F150" s="21">
        <f>F149*(1-'Mortality male'!F40)</f>
        <v>0.97496649410550229</v>
      </c>
      <c r="G150" s="21">
        <f>G149*(1-'Mortality male'!G40)</f>
        <v>0.97527120369840581</v>
      </c>
      <c r="H150" s="21">
        <f>H149*(1-'Mortality male'!H40)</f>
        <v>0.97619928665264899</v>
      </c>
      <c r="I150" s="21">
        <f>I149*(1-'Mortality male'!I40)</f>
        <v>0.97711953032523169</v>
      </c>
      <c r="J150" s="21">
        <f>J149*(1-'Mortality male'!J40)</f>
        <v>0.9787017483006869</v>
      </c>
      <c r="K150" s="21">
        <f>K149*(1-'Mortality male'!K40)</f>
        <v>0.97904136596163716</v>
      </c>
      <c r="L150" s="21">
        <f>L149*(1-'Mortality male'!L40)</f>
        <v>0.97986402746931967</v>
      </c>
      <c r="M150" s="21">
        <f>M149*(1-'Mortality male'!M40)</f>
        <v>0.97965819872457882</v>
      </c>
      <c r="N150" s="21">
        <f>N149*(1-'Mortality male'!N40)</f>
        <v>0.97948501340574801</v>
      </c>
      <c r="O150" s="21">
        <f>O149*(1-'Mortality male'!O40)</f>
        <v>0.98049208692530831</v>
      </c>
      <c r="P150" s="21">
        <f>P149*(1-'Mortality male'!P40)</f>
        <v>0.9804460228443882</v>
      </c>
      <c r="Q150" s="21">
        <f>Q149*(1-'Mortality male'!Q40)</f>
        <v>0.98147453305043064</v>
      </c>
      <c r="R150" s="21">
        <f>R149*(1-'Mortality male'!R40)</f>
        <v>0.98134924219977826</v>
      </c>
      <c r="S150" s="21">
        <f>S149*(1-'Mortality male'!S40)</f>
        <v>0.98015606652747667</v>
      </c>
      <c r="T150" s="21">
        <f>T149*(1-'Mortality male'!T40)</f>
        <v>0.98077944952825269</v>
      </c>
      <c r="U150" s="21">
        <f>U149*(1-'Mortality male'!U40)</f>
        <v>0.98103699258567878</v>
      </c>
      <c r="V150" s="21">
        <f>V149*(1-'Mortality male'!V40)</f>
        <v>0.98043766388441056</v>
      </c>
      <c r="W150" s="21">
        <f>W149*(1-'Mortality male'!W40)</f>
        <v>0.98092655506356308</v>
      </c>
      <c r="X150" s="21">
        <f>X149*(1-'Mortality male'!X40)</f>
        <v>0.98107162985760488</v>
      </c>
      <c r="Y150" s="21">
        <f>Y149*(1-'Mortality male'!Y40)</f>
        <v>0.97975117585461158</v>
      </c>
      <c r="Z150" s="21">
        <f>Z149*(1-'Mortality male'!Z40)</f>
        <v>0.9810341707494824</v>
      </c>
      <c r="AA150" s="21">
        <f ca="1">AA149*(1-'Mortality male'!AA40)</f>
        <v>0.98040412722385017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</row>
    <row r="151" spans="1:37" x14ac:dyDescent="0.2">
      <c r="A151" s="1">
        <v>38</v>
      </c>
      <c r="B151" s="21">
        <f>B150*(1-'Mortality male'!B41)</f>
        <v>0.96982922244236647</v>
      </c>
      <c r="C151" s="21">
        <f>C150*(1-'Mortality male'!C41)</f>
        <v>0.96936628651862566</v>
      </c>
      <c r="D151" s="21">
        <f>D150*(1-'Mortality male'!D41)</f>
        <v>0.97034915338066108</v>
      </c>
      <c r="E151" s="21">
        <f>E150*(1-'Mortality male'!E41)</f>
        <v>0.97167805205403679</v>
      </c>
      <c r="F151" s="21">
        <f>F150*(1-'Mortality male'!F41)</f>
        <v>0.97391965170281802</v>
      </c>
      <c r="G151" s="21">
        <f>G150*(1-'Mortality male'!G41)</f>
        <v>0.97430768739362572</v>
      </c>
      <c r="H151" s="21">
        <f>H150*(1-'Mortality male'!H41)</f>
        <v>0.97539217995562744</v>
      </c>
      <c r="I151" s="21">
        <f>I150*(1-'Mortality male'!I41)</f>
        <v>0.97615762505235226</v>
      </c>
      <c r="J151" s="21">
        <f>J150*(1-'Mortality male'!J41)</f>
        <v>0.97782300703300684</v>
      </c>
      <c r="K151" s="21">
        <f>K150*(1-'Mortality male'!K41)</f>
        <v>0.97826520053988475</v>
      </c>
      <c r="L151" s="21">
        <f>L150*(1-'Mortality male'!L41)</f>
        <v>0.97898988281690091</v>
      </c>
      <c r="M151" s="21">
        <f>M150*(1-'Mortality male'!M41)</f>
        <v>0.97874824631426682</v>
      </c>
      <c r="N151" s="21">
        <f>N150*(1-'Mortality male'!N41)</f>
        <v>0.97871912471789091</v>
      </c>
      <c r="O151" s="21">
        <f>O150*(1-'Mortality male'!O41)</f>
        <v>0.97976872589122777</v>
      </c>
      <c r="P151" s="21">
        <f>P150*(1-'Mortality male'!P41)</f>
        <v>0.97966551005161706</v>
      </c>
      <c r="Q151" s="21">
        <f>Q150*(1-'Mortality male'!Q41)</f>
        <v>0.98066575688624391</v>
      </c>
      <c r="R151" s="21">
        <f>R150*(1-'Mortality male'!R41)</f>
        <v>0.98068005769030098</v>
      </c>
      <c r="S151" s="21">
        <f>S150*(1-'Mortality male'!S41)</f>
        <v>0.97941817632113126</v>
      </c>
      <c r="T151" s="21">
        <f>T150*(1-'Mortality male'!T41)</f>
        <v>0.98001021446851644</v>
      </c>
      <c r="U151" s="21">
        <f>U150*(1-'Mortality male'!U41)</f>
        <v>0.98019510148357902</v>
      </c>
      <c r="V151" s="21">
        <f>V150*(1-'Mortality male'!V41)</f>
        <v>0.97953418215876187</v>
      </c>
      <c r="W151" s="21">
        <f>W150*(1-'Mortality male'!W41)</f>
        <v>0.9800408893893422</v>
      </c>
      <c r="X151" s="21">
        <f>X150*(1-'Mortality male'!X41)</f>
        <v>0.98021610430307471</v>
      </c>
      <c r="Y151" s="21">
        <f>Y150*(1-'Mortality male'!Y41)</f>
        <v>0.97898063355555642</v>
      </c>
      <c r="Z151" s="21">
        <f>Z150*(1-'Mortality male'!Z41)</f>
        <v>0.98025134091932853</v>
      </c>
      <c r="AA151" s="21">
        <f ca="1">AA150*(1-'Mortality male'!AA41)</f>
        <v>0.97964413919595505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</row>
    <row r="152" spans="1:37" x14ac:dyDescent="0.2">
      <c r="A152" s="1">
        <v>39</v>
      </c>
      <c r="B152" s="21">
        <f>B151*(1-'Mortality male'!B42)</f>
        <v>0.96866315684771165</v>
      </c>
      <c r="C152" s="21">
        <f>C151*(1-'Mortality male'!C42)</f>
        <v>0.96814799477846847</v>
      </c>
      <c r="D152" s="21">
        <f>D151*(1-'Mortality male'!D42)</f>
        <v>0.96913401494991502</v>
      </c>
      <c r="E152" s="21">
        <f>E151*(1-'Mortality male'!E42)</f>
        <v>0.97041656968971968</v>
      </c>
      <c r="F152" s="21">
        <f>F151*(1-'Mortality male'!F42)</f>
        <v>0.97281384093011547</v>
      </c>
      <c r="G152" s="21">
        <f>G151*(1-'Mortality male'!G42)</f>
        <v>0.97332945949442717</v>
      </c>
      <c r="H152" s="21">
        <f>H151*(1-'Mortality male'!H42)</f>
        <v>0.97425924669804786</v>
      </c>
      <c r="I152" s="21">
        <f>I151*(1-'Mortality male'!I42)</f>
        <v>0.97513606037991085</v>
      </c>
      <c r="J152" s="21">
        <f>J151*(1-'Mortality male'!J42)</f>
        <v>0.97682744082375561</v>
      </c>
      <c r="K152" s="21">
        <f>K151*(1-'Mortality male'!K42)</f>
        <v>0.97730502116085449</v>
      </c>
      <c r="L152" s="21">
        <f>L151*(1-'Mortality male'!L42)</f>
        <v>0.97793160591497108</v>
      </c>
      <c r="M152" s="21">
        <f>M151*(1-'Mortality male'!M42)</f>
        <v>0.97785002151522715</v>
      </c>
      <c r="N152" s="21">
        <f>N151*(1-'Mortality male'!N42)</f>
        <v>0.97787745959370176</v>
      </c>
      <c r="O152" s="21">
        <f>O151*(1-'Mortality male'!O42)</f>
        <v>0.9789281305206109</v>
      </c>
      <c r="P152" s="21">
        <f>P151*(1-'Mortality male'!P42)</f>
        <v>0.97895135361979013</v>
      </c>
      <c r="Q152" s="21">
        <f>Q151*(1-'Mortality male'!Q42)</f>
        <v>0.97977791455704955</v>
      </c>
      <c r="R152" s="21">
        <f>R151*(1-'Mortality male'!R42)</f>
        <v>0.98006042612610422</v>
      </c>
      <c r="S152" s="21">
        <f>S151*(1-'Mortality male'!S42)</f>
        <v>0.97857638597265595</v>
      </c>
      <c r="T152" s="21">
        <f>T151*(1-'Mortality male'!T42)</f>
        <v>0.97920763281698675</v>
      </c>
      <c r="U152" s="21">
        <f>U151*(1-'Mortality male'!U42)</f>
        <v>0.97936439566930888</v>
      </c>
      <c r="V152" s="21">
        <f>V151*(1-'Mortality male'!V42)</f>
        <v>0.97866211206141784</v>
      </c>
      <c r="W152" s="21">
        <f>W151*(1-'Mortality male'!W42)</f>
        <v>0.97932118515118993</v>
      </c>
      <c r="X152" s="21">
        <f>X151*(1-'Mortality male'!X42)</f>
        <v>0.9794781831938647</v>
      </c>
      <c r="Y152" s="21">
        <f>Y151*(1-'Mortality male'!Y42)</f>
        <v>0.97797279561632189</v>
      </c>
      <c r="Z152" s="21">
        <f>Z151*(1-'Mortality male'!Z42)</f>
        <v>0.97936513093539257</v>
      </c>
      <c r="AA152" s="21">
        <f ca="1">AA151*(1-'Mortality male'!AA42)</f>
        <v>0.97878484111137687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</row>
    <row r="153" spans="1:37" x14ac:dyDescent="0.2">
      <c r="A153" s="1">
        <v>40</v>
      </c>
      <c r="B153" s="21">
        <f>B152*(1-'Mortality male'!B43)</f>
        <v>0.96730794338439674</v>
      </c>
      <c r="C153" s="21">
        <f>C152*(1-'Mortality male'!C43)</f>
        <v>0.96701583536301083</v>
      </c>
      <c r="D153" s="21">
        <f>D152*(1-'Mortality male'!D43)</f>
        <v>0.9679518416262558</v>
      </c>
      <c r="E153" s="21">
        <f>E152*(1-'Mortality male'!E43)</f>
        <v>0.96902523977644917</v>
      </c>
      <c r="F153" s="21">
        <f>F152*(1-'Mortality male'!F43)</f>
        <v>0.97176696986316335</v>
      </c>
      <c r="G153" s="21">
        <f>G152*(1-'Mortality male'!G43)</f>
        <v>0.97224076413967631</v>
      </c>
      <c r="H153" s="21">
        <f>H152*(1-'Mortality male'!H43)</f>
        <v>0.9732388685618486</v>
      </c>
      <c r="I153" s="21">
        <f>I152*(1-'Mortality male'!I43)</f>
        <v>0.97395239280895229</v>
      </c>
      <c r="J153" s="21">
        <f>J152*(1-'Mortality male'!J43)</f>
        <v>0.97565072205334247</v>
      </c>
      <c r="K153" s="21">
        <f>K152*(1-'Mortality male'!K43)</f>
        <v>0.976293727061742</v>
      </c>
      <c r="L153" s="21">
        <f>L152*(1-'Mortality male'!L43)</f>
        <v>0.97688310585577098</v>
      </c>
      <c r="M153" s="21">
        <f>M152*(1-'Mortality male'!M43)</f>
        <v>0.97690629776232496</v>
      </c>
      <c r="N153" s="21">
        <f>N152*(1-'Mortality male'!N43)</f>
        <v>0.97682608201284482</v>
      </c>
      <c r="O153" s="21">
        <f>O152*(1-'Mortality male'!O43)</f>
        <v>0.97798968057732305</v>
      </c>
      <c r="P153" s="21">
        <f>P152*(1-'Mortality male'!P43)</f>
        <v>0.97805546402960342</v>
      </c>
      <c r="Q153" s="21">
        <f>Q152*(1-'Mortality male'!Q43)</f>
        <v>0.97889212983136764</v>
      </c>
      <c r="R153" s="21">
        <f>R152*(1-'Mortality male'!R43)</f>
        <v>0.97914477767232511</v>
      </c>
      <c r="S153" s="21">
        <f>S152*(1-'Mortality male'!S43)</f>
        <v>0.97775418036806583</v>
      </c>
      <c r="T153" s="21">
        <f>T152*(1-'Mortality male'!T43)</f>
        <v>0.97844711349129676</v>
      </c>
      <c r="U153" s="21">
        <f>U152*(1-'Mortality male'!U43)</f>
        <v>0.97850857268676561</v>
      </c>
      <c r="V153" s="21">
        <f>V152*(1-'Mortality male'!V43)</f>
        <v>0.97770661147102078</v>
      </c>
      <c r="W153" s="21">
        <f>W152*(1-'Mortality male'!W43)</f>
        <v>0.97844496715423801</v>
      </c>
      <c r="X153" s="21">
        <f>X152*(1-'Mortality male'!X43)</f>
        <v>0.97850447769328142</v>
      </c>
      <c r="Y153" s="21">
        <f>Y152*(1-'Mortality male'!Y43)</f>
        <v>0.97693051748851489</v>
      </c>
      <c r="Z153" s="21">
        <f>Z152*(1-'Mortality male'!Z43)</f>
        <v>0.97839323723726157</v>
      </c>
      <c r="AA153" s="21">
        <f ca="1">AA152*(1-'Mortality male'!AA43)</f>
        <v>0.97785628212603637</v>
      </c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</row>
    <row r="154" spans="1:37" x14ac:dyDescent="0.2">
      <c r="A154" s="1">
        <v>41</v>
      </c>
      <c r="B154" s="21">
        <f>B153*(1-'Mortality male'!B44)</f>
        <v>0.96574347840111252</v>
      </c>
      <c r="C154" s="21">
        <f>C153*(1-'Mortality male'!C44)</f>
        <v>0.96555055169486292</v>
      </c>
      <c r="D154" s="21">
        <f>D153*(1-'Mortality male'!D44)</f>
        <v>0.96672286565270493</v>
      </c>
      <c r="E154" s="21">
        <f>E153*(1-'Mortality male'!E44)</f>
        <v>0.96769426160459804</v>
      </c>
      <c r="F154" s="21">
        <f>F153*(1-'Mortality male'!F44)</f>
        <v>0.97030323076093961</v>
      </c>
      <c r="G154" s="21">
        <f>G153*(1-'Mortality male'!G44)</f>
        <v>0.97101794121453455</v>
      </c>
      <c r="H154" s="21">
        <f>H153*(1-'Mortality male'!H44)</f>
        <v>0.97214454089729962</v>
      </c>
      <c r="I154" s="21">
        <f>I153*(1-'Mortality male'!I44)</f>
        <v>0.97283112245871273</v>
      </c>
      <c r="J154" s="21">
        <f>J153*(1-'Mortality male'!J44)</f>
        <v>0.97446940109517011</v>
      </c>
      <c r="K154" s="21">
        <f>K153*(1-'Mortality male'!K44)</f>
        <v>0.97517600354944523</v>
      </c>
      <c r="L154" s="21">
        <f>L153*(1-'Mortality male'!L44)</f>
        <v>0.97579774581283485</v>
      </c>
      <c r="M154" s="21">
        <f>M153*(1-'Mortality male'!M44)</f>
        <v>0.97585772558952144</v>
      </c>
      <c r="N154" s="21">
        <f>N153*(1-'Mortality male'!N44)</f>
        <v>0.9757141310392301</v>
      </c>
      <c r="O154" s="21">
        <f>O153*(1-'Mortality male'!O44)</f>
        <v>0.9768149713547013</v>
      </c>
      <c r="P154" s="21">
        <f>P153*(1-'Mortality male'!P44)</f>
        <v>0.97707287053509262</v>
      </c>
      <c r="Q154" s="21">
        <f>Q153*(1-'Mortality male'!Q44)</f>
        <v>0.97789571357340299</v>
      </c>
      <c r="R154" s="21">
        <f>R153*(1-'Mortality male'!R44)</f>
        <v>0.97819432238742743</v>
      </c>
      <c r="S154" s="21">
        <f>S153*(1-'Mortality male'!S44)</f>
        <v>0.97691069960026811</v>
      </c>
      <c r="T154" s="21">
        <f>T153*(1-'Mortality male'!T44)</f>
        <v>0.97751057174321065</v>
      </c>
      <c r="U154" s="21">
        <f>U153*(1-'Mortality male'!U44)</f>
        <v>0.97739320898827386</v>
      </c>
      <c r="V154" s="21">
        <f>V153*(1-'Mortality male'!V44)</f>
        <v>0.97664708766784802</v>
      </c>
      <c r="W154" s="21">
        <f>W153*(1-'Mortality male'!W44)</f>
        <v>0.97735515658764638</v>
      </c>
      <c r="X154" s="21">
        <f>X153*(1-'Mortality male'!X44)</f>
        <v>0.97738772468544599</v>
      </c>
      <c r="Y154" s="21">
        <f>Y153*(1-'Mortality male'!Y44)</f>
        <v>0.97590417595730972</v>
      </c>
      <c r="Z154" s="21">
        <f>Z153*(1-'Mortality male'!Z44)</f>
        <v>0.97731355518363772</v>
      </c>
      <c r="AA154" s="21">
        <f ca="1">AA153*(1-'Mortality male'!AA44)</f>
        <v>0.97681525462049945</v>
      </c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</row>
    <row r="155" spans="1:37" x14ac:dyDescent="0.2">
      <c r="A155" s="1">
        <v>42</v>
      </c>
      <c r="B155" s="21">
        <f>B154*(1-'Mortality male'!B45)</f>
        <v>0.96410346512464418</v>
      </c>
      <c r="C155" s="21">
        <f>C154*(1-'Mortality male'!C45)</f>
        <v>0.96392381140796779</v>
      </c>
      <c r="D155" s="21">
        <f>D154*(1-'Mortality male'!D45)</f>
        <v>0.96509911312852326</v>
      </c>
      <c r="E155" s="21">
        <f>E154*(1-'Mortality male'!E45)</f>
        <v>0.96606932500880671</v>
      </c>
      <c r="F155" s="21">
        <f>F154*(1-'Mortality male'!F45)</f>
        <v>0.96876726057829832</v>
      </c>
      <c r="G155" s="21">
        <f>G154*(1-'Mortality male'!G45)</f>
        <v>0.96961433673682818</v>
      </c>
      <c r="H155" s="21">
        <f>H154*(1-'Mortality male'!H45)</f>
        <v>0.97082185125201337</v>
      </c>
      <c r="I155" s="21">
        <f>I154*(1-'Mortality male'!I45)</f>
        <v>0.97176042766145754</v>
      </c>
      <c r="J155" s="21">
        <f>J154*(1-'Mortality male'!J45)</f>
        <v>0.97317321939645351</v>
      </c>
      <c r="K155" s="21">
        <f>K154*(1-'Mortality male'!K45)</f>
        <v>0.97397806804925124</v>
      </c>
      <c r="L155" s="21">
        <f>L154*(1-'Mortality male'!L45)</f>
        <v>0.97464140825234968</v>
      </c>
      <c r="M155" s="21">
        <f>M154*(1-'Mortality male'!M45)</f>
        <v>0.97469050677113378</v>
      </c>
      <c r="N155" s="21">
        <f>N154*(1-'Mortality male'!N45)</f>
        <v>0.97466443933478231</v>
      </c>
      <c r="O155" s="21">
        <f>O154*(1-'Mortality male'!O45)</f>
        <v>0.97574613741572913</v>
      </c>
      <c r="P155" s="21">
        <f>P154*(1-'Mortality male'!P45)</f>
        <v>0.97605823605724051</v>
      </c>
      <c r="Q155" s="21">
        <f>Q154*(1-'Mortality male'!Q45)</f>
        <v>0.97674880896140437</v>
      </c>
      <c r="R155" s="21">
        <f>R154*(1-'Mortality male'!R45)</f>
        <v>0.97710834732117458</v>
      </c>
      <c r="S155" s="21">
        <f>S154*(1-'Mortality male'!S45)</f>
        <v>0.97586043603305694</v>
      </c>
      <c r="T155" s="21">
        <f>T154*(1-'Mortality male'!T45)</f>
        <v>0.97637029655114982</v>
      </c>
      <c r="U155" s="21">
        <f>U154*(1-'Mortality male'!U45)</f>
        <v>0.97627745777813635</v>
      </c>
      <c r="V155" s="21">
        <f>V154*(1-'Mortality male'!V45)</f>
        <v>0.97533734770558678</v>
      </c>
      <c r="W155" s="21">
        <f>W154*(1-'Mortality male'!W45)</f>
        <v>0.97628172972703386</v>
      </c>
      <c r="X155" s="21">
        <f>X154*(1-'Mortality male'!X45)</f>
        <v>0.97609262616756509</v>
      </c>
      <c r="Y155" s="21">
        <f>Y154*(1-'Mortality male'!Y45)</f>
        <v>0.9748899955252236</v>
      </c>
      <c r="Z155" s="21">
        <f>Z154*(1-'Mortality male'!Z45)</f>
        <v>0.97631274068434803</v>
      </c>
      <c r="AA155" s="21">
        <f ca="1">AA154*(1-'Mortality male'!AA45)</f>
        <v>0.97582853879798304</v>
      </c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</row>
    <row r="156" spans="1:37" x14ac:dyDescent="0.2">
      <c r="A156" s="1">
        <v>43</v>
      </c>
      <c r="B156" s="21">
        <f>B155*(1-'Mortality male'!B46)</f>
        <v>0.96203443851242243</v>
      </c>
      <c r="C156" s="21">
        <f>C155*(1-'Mortality male'!C46)</f>
        <v>0.96213068235083554</v>
      </c>
      <c r="D156" s="21">
        <f>D155*(1-'Mortality male'!D46)</f>
        <v>0.96347111171015154</v>
      </c>
      <c r="E156" s="21">
        <f>E155*(1-'Mortality male'!E46)</f>
        <v>0.96401316127371295</v>
      </c>
      <c r="F156" s="21">
        <f>F155*(1-'Mortality male'!F46)</f>
        <v>0.96727599479817306</v>
      </c>
      <c r="G156" s="21">
        <f>G155*(1-'Mortality male'!G46)</f>
        <v>0.96800611419701843</v>
      </c>
      <c r="H156" s="21">
        <f>H155*(1-'Mortality male'!H46)</f>
        <v>0.96924334449137473</v>
      </c>
      <c r="I156" s="21">
        <f>I155*(1-'Mortality male'!I46)</f>
        <v>0.97055453214987142</v>
      </c>
      <c r="J156" s="21">
        <f>J155*(1-'Mortality male'!J46)</f>
        <v>0.97182207420649958</v>
      </c>
      <c r="K156" s="21">
        <f>K155*(1-'Mortality male'!K46)</f>
        <v>0.97280610633503029</v>
      </c>
      <c r="L156" s="21">
        <f>L155*(1-'Mortality male'!L46)</f>
        <v>0.97351030949343509</v>
      </c>
      <c r="M156" s="21">
        <f>M155*(1-'Mortality male'!M46)</f>
        <v>0.97354855425200837</v>
      </c>
      <c r="N156" s="21">
        <f>N155*(1-'Mortality male'!N46)</f>
        <v>0.97333346591728731</v>
      </c>
      <c r="O156" s="21">
        <f>O155*(1-'Mortality male'!O46)</f>
        <v>0.97445820344292944</v>
      </c>
      <c r="P156" s="21">
        <f>P155*(1-'Mortality male'!P46)</f>
        <v>0.9747512455256081</v>
      </c>
      <c r="Q156" s="21">
        <f>Q155*(1-'Mortality male'!Q46)</f>
        <v>0.97561339629851995</v>
      </c>
      <c r="R156" s="21">
        <f>R155*(1-'Mortality male'!R46)</f>
        <v>0.97570491991755604</v>
      </c>
      <c r="S156" s="21">
        <f>S155*(1-'Mortality male'!S46)</f>
        <v>0.97457863996629501</v>
      </c>
      <c r="T156" s="21">
        <f>T155*(1-'Mortality male'!T46)</f>
        <v>0.97530399865310902</v>
      </c>
      <c r="U156" s="21">
        <f>U155*(1-'Mortality male'!U46)</f>
        <v>0.9750751693284283</v>
      </c>
      <c r="V156" s="21">
        <f>V155*(1-'Mortality male'!V46)</f>
        <v>0.97432572689134367</v>
      </c>
      <c r="W156" s="21">
        <f>W155*(1-'Mortality male'!W46)</f>
        <v>0.97507413636380202</v>
      </c>
      <c r="X156" s="21">
        <f>X155*(1-'Mortality male'!X46)</f>
        <v>0.97499778054460351</v>
      </c>
      <c r="Y156" s="21">
        <f>Y155*(1-'Mortality male'!Y46)</f>
        <v>0.97357104798978567</v>
      </c>
      <c r="Z156" s="21">
        <f>Z155*(1-'Mortality male'!Z46)</f>
        <v>0.97505291844731468</v>
      </c>
      <c r="AA156" s="21">
        <f ca="1">AA155*(1-'Mortality male'!AA46)</f>
        <v>0.97457889659439156</v>
      </c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</row>
    <row r="157" spans="1:37" x14ac:dyDescent="0.2">
      <c r="A157" s="1">
        <v>44</v>
      </c>
      <c r="B157" s="21">
        <f>B156*(1-'Mortality male'!B47)</f>
        <v>0.9599291391069541</v>
      </c>
      <c r="C157" s="21">
        <f>C156*(1-'Mortality male'!C47)</f>
        <v>0.960123799021673</v>
      </c>
      <c r="D157" s="21">
        <f>D156*(1-'Mortality male'!D47)</f>
        <v>0.96148107357163348</v>
      </c>
      <c r="E157" s="21">
        <f>E156*(1-'Mortality male'!E47)</f>
        <v>0.96215268627191008</v>
      </c>
      <c r="F157" s="21">
        <f>F156*(1-'Mortality male'!F47)</f>
        <v>0.9654437745791562</v>
      </c>
      <c r="G157" s="21">
        <f>G156*(1-'Mortality male'!G47)</f>
        <v>0.96644184433861169</v>
      </c>
      <c r="H157" s="21">
        <f>H156*(1-'Mortality male'!H47)</f>
        <v>0.96796129618036464</v>
      </c>
      <c r="I157" s="21">
        <f>I156*(1-'Mortality male'!I47)</f>
        <v>0.96924787738263574</v>
      </c>
      <c r="J157" s="21">
        <f>J156*(1-'Mortality male'!J47)</f>
        <v>0.97020603642562098</v>
      </c>
      <c r="K157" s="21">
        <f>K156*(1-'Mortality male'!K47)</f>
        <v>0.97110334181593216</v>
      </c>
      <c r="L157" s="21">
        <f>L156*(1-'Mortality male'!L47)</f>
        <v>0.9720325203460769</v>
      </c>
      <c r="M157" s="21">
        <f>M156*(1-'Mortality male'!M47)</f>
        <v>0.97219749896078267</v>
      </c>
      <c r="N157" s="21">
        <f>N156*(1-'Mortality male'!N47)</f>
        <v>0.97214508926164522</v>
      </c>
      <c r="O157" s="21">
        <f>O156*(1-'Mortality male'!O47)</f>
        <v>0.97317636282250108</v>
      </c>
      <c r="P157" s="21">
        <f>P156*(1-'Mortality male'!P47)</f>
        <v>0.97334399232246982</v>
      </c>
      <c r="Q157" s="21">
        <f>Q156*(1-'Mortality male'!Q47)</f>
        <v>0.97451195898713627</v>
      </c>
      <c r="R157" s="21">
        <f>R156*(1-'Mortality male'!R47)</f>
        <v>0.97424922609917652</v>
      </c>
      <c r="S157" s="21">
        <f>S156*(1-'Mortality male'!S47)</f>
        <v>0.97312885285075656</v>
      </c>
      <c r="T157" s="21">
        <f>T156*(1-'Mortality male'!T47)</f>
        <v>0.97392512449619451</v>
      </c>
      <c r="U157" s="21">
        <f>U156*(1-'Mortality male'!U47)</f>
        <v>0.9738158618922923</v>
      </c>
      <c r="V157" s="21">
        <f>V156*(1-'Mortality male'!V47)</f>
        <v>0.97319741532098591</v>
      </c>
      <c r="W157" s="21">
        <f>W156*(1-'Mortality male'!W47)</f>
        <v>0.97377892414315181</v>
      </c>
      <c r="X157" s="21">
        <f>X156*(1-'Mortality male'!X47)</f>
        <v>0.97356931701732408</v>
      </c>
      <c r="Y157" s="21">
        <f>Y156*(1-'Mortality male'!Y47)</f>
        <v>0.97240288422122989</v>
      </c>
      <c r="Z157" s="21">
        <f>Z156*(1-'Mortality male'!Z47)</f>
        <v>0.97354211861661344</v>
      </c>
      <c r="AA157" s="21">
        <f ca="1">AA156*(1-'Mortality male'!AA47)</f>
        <v>0.97311337613221494</v>
      </c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</row>
    <row r="158" spans="1:37" x14ac:dyDescent="0.2">
      <c r="A158" s="1">
        <v>45</v>
      </c>
      <c r="B158" s="21">
        <f>B157*(1-'Mortality male'!B48)</f>
        <v>0.95773573290594693</v>
      </c>
      <c r="C158" s="21">
        <f>C157*(1-'Mortality male'!C48)</f>
        <v>0.95787874242958015</v>
      </c>
      <c r="D158" s="21">
        <f>D157*(1-'Mortality male'!D48)</f>
        <v>0.95928167557811816</v>
      </c>
      <c r="E158" s="21">
        <f>E157*(1-'Mortality male'!E48)</f>
        <v>0.95990147903127376</v>
      </c>
      <c r="F158" s="21">
        <f>F157*(1-'Mortality male'!F48)</f>
        <v>0.96350389584602847</v>
      </c>
      <c r="G158" s="21">
        <f>G157*(1-'Mortality male'!G48)</f>
        <v>0.96454937140726771</v>
      </c>
      <c r="H158" s="21">
        <f>H157*(1-'Mortality male'!H48)</f>
        <v>0.96624634637479367</v>
      </c>
      <c r="I158" s="21">
        <f>I157*(1-'Mortality male'!I48)</f>
        <v>0.96762473322299603</v>
      </c>
      <c r="J158" s="21">
        <f>J157*(1-'Mortality male'!J48)</f>
        <v>0.96860035696234736</v>
      </c>
      <c r="K158" s="21">
        <f>K157*(1-'Mortality male'!K48)</f>
        <v>0.96941926995716876</v>
      </c>
      <c r="L158" s="21">
        <f>L157*(1-'Mortality male'!L48)</f>
        <v>0.97062650681503371</v>
      </c>
      <c r="M158" s="21">
        <f>M157*(1-'Mortality male'!M48)</f>
        <v>0.9707111573031898</v>
      </c>
      <c r="N158" s="21">
        <f>N157*(1-'Mortality male'!N48)</f>
        <v>0.97055122303658437</v>
      </c>
      <c r="O158" s="21">
        <f>O157*(1-'Mortality male'!O48)</f>
        <v>0.9720154348073452</v>
      </c>
      <c r="P158" s="21">
        <f>P157*(1-'Mortality male'!P48)</f>
        <v>0.97194904364103241</v>
      </c>
      <c r="Q158" s="21">
        <f>Q157*(1-'Mortality male'!Q48)</f>
        <v>0.97308035075406063</v>
      </c>
      <c r="R158" s="21">
        <f>R157*(1-'Mortality male'!R48)</f>
        <v>0.97262892943614709</v>
      </c>
      <c r="S158" s="21">
        <f>S157*(1-'Mortality male'!S48)</f>
        <v>0.97179797419421898</v>
      </c>
      <c r="T158" s="21">
        <f>T157*(1-'Mortality male'!T48)</f>
        <v>0.97262368078796735</v>
      </c>
      <c r="U158" s="21">
        <f>U157*(1-'Mortality male'!U48)</f>
        <v>0.9724604847851096</v>
      </c>
      <c r="V158" s="21">
        <f>V157*(1-'Mortality male'!V48)</f>
        <v>0.97161760250068729</v>
      </c>
      <c r="W158" s="21">
        <f>W157*(1-'Mortality male'!W48)</f>
        <v>0.97223610793660609</v>
      </c>
      <c r="X158" s="21">
        <f>X157*(1-'Mortality male'!X48)</f>
        <v>0.97214842382064282</v>
      </c>
      <c r="Y158" s="21">
        <f>Y157*(1-'Mortality male'!Y48)</f>
        <v>0.97093084398922269</v>
      </c>
      <c r="Z158" s="21">
        <f>Z157*(1-'Mortality male'!Z48)</f>
        <v>0.97200081871756205</v>
      </c>
      <c r="AA158" s="21">
        <f ca="1">AA157*(1-'Mortality male'!AA48)</f>
        <v>0.97163187813382013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</row>
    <row r="159" spans="1:37" x14ac:dyDescent="0.2">
      <c r="A159" s="1">
        <v>46</v>
      </c>
      <c r="B159" s="21">
        <f>B158*(1-'Mortality male'!B49)</f>
        <v>0.95534517998028523</v>
      </c>
      <c r="C159" s="21">
        <f>C158*(1-'Mortality male'!C49)</f>
        <v>0.95552591447376156</v>
      </c>
      <c r="D159" s="21">
        <f>D158*(1-'Mortality male'!D49)</f>
        <v>0.95690450331999899</v>
      </c>
      <c r="E159" s="21">
        <f>E158*(1-'Mortality male'!E49)</f>
        <v>0.95757077443912952</v>
      </c>
      <c r="F159" s="21">
        <f>F158*(1-'Mortality male'!F49)</f>
        <v>0.96156982792020063</v>
      </c>
      <c r="G159" s="21">
        <f>G158*(1-'Mortality male'!G49)</f>
        <v>0.96280314715796034</v>
      </c>
      <c r="H159" s="21">
        <f>H158*(1-'Mortality male'!H49)</f>
        <v>0.96430590858242182</v>
      </c>
      <c r="I159" s="21">
        <f>I158*(1-'Mortality male'!I49)</f>
        <v>0.9657881312033032</v>
      </c>
      <c r="J159" s="21">
        <f>J158*(1-'Mortality male'!J49)</f>
        <v>0.96677769979360884</v>
      </c>
      <c r="K159" s="21">
        <f>K158*(1-'Mortality male'!K49)</f>
        <v>0.96768486268161813</v>
      </c>
      <c r="L159" s="21">
        <f>L158*(1-'Mortality male'!L49)</f>
        <v>0.96865580969573561</v>
      </c>
      <c r="M159" s="21">
        <f>M158*(1-'Mortality male'!M49)</f>
        <v>0.96899691254028986</v>
      </c>
      <c r="N159" s="21">
        <f>N158*(1-'Mortality male'!N49)</f>
        <v>0.96911498448660549</v>
      </c>
      <c r="O159" s="21">
        <f>O158*(1-'Mortality male'!O49)</f>
        <v>0.97042524408946829</v>
      </c>
      <c r="P159" s="21">
        <f>P158*(1-'Mortality male'!P49)</f>
        <v>0.97040660507992971</v>
      </c>
      <c r="Q159" s="21">
        <f>Q158*(1-'Mortality male'!Q49)</f>
        <v>0.97127382070055635</v>
      </c>
      <c r="R159" s="21">
        <f>R158*(1-'Mortality male'!R49)</f>
        <v>0.97105866894908432</v>
      </c>
      <c r="S159" s="21">
        <f>S158*(1-'Mortality male'!S49)</f>
        <v>0.97024286569384932</v>
      </c>
      <c r="T159" s="21">
        <f>T158*(1-'Mortality male'!T49)</f>
        <v>0.97101451657825144</v>
      </c>
      <c r="U159" s="21">
        <f>U158*(1-'Mortality male'!U49)</f>
        <v>0.9710443278205001</v>
      </c>
      <c r="V159" s="21">
        <f>V158*(1-'Mortality male'!V49)</f>
        <v>0.96982936027049194</v>
      </c>
      <c r="W159" s="21">
        <f>W158*(1-'Mortality male'!W49)</f>
        <v>0.97061609459892217</v>
      </c>
      <c r="X159" s="21">
        <f>X158*(1-'Mortality male'!X49)</f>
        <v>0.97042463045315774</v>
      </c>
      <c r="Y159" s="21">
        <f>Y158*(1-'Mortality male'!Y49)</f>
        <v>0.96935214844848161</v>
      </c>
      <c r="Z159" s="21">
        <f>Z158*(1-'Mortality male'!Z49)</f>
        <v>0.97041551731808351</v>
      </c>
      <c r="AA159" s="21">
        <f ca="1">AA158*(1-'Mortality male'!AA49)</f>
        <v>0.97009202128262939</v>
      </c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</row>
    <row r="160" spans="1:37" x14ac:dyDescent="0.2">
      <c r="A160" s="1">
        <v>47</v>
      </c>
      <c r="B160" s="21">
        <f>B159*(1-'Mortality male'!B50)</f>
        <v>0.95234396578441471</v>
      </c>
      <c r="C160" s="21">
        <f>C159*(1-'Mortality male'!C50)</f>
        <v>0.95233334035391159</v>
      </c>
      <c r="D160" s="21">
        <f>D159*(1-'Mortality male'!D50)</f>
        <v>0.95432710950005273</v>
      </c>
      <c r="E160" s="21">
        <f>E159*(1-'Mortality male'!E50)</f>
        <v>0.95506079103569608</v>
      </c>
      <c r="F160" s="21">
        <f>F159*(1-'Mortality male'!F50)</f>
        <v>0.95902526436553093</v>
      </c>
      <c r="G160" s="21">
        <f>G159*(1-'Mortality male'!G50)</f>
        <v>0.96039519189783196</v>
      </c>
      <c r="H160" s="21">
        <f>H159*(1-'Mortality male'!H50)</f>
        <v>0.9621471828100866</v>
      </c>
      <c r="I160" s="21">
        <f>I159*(1-'Mortality male'!I50)</f>
        <v>0.96383836221450503</v>
      </c>
      <c r="J160" s="21">
        <f>J159*(1-'Mortality male'!J50)</f>
        <v>0.96461601454401436</v>
      </c>
      <c r="K160" s="21">
        <f>K159*(1-'Mortality male'!K50)</f>
        <v>0.9656563301678166</v>
      </c>
      <c r="L160" s="21">
        <f>L159*(1-'Mortality male'!L50)</f>
        <v>0.96671902293077283</v>
      </c>
      <c r="M160" s="21">
        <f>M159*(1-'Mortality male'!M50)</f>
        <v>0.96703895335444057</v>
      </c>
      <c r="N160" s="21">
        <f>N159*(1-'Mortality male'!N50)</f>
        <v>0.96717193341346586</v>
      </c>
      <c r="O160" s="21">
        <f>O159*(1-'Mortality male'!O50)</f>
        <v>0.96863363466624397</v>
      </c>
      <c r="P160" s="21">
        <f>P159*(1-'Mortality male'!P50)</f>
        <v>0.96860996994422532</v>
      </c>
      <c r="Q160" s="21">
        <f>Q159*(1-'Mortality male'!Q50)</f>
        <v>0.96958446355840588</v>
      </c>
      <c r="R160" s="21">
        <f>R159*(1-'Mortality male'!R50)</f>
        <v>0.96935020291203566</v>
      </c>
      <c r="S160" s="21">
        <f>S159*(1-'Mortality male'!S50)</f>
        <v>0.96839629745314237</v>
      </c>
      <c r="T160" s="21">
        <f>T159*(1-'Mortality male'!T50)</f>
        <v>0.96924807350897657</v>
      </c>
      <c r="U160" s="21">
        <f>U159*(1-'Mortality male'!U50)</f>
        <v>0.96938431384697565</v>
      </c>
      <c r="V160" s="21">
        <f>V159*(1-'Mortality male'!V50)</f>
        <v>0.96825037284009963</v>
      </c>
      <c r="W160" s="21">
        <f>W159*(1-'Mortality male'!W50)</f>
        <v>0.96872616809232981</v>
      </c>
      <c r="X160" s="21">
        <f>X159*(1-'Mortality male'!X50)</f>
        <v>0.96870155561817017</v>
      </c>
      <c r="Y160" s="21">
        <f>Y159*(1-'Mortality male'!Y50)</f>
        <v>0.96773571180874485</v>
      </c>
      <c r="Z160" s="21">
        <f>Z159*(1-'Mortality male'!Z50)</f>
        <v>0.96864790735840545</v>
      </c>
      <c r="AA160" s="21">
        <f ca="1">AA159*(1-'Mortality male'!AA50)</f>
        <v>0.96836125904717851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</row>
    <row r="161" spans="1:37" x14ac:dyDescent="0.2">
      <c r="A161" s="1">
        <v>48</v>
      </c>
      <c r="B161" s="21">
        <f>B160*(1-'Mortality male'!B51)</f>
        <v>0.94951375932222482</v>
      </c>
      <c r="C161" s="21">
        <f>C160*(1-'Mortality male'!C51)</f>
        <v>0.9494847420512541</v>
      </c>
      <c r="D161" s="21">
        <f>D160*(1-'Mortality male'!D51)</f>
        <v>0.95142619375342263</v>
      </c>
      <c r="E161" s="21">
        <f>E160*(1-'Mortality male'!E51)</f>
        <v>0.95234815548477858</v>
      </c>
      <c r="F161" s="21">
        <f>F160*(1-'Mortality male'!F51)</f>
        <v>0.95611094782838379</v>
      </c>
      <c r="G161" s="21">
        <f>G160*(1-'Mortality male'!G51)</f>
        <v>0.95772137893025833</v>
      </c>
      <c r="H161" s="21">
        <f>H160*(1-'Mortality male'!H51)</f>
        <v>0.9594827569272919</v>
      </c>
      <c r="I161" s="21">
        <f>I160*(1-'Mortality male'!I51)</f>
        <v>0.96131068108198703</v>
      </c>
      <c r="J161" s="21">
        <f>J160*(1-'Mortality male'!J51)</f>
        <v>0.9623216744795704</v>
      </c>
      <c r="K161" s="21">
        <f>K160*(1-'Mortality male'!K51)</f>
        <v>0.9633463657004484</v>
      </c>
      <c r="L161" s="21">
        <f>L160*(1-'Mortality male'!L51)</f>
        <v>0.96452933092916104</v>
      </c>
      <c r="M161" s="21">
        <f>M160*(1-'Mortality male'!M51)</f>
        <v>0.96481809615794867</v>
      </c>
      <c r="N161" s="21">
        <f>N160*(1-'Mortality male'!N51)</f>
        <v>0.96503663058599931</v>
      </c>
      <c r="O161" s="21">
        <f>O160*(1-'Mortality male'!O51)</f>
        <v>0.96656855976480205</v>
      </c>
      <c r="P161" s="21">
        <f>P160*(1-'Mortality male'!P51)</f>
        <v>0.96640534805205269</v>
      </c>
      <c r="Q161" s="21">
        <f>Q160*(1-'Mortality male'!Q51)</f>
        <v>0.96763287890792904</v>
      </c>
      <c r="R161" s="21">
        <f>R160*(1-'Mortality male'!R51)</f>
        <v>0.96749471068627024</v>
      </c>
      <c r="S161" s="21">
        <f>S160*(1-'Mortality male'!S51)</f>
        <v>0.96645450214130679</v>
      </c>
      <c r="T161" s="21">
        <f>T160*(1-'Mortality male'!T51)</f>
        <v>0.96735888732659447</v>
      </c>
      <c r="U161" s="21">
        <f>U160*(1-'Mortality male'!U51)</f>
        <v>0.96765997813870375</v>
      </c>
      <c r="V161" s="21">
        <f>V160*(1-'Mortality male'!V51)</f>
        <v>0.96610503541458703</v>
      </c>
      <c r="W161" s="21">
        <f>W160*(1-'Mortality male'!W51)</f>
        <v>0.9669146976032873</v>
      </c>
      <c r="X161" s="21">
        <f>X160*(1-'Mortality male'!X51)</f>
        <v>0.96656133050725623</v>
      </c>
      <c r="Y161" s="21">
        <f>Y160*(1-'Mortality male'!Y51)</f>
        <v>0.96587718080834917</v>
      </c>
      <c r="Z161" s="21">
        <f>Z160*(1-'Mortality male'!Z51)</f>
        <v>0.96681522851916246</v>
      </c>
      <c r="AA161" s="21">
        <f ca="1">AA160*(1-'Mortality male'!AA51)</f>
        <v>0.96655238300437907</v>
      </c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</row>
    <row r="162" spans="1:37" x14ac:dyDescent="0.2">
      <c r="A162" s="1">
        <v>49</v>
      </c>
      <c r="B162" s="21">
        <f>B161*(1-'Mortality male'!B52)</f>
        <v>0.94614097825029553</v>
      </c>
      <c r="C162" s="21">
        <f>C161*(1-'Mortality male'!C52)</f>
        <v>0.94641616077737623</v>
      </c>
      <c r="D162" s="21">
        <f>D161*(1-'Mortality male'!D52)</f>
        <v>0.94823240835712841</v>
      </c>
      <c r="E162" s="21">
        <f>E161*(1-'Mortality male'!E52)</f>
        <v>0.94916071091927601</v>
      </c>
      <c r="F162" s="21">
        <f>F161*(1-'Mortality male'!F52)</f>
        <v>0.95331686826739115</v>
      </c>
      <c r="G162" s="21">
        <f>G161*(1-'Mortality male'!G52)</f>
        <v>0.95472251513577766</v>
      </c>
      <c r="H162" s="21">
        <f>H161*(1-'Mortality male'!H52)</f>
        <v>0.95677242181623245</v>
      </c>
      <c r="I162" s="21">
        <f>I161*(1-'Mortality male'!I52)</f>
        <v>0.95868236474901503</v>
      </c>
      <c r="J162" s="21">
        <f>J161*(1-'Mortality male'!J52)</f>
        <v>0.95970875325953808</v>
      </c>
      <c r="K162" s="21">
        <f>K161*(1-'Mortality male'!K52)</f>
        <v>0.96100129359099362</v>
      </c>
      <c r="L162" s="21">
        <f>L161*(1-'Mortality male'!L52)</f>
        <v>0.96201013303648686</v>
      </c>
      <c r="M162" s="21">
        <f>M161*(1-'Mortality male'!M52)</f>
        <v>0.96246044031099764</v>
      </c>
      <c r="N162" s="21">
        <f>N161*(1-'Mortality male'!N52)</f>
        <v>0.96270089580633189</v>
      </c>
      <c r="O162" s="21">
        <f>O161*(1-'Mortality male'!O52)</f>
        <v>0.9643831917027228</v>
      </c>
      <c r="P162" s="21">
        <f>P161*(1-'Mortality male'!P52)</f>
        <v>0.96426545913267891</v>
      </c>
      <c r="Q162" s="21">
        <f>Q161*(1-'Mortality male'!Q52)</f>
        <v>0.96535678272033854</v>
      </c>
      <c r="R162" s="21">
        <f>R161*(1-'Mortality male'!R52)</f>
        <v>0.96555108122455613</v>
      </c>
      <c r="S162" s="21">
        <f>S161*(1-'Mortality male'!S52)</f>
        <v>0.96431459926991092</v>
      </c>
      <c r="T162" s="21">
        <f>T161*(1-'Mortality male'!T52)</f>
        <v>0.96539595518006915</v>
      </c>
      <c r="U162" s="21">
        <f>U161*(1-'Mortality male'!U52)</f>
        <v>0.96556175221518237</v>
      </c>
      <c r="V162" s="21">
        <f>V161*(1-'Mortality male'!V52)</f>
        <v>0.96382134049800383</v>
      </c>
      <c r="W162" s="21">
        <f>W161*(1-'Mortality male'!W52)</f>
        <v>0.96454463378633426</v>
      </c>
      <c r="X162" s="21">
        <f>X161*(1-'Mortality male'!X52)</f>
        <v>0.96439482363295359</v>
      </c>
      <c r="Y162" s="21">
        <f>Y161*(1-'Mortality male'!Y52)</f>
        <v>0.96393677881043127</v>
      </c>
      <c r="Z162" s="21">
        <f>Z161*(1-'Mortality male'!Z52)</f>
        <v>0.96491943157505222</v>
      </c>
      <c r="AA162" s="21">
        <f ca="1">AA161*(1-'Mortality male'!AA52)</f>
        <v>0.96465204021234363</v>
      </c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</row>
    <row r="163" spans="1:37" x14ac:dyDescent="0.2">
      <c r="A163" s="2">
        <v>50</v>
      </c>
      <c r="B163" s="21">
        <f>B162*(1-'Mortality male'!B53)</f>
        <v>0.94268669092979374</v>
      </c>
      <c r="C163" s="21">
        <f>C162*(1-'Mortality male'!C53)</f>
        <v>0.9426323754422824</v>
      </c>
      <c r="D163" s="21">
        <f>D162*(1-'Mortality male'!D53)</f>
        <v>0.94470686958622496</v>
      </c>
      <c r="E163" s="21">
        <f>E162*(1-'Mortality male'!E53)</f>
        <v>0.94567171181204457</v>
      </c>
      <c r="F163" s="21">
        <f>F162*(1-'Mortality male'!F53)</f>
        <v>0.94975260100385139</v>
      </c>
      <c r="G163" s="21">
        <f>G162*(1-'Mortality male'!G53)</f>
        <v>0.95146157662100783</v>
      </c>
      <c r="H163" s="21">
        <f>H162*(1-'Mortality male'!H53)</f>
        <v>0.95363602689039095</v>
      </c>
      <c r="I163" s="21">
        <f>I162*(1-'Mortality male'!I53)</f>
        <v>0.9559755463265307</v>
      </c>
      <c r="J163" s="21">
        <f>J162*(1-'Mortality male'!J53)</f>
        <v>0.95666546939242347</v>
      </c>
      <c r="K163" s="21">
        <f>K162*(1-'Mortality male'!K53)</f>
        <v>0.95820998725950912</v>
      </c>
      <c r="L163" s="21">
        <f>L162*(1-'Mortality male'!L53)</f>
        <v>0.95917390661871083</v>
      </c>
      <c r="M163" s="21">
        <f>M162*(1-'Mortality male'!M53)</f>
        <v>0.95986203791252689</v>
      </c>
      <c r="N163" s="21">
        <f>N162*(1-'Mortality male'!N53)</f>
        <v>0.95991160251794949</v>
      </c>
      <c r="O163" s="21">
        <f>O162*(1-'Mortality male'!O53)</f>
        <v>0.96172007445872154</v>
      </c>
      <c r="P163" s="21">
        <f>P162*(1-'Mortality male'!P53)</f>
        <v>0.96156525533964121</v>
      </c>
      <c r="Q163" s="21">
        <f>Q162*(1-'Mortality male'!Q53)</f>
        <v>0.96297779974187969</v>
      </c>
      <c r="R163" s="21">
        <f>R162*(1-'Mortality male'!R53)</f>
        <v>0.96335659588283395</v>
      </c>
      <c r="S163" s="21">
        <f>S162*(1-'Mortality male'!S53)</f>
        <v>0.96210948166580001</v>
      </c>
      <c r="T163" s="21">
        <f>T162*(1-'Mortality male'!T53)</f>
        <v>0.96325711141385428</v>
      </c>
      <c r="U163" s="21">
        <f>U162*(1-'Mortality male'!U53)</f>
        <v>0.96330682051921046</v>
      </c>
      <c r="V163" s="21">
        <f>V162*(1-'Mortality male'!V53)</f>
        <v>0.96132376968408406</v>
      </c>
      <c r="W163" s="21">
        <f>W162*(1-'Mortality male'!W53)</f>
        <v>0.96191138928598285</v>
      </c>
      <c r="X163" s="21">
        <f>X162*(1-'Mortality male'!X53)</f>
        <v>0.96199369974313897</v>
      </c>
      <c r="Y163" s="21">
        <f>Y162*(1-'Mortality male'!Y53)</f>
        <v>0.96146205936680473</v>
      </c>
      <c r="Z163" s="21">
        <f>Z162*(1-'Mortality male'!Z53)</f>
        <v>0.96281763386752861</v>
      </c>
      <c r="AA163" s="21">
        <f ca="1">AA162*(1-'Mortality male'!AA53)</f>
        <v>0.96252383254650853</v>
      </c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</row>
    <row r="164" spans="1:37" x14ac:dyDescent="0.2">
      <c r="A164" s="1">
        <v>51</v>
      </c>
      <c r="B164" s="21">
        <f>B163*(1-'Mortality male'!B54)</f>
        <v>0.93880637855244931</v>
      </c>
      <c r="C164" s="21">
        <f>C163*(1-'Mortality male'!C54)</f>
        <v>0.93859144222532886</v>
      </c>
      <c r="D164" s="21">
        <f>D163*(1-'Mortality male'!D54)</f>
        <v>0.94092252537498544</v>
      </c>
      <c r="E164" s="21">
        <f>E163*(1-'Mortality male'!E54)</f>
        <v>0.94183767052949108</v>
      </c>
      <c r="F164" s="21">
        <f>F163*(1-'Mortality male'!F54)</f>
        <v>0.94638363680075377</v>
      </c>
      <c r="G164" s="21">
        <f>G163*(1-'Mortality male'!G54)</f>
        <v>0.94763326085335153</v>
      </c>
      <c r="H164" s="21">
        <f>H163*(1-'Mortality male'!H54)</f>
        <v>0.95025951456634539</v>
      </c>
      <c r="I164" s="21">
        <f>I163*(1-'Mortality male'!I54)</f>
        <v>0.95294732559591522</v>
      </c>
      <c r="J164" s="21">
        <f>J163*(1-'Mortality male'!J54)</f>
        <v>0.95322217208432358</v>
      </c>
      <c r="K164" s="21">
        <f>K163*(1-'Mortality male'!K54)</f>
        <v>0.95483074987218308</v>
      </c>
      <c r="L164" s="21">
        <f>L163*(1-'Mortality male'!L54)</f>
        <v>0.95624432793500591</v>
      </c>
      <c r="M164" s="21">
        <f>M163*(1-'Mortality male'!M54)</f>
        <v>0.95684349430478521</v>
      </c>
      <c r="N164" s="21">
        <f>N163*(1-'Mortality male'!N54)</f>
        <v>0.95714173529499535</v>
      </c>
      <c r="O164" s="21">
        <f>O163*(1-'Mortality male'!O54)</f>
        <v>0.95884703979894892</v>
      </c>
      <c r="P164" s="21">
        <f>P163*(1-'Mortality male'!P54)</f>
        <v>0.95909335565305986</v>
      </c>
      <c r="Q164" s="21">
        <f>Q163*(1-'Mortality male'!Q54)</f>
        <v>0.96015511869912895</v>
      </c>
      <c r="R164" s="21">
        <f>R163*(1-'Mortality male'!R54)</f>
        <v>0.960711757695909</v>
      </c>
      <c r="S164" s="21">
        <f>S163*(1-'Mortality male'!S54)</f>
        <v>0.95969426294336668</v>
      </c>
      <c r="T164" s="21">
        <f>T163*(1-'Mortality male'!T54)</f>
        <v>0.96061224764412412</v>
      </c>
      <c r="U164" s="21">
        <f>U163*(1-'Mortality male'!U54)</f>
        <v>0.96077829720175123</v>
      </c>
      <c r="V164" s="21">
        <f>V163*(1-'Mortality male'!V54)</f>
        <v>0.95840240565127177</v>
      </c>
      <c r="W164" s="21">
        <f>W163*(1-'Mortality male'!W54)</f>
        <v>0.9591997983020033</v>
      </c>
      <c r="X164" s="21">
        <f>X163*(1-'Mortality male'!X54)</f>
        <v>0.95914934554190223</v>
      </c>
      <c r="Y164" s="21">
        <f>Y163*(1-'Mortality male'!Y54)</f>
        <v>0.95882703318842655</v>
      </c>
      <c r="Z164" s="21">
        <f>Z163*(1-'Mortality male'!Z54)</f>
        <v>0.96017300181382648</v>
      </c>
      <c r="AA164" s="21">
        <f ca="1">AA163*(1-'Mortality male'!AA54)</f>
        <v>0.95979810501069918</v>
      </c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</row>
    <row r="165" spans="1:37" x14ac:dyDescent="0.2">
      <c r="A165" s="1">
        <v>52</v>
      </c>
      <c r="B165" s="21">
        <f>B164*(1-'Mortality male'!B55)</f>
        <v>0.93439909597513759</v>
      </c>
      <c r="C165" s="21">
        <f>C164*(1-'Mortality male'!C55)</f>
        <v>0.93435150757704832</v>
      </c>
      <c r="D165" s="21">
        <f>D164*(1-'Mortality male'!D55)</f>
        <v>0.93698685908503454</v>
      </c>
      <c r="E165" s="21">
        <f>E164*(1-'Mortality male'!E55)</f>
        <v>0.93737056955019793</v>
      </c>
      <c r="F165" s="21">
        <f>F164*(1-'Mortality male'!F55)</f>
        <v>0.94185200577822359</v>
      </c>
      <c r="G165" s="21">
        <f>G164*(1-'Mortality male'!G55)</f>
        <v>0.94418434577159549</v>
      </c>
      <c r="H165" s="21">
        <f>H164*(1-'Mortality male'!H55)</f>
        <v>0.94630224833221832</v>
      </c>
      <c r="I165" s="21">
        <f>I164*(1-'Mortality male'!I55)</f>
        <v>0.9492267203844007</v>
      </c>
      <c r="J165" s="21">
        <f>J164*(1-'Mortality male'!J55)</f>
        <v>0.94954368826659985</v>
      </c>
      <c r="K165" s="21">
        <f>K164*(1-'Mortality male'!K55)</f>
        <v>0.95142744260452039</v>
      </c>
      <c r="L165" s="21">
        <f>L164*(1-'Mortality male'!L55)</f>
        <v>0.95271393021820794</v>
      </c>
      <c r="M165" s="21">
        <f>M164*(1-'Mortality male'!M55)</f>
        <v>0.95376814222737505</v>
      </c>
      <c r="N165" s="21">
        <f>N164*(1-'Mortality male'!N55)</f>
        <v>0.95383233364417153</v>
      </c>
      <c r="O165" s="21">
        <f>O164*(1-'Mortality male'!O55)</f>
        <v>0.95564640364040199</v>
      </c>
      <c r="P165" s="21">
        <f>P164*(1-'Mortality male'!P55)</f>
        <v>0.95623092022156397</v>
      </c>
      <c r="Q165" s="21">
        <f>Q164*(1-'Mortality male'!Q55)</f>
        <v>0.95725273625192975</v>
      </c>
      <c r="R165" s="21">
        <f>R164*(1-'Mortality male'!R55)</f>
        <v>0.95785080448028315</v>
      </c>
      <c r="S165" s="21">
        <f>S164*(1-'Mortality male'!S55)</f>
        <v>0.95681866461679455</v>
      </c>
      <c r="T165" s="21">
        <f>T164*(1-'Mortality male'!T55)</f>
        <v>0.95788304439677563</v>
      </c>
      <c r="U165" s="21">
        <f>U164*(1-'Mortality male'!U55)</f>
        <v>0.95814566518721445</v>
      </c>
      <c r="V165" s="21">
        <f>V164*(1-'Mortality male'!V55)</f>
        <v>0.95522252519632023</v>
      </c>
      <c r="W165" s="21">
        <f>W164*(1-'Mortality male'!W55)</f>
        <v>0.95631210299526148</v>
      </c>
      <c r="X165" s="21">
        <f>X164*(1-'Mortality male'!X55)</f>
        <v>0.95599990752888442</v>
      </c>
      <c r="Y165" s="21">
        <f>Y164*(1-'Mortality male'!Y55)</f>
        <v>0.95611947273543307</v>
      </c>
      <c r="Z165" s="21">
        <f>Z164*(1-'Mortality male'!Z55)</f>
        <v>0.95738495752524955</v>
      </c>
      <c r="AA165" s="21">
        <f ca="1">AA164*(1-'Mortality male'!AA55)</f>
        <v>0.95689664906098437</v>
      </c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</row>
    <row r="166" spans="1:37" x14ac:dyDescent="0.2">
      <c r="A166" s="1">
        <v>53</v>
      </c>
      <c r="B166" s="21">
        <f>B165*(1-'Mortality male'!B56)</f>
        <v>0.92915386650094212</v>
      </c>
      <c r="C166" s="21">
        <f>C165*(1-'Mortality male'!C56)</f>
        <v>0.92950728496634294</v>
      </c>
      <c r="D166" s="21">
        <f>D165*(1-'Mortality male'!D56)</f>
        <v>0.93257303658753943</v>
      </c>
      <c r="E166" s="21">
        <f>E165*(1-'Mortality male'!E56)</f>
        <v>0.93282189916634328</v>
      </c>
      <c r="F166" s="21">
        <f>F165*(1-'Mortality male'!F56)</f>
        <v>0.93723818151679872</v>
      </c>
      <c r="G166" s="21">
        <f>G165*(1-'Mortality male'!G56)</f>
        <v>0.94003213734613345</v>
      </c>
      <c r="H166" s="21">
        <f>H165*(1-'Mortality male'!H56)</f>
        <v>0.94238405571361117</v>
      </c>
      <c r="I166" s="21">
        <f>I165*(1-'Mortality male'!I56)</f>
        <v>0.94534188648129036</v>
      </c>
      <c r="J166" s="21">
        <f>J165*(1-'Mortality male'!J56)</f>
        <v>0.94545487244108362</v>
      </c>
      <c r="K166" s="21">
        <f>K165*(1-'Mortality male'!K56)</f>
        <v>0.94758887335770503</v>
      </c>
      <c r="L166" s="21">
        <f>L165*(1-'Mortality male'!L56)</f>
        <v>0.94934392635532117</v>
      </c>
      <c r="M166" s="21">
        <f>M165*(1-'Mortality male'!M56)</f>
        <v>0.95023261719458119</v>
      </c>
      <c r="N166" s="21">
        <f>N165*(1-'Mortality male'!N56)</f>
        <v>0.95021141609570781</v>
      </c>
      <c r="O166" s="21">
        <f>O165*(1-'Mortality male'!O56)</f>
        <v>0.95198563786337276</v>
      </c>
      <c r="P166" s="21">
        <f>P165*(1-'Mortality male'!P56)</f>
        <v>0.95265664095660141</v>
      </c>
      <c r="Q166" s="21">
        <f>Q165*(1-'Mortality male'!Q56)</f>
        <v>0.95402104992450054</v>
      </c>
      <c r="R166" s="21">
        <f>R165*(1-'Mortality male'!R56)</f>
        <v>0.95452779873855986</v>
      </c>
      <c r="S166" s="21">
        <f>S165*(1-'Mortality male'!S56)</f>
        <v>0.95366894575910865</v>
      </c>
      <c r="T166" s="21">
        <f>T165*(1-'Mortality male'!T56)</f>
        <v>0.95485957192886473</v>
      </c>
      <c r="U166" s="21">
        <f>U165*(1-'Mortality male'!U56)</f>
        <v>0.95509767186607253</v>
      </c>
      <c r="V166" s="21">
        <f>V165*(1-'Mortality male'!V56)</f>
        <v>0.95181137923728931</v>
      </c>
      <c r="W166" s="21">
        <f>W165*(1-'Mortality male'!W56)</f>
        <v>0.95288664673541834</v>
      </c>
      <c r="X166" s="21">
        <f>X165*(1-'Mortality male'!X56)</f>
        <v>0.95272138886148061</v>
      </c>
      <c r="Y166" s="21">
        <f>Y165*(1-'Mortality male'!Y56)</f>
        <v>0.95281725351503965</v>
      </c>
      <c r="Z166" s="21">
        <f>Z165*(1-'Mortality male'!Z56)</f>
        <v>0.95432698590667453</v>
      </c>
      <c r="AA166" s="21">
        <f ca="1">AA165*(1-'Mortality male'!AA56)</f>
        <v>0.95376609283147595</v>
      </c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</row>
    <row r="167" spans="1:37" x14ac:dyDescent="0.2">
      <c r="A167" s="1">
        <v>54</v>
      </c>
      <c r="B167" s="21">
        <f>B166*(1-'Mortality male'!B57)</f>
        <v>0.92483953275735808</v>
      </c>
      <c r="C167" s="21">
        <f>C166*(1-'Mortality male'!C57)</f>
        <v>0.92452350853689025</v>
      </c>
      <c r="D167" s="21">
        <f>D166*(1-'Mortality male'!D57)</f>
        <v>0.92734896944216294</v>
      </c>
      <c r="E167" s="21">
        <f>E166*(1-'Mortality male'!E57)</f>
        <v>0.92810269191750372</v>
      </c>
      <c r="F167" s="21">
        <f>F166*(1-'Mortality male'!F57)</f>
        <v>0.93248482543719358</v>
      </c>
      <c r="G167" s="21">
        <f>G166*(1-'Mortality male'!G57)</f>
        <v>0.93535292232590961</v>
      </c>
      <c r="H167" s="21">
        <f>H166*(1-'Mortality male'!H57)</f>
        <v>0.93783077938316717</v>
      </c>
      <c r="I167" s="21">
        <f>I166*(1-'Mortality male'!I57)</f>
        <v>0.94141122113129905</v>
      </c>
      <c r="J167" s="21">
        <f>J166*(1-'Mortality male'!J57)</f>
        <v>0.94138584004648751</v>
      </c>
      <c r="K167" s="21">
        <f>K166*(1-'Mortality male'!K57)</f>
        <v>0.94345390341835311</v>
      </c>
      <c r="L167" s="21">
        <f>L166*(1-'Mortality male'!L57)</f>
        <v>0.94497233795055513</v>
      </c>
      <c r="M167" s="21">
        <f>M166*(1-'Mortality male'!M57)</f>
        <v>0.94640657680615348</v>
      </c>
      <c r="N167" s="21">
        <f>N166*(1-'Mortality male'!N57)</f>
        <v>0.94622177008629904</v>
      </c>
      <c r="O167" s="21">
        <f>O166*(1-'Mortality male'!O57)</f>
        <v>0.9480153969134868</v>
      </c>
      <c r="P167" s="21">
        <f>P166*(1-'Mortality male'!P57)</f>
        <v>0.94855376841667693</v>
      </c>
      <c r="Q167" s="21">
        <f>Q166*(1-'Mortality male'!Q57)</f>
        <v>0.95036233651945567</v>
      </c>
      <c r="R167" s="21">
        <f>R166*(1-'Mortality male'!R57)</f>
        <v>0.95090694096697792</v>
      </c>
      <c r="S167" s="21">
        <f>S166*(1-'Mortality male'!S57)</f>
        <v>0.94990277526888101</v>
      </c>
      <c r="T167" s="21">
        <f>T166*(1-'Mortality male'!T57)</f>
        <v>0.95130429442492648</v>
      </c>
      <c r="U167" s="21">
        <f>U166*(1-'Mortality male'!U57)</f>
        <v>0.95195829190924341</v>
      </c>
      <c r="V167" s="21">
        <f>V166*(1-'Mortality male'!V57)</f>
        <v>0.94851059581772956</v>
      </c>
      <c r="W167" s="21">
        <f>W166*(1-'Mortality male'!W57)</f>
        <v>0.94929665601203028</v>
      </c>
      <c r="X167" s="21">
        <f>X166*(1-'Mortality male'!X57)</f>
        <v>0.94907637043327298</v>
      </c>
      <c r="Y167" s="21">
        <f>Y166*(1-'Mortality male'!Y57)</f>
        <v>0.94971274969110453</v>
      </c>
      <c r="Z167" s="21">
        <f>Z166*(1-'Mortality male'!Z57)</f>
        <v>0.95090958627608257</v>
      </c>
      <c r="AA167" s="21">
        <f ca="1">AA166*(1-'Mortality male'!AA57)</f>
        <v>0.9503165365556937</v>
      </c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</row>
    <row r="168" spans="1:37" x14ac:dyDescent="0.2">
      <c r="A168" s="1">
        <v>55</v>
      </c>
      <c r="B168" s="21">
        <f>B167*(1-'Mortality male'!B58)</f>
        <v>0.91838572567234567</v>
      </c>
      <c r="C168" s="21">
        <f>C167*(1-'Mortality male'!C58)</f>
        <v>0.91930438717557883</v>
      </c>
      <c r="D168" s="21">
        <f>D167*(1-'Mortality male'!D58)</f>
        <v>0.9214136653819841</v>
      </c>
      <c r="E168" s="21">
        <f>E167*(1-'Mortality male'!E58)</f>
        <v>0.9225227770171549</v>
      </c>
      <c r="F168" s="21">
        <f>F167*(1-'Mortality male'!F58)</f>
        <v>0.92706047495395649</v>
      </c>
      <c r="G168" s="21">
        <f>G167*(1-'Mortality male'!G58)</f>
        <v>0.93018921601061233</v>
      </c>
      <c r="H168" s="21">
        <f>H167*(1-'Mortality male'!H58)</f>
        <v>0.9329927158858653</v>
      </c>
      <c r="I168" s="21">
        <f>I167*(1-'Mortality male'!I58)</f>
        <v>0.93664421502034745</v>
      </c>
      <c r="J168" s="21">
        <f>J167*(1-'Mortality male'!J58)</f>
        <v>0.93646647808958527</v>
      </c>
      <c r="K168" s="21">
        <f>K167*(1-'Mortality male'!K58)</f>
        <v>0.93871916449333137</v>
      </c>
      <c r="L168" s="21">
        <f>L167*(1-'Mortality male'!L58)</f>
        <v>0.94024598084478406</v>
      </c>
      <c r="M168" s="21">
        <f>M167*(1-'Mortality male'!M58)</f>
        <v>0.94200959555577624</v>
      </c>
      <c r="N168" s="21">
        <f>N167*(1-'Mortality male'!N58)</f>
        <v>0.94193510658972857</v>
      </c>
      <c r="O168" s="21">
        <f>O167*(1-'Mortality male'!O58)</f>
        <v>0.94363377754647215</v>
      </c>
      <c r="P168" s="21">
        <f>P167*(1-'Mortality male'!P58)</f>
        <v>0.94454521011717285</v>
      </c>
      <c r="Q168" s="21">
        <f>Q167*(1-'Mortality male'!Q58)</f>
        <v>0.94621816156314953</v>
      </c>
      <c r="R168" s="21">
        <f>R167*(1-'Mortality male'!R58)</f>
        <v>0.94687573468349562</v>
      </c>
      <c r="S168" s="21">
        <f>S167*(1-'Mortality male'!S58)</f>
        <v>0.94602182304039673</v>
      </c>
      <c r="T168" s="21">
        <f>T167*(1-'Mortality male'!T58)</f>
        <v>0.94757262106578866</v>
      </c>
      <c r="U168" s="21">
        <f>U167*(1-'Mortality male'!U58)</f>
        <v>0.94825671239822384</v>
      </c>
      <c r="V168" s="21">
        <f>V167*(1-'Mortality male'!V58)</f>
        <v>0.94491791861060437</v>
      </c>
      <c r="W168" s="21">
        <f>W167*(1-'Mortality male'!W58)</f>
        <v>0.94532846564896567</v>
      </c>
      <c r="X168" s="21">
        <f>X167*(1-'Mortality male'!X58)</f>
        <v>0.94510931633123119</v>
      </c>
      <c r="Y168" s="21">
        <f>Y167*(1-'Mortality male'!Y58)</f>
        <v>0.94611714423182935</v>
      </c>
      <c r="Z168" s="21">
        <f>Z167*(1-'Mortality male'!Z58)</f>
        <v>0.94699176730789025</v>
      </c>
      <c r="AA168" s="21">
        <f ca="1">AA167*(1-'Mortality male'!AA58)</f>
        <v>0.94652309953480396</v>
      </c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</row>
    <row r="169" spans="1:37" x14ac:dyDescent="0.2">
      <c r="A169" s="1">
        <v>56</v>
      </c>
      <c r="B169" s="21">
        <f>B168*(1-'Mortality male'!B59)</f>
        <v>0.91128671558234753</v>
      </c>
      <c r="C169" s="21">
        <f>C168*(1-'Mortality male'!C59)</f>
        <v>0.9126212294802698</v>
      </c>
      <c r="D169" s="21">
        <f>D168*(1-'Mortality male'!D59)</f>
        <v>0.91558203938302196</v>
      </c>
      <c r="E169" s="21">
        <f>E168*(1-'Mortality male'!E59)</f>
        <v>0.91665082457347713</v>
      </c>
      <c r="F169" s="21">
        <f>F168*(1-'Mortality male'!F59)</f>
        <v>0.92160857139807228</v>
      </c>
      <c r="G169" s="21">
        <f>G168*(1-'Mortality male'!G59)</f>
        <v>0.92465504768292262</v>
      </c>
      <c r="H169" s="21">
        <f>H168*(1-'Mortality male'!H59)</f>
        <v>0.92777681189772065</v>
      </c>
      <c r="I169" s="21">
        <f>I168*(1-'Mortality male'!I59)</f>
        <v>0.9313548976102618</v>
      </c>
      <c r="J169" s="21">
        <f>J168*(1-'Mortality male'!J59)</f>
        <v>0.93117997722149459</v>
      </c>
      <c r="K169" s="21">
        <f>K168*(1-'Mortality male'!K59)</f>
        <v>0.93307861345365029</v>
      </c>
      <c r="L169" s="21">
        <f>L168*(1-'Mortality male'!L59)</f>
        <v>0.93510930054218033</v>
      </c>
      <c r="M169" s="21">
        <f>M168*(1-'Mortality male'!M59)</f>
        <v>0.93682367147449652</v>
      </c>
      <c r="N169" s="21">
        <f>N168*(1-'Mortality male'!N59)</f>
        <v>0.93708596628833463</v>
      </c>
      <c r="O169" s="21">
        <f>O168*(1-'Mortality male'!O59)</f>
        <v>0.93881165465983818</v>
      </c>
      <c r="P169" s="21">
        <f>P168*(1-'Mortality male'!P59)</f>
        <v>0.94019639711055303</v>
      </c>
      <c r="Q169" s="21">
        <f>Q168*(1-'Mortality male'!Q59)</f>
        <v>0.94197723470366335</v>
      </c>
      <c r="R169" s="21">
        <f>R168*(1-'Mortality male'!R59)</f>
        <v>0.94217252842366084</v>
      </c>
      <c r="S169" s="21">
        <f>S168*(1-'Mortality male'!S59)</f>
        <v>0.94200299957374312</v>
      </c>
      <c r="T169" s="21">
        <f>T168*(1-'Mortality male'!T59)</f>
        <v>0.94343775871931979</v>
      </c>
      <c r="U169" s="21">
        <f>U168*(1-'Mortality male'!U59)</f>
        <v>0.94423331428210067</v>
      </c>
      <c r="V169" s="21">
        <f>V168*(1-'Mortality male'!V59)</f>
        <v>0.94121819597211331</v>
      </c>
      <c r="W169" s="21">
        <f>W168*(1-'Mortality male'!W59)</f>
        <v>0.94069333968570423</v>
      </c>
      <c r="X169" s="21">
        <f>X168*(1-'Mortality male'!X59)</f>
        <v>0.94107931590900429</v>
      </c>
      <c r="Y169" s="21">
        <f>Y168*(1-'Mortality male'!Y59)</f>
        <v>0.94203870506453613</v>
      </c>
      <c r="Z169" s="21">
        <f>Z168*(1-'Mortality male'!Z59)</f>
        <v>0.94331415123680795</v>
      </c>
      <c r="AA169" s="21">
        <f ca="1">AA168*(1-'Mortality male'!AA59)</f>
        <v>0.94301659920803604</v>
      </c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</row>
    <row r="170" spans="1:37" x14ac:dyDescent="0.2">
      <c r="A170" s="1">
        <v>57</v>
      </c>
      <c r="B170" s="21">
        <f>B169*(1-'Mortality male'!B60)</f>
        <v>0.90455299651347032</v>
      </c>
      <c r="C170" s="21">
        <f>C169*(1-'Mortality male'!C60)</f>
        <v>0.90549403484566859</v>
      </c>
      <c r="D170" s="21">
        <f>D169*(1-'Mortality male'!D60)</f>
        <v>0.90862304313486253</v>
      </c>
      <c r="E170" s="21">
        <f>E169*(1-'Mortality male'!E60)</f>
        <v>0.90978754669709128</v>
      </c>
      <c r="F170" s="21">
        <f>F169*(1-'Mortality male'!F60)</f>
        <v>0.91486533830741834</v>
      </c>
      <c r="G170" s="21">
        <f>G169*(1-'Mortality male'!G60)</f>
        <v>0.91911225423919973</v>
      </c>
      <c r="H170" s="21">
        <f>H169*(1-'Mortality male'!H60)</f>
        <v>0.92186000925319422</v>
      </c>
      <c r="I170" s="21">
        <f>I169*(1-'Mortality male'!I60)</f>
        <v>0.92545264077407707</v>
      </c>
      <c r="J170" s="21">
        <f>J169*(1-'Mortality male'!J60)</f>
        <v>0.92555481535744799</v>
      </c>
      <c r="K170" s="21">
        <f>K169*(1-'Mortality male'!K60)</f>
        <v>0.92742450015799616</v>
      </c>
      <c r="L170" s="21">
        <f>L169*(1-'Mortality male'!L60)</f>
        <v>0.92957251112311245</v>
      </c>
      <c r="M170" s="21">
        <f>M169*(1-'Mortality male'!M60)</f>
        <v>0.93135789119880297</v>
      </c>
      <c r="N170" s="21">
        <f>N169*(1-'Mortality male'!N60)</f>
        <v>0.93148074804193515</v>
      </c>
      <c r="O170" s="21">
        <f>O169*(1-'Mortality male'!O60)</f>
        <v>0.93317224435069224</v>
      </c>
      <c r="P170" s="21">
        <f>P169*(1-'Mortality male'!P60)</f>
        <v>0.93518238834188949</v>
      </c>
      <c r="Q170" s="21">
        <f>Q169*(1-'Mortality male'!Q60)</f>
        <v>0.93707475396664575</v>
      </c>
      <c r="R170" s="21">
        <f>R169*(1-'Mortality male'!R60)</f>
        <v>0.93710431296884</v>
      </c>
      <c r="S170" s="21">
        <f>S169*(1-'Mortality male'!S60)</f>
        <v>0.93755957078049568</v>
      </c>
      <c r="T170" s="21">
        <f>T169*(1-'Mortality male'!T60)</f>
        <v>0.93867338803183908</v>
      </c>
      <c r="U170" s="21">
        <f>U169*(1-'Mortality male'!U60)</f>
        <v>0.93952849336468258</v>
      </c>
      <c r="V170" s="21">
        <f>V169*(1-'Mortality male'!V60)</f>
        <v>0.93703966332653554</v>
      </c>
      <c r="W170" s="21">
        <f>W169*(1-'Mortality male'!W60)</f>
        <v>0.93587469199869056</v>
      </c>
      <c r="X170" s="21">
        <f>X169*(1-'Mortality male'!X60)</f>
        <v>0.93654264061753012</v>
      </c>
      <c r="Y170" s="21">
        <f>Y169*(1-'Mortality male'!Y60)</f>
        <v>0.93730948701605921</v>
      </c>
      <c r="Z170" s="21">
        <f>Z169*(1-'Mortality male'!Z60)</f>
        <v>0.93894078107944223</v>
      </c>
      <c r="AA170" s="21">
        <f ca="1">AA169*(1-'Mortality male'!AA60)</f>
        <v>0.93874386945614052</v>
      </c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</row>
    <row r="171" spans="1:37" x14ac:dyDescent="0.2">
      <c r="A171" s="1">
        <v>58</v>
      </c>
      <c r="B171" s="21">
        <f>B170*(1-'Mortality male'!B61)</f>
        <v>0.89686830987176314</v>
      </c>
      <c r="C171" s="21">
        <f>C170*(1-'Mortality male'!C61)</f>
        <v>0.89752189127688176</v>
      </c>
      <c r="D171" s="21">
        <f>D170*(1-'Mortality male'!D61)</f>
        <v>0.90108705846237169</v>
      </c>
      <c r="E171" s="21">
        <f>E170*(1-'Mortality male'!E61)</f>
        <v>0.90175561615805955</v>
      </c>
      <c r="F171" s="21">
        <f>F170*(1-'Mortality male'!F61)</f>
        <v>0.90769184796645641</v>
      </c>
      <c r="G171" s="21">
        <f>G170*(1-'Mortality male'!G61)</f>
        <v>0.91258192405812844</v>
      </c>
      <c r="H171" s="21">
        <f>H170*(1-'Mortality male'!H61)</f>
        <v>0.91549472184276681</v>
      </c>
      <c r="I171" s="21">
        <f>I170*(1-'Mortality male'!I61)</f>
        <v>0.91894051265475873</v>
      </c>
      <c r="J171" s="21">
        <f>J170*(1-'Mortality male'!J61)</f>
        <v>0.91952339656987059</v>
      </c>
      <c r="K171" s="21">
        <f>K170*(1-'Mortality male'!K61)</f>
        <v>0.92130522864418896</v>
      </c>
      <c r="L171" s="21">
        <f>L170*(1-'Mortality male'!L61)</f>
        <v>0.92358388882953946</v>
      </c>
      <c r="M171" s="21">
        <f>M170*(1-'Mortality male'!M61)</f>
        <v>0.92515102690834916</v>
      </c>
      <c r="N171" s="21">
        <f>N170*(1-'Mortality male'!N61)</f>
        <v>0.9256529493685971</v>
      </c>
      <c r="O171" s="21">
        <f>O170*(1-'Mortality male'!O61)</f>
        <v>0.92740849478864817</v>
      </c>
      <c r="P171" s="21">
        <f>P170*(1-'Mortality male'!P61)</f>
        <v>0.92984482330476725</v>
      </c>
      <c r="Q171" s="21">
        <f>Q170*(1-'Mortality male'!Q61)</f>
        <v>0.93140491414014515</v>
      </c>
      <c r="R171" s="21">
        <f>R170*(1-'Mortality male'!R61)</f>
        <v>0.93206402654959986</v>
      </c>
      <c r="S171" s="21">
        <f>S170*(1-'Mortality male'!S61)</f>
        <v>0.93213481052135994</v>
      </c>
      <c r="T171" s="21">
        <f>T170*(1-'Mortality male'!T61)</f>
        <v>0.93338618884582469</v>
      </c>
      <c r="U171" s="21">
        <f>U170*(1-'Mortality male'!U61)</f>
        <v>0.9345613751061348</v>
      </c>
      <c r="V171" s="21">
        <f>V170*(1-'Mortality male'!V61)</f>
        <v>0.93199629527910965</v>
      </c>
      <c r="W171" s="21">
        <f>W170*(1-'Mortality male'!W61)</f>
        <v>0.93029201195487954</v>
      </c>
      <c r="X171" s="21">
        <f>X170*(1-'Mortality male'!X61)</f>
        <v>0.93142657397773476</v>
      </c>
      <c r="Y171" s="21">
        <f>Y170*(1-'Mortality male'!Y61)</f>
        <v>0.93226168824516986</v>
      </c>
      <c r="Z171" s="21">
        <f>Z170*(1-'Mortality male'!Z61)</f>
        <v>0.9340879418719209</v>
      </c>
      <c r="AA171" s="21">
        <f ca="1">AA170*(1-'Mortality male'!AA61)</f>
        <v>0.93394410044732845</v>
      </c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</row>
    <row r="172" spans="1:37" x14ac:dyDescent="0.2">
      <c r="A172" s="1">
        <v>59</v>
      </c>
      <c r="B172" s="21">
        <f>B171*(1-'Mortality male'!B62)</f>
        <v>0.88821179937940209</v>
      </c>
      <c r="C172" s="21">
        <f>C171*(1-'Mortality male'!C62)</f>
        <v>0.88936160425366295</v>
      </c>
      <c r="D172" s="21">
        <f>D171*(1-'Mortality male'!D62)</f>
        <v>0.89339334711317686</v>
      </c>
      <c r="E172" s="21">
        <f>E171*(1-'Mortality male'!E62)</f>
        <v>0.89392200176699388</v>
      </c>
      <c r="F172" s="21">
        <f>F171*(1-'Mortality male'!F62)</f>
        <v>0.89961141727640714</v>
      </c>
      <c r="G172" s="21">
        <f>G171*(1-'Mortality male'!G62)</f>
        <v>0.90582754700918311</v>
      </c>
      <c r="H172" s="21">
        <f>H171*(1-'Mortality male'!H62)</f>
        <v>0.90836085060551364</v>
      </c>
      <c r="I172" s="21">
        <f>I171*(1-'Mortality male'!I62)</f>
        <v>0.91152075838768598</v>
      </c>
      <c r="J172" s="21">
        <f>J171*(1-'Mortality male'!J62)</f>
        <v>0.91255890810935014</v>
      </c>
      <c r="K172" s="21">
        <f>K171*(1-'Mortality male'!K62)</f>
        <v>0.91516879822231945</v>
      </c>
      <c r="L172" s="21">
        <f>L171*(1-'Mortality male'!L62)</f>
        <v>0.91675934525705982</v>
      </c>
      <c r="M172" s="21">
        <f>M171*(1-'Mortality male'!M62)</f>
        <v>0.91880245794343807</v>
      </c>
      <c r="N172" s="21">
        <f>N171*(1-'Mortality male'!N62)</f>
        <v>0.91887617357610751</v>
      </c>
      <c r="O172" s="21">
        <f>O171*(1-'Mortality male'!O62)</f>
        <v>0.9208811492917226</v>
      </c>
      <c r="P172" s="21">
        <f>P171*(1-'Mortality male'!P62)</f>
        <v>0.9238056824041293</v>
      </c>
      <c r="Q172" s="21">
        <f>Q171*(1-'Mortality male'!Q62)</f>
        <v>0.92533964366036492</v>
      </c>
      <c r="R172" s="21">
        <f>R171*(1-'Mortality male'!R62)</f>
        <v>0.92621558785977676</v>
      </c>
      <c r="S172" s="21">
        <f>S171*(1-'Mortality male'!S62)</f>
        <v>0.92625754185476883</v>
      </c>
      <c r="T172" s="21">
        <f>T171*(1-'Mortality male'!T62)</f>
        <v>0.92744815812321713</v>
      </c>
      <c r="U172" s="21">
        <f>U171*(1-'Mortality male'!U62)</f>
        <v>0.92894018875813833</v>
      </c>
      <c r="V172" s="21">
        <f>V171*(1-'Mortality male'!V62)</f>
        <v>0.92611515101058728</v>
      </c>
      <c r="W172" s="21">
        <f>W171*(1-'Mortality male'!W62)</f>
        <v>0.92442482381630064</v>
      </c>
      <c r="X172" s="21">
        <f>X171*(1-'Mortality male'!X62)</f>
        <v>0.9261912747064025</v>
      </c>
      <c r="Y172" s="21">
        <f>Y171*(1-'Mortality male'!Y62)</f>
        <v>0.92674256431705937</v>
      </c>
      <c r="Z172" s="21">
        <f>Z171*(1-'Mortality male'!Z62)</f>
        <v>0.92867429460156981</v>
      </c>
      <c r="AA172" s="21">
        <f ca="1">AA171*(1-'Mortality male'!AA62)</f>
        <v>0.92855650507667808</v>
      </c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</row>
    <row r="173" spans="1:37" x14ac:dyDescent="0.2">
      <c r="A173" s="1">
        <v>60</v>
      </c>
      <c r="B173" s="21">
        <f>B172*(1-'Mortality male'!B63)</f>
        <v>0.87916551207977089</v>
      </c>
      <c r="C173" s="21">
        <f>C172*(1-'Mortality male'!C63)</f>
        <v>0.88046105199521418</v>
      </c>
      <c r="D173" s="21">
        <f>D172*(1-'Mortality male'!D63)</f>
        <v>0.88433915053154244</v>
      </c>
      <c r="E173" s="21">
        <f>E172*(1-'Mortality male'!E63)</f>
        <v>0.88507020878912301</v>
      </c>
      <c r="F173" s="21">
        <f>F172*(1-'Mortality male'!F63)</f>
        <v>0.89069075905796591</v>
      </c>
      <c r="G173" s="21">
        <f>G172*(1-'Mortality male'!G63)</f>
        <v>0.89740115170194734</v>
      </c>
      <c r="H173" s="21">
        <f>H172*(1-'Mortality male'!H63)</f>
        <v>0.90076677649962011</v>
      </c>
      <c r="I173" s="21">
        <f>I172*(1-'Mortality male'!I63)</f>
        <v>0.90396571917992652</v>
      </c>
      <c r="J173" s="21">
        <f>J172*(1-'Mortality male'!J63)</f>
        <v>0.90491561207146343</v>
      </c>
      <c r="K173" s="21">
        <f>K172*(1-'Mortality male'!K63)</f>
        <v>0.90778632862820263</v>
      </c>
      <c r="L173" s="21">
        <f>L172*(1-'Mortality male'!L63)</f>
        <v>0.9093540426129233</v>
      </c>
      <c r="M173" s="21">
        <f>M172*(1-'Mortality male'!M63)</f>
        <v>0.91214219792935036</v>
      </c>
      <c r="N173" s="21">
        <f>N172*(1-'Mortality male'!N63)</f>
        <v>0.9121926537776891</v>
      </c>
      <c r="O173" s="21">
        <f>O172*(1-'Mortality male'!O63)</f>
        <v>0.91395755261343592</v>
      </c>
      <c r="P173" s="21">
        <f>P172*(1-'Mortality male'!P63)</f>
        <v>0.91686706206186819</v>
      </c>
      <c r="Q173" s="21">
        <f>Q172*(1-'Mortality male'!Q63)</f>
        <v>0.91852539135359412</v>
      </c>
      <c r="R173" s="21">
        <f>R172*(1-'Mortality male'!R63)</f>
        <v>0.91942707893635156</v>
      </c>
      <c r="S173" s="21">
        <f>S172*(1-'Mortality male'!S63)</f>
        <v>0.91961551713292766</v>
      </c>
      <c r="T173" s="21">
        <f>T172*(1-'Mortality male'!T63)</f>
        <v>0.92116417196859257</v>
      </c>
      <c r="U173" s="21">
        <f>U172*(1-'Mortality male'!U63)</f>
        <v>0.92277094533317827</v>
      </c>
      <c r="V173" s="21">
        <f>V172*(1-'Mortality male'!V63)</f>
        <v>0.91982661847718772</v>
      </c>
      <c r="W173" s="21">
        <f>W172*(1-'Mortality male'!W63)</f>
        <v>0.91805851492571544</v>
      </c>
      <c r="X173" s="21">
        <f>X172*(1-'Mortality male'!X63)</f>
        <v>0.92014986385582698</v>
      </c>
      <c r="Y173" s="21">
        <f>Y172*(1-'Mortality male'!Y63)</f>
        <v>0.92057776141911396</v>
      </c>
      <c r="Z173" s="21">
        <f>Z172*(1-'Mortality male'!Z63)</f>
        <v>0.92299172728203815</v>
      </c>
      <c r="AA173" s="21">
        <f ca="1">AA172*(1-'Mortality male'!AA63)</f>
        <v>0.92295170030875895</v>
      </c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</row>
    <row r="174" spans="1:37" x14ac:dyDescent="0.2">
      <c r="A174" s="1">
        <v>61</v>
      </c>
      <c r="B174" s="21">
        <f>B173*(1-'Mortality male'!B64)</f>
        <v>0.86941196309928348</v>
      </c>
      <c r="C174" s="21">
        <f>C173*(1-'Mortality male'!C64)</f>
        <v>0.87096971890224417</v>
      </c>
      <c r="D174" s="21">
        <f>D173*(1-'Mortality male'!D64)</f>
        <v>0.87453373510547117</v>
      </c>
      <c r="E174" s="21">
        <f>E173*(1-'Mortality male'!E64)</f>
        <v>0.87532351843113465</v>
      </c>
      <c r="F174" s="21">
        <f>F173*(1-'Mortality male'!F64)</f>
        <v>0.88175956028196967</v>
      </c>
      <c r="G174" s="21">
        <f>G173*(1-'Mortality male'!G64)</f>
        <v>0.88796424447201605</v>
      </c>
      <c r="H174" s="21">
        <f>H173*(1-'Mortality male'!H64)</f>
        <v>0.89152275593612551</v>
      </c>
      <c r="I174" s="21">
        <f>I173*(1-'Mortality male'!I64)</f>
        <v>0.8961811513291178</v>
      </c>
      <c r="J174" s="21">
        <f>J173*(1-'Mortality male'!J64)</f>
        <v>0.89653655374690344</v>
      </c>
      <c r="K174" s="21">
        <f>K173*(1-'Mortality male'!K64)</f>
        <v>0.89912234920308209</v>
      </c>
      <c r="L174" s="21">
        <f>L173*(1-'Mortality male'!L64)</f>
        <v>0.90198593080913902</v>
      </c>
      <c r="M174" s="21">
        <f>M173*(1-'Mortality male'!M64)</f>
        <v>0.90484904623800599</v>
      </c>
      <c r="N174" s="21">
        <f>N173*(1-'Mortality male'!N64)</f>
        <v>0.90473148992140429</v>
      </c>
      <c r="O174" s="21">
        <f>O173*(1-'Mortality male'!O64)</f>
        <v>0.90661513880796751</v>
      </c>
      <c r="P174" s="21">
        <f>P173*(1-'Mortality male'!P64)</f>
        <v>0.90938401098375832</v>
      </c>
      <c r="Q174" s="21">
        <f>Q173*(1-'Mortality male'!Q64)</f>
        <v>0.91119971553572643</v>
      </c>
      <c r="R174" s="21">
        <f>R173*(1-'Mortality male'!R64)</f>
        <v>0.91212390349898353</v>
      </c>
      <c r="S174" s="21">
        <f>S173*(1-'Mortality male'!S64)</f>
        <v>0.91252141113147267</v>
      </c>
      <c r="T174" s="21">
        <f>T173*(1-'Mortality male'!T64)</f>
        <v>0.91413966214664233</v>
      </c>
      <c r="U174" s="21">
        <f>U173*(1-'Mortality male'!U64)</f>
        <v>0.91628031969688539</v>
      </c>
      <c r="V174" s="21">
        <f>V173*(1-'Mortality male'!V64)</f>
        <v>0.91274139681188293</v>
      </c>
      <c r="W174" s="21">
        <f>W173*(1-'Mortality male'!W64)</f>
        <v>0.9115102698093952</v>
      </c>
      <c r="X174" s="21">
        <f>X173*(1-'Mortality male'!X64)</f>
        <v>0.91354167600890301</v>
      </c>
      <c r="Y174" s="21">
        <f>Y173*(1-'Mortality male'!Y64)</f>
        <v>0.91440174055857659</v>
      </c>
      <c r="Z174" s="21">
        <f>Z173*(1-'Mortality male'!Z64)</f>
        <v>0.91684579049357762</v>
      </c>
      <c r="AA174" s="21">
        <f ca="1">AA173*(1-'Mortality male'!AA64)</f>
        <v>0.91700246348733094</v>
      </c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</row>
    <row r="175" spans="1:37" x14ac:dyDescent="0.2">
      <c r="A175" s="1">
        <v>62</v>
      </c>
      <c r="B175" s="21">
        <f>B174*(1-'Mortality male'!B65)</f>
        <v>0.85877596013172453</v>
      </c>
      <c r="C175" s="21">
        <f>C174*(1-'Mortality male'!C65)</f>
        <v>0.86077464297571316</v>
      </c>
      <c r="D175" s="21">
        <f>D174*(1-'Mortality male'!D65)</f>
        <v>0.86401588729507517</v>
      </c>
      <c r="E175" s="21">
        <f>E174*(1-'Mortality male'!E65)</f>
        <v>0.86490892015867027</v>
      </c>
      <c r="F175" s="21">
        <f>F174*(1-'Mortality male'!F65)</f>
        <v>0.87167281850684819</v>
      </c>
      <c r="G175" s="21">
        <f>G174*(1-'Mortality male'!G65)</f>
        <v>0.87777488938302528</v>
      </c>
      <c r="H175" s="21">
        <f>H174*(1-'Mortality male'!H65)</f>
        <v>0.88144159399244448</v>
      </c>
      <c r="I175" s="21">
        <f>I174*(1-'Mortality male'!I65)</f>
        <v>0.88678498094254377</v>
      </c>
      <c r="J175" s="21">
        <f>J174*(1-'Mortality male'!J65)</f>
        <v>0.88773737100806915</v>
      </c>
      <c r="K175" s="21">
        <f>K174*(1-'Mortality male'!K65)</f>
        <v>0.89017661378841451</v>
      </c>
      <c r="L175" s="21">
        <f>L174*(1-'Mortality male'!L65)</f>
        <v>0.89344942142713069</v>
      </c>
      <c r="M175" s="21">
        <f>M174*(1-'Mortality male'!M65)</f>
        <v>0.89704696537168693</v>
      </c>
      <c r="N175" s="21">
        <f>N174*(1-'Mortality male'!N65)</f>
        <v>0.89636517420487205</v>
      </c>
      <c r="O175" s="21">
        <f>O174*(1-'Mortality male'!O65)</f>
        <v>0.8987136677500509</v>
      </c>
      <c r="P175" s="21">
        <f>P174*(1-'Mortality male'!P65)</f>
        <v>0.90125885291351326</v>
      </c>
      <c r="Q175" s="21">
        <f>Q174*(1-'Mortality male'!Q65)</f>
        <v>0.90313714467139616</v>
      </c>
      <c r="R175" s="21">
        <f>R174*(1-'Mortality male'!R65)</f>
        <v>0.90382145471870445</v>
      </c>
      <c r="S175" s="21">
        <f>S174*(1-'Mortality male'!S65)</f>
        <v>0.90483707428604621</v>
      </c>
      <c r="T175" s="21">
        <f>T174*(1-'Mortality male'!T65)</f>
        <v>0.90629745262097716</v>
      </c>
      <c r="U175" s="21">
        <f>U174*(1-'Mortality male'!U65)</f>
        <v>0.90911337748991983</v>
      </c>
      <c r="V175" s="21">
        <f>V174*(1-'Mortality male'!V65)</f>
        <v>0.90551230762573443</v>
      </c>
      <c r="W175" s="21">
        <f>W174*(1-'Mortality male'!W65)</f>
        <v>0.90335963278206877</v>
      </c>
      <c r="X175" s="21">
        <f>X174*(1-'Mortality male'!X65)</f>
        <v>0.90623727573943846</v>
      </c>
      <c r="Y175" s="21">
        <f>Y174*(1-'Mortality male'!Y65)</f>
        <v>0.90727917364859134</v>
      </c>
      <c r="Z175" s="21">
        <f>Z174*(1-'Mortality male'!Z65)</f>
        <v>0.90984451474286077</v>
      </c>
      <c r="AA175" s="21">
        <f ca="1">AA174*(1-'Mortality male'!AA65)</f>
        <v>0.91020509118953752</v>
      </c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</row>
    <row r="176" spans="1:37" x14ac:dyDescent="0.2">
      <c r="A176" s="1">
        <v>63</v>
      </c>
      <c r="B176" s="21">
        <f>B175*(1-'Mortality male'!B66)</f>
        <v>0.84565630324809216</v>
      </c>
      <c r="C176" s="21">
        <f>C175*(1-'Mortality male'!C66)</f>
        <v>0.8486264807614482</v>
      </c>
      <c r="D176" s="21">
        <f>D175*(1-'Mortality male'!D66)</f>
        <v>0.85170044301339765</v>
      </c>
      <c r="E176" s="21">
        <f>E175*(1-'Mortality male'!E66)</f>
        <v>0.8537176849697935</v>
      </c>
      <c r="F176" s="21">
        <f>F175*(1-'Mortality male'!F66)</f>
        <v>0.86062528653570458</v>
      </c>
      <c r="G176" s="21">
        <f>G175*(1-'Mortality male'!G66)</f>
        <v>0.86746789499079235</v>
      </c>
      <c r="H176" s="21">
        <f>H175*(1-'Mortality male'!H66)</f>
        <v>0.87127775882847525</v>
      </c>
      <c r="I176" s="21">
        <f>I175*(1-'Mortality male'!I66)</f>
        <v>0.87593998569350073</v>
      </c>
      <c r="J176" s="21">
        <f>J175*(1-'Mortality male'!J66)</f>
        <v>0.87840701030543411</v>
      </c>
      <c r="K176" s="21">
        <f>K175*(1-'Mortality male'!K66)</f>
        <v>0.88088194862839775</v>
      </c>
      <c r="L176" s="21">
        <f>L175*(1-'Mortality male'!L66)</f>
        <v>0.88332558639753211</v>
      </c>
      <c r="M176" s="21">
        <f>M175*(1-'Mortality male'!M66)</f>
        <v>0.88773759785572892</v>
      </c>
      <c r="N176" s="21">
        <f>N175*(1-'Mortality male'!N66)</f>
        <v>0.88737729535923104</v>
      </c>
      <c r="O176" s="21">
        <f>O175*(1-'Mortality male'!O66)</f>
        <v>0.88992207710010784</v>
      </c>
      <c r="P176" s="21">
        <f>P175*(1-'Mortality male'!P66)</f>
        <v>0.89300410466220059</v>
      </c>
      <c r="Q176" s="21">
        <f>Q175*(1-'Mortality male'!Q66)</f>
        <v>0.89433059266257531</v>
      </c>
      <c r="R176" s="21">
        <f>R175*(1-'Mortality male'!R66)</f>
        <v>0.89473201505615163</v>
      </c>
      <c r="S176" s="21">
        <f>S175*(1-'Mortality male'!S66)</f>
        <v>0.89624117381092339</v>
      </c>
      <c r="T176" s="21">
        <f>T175*(1-'Mortality male'!T66)</f>
        <v>0.8978085698442112</v>
      </c>
      <c r="U176" s="21">
        <f>U175*(1-'Mortality male'!U66)</f>
        <v>0.90137451670352531</v>
      </c>
      <c r="V176" s="21">
        <f>V175*(1-'Mortality male'!V66)</f>
        <v>0.89655700402469851</v>
      </c>
      <c r="W176" s="21">
        <f>W175*(1-'Mortality male'!W66)</f>
        <v>0.89490639756492196</v>
      </c>
      <c r="X176" s="21">
        <f>X175*(1-'Mortality male'!X66)</f>
        <v>0.89797877772183621</v>
      </c>
      <c r="Y176" s="21">
        <f>Y175*(1-'Mortality male'!Y66)</f>
        <v>0.89969694238118714</v>
      </c>
      <c r="Z176" s="21">
        <f>Z175*(1-'Mortality male'!Z66)</f>
        <v>0.9019489837538589</v>
      </c>
      <c r="AA176" s="21">
        <f ca="1">AA175*(1-'Mortality male'!AA66)</f>
        <v>0.90255068192013599</v>
      </c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</row>
    <row r="177" spans="1:37" x14ac:dyDescent="0.2">
      <c r="A177" s="1">
        <v>64</v>
      </c>
      <c r="B177" s="21">
        <f>B176*(1-'Mortality male'!B67)</f>
        <v>0.83189452532249542</v>
      </c>
      <c r="C177" s="21">
        <f>C176*(1-'Mortality male'!C67)</f>
        <v>0.83497325894291852</v>
      </c>
      <c r="D177" s="21">
        <f>D176*(1-'Mortality male'!D67)</f>
        <v>0.83836328304309338</v>
      </c>
      <c r="E177" s="21">
        <f>E176*(1-'Mortality male'!E67)</f>
        <v>0.84143823569341347</v>
      </c>
      <c r="F177" s="21">
        <f>F176*(1-'Mortality male'!F67)</f>
        <v>0.84889057257287281</v>
      </c>
      <c r="G177" s="21">
        <f>G176*(1-'Mortality male'!G67)</f>
        <v>0.85584425852526347</v>
      </c>
      <c r="H177" s="21">
        <f>H176*(1-'Mortality male'!H67)</f>
        <v>0.86019416702380991</v>
      </c>
      <c r="I177" s="21">
        <f>I176*(1-'Mortality male'!I67)</f>
        <v>0.86528645174249219</v>
      </c>
      <c r="J177" s="21">
        <f>J176*(1-'Mortality male'!J67)</f>
        <v>0.86726380670282799</v>
      </c>
      <c r="K177" s="21">
        <f>K176*(1-'Mortality male'!K67)</f>
        <v>0.86970612653090185</v>
      </c>
      <c r="L177" s="21">
        <f>L176*(1-'Mortality male'!L67)</f>
        <v>0.87315050844929676</v>
      </c>
      <c r="M177" s="21">
        <f>M176*(1-'Mortality male'!M67)</f>
        <v>0.87777796474754444</v>
      </c>
      <c r="N177" s="21">
        <f>N176*(1-'Mortality male'!N67)</f>
        <v>0.87746425747972767</v>
      </c>
      <c r="O177" s="21">
        <f>O176*(1-'Mortality male'!O67)</f>
        <v>0.88021983858839015</v>
      </c>
      <c r="P177" s="21">
        <f>P176*(1-'Mortality male'!P67)</f>
        <v>0.88363821623604311</v>
      </c>
      <c r="Q177" s="21">
        <f>Q176*(1-'Mortality male'!Q67)</f>
        <v>0.88503672229748587</v>
      </c>
      <c r="R177" s="21">
        <f>R176*(1-'Mortality male'!R67)</f>
        <v>0.8855788131812099</v>
      </c>
      <c r="S177" s="21">
        <f>S176*(1-'Mortality male'!S67)</f>
        <v>0.88707575804790284</v>
      </c>
      <c r="T177" s="21">
        <f>T176*(1-'Mortality male'!T67)</f>
        <v>0.88846094182745416</v>
      </c>
      <c r="U177" s="21">
        <f>U176*(1-'Mortality male'!U67)</f>
        <v>0.89234206145060901</v>
      </c>
      <c r="V177" s="21">
        <f>V176*(1-'Mortality male'!V67)</f>
        <v>0.88701929776926092</v>
      </c>
      <c r="W177" s="21">
        <f>W176*(1-'Mortality male'!W67)</f>
        <v>0.88561183068503402</v>
      </c>
      <c r="X177" s="21">
        <f>X176*(1-'Mortality male'!X67)</f>
        <v>0.88898636973304512</v>
      </c>
      <c r="Y177" s="21">
        <f>Y176*(1-'Mortality male'!Y67)</f>
        <v>0.89076444350641582</v>
      </c>
      <c r="Z177" s="21">
        <f>Z176*(1-'Mortality male'!Z67)</f>
        <v>0.89368609636120111</v>
      </c>
      <c r="AA177" s="21">
        <f ca="1">AA176*(1-'Mortality male'!AA67)</f>
        <v>0.89453988121131556</v>
      </c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</row>
    <row r="178" spans="1:37" x14ac:dyDescent="0.2">
      <c r="A178" s="1">
        <v>65</v>
      </c>
      <c r="B178" s="21">
        <f>B177*(1-'Mortality male'!B68)</f>
        <v>0.81671004286220317</v>
      </c>
      <c r="C178" s="21">
        <f>C177*(1-'Mortality male'!C68)</f>
        <v>0.82071878194243408</v>
      </c>
      <c r="D178" s="21">
        <f>D177*(1-'Mortality male'!D68)</f>
        <v>0.82448802476142424</v>
      </c>
      <c r="E178" s="21">
        <f>E177*(1-'Mortality male'!E68)</f>
        <v>0.82727863441735627</v>
      </c>
      <c r="F178" s="21">
        <f>F177*(1-'Mortality male'!F68)</f>
        <v>0.83565964671947368</v>
      </c>
      <c r="G178" s="21">
        <f>G177*(1-'Mortality male'!G68)</f>
        <v>0.84235644528515474</v>
      </c>
      <c r="H178" s="21">
        <f>H177*(1-'Mortality male'!H68)</f>
        <v>0.84809964611153121</v>
      </c>
      <c r="I178" s="21">
        <f>I177*(1-'Mortality male'!I68)</f>
        <v>0.85299744273792177</v>
      </c>
      <c r="J178" s="21">
        <f>J177*(1-'Mortality male'!J68)</f>
        <v>0.85536985390678455</v>
      </c>
      <c r="K178" s="21">
        <f>K177*(1-'Mortality male'!K68)</f>
        <v>0.85774889168961876</v>
      </c>
      <c r="L178" s="21">
        <f>L177*(1-'Mortality male'!L68)</f>
        <v>0.86072955106379534</v>
      </c>
      <c r="M178" s="21">
        <f>M177*(1-'Mortality male'!M68)</f>
        <v>0.86728863702672587</v>
      </c>
      <c r="N178" s="21">
        <f>N177*(1-'Mortality male'!N68)</f>
        <v>0.86664339806373447</v>
      </c>
      <c r="O178" s="21">
        <f>O177*(1-'Mortality male'!O68)</f>
        <v>0.86938698320326946</v>
      </c>
      <c r="P178" s="21">
        <f>P177*(1-'Mortality male'!P68)</f>
        <v>0.87376139069989633</v>
      </c>
      <c r="Q178" s="21">
        <f>Q177*(1-'Mortality male'!Q68)</f>
        <v>0.87427151170342843</v>
      </c>
      <c r="R178" s="21">
        <f>R177*(1-'Mortality male'!R68)</f>
        <v>0.8751594099569131</v>
      </c>
      <c r="S178" s="21">
        <f>S177*(1-'Mortality male'!S68)</f>
        <v>0.87736657974184928</v>
      </c>
      <c r="T178" s="21">
        <f>T177*(1-'Mortality male'!T68)</f>
        <v>0.8783675490786057</v>
      </c>
      <c r="U178" s="21">
        <f>U177*(1-'Mortality male'!U68)</f>
        <v>0.88253009863293186</v>
      </c>
      <c r="V178" s="21">
        <f>V177*(1-'Mortality male'!V68)</f>
        <v>0.87698884765253315</v>
      </c>
      <c r="W178" s="21">
        <f>W177*(1-'Mortality male'!W68)</f>
        <v>0.87490624981283949</v>
      </c>
      <c r="X178" s="21">
        <f>X177*(1-'Mortality male'!X68)</f>
        <v>0.87909319068659209</v>
      </c>
      <c r="Y178" s="21">
        <f>Y177*(1-'Mortality male'!Y68)</f>
        <v>0.88159096751417398</v>
      </c>
      <c r="Z178" s="21">
        <f>Z177*(1-'Mortality male'!Z68)</f>
        <v>0.8840997013049352</v>
      </c>
      <c r="AA178" s="21">
        <f ca="1">AA177*(1-'Mortality male'!AA68)</f>
        <v>0.8852425045633272</v>
      </c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</row>
    <row r="179" spans="1:37" x14ac:dyDescent="0.2">
      <c r="A179" s="1">
        <v>66</v>
      </c>
      <c r="B179" s="21">
        <f>B178*(1-'Mortality male'!B69)</f>
        <v>0.79938880000629653</v>
      </c>
      <c r="C179" s="21">
        <f>C178*(1-'Mortality male'!C69)</f>
        <v>0.80457735250344908</v>
      </c>
      <c r="D179" s="21">
        <f>D178*(1-'Mortality male'!D69)</f>
        <v>0.8091014724848441</v>
      </c>
      <c r="E179" s="21">
        <f>E178*(1-'Mortality male'!E69)</f>
        <v>0.81216331873337344</v>
      </c>
      <c r="F179" s="21">
        <f>F178*(1-'Mortality male'!F69)</f>
        <v>0.82083348637189701</v>
      </c>
      <c r="G179" s="21">
        <f>G178*(1-'Mortality male'!G69)</f>
        <v>0.82801301540786665</v>
      </c>
      <c r="H179" s="21">
        <f>H178*(1-'Mortality male'!H69)</f>
        <v>0.83558139906974505</v>
      </c>
      <c r="I179" s="21">
        <f>I178*(1-'Mortality male'!I69)</f>
        <v>0.83988489164347291</v>
      </c>
      <c r="J179" s="21">
        <f>J178*(1-'Mortality male'!J69)</f>
        <v>0.84311166061844933</v>
      </c>
      <c r="K179" s="21">
        <f>K178*(1-'Mortality male'!K69)</f>
        <v>0.84550591034978062</v>
      </c>
      <c r="L179" s="21">
        <f>L178*(1-'Mortality male'!L69)</f>
        <v>0.84773093858455117</v>
      </c>
      <c r="M179" s="21">
        <f>M178*(1-'Mortality male'!M69)</f>
        <v>0.85456514915661375</v>
      </c>
      <c r="N179" s="21">
        <f>N178*(1-'Mortality male'!N69)</f>
        <v>0.85509189792343676</v>
      </c>
      <c r="O179" s="21">
        <f>O178*(1-'Mortality male'!O69)</f>
        <v>0.85757542476613469</v>
      </c>
      <c r="P179" s="21">
        <f>P178*(1-'Mortality male'!P69)</f>
        <v>0.8631702453168526</v>
      </c>
      <c r="Q179" s="21">
        <f>Q178*(1-'Mortality male'!Q69)</f>
        <v>0.86275284986318201</v>
      </c>
      <c r="R179" s="21">
        <f>R178*(1-'Mortality male'!R69)</f>
        <v>0.86419722456384118</v>
      </c>
      <c r="S179" s="21">
        <f>S178*(1-'Mortality male'!S69)</f>
        <v>0.86652801755848619</v>
      </c>
      <c r="T179" s="21">
        <f>T178*(1-'Mortality male'!T69)</f>
        <v>0.86710883984438158</v>
      </c>
      <c r="U179" s="21">
        <f>U178*(1-'Mortality male'!U69)</f>
        <v>0.87209656246092293</v>
      </c>
      <c r="V179" s="21">
        <f>V178*(1-'Mortality male'!V69)</f>
        <v>0.86573323744220121</v>
      </c>
      <c r="W179" s="21">
        <f>W178*(1-'Mortality male'!W69)</f>
        <v>0.86395664006104711</v>
      </c>
      <c r="X179" s="21">
        <f>X178*(1-'Mortality male'!X69)</f>
        <v>0.86871976284453656</v>
      </c>
      <c r="Y179" s="21">
        <f>Y178*(1-'Mortality male'!Y69)</f>
        <v>0.87103948864384195</v>
      </c>
      <c r="Z179" s="21">
        <f>Z178*(1-'Mortality male'!Z69)</f>
        <v>0.87420804194197621</v>
      </c>
      <c r="AA179" s="21">
        <f ca="1">AA178*(1-'Mortality male'!AA69)</f>
        <v>0.87570069552813257</v>
      </c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</row>
    <row r="180" spans="1:37" x14ac:dyDescent="0.2">
      <c r="A180" s="1">
        <v>67</v>
      </c>
      <c r="B180" s="21">
        <f>B179*(1-'Mortality male'!B70)</f>
        <v>0.78036725023264997</v>
      </c>
      <c r="C180" s="21">
        <f>C179*(1-'Mortality male'!C70)</f>
        <v>0.78658196653722878</v>
      </c>
      <c r="D180" s="21">
        <f>D179*(1-'Mortality male'!D70)</f>
        <v>0.79165158994587692</v>
      </c>
      <c r="E180" s="21">
        <f>E179*(1-'Mortality male'!E70)</f>
        <v>0.79589643299299395</v>
      </c>
      <c r="F180" s="21">
        <f>F179*(1-'Mortality male'!F70)</f>
        <v>0.80559777444807201</v>
      </c>
      <c r="G180" s="21">
        <f>G179*(1-'Mortality male'!G70)</f>
        <v>0.81343031726632731</v>
      </c>
      <c r="H180" s="21">
        <f>H179*(1-'Mortality male'!H70)</f>
        <v>0.82032615004655041</v>
      </c>
      <c r="I180" s="21">
        <f>I179*(1-'Mortality male'!I70)</f>
        <v>0.82575090641193227</v>
      </c>
      <c r="J180" s="21">
        <f>J179*(1-'Mortality male'!J70)</f>
        <v>0.82918976058370275</v>
      </c>
      <c r="K180" s="21">
        <f>K179*(1-'Mortality male'!K70)</f>
        <v>0.83178827982455084</v>
      </c>
      <c r="L180" s="21">
        <f>L179*(1-'Mortality male'!L70)</f>
        <v>0.83429169229055411</v>
      </c>
      <c r="M180" s="21">
        <f>M179*(1-'Mortality male'!M70)</f>
        <v>0.84196842672048389</v>
      </c>
      <c r="N180" s="21">
        <f>N179*(1-'Mortality male'!N70)</f>
        <v>0.84187909116342052</v>
      </c>
      <c r="O180" s="21">
        <f>O179*(1-'Mortality male'!O70)</f>
        <v>0.84532730757754859</v>
      </c>
      <c r="P180" s="21">
        <f>P179*(1-'Mortality male'!P70)</f>
        <v>0.85103786051360475</v>
      </c>
      <c r="Q180" s="21">
        <f>Q179*(1-'Mortality male'!Q70)</f>
        <v>0.85064511994867487</v>
      </c>
      <c r="R180" s="21">
        <f>R179*(1-'Mortality male'!R70)</f>
        <v>0.85171572865729861</v>
      </c>
      <c r="S180" s="21">
        <f>S179*(1-'Mortality male'!S70)</f>
        <v>0.85502384735816372</v>
      </c>
      <c r="T180" s="21">
        <f>T179*(1-'Mortality male'!T70)</f>
        <v>0.85552412474355266</v>
      </c>
      <c r="U180" s="21">
        <f>U179*(1-'Mortality male'!U70)</f>
        <v>0.86100287914345297</v>
      </c>
      <c r="V180" s="21">
        <f>V179*(1-'Mortality male'!V70)</f>
        <v>0.85348009124726931</v>
      </c>
      <c r="W180" s="21">
        <f>W179*(1-'Mortality male'!W70)</f>
        <v>0.85161889484090658</v>
      </c>
      <c r="X180" s="21">
        <f>X179*(1-'Mortality male'!X70)</f>
        <v>0.85681437357279921</v>
      </c>
      <c r="Y180" s="21">
        <f>Y179*(1-'Mortality male'!Y70)</f>
        <v>0.85901504776953519</v>
      </c>
      <c r="Z180" s="21">
        <f>Z179*(1-'Mortality male'!Z70)</f>
        <v>0.86299160570335953</v>
      </c>
      <c r="AA180" s="21">
        <f ca="1">AA179*(1-'Mortality male'!AA70)</f>
        <v>0.86482787207363987</v>
      </c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</row>
    <row r="181" spans="1:37" x14ac:dyDescent="0.2">
      <c r="A181" s="1">
        <v>68</v>
      </c>
      <c r="B181" s="21">
        <f>B180*(1-'Mortality male'!B71)</f>
        <v>0.76124223128916768</v>
      </c>
      <c r="C181" s="21">
        <f>C180*(1-'Mortality male'!C71)</f>
        <v>0.76657368791272773</v>
      </c>
      <c r="D181" s="21">
        <f>D180*(1-'Mortality male'!D71)</f>
        <v>0.77288564096318668</v>
      </c>
      <c r="E181" s="21">
        <f>E180*(1-'Mortality male'!E71)</f>
        <v>0.77737937852063133</v>
      </c>
      <c r="F181" s="21">
        <f>F180*(1-'Mortality male'!F71)</f>
        <v>0.78834770025827472</v>
      </c>
      <c r="G181" s="21">
        <f>G180*(1-'Mortality male'!G71)</f>
        <v>0.79670483856569674</v>
      </c>
      <c r="H181" s="21">
        <f>H180*(1-'Mortality male'!H71)</f>
        <v>0.80447015131977362</v>
      </c>
      <c r="I181" s="21">
        <f>I180*(1-'Mortality male'!I71)</f>
        <v>0.81041595505248043</v>
      </c>
      <c r="J181" s="21">
        <f>J180*(1-'Mortality male'!J71)</f>
        <v>0.81455087895457778</v>
      </c>
      <c r="K181" s="21">
        <f>K180*(1-'Mortality male'!K71)</f>
        <v>0.81663492767627832</v>
      </c>
      <c r="L181" s="21">
        <f>L180*(1-'Mortality male'!L71)</f>
        <v>0.81965215574844841</v>
      </c>
      <c r="M181" s="21">
        <f>M180*(1-'Mortality male'!M71)</f>
        <v>0.8283296707506117</v>
      </c>
      <c r="N181" s="21">
        <f>N180*(1-'Mortality male'!N71)</f>
        <v>0.82761728962396819</v>
      </c>
      <c r="O181" s="21">
        <f>O180*(1-'Mortality male'!O71)</f>
        <v>0.83089494056218449</v>
      </c>
      <c r="P181" s="21">
        <f>P180*(1-'Mortality male'!P71)</f>
        <v>0.83799496435893084</v>
      </c>
      <c r="Q181" s="21">
        <f>Q180*(1-'Mortality male'!Q71)</f>
        <v>0.83734553114579291</v>
      </c>
      <c r="R181" s="21">
        <f>R180*(1-'Mortality male'!R71)</f>
        <v>0.83847514916421606</v>
      </c>
      <c r="S181" s="21">
        <f>S180*(1-'Mortality male'!S71)</f>
        <v>0.84253272930231771</v>
      </c>
      <c r="T181" s="21">
        <f>T180*(1-'Mortality male'!T71)</f>
        <v>0.84279300674526059</v>
      </c>
      <c r="U181" s="21">
        <f>U180*(1-'Mortality male'!U71)</f>
        <v>0.84880987245341777</v>
      </c>
      <c r="V181" s="21">
        <f>V180*(1-'Mortality male'!V71)</f>
        <v>0.84007954499173942</v>
      </c>
      <c r="W181" s="21">
        <f>W180*(1-'Mortality male'!W71)</f>
        <v>0.83843351887232631</v>
      </c>
      <c r="X181" s="21">
        <f>X180*(1-'Mortality male'!X71)</f>
        <v>0.84452361242853546</v>
      </c>
      <c r="Y181" s="21">
        <f>Y180*(1-'Mortality male'!Y71)</f>
        <v>0.84638570409961955</v>
      </c>
      <c r="Z181" s="21">
        <f>Z180*(1-'Mortality male'!Z71)</f>
        <v>0.85104249116285147</v>
      </c>
      <c r="AA181" s="21">
        <f ca="1">AA180*(1-'Mortality male'!AA71)</f>
        <v>0.8532789755611806</v>
      </c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</row>
    <row r="182" spans="1:37" x14ac:dyDescent="0.2">
      <c r="A182" s="1">
        <v>69</v>
      </c>
      <c r="B182" s="21">
        <f>B181*(1-'Mortality male'!B72)</f>
        <v>0.74041140523719673</v>
      </c>
      <c r="C182" s="21">
        <f>C181*(1-'Mortality male'!C72)</f>
        <v>0.74589881555443194</v>
      </c>
      <c r="D182" s="21">
        <f>D181*(1-'Mortality male'!D72)</f>
        <v>0.75131374703286158</v>
      </c>
      <c r="E182" s="21">
        <f>E181*(1-'Mortality male'!E72)</f>
        <v>0.75824482065901777</v>
      </c>
      <c r="F182" s="21">
        <f>F181*(1-'Mortality male'!F72)</f>
        <v>0.76844212132878675</v>
      </c>
      <c r="G182" s="21">
        <f>G181*(1-'Mortality male'!G72)</f>
        <v>0.7783782566760532</v>
      </c>
      <c r="H182" s="21">
        <f>H181*(1-'Mortality male'!H72)</f>
        <v>0.78661407281357854</v>
      </c>
      <c r="I182" s="21">
        <f>I181*(1-'Mortality male'!I72)</f>
        <v>0.79340500669808989</v>
      </c>
      <c r="J182" s="21">
        <f>J181*(1-'Mortality male'!J72)</f>
        <v>0.79852971706139564</v>
      </c>
      <c r="K182" s="21">
        <f>K181*(1-'Mortality male'!K72)</f>
        <v>0.8013784485554698</v>
      </c>
      <c r="L182" s="21">
        <f>L181*(1-'Mortality male'!L72)</f>
        <v>0.80349201566830641</v>
      </c>
      <c r="M182" s="21">
        <f>M181*(1-'Mortality male'!M72)</f>
        <v>0.81307741476299833</v>
      </c>
      <c r="N182" s="21">
        <f>N181*(1-'Mortality male'!N72)</f>
        <v>0.81258815237659654</v>
      </c>
      <c r="O182" s="21">
        <f>O181*(1-'Mortality male'!O72)</f>
        <v>0.81527645896936529</v>
      </c>
      <c r="P182" s="21">
        <f>P181*(1-'Mortality male'!P72)</f>
        <v>0.82292292488346175</v>
      </c>
      <c r="Q182" s="21">
        <f>Q181*(1-'Mortality male'!Q72)</f>
        <v>0.82328924314500296</v>
      </c>
      <c r="R182" s="21">
        <f>R181*(1-'Mortality male'!R72)</f>
        <v>0.82428528814818713</v>
      </c>
      <c r="S182" s="21">
        <f>S181*(1-'Mortality male'!S72)</f>
        <v>0.82838914113963913</v>
      </c>
      <c r="T182" s="21">
        <f>T181*(1-'Mortality male'!T72)</f>
        <v>0.82908357611048988</v>
      </c>
      <c r="U182" s="21">
        <f>U181*(1-'Mortality male'!U72)</f>
        <v>0.83518698706452066</v>
      </c>
      <c r="V182" s="21">
        <f>V181*(1-'Mortality male'!V72)</f>
        <v>0.82624871114999032</v>
      </c>
      <c r="W182" s="21">
        <f>W181*(1-'Mortality male'!W72)</f>
        <v>0.82348698155738109</v>
      </c>
      <c r="X182" s="21">
        <f>X181*(1-'Mortality male'!X72)</f>
        <v>0.83027717749060315</v>
      </c>
      <c r="Y182" s="21">
        <f>Y181*(1-'Mortality male'!Y72)</f>
        <v>0.83260914863196955</v>
      </c>
      <c r="Z182" s="21">
        <f>Z181*(1-'Mortality male'!Z72)</f>
        <v>0.83684309875373242</v>
      </c>
      <c r="AA182" s="21">
        <f ca="1">AA181*(1-'Mortality male'!AA72)</f>
        <v>0.83949062071402947</v>
      </c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</row>
    <row r="183" spans="1:37" x14ac:dyDescent="0.2">
      <c r="A183" s="1">
        <v>70</v>
      </c>
      <c r="B183" s="21">
        <f>B182*(1-'Mortality male'!B73)</f>
        <v>0.71755681022359696</v>
      </c>
      <c r="C183" s="21">
        <f>C182*(1-'Mortality male'!C73)</f>
        <v>0.72231701773416512</v>
      </c>
      <c r="D183" s="21">
        <f>D182*(1-'Mortality male'!D73)</f>
        <v>0.72897194334409643</v>
      </c>
      <c r="E183" s="21">
        <f>E182*(1-'Mortality male'!E73)</f>
        <v>0.73791519290269025</v>
      </c>
      <c r="F183" s="21">
        <f>F182*(1-'Mortality male'!F73)</f>
        <v>0.74751708532571237</v>
      </c>
      <c r="G183" s="21">
        <f>G182*(1-'Mortality male'!G73)</f>
        <v>0.75877245600995435</v>
      </c>
      <c r="H183" s="21">
        <f>H182*(1-'Mortality male'!H73)</f>
        <v>0.76638738087829239</v>
      </c>
      <c r="I183" s="21">
        <f>I182*(1-'Mortality male'!I73)</f>
        <v>0.77477346842835071</v>
      </c>
      <c r="J183" s="21">
        <f>J182*(1-'Mortality male'!J73)</f>
        <v>0.78107107181412083</v>
      </c>
      <c r="K183" s="21">
        <f>K182*(1-'Mortality male'!K73)</f>
        <v>0.78364237808527948</v>
      </c>
      <c r="L183" s="21">
        <f>L182*(1-'Mortality male'!L73)</f>
        <v>0.7869589164928209</v>
      </c>
      <c r="M183" s="21">
        <f>M182*(1-'Mortality male'!M73)</f>
        <v>0.7967920081095945</v>
      </c>
      <c r="N183" s="21">
        <f>N182*(1-'Mortality male'!N73)</f>
        <v>0.79582881066277378</v>
      </c>
      <c r="O183" s="21">
        <f>O182*(1-'Mortality male'!O73)</f>
        <v>0.79865885380979296</v>
      </c>
      <c r="P183" s="21">
        <f>P182*(1-'Mortality male'!P73)</f>
        <v>0.80687445464881813</v>
      </c>
      <c r="Q183" s="21">
        <f>Q182*(1-'Mortality male'!Q73)</f>
        <v>0.80637148255472813</v>
      </c>
      <c r="R183" s="21">
        <f>R182*(1-'Mortality male'!R73)</f>
        <v>0.80928709627807272</v>
      </c>
      <c r="S183" s="21">
        <f>S182*(1-'Mortality male'!S73)</f>
        <v>0.81390558166937299</v>
      </c>
      <c r="T183" s="21">
        <f>T182*(1-'Mortality male'!T73)</f>
        <v>0.81406750399786454</v>
      </c>
      <c r="U183" s="21">
        <f>U182*(1-'Mortality male'!U73)</f>
        <v>0.82065070871992274</v>
      </c>
      <c r="V183" s="21">
        <f>V182*(1-'Mortality male'!V73)</f>
        <v>0.81084341547489525</v>
      </c>
      <c r="W183" s="21">
        <f>W182*(1-'Mortality male'!W73)</f>
        <v>0.80673797426784799</v>
      </c>
      <c r="X183" s="21">
        <f>X182*(1-'Mortality male'!X73)</f>
        <v>0.81515650509337356</v>
      </c>
      <c r="Y183" s="21">
        <f>Y182*(1-'Mortality male'!Y73)</f>
        <v>0.81801514773653961</v>
      </c>
      <c r="Z183" s="21">
        <f>Z182*(1-'Mortality male'!Z73)</f>
        <v>0.82268201384254125</v>
      </c>
      <c r="AA183" s="21">
        <f ca="1">AA182*(1-'Mortality male'!AA73)</f>
        <v>0.82538817832676636</v>
      </c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</row>
    <row r="184" spans="1:37" x14ac:dyDescent="0.2">
      <c r="A184" s="1">
        <v>71</v>
      </c>
      <c r="B184" s="21">
        <f>B183*(1-'Mortality male'!B74)</f>
        <v>0.69280830837414431</v>
      </c>
      <c r="C184" s="21">
        <f>C183*(1-'Mortality male'!C74)</f>
        <v>0.698461924360405</v>
      </c>
      <c r="D184" s="21">
        <f>D183*(1-'Mortality male'!D74)</f>
        <v>0.7053327509930406</v>
      </c>
      <c r="E184" s="21">
        <f>E183*(1-'Mortality male'!E74)</f>
        <v>0.7134984413362091</v>
      </c>
      <c r="F184" s="21">
        <f>F183*(1-'Mortality male'!F74)</f>
        <v>0.72520394448366754</v>
      </c>
      <c r="G184" s="21">
        <f>G183*(1-'Mortality male'!G74)</f>
        <v>0.73652888879274081</v>
      </c>
      <c r="H184" s="21">
        <f>H183*(1-'Mortality male'!H74)</f>
        <v>0.74511793739483423</v>
      </c>
      <c r="I184" s="21">
        <f>I183*(1-'Mortality male'!I74)</f>
        <v>0.75448600058081228</v>
      </c>
      <c r="J184" s="21">
        <f>J183*(1-'Mortality male'!J74)</f>
        <v>0.7613434511919378</v>
      </c>
      <c r="K184" s="21">
        <f>K183*(1-'Mortality male'!K74)</f>
        <v>0.76506735938947223</v>
      </c>
      <c r="L184" s="21">
        <f>L183*(1-'Mortality male'!L74)</f>
        <v>0.76853473941412587</v>
      </c>
      <c r="M184" s="21">
        <f>M183*(1-'Mortality male'!M74)</f>
        <v>0.77868255261203534</v>
      </c>
      <c r="N184" s="21">
        <f>N183*(1-'Mortality male'!N74)</f>
        <v>0.77779477799548469</v>
      </c>
      <c r="O184" s="21">
        <f>O183*(1-'Mortality male'!O74)</f>
        <v>0.78148074142213741</v>
      </c>
      <c r="P184" s="21">
        <f>P183*(1-'Mortality male'!P74)</f>
        <v>0.79086057754185524</v>
      </c>
      <c r="Q184" s="21">
        <f>Q183*(1-'Mortality male'!Q74)</f>
        <v>0.78783324617745742</v>
      </c>
      <c r="R184" s="21">
        <f>R183*(1-'Mortality male'!R74)</f>
        <v>0.79199385313886261</v>
      </c>
      <c r="S184" s="21">
        <f>S183*(1-'Mortality male'!S74)</f>
        <v>0.79727785685881325</v>
      </c>
      <c r="T184" s="21">
        <f>T183*(1-'Mortality male'!T74)</f>
        <v>0.79746939491453217</v>
      </c>
      <c r="U184" s="21">
        <f>U183*(1-'Mortality male'!U74)</f>
        <v>0.80544385226016846</v>
      </c>
      <c r="V184" s="21">
        <f>V183*(1-'Mortality male'!V74)</f>
        <v>0.79337000864402363</v>
      </c>
      <c r="W184" s="21">
        <f>W183*(1-'Mortality male'!W74)</f>
        <v>0.78850444716576995</v>
      </c>
      <c r="X184" s="21">
        <f>X183*(1-'Mortality male'!X74)</f>
        <v>0.79869822231493526</v>
      </c>
      <c r="Y184" s="21">
        <f>Y183*(1-'Mortality male'!Y74)</f>
        <v>0.80206792640688795</v>
      </c>
      <c r="Z184" s="21">
        <f>Z183*(1-'Mortality male'!Z74)</f>
        <v>0.80615836779934247</v>
      </c>
      <c r="AA184" s="21">
        <f ca="1">AA183*(1-'Mortality male'!AA74)</f>
        <v>0.80882568278366818</v>
      </c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</row>
    <row r="185" spans="1:37" x14ac:dyDescent="0.2">
      <c r="A185" s="1">
        <v>72</v>
      </c>
      <c r="B185" s="21">
        <f>B184*(1-'Mortality male'!B75)</f>
        <v>0.66583956431925262</v>
      </c>
      <c r="C185" s="21">
        <f>C184*(1-'Mortality male'!C75)</f>
        <v>0.67175798875501647</v>
      </c>
      <c r="D185" s="21">
        <f>D184*(1-'Mortality male'!D75)</f>
        <v>0.67884036680596038</v>
      </c>
      <c r="E185" s="21">
        <f>E184*(1-'Mortality male'!E75)</f>
        <v>0.68695146603040358</v>
      </c>
      <c r="F185" s="21">
        <f>F184*(1-'Mortality male'!F75)</f>
        <v>0.70092402432610545</v>
      </c>
      <c r="G185" s="21">
        <f>G184*(1-'Mortality male'!G75)</f>
        <v>0.71233115090078114</v>
      </c>
      <c r="H185" s="21">
        <f>H184*(1-'Mortality male'!H75)</f>
        <v>0.72259475216220026</v>
      </c>
      <c r="I185" s="21">
        <f>I184*(1-'Mortality male'!I75)</f>
        <v>0.73292086812329049</v>
      </c>
      <c r="J185" s="21">
        <f>J184*(1-'Mortality male'!J75)</f>
        <v>0.74018437295405737</v>
      </c>
      <c r="K185" s="21">
        <f>K184*(1-'Mortality male'!K75)</f>
        <v>0.744259226921134</v>
      </c>
      <c r="L185" s="21">
        <f>L184*(1-'Mortality male'!L75)</f>
        <v>0.74865779007486266</v>
      </c>
      <c r="M185" s="21">
        <f>M184*(1-'Mortality male'!M75)</f>
        <v>0.75983613995242771</v>
      </c>
      <c r="N185" s="21">
        <f>N184*(1-'Mortality male'!N75)</f>
        <v>0.75868584526346028</v>
      </c>
      <c r="O185" s="21">
        <f>O184*(1-'Mortality male'!O75)</f>
        <v>0.76256919228503006</v>
      </c>
      <c r="P185" s="21">
        <f>P184*(1-'Mortality male'!P75)</f>
        <v>0.77248549223070351</v>
      </c>
      <c r="Q185" s="21">
        <f>Q184*(1-'Mortality male'!Q75)</f>
        <v>0.76980225267099367</v>
      </c>
      <c r="R185" s="21">
        <f>R184*(1-'Mortality male'!R75)</f>
        <v>0.77326674984236154</v>
      </c>
      <c r="S185" s="21">
        <f>S184*(1-'Mortality male'!S75)</f>
        <v>0.77871159662071787</v>
      </c>
      <c r="T185" s="21">
        <f>T184*(1-'Mortality male'!T75)</f>
        <v>0.77997586863605728</v>
      </c>
      <c r="U185" s="21">
        <f>U184*(1-'Mortality male'!U75)</f>
        <v>0.78823740142711307</v>
      </c>
      <c r="V185" s="21">
        <f>V184*(1-'Mortality male'!V75)</f>
        <v>0.77513030907001756</v>
      </c>
      <c r="W185" s="21">
        <f>W184*(1-'Mortality male'!W75)</f>
        <v>0.77031059247886835</v>
      </c>
      <c r="X185" s="21">
        <f>X184*(1-'Mortality male'!X75)</f>
        <v>0.78100192362120724</v>
      </c>
      <c r="Y185" s="21">
        <f>Y184*(1-'Mortality male'!Y75)</f>
        <v>0.78445523131428618</v>
      </c>
      <c r="Z185" s="21">
        <f>Z184*(1-'Mortality male'!Z75)</f>
        <v>0.7887662797385967</v>
      </c>
      <c r="AA185" s="21">
        <f ca="1">AA184*(1-'Mortality male'!AA75)</f>
        <v>0.79152899898908058</v>
      </c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</row>
    <row r="186" spans="1:37" x14ac:dyDescent="0.2">
      <c r="A186" s="1">
        <v>73</v>
      </c>
      <c r="B186" s="21">
        <f>B185*(1-'Mortality male'!B76)</f>
        <v>0.63733960253968547</v>
      </c>
      <c r="C186" s="21">
        <f>C185*(1-'Mortality male'!C76)</f>
        <v>0.64293999965941595</v>
      </c>
      <c r="D186" s="21">
        <f>D185*(1-'Mortality male'!D76)</f>
        <v>0.65062596855394661</v>
      </c>
      <c r="E186" s="21">
        <f>E185*(1-'Mortality male'!E76)</f>
        <v>0.65911545734120769</v>
      </c>
      <c r="F186" s="21">
        <f>F185*(1-'Mortality male'!F76)</f>
        <v>0.67326727546268261</v>
      </c>
      <c r="G186" s="21">
        <f>G185*(1-'Mortality male'!G76)</f>
        <v>0.68720306281727772</v>
      </c>
      <c r="H186" s="21">
        <f>H185*(1-'Mortality male'!H76)</f>
        <v>0.69784532098740337</v>
      </c>
      <c r="I186" s="21">
        <f>I185*(1-'Mortality male'!I76)</f>
        <v>0.70948172115867436</v>
      </c>
      <c r="J186" s="21">
        <f>J185*(1-'Mortality male'!J76)</f>
        <v>0.71773278562384624</v>
      </c>
      <c r="K186" s="21">
        <f>K185*(1-'Mortality male'!K76)</f>
        <v>0.72127313828161554</v>
      </c>
      <c r="L186" s="21">
        <f>L185*(1-'Mortality male'!L76)</f>
        <v>0.72659816269716271</v>
      </c>
      <c r="M186" s="21">
        <f>M185*(1-'Mortality male'!M76)</f>
        <v>0.73842037924675064</v>
      </c>
      <c r="N186" s="21">
        <f>N185*(1-'Mortality male'!N76)</f>
        <v>0.73746916555302655</v>
      </c>
      <c r="O186" s="21">
        <f>O185*(1-'Mortality male'!O76)</f>
        <v>0.74108309960099839</v>
      </c>
      <c r="P186" s="21">
        <f>P185*(1-'Mortality male'!P76)</f>
        <v>0.75322994450485126</v>
      </c>
      <c r="Q186" s="21">
        <f>Q185*(1-'Mortality male'!Q76)</f>
        <v>0.75038206469570623</v>
      </c>
      <c r="R186" s="21">
        <f>R185*(1-'Mortality male'!R76)</f>
        <v>0.75376915601415417</v>
      </c>
      <c r="S186" s="21">
        <f>S185*(1-'Mortality male'!S76)</f>
        <v>0.7591222311960617</v>
      </c>
      <c r="T186" s="21">
        <f>T185*(1-'Mortality male'!T76)</f>
        <v>0.7600462575558381</v>
      </c>
      <c r="U186" s="21">
        <f>U185*(1-'Mortality male'!U76)</f>
        <v>0.77008870702993204</v>
      </c>
      <c r="V186" s="21">
        <f>V185*(1-'Mortality male'!V76)</f>
        <v>0.75561475353282148</v>
      </c>
      <c r="W186" s="21">
        <f>W185*(1-'Mortality male'!W76)</f>
        <v>0.75023558922980049</v>
      </c>
      <c r="X186" s="21">
        <f>X185*(1-'Mortality male'!X76)</f>
        <v>0.76157524926694919</v>
      </c>
      <c r="Y186" s="21">
        <f>Y185*(1-'Mortality male'!Y76)</f>
        <v>0.76566297606073463</v>
      </c>
      <c r="Z186" s="21">
        <f>Z185*(1-'Mortality male'!Z76)</f>
        <v>0.77057892858366539</v>
      </c>
      <c r="AA186" s="21">
        <f ca="1">AA185*(1-'Mortality male'!AA76)</f>
        <v>0.7734446435991148</v>
      </c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</row>
    <row r="187" spans="1:37" x14ac:dyDescent="0.2">
      <c r="A187" s="1">
        <v>74</v>
      </c>
      <c r="B187" s="21">
        <f>B186*(1-'Mortality male'!B77)</f>
        <v>0.60798220628600008</v>
      </c>
      <c r="C187" s="21">
        <f>C186*(1-'Mortality male'!C77)</f>
        <v>0.61314669898133212</v>
      </c>
      <c r="D187" s="21">
        <f>D186*(1-'Mortality male'!D77)</f>
        <v>0.62010613977201656</v>
      </c>
      <c r="E187" s="21">
        <f>E186*(1-'Mortality male'!E77)</f>
        <v>0.6313347847004932</v>
      </c>
      <c r="F187" s="21">
        <f>F186*(1-'Mortality male'!F77)</f>
        <v>0.64485884394148196</v>
      </c>
      <c r="G187" s="21">
        <f>G186*(1-'Mortality male'!G77)</f>
        <v>0.65924055142980409</v>
      </c>
      <c r="H187" s="21">
        <f>H186*(1-'Mortality male'!H77)</f>
        <v>0.67172239534940026</v>
      </c>
      <c r="I187" s="21">
        <f>I186*(1-'Mortality male'!I77)</f>
        <v>0.68295337832481418</v>
      </c>
      <c r="J187" s="21">
        <f>J186*(1-'Mortality male'!J77)</f>
        <v>0.69301413474313855</v>
      </c>
      <c r="K187" s="21">
        <f>K186*(1-'Mortality male'!K77)</f>
        <v>0.69548534666221173</v>
      </c>
      <c r="L187" s="21">
        <f>L186*(1-'Mortality male'!L77)</f>
        <v>0.70344324123516211</v>
      </c>
      <c r="M187" s="21">
        <f>M186*(1-'Mortality male'!M77)</f>
        <v>0.71547331047660168</v>
      </c>
      <c r="N187" s="21">
        <f>N186*(1-'Mortality male'!N77)</f>
        <v>0.71518272351307988</v>
      </c>
      <c r="O187" s="21">
        <f>O186*(1-'Mortality male'!O77)</f>
        <v>0.71963465530613502</v>
      </c>
      <c r="P187" s="21">
        <f>P186*(1-'Mortality male'!P77)</f>
        <v>0.7318940699291131</v>
      </c>
      <c r="Q187" s="21">
        <f>Q186*(1-'Mortality male'!Q77)</f>
        <v>0.72799860290634844</v>
      </c>
      <c r="R187" s="21">
        <f>R186*(1-'Mortality male'!R77)</f>
        <v>0.73163507664507599</v>
      </c>
      <c r="S187" s="21">
        <f>S186*(1-'Mortality male'!S77)</f>
        <v>0.73822012965280503</v>
      </c>
      <c r="T187" s="21">
        <f>T186*(1-'Mortality male'!T77)</f>
        <v>0.73864707653976414</v>
      </c>
      <c r="U187" s="21">
        <f>U186*(1-'Mortality male'!U77)</f>
        <v>0.74903537579746293</v>
      </c>
      <c r="V187" s="21">
        <f>V186*(1-'Mortality male'!V77)</f>
        <v>0.73403634197707535</v>
      </c>
      <c r="W187" s="21">
        <f>W186*(1-'Mortality male'!W77)</f>
        <v>0.7293224259771649</v>
      </c>
      <c r="X187" s="21">
        <f>X186*(1-'Mortality male'!X77)</f>
        <v>0.74028562525046981</v>
      </c>
      <c r="Y187" s="21">
        <f>Y186*(1-'Mortality male'!Y77)</f>
        <v>0.74473208571479055</v>
      </c>
      <c r="Z187" s="21">
        <f>Z186*(1-'Mortality male'!Z77)</f>
        <v>0.75042813604807457</v>
      </c>
      <c r="AA187" s="21">
        <f ca="1">AA186*(1-'Mortality male'!AA77)</f>
        <v>0.75293950072475124</v>
      </c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</row>
    <row r="188" spans="1:37" x14ac:dyDescent="0.2">
      <c r="A188" s="1">
        <v>75</v>
      </c>
      <c r="B188" s="21">
        <f>B187*(1-'Mortality male'!B78)</f>
        <v>0.5753442137018937</v>
      </c>
      <c r="C188" s="21">
        <f>C187*(1-'Mortality male'!C78)</f>
        <v>0.58070981019839052</v>
      </c>
      <c r="D188" s="21">
        <f>D187*(1-'Mortality male'!D78)</f>
        <v>0.58942369187498755</v>
      </c>
      <c r="E188" s="21">
        <f>E187*(1-'Mortality male'!E78)</f>
        <v>0.60098048538121707</v>
      </c>
      <c r="F188" s="21">
        <f>F187*(1-'Mortality male'!F78)</f>
        <v>0.61565535326871601</v>
      </c>
      <c r="G188" s="21">
        <f>G187*(1-'Mortality male'!G78)</f>
        <v>0.62999294176535758</v>
      </c>
      <c r="H188" s="21">
        <f>H187*(1-'Mortality male'!H78)</f>
        <v>0.64396902016277602</v>
      </c>
      <c r="I188" s="21">
        <f>I187*(1-'Mortality male'!I78)</f>
        <v>0.6546370647067512</v>
      </c>
      <c r="J188" s="21">
        <f>J187*(1-'Mortality male'!J78)</f>
        <v>0.66687802627364146</v>
      </c>
      <c r="K188" s="21">
        <f>K187*(1-'Mortality male'!K78)</f>
        <v>0.66752542208625709</v>
      </c>
      <c r="L188" s="21">
        <f>L187*(1-'Mortality male'!L78)</f>
        <v>0.6764190487034768</v>
      </c>
      <c r="M188" s="21">
        <f>M187*(1-'Mortality male'!M78)</f>
        <v>0.69008167197904824</v>
      </c>
      <c r="N188" s="21">
        <f>N187*(1-'Mortality male'!N78)</f>
        <v>0.69086629368143115</v>
      </c>
      <c r="O188" s="21">
        <f>O187*(1-'Mortality male'!O78)</f>
        <v>0.69531661269004152</v>
      </c>
      <c r="P188" s="21">
        <f>P187*(1-'Mortality male'!P78)</f>
        <v>0.7089732904083883</v>
      </c>
      <c r="Q188" s="21">
        <f>Q187*(1-'Mortality male'!Q78)</f>
        <v>0.70430964797317486</v>
      </c>
      <c r="R188" s="21">
        <f>R187*(1-'Mortality male'!R78)</f>
        <v>0.7087951208225014</v>
      </c>
      <c r="S188" s="21">
        <f>S187*(1-'Mortality male'!S78)</f>
        <v>0.71597389872362716</v>
      </c>
      <c r="T188" s="21">
        <f>T187*(1-'Mortality male'!T78)</f>
        <v>0.71611584255473326</v>
      </c>
      <c r="U188" s="21">
        <f>U187*(1-'Mortality male'!U78)</f>
        <v>0.72582051775668566</v>
      </c>
      <c r="V188" s="21">
        <f>V187*(1-'Mortality male'!V78)</f>
        <v>0.7089157121236096</v>
      </c>
      <c r="W188" s="21">
        <f>W187*(1-'Mortality male'!W78)</f>
        <v>0.70625653924170617</v>
      </c>
      <c r="X188" s="21">
        <f>X187*(1-'Mortality male'!X78)</f>
        <v>0.71750302271538557</v>
      </c>
      <c r="Y188" s="21">
        <f>Y187*(1-'Mortality male'!Y78)</f>
        <v>0.72357928843217034</v>
      </c>
      <c r="Z188" s="21">
        <f>Z187*(1-'Mortality male'!Z78)</f>
        <v>0.72837894420862159</v>
      </c>
      <c r="AA188" s="21">
        <f ca="1">AA187*(1-'Mortality male'!AA78)</f>
        <v>0.73017616817884801</v>
      </c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</row>
    <row r="189" spans="1:37" x14ac:dyDescent="0.2">
      <c r="A189" s="1">
        <v>76</v>
      </c>
      <c r="B189" s="21">
        <f>B188*(1-'Mortality male'!B79)</f>
        <v>0.54118871630342968</v>
      </c>
      <c r="C189" s="21">
        <f>C188*(1-'Mortality male'!C79)</f>
        <v>0.54764703060549147</v>
      </c>
      <c r="D189" s="21">
        <f>D188*(1-'Mortality male'!D79)</f>
        <v>0.55542199738596743</v>
      </c>
      <c r="E189" s="21">
        <f>E188*(1-'Mortality male'!E79)</f>
        <v>0.56777054128908211</v>
      </c>
      <c r="F189" s="21">
        <f>F188*(1-'Mortality male'!F79)</f>
        <v>0.58504420922582034</v>
      </c>
      <c r="G189" s="21">
        <f>G188*(1-'Mortality male'!G79)</f>
        <v>0.59743097906126852</v>
      </c>
      <c r="H189" s="21">
        <f>H188*(1-'Mortality male'!H79)</f>
        <v>0.61381018944836097</v>
      </c>
      <c r="I189" s="21">
        <f>I188*(1-'Mortality male'!I79)</f>
        <v>0.6244140533743967</v>
      </c>
      <c r="J189" s="21">
        <f>J188*(1-'Mortality male'!J79)</f>
        <v>0.63693151277137527</v>
      </c>
      <c r="K189" s="21">
        <f>K188*(1-'Mortality male'!K79)</f>
        <v>0.63867836789068277</v>
      </c>
      <c r="L189" s="21">
        <f>L188*(1-'Mortality male'!L79)</f>
        <v>0.64758840320505018</v>
      </c>
      <c r="M189" s="21">
        <f>M188*(1-'Mortality male'!M79)</f>
        <v>0.6624228872080542</v>
      </c>
      <c r="N189" s="21">
        <f>N188*(1-'Mortality male'!N79)</f>
        <v>0.66471081758249262</v>
      </c>
      <c r="O189" s="21">
        <f>O188*(1-'Mortality male'!O79)</f>
        <v>0.66934135582588339</v>
      </c>
      <c r="P189" s="21">
        <f>P188*(1-'Mortality male'!P79)</f>
        <v>0.68352820172196427</v>
      </c>
      <c r="Q189" s="21">
        <f>Q188*(1-'Mortality male'!Q79)</f>
        <v>0.67901480355523292</v>
      </c>
      <c r="R189" s="21">
        <f>R188*(1-'Mortality male'!R79)</f>
        <v>0.68375191992895834</v>
      </c>
      <c r="S189" s="21">
        <f>S188*(1-'Mortality male'!S79)</f>
        <v>0.69119442265260778</v>
      </c>
      <c r="T189" s="21">
        <f>T188*(1-'Mortality male'!T79)</f>
        <v>0.69262104664796831</v>
      </c>
      <c r="U189" s="21">
        <f>U188*(1-'Mortality male'!U79)</f>
        <v>0.70191795800795953</v>
      </c>
      <c r="V189" s="21">
        <f>V188*(1-'Mortality male'!V79)</f>
        <v>0.68172577165743686</v>
      </c>
      <c r="W189" s="21">
        <f>W188*(1-'Mortality male'!W79)</f>
        <v>0.67875082004454212</v>
      </c>
      <c r="X189" s="21">
        <f>X188*(1-'Mortality male'!X79)</f>
        <v>0.69290528573055121</v>
      </c>
      <c r="Y189" s="21">
        <f>Y188*(1-'Mortality male'!Y79)</f>
        <v>0.69881722388774259</v>
      </c>
      <c r="Z189" s="21">
        <f>Z188*(1-'Mortality male'!Z79)</f>
        <v>0.70449943623200251</v>
      </c>
      <c r="AA189" s="21">
        <f ca="1">AA188*(1-'Mortality male'!AA79)</f>
        <v>0.70515918090378538</v>
      </c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</row>
    <row r="190" spans="1:37" x14ac:dyDescent="0.2">
      <c r="A190" s="1">
        <v>77</v>
      </c>
      <c r="B190" s="21">
        <f>B189*(1-'Mortality male'!B80)</f>
        <v>0.50689378279855868</v>
      </c>
      <c r="C190" s="21">
        <f>C189*(1-'Mortality male'!C80)</f>
        <v>0.51248320095453148</v>
      </c>
      <c r="D190" s="21">
        <f>D189*(1-'Mortality male'!D80)</f>
        <v>0.52046676765790678</v>
      </c>
      <c r="E190" s="21">
        <f>E189*(1-'Mortality male'!E80)</f>
        <v>0.53371043097097892</v>
      </c>
      <c r="F190" s="21">
        <f>F189*(1-'Mortality male'!F80)</f>
        <v>0.55092712752876871</v>
      </c>
      <c r="G190" s="21">
        <f>G189*(1-'Mortality male'!G80)</f>
        <v>0.56369013694850534</v>
      </c>
      <c r="H190" s="21">
        <f>H189*(1-'Mortality male'!H80)</f>
        <v>0.58012313403021243</v>
      </c>
      <c r="I190" s="21">
        <f>I189*(1-'Mortality male'!I80)</f>
        <v>0.59247653750089524</v>
      </c>
      <c r="J190" s="21">
        <f>J189*(1-'Mortality male'!J80)</f>
        <v>0.60447143428892613</v>
      </c>
      <c r="K190" s="21">
        <f>K189*(1-'Mortality male'!K80)</f>
        <v>0.60893561953080722</v>
      </c>
      <c r="L190" s="21">
        <f>L189*(1-'Mortality male'!L80)</f>
        <v>0.61656350424303386</v>
      </c>
      <c r="M190" s="21">
        <f>M189*(1-'Mortality male'!M80)</f>
        <v>0.63403144255668142</v>
      </c>
      <c r="N190" s="21">
        <f>N189*(1-'Mortality male'!N80)</f>
        <v>0.63531388711812975</v>
      </c>
      <c r="O190" s="21">
        <f>O189*(1-'Mortality male'!O80)</f>
        <v>0.64096998999324106</v>
      </c>
      <c r="P190" s="21">
        <f>P189*(1-'Mortality male'!P80)</f>
        <v>0.65708804907639362</v>
      </c>
      <c r="Q190" s="21">
        <f>Q189*(1-'Mortality male'!Q80)</f>
        <v>0.65138213678942747</v>
      </c>
      <c r="R190" s="21">
        <f>R189*(1-'Mortality male'!R80)</f>
        <v>0.65688246400144612</v>
      </c>
      <c r="S190" s="21">
        <f>S189*(1-'Mortality male'!S80)</f>
        <v>0.66590712490167192</v>
      </c>
      <c r="T190" s="21">
        <f>T189*(1-'Mortality male'!T80)</f>
        <v>0.66576229826156996</v>
      </c>
      <c r="U190" s="21">
        <f>U189*(1-'Mortality male'!U80)</f>
        <v>0.67656279919890305</v>
      </c>
      <c r="V190" s="21">
        <f>V189*(1-'Mortality male'!V80)</f>
        <v>0.6533036528797771</v>
      </c>
      <c r="W190" s="21">
        <f>W189*(1-'Mortality male'!W80)</f>
        <v>0.65057365044841176</v>
      </c>
      <c r="X190" s="21">
        <f>X189*(1-'Mortality male'!X80)</f>
        <v>0.66484869828399185</v>
      </c>
      <c r="Y190" s="21">
        <f>Y189*(1-'Mortality male'!Y80)</f>
        <v>0.6730009014916557</v>
      </c>
      <c r="Z190" s="21">
        <f>Z189*(1-'Mortality male'!Z80)</f>
        <v>0.67844459184477646</v>
      </c>
      <c r="AA190" s="21">
        <f ca="1">AA189*(1-'Mortality male'!AA80)</f>
        <v>0.67792725741747428</v>
      </c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</row>
    <row r="191" spans="1:37" x14ac:dyDescent="0.2">
      <c r="A191" s="1">
        <v>78</v>
      </c>
      <c r="B191" s="21">
        <f>B190*(1-'Mortality male'!B81)</f>
        <v>0.46983033043203382</v>
      </c>
      <c r="C191" s="21">
        <f>C190*(1-'Mortality male'!C81)</f>
        <v>0.47751611363561092</v>
      </c>
      <c r="D191" s="21">
        <f>D190*(1-'Mortality male'!D81)</f>
        <v>0.48362527360065671</v>
      </c>
      <c r="E191" s="21">
        <f>E190*(1-'Mortality male'!E81)</f>
        <v>0.49688027677176833</v>
      </c>
      <c r="F191" s="21">
        <f>F190*(1-'Mortality male'!F81)</f>
        <v>0.51699332197409198</v>
      </c>
      <c r="G191" s="21">
        <f>G190*(1-'Mortality male'!G81)</f>
        <v>0.52794729922059025</v>
      </c>
      <c r="H191" s="21">
        <f>H190*(1-'Mortality male'!H81)</f>
        <v>0.54438803478445097</v>
      </c>
      <c r="I191" s="21">
        <f>I190*(1-'Mortality male'!I81)</f>
        <v>0.55683908302669805</v>
      </c>
      <c r="J191" s="21">
        <f>J190*(1-'Mortality male'!J81)</f>
        <v>0.5703065472445239</v>
      </c>
      <c r="K191" s="21">
        <f>K190*(1-'Mortality male'!K81)</f>
        <v>0.57585770837893679</v>
      </c>
      <c r="L191" s="21">
        <f>L190*(1-'Mortality male'!L81)</f>
        <v>0.58334751596098278</v>
      </c>
      <c r="M191" s="21">
        <f>M190*(1-'Mortality male'!M81)</f>
        <v>0.6018083953611234</v>
      </c>
      <c r="N191" s="21">
        <f>N190*(1-'Mortality male'!N81)</f>
        <v>0.60294035718420391</v>
      </c>
      <c r="O191" s="21">
        <f>O190*(1-'Mortality male'!O81)</f>
        <v>0.61151790523808736</v>
      </c>
      <c r="P191" s="21">
        <f>P190*(1-'Mortality male'!P81)</f>
        <v>0.62719724386807241</v>
      </c>
      <c r="Q191" s="21">
        <f>Q190*(1-'Mortality male'!Q81)</f>
        <v>0.62120655283188264</v>
      </c>
      <c r="R191" s="21">
        <f>R190*(1-'Mortality male'!R81)</f>
        <v>0.62829449051985053</v>
      </c>
      <c r="S191" s="21">
        <f>S190*(1-'Mortality male'!S81)</f>
        <v>0.63778981439868954</v>
      </c>
      <c r="T191" s="21">
        <f>T190*(1-'Mortality male'!T81)</f>
        <v>0.63788386728899871</v>
      </c>
      <c r="U191" s="21">
        <f>U190*(1-'Mortality male'!U81)</f>
        <v>0.64880210515411973</v>
      </c>
      <c r="V191" s="21">
        <f>V190*(1-'Mortality male'!V81)</f>
        <v>0.62251256891189255</v>
      </c>
      <c r="W191" s="21">
        <f>W190*(1-'Mortality male'!W81)</f>
        <v>0.62066944524879419</v>
      </c>
      <c r="X191" s="21">
        <f>X190*(1-'Mortality male'!X81)</f>
        <v>0.6352972753291023</v>
      </c>
      <c r="Y191" s="21">
        <f>Y190*(1-'Mortality male'!Y81)</f>
        <v>0.64442288968501105</v>
      </c>
      <c r="Z191" s="21">
        <f>Z190*(1-'Mortality male'!Z81)</f>
        <v>0.65160291005682924</v>
      </c>
      <c r="AA191" s="21">
        <f ca="1">AA190*(1-'Mortality male'!AA81)</f>
        <v>0.65462707286736233</v>
      </c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</row>
    <row r="192" spans="1:37" x14ac:dyDescent="0.2">
      <c r="A192" s="1">
        <v>79</v>
      </c>
      <c r="B192" s="21">
        <f>B191*(1-'Mortality male'!B82)</f>
        <v>0.43191202673385554</v>
      </c>
      <c r="C192" s="21">
        <f>C191*(1-'Mortality male'!C82)</f>
        <v>0.44153836263785728</v>
      </c>
      <c r="D192" s="21">
        <f>D191*(1-'Mortality male'!D82)</f>
        <v>0.44603057437801835</v>
      </c>
      <c r="E192" s="21">
        <f>E191*(1-'Mortality male'!E82)</f>
        <v>0.45980785892680931</v>
      </c>
      <c r="F192" s="21">
        <f>F191*(1-'Mortality male'!F82)</f>
        <v>0.48064272248770346</v>
      </c>
      <c r="G192" s="21">
        <f>G191*(1-'Mortality male'!G82)</f>
        <v>0.49145652212835594</v>
      </c>
      <c r="H192" s="21">
        <f>H191*(1-'Mortality male'!H82)</f>
        <v>0.50812799307286838</v>
      </c>
      <c r="I192" s="21">
        <f>I191*(1-'Mortality male'!I82)</f>
        <v>0.5220719444970775</v>
      </c>
      <c r="J192" s="21">
        <f>J191*(1-'Mortality male'!J82)</f>
        <v>0.53471068769609076</v>
      </c>
      <c r="K192" s="21">
        <f>K191*(1-'Mortality male'!K82)</f>
        <v>0.5418289182993653</v>
      </c>
      <c r="L192" s="21">
        <f>L191*(1-'Mortality male'!L82)</f>
        <v>0.54949530252431567</v>
      </c>
      <c r="M192" s="21">
        <f>M191*(1-'Mortality male'!M82)</f>
        <v>0.56752845805642549</v>
      </c>
      <c r="N192" s="21">
        <f>N191*(1-'Mortality male'!N82)</f>
        <v>0.56901179659667289</v>
      </c>
      <c r="O192" s="21">
        <f>O191*(1-'Mortality male'!O82)</f>
        <v>0.57846774014006086</v>
      </c>
      <c r="P192" s="21">
        <f>P191*(1-'Mortality male'!P82)</f>
        <v>0.59526201227871534</v>
      </c>
      <c r="Q192" s="21">
        <f>Q191*(1-'Mortality male'!Q82)</f>
        <v>0.5896124252636803</v>
      </c>
      <c r="R192" s="21">
        <f>R191*(1-'Mortality male'!R82)</f>
        <v>0.59647590392490191</v>
      </c>
      <c r="S192" s="21">
        <f>S191*(1-'Mortality male'!S82)</f>
        <v>0.60570735412382481</v>
      </c>
      <c r="T192" s="21">
        <f>T191*(1-'Mortality male'!T82)</f>
        <v>0.60750936631408958</v>
      </c>
      <c r="U192" s="21">
        <f>U191*(1-'Mortality male'!U82)</f>
        <v>0.61799615625424364</v>
      </c>
      <c r="V192" s="21">
        <f>V191*(1-'Mortality male'!V82)</f>
        <v>0.58978521101599124</v>
      </c>
      <c r="W192" s="21">
        <f>W191*(1-'Mortality male'!W82)</f>
        <v>0.58858257149924709</v>
      </c>
      <c r="X192" s="21">
        <f>X191*(1-'Mortality male'!X82)</f>
        <v>0.60438863396622811</v>
      </c>
      <c r="Y192" s="21">
        <f>Y191*(1-'Mortality male'!Y82)</f>
        <v>0.61315743662671762</v>
      </c>
      <c r="Z192" s="21">
        <f>Z191*(1-'Mortality male'!Z82)</f>
        <v>0.61969612899607462</v>
      </c>
      <c r="AA192" s="21">
        <f ca="1">AA191*(1-'Mortality male'!AA82)</f>
        <v>0.62750647254709702</v>
      </c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</row>
    <row r="193" spans="1:37" x14ac:dyDescent="0.2">
      <c r="A193" s="1">
        <v>80</v>
      </c>
      <c r="B193" s="21">
        <f>B192*(1-'Mortality male'!B83)</f>
        <v>0.39584918725799345</v>
      </c>
      <c r="C193" s="21">
        <f>C192*(1-'Mortality male'!C83)</f>
        <v>0.40482933759385376</v>
      </c>
      <c r="D193" s="21">
        <f>D192*(1-'Mortality male'!D83)</f>
        <v>0.40706843867535802</v>
      </c>
      <c r="E193" s="21">
        <f>E192*(1-'Mortality male'!E83)</f>
        <v>0.42116981634250289</v>
      </c>
      <c r="F193" s="21">
        <f>F192*(1-'Mortality male'!F83)</f>
        <v>0.44215479938140728</v>
      </c>
      <c r="G193" s="21">
        <f>G192*(1-'Mortality male'!G83)</f>
        <v>0.45296730839468036</v>
      </c>
      <c r="H193" s="21">
        <f>H192*(1-'Mortality male'!H83)</f>
        <v>0.46959595405912946</v>
      </c>
      <c r="I193" s="21">
        <f>I192*(1-'Mortality male'!I83)</f>
        <v>0.48575589667477248</v>
      </c>
      <c r="J193" s="21">
        <f>J192*(1-'Mortality male'!J83)</f>
        <v>0.49810725271038836</v>
      </c>
      <c r="K193" s="21">
        <f>K192*(1-'Mortality male'!K83)</f>
        <v>0.50369616027986053</v>
      </c>
      <c r="L193" s="21">
        <f>L192*(1-'Mortality male'!L83)</f>
        <v>0.5131560428385179</v>
      </c>
      <c r="M193" s="21">
        <f>M192*(1-'Mortality male'!M83)</f>
        <v>0.53072693186597841</v>
      </c>
      <c r="N193" s="21">
        <f>N192*(1-'Mortality male'!N83)</f>
        <v>0.53296050719303367</v>
      </c>
      <c r="O193" s="21">
        <f>O192*(1-'Mortality male'!O83)</f>
        <v>0.54294685548827393</v>
      </c>
      <c r="P193" s="21">
        <f>P192*(1-'Mortality male'!P83)</f>
        <v>0.56074513659907976</v>
      </c>
      <c r="Q193" s="21">
        <f>Q192*(1-'Mortality male'!Q83)</f>
        <v>0.55505984142133458</v>
      </c>
      <c r="R193" s="21">
        <f>R192*(1-'Mortality male'!R83)</f>
        <v>0.56153306149989202</v>
      </c>
      <c r="S193" s="21">
        <f>S192*(1-'Mortality male'!S83)</f>
        <v>0.57161265834595787</v>
      </c>
      <c r="T193" s="21">
        <f>T192*(1-'Mortality male'!T83)</f>
        <v>0.57448258107200678</v>
      </c>
      <c r="U193" s="21">
        <f>U192*(1-'Mortality male'!U83)</f>
        <v>0.58439085951243508</v>
      </c>
      <c r="V193" s="21">
        <f>V192*(1-'Mortality male'!V83)</f>
        <v>0.55397805284572676</v>
      </c>
      <c r="W193" s="21">
        <f>W192*(1-'Mortality male'!W83)</f>
        <v>0.55413331105971575</v>
      </c>
      <c r="X193" s="21">
        <f>X192*(1-'Mortality male'!X83)</f>
        <v>0.57209876681937055</v>
      </c>
      <c r="Y193" s="21">
        <f>Y192*(1-'Mortality male'!Y83)</f>
        <v>0.58080434765097888</v>
      </c>
      <c r="Z193" s="21">
        <f>Z192*(1-'Mortality male'!Z83)</f>
        <v>0.58697580030609375</v>
      </c>
      <c r="AA193" s="21">
        <f ca="1">AA192*(1-'Mortality male'!AA83)</f>
        <v>0.5935261574453724</v>
      </c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</row>
    <row r="194" spans="1:37" x14ac:dyDescent="0.2">
      <c r="A194" s="1">
        <v>81</v>
      </c>
      <c r="B194" s="21">
        <f>B193*(1-'Mortality male'!B84)</f>
        <v>0.35817771238200524</v>
      </c>
      <c r="C194" s="21">
        <f>C193*(1-'Mortality male'!C84)</f>
        <v>0.36395542177803969</v>
      </c>
      <c r="D194" s="21">
        <f>D193*(1-'Mortality male'!D84)</f>
        <v>0.36937217532841876</v>
      </c>
      <c r="E194" s="21">
        <f>E193*(1-'Mortality male'!E84)</f>
        <v>0.38142007646080034</v>
      </c>
      <c r="F194" s="21">
        <f>F193*(1-'Mortality male'!F84)</f>
        <v>0.40312008780526692</v>
      </c>
      <c r="G194" s="21">
        <f>G193*(1-'Mortality male'!G84)</f>
        <v>0.41237730757833219</v>
      </c>
      <c r="H194" s="21">
        <f>H193*(1-'Mortality male'!H84)</f>
        <v>0.43114959951834958</v>
      </c>
      <c r="I194" s="21">
        <f>I193*(1-'Mortality male'!I84)</f>
        <v>0.44740120114557136</v>
      </c>
      <c r="J194" s="21">
        <f>J193*(1-'Mortality male'!J84)</f>
        <v>0.45962845689521958</v>
      </c>
      <c r="K194" s="21">
        <f>K193*(1-'Mortality male'!K84)</f>
        <v>0.46555137726621021</v>
      </c>
      <c r="L194" s="21">
        <f>L193*(1-'Mortality male'!L84)</f>
        <v>0.47651885966071844</v>
      </c>
      <c r="M194" s="21">
        <f>M193*(1-'Mortality male'!M84)</f>
        <v>0.49179174487581045</v>
      </c>
      <c r="N194" s="21">
        <f>N193*(1-'Mortality male'!N84)</f>
        <v>0.49496067149660727</v>
      </c>
      <c r="O194" s="21">
        <f>O193*(1-'Mortality male'!O84)</f>
        <v>0.50489304698461923</v>
      </c>
      <c r="P194" s="21">
        <f>P193*(1-'Mortality male'!P84)</f>
        <v>0.52394763755560214</v>
      </c>
      <c r="Q194" s="21">
        <f>Q193*(1-'Mortality male'!Q84)</f>
        <v>0.51765672248121275</v>
      </c>
      <c r="R194" s="21">
        <f>R193*(1-'Mortality male'!R84)</f>
        <v>0.52511227699279717</v>
      </c>
      <c r="S194" s="21">
        <f>S193*(1-'Mortality male'!S84)</f>
        <v>0.53469051966170666</v>
      </c>
      <c r="T194" s="21">
        <f>T193*(1-'Mortality male'!T84)</f>
        <v>0.53971438824724638</v>
      </c>
      <c r="U194" s="21">
        <f>U193*(1-'Mortality male'!U84)</f>
        <v>0.54980604082988849</v>
      </c>
      <c r="V194" s="21">
        <f>V193*(1-'Mortality male'!V84)</f>
        <v>0.51746681142389872</v>
      </c>
      <c r="W194" s="21">
        <f>W193*(1-'Mortality male'!W84)</f>
        <v>0.51774750352147891</v>
      </c>
      <c r="X194" s="21">
        <f>X193*(1-'Mortality male'!X84)</f>
        <v>0.53751944728702061</v>
      </c>
      <c r="Y194" s="21">
        <f>Y193*(1-'Mortality male'!Y84)</f>
        <v>0.54574080152268489</v>
      </c>
      <c r="Z194" s="21">
        <f>Z193*(1-'Mortality male'!Z84)</f>
        <v>0.55375719288953751</v>
      </c>
      <c r="AA194" s="21">
        <f ca="1">AA193*(1-'Mortality male'!AA84)</f>
        <v>0.5612148103948561</v>
      </c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</row>
    <row r="195" spans="1:37" x14ac:dyDescent="0.2">
      <c r="A195" s="1">
        <v>82</v>
      </c>
      <c r="B195" s="21">
        <f>B194*(1-'Mortality male'!B85)</f>
        <v>0.31982947951954727</v>
      </c>
      <c r="C195" s="21">
        <f>C194*(1-'Mortality male'!C85)</f>
        <v>0.32786872145728546</v>
      </c>
      <c r="D195" s="21">
        <f>D194*(1-'Mortality male'!D85)</f>
        <v>0.32983850871994119</v>
      </c>
      <c r="E195" s="21">
        <f>E194*(1-'Mortality male'!E85)</f>
        <v>0.34169790883134377</v>
      </c>
      <c r="F195" s="21">
        <f>F194*(1-'Mortality male'!F85)</f>
        <v>0.36508493516264756</v>
      </c>
      <c r="G195" s="21">
        <f>G194*(1-'Mortality male'!G85)</f>
        <v>0.37290000700101056</v>
      </c>
      <c r="H195" s="21">
        <f>H194*(1-'Mortality male'!H85)</f>
        <v>0.39240781611607228</v>
      </c>
      <c r="I195" s="21">
        <f>I194*(1-'Mortality male'!I85)</f>
        <v>0.40724613250253311</v>
      </c>
      <c r="J195" s="21">
        <f>J194*(1-'Mortality male'!J85)</f>
        <v>0.41980849478201993</v>
      </c>
      <c r="K195" s="21">
        <f>K194*(1-'Mortality male'!K85)</f>
        <v>0.42612073644353837</v>
      </c>
      <c r="L195" s="21">
        <f>L194*(1-'Mortality male'!L85)</f>
        <v>0.43739943393099034</v>
      </c>
      <c r="M195" s="21">
        <f>M194*(1-'Mortality male'!M85)</f>
        <v>0.45238791326280026</v>
      </c>
      <c r="N195" s="21">
        <f>N194*(1-'Mortality male'!N85)</f>
        <v>0.45477846735844757</v>
      </c>
      <c r="O195" s="21">
        <f>O194*(1-'Mortality male'!O85)</f>
        <v>0.4660374525673493</v>
      </c>
      <c r="P195" s="21">
        <f>P194*(1-'Mortality male'!P85)</f>
        <v>0.48638849504577497</v>
      </c>
      <c r="Q195" s="21">
        <f>Q194*(1-'Mortality male'!Q85)</f>
        <v>0.47902736390203782</v>
      </c>
      <c r="R195" s="21">
        <f>R194*(1-'Mortality male'!R85)</f>
        <v>0.4862293864691144</v>
      </c>
      <c r="S195" s="21">
        <f>S194*(1-'Mortality male'!S85)</f>
        <v>0.49689339196111465</v>
      </c>
      <c r="T195" s="21">
        <f>T194*(1-'Mortality male'!T85)</f>
        <v>0.50110117973845603</v>
      </c>
      <c r="U195" s="21">
        <f>U194*(1-'Mortality male'!U85)</f>
        <v>0.51251130144132162</v>
      </c>
      <c r="V195" s="23">
        <f>V194*(1-'Mortality male'!V85)</f>
        <v>0.47857314076329166</v>
      </c>
      <c r="W195" s="21">
        <f>W194*(1-'Mortality male'!W85)</f>
        <v>0.47928068163867821</v>
      </c>
      <c r="X195" s="21">
        <f>X194*(1-'Mortality male'!X85)</f>
        <v>0.50011211819953461</v>
      </c>
      <c r="Y195" s="21">
        <f>Y194*(1-'Mortality male'!Y85)</f>
        <v>0.50833411817452856</v>
      </c>
      <c r="Z195" s="21">
        <f>Z194*(1-'Mortality male'!Z85)</f>
        <v>0.51657159451613111</v>
      </c>
      <c r="AA195" s="21">
        <f ca="1">AA194*(1-'Mortality male'!AA85)</f>
        <v>0.52511495453319557</v>
      </c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</row>
    <row r="196" spans="1:37" x14ac:dyDescent="0.2">
      <c r="A196" s="1">
        <v>83</v>
      </c>
      <c r="B196" s="21">
        <f>B195*(1-'Mortality male'!B86)</f>
        <v>0.28183833599555613</v>
      </c>
      <c r="C196" s="21">
        <f>C195*(1-'Mortality male'!C86)</f>
        <v>0.28869635937087484</v>
      </c>
      <c r="D196" s="21">
        <f>D195*(1-'Mortality male'!D86)</f>
        <v>0.29339863961913182</v>
      </c>
      <c r="E196" s="21">
        <f>E195*(1-'Mortality male'!E86)</f>
        <v>0.30155882396701711</v>
      </c>
      <c r="F196" s="21">
        <f>F195*(1-'Mortality male'!F86)</f>
        <v>0.3277295652476897</v>
      </c>
      <c r="G196" s="21">
        <f>G195*(1-'Mortality male'!G86)</f>
        <v>0.33267648028249613</v>
      </c>
      <c r="H196" s="21">
        <f>H195*(1-'Mortality male'!H86)</f>
        <v>0.351350648980085</v>
      </c>
      <c r="I196" s="21">
        <f>I195*(1-'Mortality male'!I86)</f>
        <v>0.36699445024486338</v>
      </c>
      <c r="J196" s="21">
        <f>J195*(1-'Mortality male'!J86)</f>
        <v>0.37882667780163592</v>
      </c>
      <c r="K196" s="21">
        <f>K195*(1-'Mortality male'!K86)</f>
        <v>0.38655690794836761</v>
      </c>
      <c r="L196" s="21">
        <f>L195*(1-'Mortality male'!L86)</f>
        <v>0.39833339990078731</v>
      </c>
      <c r="M196" s="21">
        <f>M195*(1-'Mortality male'!M86)</f>
        <v>0.41305514242660291</v>
      </c>
      <c r="N196" s="21">
        <f>N195*(1-'Mortality male'!N86)</f>
        <v>0.4146569153592024</v>
      </c>
      <c r="O196" s="21">
        <f>O195*(1-'Mortality male'!O86)</f>
        <v>0.42622824265922998</v>
      </c>
      <c r="P196" s="21">
        <f>P195*(1-'Mortality male'!P86)</f>
        <v>0.44605593667306065</v>
      </c>
      <c r="Q196" s="21">
        <f>Q195*(1-'Mortality male'!Q86)</f>
        <v>0.43909787864541994</v>
      </c>
      <c r="R196" s="21">
        <f>R195*(1-'Mortality male'!R86)</f>
        <v>0.44520336284972423</v>
      </c>
      <c r="S196" s="21">
        <f>S195*(1-'Mortality male'!S86)</f>
        <v>0.45770442355786695</v>
      </c>
      <c r="T196" s="21">
        <f>T195*(1-'Mortality male'!T86)</f>
        <v>0.46154901263521003</v>
      </c>
      <c r="U196" s="21">
        <f>U195*(1-'Mortality male'!U86)</f>
        <v>0.47335198428288622</v>
      </c>
      <c r="V196" s="23">
        <f>V195*(1-'Mortality male'!V86)</f>
        <v>0.4363737872159284</v>
      </c>
      <c r="W196" s="21">
        <f>W195*(1-'Mortality male'!W86)</f>
        <v>0.43977623997558457</v>
      </c>
      <c r="X196" s="21">
        <f>X195*(1-'Mortality male'!X86)</f>
        <v>0.46207649732180789</v>
      </c>
      <c r="Y196" s="21">
        <f>Y195*(1-'Mortality male'!Y86)</f>
        <v>0.46828995918478361</v>
      </c>
      <c r="Z196" s="21">
        <f>Z195*(1-'Mortality male'!Z86)</f>
        <v>0.47803646425387208</v>
      </c>
      <c r="AA196" s="21">
        <f ca="1">AA195*(1-'Mortality male'!AA86)</f>
        <v>0.48565179255582724</v>
      </c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</row>
    <row r="197" spans="1:37" x14ac:dyDescent="0.2">
      <c r="A197" s="1">
        <v>84</v>
      </c>
      <c r="B197" s="21">
        <f>B196*(1-'Mortality male'!B87)</f>
        <v>0.24411544418775352</v>
      </c>
      <c r="C197" s="21">
        <f>C196*(1-'Mortality male'!C87)</f>
        <v>0.25229128450464089</v>
      </c>
      <c r="D197" s="21">
        <f>D196*(1-'Mortality male'!D87)</f>
        <v>0.25506121737556525</v>
      </c>
      <c r="E197" s="21">
        <f>E196*(1-'Mortality male'!E87)</f>
        <v>0.26478406166836871</v>
      </c>
      <c r="F197" s="21">
        <f>F196*(1-'Mortality male'!F87)</f>
        <v>0.28718382202120724</v>
      </c>
      <c r="G197" s="21">
        <f>G196*(1-'Mortality male'!G87)</f>
        <v>0.29450561758385663</v>
      </c>
      <c r="H197" s="21">
        <f>H196*(1-'Mortality male'!H87)</f>
        <v>0.31328604135898486</v>
      </c>
      <c r="I197" s="21">
        <f>I196*(1-'Mortality male'!I87)</f>
        <v>0.32626490511721618</v>
      </c>
      <c r="J197" s="21">
        <f>J196*(1-'Mortality male'!J87)</f>
        <v>0.33848588444514749</v>
      </c>
      <c r="K197" s="21">
        <f>K196*(1-'Mortality male'!K87)</f>
        <v>0.34660317699020993</v>
      </c>
      <c r="L197" s="21">
        <f>L196*(1-'Mortality male'!L87)</f>
        <v>0.35821727111310903</v>
      </c>
      <c r="M197" s="21">
        <f>M196*(1-'Mortality male'!M87)</f>
        <v>0.37303809708262037</v>
      </c>
      <c r="N197" s="21">
        <f>N196*(1-'Mortality male'!N87)</f>
        <v>0.37274137714749545</v>
      </c>
      <c r="O197" s="21">
        <f>O196*(1-'Mortality male'!O87)</f>
        <v>0.38538317606869138</v>
      </c>
      <c r="P197" s="21">
        <f>P196*(1-'Mortality male'!P87)</f>
        <v>0.40422791731559071</v>
      </c>
      <c r="Q197" s="21">
        <f>Q196*(1-'Mortality male'!Q87)</f>
        <v>0.39661477434113485</v>
      </c>
      <c r="R197" s="21">
        <f>R196*(1-'Mortality male'!R87)</f>
        <v>0.40403450172370758</v>
      </c>
      <c r="S197" s="21">
        <f>S196*(1-'Mortality male'!S87)</f>
        <v>0.41512952841194806</v>
      </c>
      <c r="T197" s="21">
        <f>T196*(1-'Mortality male'!T87)</f>
        <v>0.42154676905200117</v>
      </c>
      <c r="U197" s="21">
        <f>U196*(1-'Mortality male'!U87)</f>
        <v>0.43187757298890567</v>
      </c>
      <c r="V197" s="21">
        <f>V196*(1-'Mortality male'!V87)</f>
        <v>0.39399942354046263</v>
      </c>
      <c r="W197" s="21">
        <f>W196*(1-'Mortality male'!W87)</f>
        <v>0.39839920435802006</v>
      </c>
      <c r="X197" s="21">
        <f>X196*(1-'Mortality male'!X87)</f>
        <v>0.42139961945293281</v>
      </c>
      <c r="Y197" s="21">
        <f>Y196*(1-'Mortality male'!Y87)</f>
        <v>0.42930223048878186</v>
      </c>
      <c r="Z197" s="21">
        <f>Z196*(1-'Mortality male'!Z87)</f>
        <v>0.43810445412014676</v>
      </c>
      <c r="AA197" s="21">
        <f ca="1">AA196*(1-'Mortality male'!AA87)</f>
        <v>0.4447764456417248</v>
      </c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</row>
    <row r="198" spans="1:37" x14ac:dyDescent="0.2">
      <c r="A198" s="1">
        <v>85</v>
      </c>
      <c r="B198" s="21">
        <f>B197*(1-'Mortality male'!B88)</f>
        <v>0.20915152501337111</v>
      </c>
      <c r="C198" s="21">
        <f>C197*(1-'Mortality male'!C88)</f>
        <v>0.21759011378079673</v>
      </c>
      <c r="D198" s="21">
        <f>D197*(1-'Mortality male'!D88)</f>
        <v>0.2194558152107316</v>
      </c>
      <c r="E198" s="21">
        <f>E197*(1-'Mortality male'!E88)</f>
        <v>0.2286299208912595</v>
      </c>
      <c r="F198" s="21">
        <f>F197*(1-'Mortality male'!F88)</f>
        <v>0.25135259589525211</v>
      </c>
      <c r="G198" s="21">
        <f>G197*(1-'Mortality male'!G88)</f>
        <v>0.25640361659574773</v>
      </c>
      <c r="H198" s="21">
        <f>H197*(1-'Mortality male'!H88)</f>
        <v>0.27524499919792655</v>
      </c>
      <c r="I198" s="21">
        <f>I197*(1-'Mortality male'!I88)</f>
        <v>0.28661859947233048</v>
      </c>
      <c r="J198" s="21">
        <f>J197*(1-'Mortality male'!J88)</f>
        <v>0.29817894021122487</v>
      </c>
      <c r="K198" s="21">
        <f>K197*(1-'Mortality male'!K88)</f>
        <v>0.3066866220656746</v>
      </c>
      <c r="L198" s="21">
        <f>L197*(1-'Mortality male'!L88)</f>
        <v>0.31957322610817968</v>
      </c>
      <c r="M198" s="21">
        <f>M197*(1-'Mortality male'!M88)</f>
        <v>0.33304245427143686</v>
      </c>
      <c r="N198" s="21">
        <f>N197*(1-'Mortality male'!N88)</f>
        <v>0.33085459900770853</v>
      </c>
      <c r="O198" s="21">
        <f>O197*(1-'Mortality male'!O88)</f>
        <v>0.34267036401854795</v>
      </c>
      <c r="P198" s="21">
        <f>P197*(1-'Mortality male'!P88)</f>
        <v>0.36162586684860509</v>
      </c>
      <c r="Q198" s="21">
        <f>Q197*(1-'Mortality male'!Q88)</f>
        <v>0.35471842905579998</v>
      </c>
      <c r="R198" s="21">
        <f>R197*(1-'Mortality male'!R88)</f>
        <v>0.35959244126136686</v>
      </c>
      <c r="S198" s="21">
        <f>S197*(1-'Mortality male'!S88)</f>
        <v>0.3700382704048244</v>
      </c>
      <c r="T198" s="21">
        <f>T197*(1-'Mortality male'!T88)</f>
        <v>0.37772219356024755</v>
      </c>
      <c r="U198" s="21">
        <f>U197*(1-'Mortality male'!U88)</f>
        <v>0.38796836829472275</v>
      </c>
      <c r="V198" s="21">
        <f>V197*(1-'Mortality male'!V88)</f>
        <v>0.35162357684606638</v>
      </c>
      <c r="W198" s="21">
        <f>W197*(1-'Mortality male'!W88)</f>
        <v>0.35633325308985464</v>
      </c>
      <c r="X198" s="21">
        <f>X197*(1-'Mortality male'!X88)</f>
        <v>0.37917083842305205</v>
      </c>
      <c r="Y198" s="21">
        <f>Y197*(1-'Mortality male'!Y88)</f>
        <v>0.38831869083010029</v>
      </c>
      <c r="Z198" s="21">
        <f>Z197*(1-'Mortality male'!Z88)</f>
        <v>0.39623006066623329</v>
      </c>
      <c r="AA198" s="21">
        <f ca="1">AA197*(1-'Mortality male'!AA88)</f>
        <v>0.40266152534013827</v>
      </c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</row>
    <row r="199" spans="1:37" x14ac:dyDescent="0.2">
      <c r="A199" s="1">
        <v>86</v>
      </c>
      <c r="B199" s="21">
        <f>B198*(1-'Mortality male'!B89)</f>
        <v>0.17805427446047123</v>
      </c>
      <c r="C199" s="21">
        <f>C198*(1-'Mortality male'!C89)</f>
        <v>0.18554596400785278</v>
      </c>
      <c r="D199" s="21">
        <f>D198*(1-'Mortality male'!D89)</f>
        <v>0.18599618419205502</v>
      </c>
      <c r="E199" s="21">
        <f>E198*(1-'Mortality male'!E89)</f>
        <v>0.19295716727702042</v>
      </c>
      <c r="F199" s="21">
        <f>F198*(1-'Mortality male'!F89)</f>
        <v>0.21565201054299957</v>
      </c>
      <c r="G199" s="21">
        <f>G198*(1-'Mortality male'!G89)</f>
        <v>0.22084932569623678</v>
      </c>
      <c r="H199" s="21">
        <f>H198*(1-'Mortality male'!H89)</f>
        <v>0.23353035579092338</v>
      </c>
      <c r="I199" s="21">
        <f>I198*(1-'Mortality male'!I89)</f>
        <v>0.24864916233308273</v>
      </c>
      <c r="J199" s="21">
        <f>J198*(1-'Mortality male'!J89)</f>
        <v>0.26037607762251824</v>
      </c>
      <c r="K199" s="21">
        <f>K198*(1-'Mortality male'!K89)</f>
        <v>0.2678676942703847</v>
      </c>
      <c r="L199" s="21">
        <f>L198*(1-'Mortality male'!L89)</f>
        <v>0.27868969903016216</v>
      </c>
      <c r="M199" s="21">
        <f>M198*(1-'Mortality male'!M89)</f>
        <v>0.29302637631138945</v>
      </c>
      <c r="N199" s="21">
        <f>N198*(1-'Mortality male'!N89)</f>
        <v>0.29003962805644279</v>
      </c>
      <c r="O199" s="21">
        <f>O198*(1-'Mortality male'!O89)</f>
        <v>0.30202570524622291</v>
      </c>
      <c r="P199" s="21">
        <f>P198*(1-'Mortality male'!P89)</f>
        <v>0.32146638274172179</v>
      </c>
      <c r="Q199" s="21">
        <f>Q198*(1-'Mortality male'!Q89)</f>
        <v>0.31091211227796683</v>
      </c>
      <c r="R199" s="21">
        <f>R198*(1-'Mortality male'!R89)</f>
        <v>0.31732800515874621</v>
      </c>
      <c r="S199" s="21">
        <f>S198*(1-'Mortality male'!S89)</f>
        <v>0.32714852873731953</v>
      </c>
      <c r="T199" s="21">
        <f>T198*(1-'Mortality male'!T89)</f>
        <v>0.33357795919876115</v>
      </c>
      <c r="U199" s="21">
        <f>U198*(1-'Mortality male'!U89)</f>
        <v>0.34521717210088548</v>
      </c>
      <c r="V199" s="21">
        <f>V198*(1-'Mortality male'!V89)</f>
        <v>0.30649525837796832</v>
      </c>
      <c r="W199" s="21">
        <f>W198*(1-'Mortality male'!W89)</f>
        <v>0.31205232810222516</v>
      </c>
      <c r="X199" s="21">
        <f>X198*(1-'Mortality male'!X89)</f>
        <v>0.33534744820890094</v>
      </c>
      <c r="Y199" s="21">
        <f>Y198*(1-'Mortality male'!Y89)</f>
        <v>0.3445046587625803</v>
      </c>
      <c r="Z199" s="21">
        <f>Z198*(1-'Mortality male'!Z89)</f>
        <v>0.35260319784598299</v>
      </c>
      <c r="AA199" s="21">
        <f ca="1">AA198*(1-'Mortality male'!AA89)</f>
        <v>0.35939289312363792</v>
      </c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</row>
    <row r="200" spans="1:37" x14ac:dyDescent="0.2">
      <c r="A200" s="1">
        <v>87</v>
      </c>
      <c r="B200" s="21">
        <f>B199*(1-'Mortality male'!B90)</f>
        <v>0.14787309156957687</v>
      </c>
      <c r="C200" s="21">
        <f>C199*(1-'Mortality male'!C90)</f>
        <v>0.15577359960418027</v>
      </c>
      <c r="D200" s="21">
        <f>D199*(1-'Mortality male'!D90)</f>
        <v>0.15394452356432342</v>
      </c>
      <c r="E200" s="21">
        <f>E199*(1-'Mortality male'!E90)</f>
        <v>0.16122830264847268</v>
      </c>
      <c r="F200" s="21">
        <f>F199*(1-'Mortality male'!F90)</f>
        <v>0.18213154208126536</v>
      </c>
      <c r="G200" s="21">
        <f>G199*(1-'Mortality male'!G90)</f>
        <v>0.18644695621503202</v>
      </c>
      <c r="H200" s="21">
        <f>H199*(1-'Mortality male'!H90)</f>
        <v>0.19930794548818012</v>
      </c>
      <c r="I200" s="21">
        <f>I199*(1-'Mortality male'!I90)</f>
        <v>0.20955082198553088</v>
      </c>
      <c r="J200" s="21">
        <f>J199*(1-'Mortality male'!J90)</f>
        <v>0.22344636885617966</v>
      </c>
      <c r="K200" s="21">
        <f>K199*(1-'Mortality male'!K90)</f>
        <v>0.23105722749705326</v>
      </c>
      <c r="L200" s="21">
        <f>L199*(1-'Mortality male'!L90)</f>
        <v>0.24046353038639909</v>
      </c>
      <c r="M200" s="21">
        <f>M199*(1-'Mortality male'!M90)</f>
        <v>0.25458539882735454</v>
      </c>
      <c r="N200" s="21">
        <f>N199*(1-'Mortality male'!N90)</f>
        <v>0.24969208482674429</v>
      </c>
      <c r="O200" s="21">
        <f>O199*(1-'Mortality male'!O90)</f>
        <v>0.26117217498285072</v>
      </c>
      <c r="P200" s="21">
        <f>P199*(1-'Mortality male'!P90)</f>
        <v>0.27919211860586285</v>
      </c>
      <c r="Q200" s="21">
        <f>Q199*(1-'Mortality male'!Q90)</f>
        <v>0.26969727444091623</v>
      </c>
      <c r="R200" s="21">
        <f>R199*(1-'Mortality male'!R90)</f>
        <v>0.2748356242529012</v>
      </c>
      <c r="S200" s="21">
        <f>S199*(1-'Mortality male'!S90)</f>
        <v>0.28509561183761778</v>
      </c>
      <c r="T200" s="21">
        <f>T199*(1-'Mortality male'!T90)</f>
        <v>0.2892910447555832</v>
      </c>
      <c r="U200" s="21">
        <f>U199*(1-'Mortality male'!U90)</f>
        <v>0.30019561851913645</v>
      </c>
      <c r="V200" s="21">
        <f>V199*(1-'Mortality male'!V90)</f>
        <v>0.26393317096356123</v>
      </c>
      <c r="W200" s="21">
        <f>W199*(1-'Mortality male'!W90)</f>
        <v>0.26814018882327983</v>
      </c>
      <c r="X200" s="21">
        <f>X199*(1-'Mortality male'!X90)</f>
        <v>0.29226577321545172</v>
      </c>
      <c r="Y200" s="21">
        <f>Y199*(1-'Mortality male'!Y90)</f>
        <v>0.30117565732002871</v>
      </c>
      <c r="Z200" s="21">
        <f>Z199*(1-'Mortality male'!Z90)</f>
        <v>0.30883244392281928</v>
      </c>
      <c r="AA200" s="21">
        <f ca="1">AA199*(1-'Mortality male'!AA90)</f>
        <v>0.31633905322913836</v>
      </c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</row>
    <row r="201" spans="1:37" x14ac:dyDescent="0.2">
      <c r="A201" s="1">
        <v>88</v>
      </c>
      <c r="B201" s="21">
        <f>B200*(1-'Mortality male'!B91)</f>
        <v>0.12170389684822208</v>
      </c>
      <c r="C201" s="21">
        <f>C200*(1-'Mortality male'!C91)</f>
        <v>0.12683409909676058</v>
      </c>
      <c r="D201" s="21">
        <f>D200*(1-'Mortality male'!D91)</f>
        <v>0.12531328127801536</v>
      </c>
      <c r="E201" s="21">
        <f>E200*(1-'Mortality male'!E91)</f>
        <v>0.13063945571326732</v>
      </c>
      <c r="F201" s="21">
        <f>F200*(1-'Mortality male'!F91)</f>
        <v>0.14928293914077043</v>
      </c>
      <c r="G201" s="21">
        <f>G200*(1-'Mortality male'!G91)</f>
        <v>0.15504584055623932</v>
      </c>
      <c r="H201" s="21">
        <f>H200*(1-'Mortality male'!H91)</f>
        <v>0.1660020974203068</v>
      </c>
      <c r="I201" s="21">
        <f>I200*(1-'Mortality male'!I91)</f>
        <v>0.17758031487195619</v>
      </c>
      <c r="J201" s="21">
        <f>J200*(1-'Mortality male'!J91)</f>
        <v>0.18527437283282874</v>
      </c>
      <c r="K201" s="21">
        <f>K200*(1-'Mortality male'!K91)</f>
        <v>0.19518560820565675</v>
      </c>
      <c r="L201" s="21">
        <f>L200*(1-'Mortality male'!L91)</f>
        <v>0.20339627383972456</v>
      </c>
      <c r="M201" s="21">
        <f>M200*(1-'Mortality male'!M91)</f>
        <v>0.21532524381173426</v>
      </c>
      <c r="N201" s="21">
        <f>N200*(1-'Mortality male'!N91)</f>
        <v>0.21264023098968679</v>
      </c>
      <c r="O201" s="21">
        <f>O200*(1-'Mortality male'!O91)</f>
        <v>0.22078746430391552</v>
      </c>
      <c r="P201" s="21">
        <f>P200*(1-'Mortality male'!P91)</f>
        <v>0.23855544042634552</v>
      </c>
      <c r="Q201" s="21">
        <f>Q200*(1-'Mortality male'!Q91)</f>
        <v>0.229949366349463</v>
      </c>
      <c r="R201" s="21">
        <f>R200*(1-'Mortality male'!R91)</f>
        <v>0.23450248145632291</v>
      </c>
      <c r="S201" s="21">
        <f>S200*(1-'Mortality male'!S91)</f>
        <v>0.24290949135148016</v>
      </c>
      <c r="T201" s="21">
        <f>T200*(1-'Mortality male'!T91)</f>
        <v>0.24593007219241897</v>
      </c>
      <c r="U201" s="21">
        <f>U200*(1-'Mortality male'!U91)</f>
        <v>0.25634752441760272</v>
      </c>
      <c r="V201" s="21">
        <f>V200*(1-'Mortality male'!V91)</f>
        <v>0.22006877955436047</v>
      </c>
      <c r="W201" s="21">
        <f>W200*(1-'Mortality male'!W91)</f>
        <v>0.22679735808023574</v>
      </c>
      <c r="X201" s="21">
        <f>X200*(1-'Mortality male'!X91)</f>
        <v>0.24864765976884667</v>
      </c>
      <c r="Y201" s="21">
        <f>Y200*(1-'Mortality male'!Y91)</f>
        <v>0.2582048022462492</v>
      </c>
      <c r="Z201" s="21">
        <f>Z200*(1-'Mortality male'!Z91)</f>
        <v>0.2650624649886632</v>
      </c>
      <c r="AA201" s="21">
        <f ca="1">AA200*(1-'Mortality male'!AA91)</f>
        <v>0.27192879443350176</v>
      </c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</row>
    <row r="202" spans="1:37" x14ac:dyDescent="0.2">
      <c r="A202" s="1">
        <v>89</v>
      </c>
      <c r="B202" s="21">
        <f>B201*(1-'Mortality male'!B92)</f>
        <v>9.8885684995444492E-2</v>
      </c>
      <c r="C202" s="21">
        <f>C201*(1-'Mortality male'!C92)</f>
        <v>0.10179009606525301</v>
      </c>
      <c r="D202" s="21">
        <f>D201*(1-'Mortality male'!D92)</f>
        <v>0.10144132348403896</v>
      </c>
      <c r="E202" s="21">
        <f>E201*(1-'Mortality male'!E92)</f>
        <v>0.10449209520314541</v>
      </c>
      <c r="F202" s="21">
        <f>F201*(1-'Mortality male'!F92)</f>
        <v>0.12124973977870444</v>
      </c>
      <c r="G202" s="21">
        <f>G201*(1-'Mortality male'!G92)</f>
        <v>0.12498617251448851</v>
      </c>
      <c r="H202" s="21">
        <f>H201*(1-'Mortality male'!H92)</f>
        <v>0.13605213671029689</v>
      </c>
      <c r="I202" s="21">
        <f>I201*(1-'Mortality male'!I92)</f>
        <v>0.14448079820344828</v>
      </c>
      <c r="J202" s="21">
        <f>J201*(1-'Mortality male'!J92)</f>
        <v>0.15329340225255622</v>
      </c>
      <c r="K202" s="21">
        <f>K201*(1-'Mortality male'!K92)</f>
        <v>0.16109536477508452</v>
      </c>
      <c r="L202" s="21">
        <f>L201*(1-'Mortality male'!L92)</f>
        <v>0.16884164618708719</v>
      </c>
      <c r="M202" s="21">
        <f>M201*(1-'Mortality male'!M92)</f>
        <v>0.17992871543810166</v>
      </c>
      <c r="N202" s="21">
        <f>N201*(1-'Mortality male'!N92)</f>
        <v>0.17813692605306594</v>
      </c>
      <c r="O202" s="21">
        <f>O201*(1-'Mortality male'!O92)</f>
        <v>0.18491543872203345</v>
      </c>
      <c r="P202" s="21">
        <f>P201*(1-'Mortality male'!P92)</f>
        <v>0.20033130614953726</v>
      </c>
      <c r="Q202" s="21">
        <f>Q201*(1-'Mortality male'!Q92)</f>
        <v>0.19275271017692835</v>
      </c>
      <c r="R202" s="21">
        <f>R201*(1-'Mortality male'!R92)</f>
        <v>0.19575586091253888</v>
      </c>
      <c r="S202" s="21">
        <f>S201*(1-'Mortality male'!S92)</f>
        <v>0.20268219258235867</v>
      </c>
      <c r="T202" s="21">
        <f>T201*(1-'Mortality male'!T92)</f>
        <v>0.20450164110019628</v>
      </c>
      <c r="U202" s="21">
        <f>U201*(1-'Mortality male'!U92)</f>
        <v>0.21534926230441576</v>
      </c>
      <c r="V202" s="21">
        <f>V201*(1-'Mortality male'!V92)</f>
        <v>0.17994531560443949</v>
      </c>
      <c r="W202" s="21">
        <f>W201*(1-'Mortality male'!W92)</f>
        <v>0.18824963769685857</v>
      </c>
      <c r="X202" s="21">
        <f>X201*(1-'Mortality male'!X92)</f>
        <v>0.20738808182406671</v>
      </c>
      <c r="Y202" s="21">
        <f>Y201*(1-'Mortality male'!Y92)</f>
        <v>0.21466287660683131</v>
      </c>
      <c r="Z202" s="21">
        <f>Z201*(1-'Mortality male'!Z92)</f>
        <v>0.22123935183098697</v>
      </c>
      <c r="AA202" s="21">
        <f ca="1">AA201*(1-'Mortality male'!AA92)</f>
        <v>0.22754301512651981</v>
      </c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</row>
    <row r="203" spans="1:37" x14ac:dyDescent="0.2">
      <c r="A203" s="1">
        <v>90</v>
      </c>
      <c r="B203" s="21">
        <f>B202*(1-'Mortality male'!B93)</f>
        <v>8.1198104684726408E-2</v>
      </c>
      <c r="C203" s="21">
        <f>C202*(1-'Mortality male'!C93)</f>
        <v>8.1460635928805439E-2</v>
      </c>
      <c r="D203" s="21">
        <f>D202*(1-'Mortality male'!D93)</f>
        <v>7.9755140367022748E-2</v>
      </c>
      <c r="E203" s="21">
        <f>E202*(1-'Mortality male'!E93)</f>
        <v>8.1085865877640842E-2</v>
      </c>
      <c r="F203" s="21">
        <f>F202*(1-'Mortality male'!F93)</f>
        <v>9.6451211505774542E-2</v>
      </c>
      <c r="G203" s="21">
        <f>G202*(1-'Mortality male'!G93)</f>
        <v>9.9210092426188959E-2</v>
      </c>
      <c r="H203" s="21">
        <f>H202*(1-'Mortality male'!H93)</f>
        <v>0.10972848116227793</v>
      </c>
      <c r="I203" s="21">
        <f>I202*(1-'Mortality male'!I93)</f>
        <v>0.11472710864536406</v>
      </c>
      <c r="J203" s="21">
        <f>J202*(1-'Mortality male'!J93)</f>
        <v>0.12444039635274416</v>
      </c>
      <c r="K203" s="21">
        <f>K202*(1-'Mortality male'!K93)</f>
        <v>0.13187655784188546</v>
      </c>
      <c r="L203" s="21">
        <f>L202*(1-'Mortality male'!L93)</f>
        <v>0.13589342549953459</v>
      </c>
      <c r="M203" s="21">
        <f>M202*(1-'Mortality male'!M93)</f>
        <v>0.14810029225961968</v>
      </c>
      <c r="N203" s="21">
        <f>N202*(1-'Mortality male'!N93)</f>
        <v>0.14294375638432494</v>
      </c>
      <c r="O203" s="21">
        <f>O202*(1-'Mortality male'!O93)</f>
        <v>0.15095553253184482</v>
      </c>
      <c r="P203" s="21">
        <f>P202*(1-'Mortality male'!P93)</f>
        <v>0.16688503778330102</v>
      </c>
      <c r="Q203" s="21">
        <f>Q202*(1-'Mortality male'!Q93)</f>
        <v>0.15619579757516841</v>
      </c>
      <c r="R203" s="21">
        <f>R202*(1-'Mortality male'!R93)</f>
        <v>0.15971891699083693</v>
      </c>
      <c r="S203" s="21">
        <f>S202*(1-'Mortality male'!S93)</f>
        <v>0.16565780484971637</v>
      </c>
      <c r="T203" s="21">
        <f>T202*(1-'Mortality male'!T93)</f>
        <v>0.16631484490923079</v>
      </c>
      <c r="U203" s="21">
        <f>U202*(1-'Mortality male'!U93)</f>
        <v>0.17665119185873926</v>
      </c>
      <c r="V203" s="21">
        <f>V202*(1-'Mortality male'!V93)</f>
        <v>0.14387054912279448</v>
      </c>
      <c r="W203" s="21">
        <f>W202*(1-'Mortality male'!W93)</f>
        <v>0.15115477345595998</v>
      </c>
      <c r="X203" s="21">
        <f>X202*(1-'Mortality male'!X93)</f>
        <v>0.16815110770662459</v>
      </c>
      <c r="Y203" s="21">
        <f>Y202*(1-'Mortality male'!Y93)</f>
        <v>0.17425533672623483</v>
      </c>
      <c r="Z203" s="21">
        <f>Z202*(1-'Mortality male'!Z93)</f>
        <v>0.17972900948355786</v>
      </c>
      <c r="AA203" s="21">
        <f ca="1">AA202*(1-'Mortality male'!AA93)</f>
        <v>0.18661740689320608</v>
      </c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</row>
    <row r="204" spans="1:37" x14ac:dyDescent="0.2">
      <c r="A204" s="1">
        <v>91</v>
      </c>
      <c r="B204" s="21">
        <f>B203*(1-'Mortality male'!B94)</f>
        <v>6.1684146267785712E-2</v>
      </c>
      <c r="C204" s="21">
        <f>C203*(1-'Mortality male'!C94)</f>
        <v>6.2074840184275205E-2</v>
      </c>
      <c r="D204" s="21">
        <f>D203*(1-'Mortality male'!D94)</f>
        <v>6.1645919233866787E-2</v>
      </c>
      <c r="E204" s="21">
        <f>E203*(1-'Mortality male'!E94)</f>
        <v>6.2482832862503078E-2</v>
      </c>
      <c r="F204" s="21">
        <f>F203*(1-'Mortality male'!F94)</f>
        <v>7.5049140545194445E-2</v>
      </c>
      <c r="G204" s="21">
        <f>G203*(1-'Mortality male'!G94)</f>
        <v>7.7452677592329336E-2</v>
      </c>
      <c r="H204" s="21">
        <f>H203*(1-'Mortality male'!H94)</f>
        <v>8.4525600447612259E-2</v>
      </c>
      <c r="I204" s="21">
        <f>I203*(1-'Mortality male'!I94)</f>
        <v>8.8940007392131717E-2</v>
      </c>
      <c r="J204" s="21">
        <f>J203*(1-'Mortality male'!J94)</f>
        <v>9.7373562667938521E-2</v>
      </c>
      <c r="K204" s="21">
        <f>K203*(1-'Mortality male'!K94)</f>
        <v>0.1044653927724639</v>
      </c>
      <c r="L204" s="21">
        <f>L203*(1-'Mortality male'!L94)</f>
        <v>0.10816581822516036</v>
      </c>
      <c r="M204" s="21">
        <f>M203*(1-'Mortality male'!M94)</f>
        <v>0.11726382021184116</v>
      </c>
      <c r="N204" s="21">
        <f>N203*(1-'Mortality male'!N94)</f>
        <v>0.11347285297257356</v>
      </c>
      <c r="O204" s="21">
        <f>O203*(1-'Mortality male'!O94)</f>
        <v>0.11913852492607661</v>
      </c>
      <c r="P204" s="21">
        <f>P203*(1-'Mortality male'!P94)</f>
        <v>0.13443025550786858</v>
      </c>
      <c r="Q204" s="21">
        <f>Q203*(1-'Mortality male'!Q94)</f>
        <v>0.12475337390712923</v>
      </c>
      <c r="R204" s="21">
        <f>R203*(1-'Mortality male'!R94)</f>
        <v>0.1271284636244267</v>
      </c>
      <c r="S204" s="21">
        <f>S203*(1-'Mortality male'!S94)</f>
        <v>0.1336330889010407</v>
      </c>
      <c r="T204" s="21">
        <f>T203*(1-'Mortality male'!T94)</f>
        <v>0.13220158100923482</v>
      </c>
      <c r="U204" s="21">
        <f>U203*(1-'Mortality male'!U94)</f>
        <v>0.14129795611305868</v>
      </c>
      <c r="V204" s="21">
        <f>V203*(1-'Mortality male'!V94)</f>
        <v>0.11195956672356351</v>
      </c>
      <c r="W204" s="21">
        <f>W203*(1-'Mortality male'!W94)</f>
        <v>0.11909488805981289</v>
      </c>
      <c r="X204" s="21">
        <f>X203*(1-'Mortality male'!X94)</f>
        <v>0.13386452274840074</v>
      </c>
      <c r="Y204" s="21">
        <f>Y203*(1-'Mortality male'!Y94)</f>
        <v>0.13906907769973748</v>
      </c>
      <c r="Z204" s="21">
        <f>Z203*(1-'Mortality male'!Z94)</f>
        <v>0.14273230757130681</v>
      </c>
      <c r="AA204" s="21">
        <f ca="1">AA203*(1-'Mortality male'!AA94)</f>
        <v>0.14888812057864043</v>
      </c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</row>
    <row r="205" spans="1:37" x14ac:dyDescent="0.2">
      <c r="A205" s="1">
        <v>92</v>
      </c>
      <c r="B205" s="21">
        <f>B204*(1-'Mortality male'!B95)</f>
        <v>4.6849567085674261E-2</v>
      </c>
      <c r="C205" s="21">
        <f>C204*(1-'Mortality male'!C95)</f>
        <v>4.7071720723891784E-2</v>
      </c>
      <c r="D205" s="21">
        <f>D204*(1-'Mortality male'!D95)</f>
        <v>4.6602764100067855E-2</v>
      </c>
      <c r="E205" s="21">
        <f>E204*(1-'Mortality male'!E95)</f>
        <v>4.6158292526787992E-2</v>
      </c>
      <c r="F205" s="21">
        <f>F204*(1-'Mortality male'!F95)</f>
        <v>5.8125678797191146E-2</v>
      </c>
      <c r="G205" s="21">
        <f>G204*(1-'Mortality male'!G95)</f>
        <v>5.8809157855570636E-2</v>
      </c>
      <c r="H205" s="21">
        <f>H204*(1-'Mortality male'!H95)</f>
        <v>6.4620774838445222E-2</v>
      </c>
      <c r="I205" s="21">
        <f>I204*(1-'Mortality male'!I95)</f>
        <v>6.9225950564661604E-2</v>
      </c>
      <c r="J205" s="21">
        <f>J204*(1-'Mortality male'!J95)</f>
        <v>7.445008113787363E-2</v>
      </c>
      <c r="K205" s="21">
        <f>K204*(1-'Mortality male'!K95)</f>
        <v>8.0447613021517095E-2</v>
      </c>
      <c r="L205" s="21">
        <f>L204*(1-'Mortality male'!L95)</f>
        <v>8.4042613773673711E-2</v>
      </c>
      <c r="M205" s="21">
        <f>M204*(1-'Mortality male'!M95)</f>
        <v>9.2347936721254187E-2</v>
      </c>
      <c r="N205" s="21">
        <f>N204*(1-'Mortality male'!N95)</f>
        <v>8.6967701019478982E-2</v>
      </c>
      <c r="O205" s="21">
        <f>O204*(1-'Mortality male'!O95)</f>
        <v>9.3226327624609973E-2</v>
      </c>
      <c r="P205" s="21">
        <f>P204*(1-'Mortality male'!P95)</f>
        <v>0.10488096349528991</v>
      </c>
      <c r="Q205" s="21">
        <f>Q204*(1-'Mortality male'!Q95)</f>
        <v>9.686706749911636E-2</v>
      </c>
      <c r="R205" s="21">
        <f>R204*(1-'Mortality male'!R95)</f>
        <v>9.8574050755500797E-2</v>
      </c>
      <c r="S205" s="21">
        <f>S204*(1-'Mortality male'!S95)</f>
        <v>0.10461664643641479</v>
      </c>
      <c r="T205" s="21">
        <f>T204*(1-'Mortality male'!T95)</f>
        <v>0.10269483635032417</v>
      </c>
      <c r="U205" s="21">
        <f>U204*(1-'Mortality male'!U95)</f>
        <v>0.11122538783512491</v>
      </c>
      <c r="V205" s="21">
        <f>V204*(1-'Mortality male'!V95)</f>
        <v>8.5548506557341128E-2</v>
      </c>
      <c r="W205" s="21">
        <f>W204*(1-'Mortality male'!W95)</f>
        <v>9.1402821689073099E-2</v>
      </c>
      <c r="X205" s="21">
        <f>X204*(1-'Mortality male'!X95)</f>
        <v>0.10241610056426502</v>
      </c>
      <c r="Y205" s="21">
        <f>Y204*(1-'Mortality male'!Y95)</f>
        <v>0.10571172945212062</v>
      </c>
      <c r="Z205" s="21">
        <f>Z204*(1-'Mortality male'!Z95)</f>
        <v>0.10971016280466495</v>
      </c>
      <c r="AA205" s="21">
        <f ca="1">AA204*(1-'Mortality male'!AA95)</f>
        <v>0.11467420321733236</v>
      </c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</row>
    <row r="206" spans="1:37" x14ac:dyDescent="0.2">
      <c r="A206" s="1">
        <v>93</v>
      </c>
      <c r="B206" s="21">
        <f>B205*(1-'Mortality male'!B96)</f>
        <v>3.5234373586217678E-2</v>
      </c>
      <c r="C206" s="21">
        <f>C205*(1-'Mortality male'!C96)</f>
        <v>3.4662117511540122E-2</v>
      </c>
      <c r="D206" s="21">
        <f>D205*(1-'Mortality male'!D96)</f>
        <v>3.4626634778262708E-2</v>
      </c>
      <c r="E206" s="21">
        <f>E205*(1-'Mortality male'!E96)</f>
        <v>3.3083600638378501E-2</v>
      </c>
      <c r="F206" s="21">
        <f>F205*(1-'Mortality male'!F96)</f>
        <v>4.3503374610545417E-2</v>
      </c>
      <c r="G206" s="21">
        <f>G205*(1-'Mortality male'!G96)</f>
        <v>4.2476179675629548E-2</v>
      </c>
      <c r="H206" s="21">
        <f>H205*(1-'Mortality male'!H96)</f>
        <v>4.727491358574698E-2</v>
      </c>
      <c r="I206" s="21">
        <f>I205*(1-'Mortality male'!I96)</f>
        <v>5.2103501980727975E-2</v>
      </c>
      <c r="J206" s="21">
        <f>J205*(1-'Mortality male'!J96)</f>
        <v>5.5058840205086272E-2</v>
      </c>
      <c r="K206" s="21">
        <f>K205*(1-'Mortality male'!K96)</f>
        <v>6.0208620330084867E-2</v>
      </c>
      <c r="L206" s="21">
        <f>L205*(1-'Mortality male'!L96)</f>
        <v>6.3578705958894421E-2</v>
      </c>
      <c r="M206" s="21">
        <f>M205*(1-'Mortality male'!M96)</f>
        <v>6.9936588766060459E-2</v>
      </c>
      <c r="N206" s="21">
        <f>N205*(1-'Mortality male'!N96)</f>
        <v>6.6427370491444801E-2</v>
      </c>
      <c r="O206" s="21">
        <f>O205*(1-'Mortality male'!O96)</f>
        <v>6.8924692270864951E-2</v>
      </c>
      <c r="P206" s="21">
        <f>P205*(1-'Mortality male'!P96)</f>
        <v>7.9842581399773085E-2</v>
      </c>
      <c r="Q206" s="21">
        <f>Q205*(1-'Mortality male'!Q96)</f>
        <v>7.1851555564944353E-2</v>
      </c>
      <c r="R206" s="21">
        <f>R205*(1-'Mortality male'!R96)</f>
        <v>7.5214954047357244E-2</v>
      </c>
      <c r="S206" s="21">
        <f>S205*(1-'Mortality male'!S96)</f>
        <v>7.8842517103999421E-2</v>
      </c>
      <c r="T206" s="21">
        <f>T205*(1-'Mortality male'!T96)</f>
        <v>7.7940022413355126E-2</v>
      </c>
      <c r="U206" s="21">
        <f>U205*(1-'Mortality male'!U96)</f>
        <v>8.3867438796275035E-2</v>
      </c>
      <c r="V206" s="21">
        <f>V205*(1-'Mortality male'!V96)</f>
        <v>6.2803934073143344E-2</v>
      </c>
      <c r="W206" s="21">
        <f>W205*(1-'Mortality male'!W96)</f>
        <v>6.7675366479171647E-2</v>
      </c>
      <c r="X206" s="21">
        <f>X205*(1-'Mortality male'!X96)</f>
        <v>7.5093455747443597E-2</v>
      </c>
      <c r="Y206" s="21">
        <f>Y205*(1-'Mortality male'!Y96)</f>
        <v>8.0014589363000391E-2</v>
      </c>
      <c r="Z206" s="21">
        <f>Z205*(1-'Mortality male'!Z96)</f>
        <v>8.3116623470327167E-2</v>
      </c>
      <c r="AA206" s="21">
        <f ca="1">AA205*(1-'Mortality male'!AA96)</f>
        <v>8.7465796969100076E-2</v>
      </c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</row>
    <row r="207" spans="1:37" x14ac:dyDescent="0.2">
      <c r="A207" s="1">
        <v>94</v>
      </c>
      <c r="B207" s="21">
        <f>B206*(1-'Mortality male'!B97)</f>
        <v>2.4858305440101935E-2</v>
      </c>
      <c r="C207" s="21">
        <f>C206*(1-'Mortality male'!C97)</f>
        <v>2.4636390400618463E-2</v>
      </c>
      <c r="D207" s="21">
        <f>D206*(1-'Mortality male'!D97)</f>
        <v>2.4189907920962792E-2</v>
      </c>
      <c r="E207" s="21">
        <f>E206*(1-'Mortality male'!E97)</f>
        <v>2.3433301183064109E-2</v>
      </c>
      <c r="F207" s="21">
        <f>F206*(1-'Mortality male'!F97)</f>
        <v>3.1642696472201227E-2</v>
      </c>
      <c r="G207" s="21">
        <f>G206*(1-'Mortality male'!G97)</f>
        <v>3.0401324942752821E-2</v>
      </c>
      <c r="H207" s="21">
        <f>H206*(1-'Mortality male'!H97)</f>
        <v>3.37352187089126E-2</v>
      </c>
      <c r="I207" s="21">
        <f>I206*(1-'Mortality male'!I97)</f>
        <v>3.7936565719756433E-2</v>
      </c>
      <c r="J207" s="21">
        <f>J206*(1-'Mortality male'!J97)</f>
        <v>3.9750221127526734E-2</v>
      </c>
      <c r="K207" s="21">
        <f>K206*(1-'Mortality male'!K97)</f>
        <v>4.4486864244945572E-2</v>
      </c>
      <c r="L207" s="21">
        <f>L206*(1-'Mortality male'!L97)</f>
        <v>4.5548671228332713E-2</v>
      </c>
      <c r="M207" s="21">
        <f>M206*(1-'Mortality male'!M97)</f>
        <v>5.3558158392981087E-2</v>
      </c>
      <c r="N207" s="21">
        <f>N206*(1-'Mortality male'!N97)</f>
        <v>4.7380883061918587E-2</v>
      </c>
      <c r="O207" s="21">
        <f>O206*(1-'Mortality male'!O97)</f>
        <v>5.2031385341731386E-2</v>
      </c>
      <c r="P207" s="21">
        <f>P206*(1-'Mortality male'!P97)</f>
        <v>5.8418502058784474E-2</v>
      </c>
      <c r="Q207" s="21">
        <f>Q206*(1-'Mortality male'!Q97)</f>
        <v>5.3117981671774048E-2</v>
      </c>
      <c r="R207" s="21">
        <f>R206*(1-'Mortality male'!R97)</f>
        <v>5.5190273034911939E-2</v>
      </c>
      <c r="S207" s="21">
        <f>S206*(1-'Mortality male'!S97)</f>
        <v>5.8581576052956642E-2</v>
      </c>
      <c r="T207" s="21">
        <f>T206*(1-'Mortality male'!T97)</f>
        <v>5.6960896414748143E-2</v>
      </c>
      <c r="U207" s="21">
        <f>U206*(1-'Mortality male'!U97)</f>
        <v>6.2284869073414642E-2</v>
      </c>
      <c r="V207" s="21">
        <f>V206*(1-'Mortality male'!V97)</f>
        <v>4.3940681638630706E-2</v>
      </c>
      <c r="W207" s="21">
        <f>W206*(1-'Mortality male'!W97)</f>
        <v>4.8441785787800992E-2</v>
      </c>
      <c r="X207" s="21">
        <f>X206*(1-'Mortality male'!X97)</f>
        <v>5.4625850643849082E-2</v>
      </c>
      <c r="Y207" s="21">
        <f>Y206*(1-'Mortality male'!Y97)</f>
        <v>5.8291449105185751E-2</v>
      </c>
      <c r="Z207" s="21">
        <f>Z206*(1-'Mortality male'!Z97)</f>
        <v>6.0880006757561271E-2</v>
      </c>
      <c r="AA207" s="21">
        <f ca="1">AA206*(1-'Mortality male'!AA97)</f>
        <v>6.4919672572495632E-2</v>
      </c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</row>
    <row r="208" spans="1:37" x14ac:dyDescent="0.2">
      <c r="A208" s="1">
        <v>95</v>
      </c>
      <c r="B208" s="21">
        <f>B207*(1-'Mortality male'!B98)</f>
        <v>1.7044299800777162E-2</v>
      </c>
      <c r="C208" s="21">
        <f>C207*(1-'Mortality male'!C98)</f>
        <v>1.6669398480020452E-2</v>
      </c>
      <c r="D208" s="21">
        <f>D207*(1-'Mortality male'!D98)</f>
        <v>1.6575711048549362E-2</v>
      </c>
      <c r="E208" s="21">
        <f>E207*(1-'Mortality male'!E98)</f>
        <v>1.5694525792360838E-2</v>
      </c>
      <c r="F208" s="21">
        <f>F207*(1-'Mortality male'!F98)</f>
        <v>2.187507503016194E-2</v>
      </c>
      <c r="G208" s="21">
        <f>G207*(1-'Mortality male'!G98)</f>
        <v>2.0778296039535724E-2</v>
      </c>
      <c r="H208" s="21">
        <f>H207*(1-'Mortality male'!H98)</f>
        <v>2.3395998900903277E-2</v>
      </c>
      <c r="I208" s="21">
        <f>I207*(1-'Mortality male'!I98)</f>
        <v>2.6392135038430197E-2</v>
      </c>
      <c r="J208" s="21">
        <f>J207*(1-'Mortality male'!J98)</f>
        <v>2.7358384536998136E-2</v>
      </c>
      <c r="K208" s="21">
        <f>K207*(1-'Mortality male'!K98)</f>
        <v>3.1142511410443295E-2</v>
      </c>
      <c r="L208" s="21">
        <f>L207*(1-'Mortality male'!L98)</f>
        <v>3.2625872095754897E-2</v>
      </c>
      <c r="M208" s="21">
        <f>M207*(1-'Mortality male'!M98)</f>
        <v>3.8182610528967383E-2</v>
      </c>
      <c r="N208" s="21">
        <f>N207*(1-'Mortality male'!N98)</f>
        <v>3.2585734805769366E-2</v>
      </c>
      <c r="O208" s="21">
        <f>O207*(1-'Mortality male'!O98)</f>
        <v>3.6569067015326001E-2</v>
      </c>
      <c r="P208" s="21">
        <f>P207*(1-'Mortality male'!P98)</f>
        <v>4.3475493191106516E-2</v>
      </c>
      <c r="Q208" s="21">
        <f>Q207*(1-'Mortality male'!Q98)</f>
        <v>3.6283959411926289E-2</v>
      </c>
      <c r="R208" s="21">
        <f>R207*(1-'Mortality male'!R98)</f>
        <v>3.9116401032396511E-2</v>
      </c>
      <c r="S208" s="21">
        <f>S207*(1-'Mortality male'!S98)</f>
        <v>4.1584082380093444E-2</v>
      </c>
      <c r="T208" s="21">
        <f>T207*(1-'Mortality male'!T98)</f>
        <v>4.0021544866571404E-2</v>
      </c>
      <c r="U208" s="21">
        <f>U207*(1-'Mortality male'!U98)</f>
        <v>4.5595749584539713E-2</v>
      </c>
      <c r="V208" s="21">
        <f>V207*(1-'Mortality male'!V98)</f>
        <v>3.0366622224326682E-2</v>
      </c>
      <c r="W208" s="21">
        <f>W207*(1-'Mortality male'!W98)</f>
        <v>3.3579893088715389E-2</v>
      </c>
      <c r="X208" s="21">
        <f>X207*(1-'Mortality male'!X98)</f>
        <v>3.6687491527037784E-2</v>
      </c>
      <c r="Y208" s="21">
        <f>Y207*(1-'Mortality male'!Y98)</f>
        <v>4.1267114299939005E-2</v>
      </c>
      <c r="Z208" s="21">
        <f>Z207*(1-'Mortality male'!Z98)</f>
        <v>4.2821604259330411E-2</v>
      </c>
      <c r="AA208" s="21">
        <f ca="1">AA207*(1-'Mortality male'!AA98)</f>
        <v>4.6563923914260417E-2</v>
      </c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</row>
    <row r="209" spans="1:37" x14ac:dyDescent="0.2">
      <c r="A209" s="1">
        <v>96</v>
      </c>
      <c r="B209" s="21">
        <f>B208*(1-'Mortality male'!B99)</f>
        <v>1.1507453907410928E-2</v>
      </c>
      <c r="C209" s="21">
        <f>C208*(1-'Mortality male'!C99)</f>
        <v>1.0909547760716167E-2</v>
      </c>
      <c r="D209" s="21">
        <f>D208*(1-'Mortality male'!D99)</f>
        <v>1.1402631996035056E-2</v>
      </c>
      <c r="E209" s="21">
        <f>E208*(1-'Mortality male'!E99)</f>
        <v>1.0289160413722966E-2</v>
      </c>
      <c r="F209" s="21">
        <f>F208*(1-'Mortality male'!F99)</f>
        <v>1.4954899203129722E-2</v>
      </c>
      <c r="G209" s="21">
        <f>G208*(1-'Mortality male'!G99)</f>
        <v>1.3536691779914452E-2</v>
      </c>
      <c r="H209" s="21">
        <f>H208*(1-'Mortality male'!H99)</f>
        <v>1.6104562929077051E-2</v>
      </c>
      <c r="I209" s="21">
        <f>I208*(1-'Mortality male'!I99)</f>
        <v>1.7730282279668781E-2</v>
      </c>
      <c r="J209" s="21">
        <f>J208*(1-'Mortality male'!J99)</f>
        <v>1.7770657991939737E-2</v>
      </c>
      <c r="K209" s="21">
        <f>K208*(1-'Mortality male'!K99)</f>
        <v>2.1175425664566736E-2</v>
      </c>
      <c r="L209" s="21">
        <f>L208*(1-'Mortality male'!L99)</f>
        <v>2.1544051188569568E-2</v>
      </c>
      <c r="M209" s="21">
        <f>M208*(1-'Mortality male'!M99)</f>
        <v>2.6716006128627331E-2</v>
      </c>
      <c r="N209" s="21">
        <f>N208*(1-'Mortality male'!N99)</f>
        <v>2.2853640991481912E-2</v>
      </c>
      <c r="O209" s="21">
        <f>O208*(1-'Mortality male'!O99)</f>
        <v>2.5486437623711902E-2</v>
      </c>
      <c r="P209" s="21">
        <f>P208*(1-'Mortality male'!P99)</f>
        <v>3.0085933925530082E-2</v>
      </c>
      <c r="Q209" s="21">
        <f>Q208*(1-'Mortality male'!Q99)</f>
        <v>2.5908369162543739E-2</v>
      </c>
      <c r="R209" s="21">
        <f>R208*(1-'Mortality male'!R99)</f>
        <v>2.6479637979884396E-2</v>
      </c>
      <c r="S209" s="21">
        <f>S208*(1-'Mortality male'!S99)</f>
        <v>2.8733722949776663E-2</v>
      </c>
      <c r="T209" s="21">
        <f>T208*(1-'Mortality male'!T99)</f>
        <v>2.7587178096705824E-2</v>
      </c>
      <c r="U209" s="21">
        <f>U208*(1-'Mortality male'!U99)</f>
        <v>3.1245418731407824E-2</v>
      </c>
      <c r="V209" s="21">
        <f>V208*(1-'Mortality male'!V99)</f>
        <v>2.0261229114237899E-2</v>
      </c>
      <c r="W209" s="21">
        <f>W208*(1-'Mortality male'!W99)</f>
        <v>2.3006196572324344E-2</v>
      </c>
      <c r="X209" s="21">
        <f>X208*(1-'Mortality male'!X99)</f>
        <v>2.5072758931227877E-2</v>
      </c>
      <c r="Y209" s="21">
        <f>Y208*(1-'Mortality male'!Y99)</f>
        <v>2.8054591044889166E-2</v>
      </c>
      <c r="Z209" s="21">
        <f>Z208*(1-'Mortality male'!Z99)</f>
        <v>2.8983861608982312E-2</v>
      </c>
      <c r="AA209" s="21">
        <f ca="1">AA208*(1-'Mortality male'!AA99)</f>
        <v>3.182080823031791E-2</v>
      </c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</row>
    <row r="210" spans="1:37" x14ac:dyDescent="0.2">
      <c r="A210" s="1">
        <v>97</v>
      </c>
      <c r="B210" s="21">
        <f>B209*(1-'Mortality male'!B100)</f>
        <v>7.4431191230913242E-3</v>
      </c>
      <c r="C210" s="21">
        <f>C209*(1-'Mortality male'!C100)</f>
        <v>7.2611865117470269E-3</v>
      </c>
      <c r="D210" s="21">
        <f>D209*(1-'Mortality male'!D100)</f>
        <v>7.1313284443987046E-3</v>
      </c>
      <c r="E210" s="21">
        <f>E209*(1-'Mortality male'!E100)</f>
        <v>6.9193480511499424E-3</v>
      </c>
      <c r="F210" s="21">
        <f>F209*(1-'Mortality male'!F100)</f>
        <v>9.264246731723623E-3</v>
      </c>
      <c r="G210" s="21">
        <f>G209*(1-'Mortality male'!G100)</f>
        <v>8.6394585762593935E-3</v>
      </c>
      <c r="H210" s="21">
        <f>H209*(1-'Mortality male'!H100)</f>
        <v>1.1000761401232505E-2</v>
      </c>
      <c r="I210" s="21">
        <f>I209*(1-'Mortality male'!I100)</f>
        <v>1.1943682689886333E-2</v>
      </c>
      <c r="J210" s="21">
        <f>J209*(1-'Mortality male'!J100)</f>
        <v>1.2114770772501157E-2</v>
      </c>
      <c r="K210" s="21">
        <f>K209*(1-'Mortality male'!K100)</f>
        <v>1.4537744158173702E-2</v>
      </c>
      <c r="L210" s="21">
        <f>L209*(1-'Mortality male'!L100)</f>
        <v>1.4810353011984171E-2</v>
      </c>
      <c r="M210" s="21">
        <f>M209*(1-'Mortality male'!M100)</f>
        <v>1.7563496495346595E-2</v>
      </c>
      <c r="N210" s="21">
        <f>N209*(1-'Mortality male'!N100)</f>
        <v>1.500733846217253E-2</v>
      </c>
      <c r="O210" s="21">
        <f>O209*(1-'Mortality male'!O100)</f>
        <v>1.6535286129123888E-2</v>
      </c>
      <c r="P210" s="21">
        <f>P209*(1-'Mortality male'!P100)</f>
        <v>2.0359060955904541E-2</v>
      </c>
      <c r="Q210" s="21">
        <f>Q209*(1-'Mortality male'!Q100)</f>
        <v>1.7753942214970213E-2</v>
      </c>
      <c r="R210" s="21">
        <f>R209*(1-'Mortality male'!R100)</f>
        <v>1.933332604314451E-2</v>
      </c>
      <c r="S210" s="21">
        <f>S209*(1-'Mortality male'!S100)</f>
        <v>1.8152229859421474E-2</v>
      </c>
      <c r="T210" s="21">
        <f>T209*(1-'Mortality male'!T100)</f>
        <v>1.914265221921653E-2</v>
      </c>
      <c r="U210" s="21">
        <f>U209*(1-'Mortality male'!U100)</f>
        <v>2.111640936243496E-2</v>
      </c>
      <c r="V210" s="21">
        <f>V209*(1-'Mortality male'!V100)</f>
        <v>1.281137036546048E-2</v>
      </c>
      <c r="W210" s="21">
        <f>W209*(1-'Mortality male'!W100)</f>
        <v>1.5158244318050519E-2</v>
      </c>
      <c r="X210" s="21">
        <f>X209*(1-'Mortality male'!X100)</f>
        <v>1.6266211372738745E-2</v>
      </c>
      <c r="Y210" s="21">
        <f>Y209*(1-'Mortality male'!Y100)</f>
        <v>1.8454459150255894E-2</v>
      </c>
      <c r="Z210" s="21">
        <f>Z209*(1-'Mortality male'!Z100)</f>
        <v>1.9062177721587227E-2</v>
      </c>
      <c r="AA210" s="21">
        <f ca="1">AA209*(1-'Mortality male'!AA100)</f>
        <v>2.1155652192902212E-2</v>
      </c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</row>
    <row r="211" spans="1:37" x14ac:dyDescent="0.2">
      <c r="A211" s="1">
        <v>98</v>
      </c>
      <c r="B211" s="21">
        <f>B210*(1-'Mortality male'!B101)</f>
        <v>4.6076451714374862E-3</v>
      </c>
      <c r="C211" s="21">
        <f>C210*(1-'Mortality male'!C101)</f>
        <v>3.8917870152888742E-3</v>
      </c>
      <c r="D211" s="21">
        <f>D210*(1-'Mortality male'!D101)</f>
        <v>4.5208587975306266E-3</v>
      </c>
      <c r="E211" s="21">
        <f>E210*(1-'Mortality male'!E101)</f>
        <v>4.0245187644443545E-3</v>
      </c>
      <c r="F211" s="21">
        <f>F210*(1-'Mortality male'!F101)</f>
        <v>5.8076706402233804E-3</v>
      </c>
      <c r="G211" s="21">
        <f>G210*(1-'Mortality male'!G101)</f>
        <v>5.3671680712691098E-3</v>
      </c>
      <c r="H211" s="21">
        <f>H210*(1-'Mortality male'!H101)</f>
        <v>6.496826479713399E-3</v>
      </c>
      <c r="I211" s="21">
        <f>I210*(1-'Mortality male'!I101)</f>
        <v>7.2957423767567239E-3</v>
      </c>
      <c r="J211" s="21">
        <f>J210*(1-'Mortality male'!J101)</f>
        <v>7.4996200020245258E-3</v>
      </c>
      <c r="K211" s="21">
        <f>K210*(1-'Mortality male'!K101)</f>
        <v>9.6638183710403228E-3</v>
      </c>
      <c r="L211" s="21">
        <f>L210*(1-'Mortality male'!L101)</f>
        <v>8.6790740028270877E-3</v>
      </c>
      <c r="M211" s="21">
        <f>M210*(1-'Mortality male'!M101)</f>
        <v>1.1444884934311063E-2</v>
      </c>
      <c r="N211" s="21">
        <f>N210*(1-'Mortality male'!N101)</f>
        <v>9.4682977379566026E-3</v>
      </c>
      <c r="O211" s="21">
        <f>O210*(1-'Mortality male'!O101)</f>
        <v>1.0657726605160841E-2</v>
      </c>
      <c r="P211" s="21">
        <f>P210*(1-'Mortality male'!P101)</f>
        <v>1.3473913801724059E-2</v>
      </c>
      <c r="Q211" s="21">
        <f>Q210*(1-'Mortality male'!Q101)</f>
        <v>1.1015219622426775E-2</v>
      </c>
      <c r="R211" s="21">
        <f>R210*(1-'Mortality male'!R101)</f>
        <v>1.2388344843179976E-2</v>
      </c>
      <c r="S211" s="21">
        <f>S210*(1-'Mortality male'!S101)</f>
        <v>1.1650899306933641E-2</v>
      </c>
      <c r="T211" s="21">
        <f>T210*(1-'Mortality male'!T101)</f>
        <v>1.2679277629610341E-2</v>
      </c>
      <c r="U211" s="21">
        <f>U210*(1-'Mortality male'!U101)</f>
        <v>1.3451272065618879E-2</v>
      </c>
      <c r="V211" s="21">
        <f>V210*(1-'Mortality male'!V101)</f>
        <v>8.1318208866913173E-3</v>
      </c>
      <c r="W211" s="21">
        <f>W210*(1-'Mortality male'!W101)</f>
        <v>9.0870874881378676E-3</v>
      </c>
      <c r="X211" s="21">
        <f>X210*(1-'Mortality male'!X101)</f>
        <v>9.6971644722096371E-3</v>
      </c>
      <c r="Y211" s="21">
        <f>Y210*(1-'Mortality male'!Y101)</f>
        <v>1.2070469437803504E-2</v>
      </c>
      <c r="Z211" s="21">
        <f>Z210*(1-'Mortality male'!Z101)</f>
        <v>1.1887483523794248E-2</v>
      </c>
      <c r="AA211" s="21">
        <f ca="1">AA210*(1-'Mortality male'!AA101)</f>
        <v>1.3327924188019707E-2</v>
      </c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</row>
    <row r="212" spans="1:37" x14ac:dyDescent="0.2">
      <c r="A212" s="1">
        <v>99</v>
      </c>
      <c r="B212" s="21">
        <f>B211*(1-'Mortality male'!B102)</f>
        <v>2.5841819480019769E-3</v>
      </c>
      <c r="C212" s="21">
        <f>C211*(1-'Mortality male'!C102)</f>
        <v>2.4704387140529376E-3</v>
      </c>
      <c r="D212" s="21">
        <f>D211*(1-'Mortality male'!D102)</f>
        <v>2.7999276540597541E-3</v>
      </c>
      <c r="E212" s="21">
        <f>E211*(1-'Mortality male'!E102)</f>
        <v>2.312430671282944E-3</v>
      </c>
      <c r="F212" s="21">
        <f>F211*(1-'Mortality male'!F102)</f>
        <v>3.3864445704964502E-3</v>
      </c>
      <c r="G212" s="21">
        <f>G211*(1-'Mortality male'!G102)</f>
        <v>3.107307830734748E-3</v>
      </c>
      <c r="H212" s="21">
        <f>H211*(1-'Mortality male'!H102)</f>
        <v>4.1003025909430385E-3</v>
      </c>
      <c r="I212" s="21">
        <f>I211*(1-'Mortality male'!I102)</f>
        <v>4.1752742517583664E-3</v>
      </c>
      <c r="J212" s="21">
        <f>J211*(1-'Mortality male'!J102)</f>
        <v>4.4768139808003546E-3</v>
      </c>
      <c r="K212" s="21">
        <f>K211*(1-'Mortality male'!K102)</f>
        <v>5.9655917506877612E-3</v>
      </c>
      <c r="L212" s="21">
        <f>L211*(1-'Mortality male'!L102)</f>
        <v>5.3169101999301074E-3</v>
      </c>
      <c r="M212" s="21">
        <f>M211*(1-'Mortality male'!M102)</f>
        <v>6.826328264589082E-3</v>
      </c>
      <c r="N212" s="21">
        <f>N211*(1-'Mortality male'!N102)</f>
        <v>5.2066373079565666E-3</v>
      </c>
      <c r="O212" s="21">
        <f>O211*(1-'Mortality male'!O102)</f>
        <v>6.6047883186912256E-3</v>
      </c>
      <c r="P212" s="21">
        <f>P211*(1-'Mortality male'!P102)</f>
        <v>8.2353693814390481E-3</v>
      </c>
      <c r="Q212" s="21">
        <f>Q211*(1-'Mortality male'!Q102)</f>
        <v>7.09199071580902E-3</v>
      </c>
      <c r="R212" s="21">
        <f>R211*(1-'Mortality male'!R102)</f>
        <v>7.6954886907073042E-3</v>
      </c>
      <c r="S212" s="21">
        <f>S211*(1-'Mortality male'!S102)</f>
        <v>7.217528185573808E-3</v>
      </c>
      <c r="T212" s="21">
        <f>T211*(1-'Mortality male'!T102)</f>
        <v>9.0171429463986336E-3</v>
      </c>
      <c r="U212" s="21">
        <f>U211*(1-'Mortality male'!U102)</f>
        <v>8.1086986717537994E-3</v>
      </c>
      <c r="V212" s="21">
        <f>V211*(1-'Mortality male'!V102)</f>
        <v>5.343768011254294E-3</v>
      </c>
      <c r="W212" s="21">
        <f>W211*(1-'Mortality male'!W102)</f>
        <v>5.6272336086280444E-3</v>
      </c>
      <c r="X212" s="21">
        <f>X211*(1-'Mortality male'!X102)</f>
        <v>5.4837000370003379E-3</v>
      </c>
      <c r="Y212" s="21">
        <f>Y211*(1-'Mortality male'!Y102)</f>
        <v>7.7410509294355981E-3</v>
      </c>
      <c r="Z212" s="21">
        <f>Z211*(1-'Mortality male'!Z102)</f>
        <v>7.1250874260417006E-3</v>
      </c>
      <c r="AA212" s="21">
        <f ca="1">AA211*(1-'Mortality male'!AA102)</f>
        <v>8.1948029892536193E-3</v>
      </c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</row>
    <row r="213" spans="1:37" x14ac:dyDescent="0.2">
      <c r="A213" s="1">
        <v>100</v>
      </c>
      <c r="B213" s="21">
        <f>B212*(1-'Mortality male'!B103)</f>
        <v>1.6151137175012356E-3</v>
      </c>
      <c r="C213" s="21">
        <f>C212*(1-'Mortality male'!C103)</f>
        <v>1.5057912161846479E-3</v>
      </c>
      <c r="D213" s="21">
        <f>D212*(1-'Mortality male'!D103)</f>
        <v>1.4773487621923323E-3</v>
      </c>
      <c r="E213" s="21">
        <f>E212*(1-'Mortality male'!E103)</f>
        <v>1.0490539142893355E-3</v>
      </c>
      <c r="F213" s="21">
        <f>F212*(1-'Mortality male'!F103)</f>
        <v>1.9525446172231785E-3</v>
      </c>
      <c r="G213" s="21">
        <f>G212*(1-'Mortality male'!G103)</f>
        <v>1.9801471470368491E-3</v>
      </c>
      <c r="H213" s="21">
        <f>H212*(1-'Mortality male'!H103)</f>
        <v>1.9238386564140321E-3</v>
      </c>
      <c r="I213" s="21">
        <f>I212*(1-'Mortality male'!I103)</f>
        <v>2.5616416906923314E-3</v>
      </c>
      <c r="J213" s="21">
        <f>J212*(1-'Mortality male'!J103)</f>
        <v>2.2497694624326659E-3</v>
      </c>
      <c r="K213" s="21">
        <f>K212*(1-'Mortality male'!K103)</f>
        <v>3.3032615479014872E-3</v>
      </c>
      <c r="L213" s="21">
        <f>L212*(1-'Mortality male'!L103)</f>
        <v>3.0437384477860758E-3</v>
      </c>
      <c r="M213" s="21">
        <f>M212*(1-'Mortality male'!M103)</f>
        <v>4.185485943251699E-3</v>
      </c>
      <c r="N213" s="21">
        <f>N212*(1-'Mortality male'!N103)</f>
        <v>3.496427973226308E-3</v>
      </c>
      <c r="O213" s="21">
        <f>O212*(1-'Mortality male'!O103)</f>
        <v>3.7463225545363351E-3</v>
      </c>
      <c r="P213" s="21">
        <f>P212*(1-'Mortality male'!P103)</f>
        <v>4.7502565417575967E-3</v>
      </c>
      <c r="Q213" s="21">
        <f>Q212*(1-'Mortality male'!Q103)</f>
        <v>3.9086539740538348E-3</v>
      </c>
      <c r="R213" s="21">
        <f>R212*(1-'Mortality male'!R103)</f>
        <v>4.92762899813683E-3</v>
      </c>
      <c r="S213" s="21">
        <f>S212*(1-'Mortality male'!S103)</f>
        <v>4.3675298763985104E-3</v>
      </c>
      <c r="T213" s="21">
        <f>T212*(1-'Mortality male'!T103)</f>
        <v>5.8240399578983696E-3</v>
      </c>
      <c r="U213" s="21">
        <f>U212*(1-'Mortality male'!U103)</f>
        <v>4.7257147097747943E-3</v>
      </c>
      <c r="V213" s="21">
        <f>V212*(1-'Mortality male'!V103)</f>
        <v>2.817258557528061E-3</v>
      </c>
      <c r="W213" s="21">
        <f>W212*(1-'Mortality male'!W103)</f>
        <v>3.2356593249611254E-3</v>
      </c>
      <c r="X213" s="21">
        <f>X212*(1-'Mortality male'!X103)</f>
        <v>3.2193355692982238E-3</v>
      </c>
      <c r="Y213" s="21">
        <f>Y212*(1-'Mortality male'!Y103)</f>
        <v>4.9734539599736675E-3</v>
      </c>
      <c r="Z213" s="21">
        <f>Z212*(1-'Mortality male'!Z103)</f>
        <v>4.2502695428387879E-3</v>
      </c>
      <c r="AA213" s="21">
        <f ca="1">AA212*(1-'Mortality male'!AA103)</f>
        <v>4.9051240213643698E-3</v>
      </c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</row>
    <row r="214" spans="1:37" x14ac:dyDescent="0.2">
      <c r="A214" s="1">
        <v>101</v>
      </c>
      <c r="B214" s="21">
        <f>B213*(1-'Mortality male'!B104)</f>
        <v>8.3447542070897156E-4</v>
      </c>
      <c r="C214" s="21">
        <f>C213*(1-'Mortality male'!C104)</f>
        <v>7.5891877295706253E-4</v>
      </c>
      <c r="D214" s="21">
        <f>D213*(1-'Mortality male'!D104)</f>
        <v>7.9549548733433273E-4</v>
      </c>
      <c r="E214" s="21">
        <f>E213*(1-'Mortality male'!E104)</f>
        <v>6.5211459536904635E-4</v>
      </c>
      <c r="F214" s="21">
        <f>F213*(1-'Mortality male'!F104)</f>
        <v>1.0337000914710944E-3</v>
      </c>
      <c r="G214" s="21">
        <f>G213*(1-'Mortality male'!G104)</f>
        <v>1.0483131954900965E-3</v>
      </c>
      <c r="H214" s="21">
        <f>H213*(1-'Mortality male'!H104)</f>
        <v>9.6191932820701603E-4</v>
      </c>
      <c r="I214" s="21">
        <f>I213*(1-'Mortality male'!I104)</f>
        <v>1.6498709194289593E-3</v>
      </c>
      <c r="J214" s="21">
        <f>J213*(1-'Mortality male'!J104)</f>
        <v>1.1958234079597052E-3</v>
      </c>
      <c r="K214" s="21">
        <f>K213*(1-'Mortality male'!K104)</f>
        <v>1.7128022840970677E-3</v>
      </c>
      <c r="L214" s="21">
        <f>L213*(1-'Mortality male'!L104)</f>
        <v>1.5109205244405702E-3</v>
      </c>
      <c r="M214" s="21">
        <f>M213*(1-'Mortality male'!M104)</f>
        <v>1.9258370904532357E-3</v>
      </c>
      <c r="N214" s="21">
        <f>N213*(1-'Mortality male'!N104)</f>
        <v>2.1151230949146803E-3</v>
      </c>
      <c r="O214" s="21">
        <f>O213*(1-'Mortality male'!O104)</f>
        <v>2.043448666110728E-3</v>
      </c>
      <c r="P214" s="21">
        <f>P213*(1-'Mortality male'!P104)</f>
        <v>2.7424161478188185E-3</v>
      </c>
      <c r="Q214" s="21">
        <f>Q213*(1-'Mortality male'!Q104)</f>
        <v>1.9733010354446544E-3</v>
      </c>
      <c r="R214" s="21">
        <f>R213*(1-'Mortality male'!R104)</f>
        <v>3.3715356303041471E-3</v>
      </c>
      <c r="S214" s="21">
        <f>S213*(1-'Mortality male'!S104)</f>
        <v>2.4264054868880615E-3</v>
      </c>
      <c r="T214" s="21">
        <f>T213*(1-'Mortality male'!T104)</f>
        <v>3.5524227129089645E-3</v>
      </c>
      <c r="U214" s="21">
        <f>U213*(1-'Mortality male'!U104)</f>
        <v>2.7582742999910023E-3</v>
      </c>
      <c r="V214" s="21">
        <f>V213*(1-'Mortality male'!V104)</f>
        <v>1.6417118212933303E-3</v>
      </c>
      <c r="W214" s="21">
        <f>W213*(1-'Mortality male'!W104)</f>
        <v>1.7470492840844416E-3</v>
      </c>
      <c r="X214" s="21">
        <f>X213*(1-'Mortality male'!X104)</f>
        <v>1.3710104159471931E-3</v>
      </c>
      <c r="Y214" s="21">
        <f>Y213*(1-'Mortality male'!Y104)</f>
        <v>3.2058289661219598E-3</v>
      </c>
      <c r="Z214" s="21">
        <f>Z213*(1-'Mortality male'!Z104)</f>
        <v>2.6510364297590702E-3</v>
      </c>
      <c r="AA214" s="21">
        <f ca="1">AA213*(1-'Mortality male'!AA104)</f>
        <v>3.1022424834664269E-3</v>
      </c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</row>
    <row r="215" spans="1:37" x14ac:dyDescent="0.2">
      <c r="A215" s="1">
        <v>102</v>
      </c>
      <c r="B215" s="21">
        <f>B214*(1-'Mortality male'!B105)</f>
        <v>3.2451821916460003E-4</v>
      </c>
      <c r="C215" s="21">
        <f>C214*(1-'Mortality male'!C105)</f>
        <v>2.3232207335420281E-4</v>
      </c>
      <c r="D215" s="21">
        <f>D214*(1-'Mortality male'!D105)</f>
        <v>4.0386693972358428E-4</v>
      </c>
      <c r="E215" s="21">
        <f>E214*(1-'Mortality male'!E105)</f>
        <v>3.6858651042598274E-4</v>
      </c>
      <c r="F215" s="21">
        <f>F214*(1-'Mortality male'!F105)</f>
        <v>6.5467672459835981E-4</v>
      </c>
      <c r="G215" s="21">
        <f>G214*(1-'Mortality male'!G105)</f>
        <v>3.8622065097003558E-4</v>
      </c>
      <c r="H215" s="21">
        <f>H214*(1-'Mortality male'!H105)</f>
        <v>3.3021111266808012E-4</v>
      </c>
      <c r="I215" s="21">
        <f>I214*(1-'Mortality male'!I105)</f>
        <v>7.4510299587114302E-4</v>
      </c>
      <c r="J215" s="21">
        <f>J214*(1-'Mortality male'!J105)</f>
        <v>3.7481032189781808E-4</v>
      </c>
      <c r="K215" s="21">
        <f>K214*(1-'Mortality male'!K105)</f>
        <v>1.1240264989387007E-3</v>
      </c>
      <c r="L215" s="21">
        <f>L214*(1-'Mortality male'!L105)</f>
        <v>4.3169157841159146E-4</v>
      </c>
      <c r="M215" s="21">
        <f>M214*(1-'Mortality male'!M105)</f>
        <v>4.4442394395074661E-4</v>
      </c>
      <c r="N215" s="21">
        <f>N214*(1-'Mortality male'!N105)</f>
        <v>1.0072014737688953E-3</v>
      </c>
      <c r="O215" s="21">
        <f>O214*(1-'Mortality male'!O105)</f>
        <v>1.1880515500643765E-3</v>
      </c>
      <c r="P215" s="21">
        <f>P214*(1-'Mortality male'!P105)</f>
        <v>1.5294243901297258E-3</v>
      </c>
      <c r="Q215" s="21">
        <f>Q214*(1-'Mortality male'!Q105)</f>
        <v>1.1700103484494854E-3</v>
      </c>
      <c r="R215" s="21">
        <f>R214*(1-'Mortality male'!R105)</f>
        <v>2.0459746132614914E-3</v>
      </c>
      <c r="S215" s="21">
        <f>S214*(1-'Mortality male'!S105)</f>
        <v>1.3253475348548236E-3</v>
      </c>
      <c r="T215" s="21">
        <f>T214*(1-'Mortality male'!T105)</f>
        <v>1.7349041156067035E-3</v>
      </c>
      <c r="U215" s="21">
        <f>U214*(1-'Mortality male'!U105)</f>
        <v>1.8451903937870843E-3</v>
      </c>
      <c r="V215" s="21">
        <f>V214*(1-'Mortality male'!V105)</f>
        <v>9.3486367601425756E-4</v>
      </c>
      <c r="W215" s="21">
        <f>W214*(1-'Mortality male'!W105)</f>
        <v>1.0482295704506649E-3</v>
      </c>
      <c r="X215" s="21">
        <f>X214*(1-'Mortality male'!X105)</f>
        <v>6.3458196395270081E-4</v>
      </c>
      <c r="Y215" s="21">
        <f>Y214*(1-'Mortality male'!Y105)</f>
        <v>1.6903461821370334E-3</v>
      </c>
      <c r="Z215" s="21">
        <f>Z214*(1-'Mortality male'!Z105)</f>
        <v>1.349914255644189E-3</v>
      </c>
      <c r="AA215" s="21">
        <f ca="1">AA214*(1-'Mortality male'!AA105)</f>
        <v>1.8097174164971158E-3</v>
      </c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</row>
    <row r="216" spans="1:37" x14ac:dyDescent="0.2">
      <c r="A216" s="1">
        <v>103</v>
      </c>
      <c r="B216" s="21">
        <f>B215*(1-'Mortality male'!B106)</f>
        <v>4.0564777395575003E-5</v>
      </c>
      <c r="C216" s="21">
        <f>C215*(1-'Mortality male'!C106)</f>
        <v>4.6464414670840553E-5</v>
      </c>
      <c r="D216" s="21">
        <f>D215*(1-'Mortality male'!D106)</f>
        <v>5.7695277103369204E-5</v>
      </c>
      <c r="E216" s="21">
        <f>E215*(1-'Mortality male'!E106)</f>
        <v>1.6125659831136744E-4</v>
      </c>
      <c r="F216" s="21">
        <f>F215*(1-'Mortality male'!F106)</f>
        <v>3.4456669715703152E-4</v>
      </c>
      <c r="G216" s="21">
        <f>G215*(1-'Mortality male'!G106)</f>
        <v>1.1359430910883397E-4</v>
      </c>
      <c r="H216" s="21">
        <f>H215*(1-'Mortality male'!H106)</f>
        <v>9.4346032190880029E-5</v>
      </c>
      <c r="I216" s="21">
        <f>I215*(1-'Mortality male'!I106)</f>
        <v>8.2789221763460375E-5</v>
      </c>
      <c r="J216" s="21">
        <f>J215*(1-'Mortality male'!J106)</f>
        <v>1.1407270666455333E-4</v>
      </c>
      <c r="K216" s="21">
        <f>K215*(1-'Mortality male'!K106)</f>
        <v>1.2489183321541124E-4</v>
      </c>
      <c r="L216" s="21">
        <f>L215*(1-'Mortality male'!L106)</f>
        <v>1.4389719280386384E-4</v>
      </c>
      <c r="M216" s="21">
        <f>M215*(1-'Mortality male'!M106)</f>
        <v>2.3110045085438825E-4</v>
      </c>
      <c r="N216" s="21">
        <f>N215*(1-'Mortality male'!N106)</f>
        <v>4.3165777447238374E-4</v>
      </c>
      <c r="O216" s="21">
        <f>O215*(1-'Mortality male'!O106)</f>
        <v>3.7126610939511767E-4</v>
      </c>
      <c r="P216" s="21">
        <f>P215*(1-'Mortality male'!P106)</f>
        <v>5.3197370091468722E-4</v>
      </c>
      <c r="Q216" s="21">
        <f>Q215*(1-'Mortality male'!Q106)</f>
        <v>4.2714663514822486E-4</v>
      </c>
      <c r="R216" s="21">
        <f>R215*(1-'Mortality male'!R106)</f>
        <v>1.0559868971672212E-3</v>
      </c>
      <c r="S216" s="21">
        <f>S215*(1-'Mortality male'!S106)</f>
        <v>6.728687484647565E-4</v>
      </c>
      <c r="T216" s="21">
        <f>T215*(1-'Mortality male'!T106)</f>
        <v>7.7403414388606761E-4</v>
      </c>
      <c r="U216" s="21">
        <f>U215*(1-'Mortality male'!U106)</f>
        <v>1.1396764196920227E-3</v>
      </c>
      <c r="V216" s="21">
        <f>V215*(1-'Mortality male'!V106)</f>
        <v>3.8762640224981415E-4</v>
      </c>
      <c r="W216" s="21">
        <f>W215*(1-'Mortality male'!W106)</f>
        <v>4.8917379954364361E-4</v>
      </c>
      <c r="X216" s="21">
        <f>X215*(1-'Mortality male'!X106)</f>
        <v>3.6488462927280292E-4</v>
      </c>
      <c r="Y216" s="21">
        <f>Y215*(1-'Mortality male'!Y106)</f>
        <v>9.4694786119718622E-4</v>
      </c>
      <c r="Z216" s="21">
        <f>Z215*(1-'Mortality male'!Z106)</f>
        <v>8.5623132786574285E-4</v>
      </c>
      <c r="AA216" s="21">
        <f ca="1">AA215*(1-'Mortality male'!AA106)</f>
        <v>1.1274796969868699E-3</v>
      </c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</row>
    <row r="217" spans="1:37" x14ac:dyDescent="0.2">
      <c r="A217" t="s">
        <v>37</v>
      </c>
      <c r="B217" s="12">
        <f>SUM(B113:B216)</f>
        <v>74.716622947971871</v>
      </c>
      <c r="C217" s="12">
        <f t="shared" ref="C217:R217" si="2">SUM(C113:C216)</f>
        <v>74.866368220262885</v>
      </c>
      <c r="D217" s="12">
        <f t="shared" si="2"/>
        <v>75.073632946544265</v>
      </c>
      <c r="E217" s="12">
        <f t="shared" si="2"/>
        <v>75.327834947297916</v>
      </c>
      <c r="F217" s="12">
        <f t="shared" si="2"/>
        <v>76.01015382227456</v>
      </c>
      <c r="G217" s="12">
        <f t="shared" si="2"/>
        <v>76.300517124572082</v>
      </c>
      <c r="H217" s="12">
        <f t="shared" si="2"/>
        <v>76.755770835345061</v>
      </c>
      <c r="I217" s="12">
        <f t="shared" si="2"/>
        <v>77.155134901535448</v>
      </c>
      <c r="J217" s="12">
        <f t="shared" si="2"/>
        <v>77.498903658013077</v>
      </c>
      <c r="K217" s="12">
        <f t="shared" si="2"/>
        <v>77.701718480873211</v>
      </c>
      <c r="L217" s="12">
        <f t="shared" si="2"/>
        <v>77.957668356813841</v>
      </c>
      <c r="M217" s="12">
        <f t="shared" si="2"/>
        <v>78.371381141429552</v>
      </c>
      <c r="N217" s="12">
        <f t="shared" si="2"/>
        <v>78.325897605019065</v>
      </c>
      <c r="O217" s="12">
        <f t="shared" si="2"/>
        <v>78.601542082830605</v>
      </c>
      <c r="P217" s="12">
        <f t="shared" si="2"/>
        <v>79.055547623987295</v>
      </c>
      <c r="Q217" s="12">
        <f t="shared" si="2"/>
        <v>78.947872551932491</v>
      </c>
      <c r="R217" s="12">
        <f t="shared" si="2"/>
        <v>79.081958814146176</v>
      </c>
      <c r="S217" s="12">
        <f>SUM(S113:S216)</f>
        <v>79.243609837932624</v>
      </c>
      <c r="T217" s="12">
        <f t="shared" ref="T217" si="3">SUM(T113:T216)</f>
        <v>79.346272950271199</v>
      </c>
      <c r="U217" s="12">
        <f t="shared" ref="U217" si="4">SUM(U113:U216)</f>
        <v>79.64114294651614</v>
      </c>
      <c r="V217" s="12">
        <f t="shared" ref="V217" si="5">SUM(V113:V216)</f>
        <v>78.823309949061269</v>
      </c>
      <c r="W217" s="12">
        <f t="shared" ref="W217" si="6">SUM(W113:W216)</f>
        <v>78.882421071726711</v>
      </c>
      <c r="X217" s="12">
        <f t="shared" ref="X217" si="7">SUM(X113:X216)</f>
        <v>79.32989012323398</v>
      </c>
      <c r="Y217" s="12">
        <f t="shared" ref="Y217" si="8">SUM(Y113:Y216)</f>
        <v>79.479950617066038</v>
      </c>
      <c r="Z217" s="12">
        <f t="shared" ref="Z217" si="9">SUM(Z113:Z216)</f>
        <v>79.731547024718068</v>
      </c>
      <c r="AA217" s="12">
        <f t="shared" ref="AA217" ca="1" si="10">SUM(AA113:AA216)</f>
        <v>79.853906532346826</v>
      </c>
    </row>
    <row r="218" spans="1:37" x14ac:dyDescent="0.2">
      <c r="A218" t="s">
        <v>38</v>
      </c>
      <c r="B218" s="12">
        <f>(B217+'LifeExp F'!B217)/2</f>
        <v>77.230774402529761</v>
      </c>
      <c r="C218" s="12">
        <f>(C217+'LifeExp F'!C217)/2</f>
        <v>77.343760903825057</v>
      </c>
      <c r="D218" s="12">
        <f>(D217+'LifeExp F'!D217)/2</f>
        <v>77.444116848931344</v>
      </c>
      <c r="E218" s="12">
        <f>(E217+'LifeExp F'!E217)/2</f>
        <v>77.71031930165438</v>
      </c>
      <c r="F218" s="12">
        <f>(F217+'LifeExp F'!F217)/2</f>
        <v>78.319495898995001</v>
      </c>
      <c r="G218" s="12">
        <f>(G217+'LifeExp F'!G217)/2</f>
        <v>78.509951198605719</v>
      </c>
      <c r="H218" s="12">
        <f>(H217+'LifeExp F'!H217)/2</f>
        <v>78.909606734790557</v>
      </c>
      <c r="I218" s="12">
        <f>(I217+'LifeExp F'!I217)/2</f>
        <v>79.339365653387148</v>
      </c>
      <c r="J218" s="12">
        <f>(J217+'LifeExp F'!J217)/2</f>
        <v>79.48174738918118</v>
      </c>
      <c r="K218" s="12">
        <f>(K217+'LifeExp F'!K217)/2</f>
        <v>79.771591299229101</v>
      </c>
      <c r="L218" s="12">
        <f>(L217+'LifeExp F'!L217)/2</f>
        <v>79.93761167346247</v>
      </c>
      <c r="M218" s="12">
        <f>(M217+'LifeExp F'!M217)/2</f>
        <v>80.226430535932678</v>
      </c>
      <c r="N218" s="12">
        <f>(N217+'LifeExp F'!N217)/2</f>
        <v>80.1815554025452</v>
      </c>
      <c r="O218" s="12">
        <f>(O217+'LifeExp F'!O217)/2</f>
        <v>80.42523603421543</v>
      </c>
      <c r="P218" s="12">
        <f>(P217+'LifeExp F'!P217)/2</f>
        <v>80.786235976462621</v>
      </c>
      <c r="Q218" s="12">
        <f>(Q217+'LifeExp F'!Q217)/2</f>
        <v>80.661226469175972</v>
      </c>
      <c r="R218" s="12">
        <f>(R217+'LifeExp F'!R217)/2</f>
        <v>80.715861724411781</v>
      </c>
      <c r="S218" s="12">
        <f>(S217+'LifeExp F'!S217)/2</f>
        <v>80.900521698546441</v>
      </c>
      <c r="T218" s="12">
        <f>(T217+'LifeExp F'!T217)/2</f>
        <v>80.959150317014547</v>
      </c>
      <c r="U218" s="12">
        <f>(U217+'LifeExp F'!U217)/2</f>
        <v>81.214031194734019</v>
      </c>
      <c r="V218" s="12">
        <f>(V217+'LifeExp F'!V217)/2</f>
        <v>80.549542478152773</v>
      </c>
      <c r="W218" s="12">
        <f>(W217+'LifeExp F'!W217)/2</f>
        <v>80.558049542939017</v>
      </c>
      <c r="X218" s="12">
        <f>(X217+'LifeExp F'!X217)/2</f>
        <v>80.848868670547105</v>
      </c>
      <c r="Y218" s="12">
        <f>(Y217+'LifeExp F'!Y217)/2</f>
        <v>81.026194175008271</v>
      </c>
      <c r="Z218" s="12">
        <f>(Z217+'LifeExp F'!Z217)/2</f>
        <v>81.124366829942574</v>
      </c>
      <c r="AA218" s="12">
        <f ca="1">(AA217+'LifeExp F'!AA217)/2</f>
        <v>81.280177254829283</v>
      </c>
    </row>
    <row r="220" spans="1:37" x14ac:dyDescent="0.2">
      <c r="B220" s="21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12">
        <f ca="1">V217-V107</f>
        <v>-0.93825187114308051</v>
      </c>
      <c r="W220" s="12">
        <f t="shared" ref="W220:AA220" ca="1" si="11">W217-W107</f>
        <v>-1.0350042973399809</v>
      </c>
      <c r="X220" s="12">
        <f t="shared" ca="1" si="11"/>
        <v>-0.74215566165798919</v>
      </c>
      <c r="Y220" s="12">
        <f t="shared" ca="1" si="11"/>
        <v>-0.7454621608913925</v>
      </c>
      <c r="Z220" s="12">
        <f t="shared" ca="1" si="11"/>
        <v>-0.64596979113093767</v>
      </c>
      <c r="AA220" s="12">
        <f t="shared" ca="1" si="11"/>
        <v>-0.67444257967913757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93F867-FA65-594B-AB74-1D9A94BB62E3}">
  <dimension ref="A1:AZ217"/>
  <sheetViews>
    <sheetView workbookViewId="0">
      <pane xSplit="1" ySplit="2" topLeftCell="B201" activePane="bottomRight" state="frozen"/>
      <selection pane="topRight" activeCell="B1" sqref="B1"/>
      <selection pane="bottomLeft" activeCell="A3" sqref="A3"/>
      <selection pane="bottomRight" activeCell="A217" sqref="A217"/>
    </sheetView>
  </sheetViews>
  <sheetFormatPr baseColWidth="10" defaultRowHeight="16" x14ac:dyDescent="0.2"/>
  <sheetData>
    <row r="1" spans="1:52" s="6" customFormat="1" x14ac:dyDescent="0.2">
      <c r="A1" s="5"/>
      <c r="B1" s="6">
        <v>2000</v>
      </c>
      <c r="C1" s="6">
        <f>B1+1</f>
        <v>2001</v>
      </c>
      <c r="D1" s="6">
        <f t="shared" ref="D1:AZ1" si="0">C1+1</f>
        <v>2002</v>
      </c>
      <c r="E1" s="6">
        <f t="shared" si="0"/>
        <v>2003</v>
      </c>
      <c r="F1" s="6">
        <f t="shared" si="0"/>
        <v>2004</v>
      </c>
      <c r="G1" s="6">
        <f t="shared" si="0"/>
        <v>2005</v>
      </c>
      <c r="H1" s="6">
        <f t="shared" si="0"/>
        <v>2006</v>
      </c>
      <c r="I1" s="6">
        <f t="shared" si="0"/>
        <v>2007</v>
      </c>
      <c r="J1" s="6">
        <f t="shared" si="0"/>
        <v>2008</v>
      </c>
      <c r="K1" s="6">
        <f t="shared" si="0"/>
        <v>2009</v>
      </c>
      <c r="L1" s="6">
        <f t="shared" si="0"/>
        <v>2010</v>
      </c>
      <c r="M1" s="6">
        <f t="shared" si="0"/>
        <v>2011</v>
      </c>
      <c r="N1" s="6">
        <f t="shared" si="0"/>
        <v>2012</v>
      </c>
      <c r="O1" s="6">
        <f t="shared" si="0"/>
        <v>2013</v>
      </c>
      <c r="P1" s="6">
        <f t="shared" si="0"/>
        <v>2014</v>
      </c>
      <c r="Q1" s="6">
        <f t="shared" si="0"/>
        <v>2015</v>
      </c>
      <c r="R1" s="6">
        <f t="shared" si="0"/>
        <v>2016</v>
      </c>
      <c r="S1" s="6">
        <f t="shared" si="0"/>
        <v>2017</v>
      </c>
      <c r="T1" s="6">
        <f t="shared" si="0"/>
        <v>2018</v>
      </c>
      <c r="U1" s="6">
        <f t="shared" si="0"/>
        <v>2019</v>
      </c>
      <c r="V1" s="6">
        <f t="shared" si="0"/>
        <v>2020</v>
      </c>
      <c r="W1" s="6">
        <f t="shared" si="0"/>
        <v>2021</v>
      </c>
      <c r="X1" s="6">
        <f t="shared" si="0"/>
        <v>2022</v>
      </c>
      <c r="Y1" s="6">
        <f t="shared" si="0"/>
        <v>2023</v>
      </c>
      <c r="Z1" s="6">
        <f t="shared" si="0"/>
        <v>2024</v>
      </c>
      <c r="AA1" s="6">
        <f t="shared" si="0"/>
        <v>2025</v>
      </c>
      <c r="AB1" s="6">
        <f>AA1+1</f>
        <v>2026</v>
      </c>
      <c r="AC1" s="6">
        <f t="shared" si="0"/>
        <v>2027</v>
      </c>
      <c r="AD1" s="6">
        <f t="shared" si="0"/>
        <v>2028</v>
      </c>
      <c r="AE1" s="6">
        <f t="shared" si="0"/>
        <v>2029</v>
      </c>
      <c r="AF1" s="6">
        <f t="shared" si="0"/>
        <v>2030</v>
      </c>
      <c r="AG1" s="6">
        <f t="shared" si="0"/>
        <v>2031</v>
      </c>
      <c r="AH1" s="6">
        <f t="shared" si="0"/>
        <v>2032</v>
      </c>
      <c r="AI1" s="6">
        <f t="shared" si="0"/>
        <v>2033</v>
      </c>
      <c r="AJ1" s="6">
        <f t="shared" si="0"/>
        <v>2034</v>
      </c>
      <c r="AK1" s="6">
        <f t="shared" si="0"/>
        <v>2035</v>
      </c>
      <c r="AL1" s="6">
        <f t="shared" si="0"/>
        <v>2036</v>
      </c>
      <c r="AM1" s="6">
        <f t="shared" si="0"/>
        <v>2037</v>
      </c>
      <c r="AN1" s="6">
        <f t="shared" si="0"/>
        <v>2038</v>
      </c>
      <c r="AO1" s="6">
        <f t="shared" si="0"/>
        <v>2039</v>
      </c>
      <c r="AP1" s="6">
        <f t="shared" si="0"/>
        <v>2040</v>
      </c>
      <c r="AQ1" s="6">
        <f t="shared" si="0"/>
        <v>2041</v>
      </c>
      <c r="AR1" s="6">
        <f t="shared" si="0"/>
        <v>2042</v>
      </c>
      <c r="AS1" s="6">
        <f t="shared" si="0"/>
        <v>2043</v>
      </c>
      <c r="AT1" s="6">
        <f t="shared" si="0"/>
        <v>2044</v>
      </c>
      <c r="AU1" s="6">
        <f t="shared" si="0"/>
        <v>2045</v>
      </c>
      <c r="AV1" s="6">
        <f t="shared" si="0"/>
        <v>2046</v>
      </c>
      <c r="AW1" s="6">
        <f t="shared" si="0"/>
        <v>2047</v>
      </c>
      <c r="AX1" s="6">
        <f t="shared" si="0"/>
        <v>2048</v>
      </c>
      <c r="AY1" s="6">
        <f t="shared" si="0"/>
        <v>2049</v>
      </c>
      <c r="AZ1" s="6">
        <f t="shared" si="0"/>
        <v>2050</v>
      </c>
    </row>
    <row r="2" spans="1:52" s="6" customFormat="1" x14ac:dyDescent="0.2">
      <c r="A2" s="5" t="s">
        <v>0</v>
      </c>
      <c r="B2" s="6">
        <v>1</v>
      </c>
      <c r="C2" s="6">
        <v>1</v>
      </c>
      <c r="D2" s="6">
        <v>1</v>
      </c>
      <c r="E2" s="6">
        <v>1</v>
      </c>
      <c r="F2" s="6">
        <v>1</v>
      </c>
      <c r="G2" s="6">
        <v>1</v>
      </c>
      <c r="H2" s="6">
        <v>1</v>
      </c>
      <c r="I2" s="6">
        <v>1</v>
      </c>
      <c r="J2" s="6">
        <v>1</v>
      </c>
      <c r="K2" s="6">
        <v>1</v>
      </c>
      <c r="L2" s="6">
        <v>1</v>
      </c>
      <c r="M2" s="6">
        <v>1</v>
      </c>
      <c r="N2" s="6">
        <v>1</v>
      </c>
      <c r="O2" s="6">
        <v>1</v>
      </c>
      <c r="P2" s="6">
        <v>1</v>
      </c>
      <c r="Q2" s="6">
        <v>1</v>
      </c>
      <c r="R2" s="6">
        <v>1</v>
      </c>
      <c r="S2" s="6">
        <v>1</v>
      </c>
      <c r="T2" s="6">
        <v>1</v>
      </c>
      <c r="U2" s="6">
        <v>1</v>
      </c>
      <c r="V2" s="6">
        <v>1</v>
      </c>
      <c r="W2" s="6">
        <v>1</v>
      </c>
      <c r="X2" s="6">
        <v>1</v>
      </c>
      <c r="Y2" s="6">
        <v>1</v>
      </c>
      <c r="Z2" s="6">
        <v>1</v>
      </c>
      <c r="AA2" s="6">
        <v>1</v>
      </c>
      <c r="AB2" s="6">
        <v>1</v>
      </c>
      <c r="AC2" s="6">
        <v>1</v>
      </c>
      <c r="AD2" s="6">
        <v>1</v>
      </c>
      <c r="AE2" s="6">
        <v>1</v>
      </c>
      <c r="AF2" s="6">
        <v>1</v>
      </c>
      <c r="AG2" s="6">
        <v>1</v>
      </c>
      <c r="AH2" s="6">
        <v>1</v>
      </c>
      <c r="AI2" s="6">
        <v>1</v>
      </c>
      <c r="AJ2" s="6">
        <v>1</v>
      </c>
      <c r="AK2" s="6">
        <v>1</v>
      </c>
      <c r="AL2" s="6">
        <v>1</v>
      </c>
      <c r="AM2" s="6">
        <v>1</v>
      </c>
      <c r="AN2" s="6">
        <v>1</v>
      </c>
      <c r="AO2" s="6">
        <v>1</v>
      </c>
      <c r="AP2" s="6">
        <v>1</v>
      </c>
      <c r="AQ2" s="6">
        <v>1</v>
      </c>
      <c r="AR2" s="6">
        <v>1</v>
      </c>
      <c r="AS2" s="6">
        <v>1</v>
      </c>
      <c r="AT2" s="6">
        <v>1</v>
      </c>
      <c r="AU2" s="6">
        <v>1</v>
      </c>
      <c r="AV2" s="6">
        <v>1</v>
      </c>
      <c r="AW2" s="6">
        <v>1</v>
      </c>
      <c r="AX2" s="6">
        <v>1</v>
      </c>
      <c r="AY2" s="6">
        <v>1</v>
      </c>
      <c r="AZ2" s="6">
        <v>1</v>
      </c>
    </row>
    <row r="3" spans="1:52" x14ac:dyDescent="0.2">
      <c r="A3" s="1">
        <v>0</v>
      </c>
      <c r="B3" s="21">
        <f ca="1">B2*(1-'Risk female'!B3)</f>
        <v>0.99193320251628947</v>
      </c>
      <c r="C3" s="21">
        <f ca="1">C2*(1-'Risk female'!C3)</f>
        <v>0.99205241627220642</v>
      </c>
      <c r="D3" s="21">
        <f ca="1">D2*(1-'Risk female'!D3)</f>
        <v>0.99216986824847919</v>
      </c>
      <c r="E3" s="21">
        <f ca="1">E2*(1-'Risk female'!E3)</f>
        <v>0.99228558448126036</v>
      </c>
      <c r="F3" s="21">
        <f ca="1">F2*(1-'Risk female'!F3)</f>
        <v>0.99239959062193139</v>
      </c>
      <c r="G3" s="21">
        <f ca="1">G2*(1-'Risk female'!G3)</f>
        <v>0.99251191194278954</v>
      </c>
      <c r="H3" s="21">
        <f ca="1">H2*(1-'Risk female'!H3)</f>
        <v>0.99262257334264981</v>
      </c>
      <c r="I3" s="21">
        <f ca="1">I2*(1-'Risk female'!I3)</f>
        <v>0.99273159935236432</v>
      </c>
      <c r="J3" s="21">
        <f ca="1">J2*(1-'Risk female'!J3)</f>
        <v>0.99283901414026043</v>
      </c>
      <c r="K3" s="21">
        <f ca="1">K2*(1-'Risk female'!K3)</f>
        <v>0.99294484151749796</v>
      </c>
      <c r="L3" s="21">
        <f ca="1">L2*(1-'Risk female'!L3)</f>
        <v>0.99304910494334764</v>
      </c>
      <c r="M3" s="21">
        <f ca="1">M2*(1-'Risk female'!M3)</f>
        <v>0.99315182753039177</v>
      </c>
      <c r="N3" s="21">
        <f ca="1">N2*(1-'Risk female'!N3)</f>
        <v>0.9932530320496471</v>
      </c>
      <c r="O3" s="21">
        <f ca="1">O2*(1-'Risk female'!O3)</f>
        <v>0.99335274093561288</v>
      </c>
      <c r="P3" s="21">
        <f ca="1">P2*(1-'Risk female'!P3)</f>
        <v>0.99345097629124424</v>
      </c>
      <c r="Q3" s="21">
        <f ca="1">Q2*(1-'Risk female'!Q3)</f>
        <v>0.99354775989285149</v>
      </c>
      <c r="R3" s="21">
        <f ca="1">R2*(1-'Risk female'!R3)</f>
        <v>0.9936431131949276</v>
      </c>
      <c r="S3" s="21">
        <f ca="1">S2*(1-'Risk female'!S3)</f>
        <v>0.99373705733490403</v>
      </c>
      <c r="T3" s="21">
        <f ca="1">T2*(1-'Risk female'!T3)</f>
        <v>0.99382961313783647</v>
      </c>
      <c r="U3" s="21">
        <f ca="1">U2*(1-'Risk female'!U3)</f>
        <v>0.9939208011210211</v>
      </c>
      <c r="V3" s="21">
        <f ca="1">V2*(1-'Risk female'!V3)</f>
        <v>0.99401064149854301</v>
      </c>
      <c r="W3" s="21">
        <f ca="1">W2*(1-'Risk female'!W3)</f>
        <v>0.99409915418575667</v>
      </c>
      <c r="X3" s="21">
        <f ca="1">X2*(1-'Risk female'!X3)</f>
        <v>0.9941863588037011</v>
      </c>
      <c r="Y3" s="21">
        <f ca="1">Y2*(1-'Risk female'!Y3)</f>
        <v>0.99427227468344936</v>
      </c>
      <c r="Z3" s="21">
        <f ca="1">Z2*(1-'Risk female'!Z3)</f>
        <v>0.99435692087039351</v>
      </c>
      <c r="AA3" s="21">
        <f ca="1">AA2*(1-'Risk female'!AA3)</f>
        <v>0.99444031612846651</v>
      </c>
      <c r="AB3" s="21">
        <f ca="1">AB2*(1-'Risk female'!AB3)</f>
        <v>0.9945224789443019</v>
      </c>
      <c r="AC3" s="21">
        <f ca="1">AC2*(1-'Risk female'!AC3)</f>
        <v>0.99460342753133202</v>
      </c>
      <c r="AD3" s="21">
        <f ca="1">AD2*(1-'Risk female'!AD3)</f>
        <v>0.99468317983382459</v>
      </c>
      <c r="AE3" s="21">
        <f ca="1">AE2*(1-'Risk female'!AE3)</f>
        <v>0.99476175353086171</v>
      </c>
      <c r="AF3" s="21">
        <f ca="1">AF2*(1-'Risk female'!AF3)</f>
        <v>0.99483916604025779</v>
      </c>
      <c r="AG3" s="21">
        <f ca="1">AG2*(1-'Risk female'!AG3)</f>
        <v>0.99491543452242148</v>
      </c>
      <c r="AH3" s="21">
        <f ca="1">AH2*(1-'Risk female'!AH3)</f>
        <v>0.99499057588415907</v>
      </c>
      <c r="AI3" s="21">
        <f ca="1">AI2*(1-'Risk female'!AI3)</f>
        <v>0.9950646067824227</v>
      </c>
      <c r="AJ3" s="21">
        <f ca="1">AJ2*(1-'Risk female'!AJ3)</f>
        <v>0.99513754362800266</v>
      </c>
      <c r="AK3" s="21">
        <f ca="1">AK2*(1-'Risk female'!AK3)</f>
        <v>0.99520940258916524</v>
      </c>
      <c r="AL3" s="21">
        <f ca="1">AL2*(1-'Risk female'!AL3)</f>
        <v>0.99528019959523673</v>
      </c>
      <c r="AM3" s="21">
        <f ca="1">AM2*(1-'Risk female'!AM3)</f>
        <v>0.99534995034013463</v>
      </c>
      <c r="AN3" s="21">
        <f ca="1">AN2*(1-'Risk female'!AN3)</f>
        <v>0.99541867028584696</v>
      </c>
      <c r="AO3" s="21">
        <f ca="1">AO2*(1-'Risk female'!AO3)</f>
        <v>0.9954863746658591</v>
      </c>
      <c r="AP3" s="21">
        <f ca="1">AP2*(1-'Risk female'!AP3)</f>
        <v>0.99555307848853114</v>
      </c>
      <c r="AQ3" s="21">
        <f ca="1">AQ2*(1-'Risk female'!AQ3)</f>
        <v>0.99561879654042473</v>
      </c>
      <c r="AR3" s="21">
        <f ca="1">AR2*(1-'Risk female'!AR3)</f>
        <v>0.99568354338958098</v>
      </c>
      <c r="AS3" s="21">
        <f ca="1">AS2*(1-'Risk female'!AS3)</f>
        <v>0.99574733338874977</v>
      </c>
      <c r="AT3" s="21">
        <f ca="1">AT2*(1-'Risk female'!AT3)</f>
        <v>0.99581018067857119</v>
      </c>
      <c r="AU3" s="21">
        <f ca="1">AU2*(1-'Risk female'!AU3)</f>
        <v>0.99587209919071051</v>
      </c>
      <c r="AV3" s="21">
        <f ca="1">AV2*(1-'Risk female'!AV3)</f>
        <v>0.99593310265094637</v>
      </c>
      <c r="AW3" s="21">
        <f ca="1">AW2*(1-'Risk female'!AW3)</f>
        <v>0.99599320458221319</v>
      </c>
      <c r="AX3" s="21">
        <f ca="1">AX2*(1-'Risk female'!AX3)</f>
        <v>0.99605241830759916</v>
      </c>
      <c r="AY3" s="21">
        <f ca="1">AY2*(1-'Risk female'!AY3)</f>
        <v>0.99611075695329965</v>
      </c>
      <c r="AZ3" s="21">
        <f ca="1">AZ2*(1-'Risk female'!AZ3)</f>
        <v>0.99616823345152672</v>
      </c>
    </row>
    <row r="4" spans="1:52" x14ac:dyDescent="0.2">
      <c r="A4" s="1">
        <v>1</v>
      </c>
      <c r="B4" s="21">
        <f ca="1">B3*(1-'Risk female'!B4)</f>
        <v>0.99165981566356487</v>
      </c>
      <c r="C4" s="21">
        <f ca="1">C3*(1-'Risk female'!C4)</f>
        <v>0.99178303724831973</v>
      </c>
      <c r="D4" s="21">
        <f ca="1">D3*(1-'Risk female'!D4)</f>
        <v>0.99190443877414003</v>
      </c>
      <c r="E4" s="21">
        <f ca="1">E3*(1-'Risk female'!E4)</f>
        <v>0.99202404711058589</v>
      </c>
      <c r="F4" s="21">
        <f ca="1">F3*(1-'Risk female'!F4)</f>
        <v>0.99214188873094755</v>
      </c>
      <c r="G4" s="21">
        <f ca="1">G3*(1-'Risk female'!G4)</f>
        <v>0.99225798971807766</v>
      </c>
      <c r="H4" s="21">
        <f ca="1">H3*(1-'Risk female'!H4)</f>
        <v>0.99237237577013859</v>
      </c>
      <c r="I4" s="21">
        <f ca="1">I3*(1-'Risk female'!I4)</f>
        <v>0.99248507220626414</v>
      </c>
      <c r="J4" s="21">
        <f ca="1">J3*(1-'Risk female'!J4)</f>
        <v>0.99259610397213971</v>
      </c>
      <c r="K4" s="21">
        <f ca="1">K3*(1-'Risk female'!K4)</f>
        <v>0.99270549564549937</v>
      </c>
      <c r="L4" s="21">
        <f ca="1">L3*(1-'Risk female'!L4)</f>
        <v>0.99281327144154286</v>
      </c>
      <c r="M4" s="21">
        <f ca="1">M3*(1-'Risk female'!M4)</f>
        <v>0.99291945521827429</v>
      </c>
      <c r="N4" s="21">
        <f ca="1">N3*(1-'Risk female'!N4)</f>
        <v>0.99302407048175989</v>
      </c>
      <c r="O4" s="21">
        <f ca="1">O3*(1-'Risk female'!O4)</f>
        <v>0.99312714039131111</v>
      </c>
      <c r="P4" s="21">
        <f ca="1">P3*(1-'Risk female'!P4)</f>
        <v>0.99322868776459061</v>
      </c>
      <c r="Q4" s="21">
        <f ca="1">Q3*(1-'Risk female'!Q4)</f>
        <v>0.99332873508264297</v>
      </c>
      <c r="R4" s="21">
        <f ca="1">R3*(1-'Risk female'!R4)</f>
        <v>0.99342730449485295</v>
      </c>
      <c r="S4" s="21">
        <f ca="1">S3*(1-'Risk female'!S4)</f>
        <v>0.99352441782382894</v>
      </c>
      <c r="T4" s="21">
        <f ca="1">T3*(1-'Risk female'!T4)</f>
        <v>0.99362009657021699</v>
      </c>
      <c r="U4" s="21">
        <f ca="1">U3*(1-'Risk female'!U4)</f>
        <v>0.99371436191744245</v>
      </c>
      <c r="V4" s="21">
        <f ca="1">V3*(1-'Risk female'!V4)</f>
        <v>0.99380723473638288</v>
      </c>
      <c r="W4" s="21">
        <f ca="1">W3*(1-'Risk female'!W4)</f>
        <v>0.99389873558997155</v>
      </c>
      <c r="X4" s="21">
        <f ca="1">X3*(1-'Risk female'!X4)</f>
        <v>0.99398888473773461</v>
      </c>
      <c r="Y4" s="21">
        <f ca="1">Y3*(1-'Risk female'!Y4)</f>
        <v>0.9940777021402607</v>
      </c>
      <c r="Z4" s="21">
        <f ca="1">Z3*(1-'Risk female'!Z4)</f>
        <v>0.99416520746360482</v>
      </c>
      <c r="AA4" s="21">
        <f ca="1">AA3*(1-'Risk female'!AA4)</f>
        <v>0.99425142008362788</v>
      </c>
      <c r="AB4" s="21">
        <f ca="1">AB3*(1-'Risk female'!AB4)</f>
        <v>0.99433635909027274</v>
      </c>
      <c r="AC4" s="21">
        <f ca="1">AC3*(1-'Risk female'!AC4)</f>
        <v>0.99442004329177724</v>
      </c>
      <c r="AD4" s="21">
        <f ca="1">AD3*(1-'Risk female'!AD4)</f>
        <v>0.99450249121882472</v>
      </c>
      <c r="AE4" s="21">
        <f ca="1">AE3*(1-'Risk female'!AE4)</f>
        <v>0.99458372112863447</v>
      </c>
      <c r="AF4" s="21">
        <f ca="1">AF3*(1-'Risk female'!AF4)</f>
        <v>0.99466375100899118</v>
      </c>
      <c r="AG4" s="21">
        <f ca="1">AG3*(1-'Risk female'!AG4)</f>
        <v>0.9947425985822167</v>
      </c>
      <c r="AH4" s="21">
        <f ca="1">AH3*(1-'Risk female'!AH4)</f>
        <v>0.99482028130908107</v>
      </c>
      <c r="AI4" s="21">
        <f ca="1">AI3*(1-'Risk female'!AI4)</f>
        <v>0.99489681639265881</v>
      </c>
      <c r="AJ4" s="21">
        <f ca="1">AJ3*(1-'Risk female'!AJ4)</f>
        <v>0.99497222078212566</v>
      </c>
      <c r="AK4" s="21">
        <f ca="1">AK3*(1-'Risk female'!AK4)</f>
        <v>0.99504651117650245</v>
      </c>
      <c r="AL4" s="21">
        <f ca="1">AL3*(1-'Risk female'!AL4)</f>
        <v>0.99511970402834082</v>
      </c>
      <c r="AM4" s="21">
        <f ca="1">AM3*(1-'Risk female'!AM4)</f>
        <v>0.99519181554735769</v>
      </c>
      <c r="AN4" s="21">
        <f ca="1">AN3*(1-'Risk female'!AN4)</f>
        <v>0.99526286170401501</v>
      </c>
      <c r="AO4" s="21">
        <f ca="1">AO3*(1-'Risk female'!AO4)</f>
        <v>0.9953328582330454</v>
      </c>
      <c r="AP4" s="21">
        <f ca="1">AP3*(1-'Risk female'!AP4)</f>
        <v>0.99540182063692884</v>
      </c>
      <c r="AQ4" s="21">
        <f ca="1">AQ3*(1-'Risk female'!AQ4)</f>
        <v>0.99546976418931621</v>
      </c>
      <c r="AR4" s="21">
        <f ca="1">AR3*(1-'Risk female'!AR4)</f>
        <v>0.9955367039384031</v>
      </c>
      <c r="AS4" s="21">
        <f ca="1">AS3*(1-'Risk female'!AS4)</f>
        <v>0.99560265471025378</v>
      </c>
      <c r="AT4" s="21">
        <f ca="1">AT3*(1-'Risk female'!AT4)</f>
        <v>0.99566763111207657</v>
      </c>
      <c r="AU4" s="21">
        <f ca="1">AU3*(1-'Risk female'!AU4)</f>
        <v>0.99573164753545085</v>
      </c>
      <c r="AV4" s="21">
        <f ca="1">AV3*(1-'Risk female'!AV4)</f>
        <v>0.99579471815950682</v>
      </c>
      <c r="AW4" s="21">
        <f ca="1">AW3*(1-'Risk female'!AW4)</f>
        <v>0.99585685695405746</v>
      </c>
      <c r="AX4" s="21">
        <f ca="1">AX3*(1-'Risk female'!AX4)</f>
        <v>0.99591807768268659</v>
      </c>
      <c r="AY4" s="21">
        <f ca="1">AY3*(1-'Risk female'!AY4)</f>
        <v>0.99597839390578868</v>
      </c>
      <c r="AZ4" s="21">
        <f ca="1">AZ3*(1-'Risk female'!AZ4)</f>
        <v>0.9960378189835668</v>
      </c>
    </row>
    <row r="5" spans="1:52" x14ac:dyDescent="0.2">
      <c r="A5" s="1">
        <v>2</v>
      </c>
      <c r="B5" s="21">
        <f ca="1">B4*(1-'Risk female'!B5)</f>
        <v>0.99152971782566635</v>
      </c>
      <c r="C5" s="21">
        <f ca="1">C4*(1-'Risk female'!C5)</f>
        <v>0.99165484611178267</v>
      </c>
      <c r="D5" s="21">
        <f ca="1">D4*(1-'Risk female'!D5)</f>
        <v>0.99177812662825493</v>
      </c>
      <c r="E5" s="21">
        <f ca="1">E4*(1-'Risk female'!E5)</f>
        <v>0.99189958664046118</v>
      </c>
      <c r="F5" s="21">
        <f ca="1">F4*(1-'Risk female'!F5)</f>
        <v>0.99201925301206173</v>
      </c>
      <c r="G5" s="21">
        <f ca="1">G4*(1-'Risk female'!G5)</f>
        <v>0.9921371522109006</v>
      </c>
      <c r="H5" s="21">
        <f ca="1">H4*(1-'Risk female'!H5)</f>
        <v>0.99225331031481989</v>
      </c>
      <c r="I5" s="21">
        <f ca="1">I4*(1-'Risk female'!I5)</f>
        <v>0.99236775301739</v>
      </c>
      <c r="J5" s="21">
        <f ca="1">J4*(1-'Risk female'!J5)</f>
        <v>0.99248050563355583</v>
      </c>
      <c r="K5" s="21">
        <f ca="1">K4*(1-'Risk female'!K5)</f>
        <v>0.99259159310519995</v>
      </c>
      <c r="L5" s="21">
        <f ca="1">L4*(1-'Risk female'!L5)</f>
        <v>0.9927010400066254</v>
      </c>
      <c r="M5" s="21">
        <f ca="1">M4*(1-'Risk female'!M5)</f>
        <v>0.99280887054995859</v>
      </c>
      <c r="N5" s="21">
        <f ca="1">N4*(1-'Risk female'!N5)</f>
        <v>0.99291510859047138</v>
      </c>
      <c r="O5" s="21">
        <f ca="1">O4*(1-'Risk female'!O5)</f>
        <v>0.99301977763182769</v>
      </c>
      <c r="P5" s="21">
        <f ca="1">P4*(1-'Risk female'!P5)</f>
        <v>0.99312290083125188</v>
      </c>
      <c r="Q5" s="21">
        <f ca="1">Q4*(1-'Risk female'!Q5)</f>
        <v>0.99322450100462145</v>
      </c>
      <c r="R5" s="21">
        <f ca="1">R4*(1-'Risk female'!R5)</f>
        <v>0.99332460063148731</v>
      </c>
      <c r="S5" s="21">
        <f ca="1">S4*(1-'Risk female'!S5)</f>
        <v>0.99342322186001719</v>
      </c>
      <c r="T5" s="21">
        <f ca="1">T4*(1-'Risk female'!T5)</f>
        <v>0.99352038651187025</v>
      </c>
      <c r="U5" s="21">
        <f ca="1">U4*(1-'Risk female'!U5)</f>
        <v>0.99361611608699807</v>
      </c>
      <c r="V5" s="21">
        <f ca="1">V4*(1-'Risk female'!V5)</f>
        <v>0.99371043176837615</v>
      </c>
      <c r="W5" s="21">
        <f ca="1">W4*(1-'Risk female'!W5)</f>
        <v>0.99380335442666556</v>
      </c>
      <c r="X5" s="21">
        <f ca="1">X4*(1-'Risk female'!X5)</f>
        <v>0.99389490462480801</v>
      </c>
      <c r="Y5" s="21">
        <f ca="1">Y4*(1-'Risk female'!Y5)</f>
        <v>0.99398510262255158</v>
      </c>
      <c r="Z5" s="21">
        <f ca="1">Z4*(1-'Risk female'!Z5)</f>
        <v>0.99407396838091133</v>
      </c>
      <c r="AA5" s="21">
        <f ca="1">AA4*(1-'Risk female'!AA5)</f>
        <v>0.99416152156656434</v>
      </c>
      <c r="AB5" s="21">
        <f ca="1">AB4*(1-'Risk female'!AB5)</f>
        <v>0.99424778155618065</v>
      </c>
      <c r="AC5" s="21">
        <f ca="1">AC4*(1-'Risk female'!AC5)</f>
        <v>0.9943327674406901</v>
      </c>
      <c r="AD5" s="21">
        <f ca="1">AD4*(1-'Risk female'!AD5)</f>
        <v>0.99441649802948762</v>
      </c>
      <c r="AE5" s="21">
        <f ca="1">AE4*(1-'Risk female'!AE5)</f>
        <v>0.99449899185457558</v>
      </c>
      <c r="AF5" s="21">
        <f ca="1">AF4*(1-'Risk female'!AF5)</f>
        <v>0.99458026717464665</v>
      </c>
      <c r="AG5" s="21">
        <f ca="1">AG4*(1-'Risk female'!AG5)</f>
        <v>0.9946603419791068</v>
      </c>
      <c r="AH5" s="21">
        <f ca="1">AH4*(1-'Risk female'!AH5)</f>
        <v>0.99473923399203767</v>
      </c>
      <c r="AI5" s="21">
        <f ca="1">AI4*(1-'Risk female'!AI5)</f>
        <v>0.9948169606761037</v>
      </c>
      <c r="AJ5" s="21">
        <f ca="1">AJ4*(1-'Risk female'!AJ5)</f>
        <v>0.99489353923639867</v>
      </c>
      <c r="AK5" s="21">
        <f ca="1">AK4*(1-'Risk female'!AK5)</f>
        <v>0.99496898662423894</v>
      </c>
      <c r="AL5" s="21">
        <f ca="1">AL4*(1-'Risk female'!AL5)</f>
        <v>0.99504331954089875</v>
      </c>
      <c r="AM5" s="21">
        <f ca="1">AM4*(1-'Risk female'!AM5)</f>
        <v>0.99511655444129166</v>
      </c>
      <c r="AN5" s="21">
        <f ca="1">AN4*(1-'Risk female'!AN5)</f>
        <v>0.99518870753759925</v>
      </c>
      <c r="AO5" s="21">
        <f ca="1">AO4*(1-'Risk female'!AO5)</f>
        <v>0.9952597948028431</v>
      </c>
      <c r="AP5" s="21">
        <f ca="1">AP4*(1-'Risk female'!AP5)</f>
        <v>0.99532983197440839</v>
      </c>
      <c r="AQ5" s="21">
        <f ca="1">AQ4*(1-'Risk female'!AQ5)</f>
        <v>0.99539883455751288</v>
      </c>
      <c r="AR5" s="21">
        <f ca="1">AR4*(1-'Risk female'!AR5)</f>
        <v>0.99546681782862712</v>
      </c>
      <c r="AS5" s="21">
        <f ca="1">AS4*(1-'Risk female'!AS5)</f>
        <v>0.99553379683884236</v>
      </c>
      <c r="AT5" s="21">
        <f ca="1">AT4*(1-'Risk female'!AT5)</f>
        <v>0.9955997864171906</v>
      </c>
      <c r="AU5" s="21">
        <f ca="1">AU4*(1-'Risk female'!AU5)</f>
        <v>0.99566480117391498</v>
      </c>
      <c r="AV5" s="21">
        <f ca="1">AV4*(1-'Risk female'!AV5)</f>
        <v>0.99572885550369383</v>
      </c>
      <c r="AW5" s="21">
        <f ca="1">AW4*(1-'Risk female'!AW5)</f>
        <v>0.99579196358881361</v>
      </c>
      <c r="AX5" s="21">
        <f ca="1">AX4*(1-'Risk female'!AX5)</f>
        <v>0.99585413940230105</v>
      </c>
      <c r="AY5" s="21">
        <f ca="1">AY4*(1-'Risk female'!AY5)</f>
        <v>0.99591539671100293</v>
      </c>
      <c r="AZ5" s="21">
        <f ca="1">AZ4*(1-'Risk female'!AZ5)</f>
        <v>0.99597574907862574</v>
      </c>
    </row>
    <row r="6" spans="1:52" x14ac:dyDescent="0.2">
      <c r="A6" s="1">
        <v>3</v>
      </c>
      <c r="B6" s="21">
        <f ca="1">B5*(1-'Risk female'!B6)</f>
        <v>0.99142531293155811</v>
      </c>
      <c r="C6" s="21">
        <f ca="1">C5*(1-'Risk female'!C6)</f>
        <v>0.99155197116625082</v>
      </c>
      <c r="D6" s="21">
        <f ca="1">D5*(1-'Risk female'!D6)</f>
        <v>0.99167675940191391</v>
      </c>
      <c r="E6" s="21">
        <f ca="1">E5*(1-'Risk female'!E6)</f>
        <v>0.99179970522127592</v>
      </c>
      <c r="F6" s="21">
        <f ca="1">F5*(1-'Risk female'!F6)</f>
        <v>0.99192083580098522</v>
      </c>
      <c r="G6" s="21">
        <f ca="1">G5*(1-'Risk female'!G6)</f>
        <v>0.99204017791756571</v>
      </c>
      <c r="H6" s="21">
        <f ca="1">H5*(1-'Risk female'!H6)</f>
        <v>0.99215775795328609</v>
      </c>
      <c r="I6" s="21">
        <f ca="1">I5*(1-'Risk female'!I6)</f>
        <v>0.99227360190194391</v>
      </c>
      <c r="J6" s="21">
        <f ca="1">J5*(1-'Risk female'!J6)</f>
        <v>0.99238773537456459</v>
      </c>
      <c r="K6" s="21">
        <f ca="1">K5*(1-'Risk female'!K6)</f>
        <v>0.9925001836050179</v>
      </c>
      <c r="L6" s="21">
        <f ca="1">L5*(1-'Risk female'!L6)</f>
        <v>0.99261097145555233</v>
      </c>
      <c r="M6" s="21">
        <f ca="1">M5*(1-'Risk female'!M6)</f>
        <v>0.99272012342225058</v>
      </c>
      <c r="N6" s="21">
        <f ca="1">N5*(1-'Risk female'!N6)</f>
        <v>0.99282766364040209</v>
      </c>
      <c r="O6" s="21">
        <f ca="1">O5*(1-'Risk female'!O6)</f>
        <v>0.99293361588980056</v>
      </c>
      <c r="P6" s="21">
        <f ca="1">P5*(1-'Risk female'!P6)</f>
        <v>0.99303800359996242</v>
      </c>
      <c r="Q6" s="21">
        <f ca="1">Q5*(1-'Risk female'!Q6)</f>
        <v>0.99314084985526918</v>
      </c>
      <c r="R6" s="21">
        <f ca="1">R5*(1-'Risk female'!R6)</f>
        <v>0.99324217740003662</v>
      </c>
      <c r="S6" s="21">
        <f ca="1">S5*(1-'Risk female'!S6)</f>
        <v>0.99334200864350697</v>
      </c>
      <c r="T6" s="21">
        <f ca="1">T5*(1-'Risk female'!T6)</f>
        <v>0.99344036566477134</v>
      </c>
      <c r="U6" s="21">
        <f ca="1">U5*(1-'Risk female'!U6)</f>
        <v>0.99353727021761817</v>
      </c>
      <c r="V6" s="21">
        <f ca="1">V5*(1-'Risk female'!V6)</f>
        <v>0.9936327437353123</v>
      </c>
      <c r="W6" s="21">
        <f ca="1">W5*(1-'Risk female'!W6)</f>
        <v>0.99372680733530205</v>
      </c>
      <c r="X6" s="21">
        <f ca="1">X5*(1-'Risk female'!X6)</f>
        <v>0.99381948182386104</v>
      </c>
      <c r="Y6" s="21">
        <f ca="1">Y5*(1-'Risk female'!Y6)</f>
        <v>0.99391078770065922</v>
      </c>
      <c r="Z6" s="21">
        <f ca="1">Z5*(1-'Risk female'!Z6)</f>
        <v>0.99400074516326875</v>
      </c>
      <c r="AA6" s="21">
        <f ca="1">AA5*(1-'Risk female'!AA6)</f>
        <v>0.99408937411160236</v>
      </c>
      <c r="AB6" s="21">
        <f ca="1">AB5*(1-'Risk female'!AB6)</f>
        <v>0.9941766941522896</v>
      </c>
      <c r="AC6" s="21">
        <f ca="1">AC5*(1-'Risk female'!AC6)</f>
        <v>0.99426272460298604</v>
      </c>
      <c r="AD6" s="21">
        <f ca="1">AD5*(1-'Risk female'!AD6)</f>
        <v>0.99434748449662214</v>
      </c>
      <c r="AE6" s="21">
        <f ca="1">AE5*(1-'Risk female'!AE6)</f>
        <v>0.9944309925855882</v>
      </c>
      <c r="AF6" s="21">
        <f ca="1">AF5*(1-'Risk female'!AF6)</f>
        <v>0.99451326734585843</v>
      </c>
      <c r="AG6" s="21">
        <f ca="1">AG5*(1-'Risk female'!AG6)</f>
        <v>0.99459432698105588</v>
      </c>
      <c r="AH6" s="21">
        <f ca="1">AH5*(1-'Risk female'!AH6)</f>
        <v>0.99467418942645591</v>
      </c>
      <c r="AI6" s="21">
        <f ca="1">AI5*(1-'Risk female'!AI6)</f>
        <v>0.99475287235293353</v>
      </c>
      <c r="AJ6" s="21">
        <f ca="1">AJ5*(1-'Risk female'!AJ6)</f>
        <v>0.99483039317085031</v>
      </c>
      <c r="AK6" s="21">
        <f ca="1">AK5*(1-'Risk female'!AK6)</f>
        <v>0.99490676903388708</v>
      </c>
      <c r="AL6" s="21">
        <f ca="1">AL5*(1-'Risk female'!AL6)</f>
        <v>0.99498201684281806</v>
      </c>
      <c r="AM6" s="21">
        <f ca="1">AM5*(1-'Risk female'!AM6)</f>
        <v>0.99505615324923102</v>
      </c>
      <c r="AN6" s="21">
        <f ca="1">AN5*(1-'Risk female'!AN6)</f>
        <v>0.99512919465919447</v>
      </c>
      <c r="AO6" s="21">
        <f ca="1">AO5*(1-'Risk female'!AO6)</f>
        <v>0.99520115723686708</v>
      </c>
      <c r="AP6" s="21">
        <f ca="1">AP5*(1-'Risk female'!AP6)</f>
        <v>0.99527205690805853</v>
      </c>
      <c r="AQ6" s="21">
        <f ca="1">AQ5*(1-'Risk female'!AQ6)</f>
        <v>0.99534190936373534</v>
      </c>
      <c r="AR6" s="21">
        <f ca="1">AR5*(1-'Risk female'!AR6)</f>
        <v>0.99541073006347724</v>
      </c>
      <c r="AS6" s="21">
        <f ca="1">AS5*(1-'Risk female'!AS6)</f>
        <v>0.99547853423888155</v>
      </c>
      <c r="AT6" s="21">
        <f ca="1">AT5*(1-'Risk female'!AT6)</f>
        <v>0.99554533689691804</v>
      </c>
      <c r="AU6" s="21">
        <f ca="1">AU5*(1-'Risk female'!AU6)</f>
        <v>0.99561115282323454</v>
      </c>
      <c r="AV6" s="21">
        <f ca="1">AV5*(1-'Risk female'!AV6)</f>
        <v>0.99567599658541606</v>
      </c>
      <c r="AW6" s="21">
        <f ca="1">AW5*(1-'Risk female'!AW6)</f>
        <v>0.99573988253619117</v>
      </c>
      <c r="AX6" s="21">
        <f ca="1">AX5*(1-'Risk female'!AX6)</f>
        <v>0.99580282481659832</v>
      </c>
      <c r="AY6" s="21">
        <f ca="1">AY5*(1-'Risk female'!AY6)</f>
        <v>0.99586483735909903</v>
      </c>
      <c r="AZ6" s="21">
        <f ca="1">AZ5*(1-'Risk female'!AZ6)</f>
        <v>0.99592593389065009</v>
      </c>
    </row>
    <row r="7" spans="1:52" x14ac:dyDescent="0.2">
      <c r="A7" s="1">
        <v>4</v>
      </c>
      <c r="B7" s="21">
        <f ca="1">B6*(1-'Risk female'!B7)</f>
        <v>0.99132695261100845</v>
      </c>
      <c r="C7" s="21">
        <f ca="1">C6*(1-'Risk female'!C7)</f>
        <v>0.99145505206630713</v>
      </c>
      <c r="D7" s="21">
        <f ca="1">D6*(1-'Risk female'!D7)</f>
        <v>0.99158126058678953</v>
      </c>
      <c r="E7" s="21">
        <f ca="1">E6*(1-'Risk female'!E7)</f>
        <v>0.99170560605393676</v>
      </c>
      <c r="F7" s="21">
        <f ca="1">F6*(1-'Risk female'!F7)</f>
        <v>0.9918281159390463</v>
      </c>
      <c r="G7" s="21">
        <f ca="1">G6*(1-'Risk female'!G7)</f>
        <v>0.99194881730923989</v>
      </c>
      <c r="H7" s="21">
        <f ca="1">H6*(1-'Risk female'!H7)</f>
        <v>0.99206773683338334</v>
      </c>
      <c r="I7" s="21">
        <f ca="1">I6*(1-'Risk female'!I7)</f>
        <v>0.99218490078792099</v>
      </c>
      <c r="J7" s="21">
        <f ca="1">J6*(1-'Risk female'!J7)</f>
        <v>0.99230033506262527</v>
      </c>
      <c r="K7" s="21">
        <f ca="1">K6*(1-'Risk female'!K7)</f>
        <v>0.99241406516626218</v>
      </c>
      <c r="L7" s="21">
        <f ca="1">L6*(1-'Risk female'!L7)</f>
        <v>0.99252611623217502</v>
      </c>
      <c r="M7" s="21">
        <f ca="1">M6*(1-'Risk female'!M7)</f>
        <v>0.99263651302378819</v>
      </c>
      <c r="N7" s="21">
        <f ca="1">N6*(1-'Risk female'!N7)</f>
        <v>0.99274527994002804</v>
      </c>
      <c r="O7" s="21">
        <f ca="1">O6*(1-'Risk female'!O7)</f>
        <v>0.99285244102066728</v>
      </c>
      <c r="P7" s="21">
        <f ca="1">P6*(1-'Risk female'!P7)</f>
        <v>0.99295801995159172</v>
      </c>
      <c r="Q7" s="21">
        <f ca="1">Q6*(1-'Risk female'!Q7)</f>
        <v>0.99306204006998799</v>
      </c>
      <c r="R7" s="21">
        <f ca="1">R6*(1-'Risk female'!R7)</f>
        <v>0.99316452436945935</v>
      </c>
      <c r="S7" s="21">
        <f ca="1">S6*(1-'Risk female'!S7)</f>
        <v>0.99326549550506327</v>
      </c>
      <c r="T7" s="21">
        <f ca="1">T6*(1-'Risk female'!T7)</f>
        <v>0.99336497579827943</v>
      </c>
      <c r="U7" s="21">
        <f ca="1">U6*(1-'Risk female'!U7)</f>
        <v>0.99346298724190207</v>
      </c>
      <c r="V7" s="21">
        <f ca="1">V6*(1-'Risk female'!V7)</f>
        <v>0.99355955150486375</v>
      </c>
      <c r="W7" s="21">
        <f ca="1">W6*(1-'Risk female'!W7)</f>
        <v>0.9936546899369858</v>
      </c>
      <c r="X7" s="21">
        <f ca="1">X6*(1-'Risk female'!X7)</f>
        <v>0.99374842357366355</v>
      </c>
      <c r="Y7" s="21">
        <f ca="1">Y6*(1-'Risk female'!Y7)</f>
        <v>0.99384077314047981</v>
      </c>
      <c r="Z7" s="21">
        <f ca="1">Z6*(1-'Risk female'!Z7)</f>
        <v>0.99393175905775299</v>
      </c>
      <c r="AA7" s="21">
        <f ca="1">AA6*(1-'Risk female'!AA7)</f>
        <v>0.9940214014450176</v>
      </c>
      <c r="AB7" s="21">
        <f ca="1">AB6*(1-'Risk female'!AB7)</f>
        <v>0.99410972012544119</v>
      </c>
      <c r="AC7" s="21">
        <f ca="1">AC6*(1-'Risk female'!AC7)</f>
        <v>0.99419673463017477</v>
      </c>
      <c r="AD7" s="21">
        <f ca="1">AD6*(1-'Risk female'!AD7)</f>
        <v>0.9942824642026421</v>
      </c>
      <c r="AE7" s="21">
        <f ca="1">AE6*(1-'Risk female'!AE7)</f>
        <v>0.99436692780276392</v>
      </c>
      <c r="AF7" s="21">
        <f ca="1">AF6*(1-'Risk female'!AF7)</f>
        <v>0.99445014411112231</v>
      </c>
      <c r="AG7" s="21">
        <f ca="1">AG6*(1-'Risk female'!AG7)</f>
        <v>0.9945321315330643</v>
      </c>
      <c r="AH7" s="21">
        <f ca="1">AH6*(1-'Risk female'!AH7)</f>
        <v>0.99461290820274306</v>
      </c>
      <c r="AI7" s="21">
        <f ca="1">AI6*(1-'Risk female'!AI7)</f>
        <v>0.99469249198710463</v>
      </c>
      <c r="AJ7" s="21">
        <f ca="1">AJ6*(1-'Risk female'!AJ7)</f>
        <v>0.99477090048981165</v>
      </c>
      <c r="AK7" s="21">
        <f ca="1">AK6*(1-'Risk female'!AK7)</f>
        <v>0.99484815105511348</v>
      </c>
      <c r="AL7" s="21">
        <f ca="1">AL6*(1-'Risk female'!AL7)</f>
        <v>0.99492426077165674</v>
      </c>
      <c r="AM7" s="21">
        <f ca="1">AM6*(1-'Risk female'!AM7)</f>
        <v>0.99499924647624249</v>
      </c>
      <c r="AN7" s="21">
        <f ca="1">AN6*(1-'Risk female'!AN7)</f>
        <v>0.99507312475752852</v>
      </c>
      <c r="AO7" s="21">
        <f ca="1">AO6*(1-'Risk female'!AO7)</f>
        <v>0.99514591195967483</v>
      </c>
      <c r="AP7" s="21">
        <f ca="1">AP6*(1-'Risk female'!AP7)</f>
        <v>0.99521762418593906</v>
      </c>
      <c r="AQ7" s="21">
        <f ca="1">AQ6*(1-'Risk female'!AQ7)</f>
        <v>0.99528827730221703</v>
      </c>
      <c r="AR7" s="21">
        <f ca="1">AR6*(1-'Risk female'!AR7)</f>
        <v>0.99535788694053362</v>
      </c>
      <c r="AS7" s="21">
        <f ca="1">AS6*(1-'Risk female'!AS7)</f>
        <v>0.99542646850248051</v>
      </c>
      <c r="AT7" s="21">
        <f ca="1">AT6*(1-'Risk female'!AT7)</f>
        <v>0.99549403716260443</v>
      </c>
      <c r="AU7" s="21">
        <f ca="1">AU6*(1-'Risk female'!AU7)</f>
        <v>0.99556060787174594</v>
      </c>
      <c r="AV7" s="21">
        <f ca="1">AV6*(1-'Risk female'!AV7)</f>
        <v>0.99562619536033092</v>
      </c>
      <c r="AW7" s="21">
        <f ca="1">AW6*(1-'Risk female'!AW7)</f>
        <v>0.9956908141416092</v>
      </c>
      <c r="AX7" s="21">
        <f ca="1">AX6*(1-'Risk female'!AX7)</f>
        <v>0.99575447851485233</v>
      </c>
      <c r="AY7" s="21">
        <f ca="1">AY6*(1-'Risk female'!AY7)</f>
        <v>0.99581720256849848</v>
      </c>
      <c r="AZ7" s="21">
        <f ca="1">AZ6*(1-'Risk female'!AZ7)</f>
        <v>0.99587900018325537</v>
      </c>
    </row>
    <row r="8" spans="1:52" x14ac:dyDescent="0.2">
      <c r="A8" s="1">
        <v>5</v>
      </c>
      <c r="B8" s="21">
        <f ca="1">B7*(1-'Risk female'!B8)</f>
        <v>0.99124017113021723</v>
      </c>
      <c r="C8" s="21">
        <f ca="1">C7*(1-'Risk female'!C8)</f>
        <v>0.99136954202225736</v>
      </c>
      <c r="D8" s="21">
        <f ca="1">D7*(1-'Risk female'!D8)</f>
        <v>0.99149700351372694</v>
      </c>
      <c r="E8" s="21">
        <f ca="1">E7*(1-'Risk female'!E8)</f>
        <v>0.99162258374950363</v>
      </c>
      <c r="F8" s="21">
        <f ca="1">F7*(1-'Risk female'!F8)</f>
        <v>0.99174631046066763</v>
      </c>
      <c r="G8" s="21">
        <f ca="1">G7*(1-'Risk female'!G8)</f>
        <v>0.99186821097055389</v>
      </c>
      <c r="H8" s="21">
        <f ca="1">H7*(1-'Risk female'!H8)</f>
        <v>0.99198831220071748</v>
      </c>
      <c r="I8" s="21">
        <f ca="1">I7*(1-'Risk female'!I8)</f>
        <v>0.9921066406768122</v>
      </c>
      <c r="J8" s="21">
        <f ca="1">J7*(1-'Risk female'!J8)</f>
        <v>0.99222322253438411</v>
      </c>
      <c r="K8" s="21">
        <f ca="1">K7*(1-'Risk female'!K8)</f>
        <v>0.99233808352458031</v>
      </c>
      <c r="L8" s="21">
        <f ca="1">L7*(1-'Risk female'!L8)</f>
        <v>0.9924512490197761</v>
      </c>
      <c r="M8" s="21">
        <f ca="1">M7*(1-'Risk female'!M8)</f>
        <v>0.99256274401912159</v>
      </c>
      <c r="N8" s="21">
        <f ca="1">N7*(1-'Risk female'!N8)</f>
        <v>0.99267259315400458</v>
      </c>
      <c r="O8" s="21">
        <f ca="1">O7*(1-'Risk female'!O8)</f>
        <v>0.99278082069343632</v>
      </c>
      <c r="P8" s="21">
        <f ca="1">P7*(1-'Risk female'!P8)</f>
        <v>0.99288745054936067</v>
      </c>
      <c r="Q8" s="21">
        <f ca="1">Q7*(1-'Risk female'!Q8)</f>
        <v>0.99299250628188163</v>
      </c>
      <c r="R8" s="21">
        <f ca="1">R7*(1-'Risk female'!R8)</f>
        <v>0.99309601110442092</v>
      </c>
      <c r="S8" s="21">
        <f ca="1">S7*(1-'Risk female'!S8)</f>
        <v>0.99319798788879432</v>
      </c>
      <c r="T8" s="21">
        <f ca="1">T7*(1-'Risk female'!T8)</f>
        <v>0.99329845917022053</v>
      </c>
      <c r="U8" s="21">
        <f ca="1">U7*(1-'Risk female'!U8)</f>
        <v>0.99339744715225198</v>
      </c>
      <c r="V8" s="21">
        <f ca="1">V7*(1-'Risk female'!V8)</f>
        <v>0.99349497371163764</v>
      </c>
      <c r="W8" s="21">
        <f ca="1">W7*(1-'Risk female'!W8)</f>
        <v>0.9935910604031124</v>
      </c>
      <c r="X8" s="21">
        <f ca="1">X7*(1-'Risk female'!X8)</f>
        <v>0.99368572846411907</v>
      </c>
      <c r="Y8" s="21">
        <f ca="1">Y7*(1-'Risk female'!Y8)</f>
        <v>0.99377899881946097</v>
      </c>
      <c r="Z8" s="21">
        <f ca="1">Z7*(1-'Risk female'!Z8)</f>
        <v>0.99387089208588586</v>
      </c>
      <c r="AA8" s="21">
        <f ca="1">AA7*(1-'Risk female'!AA8)</f>
        <v>0.99396142857660397</v>
      </c>
      <c r="AB8" s="21">
        <f ca="1">AB7*(1-'Risk female'!AB8)</f>
        <v>0.99405062830574087</v>
      </c>
      <c r="AC8" s="21">
        <f ca="1">AC7*(1-'Risk female'!AC8)</f>
        <v>0.99413851099272454</v>
      </c>
      <c r="AD8" s="21">
        <f ca="1">AD7*(1-'Risk female'!AD8)</f>
        <v>0.9942250960666088</v>
      </c>
      <c r="AE8" s="21">
        <f ca="1">AE7*(1-'Risk female'!AE8)</f>
        <v>0.99431040267033399</v>
      </c>
      <c r="AF8" s="21">
        <f ca="1">AF7*(1-'Risk female'!AF8)</f>
        <v>0.99439444966492552</v>
      </c>
      <c r="AG8" s="21">
        <f ca="1">AG7*(1-'Risk female'!AG8)</f>
        <v>0.99447725563363143</v>
      </c>
      <c r="AH8" s="21">
        <f ca="1">AH7*(1-'Risk female'!AH8)</f>
        <v>0.99455883888599839</v>
      </c>
      <c r="AI8" s="21">
        <f ca="1">AI7*(1-'Risk female'!AI8)</f>
        <v>0.99463921746189088</v>
      </c>
      <c r="AJ8" s="21">
        <f ca="1">AJ7*(1-'Risk female'!AJ8)</f>
        <v>0.99471840913544884</v>
      </c>
      <c r="AK8" s="21">
        <f ca="1">AK7*(1-'Risk female'!AK8)</f>
        <v>0.99479643141899043</v>
      </c>
      <c r="AL8" s="21">
        <f ca="1">AL7*(1-'Risk female'!AL8)</f>
        <v>0.99487330156685416</v>
      </c>
      <c r="AM8" s="21">
        <f ca="1">AM7*(1-'Risk female'!AM8)</f>
        <v>0.99494903657918943</v>
      </c>
      <c r="AN8" s="21">
        <f ca="1">AN7*(1-'Risk female'!AN8)</f>
        <v>0.99502365320568908</v>
      </c>
      <c r="AO8" s="21">
        <f ca="1">AO7*(1-'Risk female'!AO8)</f>
        <v>0.99509716794926673</v>
      </c>
      <c r="AP8" s="21">
        <f ca="1">AP7*(1-'Risk female'!AP8)</f>
        <v>0.99516959706968278</v>
      </c>
      <c r="AQ8" s="21">
        <f ca="1">AQ7*(1-'Risk female'!AQ8)</f>
        <v>0.99524095658711609</v>
      </c>
      <c r="AR8" s="21">
        <f ca="1">AR7*(1-'Risk female'!AR8)</f>
        <v>0.99531126228568367</v>
      </c>
      <c r="AS8" s="21">
        <f ca="1">AS7*(1-'Risk female'!AS8)</f>
        <v>0.9953805297169096</v>
      </c>
      <c r="AT8" s="21">
        <f ca="1">AT7*(1-'Risk female'!AT8)</f>
        <v>0.99544877420314182</v>
      </c>
      <c r="AU8" s="21">
        <f ca="1">AU7*(1-'Risk female'!AU8)</f>
        <v>0.99551601084091967</v>
      </c>
      <c r="AV8" s="21">
        <f ca="1">AV7*(1-'Risk female'!AV8)</f>
        <v>0.99558225450429472</v>
      </c>
      <c r="AW8" s="21">
        <f ca="1">AW7*(1-'Risk female'!AW8)</f>
        <v>0.99564751984809752</v>
      </c>
      <c r="AX8" s="21">
        <f ca="1">AX7*(1-'Risk female'!AX8)</f>
        <v>0.99571182131116309</v>
      </c>
      <c r="AY8" s="21">
        <f ca="1">AY7*(1-'Risk female'!AY8)</f>
        <v>0.99577517311950359</v>
      </c>
      <c r="AZ8" s="21">
        <f ca="1">AZ7*(1-'Risk female'!AZ8)</f>
        <v>0.99583758928943833</v>
      </c>
    </row>
    <row r="9" spans="1:52" x14ac:dyDescent="0.2">
      <c r="A9" s="1">
        <v>6</v>
      </c>
      <c r="B9" s="21">
        <f ca="1">B8*(1-'Risk female'!B9)</f>
        <v>0.99115337858064301</v>
      </c>
      <c r="C9" s="21">
        <f ca="1">C8*(1-'Risk female'!C9)</f>
        <v>0.99128402096094492</v>
      </c>
      <c r="D9" s="21">
        <f ca="1">D8*(1-'Risk female'!D9)</f>
        <v>0.99141273547742059</v>
      </c>
      <c r="E9" s="21">
        <f ca="1">E8*(1-'Risk female'!E9)</f>
        <v>0.99153955053821297</v>
      </c>
      <c r="F9" s="21">
        <f ca="1">F8*(1-'Risk female'!F9)</f>
        <v>0.99166449413405811</v>
      </c>
      <c r="G9" s="21">
        <f ca="1">G8*(1-'Risk female'!G9)</f>
        <v>0.9917875938443822</v>
      </c>
      <c r="H9" s="21">
        <f ca="1">H8*(1-'Risk female'!H9)</f>
        <v>0.99190887684331164</v>
      </c>
      <c r="I9" s="21">
        <f ca="1">I8*(1-'Risk female'!I9)</f>
        <v>0.99202836990559595</v>
      </c>
      <c r="J9" s="21">
        <f ca="1">J8*(1-'Risk female'!J9)</f>
        <v>0.99214609941244547</v>
      </c>
      <c r="K9" s="21">
        <f ca="1">K8*(1-'Risk female'!K9)</f>
        <v>0.99226209135728294</v>
      </c>
      <c r="L9" s="21">
        <f ca="1">L8*(1-'Risk female'!L9)</f>
        <v>0.9923763713514141</v>
      </c>
      <c r="M9" s="21">
        <f ca="1">M8*(1-'Risk female'!M9)</f>
        <v>0.99248896462961655</v>
      </c>
      <c r="N9" s="21">
        <f ca="1">N8*(1-'Risk female'!N9)</f>
        <v>0.99259989605564514</v>
      </c>
      <c r="O9" s="21">
        <f ca="1">O8*(1-'Risk female'!O9)</f>
        <v>0.99270919012765924</v>
      </c>
      <c r="P9" s="21">
        <f ca="1">P8*(1-'Risk female'!P9)</f>
        <v>0.99281687098357263</v>
      </c>
      <c r="Q9" s="21">
        <f ca="1">Q8*(1-'Risk female'!Q9)</f>
        <v>0.99292296240632316</v>
      </c>
      <c r="R9" s="21">
        <f ca="1">R8*(1-'Risk female'!R9)</f>
        <v>0.99302748782906947</v>
      </c>
      <c r="S9" s="21">
        <f ca="1">S8*(1-'Risk female'!S9)</f>
        <v>0.99313047034030799</v>
      </c>
      <c r="T9" s="21">
        <f ca="1">T8*(1-'Risk female'!T9)</f>
        <v>0.99323193268892107</v>
      </c>
      <c r="U9" s="21">
        <f ca="1">U8*(1-'Risk female'!U9)</f>
        <v>0.99333189728914739</v>
      </c>
      <c r="V9" s="21">
        <f ca="1">V8*(1-'Risk female'!V9)</f>
        <v>0.99343038622548308</v>
      </c>
      <c r="W9" s="21">
        <f ca="1">W8*(1-'Risk female'!W9)</f>
        <v>0.99352742125750948</v>
      </c>
      <c r="X9" s="21">
        <f ca="1">X8*(1-'Risk female'!X9)</f>
        <v>0.99362302382465328</v>
      </c>
      <c r="Y9" s="21">
        <f ca="1">Y8*(1-'Risk female'!Y9)</f>
        <v>0.99371721505087651</v>
      </c>
      <c r="Z9" s="21">
        <f ca="1">Z8*(1-'Risk female'!Z9)</f>
        <v>0.99381001574929695</v>
      </c>
      <c r="AA9" s="21">
        <f ca="1">AA8*(1-'Risk female'!AA9)</f>
        <v>0.99390144642674394</v>
      </c>
      <c r="AB9" s="21">
        <f ca="1">AB8*(1-'Risk female'!AB9)</f>
        <v>0.9939915272882468</v>
      </c>
      <c r="AC9" s="21">
        <f ca="1">AC8*(1-'Risk female'!AC9)</f>
        <v>0.9940802782414575</v>
      </c>
      <c r="AD9" s="21">
        <f ca="1">AD8*(1-'Risk female'!AD9)</f>
        <v>0.9941677189010103</v>
      </c>
      <c r="AE9" s="21">
        <f ca="1">AE8*(1-'Risk female'!AE9)</f>
        <v>0.99425386859281673</v>
      </c>
      <c r="AF9" s="21">
        <f ca="1">AF8*(1-'Risk female'!AF9)</f>
        <v>0.99433874635829944</v>
      </c>
      <c r="AG9" s="21">
        <f ca="1">AG8*(1-'Risk female'!AG9)</f>
        <v>0.99442237095856345</v>
      </c>
      <c r="AH9" s="21">
        <f ca="1">AH8*(1-'Risk female'!AH9)</f>
        <v>0.99450476087850603</v>
      </c>
      <c r="AI9" s="21">
        <f ca="1">AI8*(1-'Risk female'!AI9)</f>
        <v>0.99458593433087006</v>
      </c>
      <c r="AJ9" s="21">
        <f ca="1">AJ8*(1-'Risk female'!AJ9)</f>
        <v>0.99466590926023379</v>
      </c>
      <c r="AK9" s="21">
        <f ca="1">AK8*(1-'Risk female'!AK9)</f>
        <v>0.99474470334694676</v>
      </c>
      <c r="AL9" s="21">
        <f ca="1">AL8*(1-'Risk female'!AL9)</f>
        <v>0.99482233401100428</v>
      </c>
      <c r="AM9" s="21">
        <f ca="1">AM8*(1-'Risk female'!AM9)</f>
        <v>0.99489881841586969</v>
      </c>
      <c r="AN9" s="21">
        <f ca="1">AN8*(1-'Risk female'!AN9)</f>
        <v>0.9949741734722386</v>
      </c>
      <c r="AO9" s="21">
        <f ca="1">AO8*(1-'Risk female'!AO9)</f>
        <v>0.99504841584174708</v>
      </c>
      <c r="AP9" s="21">
        <f ca="1">AP8*(1-'Risk female'!AP9)</f>
        <v>0.99512156194062917</v>
      </c>
      <c r="AQ9" s="21">
        <f ca="1">AQ8*(1-'Risk female'!AQ9)</f>
        <v>0.995193627943318</v>
      </c>
      <c r="AR9" s="21">
        <f ca="1">AR8*(1-'Risk female'!AR9)</f>
        <v>0.99526462978599617</v>
      </c>
      <c r="AS9" s="21">
        <f ca="1">AS8*(1-'Risk female'!AS9)</f>
        <v>0.99533458317009449</v>
      </c>
      <c r="AT9" s="21">
        <f ca="1">AT8*(1-'Risk female'!AT9)</f>
        <v>0.99540350356573715</v>
      </c>
      <c r="AU9" s="21">
        <f ca="1">AU8*(1-'Risk female'!AU9)</f>
        <v>0.99547140621513974</v>
      </c>
      <c r="AV9" s="21">
        <f ca="1">AV8*(1-'Risk female'!AV9)</f>
        <v>0.99553830613595717</v>
      </c>
      <c r="AW9" s="21">
        <f ca="1">AW8*(1-'Risk female'!AW9)</f>
        <v>0.99560421812457978</v>
      </c>
      <c r="AX9" s="21">
        <f ca="1">AX8*(1-'Risk female'!AX9)</f>
        <v>0.99566915675938594</v>
      </c>
      <c r="AY9" s="21">
        <f ca="1">AY8*(1-'Risk female'!AY9)</f>
        <v>0.99573313640394301</v>
      </c>
      <c r="AZ9" s="21">
        <f ca="1">AZ8*(1-'Risk female'!AZ9)</f>
        <v>0.99579617121016395</v>
      </c>
    </row>
    <row r="10" spans="1:52" x14ac:dyDescent="0.2">
      <c r="A10" s="1">
        <v>7</v>
      </c>
      <c r="B10" s="21">
        <f ca="1">B9*(1-'Risk female'!B10)</f>
        <v>0.991072192823516</v>
      </c>
      <c r="C10" s="21">
        <f ca="1">C9*(1-'Risk female'!C10)</f>
        <v>0.99120402445050648</v>
      </c>
      <c r="D10" s="21">
        <f ca="1">D9*(1-'Risk female'!D10)</f>
        <v>0.99133391094768109</v>
      </c>
      <c r="E10" s="21">
        <f ca="1">E9*(1-'Risk female'!E10)</f>
        <v>0.99146188096928689</v>
      </c>
      <c r="F10" s="21">
        <f ca="1">F9*(1-'Risk female'!F10)</f>
        <v>0.99158796274879235</v>
      </c>
      <c r="G10" s="21">
        <f ca="1">G9*(1-'Risk female'!G10)</f>
        <v>0.99171218410502671</v>
      </c>
      <c r="H10" s="21">
        <f ca="1">H9*(1-'Risk female'!H10)</f>
        <v>0.99183457244823092</v>
      </c>
      <c r="I10" s="21">
        <f ca="1">I9*(1-'Risk female'!I10)</f>
        <v>0.99195515478602325</v>
      </c>
      <c r="J10" s="21">
        <f ca="1">J9*(1-'Risk female'!J10)</f>
        <v>0.99207395772927609</v>
      </c>
      <c r="K10" s="21">
        <f ca="1">K9*(1-'Risk female'!K10)</f>
        <v>0.99219100749790945</v>
      </c>
      <c r="L10" s="21">
        <f ca="1">L9*(1-'Risk female'!L10)</f>
        <v>0.99230632992660106</v>
      </c>
      <c r="M10" s="21">
        <f ca="1">M9*(1-'Risk female'!M10)</f>
        <v>0.99241995047041454</v>
      </c>
      <c r="N10" s="21">
        <f ca="1">N9*(1-'Risk female'!N10)</f>
        <v>0.99253189421034516</v>
      </c>
      <c r="O10" s="21">
        <f ca="1">O9*(1-'Risk female'!O10)</f>
        <v>0.99264218585878461</v>
      </c>
      <c r="P10" s="21">
        <f ca="1">P9*(1-'Risk female'!P10)</f>
        <v>0.9927508497649109</v>
      </c>
      <c r="Q10" s="21">
        <f ca="1">Q9*(1-'Risk female'!Q10)</f>
        <v>0.99285790991999467</v>
      </c>
      <c r="R10" s="21">
        <f ca="1">R9*(1-'Risk female'!R10)</f>
        <v>0.99296338996263456</v>
      </c>
      <c r="S10" s="21">
        <f ca="1">S9*(1-'Risk female'!S10)</f>
        <v>0.99306731318391139</v>
      </c>
      <c r="T10" s="21">
        <f ca="1">T9*(1-'Risk female'!T10)</f>
        <v>0.99316970253247272</v>
      </c>
      <c r="U10" s="21">
        <f ca="1">U9*(1-'Risk female'!U10)</f>
        <v>0.99327058061954077</v>
      </c>
      <c r="V10" s="21">
        <f ca="1">V9*(1-'Risk female'!V10)</f>
        <v>0.99336996972384828</v>
      </c>
      <c r="W10" s="21">
        <f ca="1">W9*(1-'Risk female'!W10)</f>
        <v>0.99346789179650341</v>
      </c>
      <c r="X10" s="21">
        <f ca="1">X9*(1-'Risk female'!X10)</f>
        <v>0.99356436846578444</v>
      </c>
      <c r="Y10" s="21">
        <f ca="1">Y9*(1-'Risk female'!Y10)</f>
        <v>0.99365942104186489</v>
      </c>
      <c r="Z10" s="21">
        <f ca="1">Z9*(1-'Risk female'!Z10)</f>
        <v>0.99375307052146877</v>
      </c>
      <c r="AA10" s="21">
        <f ca="1">AA9*(1-'Risk female'!AA10)</f>
        <v>0.99384533759246008</v>
      </c>
      <c r="AB10" s="21">
        <f ca="1">AB9*(1-'Risk female'!AB10)</f>
        <v>0.99393624263836577</v>
      </c>
      <c r="AC10" s="21">
        <f ca="1">AC9*(1-'Risk female'!AC10)</f>
        <v>0.99402580574283128</v>
      </c>
      <c r="AD10" s="21">
        <f ca="1">AD9*(1-'Risk female'!AD10)</f>
        <v>0.99411404669401371</v>
      </c>
      <c r="AE10" s="21">
        <f ca="1">AE9*(1-'Risk female'!AE10)</f>
        <v>0.99420098498890874</v>
      </c>
      <c r="AF10" s="21">
        <f ca="1">AF9*(1-'Risk female'!AF10)</f>
        <v>0.99428663983761822</v>
      </c>
      <c r="AG10" s="21">
        <f ca="1">AG9*(1-'Risk female'!AG10)</f>
        <v>0.99437103016755168</v>
      </c>
      <c r="AH10" s="21">
        <f ca="1">AH9*(1-'Risk female'!AH10)</f>
        <v>0.99445417462756924</v>
      </c>
      <c r="AI10" s="21">
        <f ca="1">AI9*(1-'Risk female'!AI10)</f>
        <v>0.99453609159206513</v>
      </c>
      <c r="AJ10" s="21">
        <f ca="1">AJ9*(1-'Risk female'!AJ10)</f>
        <v>0.99461679916498913</v>
      </c>
      <c r="AK10" s="21">
        <f ca="1">AK9*(1-'Risk female'!AK10)</f>
        <v>0.99469631518381263</v>
      </c>
      <c r="AL10" s="21">
        <f ca="1">AL9*(1-'Risk female'!AL10)</f>
        <v>0.99477465722343317</v>
      </c>
      <c r="AM10" s="21">
        <f ca="1">AM9*(1-'Risk female'!AM10)</f>
        <v>0.99485184260002668</v>
      </c>
      <c r="AN10" s="21">
        <f ca="1">AN9*(1-'Risk female'!AN10)</f>
        <v>0.99492788837484114</v>
      </c>
      <c r="AO10" s="21">
        <f ca="1">AO9*(1-'Risk female'!AO10)</f>
        <v>0.99500281135793411</v>
      </c>
      <c r="AP10" s="21">
        <f ca="1">AP9*(1-'Risk female'!AP10)</f>
        <v>0.99507662811185804</v>
      </c>
      <c r="AQ10" s="21">
        <f ca="1">AQ9*(1-'Risk female'!AQ10)</f>
        <v>0.995149354955291</v>
      </c>
      <c r="AR10" s="21">
        <f ca="1">AR9*(1-'Risk female'!AR10)</f>
        <v>0.9952210079666145</v>
      </c>
      <c r="AS10" s="21">
        <f ca="1">AS9*(1-'Risk female'!AS10)</f>
        <v>0.99529160298744002</v>
      </c>
      <c r="AT10" s="21">
        <f ca="1">AT9*(1-'Risk female'!AT10)</f>
        <v>0.99536115562608174</v>
      </c>
      <c r="AU10" s="21">
        <f ca="1">AU9*(1-'Risk female'!AU10)</f>
        <v>0.99542968126098086</v>
      </c>
      <c r="AV10" s="21">
        <f ca="1">AV9*(1-'Risk female'!AV10)</f>
        <v>0.99549719504408163</v>
      </c>
      <c r="AW10" s="21">
        <f ca="1">AW9*(1-'Risk female'!AW10)</f>
        <v>0.99556371190415271</v>
      </c>
      <c r="AX10" s="21">
        <f ca="1">AX9*(1-'Risk female'!AX10)</f>
        <v>0.99562924655006624</v>
      </c>
      <c r="AY10" s="21">
        <f ca="1">AY9*(1-'Risk female'!AY10)</f>
        <v>0.99569381347402452</v>
      </c>
      <c r="AZ10" s="21">
        <f ca="1">AZ9*(1-'Risk female'!AZ10)</f>
        <v>0.9957574269547419</v>
      </c>
    </row>
    <row r="11" spans="1:52" x14ac:dyDescent="0.2">
      <c r="A11" s="1">
        <v>8</v>
      </c>
      <c r="B11" s="21">
        <f ca="1">B10*(1-'Risk female'!B11)</f>
        <v>0.99100427231163268</v>
      </c>
      <c r="C11" s="21">
        <f ca="1">C10*(1-'Risk female'!C11)</f>
        <v>0.99113709878881651</v>
      </c>
      <c r="D11" s="21">
        <f ca="1">D10*(1-'Risk female'!D11)</f>
        <v>0.99126796569490339</v>
      </c>
      <c r="E11" s="21">
        <f ca="1">E10*(1-'Risk female'!E11)</f>
        <v>0.99139690188991181</v>
      </c>
      <c r="F11" s="21">
        <f ca="1">F10*(1-'Risk female'!F11)</f>
        <v>0.99152393581026477</v>
      </c>
      <c r="G11" s="21">
        <f ca="1">G10*(1-'Risk female'!G11)</f>
        <v>0.99164909547496416</v>
      </c>
      <c r="H11" s="21">
        <f ca="1">H10*(1-'Risk female'!H11)</f>
        <v>0.99177240849167614</v>
      </c>
      <c r="I11" s="21">
        <f ca="1">I10*(1-'Risk female'!I11)</f>
        <v>0.99189390206273176</v>
      </c>
      <c r="J11" s="21">
        <f ca="1">J10*(1-'Risk female'!J11)</f>
        <v>0.99201360299103714</v>
      </c>
      <c r="K11" s="21">
        <f ca="1">K10*(1-'Risk female'!K11)</f>
        <v>0.99213153768590157</v>
      </c>
      <c r="L11" s="21">
        <f ca="1">L10*(1-'Risk female'!L11)</f>
        <v>0.99224773216878015</v>
      </c>
      <c r="M11" s="21">
        <f ca="1">M10*(1-'Risk female'!M11)</f>
        <v>0.99236221207893571</v>
      </c>
      <c r="N11" s="21">
        <f ca="1">N10*(1-'Risk female'!N11)</f>
        <v>0.99247500267901734</v>
      </c>
      <c r="O11" s="21">
        <f ca="1">O10*(1-'Risk female'!O11)</f>
        <v>0.99258612886055708</v>
      </c>
      <c r="P11" s="21">
        <f ca="1">P10*(1-'Risk female'!P11)</f>
        <v>0.99269561514939231</v>
      </c>
      <c r="Q11" s="21">
        <f ca="1">Q10*(1-'Risk female'!Q11)</f>
        <v>0.99280348571100419</v>
      </c>
      <c r="R11" s="21">
        <f ca="1">R10*(1-'Risk female'!R11)</f>
        <v>0.9929097643557836</v>
      </c>
      <c r="S11" s="21">
        <f ca="1">S10*(1-'Risk female'!S11)</f>
        <v>0.99301447454421743</v>
      </c>
      <c r="T11" s="21">
        <f ca="1">T10*(1-'Risk female'!T11)</f>
        <v>0.99311763939200337</v>
      </c>
      <c r="U11" s="21">
        <f ca="1">U10*(1-'Risk female'!U11)</f>
        <v>0.99321928167508866</v>
      </c>
      <c r="V11" s="21">
        <f ca="1">V10*(1-'Risk female'!V11)</f>
        <v>0.99331942383463545</v>
      </c>
      <c r="W11" s="21">
        <f ca="1">W10*(1-'Risk female'!W11)</f>
        <v>0.99341808798191633</v>
      </c>
      <c r="X11" s="21">
        <f ca="1">X10*(1-'Risk female'!X11)</f>
        <v>0.99351529590313847</v>
      </c>
      <c r="Y11" s="21">
        <f ca="1">Y10*(1-'Risk female'!Y11)</f>
        <v>0.99361106906419716</v>
      </c>
      <c r="Z11" s="21">
        <f ca="1">Z10*(1-'Risk female'!Z11)</f>
        <v>0.99370542861536082</v>
      </c>
      <c r="AA11" s="21">
        <f ca="1">AA10*(1-'Risk female'!AA11)</f>
        <v>0.99379839539588888</v>
      </c>
      <c r="AB11" s="21">
        <f ca="1">AB10*(1-'Risk female'!AB11)</f>
        <v>0.99388998993858235</v>
      </c>
      <c r="AC11" s="21">
        <f ca="1">AC10*(1-'Risk female'!AC11)</f>
        <v>0.99398023247426837</v>
      </c>
      <c r="AD11" s="21">
        <f ca="1">AD10*(1-'Risk female'!AD11)</f>
        <v>0.99406914293621995</v>
      </c>
      <c r="AE11" s="21">
        <f ca="1">AE10*(1-'Risk female'!AE11)</f>
        <v>0.9941567409645109</v>
      </c>
      <c r="AF11" s="21">
        <f ca="1">AF10*(1-'Risk female'!AF11)</f>
        <v>0.9942430459103101</v>
      </c>
      <c r="AG11" s="21">
        <f ca="1">AG10*(1-'Risk female'!AG11)</f>
        <v>0.99432807684010949</v>
      </c>
      <c r="AH11" s="21">
        <f ca="1">AH10*(1-'Risk female'!AH11)</f>
        <v>0.99441185253989428</v>
      </c>
      <c r="AI11" s="21">
        <f ca="1">AI10*(1-'Risk female'!AI11)</f>
        <v>0.99449439151925134</v>
      </c>
      <c r="AJ11" s="21">
        <f ca="1">AJ10*(1-'Risk female'!AJ11)</f>
        <v>0.99457571201541739</v>
      </c>
      <c r="AK11" s="21">
        <f ca="1">AK10*(1-'Risk female'!AK11)</f>
        <v>0.99465583199726992</v>
      </c>
      <c r="AL11" s="21">
        <f ca="1">AL10*(1-'Risk female'!AL11)</f>
        <v>0.99473476916925718</v>
      </c>
      <c r="AM11" s="21">
        <f ca="1">AM10*(1-'Risk female'!AM11)</f>
        <v>0.99481254097527538</v>
      </c>
      <c r="AN11" s="21">
        <f ca="1">AN10*(1-'Risk female'!AN11)</f>
        <v>0.99488916460248655</v>
      </c>
      <c r="AO11" s="21">
        <f ca="1">AO10*(1-'Risk female'!AO11)</f>
        <v>0.99496465698508108</v>
      </c>
      <c r="AP11" s="21">
        <f ca="1">AP10*(1-'Risk female'!AP11)</f>
        <v>0.99503903480798617</v>
      </c>
      <c r="AQ11" s="21">
        <f ca="1">AQ10*(1-'Risk female'!AQ11)</f>
        <v>0.99511231451052107</v>
      </c>
      <c r="AR11" s="21">
        <f ca="1">AR10*(1-'Risk female'!AR11)</f>
        <v>0.99518451228999771</v>
      </c>
      <c r="AS11" s="21">
        <f ca="1">AS10*(1-'Risk female'!AS11)</f>
        <v>0.9952556441052709</v>
      </c>
      <c r="AT11" s="21">
        <f ca="1">AT10*(1-'Risk female'!AT11)</f>
        <v>0.9953257256802337</v>
      </c>
      <c r="AU11" s="21">
        <f ca="1">AU10*(1-'Risk female'!AU11)</f>
        <v>0.99539477250726405</v>
      </c>
      <c r="AV11" s="21">
        <f ca="1">AV10*(1-'Risk female'!AV11)</f>
        <v>0.9954627998506238</v>
      </c>
      <c r="AW11" s="21">
        <f ca="1">AW10*(1-'Risk female'!AW11)</f>
        <v>0.99552982274980151</v>
      </c>
      <c r="AX11" s="21">
        <f ca="1">AX10*(1-'Risk female'!AX11)</f>
        <v>0.99559585602281353</v>
      </c>
      <c r="AY11" s="21">
        <f ca="1">AY10*(1-'Risk female'!AY11)</f>
        <v>0.99566091426945247</v>
      </c>
      <c r="AZ11" s="21">
        <f ca="1">AZ10*(1-'Risk female'!AZ11)</f>
        <v>0.99572501187448959</v>
      </c>
    </row>
    <row r="12" spans="1:52" x14ac:dyDescent="0.2">
      <c r="A12" s="1">
        <v>9</v>
      </c>
      <c r="B12" s="21">
        <f ca="1">B11*(1-'Risk female'!B12)</f>
        <v>0.99093459317757193</v>
      </c>
      <c r="C12" s="21">
        <f ca="1">C11*(1-'Risk female'!C12)</f>
        <v>0.99106844019442442</v>
      </c>
      <c r="D12" s="21">
        <f ca="1">D11*(1-'Risk female'!D12)</f>
        <v>0.99120031282803012</v>
      </c>
      <c r="E12" s="21">
        <f ca="1">E11*(1-'Risk female'!E12)</f>
        <v>0.9913302401494033</v>
      </c>
      <c r="F12" s="21">
        <f ca="1">F11*(1-'Risk female'!F12)</f>
        <v>0.99145825080307592</v>
      </c>
      <c r="G12" s="21">
        <f ca="1">G11*(1-'Risk female'!G12)</f>
        <v>0.99158437301330837</v>
      </c>
      <c r="H12" s="21">
        <f ca="1">H11*(1-'Risk female'!H12)</f>
        <v>0.99170863459020941</v>
      </c>
      <c r="I12" s="21">
        <f ca="1">I11*(1-'Risk female'!I12)</f>
        <v>0.99183106293577328</v>
      </c>
      <c r="J12" s="21">
        <f ca="1">J11*(1-'Risk female'!J12)</f>
        <v>0.99195168504982345</v>
      </c>
      <c r="K12" s="21">
        <f ca="1">K11*(1-'Risk female'!K12)</f>
        <v>0.99207052753587643</v>
      </c>
      <c r="L12" s="21">
        <f ca="1">L11*(1-'Risk female'!L12)</f>
        <v>0.99218761660691779</v>
      </c>
      <c r="M12" s="21">
        <f ca="1">M11*(1-'Risk female'!M12)</f>
        <v>0.99230297809109869</v>
      </c>
      <c r="N12" s="21">
        <f ca="1">N11*(1-'Risk female'!N12)</f>
        <v>0.9924166374373472</v>
      </c>
      <c r="O12" s="21">
        <f ca="1">O11*(1-'Risk female'!O12)</f>
        <v>0.9925286197208989</v>
      </c>
      <c r="P12" s="21">
        <f ca="1">P11*(1-'Risk female'!P12)</f>
        <v>0.99263894964875166</v>
      </c>
      <c r="Q12" s="21">
        <f ca="1">Q11*(1-'Risk female'!Q12)</f>
        <v>0.99274765156503686</v>
      </c>
      <c r="R12" s="21">
        <f ca="1">R11*(1-'Risk female'!R12)</f>
        <v>0.99285474945631724</v>
      </c>
      <c r="S12" s="21">
        <f ca="1">S11*(1-'Risk female'!S12)</f>
        <v>0.99296026695680606</v>
      </c>
      <c r="T12" s="21">
        <f ca="1">T11*(1-'Risk female'!T12)</f>
        <v>0.99306422735351174</v>
      </c>
      <c r="U12" s="21">
        <f ca="1">U11*(1-'Risk female'!U12)</f>
        <v>0.9931666535913094</v>
      </c>
      <c r="V12" s="21">
        <f ca="1">V11*(1-'Risk female'!V12)</f>
        <v>0.99326756827793639</v>
      </c>
      <c r="W12" s="21">
        <f ca="1">W11*(1-'Risk female'!W12)</f>
        <v>0.99336699368891845</v>
      </c>
      <c r="X12" s="21">
        <f ca="1">X11*(1-'Risk female'!X12)</f>
        <v>0.99346495177242378</v>
      </c>
      <c r="Y12" s="21">
        <f ca="1">Y11*(1-'Risk female'!Y12)</f>
        <v>0.99356146415404745</v>
      </c>
      <c r="Z12" s="21">
        <f ca="1">Z11*(1-'Risk female'!Z12)</f>
        <v>0.9936565521415246</v>
      </c>
      <c r="AA12" s="21">
        <f ca="1">AA11*(1-'Risk female'!AA12)</f>
        <v>0.99375023672937879</v>
      </c>
      <c r="AB12" s="21">
        <f ca="1">AB11*(1-'Risk female'!AB12)</f>
        <v>0.99384253860350114</v>
      </c>
      <c r="AC12" s="21">
        <f ca="1">AC11*(1-'Risk female'!AC12)</f>
        <v>0.99393347814566269</v>
      </c>
      <c r="AD12" s="21">
        <f ca="1">AD11*(1-'Risk female'!AD12)</f>
        <v>0.99402307543796375</v>
      </c>
      <c r="AE12" s="21">
        <f ca="1">AE11*(1-'Risk female'!AE12)</f>
        <v>0.99411135026721587</v>
      </c>
      <c r="AF12" s="21">
        <f ca="1">AF11*(1-'Risk female'!AF12)</f>
        <v>0.99419832212926385</v>
      </c>
      <c r="AG12" s="21">
        <f ca="1">AG11*(1-'Risk female'!AG12)</f>
        <v>0.99428401023324164</v>
      </c>
      <c r="AH12" s="21">
        <f ca="1">AH11*(1-'Risk female'!AH12)</f>
        <v>0.99436843350576898</v>
      </c>
      <c r="AI12" s="21">
        <f ca="1">AI11*(1-'Risk female'!AI12)</f>
        <v>0.99445161059508658</v>
      </c>
      <c r="AJ12" s="21">
        <f ca="1">AJ11*(1-'Risk female'!AJ12)</f>
        <v>0.99453355987513115</v>
      </c>
      <c r="AK12" s="21">
        <f ca="1">AK11*(1-'Risk female'!AK12)</f>
        <v>0.99461429944955171</v>
      </c>
      <c r="AL12" s="21">
        <f ca="1">AL11*(1-'Risk female'!AL12)</f>
        <v>0.99469384715566622</v>
      </c>
      <c r="AM12" s="21">
        <f ca="1">AM11*(1-'Risk female'!AM12)</f>
        <v>0.99477222056836345</v>
      </c>
      <c r="AN12" s="21">
        <f ca="1">AN11*(1-'Risk female'!AN12)</f>
        <v>0.99484943700394679</v>
      </c>
      <c r="AO12" s="21">
        <f ca="1">AO11*(1-'Risk female'!AO12)</f>
        <v>0.99492551352392078</v>
      </c>
      <c r="AP12" s="21">
        <f ca="1">AP11*(1-'Risk female'!AP12)</f>
        <v>0.99500046693872524</v>
      </c>
      <c r="AQ12" s="21">
        <f ca="1">AQ11*(1-'Risk female'!AQ12)</f>
        <v>0.99507431381141398</v>
      </c>
      <c r="AR12" s="21">
        <f ca="1">AR11*(1-'Risk female'!AR12)</f>
        <v>0.9951470704612797</v>
      </c>
      <c r="AS12" s="21">
        <f ca="1">AS11*(1-'Risk female'!AS12)</f>
        <v>0.99521875296742823</v>
      </c>
      <c r="AT12" s="21">
        <f ca="1">AT11*(1-'Risk female'!AT12)</f>
        <v>0.99528937717229649</v>
      </c>
      <c r="AU12" s="21">
        <f ca="1">AU11*(1-'Risk female'!AU12)</f>
        <v>0.99535895868512336</v>
      </c>
      <c r="AV12" s="21">
        <f ca="1">AV11*(1-'Risk female'!AV12)</f>
        <v>0.99542751288537112</v>
      </c>
      <c r="AW12" s="21">
        <f ca="1">AW11*(1-'Risk female'!AW12)</f>
        <v>0.99549505492609014</v>
      </c>
      <c r="AX12" s="21">
        <f ca="1">AX11*(1-'Risk female'!AX12)</f>
        <v>0.99556159973724379</v>
      </c>
      <c r="AY12" s="21">
        <f ca="1">AY11*(1-'Risk female'!AY12)</f>
        <v>0.99562716202897716</v>
      </c>
      <c r="AZ12" s="21">
        <f ca="1">AZ11*(1-'Risk female'!AZ12)</f>
        <v>0.99569175629484297</v>
      </c>
    </row>
    <row r="13" spans="1:52" x14ac:dyDescent="0.2">
      <c r="A13" s="1">
        <v>10</v>
      </c>
      <c r="B13" s="21">
        <f ca="1">B12*(1-'Risk female'!B13)</f>
        <v>0.99085750769482617</v>
      </c>
      <c r="C13" s="21">
        <f ca="1">C12*(1-'Risk female'!C13)</f>
        <v>0.99099248364782622</v>
      </c>
      <c r="D13" s="21">
        <f ca="1">D12*(1-'Risk female'!D13)</f>
        <v>0.99112546883447539</v>
      </c>
      <c r="E13" s="21">
        <f ca="1">E12*(1-'Risk female'!E13)</f>
        <v>0.99125649255909332</v>
      </c>
      <c r="F13" s="21">
        <f ca="1">F12*(1-'Risk female'!F13)</f>
        <v>0.99138558369632745</v>
      </c>
      <c r="G13" s="21">
        <f ca="1">G12*(1-'Risk female'!G13)</f>
        <v>0.9915127706974034</v>
      </c>
      <c r="H13" s="21">
        <f ca="1">H12*(1-'Risk female'!H13)</f>
        <v>0.99163808159628386</v>
      </c>
      <c r="I13" s="21">
        <f ca="1">I12*(1-'Risk female'!I13)</f>
        <v>0.99176154401574479</v>
      </c>
      <c r="J13" s="21">
        <f ca="1">J12*(1-'Risk female'!J13)</f>
        <v>0.99188318517335783</v>
      </c>
      <c r="K13" s="21">
        <f ca="1">K12*(1-'Risk female'!K13)</f>
        <v>0.99200303188739203</v>
      </c>
      <c r="L13" s="21">
        <f ca="1">L12*(1-'Risk female'!L13)</f>
        <v>0.99212111058262742</v>
      </c>
      <c r="M13" s="21">
        <f ca="1">M12*(1-'Risk female'!M13)</f>
        <v>0.99223744729608931</v>
      </c>
      <c r="N13" s="21">
        <f ca="1">N12*(1-'Risk female'!N13)</f>
        <v>0.99235206768269679</v>
      </c>
      <c r="O13" s="21">
        <f ca="1">O12*(1-'Risk female'!O13)</f>
        <v>0.99246499702082924</v>
      </c>
      <c r="P13" s="21">
        <f ca="1">P12*(1-'Risk female'!P13)</f>
        <v>0.99257626021781797</v>
      </c>
      <c r="Q13" s="21">
        <f ca="1">Q12*(1-'Risk female'!Q13)</f>
        <v>0.99268588181535367</v>
      </c>
      <c r="R13" s="21">
        <f ca="1">R12*(1-'Risk female'!R13)</f>
        <v>0.99279388599481877</v>
      </c>
      <c r="S13" s="21">
        <f ca="1">S12*(1-'Risk female'!S13)</f>
        <v>0.99290029658254308</v>
      </c>
      <c r="T13" s="21">
        <f ca="1">T12*(1-'Risk female'!T13)</f>
        <v>0.99300513705498206</v>
      </c>
      <c r="U13" s="21">
        <f ca="1">U12*(1-'Risk female'!U13)</f>
        <v>0.99310843054382381</v>
      </c>
      <c r="V13" s="21">
        <f ca="1">V12*(1-'Risk female'!V13)</f>
        <v>0.99321019984101799</v>
      </c>
      <c r="W13" s="21">
        <f ca="1">W12*(1-'Risk female'!W13)</f>
        <v>0.99331046740373607</v>
      </c>
      <c r="X13" s="21">
        <f ca="1">X12*(1-'Risk female'!X13)</f>
        <v>0.99340925535925884</v>
      </c>
      <c r="Y13" s="21">
        <f ca="1">Y12*(1-'Risk female'!Y13)</f>
        <v>0.99350658550979332</v>
      </c>
      <c r="Z13" s="21">
        <f ca="1">Z12*(1-'Risk female'!Z13)</f>
        <v>0.99360247933721924</v>
      </c>
      <c r="AA13" s="21">
        <f ca="1">AA12*(1-'Risk female'!AA13)</f>
        <v>0.99369695800776936</v>
      </c>
      <c r="AB13" s="21">
        <f ca="1">AB12*(1-'Risk female'!AB13)</f>
        <v>0.99379004237664093</v>
      </c>
      <c r="AC13" s="21">
        <f ca="1">AC12*(1-'Risk female'!AC13)</f>
        <v>0.99388175299253867</v>
      </c>
      <c r="AD13" s="21">
        <f ca="1">AD12*(1-'Risk female'!AD13)</f>
        <v>0.99397211010215669</v>
      </c>
      <c r="AE13" s="21">
        <f ca="1">AE12*(1-'Risk female'!AE13)</f>
        <v>0.99406113365459026</v>
      </c>
      <c r="AF13" s="21">
        <f ca="1">AF12*(1-'Risk female'!AF13)</f>
        <v>0.99414884330568909</v>
      </c>
      <c r="AG13" s="21">
        <f ca="1">AG12*(1-'Risk female'!AG13)</f>
        <v>0.99423525842234262</v>
      </c>
      <c r="AH13" s="21">
        <f ca="1">AH12*(1-'Risk female'!AH13)</f>
        <v>0.99432039808670736</v>
      </c>
      <c r="AI13" s="21">
        <f ca="1">AI12*(1-'Risk female'!AI13)</f>
        <v>0.99440428110037127</v>
      </c>
      <c r="AJ13" s="21">
        <f ca="1">AJ12*(1-'Risk female'!AJ13)</f>
        <v>0.99448692598845778</v>
      </c>
      <c r="AK13" s="21">
        <f ca="1">AK12*(1-'Risk female'!AK13)</f>
        <v>0.99456835100367091</v>
      </c>
      <c r="AL13" s="21">
        <f ca="1">AL12*(1-'Risk female'!AL13)</f>
        <v>0.99464857413028096</v>
      </c>
      <c r="AM13" s="21">
        <f ca="1">AM12*(1-'Risk female'!AM13)</f>
        <v>0.99472761308805369</v>
      </c>
      <c r="AN13" s="21">
        <f ca="1">AN12*(1-'Risk female'!AN13)</f>
        <v>0.99480548533612234</v>
      </c>
      <c r="AO13" s="21">
        <f ca="1">AO12*(1-'Risk female'!AO13)</f>
        <v>0.99488220807680217</v>
      </c>
      <c r="AP13" s="21">
        <f ca="1">AP12*(1-'Risk female'!AP13)</f>
        <v>0.99495779825935082</v>
      </c>
      <c r="AQ13" s="21">
        <f ca="1">AQ12*(1-'Risk female'!AQ13)</f>
        <v>0.99503227258367477</v>
      </c>
      <c r="AR13" s="21">
        <f ca="1">AR12*(1-'Risk female'!AR13)</f>
        <v>0.9951056475039799</v>
      </c>
      <c r="AS13" s="21">
        <f ca="1">AS12*(1-'Risk female'!AS13)</f>
        <v>0.99517793923237285</v>
      </c>
      <c r="AT13" s="21">
        <f ca="1">AT12*(1-'Risk female'!AT13)</f>
        <v>0.99524916374240391</v>
      </c>
      <c r="AU13" s="21">
        <f ca="1">AU12*(1-'Risk female'!AU13)</f>
        <v>0.99531933677256468</v>
      </c>
      <c r="AV13" s="21">
        <f ca="1">AV12*(1-'Risk female'!AV13)</f>
        <v>0.9953884738297335</v>
      </c>
      <c r="AW13" s="21">
        <f ca="1">AW12*(1-'Risk female'!AW13)</f>
        <v>0.99545659019256594</v>
      </c>
      <c r="AX13" s="21">
        <f ca="1">AX12*(1-'Risk female'!AX13)</f>
        <v>0.99552370091484388</v>
      </c>
      <c r="AY13" s="21">
        <f ca="1">AY12*(1-'Risk female'!AY13)</f>
        <v>0.99558982082876946</v>
      </c>
      <c r="AZ13" s="21">
        <f ca="1">AZ12*(1-'Risk female'!AZ13)</f>
        <v>0.99565496454821356</v>
      </c>
    </row>
    <row r="14" spans="1:52" x14ac:dyDescent="0.2">
      <c r="A14" s="1">
        <v>11</v>
      </c>
      <c r="B14" s="21">
        <f ca="1">B13*(1-'Risk female'!B14)</f>
        <v>0.99079281070925407</v>
      </c>
      <c r="C14" s="21">
        <f ca="1">C13*(1-'Risk female'!C14)</f>
        <v>0.9909287340924734</v>
      </c>
      <c r="D14" s="21">
        <f ca="1">D13*(1-'Risk female'!D14)</f>
        <v>0.99106265296239959</v>
      </c>
      <c r="E14" s="21">
        <f ca="1">E13*(1-'Risk female'!E14)</f>
        <v>0.99119459681905386</v>
      </c>
      <c r="F14" s="21">
        <f ca="1">F13*(1-'Risk female'!F14)</f>
        <v>0.99132459473011136</v>
      </c>
      <c r="G14" s="21">
        <f ca="1">G13*(1-'Risk female'!G14)</f>
        <v>0.99145267533718417</v>
      </c>
      <c r="H14" s="21">
        <f ca="1">H13*(1-'Risk female'!H14)</f>
        <v>0.99157886686201402</v>
      </c>
      <c r="I14" s="21">
        <f ca="1">I13*(1-'Risk female'!I14)</f>
        <v>0.99170319711258026</v>
      </c>
      <c r="J14" s="21">
        <f ca="1">J13*(1-'Risk female'!J14)</f>
        <v>0.99182569348911487</v>
      </c>
      <c r="K14" s="21">
        <f ca="1">K13*(1-'Risk female'!K14)</f>
        <v>0.9919463829900359</v>
      </c>
      <c r="L14" s="21">
        <f ca="1">L13*(1-'Risk female'!L14)</f>
        <v>0.99206529221779283</v>
      </c>
      <c r="M14" s="21">
        <f ca="1">M13*(1-'Risk female'!M14)</f>
        <v>0.99218244738463179</v>
      </c>
      <c r="N14" s="21">
        <f ca="1">N13*(1-'Risk female'!N14)</f>
        <v>0.99229787431827565</v>
      </c>
      <c r="O14" s="21">
        <f ca="1">O13*(1-'Risk female'!O14)</f>
        <v>0.99241159846752069</v>
      </c>
      <c r="P14" s="21">
        <f ca="1">P13*(1-'Risk female'!P14)</f>
        <v>0.99252364490775902</v>
      </c>
      <c r="Q14" s="21">
        <f ca="1">Q13*(1-'Risk female'!Q14)</f>
        <v>0.99263403834641573</v>
      </c>
      <c r="R14" s="21">
        <f ca="1">R13*(1-'Risk female'!R14)</f>
        <v>0.99274280312831131</v>
      </c>
      <c r="S14" s="21">
        <f ca="1">S13*(1-'Risk female'!S14)</f>
        <v>0.99284996324094676</v>
      </c>
      <c r="T14" s="21">
        <f ca="1">T13*(1-'Risk female'!T14)</f>
        <v>0.99295554231971073</v>
      </c>
      <c r="U14" s="21">
        <f ca="1">U13*(1-'Risk female'!U14)</f>
        <v>0.99305956365301551</v>
      </c>
      <c r="V14" s="21">
        <f ca="1">V13*(1-'Risk female'!V14)</f>
        <v>0.99316205018735482</v>
      </c>
      <c r="W14" s="21">
        <f ca="1">W13*(1-'Risk female'!W14)</f>
        <v>0.99326302453229198</v>
      </c>
      <c r="X14" s="21">
        <f ca="1">X13*(1-'Risk female'!X14)</f>
        <v>0.99336250896537526</v>
      </c>
      <c r="Y14" s="21">
        <f ca="1">Y13*(1-'Risk female'!Y14)</f>
        <v>0.99346052543698249</v>
      </c>
      <c r="Z14" s="21">
        <f ca="1">Z13*(1-'Risk female'!Z14)</f>
        <v>0.99355709557509553</v>
      </c>
      <c r="AA14" s="21">
        <f ca="1">AA13*(1-'Risk female'!AA14)</f>
        <v>0.99365224069000668</v>
      </c>
      <c r="AB14" s="21">
        <f ca="1">AB13*(1-'Risk female'!AB14)</f>
        <v>0.99374598177895757</v>
      </c>
      <c r="AC14" s="21">
        <f ca="1">AC13*(1-'Risk female'!AC14)</f>
        <v>0.99383833953070799</v>
      </c>
      <c r="AD14" s="21">
        <f ca="1">AD13*(1-'Risk female'!AD14)</f>
        <v>0.99392933433004493</v>
      </c>
      <c r="AE14" s="21">
        <f ca="1">AE13*(1-'Risk female'!AE14)</f>
        <v>0.99401898626221918</v>
      </c>
      <c r="AF14" s="21">
        <f ca="1">AF13*(1-'Risk female'!AF14)</f>
        <v>0.99410731511732486</v>
      </c>
      <c r="AG14" s="21">
        <f ca="1">AG13*(1-'Risk female'!AG14)</f>
        <v>0.99419434039460963</v>
      </c>
      <c r="AH14" s="21">
        <f ca="1">AH13*(1-'Risk female'!AH14)</f>
        <v>0.99428008130672763</v>
      </c>
      <c r="AI14" s="21">
        <f ca="1">AI13*(1-'Risk female'!AI14)</f>
        <v>0.99436455678392766</v>
      </c>
      <c r="AJ14" s="21">
        <f ca="1">AJ13*(1-'Risk female'!AJ14)</f>
        <v>0.99444778547818247</v>
      </c>
      <c r="AK14" s="21">
        <f ca="1">AK13*(1-'Risk female'!AK14)</f>
        <v>0.99452978576725748</v>
      </c>
      <c r="AL14" s="21">
        <f ca="1">AL13*(1-'Risk female'!AL14)</f>
        <v>0.99461057575872069</v>
      </c>
      <c r="AM14" s="21">
        <f ca="1">AM13*(1-'Risk female'!AM14)</f>
        <v>0.99469017329389542</v>
      </c>
      <c r="AN14" s="21">
        <f ca="1">AN13*(1-'Risk female'!AN14)</f>
        <v>0.99476859595175537</v>
      </c>
      <c r="AO14" s="21">
        <f ca="1">AO13*(1-'Risk female'!AO14)</f>
        <v>0.99484586105276263</v>
      </c>
      <c r="AP14" s="21">
        <f ca="1">AP13*(1-'Risk female'!AP14)</f>
        <v>0.99492198566265022</v>
      </c>
      <c r="AQ14" s="21">
        <f ca="1">AQ13*(1-'Risk female'!AQ14)</f>
        <v>0.99499698659615177</v>
      </c>
      <c r="AR14" s="21">
        <f ca="1">AR13*(1-'Risk female'!AR14)</f>
        <v>0.99507088042067371</v>
      </c>
      <c r="AS14" s="21">
        <f ca="1">AS13*(1-'Risk female'!AS14)</f>
        <v>0.9951436834599191</v>
      </c>
      <c r="AT14" s="21">
        <f ca="1">AT13*(1-'Risk female'!AT14)</f>
        <v>0.99521541179745177</v>
      </c>
      <c r="AU14" s="21">
        <f ca="1">AU13*(1-'Risk female'!AU14)</f>
        <v>0.99528608128021567</v>
      </c>
      <c r="AV14" s="21">
        <f ca="1">AV13*(1-'Risk female'!AV14)</f>
        <v>0.9953557075220012</v>
      </c>
      <c r="AW14" s="21">
        <f ca="1">AW13*(1-'Risk female'!AW14)</f>
        <v>0.99542430590685727</v>
      </c>
      <c r="AX14" s="21">
        <f ca="1">AX13*(1-'Risk female'!AX14)</f>
        <v>0.99549189159246043</v>
      </c>
      <c r="AY14" s="21">
        <f ca="1">AY13*(1-'Risk female'!AY14)</f>
        <v>0.99555847951342946</v>
      </c>
      <c r="AZ14" s="21">
        <f ca="1">AZ13*(1-'Risk female'!AZ14)</f>
        <v>0.99562408438459382</v>
      </c>
    </row>
    <row r="15" spans="1:52" x14ac:dyDescent="0.2">
      <c r="A15" s="1">
        <v>12</v>
      </c>
      <c r="B15" s="21">
        <f ca="1">B14*(1-'Risk female'!B15)</f>
        <v>0.99069827243298025</v>
      </c>
      <c r="C15" s="21">
        <f ca="1">C14*(1-'Risk female'!C15)</f>
        <v>0.99083558015587481</v>
      </c>
      <c r="D15" s="21">
        <f ca="1">D14*(1-'Risk female'!D15)</f>
        <v>0.99097086328174022</v>
      </c>
      <c r="E15" s="21">
        <f ca="1">E14*(1-'Risk female'!E15)</f>
        <v>0.99110415159643239</v>
      </c>
      <c r="F15" s="21">
        <f ca="1">F14*(1-'Risk female'!F15)</f>
        <v>0.99123547444955729</v>
      </c>
      <c r="G15" s="21">
        <f ca="1">G14*(1-'Risk female'!G15)</f>
        <v>0.99136486076080343</v>
      </c>
      <c r="H15" s="21">
        <f ca="1">H14*(1-'Risk female'!H15)</f>
        <v>0.99149233902618206</v>
      </c>
      <c r="I15" s="21">
        <f ca="1">I14*(1-'Risk female'!I15)</f>
        <v>0.99161793732418257</v>
      </c>
      <c r="J15" s="21">
        <f ca="1">J14*(1-'Risk female'!J15)</f>
        <v>0.99174168332183443</v>
      </c>
      <c r="K15" s="21">
        <f ca="1">K14*(1-'Risk female'!K15)</f>
        <v>0.99186360428068687</v>
      </c>
      <c r="L15" s="21">
        <f ca="1">L14*(1-'Risk female'!L15)</f>
        <v>0.99198372706270121</v>
      </c>
      <c r="M15" s="21">
        <f ca="1">M14*(1-'Risk female'!M15)</f>
        <v>0.99210207813606066</v>
      </c>
      <c r="N15" s="21">
        <f ca="1">N14*(1-'Risk female'!N15)</f>
        <v>0.99221868358089615</v>
      </c>
      <c r="O15" s="21">
        <f ca="1">O14*(1-'Risk female'!O15)</f>
        <v>0.99233356909492787</v>
      </c>
      <c r="P15" s="21">
        <f ca="1">P14*(1-'Risk female'!P15)</f>
        <v>0.99244675999903165</v>
      </c>
      <c r="Q15" s="21">
        <f ca="1">Q14*(1-'Risk female'!Q15)</f>
        <v>0.99255828124272005</v>
      </c>
      <c r="R15" s="21">
        <f ca="1">R14*(1-'Risk female'!R15)</f>
        <v>0.9926681574095485</v>
      </c>
      <c r="S15" s="21">
        <f ca="1">S14*(1-'Risk female'!S15)</f>
        <v>0.99277641272244299</v>
      </c>
      <c r="T15" s="21">
        <f ca="1">T14*(1-'Risk female'!T15)</f>
        <v>0.99288307104894968</v>
      </c>
      <c r="U15" s="21">
        <f ca="1">U14*(1-'Risk female'!U15)</f>
        <v>0.99298815590641343</v>
      </c>
      <c r="V15" s="21">
        <f ca="1">V14*(1-'Risk female'!V15)</f>
        <v>0.99309169046707702</v>
      </c>
      <c r="W15" s="21">
        <f ca="1">W14*(1-'Risk female'!W15)</f>
        <v>0.99319369756311038</v>
      </c>
      <c r="X15" s="21">
        <f ca="1">X14*(1-'Risk female'!X15)</f>
        <v>0.99329419969156685</v>
      </c>
      <c r="Y15" s="21">
        <f ca="1">Y14*(1-'Risk female'!Y15)</f>
        <v>0.99339321901926791</v>
      </c>
      <c r="Z15" s="21">
        <f ca="1">Z14*(1-'Risk female'!Z15)</f>
        <v>0.99349077738761804</v>
      </c>
      <c r="AA15" s="21">
        <f ca="1">AA14*(1-'Risk female'!AA15)</f>
        <v>0.99358689631735009</v>
      </c>
      <c r="AB15" s="21">
        <f ca="1">AB14*(1-'Risk female'!AB15)</f>
        <v>0.99368159701320335</v>
      </c>
      <c r="AC15" s="21">
        <f ca="1">AC14*(1-'Risk female'!AC15)</f>
        <v>0.99377490036853111</v>
      </c>
      <c r="AD15" s="21">
        <f ca="1">AD14*(1-'Risk female'!AD15)</f>
        <v>0.99386682696984752</v>
      </c>
      <c r="AE15" s="21">
        <f ca="1">AE14*(1-'Risk female'!AE15)</f>
        <v>0.99395739710130282</v>
      </c>
      <c r="AF15" s="21">
        <f ca="1">AF14*(1-'Risk female'!AF15)</f>
        <v>0.9940466307490986</v>
      </c>
      <c r="AG15" s="21">
        <f ca="1">AG14*(1-'Risk female'!AG15)</f>
        <v>0.99413454760583686</v>
      </c>
      <c r="AH15" s="21">
        <f ca="1">AH14*(1-'Risk female'!AH15)</f>
        <v>0.9942211670748079</v>
      </c>
      <c r="AI15" s="21">
        <f ca="1">AI14*(1-'Risk female'!AI15)</f>
        <v>0.99430650827421507</v>
      </c>
      <c r="AJ15" s="21">
        <f ca="1">AJ14*(1-'Risk female'!AJ15)</f>
        <v>0.99439059004134001</v>
      </c>
      <c r="AK15" s="21">
        <f ca="1">AK14*(1-'Risk female'!AK15)</f>
        <v>0.99447343093664631</v>
      </c>
      <c r="AL15" s="21">
        <f ca="1">AL14*(1-'Risk female'!AL15)</f>
        <v>0.99455504924782434</v>
      </c>
      <c r="AM15" s="21">
        <f ca="1">AM14*(1-'Risk female'!AM15)</f>
        <v>0.99463546299377825</v>
      </c>
      <c r="AN15" s="21">
        <f ca="1">AN14*(1-'Risk female'!AN15)</f>
        <v>0.9947146899285555</v>
      </c>
      <c r="AO15" s="21">
        <f ca="1">AO14*(1-'Risk female'!AO15)</f>
        <v>0.99479274754521796</v>
      </c>
      <c r="AP15" s="21">
        <f ca="1">AP14*(1-'Risk female'!AP15)</f>
        <v>0.99486965307965791</v>
      </c>
      <c r="AQ15" s="21">
        <f ca="1">AQ14*(1-'Risk female'!AQ15)</f>
        <v>0.99494542351436088</v>
      </c>
      <c r="AR15" s="21">
        <f ca="1">AR14*(1-'Risk female'!AR15)</f>
        <v>0.9950200755821097</v>
      </c>
      <c r="AS15" s="21">
        <f ca="1">AS14*(1-'Risk female'!AS15)</f>
        <v>0.99509362576964067</v>
      </c>
      <c r="AT15" s="21">
        <f ca="1">AT14*(1-'Risk female'!AT15)</f>
        <v>0.9951660903212397</v>
      </c>
      <c r="AU15" s="21">
        <f ca="1">AU14*(1-'Risk female'!AU15)</f>
        <v>0.99523748524229227</v>
      </c>
      <c r="AV15" s="21">
        <f ca="1">AV14*(1-'Risk female'!AV15)</f>
        <v>0.99530782630278125</v>
      </c>
      <c r="AW15" s="21">
        <f ca="1">AW14*(1-'Risk female'!AW15)</f>
        <v>0.99537712904072917</v>
      </c>
      <c r="AX15" s="21">
        <f ca="1">AX14*(1-'Risk female'!AX15)</f>
        <v>0.99544540876559795</v>
      </c>
      <c r="AY15" s="21">
        <f ca="1">AY14*(1-'Risk female'!AY15)</f>
        <v>0.99551268056163245</v>
      </c>
      <c r="AZ15" s="21">
        <f ca="1">AZ14*(1-'Risk female'!AZ15)</f>
        <v>0.99557895929115925</v>
      </c>
    </row>
    <row r="16" spans="1:52" x14ac:dyDescent="0.2">
      <c r="A16" s="1">
        <v>13</v>
      </c>
      <c r="B16" s="21">
        <f ca="1">B15*(1-'Risk female'!B16)</f>
        <v>0.99061622725995468</v>
      </c>
      <c r="C16" s="21">
        <f ca="1">C15*(1-'Risk female'!C16)</f>
        <v>0.99075473626993049</v>
      </c>
      <c r="D16" s="21">
        <f ca="1">D15*(1-'Risk female'!D16)</f>
        <v>0.99089120325817925</v>
      </c>
      <c r="E16" s="21">
        <f ca="1">E15*(1-'Risk female'!E16)</f>
        <v>0.99102565825844824</v>
      </c>
      <c r="F16" s="21">
        <f ca="1">F15*(1-'Risk female'!F16)</f>
        <v>0.99115813086485338</v>
      </c>
      <c r="G16" s="21">
        <f ca="1">G15*(1-'Risk female'!G16)</f>
        <v>0.99128865023825286</v>
      </c>
      <c r="H16" s="21">
        <f ca="1">H15*(1-'Risk female'!H16)</f>
        <v>0.99141724511252827</v>
      </c>
      <c r="I16" s="21">
        <f ca="1">I15*(1-'Risk female'!I16)</f>
        <v>0.99154394380078215</v>
      </c>
      <c r="J16" s="21">
        <f ca="1">J15*(1-'Risk female'!J16)</f>
        <v>0.99166877420143917</v>
      </c>
      <c r="K16" s="21">
        <f ca="1">K15*(1-'Risk female'!K16)</f>
        <v>0.99179176380426748</v>
      </c>
      <c r="L16" s="21">
        <f ca="1">L15*(1-'Risk female'!L16)</f>
        <v>0.99191293969630934</v>
      </c>
      <c r="M16" s="21">
        <f ca="1">M15*(1-'Risk female'!M16)</f>
        <v>0.99203232856773171</v>
      </c>
      <c r="N16" s="21">
        <f ca="1">N15*(1-'Risk female'!N16)</f>
        <v>0.99214995671759076</v>
      </c>
      <c r="O16" s="21">
        <f ca="1">O15*(1-'Risk female'!O16)</f>
        <v>0.99226585005951184</v>
      </c>
      <c r="P16" s="21">
        <f ca="1">P15*(1-'Risk female'!P16)</f>
        <v>0.99238003412729425</v>
      </c>
      <c r="Q16" s="21">
        <f ca="1">Q15*(1-'Risk female'!Q16)</f>
        <v>0.9924925340804307</v>
      </c>
      <c r="R16" s="21">
        <f ca="1">R15*(1-'Risk female'!R16)</f>
        <v>0.99260337470955062</v>
      </c>
      <c r="S16" s="21">
        <f ca="1">S15*(1-'Risk female'!S16)</f>
        <v>0.99271258044178501</v>
      </c>
      <c r="T16" s="21">
        <f ca="1">T15*(1-'Risk female'!T16)</f>
        <v>0.99282017534605305</v>
      </c>
      <c r="U16" s="21">
        <f ca="1">U15*(1-'Risk female'!U16)</f>
        <v>0.99292618313827719</v>
      </c>
      <c r="V16" s="21">
        <f ca="1">V15*(1-'Risk female'!V16)</f>
        <v>0.99303062718651791</v>
      </c>
      <c r="W16" s="21">
        <f ca="1">W15*(1-'Risk female'!W16)</f>
        <v>0.99313353051603892</v>
      </c>
      <c r="X16" s="21">
        <f ca="1">X15*(1-'Risk female'!X16)</f>
        <v>0.99323491581429901</v>
      </c>
      <c r="Y16" s="21">
        <f ca="1">Y15*(1-'Risk female'!Y16)</f>
        <v>0.99333480543587083</v>
      </c>
      <c r="Z16" s="21">
        <f ca="1">Z15*(1-'Risk female'!Z16)</f>
        <v>0.99343322140729129</v>
      </c>
      <c r="AA16" s="21">
        <f ca="1">AA15*(1-'Risk female'!AA16)</f>
        <v>0.99353018543184046</v>
      </c>
      <c r="AB16" s="21">
        <f ca="1">AB15*(1-'Risk female'!AB16)</f>
        <v>0.99362571889425333</v>
      </c>
      <c r="AC16" s="21">
        <f ca="1">AC15*(1-'Risk female'!AC16)</f>
        <v>0.99371984286536141</v>
      </c>
      <c r="AD16" s="21">
        <f ca="1">AD15*(1-'Risk female'!AD16)</f>
        <v>0.99381257810667223</v>
      </c>
      <c r="AE16" s="21">
        <f ca="1">AE15*(1-'Risk female'!AE16)</f>
        <v>0.993903945074877</v>
      </c>
      <c r="AF16" s="21">
        <f ca="1">AF15*(1-'Risk female'!AF16)</f>
        <v>0.9939939639262988</v>
      </c>
      <c r="AG16" s="21">
        <f ca="1">AG15*(1-'Risk female'!AG16)</f>
        <v>0.99408265452127298</v>
      </c>
      <c r="AH16" s="21">
        <f ca="1">AH15*(1-'Risk female'!AH16)</f>
        <v>0.99417003642846724</v>
      </c>
      <c r="AI16" s="21">
        <f ca="1">AI15*(1-'Risk female'!AI16)</f>
        <v>0.99425612892913706</v>
      </c>
      <c r="AJ16" s="21">
        <f ca="1">AJ15*(1-'Risk female'!AJ16)</f>
        <v>0.99434095102132225</v>
      </c>
      <c r="AK16" s="21">
        <f ca="1">AK15*(1-'Risk female'!AK16)</f>
        <v>0.99442452142398086</v>
      </c>
      <c r="AL16" s="21">
        <f ca="1">AL15*(1-'Risk female'!AL16)</f>
        <v>0.99450685858106425</v>
      </c>
      <c r="AM16" s="21">
        <f ca="1">AM15*(1-'Risk female'!AM16)</f>
        <v>0.994587980665534</v>
      </c>
      <c r="AN16" s="21">
        <f ca="1">AN15*(1-'Risk female'!AN16)</f>
        <v>0.99466790558332085</v>
      </c>
      <c r="AO16" s="21">
        <f ca="1">AO15*(1-'Risk female'!AO16)</f>
        <v>0.99474665097722492</v>
      </c>
      <c r="AP16" s="21">
        <f ca="1">AP15*(1-'Risk female'!AP16)</f>
        <v>0.99482423423076038</v>
      </c>
      <c r="AQ16" s="21">
        <f ca="1">AQ15*(1-'Risk female'!AQ16)</f>
        <v>0.99490067247194702</v>
      </c>
      <c r="AR16" s="21">
        <f ca="1">AR15*(1-'Risk female'!AR16)</f>
        <v>0.99497598257704212</v>
      </c>
      <c r="AS16" s="21">
        <f ca="1">AS15*(1-'Risk female'!AS16)</f>
        <v>0.9950501811742245</v>
      </c>
      <c r="AT16" s="21">
        <f ca="1">AT15*(1-'Risk female'!AT16)</f>
        <v>0.99512328464721833</v>
      </c>
      <c r="AU16" s="21">
        <f ca="1">AU15*(1-'Risk female'!AU16)</f>
        <v>0.99519530913886989</v>
      </c>
      <c r="AV16" s="21">
        <f ca="1">AV15*(1-'Risk female'!AV16)</f>
        <v>0.99526627055467209</v>
      </c>
      <c r="AW16" s="21">
        <f ca="1">AW15*(1-'Risk female'!AW16)</f>
        <v>0.99533618456623352</v>
      </c>
      <c r="AX16" s="21">
        <f ca="1">AX15*(1-'Risk female'!AX16)</f>
        <v>0.99540506661470407</v>
      </c>
      <c r="AY16" s="21">
        <f ca="1">AY15*(1-'Risk female'!AY16)</f>
        <v>0.99547293191414477</v>
      </c>
      <c r="AZ16" s="21">
        <f ca="1">AZ15*(1-'Risk female'!AZ16)</f>
        <v>0.99553979545485127</v>
      </c>
    </row>
    <row r="17" spans="1:52" x14ac:dyDescent="0.2">
      <c r="A17" s="1">
        <v>14</v>
      </c>
      <c r="B17" s="21">
        <f ca="1">B16*(1-'Risk female'!B17)</f>
        <v>0.99051438315271756</v>
      </c>
      <c r="C17" s="21">
        <f ca="1">C16*(1-'Risk female'!C17)</f>
        <v>0.99065438321851362</v>
      </c>
      <c r="D17" s="21">
        <f ca="1">D16*(1-'Risk female'!D17)</f>
        <v>0.99079231963838632</v>
      </c>
      <c r="E17" s="21">
        <f ca="1">E16*(1-'Risk female'!E17)</f>
        <v>0.99092822275361236</v>
      </c>
      <c r="F17" s="21">
        <f ca="1">F16*(1-'Risk female'!F17)</f>
        <v>0.99106212246164471</v>
      </c>
      <c r="G17" s="21">
        <f ca="1">G16*(1-'Risk female'!G17)</f>
        <v>0.99119404822253798</v>
      </c>
      <c r="H17" s="21">
        <f ca="1">H16*(1-'Risk female'!H17)</f>
        <v>0.99132402906527994</v>
      </c>
      <c r="I17" s="21">
        <f ca="1">I16*(1-'Risk female'!I17)</f>
        <v>0.99145209359404118</v>
      </c>
      <c r="J17" s="21">
        <f ca="1">J16*(1-'Risk female'!J17)</f>
        <v>0.9915782699943253</v>
      </c>
      <c r="K17" s="21">
        <f ca="1">K16*(1-'Risk female'!K17)</f>
        <v>0.99170258603904093</v>
      </c>
      <c r="L17" s="21">
        <f ca="1">L16*(1-'Risk female'!L17)</f>
        <v>0.99182506909448109</v>
      </c>
      <c r="M17" s="21">
        <f ca="1">M16*(1-'Risk female'!M17)</f>
        <v>0.99194574612622299</v>
      </c>
      <c r="N17" s="21">
        <f ca="1">N16*(1-'Risk female'!N17)</f>
        <v>0.99206464370494063</v>
      </c>
      <c r="O17" s="21">
        <f ca="1">O16*(1-'Risk female'!O17)</f>
        <v>0.99218178801213308</v>
      </c>
      <c r="P17" s="21">
        <f ca="1">P16*(1-'Risk female'!P17)</f>
        <v>0.99229720484577644</v>
      </c>
      <c r="Q17" s="21">
        <f ca="1">Q16*(1-'Risk female'!Q17)</f>
        <v>0.99241091962589045</v>
      </c>
      <c r="R17" s="21">
        <f ca="1">R16*(1-'Risk female'!R17)</f>
        <v>0.99252295740002794</v>
      </c>
      <c r="S17" s="21">
        <f ca="1">S16*(1-'Risk female'!S17)</f>
        <v>0.99263334284868621</v>
      </c>
      <c r="T17" s="21">
        <f ca="1">T16*(1-'Risk female'!T17)</f>
        <v>0.99274210029063892</v>
      </c>
      <c r="U17" s="21">
        <f ca="1">U16*(1-'Risk female'!U17)</f>
        <v>0.99284925368819588</v>
      </c>
      <c r="V17" s="21">
        <f ca="1">V16*(1-'Risk female'!V17)</f>
        <v>0.99295482665238366</v>
      </c>
      <c r="W17" s="21">
        <f ca="1">W16*(1-'Risk female'!W17)</f>
        <v>0.99305884244805354</v>
      </c>
      <c r="X17" s="21">
        <f ca="1">X16*(1-'Risk female'!X17)</f>
        <v>0.9931613239989181</v>
      </c>
      <c r="Y17" s="21">
        <f ca="1">Y16*(1-'Risk female'!Y17)</f>
        <v>0.99326229389251242</v>
      </c>
      <c r="Z17" s="21">
        <f ca="1">Z16*(1-'Risk female'!Z17)</f>
        <v>0.99336177438508799</v>
      </c>
      <c r="AA17" s="21">
        <f ca="1">AA16*(1-'Risk female'!AA17)</f>
        <v>0.99345978740643348</v>
      </c>
      <c r="AB17" s="21">
        <f ca="1">AB16*(1-'Risk female'!AB17)</f>
        <v>0.99355635456462843</v>
      </c>
      <c r="AC17" s="21">
        <f ca="1">AC16*(1-'Risk female'!AC17)</f>
        <v>0.9936514971507262</v>
      </c>
      <c r="AD17" s="21">
        <f ca="1">AD16*(1-'Risk female'!AD17)</f>
        <v>0.99374523614337462</v>
      </c>
      <c r="AE17" s="21">
        <f ca="1">AE16*(1-'Risk female'!AE17)</f>
        <v>0.99383759221336387</v>
      </c>
      <c r="AF17" s="21">
        <f ca="1">AF16*(1-'Risk female'!AF17)</f>
        <v>0.99392858572811482</v>
      </c>
      <c r="AG17" s="21">
        <f ca="1">AG16*(1-'Risk female'!AG17)</f>
        <v>0.99401823675609935</v>
      </c>
      <c r="AH17" s="21">
        <f ca="1">AH16*(1-'Risk female'!AH17)</f>
        <v>0.99410656507119877</v>
      </c>
      <c r="AI17" s="21">
        <f ca="1">AI16*(1-'Risk female'!AI17)</f>
        <v>0.99419359015699871</v>
      </c>
      <c r="AJ17" s="21">
        <f ca="1">AJ16*(1-'Risk female'!AJ17)</f>
        <v>0.99427933121102352</v>
      </c>
      <c r="AK17" s="21">
        <f ca="1">AK16*(1-'Risk female'!AK17)</f>
        <v>0.99436380714890815</v>
      </c>
      <c r="AL17" s="21">
        <f ca="1">AL16*(1-'Risk female'!AL17)</f>
        <v>0.99444703660851075</v>
      </c>
      <c r="AM17" s="21">
        <f ca="1">AM16*(1-'Risk female'!AM17)</f>
        <v>0.99452903795396608</v>
      </c>
      <c r="AN17" s="21">
        <f ca="1">AN16*(1-'Risk female'!AN17)</f>
        <v>0.99460982927968145</v>
      </c>
      <c r="AO17" s="21">
        <f ca="1">AO16*(1-'Risk female'!AO17)</f>
        <v>0.99468942841427277</v>
      </c>
      <c r="AP17" s="21">
        <f ca="1">AP16*(1-'Risk female'!AP17)</f>
        <v>0.99476785292444481</v>
      </c>
      <c r="AQ17" s="21">
        <f ca="1">AQ16*(1-'Risk female'!AQ17)</f>
        <v>0.99484512011881854</v>
      </c>
      <c r="AR17" s="21">
        <f ca="1">AR16*(1-'Risk female'!AR17)</f>
        <v>0.99492124705169704</v>
      </c>
      <c r="AS17" s="21">
        <f ca="1">AS16*(1-'Risk female'!AS17)</f>
        <v>0.99499625052678486</v>
      </c>
      <c r="AT17" s="21">
        <f ca="1">AT16*(1-'Risk female'!AT17)</f>
        <v>0.99507014710084474</v>
      </c>
      <c r="AU17" s="21">
        <f ca="1">AU16*(1-'Risk female'!AU17)</f>
        <v>0.99514295308730938</v>
      </c>
      <c r="AV17" s="21">
        <f ca="1">AV16*(1-'Risk female'!AV17)</f>
        <v>0.99521468455983775</v>
      </c>
      <c r="AW17" s="21">
        <f ca="1">AW16*(1-'Risk female'!AW17)</f>
        <v>0.99528535735581769</v>
      </c>
      <c r="AX17" s="21">
        <f ca="1">AX16*(1-'Risk female'!AX17)</f>
        <v>0.99535498707982417</v>
      </c>
      <c r="AY17" s="21">
        <f ca="1">AY16*(1-'Risk female'!AY17)</f>
        <v>0.99542358910702033</v>
      </c>
      <c r="AZ17" s="21">
        <f ca="1">AZ16*(1-'Risk female'!AZ17)</f>
        <v>0.99549117858651337</v>
      </c>
    </row>
    <row r="18" spans="1:52" x14ac:dyDescent="0.2">
      <c r="A18" s="1">
        <v>15</v>
      </c>
      <c r="B18" s="21">
        <f ca="1">B17*(1-'Risk female'!B18)</f>
        <v>0.99039521058281632</v>
      </c>
      <c r="C18" s="21">
        <f ca="1">C17*(1-'Risk female'!C18)</f>
        <v>0.99053695522457852</v>
      </c>
      <c r="D18" s="21">
        <f ca="1">D17*(1-'Risk female'!D18)</f>
        <v>0.99067661092475423</v>
      </c>
      <c r="E18" s="21">
        <f ca="1">E17*(1-'Risk female'!E18)</f>
        <v>0.99081420838420864</v>
      </c>
      <c r="F18" s="21">
        <f ca="1">F17*(1-'Risk female'!F18)</f>
        <v>0.99094977785508653</v>
      </c>
      <c r="G18" s="21">
        <f ca="1">G17*(1-'Risk female'!G18)</f>
        <v>0.99108334914729646</v>
      </c>
      <c r="H18" s="21">
        <f ca="1">H17*(1-'Risk female'!H18)</f>
        <v>0.99121495163490259</v>
      </c>
      <c r="I18" s="21">
        <f ca="1">I17*(1-'Risk female'!I18)</f>
        <v>0.99134461426243337</v>
      </c>
      <c r="J18" s="21">
        <f ca="1">J17*(1-'Risk female'!J18)</f>
        <v>0.99147236555109008</v>
      </c>
      <c r="K18" s="21">
        <f ca="1">K17*(1-'Risk female'!K18)</f>
        <v>0.99159823360487764</v>
      </c>
      <c r="L18" s="21">
        <f ca="1">L17*(1-'Risk female'!L18)</f>
        <v>0.9917222461166405</v>
      </c>
      <c r="M18" s="21">
        <f ca="1">M17*(1-'Risk female'!M18)</f>
        <v>0.99184443037402015</v>
      </c>
      <c r="N18" s="21">
        <f ca="1">N17*(1-'Risk female'!N18)</f>
        <v>0.99196481326532338</v>
      </c>
      <c r="O18" s="21">
        <f ca="1">O17*(1-'Risk female'!O18)</f>
        <v>0.99208342128530769</v>
      </c>
      <c r="P18" s="21">
        <f ca="1">P17*(1-'Risk female'!P18)</f>
        <v>0.99220028054088727</v>
      </c>
      <c r="Q18" s="21">
        <f ca="1">Q17*(1-'Risk female'!Q18)</f>
        <v>0.99231541675675516</v>
      </c>
      <c r="R18" s="21">
        <f ca="1">R17*(1-'Risk female'!R18)</f>
        <v>0.99242885528092672</v>
      </c>
      <c r="S18" s="21">
        <f ca="1">S17*(1-'Risk female'!S18)</f>
        <v>0.99254062109020469</v>
      </c>
      <c r="T18" s="21">
        <f ca="1">T17*(1-'Risk female'!T18)</f>
        <v>0.9926507387955642</v>
      </c>
      <c r="U18" s="21">
        <f ca="1">U17*(1-'Risk female'!U18)</f>
        <v>0.99275923264746546</v>
      </c>
      <c r="V18" s="21">
        <f ca="1">V17*(1-'Risk female'!V18)</f>
        <v>0.99286612654108586</v>
      </c>
      <c r="W18" s="21">
        <f ca="1">W17*(1-'Risk female'!W18)</f>
        <v>0.9929714440214803</v>
      </c>
      <c r="X18" s="21">
        <f ca="1">X17*(1-'Risk female'!X18)</f>
        <v>0.99307520828866769</v>
      </c>
      <c r="Y18" s="21">
        <f ca="1">Y17*(1-'Risk female'!Y18)</f>
        <v>0.99317744220264359</v>
      </c>
      <c r="Z18" s="21">
        <f ca="1">Z17*(1-'Risk female'!Z18)</f>
        <v>0.99327816828832338</v>
      </c>
      <c r="AA18" s="21">
        <f ca="1">AA17*(1-'Risk female'!AA18)</f>
        <v>0.99337740874041269</v>
      </c>
      <c r="AB18" s="21">
        <f ca="1">AB17*(1-'Risk female'!AB18)</f>
        <v>0.99347518542820989</v>
      </c>
      <c r="AC18" s="21">
        <f ca="1">AC17*(1-'Risk female'!AC18)</f>
        <v>0.99357151990033721</v>
      </c>
      <c r="AD18" s="21">
        <f ca="1">AD17*(1-'Risk female'!AD18)</f>
        <v>0.99366643338940941</v>
      </c>
      <c r="AE18" s="21">
        <f ca="1">AE17*(1-'Risk female'!AE18)</f>
        <v>0.99375994681662894</v>
      </c>
      <c r="AF18" s="21">
        <f ca="1">AF17*(1-'Risk female'!AF18)</f>
        <v>0.99385208079632048</v>
      </c>
      <c r="AG18" s="21">
        <f ca="1">AG17*(1-'Risk female'!AG18)</f>
        <v>0.99394285564039808</v>
      </c>
      <c r="AH18" s="21">
        <f ca="1">AH17*(1-'Risk female'!AH18)</f>
        <v>0.99403229136276894</v>
      </c>
      <c r="AI18" s="21">
        <f ca="1">AI17*(1-'Risk female'!AI18)</f>
        <v>0.99412040768367382</v>
      </c>
      <c r="AJ18" s="21">
        <f ca="1">AJ17*(1-'Risk female'!AJ18)</f>
        <v>0.99420722403396566</v>
      </c>
      <c r="AK18" s="21">
        <f ca="1">AK17*(1-'Risk female'!AK18)</f>
        <v>0.99429275955932572</v>
      </c>
      <c r="AL18" s="21">
        <f ca="1">AL17*(1-'Risk female'!AL18)</f>
        <v>0.99437703312442005</v>
      </c>
      <c r="AM18" s="21">
        <f ca="1">AM17*(1-'Risk female'!AM18)</f>
        <v>0.99446006331699588</v>
      </c>
      <c r="AN18" s="21">
        <f ca="1">AN17*(1-'Risk female'!AN18)</f>
        <v>0.99454186845192039</v>
      </c>
      <c r="AO18" s="21">
        <f ca="1">AO17*(1-'Risk female'!AO18)</f>
        <v>0.99462246657515851</v>
      </c>
      <c r="AP18" s="21">
        <f ca="1">AP17*(1-'Risk female'!AP18)</f>
        <v>0.99470187546769528</v>
      </c>
      <c r="AQ18" s="21">
        <f ca="1">AQ17*(1-'Risk female'!AQ18)</f>
        <v>0.99478011264940414</v>
      </c>
      <c r="AR18" s="21">
        <f ca="1">AR17*(1-'Risk female'!AR18)</f>
        <v>0.99485719538285322</v>
      </c>
      <c r="AS18" s="21">
        <f ca="1">AS17*(1-'Risk female'!AS18)</f>
        <v>0.99493314067706562</v>
      </c>
      <c r="AT18" s="21">
        <f ca="1">AT17*(1-'Risk female'!AT18)</f>
        <v>0.99500796529121549</v>
      </c>
      <c r="AU18" s="21">
        <f ca="1">AU17*(1-'Risk female'!AU18)</f>
        <v>0.99508168573827849</v>
      </c>
      <c r="AV18" s="21">
        <f ca="1">AV17*(1-'Risk female'!AV18)</f>
        <v>0.99515431828862799</v>
      </c>
      <c r="AW18" s="21">
        <f ca="1">AW17*(1-'Risk female'!AW18)</f>
        <v>0.99522587897357495</v>
      </c>
      <c r="AX18" s="21">
        <f ca="1">AX17*(1-'Risk female'!AX18)</f>
        <v>0.99529638358886441</v>
      </c>
      <c r="AY18" s="21">
        <f ca="1">AY17*(1-'Risk female'!AY18)</f>
        <v>0.99536584769811431</v>
      </c>
      <c r="AZ18" s="21">
        <f ca="1">AZ17*(1-'Risk female'!AZ18)</f>
        <v>0.99543428663620759</v>
      </c>
    </row>
    <row r="19" spans="1:52" x14ac:dyDescent="0.2">
      <c r="A19" s="1">
        <v>16</v>
      </c>
      <c r="B19" s="21">
        <f ca="1">B18*(1-'Risk female'!B19)</f>
        <v>0.99024672301407102</v>
      </c>
      <c r="C19" s="21">
        <f ca="1">C18*(1-'Risk female'!C19)</f>
        <v>0.9903906411160287</v>
      </c>
      <c r="D19" s="21">
        <f ca="1">D18*(1-'Risk female'!D19)</f>
        <v>0.9905324387697193</v>
      </c>
      <c r="E19" s="21">
        <f ca="1">E18*(1-'Risk female'!E19)</f>
        <v>0.99067214712366414</v>
      </c>
      <c r="F19" s="21">
        <f ca="1">F18*(1-'Risk female'!F19)</f>
        <v>0.990809796871574</v>
      </c>
      <c r="G19" s="21">
        <f ca="1">G18*(1-'Risk female'!G19)</f>
        <v>0.99094541825890747</v>
      </c>
      <c r="H19" s="21">
        <f ca="1">H18*(1-'Risk female'!H19)</f>
        <v>0.99107904108933742</v>
      </c>
      <c r="I19" s="21">
        <f ca="1">I18*(1-'Risk female'!I19)</f>
        <v>0.99121069473113244</v>
      </c>
      <c r="J19" s="21">
        <f ca="1">J18*(1-'Risk female'!J19)</f>
        <v>0.9913404081234386</v>
      </c>
      <c r="K19" s="21">
        <f ca="1">K18*(1-'Risk female'!K19)</f>
        <v>0.99146820978248196</v>
      </c>
      <c r="L19" s="21">
        <f ca="1">L18*(1-'Risk female'!L19)</f>
        <v>0.99159412780767564</v>
      </c>
      <c r="M19" s="21">
        <f ca="1">M18*(1-'Risk female'!M19)</f>
        <v>0.99171818988764859</v>
      </c>
      <c r="N19" s="21">
        <f ca="1">N18*(1-'Risk female'!N19)</f>
        <v>0.99184042330618316</v>
      </c>
      <c r="O19" s="21">
        <f ca="1">O18*(1-'Risk female'!O19)</f>
        <v>0.99196085494807062</v>
      </c>
      <c r="P19" s="21">
        <f ca="1">P18*(1-'Risk female'!P19)</f>
        <v>0.99207951130488536</v>
      </c>
      <c r="Q19" s="21">
        <f ca="1">Q18*(1-'Risk female'!Q19)</f>
        <v>0.99219641848067452</v>
      </c>
      <c r="R19" s="21">
        <f ca="1">R18*(1-'Risk female'!R19)</f>
        <v>0.99231160219757031</v>
      </c>
      <c r="S19" s="21">
        <f ca="1">S18*(1-'Risk female'!S19)</f>
        <v>0.99242508780131977</v>
      </c>
      <c r="T19" s="21">
        <f ca="1">T18*(1-'Risk female'!T19)</f>
        <v>0.9925369002667378</v>
      </c>
      <c r="U19" s="21">
        <f ca="1">U18*(1-'Risk female'!U19)</f>
        <v>0.99264706420308302</v>
      </c>
      <c r="V19" s="21">
        <f ca="1">V18*(1-'Risk female'!V19)</f>
        <v>0.99275560385935679</v>
      </c>
      <c r="W19" s="21">
        <f ca="1">W18*(1-'Risk female'!W19)</f>
        <v>0.99286254312952549</v>
      </c>
      <c r="X19" s="21">
        <f ca="1">X18*(1-'Risk female'!X19)</f>
        <v>0.99296790555767145</v>
      </c>
      <c r="Y19" s="21">
        <f ca="1">Y18*(1-'Risk female'!Y19)</f>
        <v>0.99307171434306829</v>
      </c>
      <c r="Z19" s="21">
        <f ca="1">Z18*(1-'Risk female'!Z19)</f>
        <v>0.99317399234518555</v>
      </c>
      <c r="AA19" s="21">
        <f ca="1">AA18*(1-'Risk female'!AA19)</f>
        <v>0.9932747620886202</v>
      </c>
      <c r="AB19" s="21">
        <f ca="1">AB18*(1-'Risk female'!AB19)</f>
        <v>0.99337404576796107</v>
      </c>
      <c r="AC19" s="21">
        <f ca="1">AC18*(1-'Risk female'!AC19)</f>
        <v>0.99347186525257869</v>
      </c>
      <c r="AD19" s="21">
        <f ca="1">AD18*(1-'Risk female'!AD19)</f>
        <v>0.99356824209135375</v>
      </c>
      <c r="AE19" s="21">
        <f ca="1">AE18*(1-'Risk female'!AE19)</f>
        <v>0.99366319751733123</v>
      </c>
      <c r="AF19" s="21">
        <f ca="1">AF18*(1-'Risk female'!AF19)</f>
        <v>0.99375675245231243</v>
      </c>
      <c r="AG19" s="21">
        <f ca="1">AG18*(1-'Risk female'!AG19)</f>
        <v>0.9938489275113801</v>
      </c>
      <c r="AH19" s="21">
        <f ca="1">AH18*(1-'Risk female'!AH19)</f>
        <v>0.99393974300735866</v>
      </c>
      <c r="AI19" s="21">
        <f ca="1">AI18*(1-'Risk female'!AI19)</f>
        <v>0.99402921895521101</v>
      </c>
      <c r="AJ19" s="21">
        <f ca="1">AJ18*(1-'Risk female'!AJ19)</f>
        <v>0.9941173750763721</v>
      </c>
      <c r="AK19" s="21">
        <f ca="1">AK18*(1-'Risk female'!AK19)</f>
        <v>0.99420423080302045</v>
      </c>
      <c r="AL19" s="21">
        <f ca="1">AL18*(1-'Risk female'!AL19)</f>
        <v>0.99428980528228883</v>
      </c>
      <c r="AM19" s="21">
        <f ca="1">AM18*(1-'Risk female'!AM19)</f>
        <v>0.99437411738041392</v>
      </c>
      <c r="AN19" s="21">
        <f ca="1">AN18*(1-'Risk female'!AN19)</f>
        <v>0.99445718568682862</v>
      </c>
      <c r="AO19" s="21">
        <f ca="1">AO18*(1-'Risk female'!AO19)</f>
        <v>0.99453902851819165</v>
      </c>
      <c r="AP19" s="21">
        <f ca="1">AP18*(1-'Risk female'!AP19)</f>
        <v>0.99461966392236201</v>
      </c>
      <c r="AQ19" s="21">
        <f ca="1">AQ18*(1-'Risk female'!AQ19)</f>
        <v>0.99469910968231845</v>
      </c>
      <c r="AR19" s="21">
        <f ca="1">AR18*(1-'Risk female'!AR19)</f>
        <v>0.99477738332001642</v>
      </c>
      <c r="AS19" s="21">
        <f ca="1">AS18*(1-'Risk female'!AS19)</f>
        <v>0.99485450210019766</v>
      </c>
      <c r="AT19" s="21">
        <f ca="1">AT18*(1-'Risk female'!AT19)</f>
        <v>0.99493048303413689</v>
      </c>
      <c r="AU19" s="21">
        <f ca="1">AU18*(1-'Risk female'!AU19)</f>
        <v>0.99500534288333953</v>
      </c>
      <c r="AV19" s="21">
        <f ca="1">AV18*(1-'Risk female'!AV19)</f>
        <v>0.99507909816318774</v>
      </c>
      <c r="AW19" s="21">
        <f ca="1">AW18*(1-'Risk female'!AW19)</f>
        <v>0.99515176514652637</v>
      </c>
      <c r="AX19" s="21">
        <f ca="1">AX18*(1-'Risk female'!AX19)</f>
        <v>0.99522335986720756</v>
      </c>
      <c r="AY19" s="21">
        <f ca="1">AY18*(1-'Risk female'!AY19)</f>
        <v>0.99529389812357583</v>
      </c>
      <c r="AZ19" s="21">
        <f ca="1">AZ18*(1-'Risk female'!AZ19)</f>
        <v>0.99536339548190567</v>
      </c>
    </row>
    <row r="20" spans="1:52" x14ac:dyDescent="0.2">
      <c r="A20" s="1">
        <v>17</v>
      </c>
      <c r="B20" s="21">
        <f ca="1">B19*(1-'Risk female'!B20)</f>
        <v>0.99003614592246081</v>
      </c>
      <c r="C20" s="21">
        <f ca="1">C19*(1-'Risk female'!C20)</f>
        <v>0.99018314584907485</v>
      </c>
      <c r="D20" s="21">
        <f ca="1">D19*(1-'Risk female'!D20)</f>
        <v>0.99032798066649863</v>
      </c>
      <c r="E20" s="21">
        <f ca="1">E19*(1-'Risk female'!E20)</f>
        <v>0.99047068215741108</v>
      </c>
      <c r="F20" s="21">
        <f ca="1">F19*(1-'Risk female'!F20)</f>
        <v>0.99061128164106493</v>
      </c>
      <c r="G20" s="21">
        <f ca="1">G19*(1-'Risk female'!G20)</f>
        <v>0.99074980997994977</v>
      </c>
      <c r="H20" s="21">
        <f ca="1">H19*(1-'Risk female'!H20)</f>
        <v>0.99088629758636371</v>
      </c>
      <c r="I20" s="21">
        <f ca="1">I19*(1-'Risk female'!I20)</f>
        <v>0.99102077442889769</v>
      </c>
      <c r="J20" s="21">
        <f ca="1">J19*(1-'Risk female'!J20)</f>
        <v>0.99115327003882014</v>
      </c>
      <c r="K20" s="21">
        <f ca="1">K19*(1-'Risk female'!K20)</f>
        <v>0.99128381351638062</v>
      </c>
      <c r="L20" s="21">
        <f ca="1">L19*(1-'Risk female'!L20)</f>
        <v>0.9914124335370178</v>
      </c>
      <c r="M20" s="21">
        <f ca="1">M19*(1-'Risk female'!M20)</f>
        <v>0.99153915835748796</v>
      </c>
      <c r="N20" s="21">
        <f ca="1">N19*(1-'Risk female'!N20)</f>
        <v>0.99166401582190111</v>
      </c>
      <c r="O20" s="21">
        <f ca="1">O19*(1-'Risk female'!O20)</f>
        <v>0.99178703336767482</v>
      </c>
      <c r="P20" s="21">
        <f ca="1">P19*(1-'Risk female'!P20)</f>
        <v>0.99190823803140493</v>
      </c>
      <c r="Q20" s="21">
        <f ca="1">Q19*(1-'Risk female'!Q20)</f>
        <v>0.99202765645465107</v>
      </c>
      <c r="R20" s="21">
        <f ca="1">R19*(1-'Risk female'!R20)</f>
        <v>0.9921453148896443</v>
      </c>
      <c r="S20" s="21">
        <f ca="1">S19*(1-'Risk female'!S20)</f>
        <v>0.99226123920491083</v>
      </c>
      <c r="T20" s="21">
        <f ca="1">T19*(1-'Risk female'!T20)</f>
        <v>0.99237545489081813</v>
      </c>
      <c r="U20" s="21">
        <f ca="1">U19*(1-'Risk female'!U20)</f>
        <v>0.99248798706504304</v>
      </c>
      <c r="V20" s="21">
        <f ca="1">V19*(1-'Risk female'!V20)</f>
        <v>0.99259886047796242</v>
      </c>
      <c r="W20" s="21">
        <f ca="1">W19*(1-'Risk female'!W20)</f>
        <v>0.99270809951796479</v>
      </c>
      <c r="X20" s="21">
        <f ca="1">X19*(1-'Risk female'!X20)</f>
        <v>0.99281572821669195</v>
      </c>
      <c r="Y20" s="21">
        <f ca="1">Y19*(1-'Risk female'!Y20)</f>
        <v>0.9929217702542017</v>
      </c>
      <c r="Z20" s="21">
        <f ca="1">Z19*(1-'Risk female'!Z20)</f>
        <v>0.99302624896406066</v>
      </c>
      <c r="AA20" s="21">
        <f ca="1">AA19*(1-'Risk female'!AA20)</f>
        <v>0.99312918733836208</v>
      </c>
      <c r="AB20" s="21">
        <f ca="1">AB19*(1-'Risk female'!AB20)</f>
        <v>0.99323060803267615</v>
      </c>
      <c r="AC20" s="21">
        <f ca="1">AC19*(1-'Risk female'!AC20)</f>
        <v>0.99333053337092425</v>
      </c>
      <c r="AD20" s="21">
        <f ca="1">AD19*(1-'Risk female'!AD20)</f>
        <v>0.99342898535019197</v>
      </c>
      <c r="AE20" s="21">
        <f ca="1">AE19*(1-'Risk female'!AE20)</f>
        <v>0.99352598564546546</v>
      </c>
      <c r="AF20" s="21">
        <f ca="1">AF19*(1-'Risk female'!AF20)</f>
        <v>0.99362155561430554</v>
      </c>
      <c r="AG20" s="21">
        <f ca="1">AG19*(1-'Risk female'!AG20)</f>
        <v>0.99371571630145494</v>
      </c>
      <c r="AH20" s="21">
        <f ca="1">AH19*(1-'Risk female'!AH20)</f>
        <v>0.99380848844337699</v>
      </c>
      <c r="AI20" s="21">
        <f ca="1">AI19*(1-'Risk female'!AI20)</f>
        <v>0.99389989247273369</v>
      </c>
      <c r="AJ20" s="21">
        <f ca="1">AJ19*(1-'Risk female'!AJ20)</f>
        <v>0.9939899485227961</v>
      </c>
      <c r="AK20" s="21">
        <f ca="1">AK19*(1-'Risk female'!AK20)</f>
        <v>0.99407867643179437</v>
      </c>
      <c r="AL20" s="21">
        <f ca="1">AL19*(1-'Risk female'!AL20)</f>
        <v>0.99416609574720483</v>
      </c>
      <c r="AM20" s="21">
        <f ca="1">AM19*(1-'Risk female'!AM20)</f>
        <v>0.99425222572997551</v>
      </c>
      <c r="AN20" s="21">
        <f ca="1">AN19*(1-'Risk female'!AN20)</f>
        <v>0.99433708535869303</v>
      </c>
      <c r="AO20" s="21">
        <f ca="1">AO19*(1-'Risk female'!AO20)</f>
        <v>0.99442069333368677</v>
      </c>
      <c r="AP20" s="21">
        <f ca="1">AP19*(1-'Risk female'!AP20)</f>
        <v>0.99450306808107625</v>
      </c>
      <c r="AQ20" s="21">
        <f ca="1">AQ19*(1-'Risk female'!AQ20)</f>
        <v>0.99458422775676292</v>
      </c>
      <c r="AR20" s="21">
        <f ca="1">AR19*(1-'Risk female'!AR20)</f>
        <v>0.99466419025035868</v>
      </c>
      <c r="AS20" s="21">
        <f ca="1">AS19*(1-'Risk female'!AS20)</f>
        <v>0.99474297318906624</v>
      </c>
      <c r="AT20" s="21">
        <f ca="1">AT19*(1-'Risk female'!AT20)</f>
        <v>0.99482059394149547</v>
      </c>
      <c r="AU20" s="21">
        <f ca="1">AU19*(1-'Risk female'!AU20)</f>
        <v>0.9948970696214301</v>
      </c>
      <c r="AV20" s="21">
        <f ca="1">AV19*(1-'Risk female'!AV20)</f>
        <v>0.99497241709154205</v>
      </c>
      <c r="AW20" s="21">
        <f ca="1">AW19*(1-'Risk female'!AW20)</f>
        <v>0.99504665296704486</v>
      </c>
      <c r="AX20" s="21">
        <f ca="1">AX19*(1-'Risk female'!AX20)</f>
        <v>0.99511979361930447</v>
      </c>
      <c r="AY20" s="21">
        <f ca="1">AY19*(1-'Risk female'!AY20)</f>
        <v>0.99519185517939024</v>
      </c>
      <c r="AZ20" s="21">
        <f ca="1">AZ19*(1-'Risk female'!AZ20)</f>
        <v>0.99526285354157773</v>
      </c>
    </row>
    <row r="21" spans="1:52" x14ac:dyDescent="0.2">
      <c r="A21" s="1">
        <v>18</v>
      </c>
      <c r="B21" s="21">
        <f ca="1">B20*(1-'Risk female'!B21)</f>
        <v>0.98984079509864631</v>
      </c>
      <c r="C21" s="21">
        <f ca="1">C20*(1-'Risk female'!C21)</f>
        <v>0.98999065340633752</v>
      </c>
      <c r="D21" s="21">
        <f ca="1">D20*(1-'Risk female'!D21)</f>
        <v>0.99013830519975121</v>
      </c>
      <c r="E21" s="21">
        <f ca="1">E20*(1-'Risk female'!E21)</f>
        <v>0.99028378284896923</v>
      </c>
      <c r="F21" s="21">
        <f ca="1">F20*(1-'Risk female'!F21)</f>
        <v>0.99042711825268248</v>
      </c>
      <c r="G21" s="21">
        <f ca="1">G20*(1-'Risk female'!G21)</f>
        <v>0.99056834284495043</v>
      </c>
      <c r="H21" s="21">
        <f ca="1">H20*(1-'Risk female'!H21)</f>
        <v>0.990707487601869</v>
      </c>
      <c r="I21" s="21">
        <f ca="1">I20*(1-'Risk female'!I21)</f>
        <v>0.99084458304815004</v>
      </c>
      <c r="J21" s="21">
        <f ca="1">J20*(1-'Risk female'!J21)</f>
        <v>0.99097965926360088</v>
      </c>
      <c r="K21" s="21">
        <f ca="1">K20*(1-'Risk female'!K21)</f>
        <v>0.99111274588952014</v>
      </c>
      <c r="L21" s="21">
        <f ca="1">L20*(1-'Risk female'!L21)</f>
        <v>0.99124387213499987</v>
      </c>
      <c r="M21" s="21">
        <f ca="1">M20*(1-'Risk female'!M21)</f>
        <v>0.99137306678314463</v>
      </c>
      <c r="N21" s="21">
        <f ca="1">N20*(1-'Risk female'!N21)</f>
        <v>0.99150035819719917</v>
      </c>
      <c r="O21" s="21">
        <f ca="1">O20*(1-'Risk female'!O21)</f>
        <v>0.9916257743265926</v>
      </c>
      <c r="P21" s="21">
        <f ca="1">P20*(1-'Risk female'!P21)</f>
        <v>0.99174934271289794</v>
      </c>
      <c r="Q21" s="21">
        <f ca="1">Q20*(1-'Risk female'!Q21)</f>
        <v>0.99187109049570599</v>
      </c>
      <c r="R21" s="21">
        <f ca="1">R20*(1-'Risk female'!R21)</f>
        <v>0.99199104441842056</v>
      </c>
      <c r="S21" s="21">
        <f ca="1">S20*(1-'Risk female'!S21)</f>
        <v>0.99210923083396951</v>
      </c>
      <c r="T21" s="21">
        <f ca="1">T20*(1-'Risk female'!T21)</f>
        <v>0.99222567571043607</v>
      </c>
      <c r="U21" s="21">
        <f ca="1">U20*(1-'Risk female'!U21)</f>
        <v>0.99234040463661166</v>
      </c>
      <c r="V21" s="21">
        <f ca="1">V20*(1-'Risk female'!V21)</f>
        <v>0.99245344282747172</v>
      </c>
      <c r="W21" s="21">
        <f ca="1">W20*(1-'Risk female'!W21)</f>
        <v>0.99256481512956962</v>
      </c>
      <c r="X21" s="21">
        <f ca="1">X20*(1-'Risk female'!X21)</f>
        <v>0.99267454602636129</v>
      </c>
      <c r="Y21" s="21">
        <f ca="1">Y20*(1-'Risk female'!Y21)</f>
        <v>0.99278265964344936</v>
      </c>
      <c r="Z21" s="21">
        <f ca="1">Z20*(1-'Risk female'!Z21)</f>
        <v>0.99288917975375679</v>
      </c>
      <c r="AA21" s="21">
        <f ca="1">AA20*(1-'Risk female'!AA21)</f>
        <v>0.99299412978262414</v>
      </c>
      <c r="AB21" s="21">
        <f ca="1">AB20*(1-'Risk female'!AB21)</f>
        <v>0.99309753281283975</v>
      </c>
      <c r="AC21" s="21">
        <f ca="1">AC20*(1-'Risk female'!AC21)</f>
        <v>0.99319941158959135</v>
      </c>
      <c r="AD21" s="21">
        <f ca="1">AD20*(1-'Risk female'!AD21)</f>
        <v>0.99329978852535716</v>
      </c>
      <c r="AE21" s="21">
        <f ca="1">AE20*(1-'Risk female'!AE21)</f>
        <v>0.99339868570471823</v>
      </c>
      <c r="AF21" s="21">
        <f ca="1">AF20*(1-'Risk female'!AF21)</f>
        <v>0.99349612488910843</v>
      </c>
      <c r="AG21" s="21">
        <f ca="1">AG20*(1-'Risk female'!AG21)</f>
        <v>0.99359212752149673</v>
      </c>
      <c r="AH21" s="21">
        <f ca="1">AH20*(1-'Risk female'!AH21)</f>
        <v>0.9936867147309999</v>
      </c>
      <c r="AI21" s="21">
        <f ca="1">AI20*(1-'Risk female'!AI21)</f>
        <v>0.99377990733743349</v>
      </c>
      <c r="AJ21" s="21">
        <f ca="1">AJ20*(1-'Risk female'!AJ21)</f>
        <v>0.99387172585579497</v>
      </c>
      <c r="AK21" s="21">
        <f ca="1">AK20*(1-'Risk female'!AK21)</f>
        <v>0.99396219050068535</v>
      </c>
      <c r="AL21" s="21">
        <f ca="1">AL20*(1-'Risk female'!AL21)</f>
        <v>0.99405132119066675</v>
      </c>
      <c r="AM21" s="21">
        <f ca="1">AM20*(1-'Risk female'!AM21)</f>
        <v>0.99413913755255845</v>
      </c>
      <c r="AN21" s="21">
        <f ca="1">AN20*(1-'Risk female'!AN21)</f>
        <v>0.9942256589256725</v>
      </c>
      <c r="AO21" s="21">
        <f ca="1">AO20*(1-'Risk female'!AO21)</f>
        <v>0.99431090436598635</v>
      </c>
      <c r="AP21" s="21">
        <f ca="1">AP20*(1-'Risk female'!AP21)</f>
        <v>0.99439489265025816</v>
      </c>
      <c r="AQ21" s="21">
        <f ca="1">AQ20*(1-'Risk female'!AQ21)</f>
        <v>0.99447764228008517</v>
      </c>
      <c r="AR21" s="21">
        <f ca="1">AR20*(1-'Risk female'!AR21)</f>
        <v>0.99455917148589823</v>
      </c>
      <c r="AS21" s="21">
        <f ca="1">AS20*(1-'Risk female'!AS21)</f>
        <v>0.99463949823090769</v>
      </c>
      <c r="AT21" s="21">
        <f ca="1">AT20*(1-'Risk female'!AT21)</f>
        <v>0.99471864021498391</v>
      </c>
      <c r="AU21" s="21">
        <f ca="1">AU20*(1-'Risk female'!AU21)</f>
        <v>0.99479661487848814</v>
      </c>
      <c r="AV21" s="21">
        <f ca="1">AV20*(1-'Risk female'!AV21)</f>
        <v>0.99487343940604944</v>
      </c>
      <c r="AW21" s="21">
        <f ca="1">AW20*(1-'Risk female'!AW21)</f>
        <v>0.9949491307302808</v>
      </c>
      <c r="AX21" s="21">
        <f ca="1">AX20*(1-'Risk female'!AX21)</f>
        <v>0.99502370553545083</v>
      </c>
      <c r="AY21" s="21">
        <f ca="1">AY20*(1-'Risk female'!AY21)</f>
        <v>0.99509718026109639</v>
      </c>
      <c r="AZ21" s="21">
        <f ca="1">AZ20*(1-'Risk female'!AZ21)</f>
        <v>0.99516957110558413</v>
      </c>
    </row>
    <row r="22" spans="1:52" x14ac:dyDescent="0.2">
      <c r="A22" s="1">
        <v>19</v>
      </c>
      <c r="B22" s="21">
        <f ca="1">B21*(1-'Risk female'!B22)</f>
        <v>0.98962302815218917</v>
      </c>
      <c r="C22" s="21">
        <f ca="1">C21*(1-'Risk female'!C22)</f>
        <v>0.98977607220871855</v>
      </c>
      <c r="D22" s="21">
        <f ca="1">D21*(1-'Risk female'!D22)</f>
        <v>0.98992686362216198</v>
      </c>
      <c r="E22" s="21">
        <f ca="1">E21*(1-'Risk female'!E22)</f>
        <v>0.99007543541647647</v>
      </c>
      <c r="F22" s="21">
        <f ca="1">F21*(1-'Risk female'!F22)</f>
        <v>0.99022182013537807</v>
      </c>
      <c r="G22" s="21">
        <f ca="1">G21*(1-'Risk female'!G22)</f>
        <v>0.99036604984920884</v>
      </c>
      <c r="H22" s="21">
        <f ca="1">H21*(1-'Risk female'!H22)</f>
        <v>0.99050815616170984</v>
      </c>
      <c r="I22" s="21">
        <f ca="1">I21*(1-'Risk female'!I22)</f>
        <v>0.99064817021670737</v>
      </c>
      <c r="J22" s="21">
        <f ca="1">J21*(1-'Risk female'!J22)</f>
        <v>0.99078612270469579</v>
      </c>
      <c r="K22" s="21">
        <f ca="1">K21*(1-'Risk female'!K22)</f>
        <v>0.99092204386933724</v>
      </c>
      <c r="L22" s="21">
        <f ca="1">L21*(1-'Risk female'!L22)</f>
        <v>0.99105596351386638</v>
      </c>
      <c r="M22" s="21">
        <f ca="1">M21*(1-'Risk female'!M22)</f>
        <v>0.99118791100741055</v>
      </c>
      <c r="N22" s="21">
        <f ca="1">N21*(1-'Risk female'!N22)</f>
        <v>0.99131791529121893</v>
      </c>
      <c r="O22" s="21">
        <f ca="1">O21*(1-'Risk female'!O22)</f>
        <v>0.99144600488480616</v>
      </c>
      <c r="P22" s="21">
        <f ca="1">P21*(1-'Risk female'!P22)</f>
        <v>0.9915722078920105</v>
      </c>
      <c r="Q22" s="21">
        <f ca="1">Q21*(1-'Risk female'!Q22)</f>
        <v>0.99169655200696583</v>
      </c>
      <c r="R22" s="21">
        <f ca="1">R21*(1-'Risk female'!R22)</f>
        <v>0.99181906451999413</v>
      </c>
      <c r="S22" s="21">
        <f ca="1">S21*(1-'Risk female'!S22)</f>
        <v>0.99193977232341179</v>
      </c>
      <c r="T22" s="21">
        <f ca="1">T21*(1-'Risk female'!T22)</f>
        <v>0.99205870191725709</v>
      </c>
      <c r="U22" s="21">
        <f ca="1">U21*(1-'Risk female'!U22)</f>
        <v>0.99217587941493635</v>
      </c>
      <c r="V22" s="21">
        <f ca="1">V21*(1-'Risk female'!V22)</f>
        <v>0.99229133054879326</v>
      </c>
      <c r="W22" s="21">
        <f ca="1">W21*(1-'Risk female'!W22)</f>
        <v>0.99240508067559552</v>
      </c>
      <c r="X22" s="21">
        <f ca="1">X21*(1-'Risk female'!X22)</f>
        <v>0.99251715478194968</v>
      </c>
      <c r="Y22" s="21">
        <f ca="1">Y21*(1-'Risk female'!Y22)</f>
        <v>0.99262757748963737</v>
      </c>
      <c r="Z22" s="21">
        <f ca="1">Z21*(1-'Risk female'!Z22)</f>
        <v>0.99273637306087725</v>
      </c>
      <c r="AA22" s="21">
        <f ca="1">AA21*(1-'Risk female'!AA22)</f>
        <v>0.99284356540351104</v>
      </c>
      <c r="AB22" s="21">
        <f ca="1">AB21*(1-'Risk female'!AB22)</f>
        <v>0.99294917807612182</v>
      </c>
      <c r="AC22" s="21">
        <f ca="1">AC21*(1-'Risk female'!AC22)</f>
        <v>0.99305323429307168</v>
      </c>
      <c r="AD22" s="21">
        <f ca="1">AD21*(1-'Risk female'!AD22)</f>
        <v>0.99315575692947944</v>
      </c>
      <c r="AE22" s="21">
        <f ca="1">AE21*(1-'Risk female'!AE22)</f>
        <v>0.99325676852611733</v>
      </c>
      <c r="AF22" s="21">
        <f ca="1">AF21*(1-'Risk female'!AF22)</f>
        <v>0.99335629129424474</v>
      </c>
      <c r="AG22" s="21">
        <f ca="1">AG21*(1-'Risk female'!AG22)</f>
        <v>0.9934543471203745</v>
      </c>
      <c r="AH22" s="21">
        <f ca="1">AH21*(1-'Risk female'!AH22)</f>
        <v>0.99355095757096679</v>
      </c>
      <c r="AI22" s="21">
        <f ca="1">AI21*(1-'Risk female'!AI22)</f>
        <v>0.99364614389706207</v>
      </c>
      <c r="AJ22" s="21">
        <f ca="1">AJ21*(1-'Risk female'!AJ22)</f>
        <v>0.99373992703884384</v>
      </c>
      <c r="AK22" s="21">
        <f ca="1">AK21*(1-'Risk female'!AK22)</f>
        <v>0.9938323276301404</v>
      </c>
      <c r="AL22" s="21">
        <f ca="1">AL21*(1-'Risk female'!AL22)</f>
        <v>0.99392336600286091</v>
      </c>
      <c r="AM22" s="21">
        <f ca="1">AM21*(1-'Risk female'!AM22)</f>
        <v>0.99401306219136865</v>
      </c>
      <c r="AN22" s="21">
        <f ca="1">AN21*(1-'Risk female'!AN22)</f>
        <v>0.99410143593679412</v>
      </c>
      <c r="AO22" s="21">
        <f ca="1">AO21*(1-'Risk female'!AO22)</f>
        <v>0.99418850669128289</v>
      </c>
      <c r="AP22" s="21">
        <f ca="1">AP21*(1-'Risk female'!AP22)</f>
        <v>0.99427429362218678</v>
      </c>
      <c r="AQ22" s="21">
        <f ca="1">AQ21*(1-'Risk female'!AQ22)</f>
        <v>0.99435881561619555</v>
      </c>
      <c r="AR22" s="21">
        <f ca="1">AR21*(1-'Risk female'!AR22)</f>
        <v>0.99444209128340566</v>
      </c>
      <c r="AS22" s="21">
        <f ca="1">AS21*(1-'Risk female'!AS22)</f>
        <v>0.99452413896133796</v>
      </c>
      <c r="AT22" s="21">
        <f ca="1">AT21*(1-'Risk female'!AT22)</f>
        <v>0.99460497671889025</v>
      </c>
      <c r="AU22" s="21">
        <f ca="1">AU21*(1-'Risk female'!AU22)</f>
        <v>0.9946846223602388</v>
      </c>
      <c r="AV22" s="21">
        <f ca="1">AV21*(1-'Risk female'!AV22)</f>
        <v>0.99476309342868541</v>
      </c>
      <c r="AW22" s="21">
        <f ca="1">AW21*(1-'Risk female'!AW22)</f>
        <v>0.99484040721044231</v>
      </c>
      <c r="AX22" s="21">
        <f ca="1">AX21*(1-'Risk female'!AX22)</f>
        <v>0.99491658073837275</v>
      </c>
      <c r="AY22" s="21">
        <f ca="1">AY21*(1-'Risk female'!AY22)</f>
        <v>0.99499163079567032</v>
      </c>
      <c r="AZ22" s="21">
        <f ca="1">AZ21*(1-'Risk female'!AZ22)</f>
        <v>0.99506557391948847</v>
      </c>
    </row>
    <row r="23" spans="1:52" x14ac:dyDescent="0.2">
      <c r="A23" s="1">
        <v>20</v>
      </c>
      <c r="B23" s="21">
        <f ca="1">B22*(1-'Risk female'!B23)</f>
        <v>0.98942717839842254</v>
      </c>
      <c r="C23" s="21">
        <f ca="1">C22*(1-'Risk female'!C23)</f>
        <v>0.98958308694595554</v>
      </c>
      <c r="D23" s="21">
        <f ca="1">D22*(1-'Risk female'!D23)</f>
        <v>0.98973670139173986</v>
      </c>
      <c r="E23" s="21">
        <f ca="1">E22*(1-'Risk female'!E23)</f>
        <v>0.98988805534686508</v>
      </c>
      <c r="F23" s="21">
        <f ca="1">F22*(1-'Risk female'!F23)</f>
        <v>0.99003718193424939</v>
      </c>
      <c r="G23" s="21">
        <f ca="1">G22*(1-'Risk female'!G23)</f>
        <v>0.99018411379560201</v>
      </c>
      <c r="H23" s="21">
        <f ca="1">H22*(1-'Risk female'!H23)</f>
        <v>0.99032888309829092</v>
      </c>
      <c r="I23" s="21">
        <f ca="1">I22*(1-'Risk female'!I23)</f>
        <v>0.99047152154212315</v>
      </c>
      <c r="J23" s="21">
        <f ca="1">J22*(1-'Risk female'!J23)</f>
        <v>0.99061206036602023</v>
      </c>
      <c r="K23" s="21">
        <f ca="1">K22*(1-'Risk female'!K23)</f>
        <v>0.9907505303546108</v>
      </c>
      <c r="L23" s="21">
        <f ca="1">L22*(1-'Risk female'!L23)</f>
        <v>0.99088696184472602</v>
      </c>
      <c r="M23" s="21">
        <f ca="1">M22*(1-'Risk female'!M23)</f>
        <v>0.99102138473181145</v>
      </c>
      <c r="N23" s="21">
        <f ca="1">N22*(1-'Risk female'!N23)</f>
        <v>0.99115382847624522</v>
      </c>
      <c r="O23" s="21">
        <f ca="1">O22*(1-'Risk female'!O23)</f>
        <v>0.99128432210957085</v>
      </c>
      <c r="P23" s="21">
        <f ca="1">P22*(1-'Risk female'!P23)</f>
        <v>0.99141289424064427</v>
      </c>
      <c r="Q23" s="21">
        <f ca="1">Q22*(1-'Risk female'!Q23)</f>
        <v>0.99153957306169249</v>
      </c>
      <c r="R23" s="21">
        <f ca="1">R22*(1-'Risk female'!R23)</f>
        <v>0.99166438635429333</v>
      </c>
      <c r="S23" s="21">
        <f ca="1">S22*(1-'Risk female'!S23)</f>
        <v>0.99178736149526647</v>
      </c>
      <c r="T23" s="21">
        <f ca="1">T22*(1-'Risk female'!T23)</f>
        <v>0.99190852546248731</v>
      </c>
      <c r="U23" s="21">
        <f ca="1">U22*(1-'Risk female'!U23)</f>
        <v>0.99202790484061609</v>
      </c>
      <c r="V23" s="21">
        <f ca="1">V22*(1-'Risk female'!V23)</f>
        <v>0.99214552582675131</v>
      </c>
      <c r="W23" s="21">
        <f ca="1">W22*(1-'Risk female'!W23)</f>
        <v>0.99226141423599801</v>
      </c>
      <c r="X23" s="21">
        <f ca="1">X22*(1-'Risk female'!X23)</f>
        <v>0.9923755955069653</v>
      </c>
      <c r="Y23" s="21">
        <f ca="1">Y22*(1-'Risk female'!Y23)</f>
        <v>0.99248809470718236</v>
      </c>
      <c r="Z23" s="21">
        <f ca="1">Z22*(1-'Risk female'!Z23)</f>
        <v>0.99259893653844156</v>
      </c>
      <c r="AA23" s="21">
        <f ca="1">AA22*(1-'Risk female'!AA23)</f>
        <v>0.99270814534206253</v>
      </c>
      <c r="AB23" s="21">
        <f ca="1">AB22*(1-'Risk female'!AB23)</f>
        <v>0.99281574510408954</v>
      </c>
      <c r="AC23" s="21">
        <f ca="1">AC22*(1-'Risk female'!AC23)</f>
        <v>0.99292175946040662</v>
      </c>
      <c r="AD23" s="21">
        <f ca="1">AD22*(1-'Risk female'!AD23)</f>
        <v>0.99302621170179173</v>
      </c>
      <c r="AE23" s="21">
        <f ca="1">AE22*(1-'Risk female'!AE23)</f>
        <v>0.9931291247788897</v>
      </c>
      <c r="AF23" s="21">
        <f ca="1">AF22*(1-'Risk female'!AF23)</f>
        <v>0.99323052130712108</v>
      </c>
      <c r="AG23" s="21">
        <f ca="1">AG22*(1-'Risk female'!AG23)</f>
        <v>0.99333042357152224</v>
      </c>
      <c r="AH23" s="21">
        <f ca="1">AH22*(1-'Risk female'!AH23)</f>
        <v>0.99342885353151344</v>
      </c>
      <c r="AI23" s="21">
        <f ca="1">AI22*(1-'Risk female'!AI23)</f>
        <v>0.99352583282560436</v>
      </c>
      <c r="AJ23" s="21">
        <f ca="1">AJ22*(1-'Risk female'!AJ23)</f>
        <v>0.99362138277602807</v>
      </c>
      <c r="AK23" s="21">
        <f ca="1">AK22*(1-'Risk female'!AK23)</f>
        <v>0.99371552439331501</v>
      </c>
      <c r="AL23" s="21">
        <f ca="1">AL22*(1-'Risk female'!AL23)</f>
        <v>0.99380827838079844</v>
      </c>
      <c r="AM23" s="21">
        <f ca="1">AM22*(1-'Risk female'!AM23)</f>
        <v>0.9938996651390577</v>
      </c>
      <c r="AN23" s="21">
        <f ca="1">AN22*(1-'Risk female'!AN23)</f>
        <v>0.99398970477029991</v>
      </c>
      <c r="AO23" s="21">
        <f ca="1">AO22*(1-'Risk female'!AO23)</f>
        <v>0.99407841708267597</v>
      </c>
      <c r="AP23" s="21">
        <f ca="1">AP22*(1-'Risk female'!AP23)</f>
        <v>0.99416582159453903</v>
      </c>
      <c r="AQ23" s="21">
        <f ca="1">AQ22*(1-'Risk female'!AQ23)</f>
        <v>0.99425193753864183</v>
      </c>
      <c r="AR23" s="21">
        <f ca="1">AR22*(1-'Risk female'!AR23)</f>
        <v>0.99433678386627244</v>
      </c>
      <c r="AS23" s="21">
        <f ca="1">AS22*(1-'Risk female'!AS23)</f>
        <v>0.99442037925133564</v>
      </c>
      <c r="AT23" s="21">
        <f ca="1">AT22*(1-'Risk female'!AT23)</f>
        <v>0.99450274209437073</v>
      </c>
      <c r="AU23" s="21">
        <f ca="1">AU22*(1-'Risk female'!AU23)</f>
        <v>0.99458389052651541</v>
      </c>
      <c r="AV23" s="21">
        <f ca="1">AV22*(1-'Risk female'!AV23)</f>
        <v>0.99466384241341632</v>
      </c>
      <c r="AW23" s="21">
        <f ca="1">AW22*(1-'Risk female'!AW23)</f>
        <v>0.99474261535907549</v>
      </c>
      <c r="AX23" s="21">
        <f ca="1">AX22*(1-'Risk female'!AX23)</f>
        <v>0.99482022670965253</v>
      </c>
      <c r="AY23" s="21">
        <f ca="1">AY22*(1-'Risk female'!AY23)</f>
        <v>0.99489669355720389</v>
      </c>
      <c r="AZ23" s="21">
        <f ca="1">AZ22*(1-'Risk female'!AZ23)</f>
        <v>0.9949720327433722</v>
      </c>
    </row>
    <row r="24" spans="1:52" x14ac:dyDescent="0.2">
      <c r="A24" s="1">
        <v>21</v>
      </c>
      <c r="B24" s="21">
        <f ca="1">B23*(1-'Risk female'!B24)</f>
        <v>0.98921496348245797</v>
      </c>
      <c r="C24" s="21">
        <f ca="1">C23*(1-'Risk female'!C24)</f>
        <v>0.9893739752655264</v>
      </c>
      <c r="D24" s="21">
        <f ca="1">D23*(1-'Risk female'!D24)</f>
        <v>0.98953064805071078</v>
      </c>
      <c r="E24" s="21">
        <f ca="1">E23*(1-'Risk female'!E24)</f>
        <v>0.98968501608438453</v>
      </c>
      <c r="F24" s="21">
        <f ca="1">F23*(1-'Risk female'!F24)</f>
        <v>0.98983711311618483</v>
      </c>
      <c r="G24" s="21">
        <f ca="1">G23*(1-'Risk female'!G24)</f>
        <v>0.98998697240607747</v>
      </c>
      <c r="H24" s="21">
        <f ca="1">H23*(1-'Risk female'!H24)</f>
        <v>0.99013462673132668</v>
      </c>
      <c r="I24" s="21">
        <f ca="1">I23*(1-'Risk female'!I24)</f>
        <v>0.99028010839337588</v>
      </c>
      <c r="J24" s="21">
        <f ca="1">J23*(1-'Risk female'!J24)</f>
        <v>0.99042344922462378</v>
      </c>
      <c r="K24" s="21">
        <f ca="1">K23*(1-'Risk female'!K24)</f>
        <v>0.99056468059511593</v>
      </c>
      <c r="L24" s="21">
        <f ca="1">L23*(1-'Risk female'!L24)</f>
        <v>0.99070383341913848</v>
      </c>
      <c r="M24" s="21">
        <f ca="1">M23*(1-'Risk female'!M24)</f>
        <v>0.9908409381617278</v>
      </c>
      <c r="N24" s="21">
        <f ca="1">N23*(1-'Risk female'!N24)</f>
        <v>0.99097602484508551</v>
      </c>
      <c r="O24" s="21">
        <f ca="1">O23*(1-'Risk female'!O24)</f>
        <v>0.99110912305490628</v>
      </c>
      <c r="P24" s="21">
        <f ca="1">P23*(1-'Risk female'!P24)</f>
        <v>0.99124026194662118</v>
      </c>
      <c r="Q24" s="21">
        <f ca="1">Q23*(1-'Risk female'!Q24)</f>
        <v>0.99136947025154942</v>
      </c>
      <c r="R24" s="21">
        <f ca="1">R23*(1-'Risk female'!R24)</f>
        <v>0.9914967762829715</v>
      </c>
      <c r="S24" s="21">
        <f ca="1">S23*(1-'Risk female'!S24)</f>
        <v>0.99162220794211287</v>
      </c>
      <c r="T24" s="21">
        <f ca="1">T23*(1-'Risk female'!T24)</f>
        <v>0.99174579272404939</v>
      </c>
      <c r="U24" s="21">
        <f ca="1">U23*(1-'Risk female'!U24)</f>
        <v>0.99186755772352675</v>
      </c>
      <c r="V24" s="21">
        <f ca="1">V23*(1-'Risk female'!V24)</f>
        <v>0.99198752964070314</v>
      </c>
      <c r="W24" s="21">
        <f ca="1">W23*(1-'Risk female'!W24)</f>
        <v>0.99210573478680764</v>
      </c>
      <c r="X24" s="21">
        <f ca="1">X23*(1-'Risk female'!X24)</f>
        <v>0.99222219908972475</v>
      </c>
      <c r="Y24" s="21">
        <f ca="1">Y23*(1-'Risk female'!Y24)</f>
        <v>0.9923369480994978</v>
      </c>
      <c r="Z24" s="21">
        <f ca="1">Z23*(1-'Risk female'!Z24)</f>
        <v>0.99245000699375818</v>
      </c>
      <c r="AA24" s="21">
        <f ca="1">AA23*(1-'Risk female'!AA24)</f>
        <v>0.99256140058307507</v>
      </c>
      <c r="AB24" s="21">
        <f ca="1">AB23*(1-'Risk female'!AB24)</f>
        <v>0.99267115331623668</v>
      </c>
      <c r="AC24" s="21">
        <f ca="1">AC23*(1-'Risk female'!AC24)</f>
        <v>0.9927792892854499</v>
      </c>
      <c r="AD24" s="21">
        <f ca="1">AD23*(1-'Risk female'!AD24)</f>
        <v>0.9928858322314762</v>
      </c>
      <c r="AE24" s="21">
        <f ca="1">AE23*(1-'Risk female'!AE24)</f>
        <v>0.99299080554868691</v>
      </c>
      <c r="AF24" s="21">
        <f ca="1">AF23*(1-'Risk female'!AF24)</f>
        <v>0.99309423229005322</v>
      </c>
      <c r="AG24" s="21">
        <f ca="1">AG23*(1-'Risk female'!AG24)</f>
        <v>0.99319613517206629</v>
      </c>
      <c r="AH24" s="21">
        <f ca="1">AH23*(1-'Risk female'!AH24)</f>
        <v>0.99329653657958417</v>
      </c>
      <c r="AI24" s="21">
        <f ca="1">AI23*(1-'Risk female'!AI24)</f>
        <v>0.99339545857061651</v>
      </c>
      <c r="AJ24" s="21">
        <f ca="1">AJ23*(1-'Risk female'!AJ24)</f>
        <v>0.99349292288103574</v>
      </c>
      <c r="AK24" s="21">
        <f ca="1">AK23*(1-'Risk female'!AK24)</f>
        <v>0.99358895092922717</v>
      </c>
      <c r="AL24" s="21">
        <f ca="1">AL23*(1-'Risk female'!AL24)</f>
        <v>0.99368356382067136</v>
      </c>
      <c r="AM24" s="21">
        <f ca="1">AM23*(1-'Risk female'!AM24)</f>
        <v>0.99377678235246192</v>
      </c>
      <c r="AN24" s="21">
        <f ca="1">AN23*(1-'Risk female'!AN24)</f>
        <v>0.99386862701776113</v>
      </c>
      <c r="AO24" s="21">
        <f ca="1">AO23*(1-'Risk female'!AO24)</f>
        <v>0.99395911801018955</v>
      </c>
      <c r="AP24" s="21">
        <f ca="1">AP23*(1-'Risk female'!AP24)</f>
        <v>0.99404827522815742</v>
      </c>
      <c r="AQ24" s="21">
        <f ca="1">AQ23*(1-'Risk female'!AQ24)</f>
        <v>0.99413611827913284</v>
      </c>
      <c r="AR24" s="21">
        <f ca="1">AR23*(1-'Risk female'!AR24)</f>
        <v>0.99422266648384905</v>
      </c>
      <c r="AS24" s="21">
        <f ca="1">AS23*(1-'Risk female'!AS24)</f>
        <v>0.99430793888045588</v>
      </c>
      <c r="AT24" s="21">
        <f ca="1">AT23*(1-'Risk female'!AT24)</f>
        <v>0.99439195422860649</v>
      </c>
      <c r="AU24" s="21">
        <f ca="1">AU23*(1-'Risk female'!AU24)</f>
        <v>0.99447473101349004</v>
      </c>
      <c r="AV24" s="21">
        <f ca="1">AV23*(1-'Risk female'!AV24)</f>
        <v>0.9945562874498094</v>
      </c>
      <c r="AW24" s="21">
        <f ca="1">AW23*(1-'Risk female'!AW24)</f>
        <v>0.99463664148569531</v>
      </c>
      <c r="AX24" s="21">
        <f ca="1">AX23*(1-'Risk female'!AX24)</f>
        <v>0.99471581080657379</v>
      </c>
      <c r="AY24" s="21">
        <f ca="1">AY23*(1-'Risk female'!AY24)</f>
        <v>0.99479381283897117</v>
      </c>
      <c r="AZ24" s="21">
        <f ca="1">AZ23*(1-'Risk female'!AZ24)</f>
        <v>0.99487066475426811</v>
      </c>
    </row>
    <row r="25" spans="1:52" x14ac:dyDescent="0.2">
      <c r="A25" s="1">
        <v>22</v>
      </c>
      <c r="B25" s="21">
        <f ca="1">B24*(1-'Risk female'!B25)</f>
        <v>0.98901249833640825</v>
      </c>
      <c r="C25" s="21">
        <f ca="1">C24*(1-'Risk female'!C25)</f>
        <v>0.98917447015085014</v>
      </c>
      <c r="D25" s="21">
        <f ca="1">D24*(1-'Risk female'!D25)</f>
        <v>0.98933406016164338</v>
      </c>
      <c r="E25" s="21">
        <f ca="1">E24*(1-'Risk female'!E25)</f>
        <v>0.98949130322031864</v>
      </c>
      <c r="F25" s="21">
        <f ca="1">F24*(1-'Risk female'!F25)</f>
        <v>0.98964623367352766</v>
      </c>
      <c r="G25" s="21">
        <f ca="1">G24*(1-'Risk female'!G25)</f>
        <v>0.98979888537020588</v>
      </c>
      <c r="H25" s="21">
        <f ca="1">H24*(1-'Risk female'!H25)</f>
        <v>0.98994929166863799</v>
      </c>
      <c r="I25" s="21">
        <f ca="1">I24*(1-'Risk female'!I25)</f>
        <v>0.99009748544343457</v>
      </c>
      <c r="J25" s="21">
        <f ca="1">J24*(1-'Risk female'!J25)</f>
        <v>0.99024349909240206</v>
      </c>
      <c r="K25" s="21">
        <f ca="1">K24*(1-'Risk female'!K25)</f>
        <v>0.99038736454332976</v>
      </c>
      <c r="L25" s="21">
        <f ca="1">L24*(1-'Risk female'!L25)</f>
        <v>0.99052911326067494</v>
      </c>
      <c r="M25" s="21">
        <f ca="1">M24*(1-'Risk female'!M25)</f>
        <v>0.99066877625216643</v>
      </c>
      <c r="N25" s="21">
        <f ca="1">N24*(1-'Risk female'!N25)</f>
        <v>0.99080638407531008</v>
      </c>
      <c r="O25" s="21">
        <f ca="1">O24*(1-'Risk female'!O25)</f>
        <v>0.99094196684380786</v>
      </c>
      <c r="P25" s="21">
        <f ca="1">P24*(1-'Risk female'!P25)</f>
        <v>0.99107555423389104</v>
      </c>
      <c r="Q25" s="21">
        <f ca="1">Q24*(1-'Risk female'!Q25)</f>
        <v>0.99120717549056103</v>
      </c>
      <c r="R25" s="21">
        <f ca="1">R24*(1-'Risk female'!R25)</f>
        <v>0.99133685943375094</v>
      </c>
      <c r="S25" s="21">
        <f ca="1">S24*(1-'Risk female'!S25)</f>
        <v>0.99146463446439648</v>
      </c>
      <c r="T25" s="21">
        <f ca="1">T24*(1-'Risk female'!T25)</f>
        <v>0.99159052857042862</v>
      </c>
      <c r="U25" s="21">
        <f ca="1">U24*(1-'Risk female'!U25)</f>
        <v>0.99171456933267843</v>
      </c>
      <c r="V25" s="21">
        <f ca="1">V24*(1-'Risk female'!V25)</f>
        <v>0.99183678393070496</v>
      </c>
      <c r="W25" s="21">
        <f ca="1">W24*(1-'Risk female'!W25)</f>
        <v>0.99195719914853808</v>
      </c>
      <c r="X25" s="21">
        <f ca="1">X24*(1-'Risk female'!X25)</f>
        <v>0.99207584138034599</v>
      </c>
      <c r="Y25" s="21">
        <f ca="1">Y24*(1-'Risk female'!Y25)</f>
        <v>0.99219273663602148</v>
      </c>
      <c r="Z25" s="21">
        <f ca="1">Z24*(1-'Risk female'!Z25)</f>
        <v>0.99230791054669298</v>
      </c>
      <c r="AA25" s="21">
        <f ca="1">AA24*(1-'Risk female'!AA25)</f>
        <v>0.99242138837015526</v>
      </c>
      <c r="AB25" s="21">
        <f ca="1">AB24*(1-'Risk female'!AB25)</f>
        <v>0.99253319499623027</v>
      </c>
      <c r="AC25" s="21">
        <f ca="1">AC24*(1-'Risk female'!AC25)</f>
        <v>0.99264335495204725</v>
      </c>
      <c r="AD25" s="21">
        <f ca="1">AD24*(1-'Risk female'!AD25)</f>
        <v>0.99275189240725537</v>
      </c>
      <c r="AE25" s="21">
        <f ca="1">AE24*(1-'Risk female'!AE25)</f>
        <v>0.99285883117915874</v>
      </c>
      <c r="AF25" s="21">
        <f ca="1">AF24*(1-'Risk female'!AF25)</f>
        <v>0.99296419473778152</v>
      </c>
      <c r="AG25" s="21">
        <f ca="1">AG24*(1-'Risk female'!AG25)</f>
        <v>0.99306800621086522</v>
      </c>
      <c r="AH25" s="21">
        <f ca="1">AH24*(1-'Risk female'!AH25)</f>
        <v>0.99317028838879018</v>
      </c>
      <c r="AI25" s="21">
        <f ca="1">AI24*(1-'Risk female'!AI25)</f>
        <v>0.99327106372943519</v>
      </c>
      <c r="AJ25" s="21">
        <f ca="1">AJ24*(1-'Risk female'!AJ25)</f>
        <v>0.99337035436296195</v>
      </c>
      <c r="AK25" s="21">
        <f ca="1">AK24*(1-'Risk female'!AK25)</f>
        <v>0.99346818209653809</v>
      </c>
      <c r="AL25" s="21">
        <f ca="1">AL24*(1-'Risk female'!AL25)</f>
        <v>0.99356456841899188</v>
      </c>
      <c r="AM25" s="21">
        <f ca="1">AM24*(1-'Risk female'!AM25)</f>
        <v>0.99365953450540068</v>
      </c>
      <c r="AN25" s="21">
        <f ca="1">AN24*(1-'Risk female'!AN25)</f>
        <v>0.99375310122161786</v>
      </c>
      <c r="AO25" s="21">
        <f ca="1">AO24*(1-'Risk female'!AO25)</f>
        <v>0.99384528912873116</v>
      </c>
      <c r="AP25" s="21">
        <f ca="1">AP24*(1-'Risk female'!AP25)</f>
        <v>0.99393611848746355</v>
      </c>
      <c r="AQ25" s="21">
        <f ca="1">AQ24*(1-'Risk female'!AQ25)</f>
        <v>0.99402560926250938</v>
      </c>
      <c r="AR25" s="21">
        <f ca="1">AR24*(1-'Risk female'!AR25)</f>
        <v>0.99411378112680926</v>
      </c>
      <c r="AS25" s="21">
        <f ca="1">AS24*(1-'Risk female'!AS25)</f>
        <v>0.99420065346576725</v>
      </c>
      <c r="AT25" s="21">
        <f ca="1">AT24*(1-'Risk female'!AT25)</f>
        <v>0.99428624538140464</v>
      </c>
      <c r="AU25" s="21">
        <f ca="1">AU24*(1-'Risk female'!AU25)</f>
        <v>0.9943705756964567</v>
      </c>
      <c r="AV25" s="21">
        <f ca="1">AV24*(1-'Risk female'!AV25)</f>
        <v>0.99445366295841509</v>
      </c>
      <c r="AW25" s="21">
        <f ca="1">AW24*(1-'Risk female'!AW25)</f>
        <v>0.99453552544350565</v>
      </c>
      <c r="AX25" s="21">
        <f ca="1">AX24*(1-'Risk female'!AX25)</f>
        <v>0.99461618116061823</v>
      </c>
      <c r="AY25" s="21">
        <f ca="1">AY24*(1-'Risk female'!AY25)</f>
        <v>0.9946956478551745</v>
      </c>
      <c r="AZ25" s="21">
        <f ca="1">AZ24*(1-'Risk female'!AZ25)</f>
        <v>0.99477394301294242</v>
      </c>
    </row>
    <row r="26" spans="1:52" x14ac:dyDescent="0.2">
      <c r="A26" s="1">
        <v>23</v>
      </c>
      <c r="B26" s="21">
        <f ca="1">B25*(1-'Risk female'!B26)</f>
        <v>0.98876875911775874</v>
      </c>
      <c r="C26" s="21">
        <f ca="1">C25*(1-'Risk female'!C26)</f>
        <v>0.98893429366205576</v>
      </c>
      <c r="D26" s="21">
        <f ca="1">D25*(1-'Risk female'!D26)</f>
        <v>0.98909739490248683</v>
      </c>
      <c r="E26" s="21">
        <f ca="1">E25*(1-'Risk female'!E26)</f>
        <v>0.98925809841802603</v>
      </c>
      <c r="F26" s="21">
        <f ca="1">F25*(1-'Risk female'!F26)</f>
        <v>0.98941643927300016</v>
      </c>
      <c r="G26" s="21">
        <f ca="1">G25*(1-'Risk female'!G26)</f>
        <v>0.98957245202436639</v>
      </c>
      <c r="H26" s="21">
        <f ca="1">H25*(1-'Risk female'!H26)</f>
        <v>0.98972617072889335</v>
      </c>
      <c r="I26" s="21">
        <f ca="1">I25*(1-'Risk female'!I26)</f>
        <v>0.98987762895025122</v>
      </c>
      <c r="J26" s="21">
        <f ca="1">J25*(1-'Risk female'!J26)</f>
        <v>0.99002685976599569</v>
      </c>
      <c r="K26" s="21">
        <f ca="1">K25*(1-'Risk female'!K26)</f>
        <v>0.99017389577446602</v>
      </c>
      <c r="L26" s="21">
        <f ca="1">L25*(1-'Risk female'!L26)</f>
        <v>0.99031876910158223</v>
      </c>
      <c r="M26" s="21">
        <f ca="1">M25*(1-'Risk female'!M26)</f>
        <v>0.990461511407559</v>
      </c>
      <c r="N26" s="21">
        <f ca="1">N25*(1-'Risk female'!N26)</f>
        <v>0.99060215389352024</v>
      </c>
      <c r="O26" s="21">
        <f ca="1">O25*(1-'Risk female'!O26)</f>
        <v>0.99074072730802709</v>
      </c>
      <c r="P26" s="21">
        <f ca="1">P25*(1-'Risk female'!P26)</f>
        <v>0.990877261953518</v>
      </c>
      <c r="Q26" s="21">
        <f ca="1">Q25*(1-'Risk female'!Q26)</f>
        <v>0.99101178769265652</v>
      </c>
      <c r="R26" s="21">
        <f ca="1">R25*(1-'Risk female'!R26)</f>
        <v>0.99114433395459889</v>
      </c>
      <c r="S26" s="21">
        <f ca="1">S25*(1-'Risk female'!S26)</f>
        <v>0.99127492974116871</v>
      </c>
      <c r="T26" s="21">
        <f ca="1">T25*(1-'Risk female'!T26)</f>
        <v>0.99140360363295388</v>
      </c>
      <c r="U26" s="21">
        <f ca="1">U25*(1-'Risk female'!U26)</f>
        <v>0.99153038379531411</v>
      </c>
      <c r="V26" s="21">
        <f ca="1">V25*(1-'Risk female'!V26)</f>
        <v>0.99165529798431051</v>
      </c>
      <c r="W26" s="21">
        <f ca="1">W25*(1-'Risk female'!W26)</f>
        <v>0.99177837355254927</v>
      </c>
      <c r="X26" s="21">
        <f ca="1">X25*(1-'Risk female'!X26)</f>
        <v>0.99189963745494858</v>
      </c>
      <c r="Y26" s="21">
        <f ca="1">Y25*(1-'Risk female'!Y26)</f>
        <v>0.99201911625442429</v>
      </c>
      <c r="Z26" s="21">
        <f ca="1">Z25*(1-'Risk female'!Z26)</f>
        <v>0.99213683612749881</v>
      </c>
      <c r="AA26" s="21">
        <f ca="1">AA25*(1-'Risk female'!AA26)</f>
        <v>0.99225282286982797</v>
      </c>
      <c r="AB26" s="21">
        <f ca="1">AB25*(1-'Risk female'!AB26)</f>
        <v>0.99236710190165889</v>
      </c>
      <c r="AC26" s="21">
        <f ca="1">AC25*(1-'Risk female'!AC26)</f>
        <v>0.99247969827320393</v>
      </c>
      <c r="AD26" s="21">
        <f ca="1">AD25*(1-'Risk female'!AD26)</f>
        <v>0.99259063666994862</v>
      </c>
      <c r="AE26" s="21">
        <f ca="1">AE25*(1-'Risk female'!AE26)</f>
        <v>0.99269994141787821</v>
      </c>
      <c r="AF26" s="21">
        <f ca="1">AF25*(1-'Risk female'!AF26)</f>
        <v>0.99280763648863601</v>
      </c>
      <c r="AG26" s="21">
        <f ca="1">AG25*(1-'Risk female'!AG26)</f>
        <v>0.99291374550461109</v>
      </c>
      <c r="AH26" s="21">
        <f ca="1">AH25*(1-'Risk female'!AH26)</f>
        <v>0.99301829174395029</v>
      </c>
      <c r="AI26" s="21">
        <f ca="1">AI25*(1-'Risk female'!AI26)</f>
        <v>0.99312129814550687</v>
      </c>
      <c r="AJ26" s="21">
        <f ca="1">AJ25*(1-'Risk female'!AJ26)</f>
        <v>0.9932227873137135</v>
      </c>
      <c r="AK26" s="21">
        <f ca="1">AK25*(1-'Risk female'!AK26)</f>
        <v>0.99332278152339148</v>
      </c>
      <c r="AL26" s="21">
        <f ca="1">AL25*(1-'Risk female'!AL26)</f>
        <v>0.99342130272449336</v>
      </c>
      <c r="AM26" s="21">
        <f ca="1">AM25*(1-'Risk female'!AM26)</f>
        <v>0.99351837254677555</v>
      </c>
      <c r="AN26" s="21">
        <f ca="1">AN25*(1-'Risk female'!AN26)</f>
        <v>0.99361401230441027</v>
      </c>
      <c r="AO26" s="21">
        <f ca="1">AO25*(1-'Risk female'!AO26)</f>
        <v>0.99370824300052729</v>
      </c>
      <c r="AP26" s="21">
        <f ca="1">AP25*(1-'Risk female'!AP26)</f>
        <v>0.99380108533169709</v>
      </c>
      <c r="AQ26" s="21">
        <f ca="1">AQ25*(1-'Risk female'!AQ26)</f>
        <v>0.99389255969234924</v>
      </c>
      <c r="AR26" s="21">
        <f ca="1">AR25*(1-'Risk female'!AR26)</f>
        <v>0.99398268617912755</v>
      </c>
      <c r="AS26" s="21">
        <f ca="1">AS25*(1-'Risk female'!AS26)</f>
        <v>0.99407148459518713</v>
      </c>
      <c r="AT26" s="21">
        <f ca="1">AT25*(1-'Risk female'!AT26)</f>
        <v>0.99415897445442769</v>
      </c>
      <c r="AU26" s="21">
        <f ca="1">AU25*(1-'Risk female'!AU26)</f>
        <v>0.99424517498566722</v>
      </c>
      <c r="AV26" s="21">
        <f ca="1">AV25*(1-'Risk female'!AV26)</f>
        <v>0.99433010513676257</v>
      </c>
      <c r="AW26" s="21">
        <f ca="1">AW25*(1-'Risk female'!AW26)</f>
        <v>0.99441378357866272</v>
      </c>
      <c r="AX26" s="21">
        <f ca="1">AX25*(1-'Risk female'!AX26)</f>
        <v>0.99449622870941445</v>
      </c>
      <c r="AY26" s="21">
        <f ca="1">AY25*(1-'Risk female'!AY26)</f>
        <v>0.99457745865810443</v>
      </c>
      <c r="AZ26" s="21">
        <f ca="1">AZ25*(1-'Risk female'!AZ26)</f>
        <v>0.99465749128874714</v>
      </c>
    </row>
    <row r="27" spans="1:52" x14ac:dyDescent="0.2">
      <c r="A27" s="1">
        <v>24</v>
      </c>
      <c r="B27" s="21">
        <f ca="1">B26*(1-'Risk female'!B27)</f>
        <v>0.98854948989558533</v>
      </c>
      <c r="C27" s="21">
        <f ca="1">C26*(1-'Risk female'!C27)</f>
        <v>0.988718228705316</v>
      </c>
      <c r="D27" s="21">
        <f ca="1">D26*(1-'Risk female'!D27)</f>
        <v>0.98888448791576133</v>
      </c>
      <c r="E27" s="21">
        <f ca="1">E26*(1-'Risk female'!E27)</f>
        <v>0.98904830375913932</v>
      </c>
      <c r="F27" s="21">
        <f ca="1">F26*(1-'Risk female'!F27)</f>
        <v>0.98920971194426799</v>
      </c>
      <c r="G27" s="21">
        <f ca="1">G26*(1-'Risk female'!G27)</f>
        <v>0.98936874766394789</v>
      </c>
      <c r="H27" s="21">
        <f ca="1">H26*(1-'Risk female'!H27)</f>
        <v>0.98952544560224398</v>
      </c>
      <c r="I27" s="21">
        <f ca="1">I26*(1-'Risk female'!I27)</f>
        <v>0.98967983994167796</v>
      </c>
      <c r="J27" s="21">
        <f ca="1">J26*(1-'Risk female'!J27)</f>
        <v>0.98983196437031329</v>
      </c>
      <c r="K27" s="21">
        <f ca="1">K26*(1-'Risk female'!K27)</f>
        <v>0.98998185208875267</v>
      </c>
      <c r="L27" s="21">
        <f ca="1">L26*(1-'Risk female'!L27)</f>
        <v>0.99012953581703445</v>
      </c>
      <c r="M27" s="21">
        <f ca="1">M26*(1-'Risk female'!M27)</f>
        <v>0.99027504780144548</v>
      </c>
      <c r="N27" s="21">
        <f ca="1">N26*(1-'Risk female'!N27)</f>
        <v>0.99041841982123291</v>
      </c>
      <c r="O27" s="21">
        <f ca="1">O26*(1-'Risk female'!O27)</f>
        <v>0.99055968319522869</v>
      </c>
      <c r="P27" s="21">
        <f ca="1">P26*(1-'Risk female'!P27)</f>
        <v>0.99069886878838576</v>
      </c>
      <c r="Q27" s="21">
        <f ca="1">Q26*(1-'Risk female'!Q27)</f>
        <v>0.99083600701822094</v>
      </c>
      <c r="R27" s="21">
        <f ca="1">R26*(1-'Risk female'!R27)</f>
        <v>0.99097112786117691</v>
      </c>
      <c r="S27" s="21">
        <f ca="1">S26*(1-'Risk female'!S27)</f>
        <v>0.99110426085889014</v>
      </c>
      <c r="T27" s="21">
        <f ca="1">T26*(1-'Risk female'!T27)</f>
        <v>0.99123543512438017</v>
      </c>
      <c r="U27" s="21">
        <f ca="1">U26*(1-'Risk female'!U27)</f>
        <v>0.99136467934814887</v>
      </c>
      <c r="V27" s="21">
        <f ca="1">V26*(1-'Risk female'!V27)</f>
        <v>0.9914920218042016</v>
      </c>
      <c r="W27" s="21">
        <f ca="1">W26*(1-'Risk female'!W27)</f>
        <v>0.99161749035597979</v>
      </c>
      <c r="X27" s="21">
        <f ca="1">X26*(1-'Risk female'!X27)</f>
        <v>0.99174111246221774</v>
      </c>
      <c r="Y27" s="21">
        <f ca="1">Y26*(1-'Risk female'!Y27)</f>
        <v>0.99186291518271652</v>
      </c>
      <c r="Z27" s="21">
        <f ca="1">Z26*(1-'Risk female'!Z27)</f>
        <v>0.99198292518403963</v>
      </c>
      <c r="AA27" s="21">
        <f ca="1">AA26*(1-'Risk female'!AA27)</f>
        <v>0.99210116874512755</v>
      </c>
      <c r="AB27" s="21">
        <f ca="1">AB26*(1-'Risk female'!AB27)</f>
        <v>0.99221767176284048</v>
      </c>
      <c r="AC27" s="21">
        <f ca="1">AC26*(1-'Risk female'!AC27)</f>
        <v>0.99233245975741735</v>
      </c>
      <c r="AD27" s="21">
        <f ca="1">AD26*(1-'Risk female'!AD27)</f>
        <v>0.99244555787786792</v>
      </c>
      <c r="AE27" s="21">
        <f ca="1">AE26*(1-'Risk female'!AE27)</f>
        <v>0.99255699090728244</v>
      </c>
      <c r="AF27" s="21">
        <f ca="1">AF26*(1-'Risk female'!AF27)</f>
        <v>0.9926667832680719</v>
      </c>
      <c r="AG27" s="21">
        <f ca="1">AG26*(1-'Risk female'!AG27)</f>
        <v>0.99277495902713819</v>
      </c>
      <c r="AH27" s="21">
        <f ca="1">AH26*(1-'Risk female'!AH27)</f>
        <v>0.99288154190096523</v>
      </c>
      <c r="AI27" s="21">
        <f ca="1">AI26*(1-'Risk female'!AI27)</f>
        <v>0.99298655526064894</v>
      </c>
      <c r="AJ27" s="21">
        <f ca="1">AJ26*(1-'Risk female'!AJ27)</f>
        <v>0.99309002213684783</v>
      </c>
      <c r="AK27" s="21">
        <f ca="1">AK26*(1-'Risk female'!AK27)</f>
        <v>0.99319196522467112</v>
      </c>
      <c r="AL27" s="21">
        <f ca="1">AL26*(1-'Risk female'!AL27)</f>
        <v>0.99329240688849851</v>
      </c>
      <c r="AM27" s="21">
        <f ca="1">AM26*(1-'Risk female'!AM27)</f>
        <v>0.99339136916672832</v>
      </c>
      <c r="AN27" s="21">
        <f ca="1">AN26*(1-'Risk female'!AN27)</f>
        <v>0.99348887377646666</v>
      </c>
      <c r="AO27" s="21">
        <f ca="1">AO26*(1-'Risk female'!AO27)</f>
        <v>0.99358494211814197</v>
      </c>
      <c r="AP27" s="21">
        <f ca="1">AP26*(1-'Risk female'!AP27)</f>
        <v>0.99367959528006378</v>
      </c>
      <c r="AQ27" s="21">
        <f ca="1">AQ26*(1-'Risk female'!AQ27)</f>
        <v>0.99377285404291305</v>
      </c>
      <c r="AR27" s="21">
        <f ca="1">AR26*(1-'Risk female'!AR27)</f>
        <v>0.99386473888417015</v>
      </c>
      <c r="AS27" s="21">
        <f ca="1">AS26*(1-'Risk female'!AS27)</f>
        <v>0.99395526998248318</v>
      </c>
      <c r="AT27" s="21">
        <f ca="1">AT26*(1-'Risk female'!AT27)</f>
        <v>0.99404446722197226</v>
      </c>
      <c r="AU27" s="21">
        <f ca="1">AU26*(1-'Risk female'!AU27)</f>
        <v>0.99413235019647228</v>
      </c>
      <c r="AV27" s="21">
        <f ca="1">AV26*(1-'Risk female'!AV27)</f>
        <v>0.99421893821372365</v>
      </c>
      <c r="AW27" s="21">
        <f ca="1">AW26*(1-'Risk female'!AW27)</f>
        <v>0.99430425029949276</v>
      </c>
      <c r="AX27" s="21">
        <f ca="1">AX26*(1-'Risk female'!AX27)</f>
        <v>0.99438830520164589</v>
      </c>
      <c r="AY27" s="21">
        <f ca="1">AY26*(1-'Risk female'!AY27)</f>
        <v>0.9944711213941575</v>
      </c>
      <c r="AZ27" s="21">
        <f ca="1">AZ26*(1-'Risk female'!AZ27)</f>
        <v>0.99455271708106474</v>
      </c>
    </row>
    <row r="28" spans="1:52" x14ac:dyDescent="0.2">
      <c r="A28" s="1">
        <v>25</v>
      </c>
      <c r="B28" s="21">
        <f ca="1">B27*(1-'Risk female'!B28)</f>
        <v>0.98832928928971997</v>
      </c>
      <c r="C28" s="21">
        <f ca="1">C27*(1-'Risk female'!C28)</f>
        <v>0.98850124526429017</v>
      </c>
      <c r="D28" s="21">
        <f ca="1">D27*(1-'Risk female'!D28)</f>
        <v>0.98867067517865692</v>
      </c>
      <c r="E28" s="21">
        <f ca="1">E27*(1-'Risk female'!E28)</f>
        <v>0.98883761592000097</v>
      </c>
      <c r="F28" s="21">
        <f ca="1">F27*(1-'Risk female'!F28)</f>
        <v>0.9890021038433463</v>
      </c>
      <c r="G28" s="21">
        <f ca="1">G27*(1-'Risk female'!G28)</f>
        <v>0.98916417477904572</v>
      </c>
      <c r="H28" s="21">
        <f ca="1">H27*(1-'Risk female'!H28)</f>
        <v>0.9893238640401647</v>
      </c>
      <c r="I28" s="21">
        <f ca="1">I27*(1-'Risk female'!I28)</f>
        <v>0.98948120642977411</v>
      </c>
      <c r="J28" s="21">
        <f ca="1">J27*(1-'Risk female'!J28)</f>
        <v>0.98963623624813646</v>
      </c>
      <c r="K28" s="21">
        <f ca="1">K27*(1-'Risk female'!K28)</f>
        <v>0.98978898729980203</v>
      </c>
      <c r="L28" s="21">
        <f ca="1">L27*(1-'Risk female'!L28)</f>
        <v>0.98993949290060468</v>
      </c>
      <c r="M28" s="21">
        <f ca="1">M27*(1-'Risk female'!M28)</f>
        <v>0.9900877858845728</v>
      </c>
      <c r="N28" s="21">
        <f ca="1">N27*(1-'Risk female'!N28)</f>
        <v>0.99023389861073763</v>
      </c>
      <c r="O28" s="21">
        <f ca="1">O27*(1-'Risk female'!O28)</f>
        <v>0.99037786296985486</v>
      </c>
      <c r="P28" s="21">
        <f ca="1">P27*(1-'Risk female'!P28)</f>
        <v>0.99051971039103559</v>
      </c>
      <c r="Q28" s="21">
        <f ca="1">Q27*(1-'Risk female'!Q28)</f>
        <v>0.99065947184828507</v>
      </c>
      <c r="R28" s="21">
        <f ca="1">R27*(1-'Risk female'!R28)</f>
        <v>0.99079717786695753</v>
      </c>
      <c r="S28" s="21">
        <f ca="1">S27*(1-'Risk female'!S28)</f>
        <v>0.99093285853011803</v>
      </c>
      <c r="T28" s="21">
        <f ca="1">T27*(1-'Risk female'!T28)</f>
        <v>0.9910665434848237</v>
      </c>
      <c r="U28" s="21">
        <f ca="1">U27*(1-'Risk female'!U28)</f>
        <v>0.99119826194831406</v>
      </c>
      <c r="V28" s="21">
        <f ca="1">V27*(1-'Risk female'!V28)</f>
        <v>0.99132804271412378</v>
      </c>
      <c r="W28" s="21">
        <f ca="1">W27*(1-'Risk female'!W28)</f>
        <v>0.99145591415810419</v>
      </c>
      <c r="X28" s="21">
        <f ca="1">X27*(1-'Risk female'!X28)</f>
        <v>0.99158190424436898</v>
      </c>
      <c r="Y28" s="21">
        <f ca="1">Y27*(1-'Risk female'!Y28)</f>
        <v>0.99170604053115707</v>
      </c>
      <c r="Z28" s="21">
        <f ca="1">Z27*(1-'Risk female'!Z28)</f>
        <v>0.99182835017661464</v>
      </c>
      <c r="AA28" s="21">
        <f ca="1">AA27*(1-'Risk female'!AA28)</f>
        <v>0.99194885994449644</v>
      </c>
      <c r="AB28" s="21">
        <f ca="1">AB27*(1-'Risk female'!AB28)</f>
        <v>0.9920675962097939</v>
      </c>
      <c r="AC28" s="21">
        <f ca="1">AC27*(1-'Risk female'!AC28)</f>
        <v>0.99218458496427941</v>
      </c>
      <c r="AD28" s="21">
        <f ca="1">AD27*(1-'Risk female'!AD28)</f>
        <v>0.99229985182198144</v>
      </c>
      <c r="AE28" s="21">
        <f ca="1">AE27*(1-'Risk female'!AE28)</f>
        <v>0.99241342202457816</v>
      </c>
      <c r="AF28" s="21">
        <f ca="1">AF27*(1-'Risk female'!AF28)</f>
        <v>0.99252532044671926</v>
      </c>
      <c r="AG28" s="21">
        <f ca="1">AG27*(1-'Risk female'!AG28)</f>
        <v>0.99263557160127724</v>
      </c>
      <c r="AH28" s="21">
        <f ca="1">AH27*(1-'Risk female'!AH28)</f>
        <v>0.99274419964451988</v>
      </c>
      <c r="AI28" s="21">
        <f ca="1">AI27*(1-'Risk female'!AI28)</f>
        <v>0.99285122838121942</v>
      </c>
      <c r="AJ28" s="21">
        <f ca="1">AJ27*(1-'Risk female'!AJ28)</f>
        <v>0.9929566812696814</v>
      </c>
      <c r="AK28" s="21">
        <f ca="1">AK27*(1-'Risk female'!AK28)</f>
        <v>0.99306058142671227</v>
      </c>
      <c r="AL28" s="21">
        <f ca="1">AL27*(1-'Risk female'!AL28)</f>
        <v>0.99316295163251467</v>
      </c>
      <c r="AM28" s="21">
        <f ca="1">AM27*(1-'Risk female'!AM28)</f>
        <v>0.99326381433551314</v>
      </c>
      <c r="AN28" s="21">
        <f ca="1">AN27*(1-'Risk female'!AN28)</f>
        <v>0.99336319165711817</v>
      </c>
      <c r="AO28" s="21">
        <f ca="1">AO27*(1-'Risk female'!AO28)</f>
        <v>0.99346110539641552</v>
      </c>
      <c r="AP28" s="21">
        <f ca="1">AP27*(1-'Risk female'!AP28)</f>
        <v>0.99355757703479908</v>
      </c>
      <c r="AQ28" s="21">
        <f ca="1">AQ27*(1-'Risk female'!AQ28)</f>
        <v>0.99365262774053442</v>
      </c>
      <c r="AR28" s="21">
        <f ca="1">AR27*(1-'Risk female'!AR28)</f>
        <v>0.99374627837325835</v>
      </c>
      <c r="AS28" s="21">
        <f ca="1">AS27*(1-'Risk female'!AS28)</f>
        <v>0.99383854948841932</v>
      </c>
      <c r="AT28" s="21">
        <f ca="1">AT27*(1-'Risk female'!AT28)</f>
        <v>0.99392946134165194</v>
      </c>
      <c r="AU28" s="21">
        <f ca="1">AU27*(1-'Risk female'!AU28)</f>
        <v>0.99401903389309032</v>
      </c>
      <c r="AV28" s="21">
        <f ca="1">AV27*(1-'Risk female'!AV28)</f>
        <v>0.99410728681162686</v>
      </c>
      <c r="AW28" s="21">
        <f ca="1">AW27*(1-'Risk female'!AW28)</f>
        <v>0.99419423947910179</v>
      </c>
      <c r="AX28" s="21">
        <f ca="1">AX27*(1-'Risk female'!AX28)</f>
        <v>0.99427991099444424</v>
      </c>
      <c r="AY28" s="21">
        <f ca="1">AY27*(1-'Risk female'!AY28)</f>
        <v>0.99436432017774712</v>
      </c>
      <c r="AZ28" s="21">
        <f ca="1">AZ27*(1-'Risk female'!AZ28)</f>
        <v>0.99444748557428808</v>
      </c>
    </row>
    <row r="29" spans="1:52" x14ac:dyDescent="0.2">
      <c r="A29" s="1">
        <v>26</v>
      </c>
      <c r="B29" s="21">
        <f ca="1">B28*(1-'Risk female'!B29)</f>
        <v>0.98806006115473977</v>
      </c>
      <c r="C29" s="21">
        <f ca="1">C28*(1-'Risk female'!C29)</f>
        <v>0.98823594972040163</v>
      </c>
      <c r="D29" s="21">
        <f ca="1">D28*(1-'Risk female'!D29)</f>
        <v>0.98840925545869662</v>
      </c>
      <c r="E29" s="21">
        <f ca="1">E28*(1-'Risk female'!E29)</f>
        <v>0.98858001605629875</v>
      </c>
      <c r="F29" s="21">
        <f ca="1">F28*(1-'Risk female'!F29)</f>
        <v>0.98874826865705934</v>
      </c>
      <c r="G29" s="21">
        <f ca="1">G28*(1-'Risk female'!G29)</f>
        <v>0.98891404986961695</v>
      </c>
      <c r="H29" s="21">
        <f ca="1">H28*(1-'Risk female'!H29)</f>
        <v>0.98907739577490428</v>
      </c>
      <c r="I29" s="21">
        <f ca="1">I28*(1-'Risk female'!I29)</f>
        <v>0.98923834193356364</v>
      </c>
      <c r="J29" s="21">
        <f ca="1">J28*(1-'Risk female'!J29)</f>
        <v>0.98939692339325458</v>
      </c>
      <c r="K29" s="21">
        <f ca="1">K28*(1-'Risk female'!K29)</f>
        <v>0.98955317469587112</v>
      </c>
      <c r="L29" s="21">
        <f ca="1">L28*(1-'Risk female'!L29)</f>
        <v>0.98970712988465648</v>
      </c>
      <c r="M29" s="21">
        <f ca="1">M28*(1-'Risk female'!M29)</f>
        <v>0.98985882251123369</v>
      </c>
      <c r="N29" s="21">
        <f ca="1">N28*(1-'Risk female'!N29)</f>
        <v>0.99000828564253118</v>
      </c>
      <c r="O29" s="21">
        <f ca="1">O28*(1-'Risk female'!O29)</f>
        <v>0.99015555186762205</v>
      </c>
      <c r="P29" s="21">
        <f ca="1">P28*(1-'Risk female'!P29)</f>
        <v>0.9903006533044697</v>
      </c>
      <c r="Q29" s="21">
        <f ca="1">Q28*(1-'Risk female'!Q29)</f>
        <v>0.99044362160658306</v>
      </c>
      <c r="R29" s="21">
        <f ca="1">R28*(1-'Risk female'!R29)</f>
        <v>0.99058448796958432</v>
      </c>
      <c r="S29" s="21">
        <f ca="1">S28*(1-'Risk female'!S29)</f>
        <v>0.9907232831376841</v>
      </c>
      <c r="T29" s="21">
        <f ca="1">T28*(1-'Risk female'!T29)</f>
        <v>0.99086003741007489</v>
      </c>
      <c r="U29" s="21">
        <f ca="1">U28*(1-'Risk female'!U29)</f>
        <v>0.99099478064723234</v>
      </c>
      <c r="V29" s="21">
        <f ca="1">V28*(1-'Risk female'!V29)</f>
        <v>0.99112754227713773</v>
      </c>
      <c r="W29" s="21">
        <f ca="1">W28*(1-'Risk female'!W29)</f>
        <v>0.99125835130140927</v>
      </c>
      <c r="X29" s="21">
        <f ca="1">X28*(1-'Risk female'!X29)</f>
        <v>0.99138723630135461</v>
      </c>
      <c r="Y29" s="21">
        <f ca="1">Y28*(1-'Risk female'!Y29)</f>
        <v>0.99151422544394197</v>
      </c>
      <c r="Z29" s="21">
        <f ca="1">Z28*(1-'Risk female'!Z29)</f>
        <v>0.99163934648768759</v>
      </c>
      <c r="AA29" s="21">
        <f ca="1">AA28*(1-'Risk female'!AA29)</f>
        <v>0.99176262678846183</v>
      </c>
      <c r="AB29" s="21">
        <f ca="1">AB28*(1-'Risk female'!AB29)</f>
        <v>0.99188409330522165</v>
      </c>
      <c r="AC29" s="21">
        <f ca="1">AC28*(1-'Risk female'!AC29)</f>
        <v>0.99200377260565753</v>
      </c>
      <c r="AD29" s="21">
        <f ca="1">AD28*(1-'Risk female'!AD29)</f>
        <v>0.99212169087177093</v>
      </c>
      <c r="AE29" s="21">
        <f ca="1">AE28*(1-'Risk female'!AE29)</f>
        <v>0.99223787390536844</v>
      </c>
      <c r="AF29" s="21">
        <f ca="1">AF28*(1-'Risk female'!AF29)</f>
        <v>0.99235234713348386</v>
      </c>
      <c r="AG29" s="21">
        <f ca="1">AG28*(1-'Risk female'!AG29)</f>
        <v>0.99246513561372818</v>
      </c>
      <c r="AH29" s="21">
        <f ca="1">AH28*(1-'Risk female'!AH29)</f>
        <v>0.9925762640395599</v>
      </c>
      <c r="AI29" s="21">
        <f ca="1">AI28*(1-'Risk female'!AI29)</f>
        <v>0.9926857567454912</v>
      </c>
      <c r="AJ29" s="21">
        <f ca="1">AJ28*(1-'Risk female'!AJ29)</f>
        <v>0.99279363771221285</v>
      </c>
      <c r="AK29" s="21">
        <f ca="1">AK28*(1-'Risk female'!AK29)</f>
        <v>0.99289993057165649</v>
      </c>
      <c r="AL29" s="21">
        <f ca="1">AL28*(1-'Risk female'!AL29)</f>
        <v>0.9930046586119835</v>
      </c>
      <c r="AM29" s="21">
        <f ca="1">AM28*(1-'Risk female'!AM29)</f>
        <v>0.99310784478250436</v>
      </c>
      <c r="AN29" s="21">
        <f ca="1">AN28*(1-'Risk female'!AN29)</f>
        <v>0.99320951169853389</v>
      </c>
      <c r="AO29" s="21">
        <f ca="1">AO28*(1-'Risk female'!AO29)</f>
        <v>0.99330968164617173</v>
      </c>
      <c r="AP29" s="21">
        <f ca="1">AP28*(1-'Risk female'!AP29)</f>
        <v>0.99340837658702508</v>
      </c>
      <c r="AQ29" s="21">
        <f ca="1">AQ28*(1-'Risk female'!AQ29)</f>
        <v>0.99350561816286131</v>
      </c>
      <c r="AR29" s="21">
        <f ca="1">AR28*(1-'Risk female'!AR29)</f>
        <v>0.99360142770019533</v>
      </c>
      <c r="AS29" s="21">
        <f ca="1">AS28*(1-'Risk female'!AS29)</f>
        <v>0.99369582621481678</v>
      </c>
      <c r="AT29" s="21">
        <f ca="1">AT28*(1-'Risk female'!AT29)</f>
        <v>0.99378883441625121</v>
      </c>
      <c r="AU29" s="21">
        <f ca="1">AU28*(1-'Risk female'!AU29)</f>
        <v>0.99388047271215774</v>
      </c>
      <c r="AV29" s="21">
        <f ca="1">AV28*(1-'Risk female'!AV29)</f>
        <v>0.99397076121267203</v>
      </c>
      <c r="AW29" s="21">
        <f ca="1">AW28*(1-'Risk female'!AW29)</f>
        <v>0.99405971973467966</v>
      </c>
      <c r="AX29" s="21">
        <f ca="1">AX28*(1-'Risk female'!AX29)</f>
        <v>0.99414736780603863</v>
      </c>
      <c r="AY29" s="21">
        <f ca="1">AY28*(1-'Risk female'!AY29)</f>
        <v>0.99423372466973559</v>
      </c>
      <c r="AZ29" s="21">
        <f ca="1">AZ28*(1-'Risk female'!AZ29)</f>
        <v>0.99431880928798766</v>
      </c>
    </row>
    <row r="30" spans="1:52" x14ac:dyDescent="0.2">
      <c r="A30" s="1">
        <v>27</v>
      </c>
      <c r="B30" s="21">
        <f ca="1">B29*(1-'Risk female'!B30)</f>
        <v>0.98781796064795824</v>
      </c>
      <c r="C30" s="21">
        <f ca="1">C29*(1-'Risk female'!C30)</f>
        <v>0.98799738459323783</v>
      </c>
      <c r="D30" s="21">
        <f ca="1">D29*(1-'Risk female'!D30)</f>
        <v>0.98817417470594737</v>
      </c>
      <c r="E30" s="21">
        <f ca="1">E29*(1-'Risk female'!E30)</f>
        <v>0.98834836939027204</v>
      </c>
      <c r="F30" s="21">
        <f ca="1">F29*(1-'Risk female'!F30)</f>
        <v>0.98852000649802685</v>
      </c>
      <c r="G30" s="21">
        <f ca="1">G29*(1-'Risk female'!G30)</f>
        <v>0.98868912333637693</v>
      </c>
      <c r="H30" s="21">
        <f ca="1">H29*(1-'Risk female'!H30)</f>
        <v>0.98885575667545489</v>
      </c>
      <c r="I30" s="21">
        <f ca="1">I29*(1-'Risk female'!I30)</f>
        <v>0.98901994275588423</v>
      </c>
      <c r="J30" s="21">
        <f ca="1">J29*(1-'Risk female'!J30)</f>
        <v>0.98918171729619597</v>
      </c>
      <c r="K30" s="21">
        <f ca="1">K29*(1-'Risk female'!K30)</f>
        <v>0.9893411155001528</v>
      </c>
      <c r="L30" s="21">
        <f ca="1">L29*(1-'Risk female'!L30)</f>
        <v>0.98949817206397039</v>
      </c>
      <c r="M30" s="21">
        <f ca="1">M29*(1-'Risk female'!M30)</f>
        <v>0.98965292118345372</v>
      </c>
      <c r="N30" s="21">
        <f ca="1">N29*(1-'Risk female'!N30)</f>
        <v>0.98980539656102795</v>
      </c>
      <c r="O30" s="21">
        <f ca="1">O29*(1-'Risk female'!O30)</f>
        <v>0.98995563141268128</v>
      </c>
      <c r="P30" s="21">
        <f ca="1">P29*(1-'Risk female'!P30)</f>
        <v>0.99010365847481419</v>
      </c>
      <c r="Q30" s="21">
        <f ca="1">Q29*(1-'Risk female'!Q30)</f>
        <v>0.99024951001099681</v>
      </c>
      <c r="R30" s="21">
        <f ca="1">R29*(1-'Risk female'!R30)</f>
        <v>0.99039321781863887</v>
      </c>
      <c r="S30" s="21">
        <f ca="1">S29*(1-'Risk female'!S30)</f>
        <v>0.9905348132355648</v>
      </c>
      <c r="T30" s="21">
        <f ca="1">T29*(1-'Risk female'!T30)</f>
        <v>0.99067432714650716</v>
      </c>
      <c r="U30" s="21">
        <f ca="1">U29*(1-'Risk female'!U30)</f>
        <v>0.9908117899895077</v>
      </c>
      <c r="V30" s="21">
        <f ca="1">V29*(1-'Risk female'!V30)</f>
        <v>0.99094723176223654</v>
      </c>
      <c r="W30" s="21">
        <f ca="1">W29*(1-'Risk female'!W30)</f>
        <v>0.99108068202822208</v>
      </c>
      <c r="X30" s="21">
        <f ca="1">X29*(1-'Risk female'!X30)</f>
        <v>0.99121216992299899</v>
      </c>
      <c r="Y30" s="21">
        <f ca="1">Y29*(1-'Risk female'!Y30)</f>
        <v>0.99134172416017519</v>
      </c>
      <c r="Z30" s="21">
        <f ca="1">Z29*(1-'Risk female'!Z30)</f>
        <v>0.99146937303741378</v>
      </c>
      <c r="AA30" s="21">
        <f ca="1">AA29*(1-'Risk female'!AA30)</f>
        <v>0.99159514444233243</v>
      </c>
      <c r="AB30" s="21">
        <f ca="1">AB29*(1-'Risk female'!AB30)</f>
        <v>0.9917190658583297</v>
      </c>
      <c r="AC30" s="21">
        <f ca="1">AC29*(1-'Risk female'!AC30)</f>
        <v>0.99184116437032244</v>
      </c>
      <c r="AD30" s="21">
        <f ca="1">AD29*(1-'Risk female'!AD30)</f>
        <v>0.99196146667041551</v>
      </c>
      <c r="AE30" s="21">
        <f ca="1">AE29*(1-'Risk female'!AE30)</f>
        <v>0.99207999906348565</v>
      </c>
      <c r="AF30" s="21">
        <f ca="1">AF29*(1-'Risk female'!AF30)</f>
        <v>0.99219678747269213</v>
      </c>
      <c r="AG30" s="21">
        <f ca="1">AG29*(1-'Risk female'!AG30)</f>
        <v>0.99231185744491623</v>
      </c>
      <c r="AH30" s="21">
        <f ca="1">AH29*(1-'Risk female'!AH30)</f>
        <v>0.99242523415611783</v>
      </c>
      <c r="AI30" s="21">
        <f ca="1">AI29*(1-'Risk female'!AI30)</f>
        <v>0.99253694241662949</v>
      </c>
      <c r="AJ30" s="21">
        <f ca="1">AJ29*(1-'Risk female'!AJ30)</f>
        <v>0.99264700667636541</v>
      </c>
      <c r="AK30" s="21">
        <f ca="1">AK29*(1-'Risk female'!AK30)</f>
        <v>0.99275545102996976</v>
      </c>
      <c r="AL30" s="21">
        <f ca="1">AL29*(1-'Risk female'!AL30)</f>
        <v>0.99286229922188929</v>
      </c>
      <c r="AM30" s="21">
        <f ca="1">AM29*(1-'Risk female'!AM30)</f>
        <v>0.99296757465137453</v>
      </c>
      <c r="AN30" s="21">
        <f ca="1">AN29*(1-'Risk female'!AN30)</f>
        <v>0.9930713003774192</v>
      </c>
      <c r="AO30" s="21">
        <f ca="1">AO29*(1-'Risk female'!AO30)</f>
        <v>0.99317349912362007</v>
      </c>
      <c r="AP30" s="21">
        <f ca="1">AP29*(1-'Risk female'!AP30)</f>
        <v>0.99327419328298105</v>
      </c>
      <c r="AQ30" s="21">
        <f ca="1">AQ29*(1-'Risk female'!AQ30)</f>
        <v>0.99337340492264503</v>
      </c>
      <c r="AR30" s="21">
        <f ca="1">AR29*(1-'Risk female'!AR30)</f>
        <v>0.99347115578856027</v>
      </c>
      <c r="AS30" s="21">
        <f ca="1">AS29*(1-'Risk female'!AS30)</f>
        <v>0.99356746731008472</v>
      </c>
      <c r="AT30" s="21">
        <f ca="1">AT29*(1-'Risk female'!AT30)</f>
        <v>0.99366236060452473</v>
      </c>
      <c r="AU30" s="21">
        <f ca="1">AU29*(1-'Risk female'!AU30)</f>
        <v>0.99375585648160858</v>
      </c>
      <c r="AV30" s="21">
        <f ca="1">AV29*(1-'Risk female'!AV30)</f>
        <v>0.99384797544790449</v>
      </c>
      <c r="AW30" s="21">
        <f ca="1">AW29*(1-'Risk female'!AW30)</f>
        <v>0.9939387377111687</v>
      </c>
      <c r="AX30" s="21">
        <f ca="1">AX29*(1-'Risk female'!AX30)</f>
        <v>0.99402816318464149</v>
      </c>
      <c r="AY30" s="21">
        <f ca="1">AY29*(1-'Risk female'!AY30)</f>
        <v>0.99411627149127568</v>
      </c>
      <c r="AZ30" s="21">
        <f ca="1">AZ29*(1-'Risk female'!AZ30)</f>
        <v>0.99420308196791074</v>
      </c>
    </row>
    <row r="31" spans="1:52" x14ac:dyDescent="0.2">
      <c r="A31" s="1">
        <v>28</v>
      </c>
      <c r="B31" s="21">
        <f ca="1">B30*(1-'Risk female'!B31)</f>
        <v>0.9874988065990471</v>
      </c>
      <c r="C31" s="21">
        <f ca="1">C30*(1-'Risk female'!C31)</f>
        <v>0.98768288999325415</v>
      </c>
      <c r="D31" s="21">
        <f ca="1">D30*(1-'Risk female'!D31)</f>
        <v>0.98786427236607899</v>
      </c>
      <c r="E31" s="21">
        <f ca="1">E30*(1-'Risk female'!E31)</f>
        <v>0.98804299306589149</v>
      </c>
      <c r="F31" s="21">
        <f ca="1">F30*(1-'Risk female'!F31)</f>
        <v>0.98821909087615811</v>
      </c>
      <c r="G31" s="21">
        <f ca="1">G30*(1-'Risk female'!G31)</f>
        <v>0.98839260402330542</v>
      </c>
      <c r="H31" s="21">
        <f ca="1">H30*(1-'Risk female'!H31)</f>
        <v>0.9885635701844806</v>
      </c>
      <c r="I31" s="21">
        <f ca="1">I30*(1-'Risk female'!I31)</f>
        <v>0.98873202649521796</v>
      </c>
      <c r="J31" s="21">
        <f ca="1">J30*(1-'Risk female'!J31)</f>
        <v>0.98889800955699525</v>
      </c>
      <c r="K31" s="21">
        <f ca="1">K30*(1-'Risk female'!K31)</f>
        <v>0.98906155544469943</v>
      </c>
      <c r="L31" s="21">
        <f ca="1">L30*(1-'Risk female'!L31)</f>
        <v>0.98922269971398624</v>
      </c>
      <c r="M31" s="21">
        <f ca="1">M30*(1-'Risk female'!M31)</f>
        <v>0.98938147740855442</v>
      </c>
      <c r="N31" s="21">
        <f ca="1">N30*(1-'Risk female'!N31)</f>
        <v>0.98953792306731492</v>
      </c>
      <c r="O31" s="21">
        <f ca="1">O30*(1-'Risk female'!O31)</f>
        <v>0.98969207073146814</v>
      </c>
      <c r="P31" s="21">
        <f ca="1">P30*(1-'Risk female'!P31)</f>
        <v>0.98984395395148939</v>
      </c>
      <c r="Q31" s="21">
        <f ca="1">Q30*(1-'Risk female'!Q31)</f>
        <v>0.98999360579401952</v>
      </c>
      <c r="R31" s="21">
        <f ca="1">R30*(1-'Risk female'!R31)</f>
        <v>0.99014105884866799</v>
      </c>
      <c r="S31" s="21">
        <f ca="1">S30*(1-'Risk female'!S31)</f>
        <v>0.99028634523471915</v>
      </c>
      <c r="T31" s="21">
        <f ca="1">T30*(1-'Risk female'!T31)</f>
        <v>0.99042949660775659</v>
      </c>
      <c r="U31" s="21">
        <f ca="1">U30*(1-'Risk female'!U31)</f>
        <v>0.99057054416619406</v>
      </c>
      <c r="V31" s="21">
        <f ca="1">V30*(1-'Risk female'!V31)</f>
        <v>0.99070951865772194</v>
      </c>
      <c r="W31" s="21">
        <f ca="1">W30*(1-'Risk female'!W31)</f>
        <v>0.99084645038566543</v>
      </c>
      <c r="X31" s="21">
        <f ca="1">X30*(1-'Risk female'!X31)</f>
        <v>0.99098136921525792</v>
      </c>
      <c r="Y31" s="21">
        <f ca="1">Y30*(1-'Risk female'!Y31)</f>
        <v>0.99111430457983318</v>
      </c>
      <c r="Z31" s="21">
        <f ca="1">Z30*(1-'Risk female'!Z31)</f>
        <v>0.99124528548693136</v>
      </c>
      <c r="AA31" s="21">
        <f ca="1">AA30*(1-'Risk female'!AA31)</f>
        <v>0.99137434052431994</v>
      </c>
      <c r="AB31" s="21">
        <f ca="1">AB30*(1-'Risk female'!AB31)</f>
        <v>0.99150149786594299</v>
      </c>
      <c r="AC31" s="21">
        <f ca="1">AC30*(1-'Risk female'!AC31)</f>
        <v>0.99162678527777814</v>
      </c>
      <c r="AD31" s="21">
        <f ca="1">AD30*(1-'Risk female'!AD31)</f>
        <v>0.99175023012362551</v>
      </c>
      <c r="AE31" s="21">
        <f ca="1">AE30*(1-'Risk female'!AE31)</f>
        <v>0.99187185937080946</v>
      </c>
      <c r="AF31" s="21">
        <f ca="1">AF30*(1-'Risk female'!AF31)</f>
        <v>0.99199169959580702</v>
      </c>
      <c r="AG31" s="21">
        <f ca="1">AG30*(1-'Risk female'!AG31)</f>
        <v>0.99210977698980163</v>
      </c>
      <c r="AH31" s="21">
        <f ca="1">AH30*(1-'Risk female'!AH31)</f>
        <v>0.99222611736415589</v>
      </c>
      <c r="AI31" s="21">
        <f ca="1">AI30*(1-'Risk female'!AI31)</f>
        <v>0.9923407461558178</v>
      </c>
      <c r="AJ31" s="21">
        <f ca="1">AJ30*(1-'Risk female'!AJ31)</f>
        <v>0.99245368843264281</v>
      </c>
      <c r="AK31" s="21">
        <f ca="1">AK30*(1-'Risk female'!AK31)</f>
        <v>0.99256496889865298</v>
      </c>
      <c r="AL31" s="21">
        <f ca="1">AL30*(1-'Risk female'!AL31)</f>
        <v>0.99267461189921935</v>
      </c>
      <c r="AM31" s="21">
        <f ca="1">AM30*(1-'Risk female'!AM31)</f>
        <v>0.99278264142617234</v>
      </c>
      <c r="AN31" s="21">
        <f ca="1">AN30*(1-'Risk female'!AN31)</f>
        <v>0.99288908112284879</v>
      </c>
      <c r="AO31" s="21">
        <f ca="1">AO30*(1-'Risk female'!AO31)</f>
        <v>0.99299395428905823</v>
      </c>
      <c r="AP31" s="21">
        <f ca="1">AP30*(1-'Risk female'!AP31)</f>
        <v>0.99309728388599239</v>
      </c>
      <c r="AQ31" s="21">
        <f ca="1">AQ30*(1-'Risk female'!AQ31)</f>
        <v>0.99319909254106165</v>
      </c>
      <c r="AR31" s="21">
        <f ca="1">AR30*(1-'Risk female'!AR31)</f>
        <v>0.99329940255266402</v>
      </c>
      <c r="AS31" s="21">
        <f ca="1">AS30*(1-'Risk female'!AS31)</f>
        <v>0.99339823589489229</v>
      </c>
      <c r="AT31" s="21">
        <f ca="1">AT30*(1-'Risk female'!AT31)</f>
        <v>0.9934956142221727</v>
      </c>
      <c r="AU31" s="21">
        <f ca="1">AU30*(1-'Risk female'!AU31)</f>
        <v>0.99359155887383932</v>
      </c>
      <c r="AV31" s="21">
        <f ca="1">AV30*(1-'Risk female'!AV31)</f>
        <v>0.99368609087864979</v>
      </c>
      <c r="AW31" s="21">
        <f ca="1">AW30*(1-'Risk female'!AW31)</f>
        <v>0.99377923095923182</v>
      </c>
      <c r="AX31" s="21">
        <f ca="1">AX30*(1-'Risk female'!AX31)</f>
        <v>0.9938709995364754</v>
      </c>
      <c r="AY31" s="21">
        <f ca="1">AY30*(1-'Risk female'!AY31)</f>
        <v>0.99396141673385652</v>
      </c>
      <c r="AZ31" s="21">
        <f ca="1">AZ30*(1-'Risk female'!AZ31)</f>
        <v>0.99405050238170622</v>
      </c>
    </row>
    <row r="32" spans="1:52" x14ac:dyDescent="0.2">
      <c r="A32" s="1">
        <v>29</v>
      </c>
      <c r="B32" s="21">
        <f ca="1">B31*(1-'Risk female'!B32)</f>
        <v>0.98715183419405961</v>
      </c>
      <c r="C32" s="21">
        <f ca="1">C31*(1-'Risk female'!C32)</f>
        <v>0.98734098153470407</v>
      </c>
      <c r="D32" s="21">
        <f ca="1">D31*(1-'Risk female'!D32)</f>
        <v>0.98752735488026289</v>
      </c>
      <c r="E32" s="21">
        <f ca="1">E31*(1-'Risk female'!E32)</f>
        <v>0.98771099460316802</v>
      </c>
      <c r="F32" s="21">
        <f ca="1">F31*(1-'Risk female'!F32)</f>
        <v>0.98789194049739715</v>
      </c>
      <c r="G32" s="21">
        <f ca="1">G31*(1-'Risk female'!G32)</f>
        <v>0.98807023178649056</v>
      </c>
      <c r="H32" s="21">
        <f ca="1">H31*(1-'Risk female'!H32)</f>
        <v>0.98824590713146554</v>
      </c>
      <c r="I32" s="21">
        <f ca="1">I31*(1-'Risk female'!I32)</f>
        <v>0.98841900463863552</v>
      </c>
      <c r="J32" s="21">
        <f ca="1">J31*(1-'Risk female'!J32)</f>
        <v>0.98858956186731739</v>
      </c>
      <c r="K32" s="21">
        <f ca="1">K31*(1-'Risk female'!K32)</f>
        <v>0.98875761583744792</v>
      </c>
      <c r="L32" s="21">
        <f ca="1">L31*(1-'Risk female'!L32)</f>
        <v>0.98892320303709269</v>
      </c>
      <c r="M32" s="21">
        <f ca="1">M31*(1-'Risk female'!M32)</f>
        <v>0.98908635942986856</v>
      </c>
      <c r="N32" s="21">
        <f ca="1">N31*(1-'Risk female'!N32)</f>
        <v>0.98924712046226027</v>
      </c>
      <c r="O32" s="21">
        <f ca="1">O31*(1-'Risk female'!O32)</f>
        <v>0.98940552107084345</v>
      </c>
      <c r="P32" s="21">
        <f ca="1">P31*(1-'Risk female'!P32)</f>
        <v>0.98956159568941549</v>
      </c>
      <c r="Q32" s="21">
        <f ca="1">Q31*(1-'Risk female'!Q32)</f>
        <v>0.98971537825602995</v>
      </c>
      <c r="R32" s="21">
        <f ca="1">R31*(1-'Risk female'!R32)</f>
        <v>0.98986690221994234</v>
      </c>
      <c r="S32" s="21">
        <f ca="1">S31*(1-'Risk female'!S32)</f>
        <v>0.99001620054845785</v>
      </c>
      <c r="T32" s="21">
        <f ca="1">T31*(1-'Risk female'!T32)</f>
        <v>0.99016330573369638</v>
      </c>
      <c r="U32" s="21">
        <f ca="1">U31*(1-'Risk female'!U32)</f>
        <v>0.99030824979926269</v>
      </c>
      <c r="V32" s="21">
        <f ca="1">V31*(1-'Risk female'!V32)</f>
        <v>0.99045106430683105</v>
      </c>
      <c r="W32" s="21">
        <f ca="1">W31*(1-'Risk female'!W32)</f>
        <v>0.99059178036264006</v>
      </c>
      <c r="X32" s="21">
        <f ca="1">X31*(1-'Risk female'!X32)</f>
        <v>0.99073042862390193</v>
      </c>
      <c r="Y32" s="21">
        <f ca="1">Y31*(1-'Risk female'!Y32)</f>
        <v>0.99086703930512932</v>
      </c>
      <c r="Z32" s="21">
        <f ca="1">Z31*(1-'Risk female'!Z32)</f>
        <v>0.99100164218437459</v>
      </c>
      <c r="AA32" s="21">
        <f ca="1">AA31*(1-'Risk female'!AA32)</f>
        <v>0.99113426660938242</v>
      </c>
      <c r="AB32" s="21">
        <f ca="1">AB31*(1-'Risk female'!AB32)</f>
        <v>0.99126494150367084</v>
      </c>
      <c r="AC32" s="21">
        <f ca="1">AC31*(1-'Risk female'!AC32)</f>
        <v>0.99139369537251698</v>
      </c>
      <c r="AD32" s="21">
        <f ca="1">AD31*(1-'Risk female'!AD32)</f>
        <v>0.99152055630887503</v>
      </c>
      <c r="AE32" s="21">
        <f ca="1">AE31*(1-'Risk female'!AE32)</f>
        <v>0.99164555199920512</v>
      </c>
      <c r="AF32" s="21">
        <f ca="1">AF31*(1-'Risk female'!AF32)</f>
        <v>0.99176870972922737</v>
      </c>
      <c r="AG32" s="21">
        <f ca="1">AG31*(1-'Risk female'!AG32)</f>
        <v>0.99189005638960137</v>
      </c>
      <c r="AH32" s="21">
        <f ca="1">AH31*(1-'Risk female'!AH32)</f>
        <v>0.99200961848152147</v>
      </c>
      <c r="AI32" s="21">
        <f ca="1">AI31*(1-'Risk female'!AI32)</f>
        <v>0.99212742212224558</v>
      </c>
      <c r="AJ32" s="21">
        <f ca="1">AJ31*(1-'Risk female'!AJ32)</f>
        <v>0.99224349305053905</v>
      </c>
      <c r="AK32" s="21">
        <f ca="1">AK31*(1-'Risk female'!AK32)</f>
        <v>0.992357856632053</v>
      </c>
      <c r="AL32" s="21">
        <f ca="1">AL31*(1-'Risk female'!AL32)</f>
        <v>0.99247053786462547</v>
      </c>
      <c r="AM32" s="21">
        <f ca="1">AM31*(1-'Risk female'!AM32)</f>
        <v>0.9925815613835095</v>
      </c>
      <c r="AN32" s="21">
        <f ca="1">AN31*(1-'Risk female'!AN32)</f>
        <v>0.99269095146653652</v>
      </c>
      <c r="AO32" s="21">
        <f ca="1">AO31*(1-'Risk female'!AO32)</f>
        <v>0.99279873203919722</v>
      </c>
      <c r="AP32" s="21">
        <f ca="1">AP31*(1-'Risk female'!AP32)</f>
        <v>0.99290492667966512</v>
      </c>
      <c r="AQ32" s="21">
        <f ca="1">AQ31*(1-'Risk female'!AQ32)</f>
        <v>0.99300955862374585</v>
      </c>
      <c r="AR32" s="21">
        <f ca="1">AR31*(1-'Risk female'!AR32)</f>
        <v>0.99311265076975708</v>
      </c>
      <c r="AS32" s="21">
        <f ca="1">AS31*(1-'Risk female'!AS32)</f>
        <v>0.99321422568334639</v>
      </c>
      <c r="AT32" s="21">
        <f ca="1">AT31*(1-'Risk female'!AT32)</f>
        <v>0.99331430560223877</v>
      </c>
      <c r="AU32" s="21">
        <f ca="1">AU31*(1-'Risk female'!AU32)</f>
        <v>0.99341291244091845</v>
      </c>
      <c r="AV32" s="21">
        <f ca="1">AV31*(1-'Risk female'!AV32)</f>
        <v>0.99351006779525175</v>
      </c>
      <c r="AW32" s="21">
        <f ca="1">AW31*(1-'Risk female'!AW32)</f>
        <v>0.99360579294703955</v>
      </c>
      <c r="AX32" s="21">
        <f ca="1">AX31*(1-'Risk female'!AX32)</f>
        <v>0.99370010886851246</v>
      </c>
      <c r="AY32" s="21">
        <f ca="1">AY31*(1-'Risk female'!AY32)</f>
        <v>0.99379303622675874</v>
      </c>
      <c r="AZ32" s="21">
        <f ca="1">AZ31*(1-'Risk female'!AZ32)</f>
        <v>0.99388459538809526</v>
      </c>
    </row>
    <row r="33" spans="1:52" x14ac:dyDescent="0.2">
      <c r="A33" s="1">
        <v>30</v>
      </c>
      <c r="B33" s="21">
        <f ca="1">B32*(1-'Risk female'!B33)</f>
        <v>0.98678060683890956</v>
      </c>
      <c r="C33" s="21">
        <f ca="1">C32*(1-'Risk female'!C33)</f>
        <v>0.98697517021872938</v>
      </c>
      <c r="D33" s="21">
        <f ca="1">D32*(1-'Risk female'!D33)</f>
        <v>0.98716688161171207</v>
      </c>
      <c r="E33" s="21">
        <f ca="1">E32*(1-'Risk female'!E33)</f>
        <v>0.98735578248312428</v>
      </c>
      <c r="F33" s="21">
        <f ca="1">F32*(1-'Risk female'!F33)</f>
        <v>0.98754191370536604</v>
      </c>
      <c r="G33" s="21">
        <f ca="1">G32*(1-'Risk female'!G33)</f>
        <v>0.98772531556615084</v>
      </c>
      <c r="H33" s="21">
        <f ca="1">H32*(1-'Risk female'!H33)</f>
        <v>0.98790602777658165</v>
      </c>
      <c r="I33" s="21">
        <f ca="1">I32*(1-'Risk female'!I33)</f>
        <v>0.9880840894791304</v>
      </c>
      <c r="J33" s="21">
        <f ca="1">J32*(1-'Risk female'!J33)</f>
        <v>0.98825953925550514</v>
      </c>
      <c r="K33" s="21">
        <f ca="1">K32*(1-'Risk female'!K33)</f>
        <v>0.98843241513442515</v>
      </c>
      <c r="L33" s="21">
        <f ca="1">L32*(1-'Risk female'!L33)</f>
        <v>0.98860275459928793</v>
      </c>
      <c r="M33" s="21">
        <f ca="1">M32*(1-'Risk female'!M33)</f>
        <v>0.98877059459574712</v>
      </c>
      <c r="N33" s="21">
        <f ca="1">N32*(1-'Risk female'!N33)</f>
        <v>0.98893597153918555</v>
      </c>
      <c r="O33" s="21">
        <f ca="1">O32*(1-'Risk female'!O33)</f>
        <v>0.98909892132209232</v>
      </c>
      <c r="P33" s="21">
        <f ca="1">P32*(1-'Risk female'!P33)</f>
        <v>0.98925947932134628</v>
      </c>
      <c r="Q33" s="21">
        <f ca="1">Q32*(1-'Risk female'!Q33)</f>
        <v>0.98941768040540323</v>
      </c>
      <c r="R33" s="21">
        <f ca="1">R32*(1-'Risk female'!R33)</f>
        <v>0.98957355894139232</v>
      </c>
      <c r="S33" s="21">
        <f ca="1">S32*(1-'Risk female'!S33)</f>
        <v>0.9897271488021131</v>
      </c>
      <c r="T33" s="21">
        <f ca="1">T32*(1-'Risk female'!T33)</f>
        <v>0.98987848337294981</v>
      </c>
      <c r="U33" s="21">
        <f ca="1">U32*(1-'Risk female'!U33)</f>
        <v>0.99002759555868824</v>
      </c>
      <c r="V33" s="21">
        <f ca="1">V32*(1-'Risk female'!V33)</f>
        <v>0.99017451779024668</v>
      </c>
      <c r="W33" s="21">
        <f ca="1">W32*(1-'Risk female'!W33)</f>
        <v>0.99031928203131558</v>
      </c>
      <c r="X33" s="21">
        <f ca="1">X32*(1-'Risk female'!X33)</f>
        <v>0.9904619197849106</v>
      </c>
      <c r="Y33" s="21">
        <f ca="1">Y32*(1-'Risk female'!Y33)</f>
        <v>0.99060246209984182</v>
      </c>
      <c r="Z33" s="21">
        <f ca="1">Z32*(1-'Risk female'!Z33)</f>
        <v>0.99074093957709397</v>
      </c>
      <c r="AA33" s="21">
        <f ca="1">AA32*(1-'Risk female'!AA33)</f>
        <v>0.99087738237611922</v>
      </c>
      <c r="AB33" s="21">
        <f ca="1">AB32*(1-'Risk female'!AB33)</f>
        <v>0.99101182022105705</v>
      </c>
      <c r="AC33" s="21">
        <f ca="1">AC32*(1-'Risk female'!AC33)</f>
        <v>0.99114428240685648</v>
      </c>
      <c r="AD33" s="21">
        <f ca="1">AD32*(1-'Risk female'!AD33)</f>
        <v>0.99127479780533134</v>
      </c>
      <c r="AE33" s="21">
        <f ca="1">AE32*(1-'Risk female'!AE33)</f>
        <v>0.99140339487112339</v>
      </c>
      <c r="AF33" s="21">
        <f ca="1">AF32*(1-'Risk female'!AF33)</f>
        <v>0.9915301016475897</v>
      </c>
      <c r="AG33" s="21">
        <f ca="1">AG32*(1-'Risk female'!AG33)</f>
        <v>0.99165494577261548</v>
      </c>
      <c r="AH33" s="21">
        <f ca="1">AH32*(1-'Risk female'!AH33)</f>
        <v>0.99177795448433903</v>
      </c>
      <c r="AI33" s="21">
        <f ca="1">AI32*(1-'Risk female'!AI33)</f>
        <v>0.99189915462681155</v>
      </c>
      <c r="AJ33" s="21">
        <f ca="1">AJ32*(1-'Risk female'!AJ33)</f>
        <v>0.9920185726555687</v>
      </c>
      <c r="AK33" s="21">
        <f ca="1">AK32*(1-'Risk female'!AK33)</f>
        <v>0.99213623464313649</v>
      </c>
      <c r="AL33" s="21">
        <f ca="1">AL32*(1-'Risk female'!AL33)</f>
        <v>0.99225216628445834</v>
      </c>
      <c r="AM33" s="21">
        <f ca="1">AM32*(1-'Risk female'!AM33)</f>
        <v>0.99236639290224804</v>
      </c>
      <c r="AN33" s="21">
        <f ca="1">AN32*(1-'Risk female'!AN33)</f>
        <v>0.99247893945227583</v>
      </c>
      <c r="AO33" s="21">
        <f ca="1">AO32*(1-'Risk female'!AO33)</f>
        <v>0.99258983052857253</v>
      </c>
      <c r="AP33" s="21">
        <f ca="1">AP32*(1-'Risk female'!AP33)</f>
        <v>0.99269909036857262</v>
      </c>
      <c r="AQ33" s="21">
        <f ca="1">AQ32*(1-'Risk female'!AQ33)</f>
        <v>0.99280674285818449</v>
      </c>
      <c r="AR33" s="21">
        <f ca="1">AR32*(1-'Risk female'!AR33)</f>
        <v>0.99291281153678768</v>
      </c>
      <c r="AS33" s="21">
        <f ca="1">AS32*(1-'Risk female'!AS33)</f>
        <v>0.99301731960216844</v>
      </c>
      <c r="AT33" s="21">
        <f ca="1">AT32*(1-'Risk female'!AT33)</f>
        <v>0.99312028991538259</v>
      </c>
      <c r="AU33" s="21">
        <f ca="1">AU32*(1-'Risk female'!AU33)</f>
        <v>0.99322174500555238</v>
      </c>
      <c r="AV33" s="21">
        <f ca="1">AV32*(1-'Risk female'!AV33)</f>
        <v>0.99332170707460277</v>
      </c>
      <c r="AW33" s="21">
        <f ca="1">AW32*(1-'Risk female'!AW33)</f>
        <v>0.99342019800192527</v>
      </c>
      <c r="AX33" s="21">
        <f ca="1">AX32*(1-'Risk female'!AX33)</f>
        <v>0.99351723934898473</v>
      </c>
      <c r="AY33" s="21">
        <f ca="1">AY32*(1-'Risk female'!AY33)</f>
        <v>0.99361285236385677</v>
      </c>
      <c r="AZ33" s="21">
        <f ca="1">AZ32*(1-'Risk female'!AZ33)</f>
        <v>0.99370705798570691</v>
      </c>
    </row>
    <row r="34" spans="1:52" x14ac:dyDescent="0.2">
      <c r="A34" s="1">
        <v>31</v>
      </c>
      <c r="B34" s="21">
        <f ca="1">B33*(1-'Risk female'!B34)</f>
        <v>0.98641348750284907</v>
      </c>
      <c r="C34" s="21">
        <f ca="1">C33*(1-'Risk female'!C34)</f>
        <v>0.98661340497644057</v>
      </c>
      <c r="D34" s="21">
        <f ca="1">D33*(1-'Risk female'!D34)</f>
        <v>0.98681039342249111</v>
      </c>
      <c r="E34" s="21">
        <f ca="1">E33*(1-'Risk female'!E34)</f>
        <v>0.98700449538403157</v>
      </c>
      <c r="F34" s="21">
        <f ca="1">F33*(1-'Risk female'!F34)</f>
        <v>0.98719575279706484</v>
      </c>
      <c r="G34" s="21">
        <f ca="1">G33*(1-'Risk female'!G34)</f>
        <v>0.98738420699890495</v>
      </c>
      <c r="H34" s="21">
        <f ca="1">H33*(1-'Risk female'!H34)</f>
        <v>0.98756989873641021</v>
      </c>
      <c r="I34" s="21">
        <f ca="1">I33*(1-'Risk female'!I34)</f>
        <v>0.98775286817411867</v>
      </c>
      <c r="J34" s="21">
        <f ca="1">J33*(1-'Risk female'!J34)</f>
        <v>0.98793315490227152</v>
      </c>
      <c r="K34" s="21">
        <f ca="1">K33*(1-'Risk female'!K34)</f>
        <v>0.98811079794474144</v>
      </c>
      <c r="L34" s="21">
        <f ca="1">L33*(1-'Risk female'!L34)</f>
        <v>0.98828583576685458</v>
      </c>
      <c r="M34" s="21">
        <f ca="1">M33*(1-'Risk female'!M34)</f>
        <v>0.98845830628312004</v>
      </c>
      <c r="N34" s="21">
        <f ca="1">N33*(1-'Risk female'!N34)</f>
        <v>0.98862824686485451</v>
      </c>
      <c r="O34" s="21">
        <f ca="1">O33*(1-'Risk female'!O34)</f>
        <v>0.98879569434771031</v>
      </c>
      <c r="P34" s="21">
        <f ca="1">P33*(1-'Risk female'!P34)</f>
        <v>0.98896068503910761</v>
      </c>
      <c r="Q34" s="21">
        <f ca="1">Q33*(1-'Risk female'!Q34)</f>
        <v>0.98912325472557061</v>
      </c>
      <c r="R34" s="21">
        <f ca="1">R33*(1-'Risk female'!R34)</f>
        <v>0.98928343867997082</v>
      </c>
      <c r="S34" s="21">
        <f ca="1">S33*(1-'Risk female'!S34)</f>
        <v>0.98944127166867024</v>
      </c>
      <c r="T34" s="21">
        <f ca="1">T33*(1-'Risk female'!T34)</f>
        <v>0.98959678795858086</v>
      </c>
      <c r="U34" s="21">
        <f ca="1">U33*(1-'Risk female'!U34)</f>
        <v>0.98975002132412537</v>
      </c>
      <c r="V34" s="21">
        <f ca="1">V33*(1-'Risk female'!V34)</f>
        <v>0.98990100505411038</v>
      </c>
      <c r="W34" s="21">
        <f ca="1">W33*(1-'Risk female'!W34)</f>
        <v>0.99004977195850863</v>
      </c>
      <c r="X34" s="21">
        <f ca="1">X33*(1-'Risk female'!X34)</f>
        <v>0.99019635437515163</v>
      </c>
      <c r="Y34" s="21">
        <f ca="1">Y33*(1-'Risk female'!Y34)</f>
        <v>0.99034078417633831</v>
      </c>
      <c r="Z34" s="21">
        <f ca="1">Z33*(1-'Risk female'!Z34)</f>
        <v>0.99048309277535351</v>
      </c>
      <c r="AA34" s="21">
        <f ca="1">AA33*(1-'Risk female'!AA34)</f>
        <v>0.99062331113289737</v>
      </c>
      <c r="AB34" s="21">
        <f ca="1">AB33*(1-'Risk female'!AB34)</f>
        <v>0.99076146976344093</v>
      </c>
      <c r="AC34" s="21">
        <f ca="1">AC33*(1-'Risk female'!AC34)</f>
        <v>0.99089759874148298</v>
      </c>
      <c r="AD34" s="21">
        <f ca="1">AD33*(1-'Risk female'!AD34)</f>
        <v>0.99103172770773851</v>
      </c>
      <c r="AE34" s="21">
        <f ca="1">AE33*(1-'Risk female'!AE34)</f>
        <v>0.99116388587523363</v>
      </c>
      <c r="AF34" s="21">
        <f ca="1">AF33*(1-'Risk female'!AF34)</f>
        <v>0.99129410203532431</v>
      </c>
      <c r="AG34" s="21">
        <f ca="1">AG33*(1-'Risk female'!AG34)</f>
        <v>0.99142240456363784</v>
      </c>
      <c r="AH34" s="21">
        <f ca="1">AH33*(1-'Risk female'!AH34)</f>
        <v>0.99154882142592748</v>
      </c>
      <c r="AI34" s="21">
        <f ca="1">AI33*(1-'Risk female'!AI34)</f>
        <v>0.99167338018385787</v>
      </c>
      <c r="AJ34" s="21">
        <f ca="1">AJ33*(1-'Risk female'!AJ34)</f>
        <v>0.99179610800070406</v>
      </c>
      <c r="AK34" s="21">
        <f ca="1">AK33*(1-'Risk female'!AK34)</f>
        <v>0.99191703164698097</v>
      </c>
      <c r="AL34" s="21">
        <f ca="1">AL33*(1-'Risk female'!AL34)</f>
        <v>0.99203617750599415</v>
      </c>
      <c r="AM34" s="21">
        <f ca="1">AM33*(1-'Risk female'!AM34)</f>
        <v>0.99215357157931572</v>
      </c>
      <c r="AN34" s="21">
        <f ca="1">AN33*(1-'Risk female'!AN34)</f>
        <v>0.99226923949219015</v>
      </c>
      <c r="AO34" s="21">
        <f ca="1">AO33*(1-'Risk female'!AO34)</f>
        <v>0.99238320649885925</v>
      </c>
      <c r="AP34" s="21">
        <f ca="1">AP33*(1-'Risk female'!AP34)</f>
        <v>0.9924954974878234</v>
      </c>
      <c r="AQ34" s="21">
        <f ca="1">AQ33*(1-'Risk female'!AQ34)</f>
        <v>0.99260613698702915</v>
      </c>
      <c r="AR34" s="21">
        <f ca="1">AR33*(1-'Risk female'!AR34)</f>
        <v>0.99271514916898262</v>
      </c>
      <c r="AS34" s="21">
        <f ca="1">AS33*(1-'Risk female'!AS34)</f>
        <v>0.99282255785580009</v>
      </c>
      <c r="AT34" s="21">
        <f ca="1">AT33*(1-'Risk female'!AT34)</f>
        <v>0.99292838652418403</v>
      </c>
      <c r="AU34" s="21">
        <f ca="1">AU33*(1-'Risk female'!AU34)</f>
        <v>0.99303265831033338</v>
      </c>
      <c r="AV34" s="21">
        <f ca="1">AV33*(1-'Risk female'!AV34)</f>
        <v>0.99313539601479017</v>
      </c>
      <c r="AW34" s="21">
        <f ca="1">AW33*(1-'Risk female'!AW34)</f>
        <v>0.99323662210721408</v>
      </c>
      <c r="AX34" s="21">
        <f ca="1">AX33*(1-'Risk female'!AX34)</f>
        <v>0.99333635873109771</v>
      </c>
      <c r="AY34" s="21">
        <f ca="1">AY33*(1-'Risk female'!AY34)</f>
        <v>0.9934346277084124</v>
      </c>
      <c r="AZ34" s="21">
        <f ca="1">AZ33*(1-'Risk female'!AZ34)</f>
        <v>0.99353145054419267</v>
      </c>
    </row>
    <row r="35" spans="1:52" x14ac:dyDescent="0.2">
      <c r="A35" s="1">
        <v>32</v>
      </c>
      <c r="B35" s="21">
        <f ca="1">B34*(1-'Risk female'!B35)</f>
        <v>0.98601129968128909</v>
      </c>
      <c r="C35" s="21">
        <f ca="1">C34*(1-'Risk female'!C35)</f>
        <v>0.98621708051004164</v>
      </c>
      <c r="D35" s="21">
        <f ca="1">D34*(1-'Risk female'!D35)</f>
        <v>0.98641984800669869</v>
      </c>
      <c r="E35" s="21">
        <f ca="1">E34*(1-'Risk female'!E35)</f>
        <v>0.98661964589178131</v>
      </c>
      <c r="F35" s="21">
        <f ca="1">F34*(1-'Risk female'!F35)</f>
        <v>0.98681651726336905</v>
      </c>
      <c r="G35" s="21">
        <f ca="1">G34*(1-'Risk female'!G35)</f>
        <v>0.98701050460560902</v>
      </c>
      <c r="H35" s="21">
        <f ca="1">H34*(1-'Risk female'!H35)</f>
        <v>0.98720164979711789</v>
      </c>
      <c r="I35" s="21">
        <f ca="1">I34*(1-'Risk female'!I35)</f>
        <v>0.98738999411928696</v>
      </c>
      <c r="J35" s="21">
        <f ca="1">J34*(1-'Risk female'!J35)</f>
        <v>0.98757557826447206</v>
      </c>
      <c r="K35" s="21">
        <f ca="1">K34*(1-'Risk female'!K35)</f>
        <v>0.98775844234408972</v>
      </c>
      <c r="L35" s="21">
        <f ca="1">L34*(1-'Risk female'!L35)</f>
        <v>0.98793862589660353</v>
      </c>
      <c r="M35" s="21">
        <f ca="1">M34*(1-'Risk female'!M35)</f>
        <v>0.98811616789541945</v>
      </c>
      <c r="N35" s="21">
        <f ca="1">N34*(1-'Risk female'!N35)</f>
        <v>0.98829110675667331</v>
      </c>
      <c r="O35" s="21">
        <f ca="1">O34*(1-'Risk female'!O35)</f>
        <v>0.98846348034692155</v>
      </c>
      <c r="P35" s="21">
        <f ca="1">P34*(1-'Risk female'!P35)</f>
        <v>0.98863332599073506</v>
      </c>
      <c r="Q35" s="21">
        <f ca="1">Q34*(1-'Risk female'!Q35)</f>
        <v>0.98880068047819525</v>
      </c>
      <c r="R35" s="21">
        <f ca="1">R34*(1-'Risk female'!R35)</f>
        <v>0.98896558007229729</v>
      </c>
      <c r="S35" s="21">
        <f ca="1">S34*(1-'Risk female'!S35)</f>
        <v>0.98912806051625035</v>
      </c>
      <c r="T35" s="21">
        <f ca="1">T34*(1-'Risk female'!T35)</f>
        <v>0.98928815704069484</v>
      </c>
      <c r="U35" s="21">
        <f ca="1">U34*(1-'Risk female'!U35)</f>
        <v>0.98944590437081803</v>
      </c>
      <c r="V35" s="21">
        <f ca="1">V34*(1-'Risk female'!V35)</f>
        <v>0.98960133673338257</v>
      </c>
      <c r="W35" s="21">
        <f ca="1">W34*(1-'Risk female'!W35)</f>
        <v>0.98975448786366149</v>
      </c>
      <c r="X35" s="21">
        <f ca="1">X34*(1-'Risk female'!X35)</f>
        <v>0.98990539101228259</v>
      </c>
      <c r="Y35" s="21">
        <f ca="1">Y34*(1-'Risk female'!Y35)</f>
        <v>0.99005407895198871</v>
      </c>
      <c r="Z35" s="21">
        <f ca="1">Z34*(1-'Risk female'!Z35)</f>
        <v>0.99020058398430499</v>
      </c>
      <c r="AA35" s="21">
        <f ca="1">AA34*(1-'Risk female'!AA35)</f>
        <v>0.99034493794611711</v>
      </c>
      <c r="AB35" s="21">
        <f ca="1">AB34*(1-'Risk female'!AB35)</f>
        <v>0.99048717221617366</v>
      </c>
      <c r="AC35" s="21">
        <f ca="1">AC34*(1-'Risk female'!AC35)</f>
        <v>0.99062731772148882</v>
      </c>
      <c r="AD35" s="21">
        <f ca="1">AD34*(1-'Risk female'!AD35)</f>
        <v>0.99076540494367527</v>
      </c>
      <c r="AE35" s="21">
        <f ca="1">AE34*(1-'Risk female'!AE35)</f>
        <v>0.99090146392518241</v>
      </c>
      <c r="AF35" s="21">
        <f ca="1">AF34*(1-'Risk female'!AF35)</f>
        <v>0.99103552427545671</v>
      </c>
      <c r="AG35" s="21">
        <f ca="1">AG34*(1-'Risk female'!AG35)</f>
        <v>0.99116761517702401</v>
      </c>
      <c r="AH35" s="21">
        <f ca="1">AH34*(1-'Risk female'!AH35)</f>
        <v>0.99129776539148373</v>
      </c>
      <c r="AI35" s="21">
        <f ca="1">AI34*(1-'Risk female'!AI35)</f>
        <v>0.9914260032654314</v>
      </c>
      <c r="AJ35" s="21">
        <f ca="1">AJ34*(1-'Risk female'!AJ35)</f>
        <v>0.9915523567362956</v>
      </c>
      <c r="AK35" s="21">
        <f ca="1">AK34*(1-'Risk female'!AK35)</f>
        <v>0.99167685333810163</v>
      </c>
      <c r="AL35" s="21">
        <f ca="1">AL34*(1-'Risk female'!AL35)</f>
        <v>0.99179952020715734</v>
      </c>
      <c r="AM35" s="21">
        <f ca="1">AM34*(1-'Risk female'!AM35)</f>
        <v>0.99192038408766103</v>
      </c>
      <c r="AN35" s="21">
        <f ca="1">AN34*(1-'Risk female'!AN35)</f>
        <v>0.99203947133723924</v>
      </c>
      <c r="AO35" s="21">
        <f ca="1">AO34*(1-'Risk female'!AO35)</f>
        <v>0.99215680793240157</v>
      </c>
      <c r="AP35" s="21">
        <f ca="1">AP34*(1-'Risk female'!AP35)</f>
        <v>0.99227241947393086</v>
      </c>
      <c r="AQ35" s="21">
        <f ca="1">AQ34*(1-'Risk female'!AQ35)</f>
        <v>0.99238633119219843</v>
      </c>
      <c r="AR35" s="21">
        <f ca="1">AR34*(1-'Risk female'!AR35)</f>
        <v>0.99249856795240343</v>
      </c>
      <c r="AS35" s="21">
        <f ca="1">AS34*(1-'Risk female'!AS35)</f>
        <v>0.99260915425974872</v>
      </c>
      <c r="AT35" s="21">
        <f ca="1">AT34*(1-'Risk female'!AT35)</f>
        <v>0.99271811426454015</v>
      </c>
      <c r="AU35" s="21">
        <f ca="1">AU34*(1-'Risk female'!AU35)</f>
        <v>0.99282547176721947</v>
      </c>
      <c r="AV35" s="21">
        <f ca="1">AV34*(1-'Risk female'!AV35)</f>
        <v>0.99293125022333184</v>
      </c>
      <c r="AW35" s="21">
        <f ca="1">AW34*(1-'Risk female'!AW35)</f>
        <v>0.99303547274842008</v>
      </c>
      <c r="AX35" s="21">
        <f ca="1">AX34*(1-'Risk female'!AX35)</f>
        <v>0.99313816212285888</v>
      </c>
      <c r="AY35" s="21">
        <f ca="1">AY34*(1-'Risk female'!AY35)</f>
        <v>0.99323934079661691</v>
      </c>
      <c r="AZ35" s="21">
        <f ca="1">AZ34*(1-'Risk female'!AZ35)</f>
        <v>0.99333903089395814</v>
      </c>
    </row>
    <row r="36" spans="1:52" x14ac:dyDescent="0.2">
      <c r="A36" s="1">
        <v>33</v>
      </c>
      <c r="B36" s="21">
        <f ca="1">B35*(1-'Risk female'!B36)</f>
        <v>0.98554999759765449</v>
      </c>
      <c r="C36" s="21">
        <f ca="1">C35*(1-'Risk female'!C36)</f>
        <v>0.98576250084747419</v>
      </c>
      <c r="D36" s="21">
        <f ca="1">D35*(1-'Risk female'!D36)</f>
        <v>0.98597189418923159</v>
      </c>
      <c r="E36" s="21">
        <f ca="1">E35*(1-'Risk female'!E36)</f>
        <v>0.9861782226899567</v>
      </c>
      <c r="F36" s="21">
        <f ca="1">F35*(1-'Risk female'!F36)</f>
        <v>0.98638153077668289</v>
      </c>
      <c r="G36" s="21">
        <f ca="1">G35*(1-'Risk female'!G36)</f>
        <v>0.98658186224514854</v>
      </c>
      <c r="H36" s="21">
        <f ca="1">H35*(1-'Risk female'!H36)</f>
        <v>0.98677926026838869</v>
      </c>
      <c r="I36" s="21">
        <f ca="1">I35*(1-'Risk female'!I36)</f>
        <v>0.98697376740523068</v>
      </c>
      <c r="J36" s="21">
        <f ca="1">J35*(1-'Risk female'!J36)</f>
        <v>0.98716542560867326</v>
      </c>
      <c r="K36" s="21">
        <f ca="1">K35*(1-'Risk female'!K36)</f>
        <v>0.98735427623416949</v>
      </c>
      <c r="L36" s="21">
        <f ca="1">L35*(1-'Risk female'!L36)</f>
        <v>0.98754036004780121</v>
      </c>
      <c r="M36" s="21">
        <f ca="1">M35*(1-'Risk female'!M36)</f>
        <v>0.98772371723435948</v>
      </c>
      <c r="N36" s="21">
        <f ca="1">N35*(1-'Risk female'!N36)</f>
        <v>0.9879043874053165</v>
      </c>
      <c r="O36" s="21">
        <f ca="1">O35*(1-'Risk female'!O36)</f>
        <v>0.98808240960670068</v>
      </c>
      <c r="P36" s="21">
        <f ca="1">P35*(1-'Risk female'!P36)</f>
        <v>0.98825782232687176</v>
      </c>
      <c r="Q36" s="21">
        <f ca="1">Q35*(1-'Risk female'!Q36)</f>
        <v>0.98843066350419895</v>
      </c>
      <c r="R36" s="21">
        <f ca="1">R35*(1-'Risk female'!R36)</f>
        <v>0.98860097053464369</v>
      </c>
      <c r="S36" s="21">
        <f ca="1">S35*(1-'Risk female'!S36)</f>
        <v>0.98876878027923842</v>
      </c>
      <c r="T36" s="21">
        <f ca="1">T35*(1-'Risk female'!T36)</f>
        <v>0.9889341290714817</v>
      </c>
      <c r="U36" s="21">
        <f ca="1">U35*(1-'Risk female'!U36)</f>
        <v>0.98909705272462933</v>
      </c>
      <c r="V36" s="21">
        <f ca="1">V35*(1-'Risk female'!V36)</f>
        <v>0.98925758653889839</v>
      </c>
      <c r="W36" s="21">
        <f ca="1">W35*(1-'Risk female'!W36)</f>
        <v>0.98941576530857511</v>
      </c>
      <c r="X36" s="21">
        <f ca="1">X35*(1-'Risk female'!X36)</f>
        <v>0.98957162332903159</v>
      </c>
      <c r="Y36" s="21">
        <f ca="1">Y35*(1-'Risk female'!Y36)</f>
        <v>0.98972519440365747</v>
      </c>
      <c r="Z36" s="21">
        <f ca="1">Z35*(1-'Risk female'!Z36)</f>
        <v>0.98987651185069547</v>
      </c>
      <c r="AA36" s="21">
        <f ca="1">AA35*(1-'Risk female'!AA36)</f>
        <v>0.99002560850998889</v>
      </c>
      <c r="AB36" s="21">
        <f ca="1">AB35*(1-'Risk female'!AB36)</f>
        <v>0.9901725167496499</v>
      </c>
      <c r="AC36" s="21">
        <f ca="1">AC35*(1-'Risk female'!AC36)</f>
        <v>0.99031726847262735</v>
      </c>
      <c r="AD36" s="21">
        <f ca="1">AD35*(1-'Risk female'!AD36)</f>
        <v>0.99045989512320409</v>
      </c>
      <c r="AE36" s="21">
        <f ca="1">AE35*(1-'Risk female'!AE36)</f>
        <v>0.99060042769339751</v>
      </c>
      <c r="AF36" s="21">
        <f ca="1">AF35*(1-'Risk female'!AF36)</f>
        <v>0.9907388967292805</v>
      </c>
      <c r="AG36" s="21">
        <f ca="1">AG35*(1-'Risk female'!AG36)</f>
        <v>0.99087533233722314</v>
      </c>
      <c r="AH36" s="21">
        <f ca="1">AH35*(1-'Risk female'!AH36)</f>
        <v>0.99100976419004638</v>
      </c>
      <c r="AI36" s="21">
        <f ca="1">AI35*(1-'Risk female'!AI36)</f>
        <v>0.99114222153309917</v>
      </c>
      <c r="AJ36" s="21">
        <f ca="1">AJ35*(1-'Risk female'!AJ36)</f>
        <v>0.99127273319025211</v>
      </c>
      <c r="AK36" s="21">
        <f ca="1">AK35*(1-'Risk female'!AK36)</f>
        <v>0.99140132756981481</v>
      </c>
      <c r="AL36" s="21">
        <f ca="1">AL35*(1-'Risk female'!AL36)</f>
        <v>0.99152803267037337</v>
      </c>
      <c r="AM36" s="21">
        <f ca="1">AM35*(1-'Risk female'!AM36)</f>
        <v>0.99165287608654895</v>
      </c>
      <c r="AN36" s="21">
        <f ca="1">AN35*(1-'Risk female'!AN36)</f>
        <v>0.99177588501468616</v>
      </c>
      <c r="AO36" s="21">
        <f ca="1">AO35*(1-'Risk female'!AO36)</f>
        <v>0.99189708625845463</v>
      </c>
      <c r="AP36" s="21">
        <f ca="1">AP35*(1-'Risk female'!AP36)</f>
        <v>0.9920165062343862</v>
      </c>
      <c r="AQ36" s="21">
        <f ca="1">AQ35*(1-'Risk female'!AQ36)</f>
        <v>0.99213417097733481</v>
      </c>
      <c r="AR36" s="21">
        <f ca="1">AR35*(1-'Risk female'!AR36)</f>
        <v>0.99225010614585984</v>
      </c>
      <c r="AS36" s="21">
        <f ca="1">AS35*(1-'Risk female'!AS36)</f>
        <v>0.99236433702754379</v>
      </c>
      <c r="AT36" s="21">
        <f ca="1">AT35*(1-'Risk female'!AT36)</f>
        <v>0.99247688854423222</v>
      </c>
      <c r="AU36" s="21">
        <f ca="1">AU35*(1-'Risk female'!AU36)</f>
        <v>0.99258778525720559</v>
      </c>
      <c r="AV36" s="21">
        <f ca="1">AV35*(1-'Risk female'!AV36)</f>
        <v>0.99269705137228526</v>
      </c>
      <c r="AW36" s="21">
        <f ca="1">AW35*(1-'Risk female'!AW36)</f>
        <v>0.99280471074486332</v>
      </c>
      <c r="AX36" s="21">
        <f ca="1">AX35*(1-'Risk female'!AX36)</f>
        <v>0.99291078688487155</v>
      </c>
      <c r="AY36" s="21">
        <f ca="1">AY35*(1-'Risk female'!AY36)</f>
        <v>0.99301530296167784</v>
      </c>
      <c r="AZ36" s="21">
        <f ca="1">AZ35*(1-'Risk female'!AZ36)</f>
        <v>0.99311828180891826</v>
      </c>
    </row>
    <row r="37" spans="1:52" x14ac:dyDescent="0.2">
      <c r="A37" s="1">
        <v>34</v>
      </c>
      <c r="B37" s="21">
        <f ca="1">B36*(1-'Risk female'!B37)</f>
        <v>0.98508149744470297</v>
      </c>
      <c r="C37" s="21">
        <f ca="1">C36*(1-'Risk female'!C37)</f>
        <v>0.98530082481746462</v>
      </c>
      <c r="D37" s="21">
        <f ca="1">D36*(1-'Risk female'!D37)</f>
        <v>0.98551694433884607</v>
      </c>
      <c r="E37" s="21">
        <f ca="1">E36*(1-'Risk female'!E37)</f>
        <v>0.98572990243867875</v>
      </c>
      <c r="F37" s="21">
        <f ca="1">F36*(1-'Risk female'!F37)</f>
        <v>0.98593974488911362</v>
      </c>
      <c r="G37" s="21">
        <f ca="1">G36*(1-'Risk female'!G37)</f>
        <v>0.98614651681351373</v>
      </c>
      <c r="H37" s="21">
        <f ca="1">H36*(1-'Risk female'!H37)</f>
        <v>0.98635026269523507</v>
      </c>
      <c r="I37" s="21">
        <f ca="1">I36*(1-'Risk female'!I37)</f>
        <v>0.98655102638631154</v>
      </c>
      <c r="J37" s="21">
        <f ca="1">J36*(1-'Risk female'!J37)</f>
        <v>0.98674885111602173</v>
      </c>
      <c r="K37" s="21">
        <f ca="1">K36*(1-'Risk female'!K37)</f>
        <v>0.98694377949935852</v>
      </c>
      <c r="L37" s="21">
        <f ca="1">L36*(1-'Risk female'!L37)</f>
        <v>0.98713585354539035</v>
      </c>
      <c r="M37" s="21">
        <f ca="1">M36*(1-'Risk female'!M37)</f>
        <v>0.98732511466552619</v>
      </c>
      <c r="N37" s="21">
        <f ca="1">N36*(1-'Risk female'!N37)</f>
        <v>0.98751160368167157</v>
      </c>
      <c r="O37" s="21">
        <f ca="1">O36*(1-'Risk female'!O37)</f>
        <v>0.98769536083428722</v>
      </c>
      <c r="P37" s="21">
        <f ca="1">P36*(1-'Risk female'!P37)</f>
        <v>0.98787642579034474</v>
      </c>
      <c r="Q37" s="21">
        <f ca="1">Q36*(1-'Risk female'!Q37)</f>
        <v>0.98805483765118718</v>
      </c>
      <c r="R37" s="21">
        <f ca="1">R36*(1-'Risk female'!R37)</f>
        <v>0.9882306349602904</v>
      </c>
      <c r="S37" s="21">
        <f ca="1">S36*(1-'Risk female'!S37)</f>
        <v>0.98840385571092038</v>
      </c>
      <c r="T37" s="21">
        <f ca="1">T36*(1-'Risk female'!T37)</f>
        <v>0.98857453735370593</v>
      </c>
      <c r="U37" s="21">
        <f ca="1">U36*(1-'Risk female'!U37)</f>
        <v>0.98874271680410564</v>
      </c>
      <c r="V37" s="21">
        <f ca="1">V36*(1-'Risk female'!V37)</f>
        <v>0.98890843044978682</v>
      </c>
      <c r="W37" s="21">
        <f ca="1">W36*(1-'Risk female'!W37)</f>
        <v>0.98907171415790673</v>
      </c>
      <c r="X37" s="21">
        <f ca="1">X36*(1-'Risk female'!X37)</f>
        <v>0.98923260328230178</v>
      </c>
      <c r="Y37" s="21">
        <f ca="1">Y36*(1-'Risk female'!Y37)</f>
        <v>0.98939113267058942</v>
      </c>
      <c r="Z37" s="21">
        <f ca="1">Z36*(1-'Risk female'!Z37)</f>
        <v>0.98954733667117478</v>
      </c>
      <c r="AA37" s="21">
        <f ca="1">AA36*(1-'Risk female'!AA37)</f>
        <v>0.98970124914016477</v>
      </c>
      <c r="AB37" s="21">
        <f ca="1">AB36*(1-'Risk female'!AB37)</f>
        <v>0.98985290344820454</v>
      </c>
      <c r="AC37" s="21">
        <f ca="1">AC36*(1-'Risk female'!AC37)</f>
        <v>0.99000233248721026</v>
      </c>
      <c r="AD37" s="21">
        <f ca="1">AD36*(1-'Risk female'!AD37)</f>
        <v>0.99014956867703086</v>
      </c>
      <c r="AE37" s="21">
        <f ca="1">AE36*(1-'Risk female'!AE37)</f>
        <v>0.99029464397201139</v>
      </c>
      <c r="AF37" s="21">
        <f ca="1">AF36*(1-'Risk female'!AF37)</f>
        <v>0.99043758986747521</v>
      </c>
      <c r="AG37" s="21">
        <f ca="1">AG36*(1-'Risk female'!AG37)</f>
        <v>0.99057843740612606</v>
      </c>
      <c r="AH37" s="21">
        <f ca="1">AH36*(1-'Risk female'!AH37)</f>
        <v>0.99071721718436023</v>
      </c>
      <c r="AI37" s="21">
        <f ca="1">AI36*(1-'Risk female'!AI37)</f>
        <v>0.99085395935850096</v>
      </c>
      <c r="AJ37" s="21">
        <f ca="1">AJ36*(1-'Risk female'!AJ37)</f>
        <v>0.99098869365094755</v>
      </c>
      <c r="AK37" s="21">
        <f ca="1">AK36*(1-'Risk female'!AK37)</f>
        <v>0.9911214493562478</v>
      </c>
      <c r="AL37" s="21">
        <f ca="1">AL36*(1-'Risk female'!AL37)</f>
        <v>0.99125225534708761</v>
      </c>
      <c r="AM37" s="21">
        <f ca="1">AM36*(1-'Risk female'!AM37)</f>
        <v>0.99138114008020195</v>
      </c>
      <c r="AN37" s="21">
        <f ca="1">AN36*(1-'Risk female'!AN37)</f>
        <v>0.99150813160221218</v>
      </c>
      <c r="AO37" s="21">
        <f ca="1">AO36*(1-'Risk female'!AO37)</f>
        <v>0.99163325755537768</v>
      </c>
      <c r="AP37" s="21">
        <f ca="1">AP36*(1-'Risk female'!AP37)</f>
        <v>0.99175654518327916</v>
      </c>
      <c r="AQ37" s="21">
        <f ca="1">AQ36*(1-'Risk female'!AQ37)</f>
        <v>0.99187802133642478</v>
      </c>
      <c r="AR37" s="21">
        <f ca="1">AR36*(1-'Risk female'!AR37)</f>
        <v>0.99199771247777779</v>
      </c>
      <c r="AS37" s="21">
        <f ca="1">AS36*(1-'Risk female'!AS37)</f>
        <v>0.99211564468821689</v>
      </c>
      <c r="AT37" s="21">
        <f ca="1">AT36*(1-'Risk female'!AT37)</f>
        <v>0.99223184367191797</v>
      </c>
      <c r="AU37" s="21">
        <f ca="1">AU36*(1-'Risk female'!AU37)</f>
        <v>0.99234633476166589</v>
      </c>
      <c r="AV37" s="21">
        <f ca="1">AV36*(1-'Risk female'!AV37)</f>
        <v>0.99245914292409876</v>
      </c>
      <c r="AW37" s="21">
        <f ca="1">AW36*(1-'Risk female'!AW37)</f>
        <v>0.99257029276487529</v>
      </c>
      <c r="AX37" s="21">
        <f ca="1">AX36*(1-'Risk female'!AX37)</f>
        <v>0.99267980853377946</v>
      </c>
      <c r="AY37" s="21">
        <f ca="1">AY36*(1-'Risk female'!AY37)</f>
        <v>0.99278771412975131</v>
      </c>
      <c r="AZ37" s="21">
        <f ca="1">AZ36*(1-'Risk female'!AZ37)</f>
        <v>0.99289403310585167</v>
      </c>
    </row>
    <row r="38" spans="1:52" x14ac:dyDescent="0.2">
      <c r="A38" s="1">
        <v>35</v>
      </c>
      <c r="B38" s="21">
        <f ca="1">B37*(1-'Risk female'!B38)</f>
        <v>0.98457670172894873</v>
      </c>
      <c r="C38" s="21">
        <f ca="1">C37*(1-'Risk female'!C38)</f>
        <v>0.98480337840564558</v>
      </c>
      <c r="D38" s="21">
        <f ca="1">D37*(1-'Risk female'!D38)</f>
        <v>0.98502674185258798</v>
      </c>
      <c r="E38" s="21">
        <f ca="1">E37*(1-'Risk female'!E38)</f>
        <v>0.98524683996282569</v>
      </c>
      <c r="F38" s="21">
        <f ca="1">F37*(1-'Risk female'!F38)</f>
        <v>0.98546371995283322</v>
      </c>
      <c r="G38" s="21">
        <f ca="1">G37*(1-'Risk female'!G38)</f>
        <v>0.98567742837160288</v>
      </c>
      <c r="H38" s="21">
        <f ca="1">H37*(1-'Risk female'!H38)</f>
        <v>0.98588801110962543</v>
      </c>
      <c r="I38" s="21">
        <f ca="1">I37*(1-'Risk female'!I38)</f>
        <v>0.98609551340777424</v>
      </c>
      <c r="J38" s="21">
        <f ca="1">J37*(1-'Risk female'!J38)</f>
        <v>0.98629997986607043</v>
      </c>
      <c r="K38" s="21">
        <f ca="1">K37*(1-'Risk female'!K38)</f>
        <v>0.98650145445234927</v>
      </c>
      <c r="L38" s="21">
        <f ca="1">L37*(1-'Risk female'!L38)</f>
        <v>0.98669998051081853</v>
      </c>
      <c r="M38" s="21">
        <f ca="1">M37*(1-'Risk female'!M38)</f>
        <v>0.98689560077051874</v>
      </c>
      <c r="N38" s="21">
        <f ca="1">N37*(1-'Risk female'!N38)</f>
        <v>0.9870883573536734</v>
      </c>
      <c r="O38" s="21">
        <f ca="1">O37*(1-'Risk female'!O38)</f>
        <v>0.98727829178394177</v>
      </c>
      <c r="P38" s="21">
        <f ca="1">P37*(1-'Risk female'!P38)</f>
        <v>0.98746544499456634</v>
      </c>
      <c r="Q38" s="21">
        <f ca="1">Q37*(1-'Risk female'!Q38)</f>
        <v>0.98764985733642507</v>
      </c>
      <c r="R38" s="21">
        <f ca="1">R37*(1-'Risk female'!R38)</f>
        <v>0.98783156858598276</v>
      </c>
      <c r="S38" s="21">
        <f ca="1">S37*(1-'Risk female'!S38)</f>
        <v>0.98801061795313727</v>
      </c>
      <c r="T38" s="21">
        <f ca="1">T37*(1-'Risk female'!T38)</f>
        <v>0.98818704408898039</v>
      </c>
      <c r="U38" s="21">
        <f ca="1">U37*(1-'Risk female'!U38)</f>
        <v>0.98836088509345099</v>
      </c>
      <c r="V38" s="21">
        <f ca="1">V37*(1-'Risk female'!V38)</f>
        <v>0.98853217852289932</v>
      </c>
      <c r="W38" s="21">
        <f ca="1">W37*(1-'Risk female'!W38)</f>
        <v>0.98870096139755237</v>
      </c>
      <c r="X38" s="21">
        <f ca="1">X37*(1-'Risk female'!X38)</f>
        <v>0.98886727020888598</v>
      </c>
      <c r="Y38" s="21">
        <f ca="1">Y37*(1-'Risk female'!Y38)</f>
        <v>0.98903114092690758</v>
      </c>
      <c r="Z38" s="21">
        <f ca="1">Z37*(1-'Risk female'!Z38)</f>
        <v>0.98919260900734374</v>
      </c>
      <c r="AA38" s="21">
        <f ca="1">AA37*(1-'Risk female'!AA38)</f>
        <v>0.9893517093987324</v>
      </c>
      <c r="AB38" s="21">
        <f ca="1">AB37*(1-'Risk female'!AB38)</f>
        <v>0.98950847654943652</v>
      </c>
      <c r="AC38" s="21">
        <f ca="1">AC37*(1-'Risk female'!AC38)</f>
        <v>0.98966294441455349</v>
      </c>
      <c r="AD38" s="21">
        <f ca="1">AD37*(1-'Risk female'!AD38)</f>
        <v>0.98981514646275104</v>
      </c>
      <c r="AE38" s="21">
        <f ca="1">AE37*(1-'Risk female'!AE38)</f>
        <v>0.98996511568300338</v>
      </c>
      <c r="AF38" s="21">
        <f ca="1">AF37*(1-'Risk female'!AF38)</f>
        <v>0.9901128845912458</v>
      </c>
      <c r="AG38" s="21">
        <f ca="1">AG37*(1-'Risk female'!AG38)</f>
        <v>0.99025848523694637</v>
      </c>
      <c r="AH38" s="21">
        <f ca="1">AH37*(1-'Risk female'!AH38)</f>
        <v>0.99040194920958746</v>
      </c>
      <c r="AI38" s="21">
        <f ca="1">AI37*(1-'Risk female'!AI38)</f>
        <v>0.99054330764506704</v>
      </c>
      <c r="AJ38" s="21">
        <f ca="1">AJ37*(1-'Risk female'!AJ38)</f>
        <v>0.99068259123201385</v>
      </c>
      <c r="AK38" s="21">
        <f ca="1">AK37*(1-'Risk female'!AK38)</f>
        <v>0.99081983021802389</v>
      </c>
      <c r="AL38" s="21">
        <f ca="1">AL37*(1-'Risk female'!AL38)</f>
        <v>0.990955054415814</v>
      </c>
      <c r="AM38" s="21">
        <f ca="1">AM37*(1-'Risk female'!AM38)</f>
        <v>0.99108829320929281</v>
      </c>
      <c r="AN38" s="21">
        <f ca="1">AN37*(1-'Risk female'!AN38)</f>
        <v>0.99121957555955909</v>
      </c>
      <c r="AO38" s="21">
        <f ca="1">AO37*(1-'Risk female'!AO38)</f>
        <v>0.99134893001081104</v>
      </c>
      <c r="AP38" s="21">
        <f ca="1">AP37*(1-'Risk female'!AP38)</f>
        <v>0.99147638469618737</v>
      </c>
      <c r="AQ38" s="21">
        <f ca="1">AQ37*(1-'Risk female'!AQ38)</f>
        <v>0.99160196734352846</v>
      </c>
      <c r="AR38" s="21">
        <f ca="1">AR37*(1-'Risk female'!AR38)</f>
        <v>0.9917257052810573</v>
      </c>
      <c r="AS38" s="21">
        <f ca="1">AS37*(1-'Risk female'!AS38)</f>
        <v>0.99184762544299321</v>
      </c>
      <c r="AT38" s="21">
        <f ca="1">AT37*(1-'Risk female'!AT38)</f>
        <v>0.99196775437508466</v>
      </c>
      <c r="AU38" s="21">
        <f ca="1">AU37*(1-'Risk female'!AU38)</f>
        <v>0.99208611824006931</v>
      </c>
      <c r="AV38" s="21">
        <f ca="1">AV37*(1-'Risk female'!AV38)</f>
        <v>0.99220274282306731</v>
      </c>
      <c r="AW38" s="21">
        <f ca="1">AW37*(1-'Risk female'!AW38)</f>
        <v>0.99231765353689472</v>
      </c>
      <c r="AX38" s="21">
        <f ca="1">AX37*(1-'Risk female'!AX38)</f>
        <v>0.99243087542731279</v>
      </c>
      <c r="AY38" s="21">
        <f ca="1">AY37*(1-'Risk female'!AY38)</f>
        <v>0.99254243317820301</v>
      </c>
      <c r="AZ38" s="21">
        <f ca="1">AZ37*(1-'Risk female'!AZ38)</f>
        <v>0.99265235111667294</v>
      </c>
    </row>
    <row r="39" spans="1:52" x14ac:dyDescent="0.2">
      <c r="A39" s="1">
        <v>36</v>
      </c>
      <c r="B39" s="21">
        <f ca="1">B38*(1-'Risk female'!B39)</f>
        <v>0.98404983959325987</v>
      </c>
      <c r="C39" s="21">
        <f ca="1">C38*(1-'Risk female'!C39)</f>
        <v>0.98428418290430097</v>
      </c>
      <c r="D39" s="21">
        <f ca="1">D38*(1-'Risk female'!D39)</f>
        <v>0.98451510317260971</v>
      </c>
      <c r="E39" s="21">
        <f ca="1">E38*(1-'Risk female'!E39)</f>
        <v>0.98474264981261384</v>
      </c>
      <c r="F39" s="21">
        <f ca="1">F38*(1-'Risk female'!F39)</f>
        <v>0.98496687154262341</v>
      </c>
      <c r="G39" s="21">
        <f ca="1">G38*(1-'Risk female'!G39)</f>
        <v>0.98518781639412767</v>
      </c>
      <c r="H39" s="21">
        <f ca="1">H38*(1-'Risk female'!H39)</f>
        <v>0.98540553172097933</v>
      </c>
      <c r="I39" s="21">
        <f ca="1">I38*(1-'Risk female'!I39)</f>
        <v>0.98562006420848247</v>
      </c>
      <c r="J39" s="21">
        <f ca="1">J38*(1-'Risk female'!J39)</f>
        <v>0.9858314598823581</v>
      </c>
      <c r="K39" s="21">
        <f ca="1">K38*(1-'Risk female'!K39)</f>
        <v>0.98603976411761329</v>
      </c>
      <c r="L39" s="21">
        <f ca="1">L38*(1-'Risk female'!L39)</f>
        <v>0.98624502164729966</v>
      </c>
      <c r="M39" s="21">
        <f ca="1">M38*(1-'Risk female'!M39)</f>
        <v>0.98644727657117293</v>
      </c>
      <c r="N39" s="21">
        <f ca="1">N38*(1-'Risk female'!N39)</f>
        <v>0.98664657236424258</v>
      </c>
      <c r="O39" s="21">
        <f ca="1">O38*(1-'Risk female'!O39)</f>
        <v>0.98684295188522153</v>
      </c>
      <c r="P39" s="21">
        <f ca="1">P38*(1-'Risk female'!P39)</f>
        <v>0.98703645738487122</v>
      </c>
      <c r="Q39" s="21">
        <f ca="1">Q38*(1-'Risk female'!Q39)</f>
        <v>0.98722713051424937</v>
      </c>
      <c r="R39" s="21">
        <f ca="1">R38*(1-'Risk female'!R39)</f>
        <v>0.98741501233285567</v>
      </c>
      <c r="S39" s="21">
        <f ca="1">S38*(1-'Risk female'!S39)</f>
        <v>0.98760014331667201</v>
      </c>
      <c r="T39" s="21">
        <f ca="1">T38*(1-'Risk female'!T39)</f>
        <v>0.98778256336611536</v>
      </c>
      <c r="U39" s="21">
        <f ca="1">U38*(1-'Risk female'!U39)</f>
        <v>0.98796231181388294</v>
      </c>
      <c r="V39" s="21">
        <f ca="1">V38*(1-'Risk female'!V39)</f>
        <v>0.98813942743270533</v>
      </c>
      <c r="W39" s="21">
        <f ca="1">W38*(1-'Risk female'!W39)</f>
        <v>0.98831394844300169</v>
      </c>
      <c r="X39" s="21">
        <f ca="1">X38*(1-'Risk female'!X39)</f>
        <v>0.98848591252043894</v>
      </c>
      <c r="Y39" s="21">
        <f ca="1">Y38*(1-'Risk female'!Y39)</f>
        <v>0.98865535680340066</v>
      </c>
      <c r="Z39" s="21">
        <f ca="1">Z38*(1-'Risk female'!Z39)</f>
        <v>0.98882231790036024</v>
      </c>
      <c r="AA39" s="21">
        <f ca="1">AA38*(1-'Risk female'!AA39)</f>
        <v>0.98898683189715531</v>
      </c>
      <c r="AB39" s="21">
        <f ca="1">AB38*(1-'Risk female'!AB39)</f>
        <v>0.98914893436418561</v>
      </c>
      <c r="AC39" s="21">
        <f ca="1">AC38*(1-'Risk female'!AC39)</f>
        <v>0.9893086603635014</v>
      </c>
      <c r="AD39" s="21">
        <f ca="1">AD38*(1-'Risk female'!AD39)</f>
        <v>0.98946604445582009</v>
      </c>
      <c r="AE39" s="21">
        <f ca="1">AE38*(1-'Risk female'!AE39)</f>
        <v>0.98962112070743991</v>
      </c>
      <c r="AF39" s="21">
        <f ca="1">AF38*(1-'Risk female'!AF39)</f>
        <v>0.98977392269707154</v>
      </c>
      <c r="AG39" s="21">
        <f ca="1">AG38*(1-'Risk female'!AG39)</f>
        <v>0.98992448352258466</v>
      </c>
      <c r="AH39" s="21">
        <f ca="1">AH38*(1-'Risk female'!AH39)</f>
        <v>0.99007283580766359</v>
      </c>
      <c r="AI39" s="21">
        <f ca="1">AI38*(1-'Risk female'!AI39)</f>
        <v>0.99021901170838078</v>
      </c>
      <c r="AJ39" s="21">
        <f ca="1">AJ38*(1-'Risk female'!AJ39)</f>
        <v>0.99036304291968302</v>
      </c>
      <c r="AK39" s="21">
        <f ca="1">AK38*(1-'Risk female'!AK39)</f>
        <v>0.99050496068179694</v>
      </c>
      <c r="AL39" s="21">
        <f ca="1">AL38*(1-'Risk female'!AL39)</f>
        <v>0.99064479578655096</v>
      </c>
      <c r="AM39" s="21">
        <f ca="1">AM38*(1-'Risk female'!AM39)</f>
        <v>0.99078257858361229</v>
      </c>
      <c r="AN39" s="21">
        <f ca="1">AN38*(1-'Risk female'!AN39)</f>
        <v>0.99091833898665083</v>
      </c>
      <c r="AO39" s="21">
        <f ca="1">AO38*(1-'Risk female'!AO39)</f>
        <v>0.99105210647941089</v>
      </c>
      <c r="AP39" s="21">
        <f ca="1">AP38*(1-'Risk female'!AP39)</f>
        <v>0.99118391012171503</v>
      </c>
      <c r="AQ39" s="21">
        <f ca="1">AQ38*(1-'Risk female'!AQ39)</f>
        <v>0.99131377855538538</v>
      </c>
      <c r="AR39" s="21">
        <f ca="1">AR38*(1-'Risk female'!AR39)</f>
        <v>0.99144174001008345</v>
      </c>
      <c r="AS39" s="21">
        <f ca="1">AS38*(1-'Risk female'!AS39)</f>
        <v>0.99156782230908092</v>
      </c>
      <c r="AT39" s="21">
        <f ca="1">AT38*(1-'Risk female'!AT39)</f>
        <v>0.99169205287494921</v>
      </c>
      <c r="AU39" s="21">
        <f ca="1">AU38*(1-'Risk female'!AU39)</f>
        <v>0.99181445873517271</v>
      </c>
      <c r="AV39" s="21">
        <f ca="1">AV38*(1-'Risk female'!AV39)</f>
        <v>0.9919350665276957</v>
      </c>
      <c r="AW39" s="21">
        <f ca="1">AW38*(1-'Risk female'!AW39)</f>
        <v>0.99205390250638703</v>
      </c>
      <c r="AX39" s="21">
        <f ca="1">AX38*(1-'Risk female'!AX39)</f>
        <v>0.99217099254643859</v>
      </c>
      <c r="AY39" s="21">
        <f ca="1">AY38*(1-'Risk female'!AY39)</f>
        <v>0.99228636214968946</v>
      </c>
      <c r="AZ39" s="21">
        <f ca="1">AZ38*(1-'Risk female'!AZ39)</f>
        <v>0.99240003644987795</v>
      </c>
    </row>
    <row r="40" spans="1:52" x14ac:dyDescent="0.2">
      <c r="A40" s="1">
        <v>37</v>
      </c>
      <c r="B40" s="21">
        <f ca="1">B39*(1-'Risk female'!B40)</f>
        <v>0.98343315718936408</v>
      </c>
      <c r="C40" s="21">
        <f ca="1">C39*(1-'Risk female'!C40)</f>
        <v>0.98367646934597808</v>
      </c>
      <c r="D40" s="21">
        <f ca="1">D39*(1-'Risk female'!D40)</f>
        <v>0.98391623013579355</v>
      </c>
      <c r="E40" s="21">
        <f ca="1">E39*(1-'Risk female'!E40)</f>
        <v>0.98415249074689592</v>
      </c>
      <c r="F40" s="21">
        <f ca="1">F39*(1-'Risk female'!F40)</f>
        <v>0.9843853016485965</v>
      </c>
      <c r="G40" s="21">
        <f ca="1">G39*(1-'Risk female'!G40)</f>
        <v>0.98461471260096201</v>
      </c>
      <c r="H40" s="21">
        <f ca="1">H39*(1-'Risk female'!H40)</f>
        <v>0.98484077266423053</v>
      </c>
      <c r="I40" s="21">
        <f ca="1">I39*(1-'Risk female'!I40)</f>
        <v>0.98506353020813109</v>
      </c>
      <c r="J40" s="21">
        <f ca="1">J39*(1-'Risk female'!J40)</f>
        <v>0.98528303292107999</v>
      </c>
      <c r="K40" s="21">
        <f ca="1">K39*(1-'Risk female'!K40)</f>
        <v>0.98549932781927929</v>
      </c>
      <c r="L40" s="21">
        <f ca="1">L39*(1-'Risk female'!L40)</f>
        <v>0.98571246125570555</v>
      </c>
      <c r="M40" s="21">
        <f ca="1">M39*(1-'Risk female'!M40)</f>
        <v>0.98592247892899709</v>
      </c>
      <c r="N40" s="21">
        <f ca="1">N39*(1-'Risk female'!N40)</f>
        <v>0.98612942589223118</v>
      </c>
      <c r="O40" s="21">
        <f ca="1">O39*(1-'Risk female'!O40)</f>
        <v>0.9863333465616001</v>
      </c>
      <c r="P40" s="21">
        <f ca="1">P39*(1-'Risk female'!P40)</f>
        <v>0.98653428472498195</v>
      </c>
      <c r="Q40" s="21">
        <f ca="1">Q39*(1-'Risk female'!Q40)</f>
        <v>0.98673228355041254</v>
      </c>
      <c r="R40" s="21">
        <f ca="1">R39*(1-'Risk female'!R40)</f>
        <v>0.98692738559445414</v>
      </c>
      <c r="S40" s="21">
        <f ca="1">S39*(1-'Risk female'!S40)</f>
        <v>0.98711963281045834</v>
      </c>
      <c r="T40" s="21">
        <f ca="1">T39*(1-'Risk female'!T40)</f>
        <v>0.987309066556739</v>
      </c>
      <c r="U40" s="21">
        <f ca="1">U39*(1-'Risk female'!U40)</f>
        <v>0.98749572760463766</v>
      </c>
      <c r="V40" s="21">
        <f ca="1">V39*(1-'Risk female'!V40)</f>
        <v>0.98767965614649467</v>
      </c>
      <c r="W40" s="21">
        <f ca="1">W39*(1-'Risk female'!W40)</f>
        <v>0.98786089180352132</v>
      </c>
      <c r="X40" s="21">
        <f ca="1">X39*(1-'Risk female'!X40)</f>
        <v>0.98803947363357514</v>
      </c>
      <c r="Y40" s="21">
        <f ca="1">Y39*(1-'Risk female'!Y40)</f>
        <v>0.98821544013884188</v>
      </c>
      <c r="Z40" s="21">
        <f ca="1">Z39*(1-'Risk female'!Z40)</f>
        <v>0.98838882927342286</v>
      </c>
      <c r="AA40" s="21">
        <f ca="1">AA39*(1-'Risk female'!AA40)</f>
        <v>0.98855967845081982</v>
      </c>
      <c r="AB40" s="21">
        <f ca="1">AB39*(1-'Risk female'!AB40)</f>
        <v>0.98872802455134257</v>
      </c>
      <c r="AC40" s="21">
        <f ca="1">AC39*(1-'Risk female'!AC40)</f>
        <v>0.98889390392940679</v>
      </c>
      <c r="AD40" s="21">
        <f ca="1">AD39*(1-'Risk female'!AD40)</f>
        <v>0.98905735242075588</v>
      </c>
      <c r="AE40" s="21">
        <f ca="1">AE39*(1-'Risk female'!AE40)</f>
        <v>0.98921840534958161</v>
      </c>
      <c r="AF40" s="21">
        <f ca="1">AF39*(1-'Risk female'!AF40)</f>
        <v>0.98937709753555803</v>
      </c>
      <c r="AG40" s="21">
        <f ca="1">AG39*(1-'Risk female'!AG40)</f>
        <v>0.98953346330079117</v>
      </c>
      <c r="AH40" s="21">
        <f ca="1">AH39*(1-'Risk female'!AH40)</f>
        <v>0.98968753647667473</v>
      </c>
      <c r="AI40" s="21">
        <f ca="1">AI39*(1-'Risk female'!AI40)</f>
        <v>0.9898393504106624</v>
      </c>
      <c r="AJ40" s="21">
        <f ca="1">AJ39*(1-'Risk female'!AJ40)</f>
        <v>0.9899889379729514</v>
      </c>
      <c r="AK40" s="21">
        <f ca="1">AK39*(1-'Risk female'!AK40)</f>
        <v>0.99013633156308378</v>
      </c>
      <c r="AL40" s="21">
        <f ca="1">AL39*(1-'Risk female'!AL40)</f>
        <v>0.99028156311646232</v>
      </c>
      <c r="AM40" s="21">
        <f ca="1">AM39*(1-'Risk female'!AM40)</f>
        <v>0.99042466411077956</v>
      </c>
      <c r="AN40" s="21">
        <f ca="1">AN39*(1-'Risk female'!AN40)</f>
        <v>0.99056566557237224</v>
      </c>
      <c r="AO40" s="21">
        <f ca="1">AO39*(1-'Risk female'!AO40)</f>
        <v>0.99070459808248268</v>
      </c>
      <c r="AP40" s="21">
        <f ca="1">AP39*(1-'Risk female'!AP40)</f>
        <v>0.99084149178344894</v>
      </c>
      <c r="AQ40" s="21">
        <f ca="1">AQ39*(1-'Risk female'!AQ40)</f>
        <v>0.99097637638481184</v>
      </c>
      <c r="AR40" s="21">
        <f ca="1">AR39*(1-'Risk female'!AR40)</f>
        <v>0.99110928116933938</v>
      </c>
      <c r="AS40" s="21">
        <f ca="1">AS39*(1-'Risk female'!AS40)</f>
        <v>0.99124023499897873</v>
      </c>
      <c r="AT40" s="21">
        <f ca="1">AT39*(1-'Risk female'!AT40)</f>
        <v>0.99136926632072631</v>
      </c>
      <c r="AU40" s="21">
        <f ca="1">AU39*(1-'Risk female'!AU40)</f>
        <v>0.99149640317242027</v>
      </c>
      <c r="AV40" s="21">
        <f ca="1">AV39*(1-'Risk female'!AV40)</f>
        <v>0.99162167318846384</v>
      </c>
      <c r="AW40" s="21">
        <f ca="1">AW39*(1-'Risk female'!AW40)</f>
        <v>0.99174510360546519</v>
      </c>
      <c r="AX40" s="21">
        <f ca="1">AX39*(1-'Risk female'!AX40)</f>
        <v>0.99186672126780995</v>
      </c>
      <c r="AY40" s="21">
        <f ca="1">AY39*(1-'Risk female'!AY40)</f>
        <v>0.99198655263315683</v>
      </c>
      <c r="AZ40" s="21">
        <f ca="1">AZ39*(1-'Risk female'!AZ40)</f>
        <v>0.99210462377785935</v>
      </c>
    </row>
    <row r="41" spans="1:52" x14ac:dyDescent="0.2">
      <c r="A41" s="1">
        <v>38</v>
      </c>
      <c r="B41" s="21">
        <f ca="1">B40*(1-'Risk female'!B41)</f>
        <v>0.98280234425567037</v>
      </c>
      <c r="C41" s="21">
        <f ca="1">C40*(1-'Risk female'!C41)</f>
        <v>0.983054825007321</v>
      </c>
      <c r="D41" s="21">
        <f ca="1">D40*(1-'Risk female'!D41)</f>
        <v>0.98330362337921806</v>
      </c>
      <c r="E41" s="21">
        <f ca="1">E40*(1-'Risk female'!E41)</f>
        <v>0.98354879236526316</v>
      </c>
      <c r="F41" s="21">
        <f ca="1">F40*(1-'Risk female'!F41)</f>
        <v>0.98379038421766829</v>
      </c>
      <c r="G41" s="21">
        <f ca="1">G40*(1-'Risk female'!G41)</f>
        <v>0.98402845045671561</v>
      </c>
      <c r="H41" s="21">
        <f ca="1">H40*(1-'Risk female'!H41)</f>
        <v>0.98426304188040392</v>
      </c>
      <c r="I41" s="21">
        <f ca="1">I40*(1-'Risk female'!I41)</f>
        <v>0.98449420857399672</v>
      </c>
      <c r="J41" s="21">
        <f ca="1">J40*(1-'Risk female'!J41)</f>
        <v>0.98472199991944864</v>
      </c>
      <c r="K41" s="21">
        <f ca="1">K40*(1-'Risk female'!K41)</f>
        <v>0.98494646460473179</v>
      </c>
      <c r="L41" s="21">
        <f ca="1">L40*(1-'Risk female'!L41)</f>
        <v>0.98516765063305278</v>
      </c>
      <c r="M41" s="21">
        <f ca="1">M40*(1-'Risk female'!M41)</f>
        <v>0.98538560533196673</v>
      </c>
      <c r="N41" s="21">
        <f ca="1">N40*(1-'Risk female'!N41)</f>
        <v>0.98560037536238132</v>
      </c>
      <c r="O41" s="21">
        <f ca="1">O40*(1-'Risk female'!O41)</f>
        <v>0.98581200672745839</v>
      </c>
      <c r="P41" s="21">
        <f ca="1">P40*(1-'Risk female'!P41)</f>
        <v>0.98602054478140921</v>
      </c>
      <c r="Q41" s="21">
        <f ca="1">Q40*(1-'Risk female'!Q41)</f>
        <v>0.98622603423819022</v>
      </c>
      <c r="R41" s="21">
        <f ca="1">R40*(1-'Risk female'!R41)</f>
        <v>0.98642851918009511</v>
      </c>
      <c r="S41" s="21">
        <f ca="1">S40*(1-'Risk female'!S41)</f>
        <v>0.98662804306623852</v>
      </c>
      <c r="T41" s="21">
        <f ca="1">T40*(1-'Risk female'!T41)</f>
        <v>0.98682464874095066</v>
      </c>
      <c r="U41" s="21">
        <f ca="1">U40*(1-'Risk female'!U41)</f>
        <v>0.98701837844206153</v>
      </c>
      <c r="V41" s="21">
        <f ca="1">V40*(1-'Risk female'!V41)</f>
        <v>0.98720927380909074</v>
      </c>
      <c r="W41" s="21">
        <f ca="1">W40*(1-'Risk female'!W41)</f>
        <v>0.98739737589133669</v>
      </c>
      <c r="X41" s="21">
        <f ca="1">X40*(1-'Risk female'!X41)</f>
        <v>0.98758272515586776</v>
      </c>
      <c r="Y41" s="21">
        <f ca="1">Y40*(1-'Risk female'!Y41)</f>
        <v>0.98776536149541894</v>
      </c>
      <c r="Z41" s="21">
        <f ca="1">Z40*(1-'Risk female'!Z41)</f>
        <v>0.98794532423619263</v>
      </c>
      <c r="AA41" s="21">
        <f ca="1">AA40*(1-'Risk female'!AA41)</f>
        <v>0.98812265214555517</v>
      </c>
      <c r="AB41" s="21">
        <f ca="1">AB40*(1-'Risk female'!AB41)</f>
        <v>0.98829738343965468</v>
      </c>
      <c r="AC41" s="21">
        <f ca="1">AC40*(1-'Risk female'!AC41)</f>
        <v>0.98846955579092888</v>
      </c>
      <c r="AD41" s="21">
        <f ca="1">AD40*(1-'Risk female'!AD41)</f>
        <v>0.9886392063355337</v>
      </c>
      <c r="AE41" s="21">
        <f ca="1">AE40*(1-'Risk female'!AE41)</f>
        <v>0.98880637168067043</v>
      </c>
      <c r="AF41" s="21">
        <f ca="1">AF40*(1-'Risk female'!AF41)</f>
        <v>0.98897108791182464</v>
      </c>
      <c r="AG41" s="21">
        <f ca="1">AG40*(1-'Risk female'!AG41)</f>
        <v>0.98913339059991867</v>
      </c>
      <c r="AH41" s="21">
        <f ca="1">AH40*(1-'Risk female'!AH41)</f>
        <v>0.98929331480836891</v>
      </c>
      <c r="AI41" s="21">
        <f ca="1">AI40*(1-'Risk female'!AI41)</f>
        <v>0.98945089510005846</v>
      </c>
      <c r="AJ41" s="21">
        <f ca="1">AJ40*(1-'Risk female'!AJ41)</f>
        <v>0.98960616554421899</v>
      </c>
      <c r="AK41" s="21">
        <f ca="1">AK40*(1-'Risk female'!AK41)</f>
        <v>0.98975915972322914</v>
      </c>
      <c r="AL41" s="21">
        <f ca="1">AL40*(1-'Risk female'!AL41)</f>
        <v>0.98990991073932544</v>
      </c>
      <c r="AM41" s="21">
        <f ca="1">AM40*(1-'Risk female'!AM41)</f>
        <v>0.99005845122122527</v>
      </c>
      <c r="AN41" s="21">
        <f ca="1">AN40*(1-'Risk female'!AN41)</f>
        <v>0.99020481333067323</v>
      </c>
      <c r="AO41" s="21">
        <f ca="1">AO40*(1-'Risk female'!AO41)</f>
        <v>0.99034902876889308</v>
      </c>
      <c r="AP41" s="21">
        <f ca="1">AP40*(1-'Risk female'!AP41)</f>
        <v>0.99049112878296652</v>
      </c>
      <c r="AQ41" s="21">
        <f ca="1">AQ40*(1-'Risk female'!AQ41)</f>
        <v>0.99063114417212739</v>
      </c>
      <c r="AR41" s="21">
        <f ca="1">AR40*(1-'Risk female'!AR41)</f>
        <v>0.99076910529397144</v>
      </c>
      <c r="AS41" s="21">
        <f ca="1">AS40*(1-'Risk female'!AS41)</f>
        <v>0.99090504207059227</v>
      </c>
      <c r="AT41" s="21">
        <f ca="1">AT40*(1-'Risk female'!AT41)</f>
        <v>0.99103898399463342</v>
      </c>
      <c r="AU41" s="21">
        <f ca="1">AU40*(1-'Risk female'!AU41)</f>
        <v>0.99117096013526096</v>
      </c>
      <c r="AV41" s="21">
        <f ca="1">AV40*(1-'Risk female'!AV41)</f>
        <v>0.99130099914406589</v>
      </c>
      <c r="AW41" s="21">
        <f ca="1">AW40*(1-'Risk female'!AW41)</f>
        <v>0.991429129260881</v>
      </c>
      <c r="AX41" s="21">
        <f ca="1">AX40*(1-'Risk female'!AX41)</f>
        <v>0.99155537831952878</v>
      </c>
      <c r="AY41" s="21">
        <f ca="1">AY40*(1-'Risk female'!AY41)</f>
        <v>0.99167977375349037</v>
      </c>
      <c r="AZ41" s="21">
        <f ca="1">AZ40*(1-'Risk female'!AZ41)</f>
        <v>0.99180234260149891</v>
      </c>
    </row>
    <row r="42" spans="1:52" x14ac:dyDescent="0.2">
      <c r="A42" s="1">
        <v>39</v>
      </c>
      <c r="B42" s="21">
        <f ca="1">B41*(1-'Risk female'!B42)</f>
        <v>0.98203771950661745</v>
      </c>
      <c r="C42" s="21">
        <f ca="1">C41*(1-'Risk female'!C42)</f>
        <v>0.98230130660314341</v>
      </c>
      <c r="D42" s="21">
        <f ca="1">D41*(1-'Risk female'!D42)</f>
        <v>0.98256105282762096</v>
      </c>
      <c r="E42" s="21">
        <f ca="1">E41*(1-'Risk female'!E42)</f>
        <v>0.98281701335231453</v>
      </c>
      <c r="F42" s="21">
        <f ca="1">F41*(1-'Risk female'!F42)</f>
        <v>0.98306924258034523</v>
      </c>
      <c r="G42" s="21">
        <f ca="1">G41*(1-'Risk female'!G42)</f>
        <v>0.9833177941557194</v>
      </c>
      <c r="H42" s="21">
        <f ca="1">H41*(1-'Risk female'!H42)</f>
        <v>0.98356272097324537</v>
      </c>
      <c r="I42" s="21">
        <f ca="1">I41*(1-'Risk female'!I42)</f>
        <v>0.983804075188351</v>
      </c>
      <c r="J42" s="21">
        <f ca="1">J41*(1-'Risk female'!J42)</f>
        <v>0.98404190822677828</v>
      </c>
      <c r="K42" s="21">
        <f ca="1">K41*(1-'Risk female'!K42)</f>
        <v>0.98427627079417934</v>
      </c>
      <c r="L42" s="21">
        <f ca="1">L41*(1-'Risk female'!L42)</f>
        <v>0.98450721288560106</v>
      </c>
      <c r="M42" s="21">
        <f ca="1">M41*(1-'Risk female'!M42)</f>
        <v>0.98473478379486645</v>
      </c>
      <c r="N42" s="21">
        <f ca="1">N41*(1-'Risk female'!N42)</f>
        <v>0.98495903212384561</v>
      </c>
      <c r="O42" s="21">
        <f ca="1">O41*(1-'Risk female'!O42)</f>
        <v>0.98518000579162368</v>
      </c>
      <c r="P42" s="21">
        <f ca="1">P41*(1-'Risk female'!P42)</f>
        <v>0.98539775204356039</v>
      </c>
      <c r="Q42" s="21">
        <f ca="1">Q41*(1-'Risk female'!Q42)</f>
        <v>0.98561231746025102</v>
      </c>
      <c r="R42" s="21">
        <f ca="1">R41*(1-'Risk female'!R42)</f>
        <v>0.98582374796638095</v>
      </c>
      <c r="S42" s="21">
        <f ca="1">S41*(1-'Risk female'!S42)</f>
        <v>0.98603208883947191</v>
      </c>
      <c r="T42" s="21">
        <f ca="1">T41*(1-'Risk female'!T42)</f>
        <v>0.98623738471853761</v>
      </c>
      <c r="U42" s="21">
        <f ca="1">U41*(1-'Risk female'!U42)</f>
        <v>0.98643967961262735</v>
      </c>
      <c r="V42" s="21">
        <f ca="1">V41*(1-'Risk female'!V42)</f>
        <v>0.98663901690927491</v>
      </c>
      <c r="W42" s="21">
        <f ca="1">W41*(1-'Risk female'!W42)</f>
        <v>0.9868354393828449</v>
      </c>
      <c r="X42" s="21">
        <f ca="1">X41*(1-'Risk female'!X42)</f>
        <v>0.98702898920277982</v>
      </c>
      <c r="Y42" s="21">
        <f ca="1">Y41*(1-'Risk female'!Y42)</f>
        <v>0.98721970794175129</v>
      </c>
      <c r="Z42" s="21">
        <f ca="1">Z41*(1-'Risk female'!Z42)</f>
        <v>0.98740763658371367</v>
      </c>
      <c r="AA42" s="21">
        <f ca="1">AA41*(1-'Risk female'!AA42)</f>
        <v>0.98759281553185252</v>
      </c>
      <c r="AB42" s="21">
        <f ca="1">AB41*(1-'Risk female'!AB42)</f>
        <v>0.98777528461645225</v>
      </c>
      <c r="AC42" s="21">
        <f ca="1">AC41*(1-'Risk female'!AC42)</f>
        <v>0.98795508310265245</v>
      </c>
      <c r="AD42" s="21">
        <f ca="1">AD41*(1-'Risk female'!AD42)</f>
        <v>0.98813224969812352</v>
      </c>
      <c r="AE42" s="21">
        <f ca="1">AE41*(1-'Risk female'!AE42)</f>
        <v>0.98830682256063884</v>
      </c>
      <c r="AF42" s="21">
        <f ca="1">AF41*(1-'Risk female'!AF42)</f>
        <v>0.98847883930555713</v>
      </c>
      <c r="AG42" s="21">
        <f ca="1">AG41*(1-'Risk female'!AG42)</f>
        <v>0.98864833701321753</v>
      </c>
      <c r="AH42" s="21">
        <f ca="1">AH41*(1-'Risk female'!AH42)</f>
        <v>0.98881535223623573</v>
      </c>
      <c r="AI42" s="21">
        <f ca="1">AI41*(1-'Risk female'!AI42)</f>
        <v>0.98897992100671606</v>
      </c>
      <c r="AJ42" s="21">
        <f ca="1">AJ41*(1-'Risk female'!AJ42)</f>
        <v>0.98914207884336913</v>
      </c>
      <c r="AK42" s="21">
        <f ca="1">AK41*(1-'Risk female'!AK42)</f>
        <v>0.98930186075854576</v>
      </c>
      <c r="AL42" s="21">
        <f ca="1">AL41*(1-'Risk female'!AL42)</f>
        <v>0.98945930126518011</v>
      </c>
      <c r="AM42" s="21">
        <f ca="1">AM41*(1-'Risk female'!AM42)</f>
        <v>0.98961443438364372</v>
      </c>
      <c r="AN42" s="21">
        <f ca="1">AN41*(1-'Risk female'!AN42)</f>
        <v>0.98976729364852167</v>
      </c>
      <c r="AO42" s="21">
        <f ca="1">AO41*(1-'Risk female'!AO42)</f>
        <v>0.98991791211529123</v>
      </c>
      <c r="AP42" s="21">
        <f ca="1">AP41*(1-'Risk female'!AP42)</f>
        <v>0.99006632236692638</v>
      </c>
      <c r="AQ42" s="21">
        <f ca="1">AQ41*(1-'Risk female'!AQ42)</f>
        <v>0.99021255652041529</v>
      </c>
      <c r="AR42" s="21">
        <f ca="1">AR41*(1-'Risk female'!AR42)</f>
        <v>0.99035664623319175</v>
      </c>
      <c r="AS42" s="21">
        <f ca="1">AS41*(1-'Risk female'!AS42)</f>
        <v>0.99049862270949074</v>
      </c>
      <c r="AT42" s="21">
        <f ca="1">AT41*(1-'Risk female'!AT42)</f>
        <v>0.99063851670661829</v>
      </c>
      <c r="AU42" s="21">
        <f ca="1">AU41*(1-'Risk female'!AU42)</f>
        <v>0.99077635854113932</v>
      </c>
      <c r="AV42" s="21">
        <f ca="1">AV41*(1-'Risk female'!AV42)</f>
        <v>0.99091217809499466</v>
      </c>
      <c r="AW42" s="21">
        <f ca="1">AW41*(1-'Risk female'!AW42)</f>
        <v>0.99104600482152916</v>
      </c>
      <c r="AX42" s="21">
        <f ca="1">AX41*(1-'Risk female'!AX42)</f>
        <v>0.99117786775144912</v>
      </c>
      <c r="AY42" s="21">
        <f ca="1">AY41*(1-'Risk female'!AY42)</f>
        <v>0.99130779549869985</v>
      </c>
      <c r="AZ42" s="21">
        <f ca="1">AZ41*(1-'Risk female'!AZ42)</f>
        <v>0.99143581626626431</v>
      </c>
    </row>
    <row r="43" spans="1:52" x14ac:dyDescent="0.2">
      <c r="A43" s="1">
        <v>40</v>
      </c>
      <c r="B43" s="21">
        <f ca="1">B42*(1-'Risk female'!B43)</f>
        <v>0.981234475538585</v>
      </c>
      <c r="C43" s="21">
        <f ca="1">C42*(1-'Risk female'!C43)</f>
        <v>0.98150972082442611</v>
      </c>
      <c r="D43" s="21">
        <f ca="1">D42*(1-'Risk female'!D43)</f>
        <v>0.98178095913820718</v>
      </c>
      <c r="E43" s="21">
        <f ca="1">E42*(1-'Risk female'!E43)</f>
        <v>0.98204824792719547</v>
      </c>
      <c r="F43" s="21">
        <f ca="1">F42*(1-'Risk female'!F43)</f>
        <v>0.98231164384108405</v>
      </c>
      <c r="G43" s="21">
        <f ca="1">G42*(1-'Risk female'!G43)</f>
        <v>0.98257120274229126</v>
      </c>
      <c r="H43" s="21">
        <f ca="1">H42*(1-'Risk female'!H43)</f>
        <v>0.98282697971614974</v>
      </c>
      <c r="I43" s="21">
        <f ca="1">I42*(1-'Risk female'!I43)</f>
        <v>0.98307902908099498</v>
      </c>
      <c r="J43" s="21">
        <f ca="1">J42*(1-'Risk female'!J43)</f>
        <v>0.98332740439813227</v>
      </c>
      <c r="K43" s="21">
        <f ca="1">K42*(1-'Risk female'!K43)</f>
        <v>0.98357215848170398</v>
      </c>
      <c r="L43" s="21">
        <f ca="1">L42*(1-'Risk female'!L43)</f>
        <v>0.9838133434084454</v>
      </c>
      <c r="M43" s="21">
        <f ca="1">M42*(1-'Risk female'!M43)</f>
        <v>0.98405101052733723</v>
      </c>
      <c r="N43" s="21">
        <f ca="1">N42*(1-'Risk female'!N43)</f>
        <v>0.98428521046914708</v>
      </c>
      <c r="O43" s="21">
        <f ca="1">O42*(1-'Risk female'!O43)</f>
        <v>0.98451599315586702</v>
      </c>
      <c r="P43" s="21">
        <f ca="1">P42*(1-'Risk female'!P43)</f>
        <v>0.98474340781004266</v>
      </c>
      <c r="Q43" s="21">
        <f ca="1">Q42*(1-'Risk female'!Q43)</f>
        <v>0.98496750296400315</v>
      </c>
      <c r="R43" s="21">
        <f ca="1">R42*(1-'Risk female'!R43)</f>
        <v>0.98518832646898258</v>
      </c>
      <c r="S43" s="21">
        <f ca="1">S42*(1-'Risk female'!S43)</f>
        <v>0.98540592550413386</v>
      </c>
      <c r="T43" s="21">
        <f ca="1">T42*(1-'Risk female'!T43)</f>
        <v>0.9856203465854505</v>
      </c>
      <c r="U43" s="21">
        <f ca="1">U42*(1-'Risk female'!U43)</f>
        <v>0.98583163557457454</v>
      </c>
      <c r="V43" s="21">
        <f ca="1">V42*(1-'Risk female'!V43)</f>
        <v>0.98603983768750947</v>
      </c>
      <c r="W43" s="21">
        <f ca="1">W42*(1-'Risk female'!W43)</f>
        <v>0.98624499750323014</v>
      </c>
      <c r="X43" s="21">
        <f ca="1">X42*(1-'Risk female'!X43)</f>
        <v>0.98644715897218982</v>
      </c>
      <c r="Y43" s="21">
        <f ca="1">Y42*(1-'Risk female'!Y43)</f>
        <v>0.98664636542473338</v>
      </c>
      <c r="Z43" s="21">
        <f ca="1">Z42*(1-'Risk female'!Z43)</f>
        <v>0.98684265957940864</v>
      </c>
      <c r="AA43" s="21">
        <f ca="1">AA42*(1-'Risk female'!AA43)</f>
        <v>0.98703608355117278</v>
      </c>
      <c r="AB43" s="21">
        <f ca="1">AB42*(1-'Risk female'!AB43)</f>
        <v>0.98722667885951632</v>
      </c>
      <c r="AC43" s="21">
        <f ca="1">AC42*(1-'Risk female'!AC43)</f>
        <v>0.98741448643647378</v>
      </c>
      <c r="AD43" s="21">
        <f ca="1">AD42*(1-'Risk female'!AD43)</f>
        <v>0.98759954663455307</v>
      </c>
      <c r="AE43" s="21">
        <f ca="1">AE42*(1-'Risk female'!AE43)</f>
        <v>0.9877818992345585</v>
      </c>
      <c r="AF43" s="21">
        <f ca="1">AF42*(1-'Risk female'!AF43)</f>
        <v>0.98796158345332363</v>
      </c>
      <c r="AG43" s="21">
        <f ca="1">AG42*(1-'Risk female'!AG43)</f>
        <v>0.98813863795135493</v>
      </c>
      <c r="AH43" s="21">
        <f ca="1">AH42*(1-'Risk female'!AH43)</f>
        <v>0.98831310084037427</v>
      </c>
      <c r="AI43" s="21">
        <f ca="1">AI42*(1-'Risk female'!AI43)</f>
        <v>0.98848500969077635</v>
      </c>
      <c r="AJ43" s="21">
        <f ca="1">AJ42*(1-'Risk female'!AJ43)</f>
        <v>0.98865440153898942</v>
      </c>
      <c r="AK43" s="21">
        <f ca="1">AK42*(1-'Risk female'!AK43)</f>
        <v>0.98882131289475084</v>
      </c>
      <c r="AL43" s="21">
        <f ca="1">AL42*(1-'Risk female'!AL43)</f>
        <v>0.98898577974829016</v>
      </c>
      <c r="AM43" s="21">
        <f ca="1">AM42*(1-'Risk female'!AM43)</f>
        <v>0.98914783757742097</v>
      </c>
      <c r="AN43" s="21">
        <f ca="1">AN42*(1-'Risk female'!AN43)</f>
        <v>0.98930752135455358</v>
      </c>
      <c r="AO43" s="21">
        <f ca="1">AO42*(1-'Risk female'!AO43)</f>
        <v>0.98946486555360735</v>
      </c>
      <c r="AP43" s="21">
        <f ca="1">AP42*(1-'Risk female'!AP43)</f>
        <v>0.98961990415684853</v>
      </c>
      <c r="AQ43" s="21">
        <f ca="1">AQ42*(1-'Risk female'!AQ43)</f>
        <v>0.98977267066163732</v>
      </c>
      <c r="AR43" s="21">
        <f ca="1">AR42*(1-'Risk female'!AR43)</f>
        <v>0.98992319808708873</v>
      </c>
      <c r="AS43" s="21">
        <f ca="1">AS42*(1-'Risk female'!AS43)</f>
        <v>0.9900715189806546</v>
      </c>
      <c r="AT43" s="21">
        <f ca="1">AT42*(1-'Risk female'!AT43)</f>
        <v>0.99021766542461853</v>
      </c>
      <c r="AU43" s="21">
        <f ca="1">AU42*(1-'Risk female'!AU43)</f>
        <v>0.99036166904250622</v>
      </c>
      <c r="AV43" s="21">
        <f ca="1">AV42*(1-'Risk female'!AV43)</f>
        <v>0.99050356100542347</v>
      </c>
      <c r="AW43" s="21">
        <f ca="1">AW42*(1-'Risk female'!AW43)</f>
        <v>0.99064337203830366</v>
      </c>
      <c r="AX43" s="21">
        <f ca="1">AX42*(1-'Risk female'!AX43)</f>
        <v>0.99078113242608201</v>
      </c>
      <c r="AY43" s="21">
        <f ca="1">AY42*(1-'Risk female'!AY43)</f>
        <v>0.99091687201978806</v>
      </c>
      <c r="AZ43" s="21">
        <f ca="1">AZ42*(1-'Risk female'!AZ43)</f>
        <v>0.99105062024255697</v>
      </c>
    </row>
    <row r="44" spans="1:52" x14ac:dyDescent="0.2">
      <c r="A44" s="1">
        <v>41</v>
      </c>
      <c r="B44" s="21">
        <f ca="1">B43*(1-'Risk female'!B44)</f>
        <v>0.98031655849820798</v>
      </c>
      <c r="C44" s="21">
        <f ca="1">C43*(1-'Risk female'!C44)</f>
        <v>0.98060511538152906</v>
      </c>
      <c r="D44" s="21">
        <f ca="1">D43*(1-'Risk female'!D44)</f>
        <v>0.980889475957062</v>
      </c>
      <c r="E44" s="21">
        <f ca="1">E43*(1-'Risk female'!E44)</f>
        <v>0.98116970025580319</v>
      </c>
      <c r="F44" s="21">
        <f ca="1">F43*(1-'Risk female'!F44)</f>
        <v>0.98144584747917551</v>
      </c>
      <c r="G44" s="21">
        <f ca="1">G43*(1-'Risk female'!G44)</f>
        <v>0.98171797600962418</v>
      </c>
      <c r="H44" s="21">
        <f ca="1">H43*(1-'Risk female'!H44)</f>
        <v>0.98198614342110213</v>
      </c>
      <c r="I44" s="21">
        <f ca="1">I43*(1-'Risk female'!I44)</f>
        <v>0.98225040648945594</v>
      </c>
      <c r="J44" s="21">
        <f ca="1">J43*(1-'Risk female'!J44)</f>
        <v>0.98251082120268962</v>
      </c>
      <c r="K44" s="21">
        <f ca="1">K43*(1-'Risk female'!K44)</f>
        <v>0.98276744277113004</v>
      </c>
      <c r="L44" s="21">
        <f ca="1">L43*(1-'Risk female'!L44)</f>
        <v>0.98302032563748032</v>
      </c>
      <c r="M44" s="21">
        <f ca="1">M43*(1-'Risk female'!M44)</f>
        <v>0.98326952348676966</v>
      </c>
      <c r="N44" s="21">
        <f ca="1">N43*(1-'Risk female'!N44)</f>
        <v>0.98351508925619258</v>
      </c>
      <c r="O44" s="21">
        <f ca="1">O43*(1-'Risk female'!O44)</f>
        <v>0.98375707514484345</v>
      </c>
      <c r="P44" s="21">
        <f ca="1">P43*(1-'Risk female'!P44)</f>
        <v>0.98399553262334227</v>
      </c>
      <c r="Q44" s="21">
        <f ca="1">Q43*(1-'Risk female'!Q44)</f>
        <v>0.98423051244336113</v>
      </c>
      <c r="R44" s="21">
        <f ca="1">R43*(1-'Risk female'!R44)</f>
        <v>0.98446206464704089</v>
      </c>
      <c r="S44" s="21">
        <f ca="1">S43*(1-'Risk female'!S44)</f>
        <v>0.98469023857630034</v>
      </c>
      <c r="T44" s="21">
        <f ca="1">T43*(1-'Risk female'!T44)</f>
        <v>0.98491508288205143</v>
      </c>
      <c r="U44" s="21">
        <f ca="1">U43*(1-'Risk female'!U44)</f>
        <v>0.98513664553330138</v>
      </c>
      <c r="V44" s="21">
        <f ca="1">V43*(1-'Risk female'!V44)</f>
        <v>0.98535497382615744</v>
      </c>
      <c r="W44" s="21">
        <f ca="1">W43*(1-'Risk female'!W44)</f>
        <v>0.98557011439272746</v>
      </c>
      <c r="X44" s="21">
        <f ca="1">X43*(1-'Risk female'!X44)</f>
        <v>0.98578211320991793</v>
      </c>
      <c r="Y44" s="21">
        <f ca="1">Y43*(1-'Risk female'!Y44)</f>
        <v>0.9859910156081354</v>
      </c>
      <c r="Z44" s="21">
        <f ca="1">Z43*(1-'Risk female'!Z44)</f>
        <v>0.98619686627988612</v>
      </c>
      <c r="AA44" s="21">
        <f ca="1">AA43*(1-'Risk female'!AA44)</f>
        <v>0.98639970928826792</v>
      </c>
      <c r="AB44" s="21">
        <f ca="1">AB43*(1-'Risk female'!AB44)</f>
        <v>0.98659958807537973</v>
      </c>
      <c r="AC44" s="21">
        <f ca="1">AC43*(1-'Risk female'!AC44)</f>
        <v>0.98679654547061557</v>
      </c>
      <c r="AD44" s="21">
        <f ca="1">AD43*(1-'Risk female'!AD44)</f>
        <v>0.98699062369887558</v>
      </c>
      <c r="AE44" s="21">
        <f ca="1">AE43*(1-'Risk female'!AE44)</f>
        <v>0.98718186438866995</v>
      </c>
      <c r="AF44" s="21">
        <f ca="1">AF43*(1-'Risk female'!AF44)</f>
        <v>0.98737030858012986</v>
      </c>
      <c r="AG44" s="21">
        <f ca="1">AG43*(1-'Risk female'!AG44)</f>
        <v>0.98755599673292882</v>
      </c>
      <c r="AH44" s="21">
        <f ca="1">AH43*(1-'Risk female'!AH44)</f>
        <v>0.98773896873410039</v>
      </c>
      <c r="AI44" s="21">
        <f ca="1">AI43*(1-'Risk female'!AI44)</f>
        <v>0.98791926390576912</v>
      </c>
      <c r="AJ44" s="21">
        <f ca="1">AJ43*(1-'Risk female'!AJ44)</f>
        <v>0.98809692101278324</v>
      </c>
      <c r="AK44" s="21">
        <f ca="1">AK43*(1-'Risk female'!AK44)</f>
        <v>0.98827197827026048</v>
      </c>
      <c r="AL44" s="21">
        <f ca="1">AL43*(1-'Risk female'!AL44)</f>
        <v>0.98844447335103902</v>
      </c>
      <c r="AM44" s="21">
        <f ca="1">AM43*(1-'Risk female'!AM44)</f>
        <v>0.98861444339303572</v>
      </c>
      <c r="AN44" s="21">
        <f ca="1">AN43*(1-'Risk female'!AN44)</f>
        <v>0.98878192500652329</v>
      </c>
      <c r="AO44" s="21">
        <f ca="1">AO43*(1-'Risk female'!AO44)</f>
        <v>0.98894695428130497</v>
      </c>
      <c r="AP44" s="21">
        <f ca="1">AP43*(1-'Risk female'!AP44)</f>
        <v>0.98910956679381301</v>
      </c>
      <c r="AQ44" s="21">
        <f ca="1">AQ43*(1-'Risk female'!AQ44)</f>
        <v>0.98926979761411327</v>
      </c>
      <c r="AR44" s="21">
        <f ca="1">AR43*(1-'Risk female'!AR44)</f>
        <v>0.98942768131282421</v>
      </c>
      <c r="AS44" s="21">
        <f ca="1">AS43*(1-'Risk female'!AS44)</f>
        <v>0.98958325196795149</v>
      </c>
      <c r="AT44" s="21">
        <f ca="1">AT43*(1-'Risk female'!AT44)</f>
        <v>0.98973654317163651</v>
      </c>
      <c r="AU44" s="21">
        <f ca="1">AU43*(1-'Risk female'!AU44)</f>
        <v>0.98988758803681609</v>
      </c>
      <c r="AV44" s="21">
        <f ca="1">AV43*(1-'Risk female'!AV44)</f>
        <v>0.99003641920380925</v>
      </c>
      <c r="AW44" s="21">
        <f ca="1">AW43*(1-'Risk female'!AW44)</f>
        <v>0.99018306884681018</v>
      </c>
      <c r="AX44" s="21">
        <f ca="1">AX43*(1-'Risk female'!AX44)</f>
        <v>0.99032756868030691</v>
      </c>
      <c r="AY44" s="21">
        <f ca="1">AY43*(1-'Risk female'!AY44)</f>
        <v>0.99046994996541493</v>
      </c>
      <c r="AZ44" s="21">
        <f ca="1">AZ43*(1-'Risk female'!AZ44)</f>
        <v>0.99061024351612881</v>
      </c>
    </row>
    <row r="45" spans="1:52" x14ac:dyDescent="0.2">
      <c r="A45" s="1">
        <v>42</v>
      </c>
      <c r="B45" s="21">
        <f ca="1">B44*(1-'Risk female'!B45)</f>
        <v>0.97931152379033626</v>
      </c>
      <c r="C45" s="21">
        <f ca="1">C44*(1-'Risk female'!C45)</f>
        <v>0.97961464194255354</v>
      </c>
      <c r="D45" s="21">
        <f ca="1">D44*(1-'Risk female'!D45)</f>
        <v>0.97991335707901783</v>
      </c>
      <c r="E45" s="21">
        <f ca="1">E44*(1-'Risk female'!E45)</f>
        <v>0.98020773203958644</v>
      </c>
      <c r="F45" s="21">
        <f ca="1">F44*(1-'Risk female'!F45)</f>
        <v>0.98049782880012037</v>
      </c>
      <c r="G45" s="21">
        <f ca="1">G44*(1-'Risk female'!G45)</f>
        <v>0.9807837084833867</v>
      </c>
      <c r="H45" s="21">
        <f ca="1">H44*(1-'Risk female'!H45)</f>
        <v>0.98106543136985103</v>
      </c>
      <c r="I45" s="21">
        <f ca="1">I44*(1-'Risk female'!I45)</f>
        <v>0.9813430569083722</v>
      </c>
      <c r="J45" s="21">
        <f ca="1">J44*(1-'Risk female'!J45)</f>
        <v>0.98161664372677515</v>
      </c>
      <c r="K45" s="21">
        <f ca="1">K44*(1-'Risk female'!K45)</f>
        <v>0.98188624964232674</v>
      </c>
      <c r="L45" s="21">
        <f ca="1">L44*(1-'Risk female'!L45)</f>
        <v>0.98215193167209913</v>
      </c>
      <c r="M45" s="21">
        <f ca="1">M44*(1-'Risk female'!M45)</f>
        <v>0.98241374604323073</v>
      </c>
      <c r="N45" s="21">
        <f ca="1">N44*(1-'Risk female'!N45)</f>
        <v>0.98267174820307668</v>
      </c>
      <c r="O45" s="21">
        <f ca="1">O44*(1-'Risk female'!O45)</f>
        <v>0.9829259928292543</v>
      </c>
      <c r="P45" s="21">
        <f ca="1">P44*(1-'Risk female'!P45)</f>
        <v>0.98317653383958004</v>
      </c>
      <c r="Q45" s="21">
        <f ca="1">Q44*(1-'Risk female'!Q45)</f>
        <v>0.98342342440190711</v>
      </c>
      <c r="R45" s="21">
        <f ca="1">R44*(1-'Risk female'!R45)</f>
        <v>0.98366671694385277</v>
      </c>
      <c r="S45" s="21">
        <f ca="1">S44*(1-'Risk female'!S45)</f>
        <v>0.98390646316241737</v>
      </c>
      <c r="T45" s="21">
        <f ca="1">T44*(1-'Risk female'!T45)</f>
        <v>0.98414271403350984</v>
      </c>
      <c r="U45" s="21">
        <f ca="1">U44*(1-'Risk female'!U45)</f>
        <v>0.98437551982135851</v>
      </c>
      <c r="V45" s="21">
        <f ca="1">V44*(1-'Risk female'!V45)</f>
        <v>0.98460493008782501</v>
      </c>
      <c r="W45" s="21">
        <f ca="1">W44*(1-'Risk female'!W45)</f>
        <v>0.98483099370161131</v>
      </c>
      <c r="X45" s="21">
        <f ca="1">X44*(1-'Risk female'!X45)</f>
        <v>0.98505375884736546</v>
      </c>
      <c r="Y45" s="21">
        <f ca="1">Y44*(1-'Risk female'!Y45)</f>
        <v>0.98527327303468781</v>
      </c>
      <c r="Z45" s="21">
        <f ca="1">Z44*(1-'Risk female'!Z45)</f>
        <v>0.98548958310703616</v>
      </c>
      <c r="AA45" s="21">
        <f ca="1">AA44*(1-'Risk female'!AA45)</f>
        <v>0.98570273525052043</v>
      </c>
      <c r="AB45" s="21">
        <f ca="1">AB44*(1-'Risk female'!AB45)</f>
        <v>0.98591277500261421</v>
      </c>
      <c r="AC45" s="21">
        <f ca="1">AC44*(1-'Risk female'!AC45)</f>
        <v>0.98611974726075036</v>
      </c>
      <c r="AD45" s="21">
        <f ca="1">AD44*(1-'Risk female'!AD45)</f>
        <v>0.98632369629083094</v>
      </c>
      <c r="AE45" s="21">
        <f ca="1">AE44*(1-'Risk female'!AE45)</f>
        <v>0.98652466573562947</v>
      </c>
      <c r="AF45" s="21">
        <f ca="1">AF44*(1-'Risk female'!AF45)</f>
        <v>0.98672269862309803</v>
      </c>
      <c r="AG45" s="21">
        <f ca="1">AG44*(1-'Risk female'!AG45)</f>
        <v>0.98691783737458405</v>
      </c>
      <c r="AH45" s="21">
        <f ca="1">AH44*(1-'Risk female'!AH45)</f>
        <v>0.98711012381294116</v>
      </c>
      <c r="AI45" s="21">
        <f ca="1">AI44*(1-'Risk female'!AI45)</f>
        <v>0.98729959917055155</v>
      </c>
      <c r="AJ45" s="21">
        <f ca="1">AJ44*(1-'Risk female'!AJ45)</f>
        <v>0.98748630409724913</v>
      </c>
      <c r="AK45" s="21">
        <f ca="1">AK44*(1-'Risk female'!AK45)</f>
        <v>0.98767027866815316</v>
      </c>
      <c r="AL45" s="21">
        <f ca="1">AL44*(1-'Risk female'!AL45)</f>
        <v>0.98785156239140537</v>
      </c>
      <c r="AM45" s="21">
        <f ca="1">AM44*(1-'Risk female'!AM45)</f>
        <v>0.98803019421581317</v>
      </c>
      <c r="AN45" s="21">
        <f ca="1">AN44*(1-'Risk female'!AN45)</f>
        <v>0.9882062125384089</v>
      </c>
      <c r="AO45" s="21">
        <f ca="1">AO44*(1-'Risk female'!AO45)</f>
        <v>0.98837965521190563</v>
      </c>
      <c r="AP45" s="21">
        <f ca="1">AP44*(1-'Risk female'!AP45)</f>
        <v>0.98855055955207405</v>
      </c>
      <c r="AQ45" s="21">
        <f ca="1">AQ44*(1-'Risk female'!AQ45)</f>
        <v>0.98871896234502332</v>
      </c>
      <c r="AR45" s="21">
        <f ca="1">AR44*(1-'Risk female'!AR45)</f>
        <v>0.98888489985439598</v>
      </c>
      <c r="AS45" s="21">
        <f ca="1">AS44*(1-'Risk female'!AS45)</f>
        <v>0.98904840782847347</v>
      </c>
      <c r="AT45" s="21">
        <f ca="1">AT44*(1-'Risk female'!AT45)</f>
        <v>0.98920952150719632</v>
      </c>
      <c r="AU45" s="21">
        <f ca="1">AU44*(1-'Risk female'!AU45)</f>
        <v>0.9893682756290918</v>
      </c>
      <c r="AV45" s="21">
        <f ca="1">AV44*(1-'Risk female'!AV45)</f>
        <v>0.98952470443812701</v>
      </c>
      <c r="AW45" s="21">
        <f ca="1">AW44*(1-'Risk female'!AW45)</f>
        <v>0.98967884169046583</v>
      </c>
      <c r="AX45" s="21">
        <f ca="1">AX44*(1-'Risk female'!AX45)</f>
        <v>0.98983072066114963</v>
      </c>
      <c r="AY45" s="21">
        <f ca="1">AY44*(1-'Risk female'!AY45)</f>
        <v>0.98998037415069018</v>
      </c>
      <c r="AZ45" s="21">
        <f ca="1">AZ44*(1-'Risk female'!AZ45)</f>
        <v>0.99012783449157982</v>
      </c>
    </row>
    <row r="46" spans="1:52" x14ac:dyDescent="0.2">
      <c r="A46" s="1">
        <v>43</v>
      </c>
      <c r="B46" s="21">
        <f ca="1">B45*(1-'Risk female'!B46)</f>
        <v>0.97817983995819513</v>
      </c>
      <c r="C46" s="21">
        <f ca="1">C45*(1-'Risk female'!C46)</f>
        <v>0.97849933739789663</v>
      </c>
      <c r="D46" s="21">
        <f ca="1">D45*(1-'Risk female'!D46)</f>
        <v>0.97881419980228113</v>
      </c>
      <c r="E46" s="21">
        <f ca="1">E45*(1-'Risk female'!E46)</f>
        <v>0.97912449314927663</v>
      </c>
      <c r="F46" s="21">
        <f ca="1">F45*(1-'Risk female'!F46)</f>
        <v>0.97943028251480835</v>
      </c>
      <c r="G46" s="21">
        <f ca="1">G45*(1-'Risk female'!G46)</f>
        <v>0.97973163208402458</v>
      </c>
      <c r="H46" s="21">
        <f ca="1">H45*(1-'Risk female'!H46)</f>
        <v>0.9800286051624143</v>
      </c>
      <c r="I46" s="21">
        <f ca="1">I45*(1-'Risk female'!I46)</f>
        <v>0.98032126418682863</v>
      </c>
      <c r="J46" s="21">
        <f ca="1">J45*(1-'Risk female'!J46)</f>
        <v>0.98060967073638183</v>
      </c>
      <c r="K46" s="21">
        <f ca="1">K45*(1-'Risk female'!K46)</f>
        <v>0.98089388554325663</v>
      </c>
      <c r="L46" s="21">
        <f ca="1">L45*(1-'Risk female'!L46)</f>
        <v>0.98117396850339855</v>
      </c>
      <c r="M46" s="21">
        <f ca="1">M45*(1-'Risk female'!M46)</f>
        <v>0.98144997868710848</v>
      </c>
      <c r="N46" s="21">
        <f ca="1">N45*(1-'Risk female'!N46)</f>
        <v>0.98172197434952535</v>
      </c>
      <c r="O46" s="21">
        <f ca="1">O45*(1-'Risk female'!O46)</f>
        <v>0.98199001294100474</v>
      </c>
      <c r="P46" s="21">
        <f ca="1">P45*(1-'Risk female'!P46)</f>
        <v>0.98225415111738912</v>
      </c>
      <c r="Q46" s="21">
        <f ca="1">Q45*(1-'Risk female'!Q46)</f>
        <v>0.98251444475017935</v>
      </c>
      <c r="R46" s="21">
        <f ca="1">R45*(1-'Risk female'!R46)</f>
        <v>0.98277094893659567</v>
      </c>
      <c r="S46" s="21">
        <f ca="1">S45*(1-'Risk female'!S46)</f>
        <v>0.98302371800953114</v>
      </c>
      <c r="T46" s="21">
        <f ca="1">T45*(1-'Risk female'!T46)</f>
        <v>0.98327280554740959</v>
      </c>
      <c r="U46" s="21">
        <f ca="1">U45*(1-'Risk female'!U46)</f>
        <v>0.98351826438393108</v>
      </c>
      <c r="V46" s="21">
        <f ca="1">V45*(1-'Risk female'!V46)</f>
        <v>0.98376014661771827</v>
      </c>
      <c r="W46" s="21">
        <f ca="1">W45*(1-'Risk female'!W46)</f>
        <v>0.98399850362185604</v>
      </c>
      <c r="X46" s="21">
        <f ca="1">X45*(1-'Risk female'!X46)</f>
        <v>0.98423338605332888</v>
      </c>
      <c r="Y46" s="21">
        <f ca="1">Y45*(1-'Risk female'!Y46)</f>
        <v>0.98446484386235888</v>
      </c>
      <c r="Z46" s="21">
        <f ca="1">Z45*(1-'Risk female'!Z46)</f>
        <v>0.98469292630163996</v>
      </c>
      <c r="AA46" s="21">
        <f ca="1">AA45*(1-'Risk female'!AA46)</f>
        <v>0.98491768193546347</v>
      </c>
      <c r="AB46" s="21">
        <f ca="1">AB45*(1-'Risk female'!AB46)</f>
        <v>0.98513915864875634</v>
      </c>
      <c r="AC46" s="21">
        <f ca="1">AC45*(1-'Risk female'!AC46)</f>
        <v>0.98535740365600477</v>
      </c>
      <c r="AD46" s="21">
        <f ca="1">AD45*(1-'Risk female'!AD46)</f>
        <v>0.98557246351008998</v>
      </c>
      <c r="AE46" s="21">
        <f ca="1">AE45*(1-'Risk female'!AE46)</f>
        <v>0.9857843841110151</v>
      </c>
      <c r="AF46" s="21">
        <f ca="1">AF45*(1-'Risk female'!AF46)</f>
        <v>0.98599321071453505</v>
      </c>
      <c r="AG46" s="21">
        <f ca="1">AG45*(1-'Risk female'!AG46)</f>
        <v>0.98619898794069549</v>
      </c>
      <c r="AH46" s="21">
        <f ca="1">AH45*(1-'Risk female'!AH46)</f>
        <v>0.98640175978226374</v>
      </c>
      <c r="AI46" s="21">
        <f ca="1">AI45*(1-'Risk female'!AI46)</f>
        <v>0.98660156961306966</v>
      </c>
      <c r="AJ46" s="21">
        <f ca="1">AJ45*(1-'Risk female'!AJ46)</f>
        <v>0.98679846019624617</v>
      </c>
      <c r="AK46" s="21">
        <f ca="1">AK45*(1-'Risk female'!AK46)</f>
        <v>0.98699247369237753</v>
      </c>
      <c r="AL46" s="21">
        <f ca="1">AL45*(1-'Risk female'!AL46)</f>
        <v>0.9871836516675504</v>
      </c>
      <c r="AM46" s="21">
        <f ca="1">AM45*(1-'Risk female'!AM46)</f>
        <v>0.98737203510130822</v>
      </c>
      <c r="AN46" s="21">
        <f ca="1">AN45*(1-'Risk female'!AN46)</f>
        <v>0.98755766439452086</v>
      </c>
      <c r="AO46" s="21">
        <f ca="1">AO45*(1-'Risk female'!AO46)</f>
        <v>0.9877405793771471</v>
      </c>
      <c r="AP46" s="21">
        <f ca="1">AP45*(1-'Risk female'!AP46)</f>
        <v>0.98792081931591857</v>
      </c>
      <c r="AQ46" s="21">
        <f ca="1">AQ45*(1-'Risk female'!AQ46)</f>
        <v>0.98809842292192329</v>
      </c>
      <c r="AR46" s="21">
        <f ca="1">AR45*(1-'Risk female'!AR46)</f>
        <v>0.98827342835810317</v>
      </c>
      <c r="AS46" s="21">
        <f ca="1">AS45*(1-'Risk female'!AS46)</f>
        <v>0.98844587324665845</v>
      </c>
      <c r="AT46" s="21">
        <f ca="1">AT45*(1-'Risk female'!AT46)</f>
        <v>0.98861579467636573</v>
      </c>
      <c r="AU46" s="21">
        <f ca="1">AU45*(1-'Risk female'!AU46)</f>
        <v>0.98878322920980088</v>
      </c>
      <c r="AV46" s="21">
        <f ca="1">AV45*(1-'Risk female'!AV46)</f>
        <v>0.98894821289048496</v>
      </c>
      <c r="AW46" s="21">
        <f ca="1">AW45*(1-'Risk female'!AW46)</f>
        <v>0.98911078124993235</v>
      </c>
      <c r="AX46" s="21">
        <f ca="1">AX45*(1-'Risk female'!AX46)</f>
        <v>0.98927096931461977</v>
      </c>
      <c r="AY46" s="21">
        <f ca="1">AY45*(1-'Risk female'!AY46)</f>
        <v>0.98942881161286578</v>
      </c>
      <c r="AZ46" s="21">
        <f ca="1">AZ45*(1-'Risk female'!AZ46)</f>
        <v>0.98958434218162472</v>
      </c>
    </row>
    <row r="47" spans="1:52" x14ac:dyDescent="0.2">
      <c r="A47" s="1">
        <v>44</v>
      </c>
      <c r="B47" s="21">
        <f ca="1">B46*(1-'Risk female'!B47)</f>
        <v>0.97693718795510875</v>
      </c>
      <c r="C47" s="21">
        <f ca="1">C46*(1-'Risk female'!C47)</f>
        <v>0.97727464982784984</v>
      </c>
      <c r="D47" s="21">
        <f ca="1">D46*(1-'Risk female'!D47)</f>
        <v>0.9776072228060998</v>
      </c>
      <c r="E47" s="21">
        <f ca="1">E46*(1-'Risk female'!E47)</f>
        <v>0.97793497628298121</v>
      </c>
      <c r="F47" s="21">
        <f ca="1">F46*(1-'Risk female'!F47)</f>
        <v>0.97825797870881115</v>
      </c>
      <c r="G47" s="21">
        <f ca="1">G46*(1-'Risk female'!G47)</f>
        <v>0.9785762976026563</v>
      </c>
      <c r="H47" s="21">
        <f ca="1">H46*(1-'Risk female'!H47)</f>
        <v>0.97888999956378031</v>
      </c>
      <c r="I47" s="21">
        <f ca="1">I46*(1-'Risk female'!I47)</f>
        <v>0.97919915028299953</v>
      </c>
      <c r="J47" s="21">
        <f ca="1">J46*(1-'Risk female'!J47)</f>
        <v>0.97950381455391922</v>
      </c>
      <c r="K47" s="21">
        <f ca="1">K46*(1-'Risk female'!K47)</f>
        <v>0.9798040562840773</v>
      </c>
      <c r="L47" s="21">
        <f ca="1">L46*(1-'Risk female'!L47)</f>
        <v>0.9800999385059781</v>
      </c>
      <c r="M47" s="21">
        <f ca="1">M46*(1-'Risk female'!M47)</f>
        <v>0.98039152338802693</v>
      </c>
      <c r="N47" s="21">
        <f ca="1">N46*(1-'Risk female'!N47)</f>
        <v>0.98067887224535499</v>
      </c>
      <c r="O47" s="21">
        <f ca="1">O46*(1-'Risk female'!O47)</f>
        <v>0.980962045550543</v>
      </c>
      <c r="P47" s="21">
        <f ca="1">P46*(1-'Risk female'!P47)</f>
        <v>0.98124110294423594</v>
      </c>
      <c r="Q47" s="21">
        <f ca="1">Q46*(1-'Risk female'!Q47)</f>
        <v>0.98151610324566185</v>
      </c>
      <c r="R47" s="21">
        <f ca="1">R46*(1-'Risk female'!R47)</f>
        <v>0.98178710446303852</v>
      </c>
      <c r="S47" s="21">
        <f ca="1">S46*(1-'Risk female'!S47)</f>
        <v>0.982054163803875</v>
      </c>
      <c r="T47" s="21">
        <f ca="1">T46*(1-'Risk female'!T47)</f>
        <v>0.98231733768517715</v>
      </c>
      <c r="U47" s="21">
        <f ca="1">U46*(1-'Risk female'!U47)</f>
        <v>0.98257668174354174</v>
      </c>
      <c r="V47" s="21">
        <f ca="1">V46*(1-'Risk female'!V47)</f>
        <v>0.98283225084514991</v>
      </c>
      <c r="W47" s="21">
        <f ca="1">W46*(1-'Risk female'!W47)</f>
        <v>0.98308409909565564</v>
      </c>
      <c r="X47" s="21">
        <f ca="1">X46*(1-'Risk female'!X47)</f>
        <v>0.9833322798499704</v>
      </c>
      <c r="Y47" s="21">
        <f ca="1">Y46*(1-'Risk female'!Y47)</f>
        <v>0.98357684572194914</v>
      </c>
      <c r="Z47" s="21">
        <f ca="1">Z46*(1-'Risk female'!Z47)</f>
        <v>0.98381784859397092</v>
      </c>
      <c r="AA47" s="21">
        <f ca="1">AA46*(1-'Risk female'!AA47)</f>
        <v>0.98405533962641156</v>
      </c>
      <c r="AB47" s="21">
        <f ca="1">AB46*(1-'Risk female'!AB47)</f>
        <v>0.98428936926702626</v>
      </c>
      <c r="AC47" s="21">
        <f ca="1">AC46*(1-'Risk female'!AC47)</f>
        <v>0.98451998726021994</v>
      </c>
      <c r="AD47" s="21">
        <f ca="1">AD46*(1-'Risk female'!AD47)</f>
        <v>0.98474724265622482</v>
      </c>
      <c r="AE47" s="21">
        <f ca="1">AE46*(1-'Risk female'!AE47)</f>
        <v>0.98497118382017201</v>
      </c>
      <c r="AF47" s="21">
        <f ca="1">AF46*(1-'Risk female'!AF47)</f>
        <v>0.98519185844106161</v>
      </c>
      <c r="AG47" s="21">
        <f ca="1">AG46*(1-'Risk female'!AG47)</f>
        <v>0.98540931354064321</v>
      </c>
      <c r="AH47" s="21">
        <f ca="1">AH46*(1-'Risk female'!AH47)</f>
        <v>0.98562359548218548</v>
      </c>
      <c r="AI47" s="21">
        <f ca="1">AI46*(1-'Risk female'!AI47)</f>
        <v>0.98583474997915488</v>
      </c>
      <c r="AJ47" s="21">
        <f ca="1">AJ46*(1-'Risk female'!AJ47)</f>
        <v>0.98604282210379257</v>
      </c>
      <c r="AK47" s="21">
        <f ca="1">AK46*(1-'Risk female'!AK47)</f>
        <v>0.98624785629559708</v>
      </c>
      <c r="AL47" s="21">
        <f ca="1">AL46*(1-'Risk female'!AL47)</f>
        <v>0.98644989636970881</v>
      </c>
      <c r="AM47" s="21">
        <f ca="1">AM46*(1-'Risk female'!AM47)</f>
        <v>0.9866489855251962</v>
      </c>
      <c r="AN47" s="21">
        <f ca="1">AN46*(1-'Risk female'!AN47)</f>
        <v>0.98684516635325392</v>
      </c>
      <c r="AO47" s="21">
        <f ca="1">AO46*(1-'Risk female'!AO47)</f>
        <v>0.987038480845294</v>
      </c>
      <c r="AP47" s="21">
        <f ca="1">AP46*(1-'Risk female'!AP47)</f>
        <v>0.98722897040095536</v>
      </c>
      <c r="AQ47" s="21">
        <f ca="1">AQ46*(1-'Risk female'!AQ47)</f>
        <v>0.98741667583601156</v>
      </c>
      <c r="AR47" s="21">
        <f ca="1">AR46*(1-'Risk female'!AR47)</f>
        <v>0.98760163739019002</v>
      </c>
      <c r="AS47" s="21">
        <f ca="1">AS46*(1-'Risk female'!AS47)</f>
        <v>0.98778389473489647</v>
      </c>
      <c r="AT47" s="21">
        <f ca="1">AT46*(1-'Risk female'!AT47)</f>
        <v>0.98796348698085112</v>
      </c>
      <c r="AU47" s="21">
        <f ca="1">AU46*(1-'Risk female'!AU47)</f>
        <v>0.98814045268562678</v>
      </c>
      <c r="AV47" s="21">
        <f ca="1">AV46*(1-'Risk female'!AV47)</f>
        <v>0.98831482986110886</v>
      </c>
      <c r="AW47" s="21">
        <f ca="1">AW46*(1-'Risk female'!AW47)</f>
        <v>0.98848665598085428</v>
      </c>
      <c r="AX47" s="21">
        <f ca="1">AX46*(1-'Risk female'!AX47)</f>
        <v>0.9886559679873701</v>
      </c>
      <c r="AY47" s="21">
        <f ca="1">AY46*(1-'Risk female'!AY47)</f>
        <v>0.98882280229929964</v>
      </c>
      <c r="AZ47" s="21">
        <f ca="1">AZ46*(1-'Risk female'!AZ47)</f>
        <v>0.9889871948185206</v>
      </c>
    </row>
    <row r="48" spans="1:52" x14ac:dyDescent="0.2">
      <c r="A48" s="1">
        <v>45</v>
      </c>
      <c r="B48" s="21">
        <f ca="1">B47*(1-'Risk female'!B48)</f>
        <v>0.97558115590730199</v>
      </c>
      <c r="C48" s="21">
        <f ca="1">C47*(1-'Risk female'!C48)</f>
        <v>0.97593819617285538</v>
      </c>
      <c r="D48" s="21">
        <f ca="1">D47*(1-'Risk female'!D48)</f>
        <v>0.97629007161502013</v>
      </c>
      <c r="E48" s="21">
        <f ca="1">E47*(1-'Risk female'!E48)</f>
        <v>0.97663685531709665</v>
      </c>
      <c r="F48" s="21">
        <f ca="1">F47*(1-'Risk female'!F48)</f>
        <v>0.97697861937616748</v>
      </c>
      <c r="G48" s="21">
        <f ca="1">G47*(1-'Risk female'!G48)</f>
        <v>0.97731543491497785</v>
      </c>
      <c r="H48" s="21">
        <f ca="1">H47*(1-'Risk female'!H48)</f>
        <v>0.97764737209371366</v>
      </c>
      <c r="I48" s="21">
        <f ca="1">I47*(1-'Risk female'!I48)</f>
        <v>0.97797450012169052</v>
      </c>
      <c r="J48" s="21">
        <f ca="1">J47*(1-'Risk female'!J48)</f>
        <v>0.97829688726892727</v>
      </c>
      <c r="K48" s="21">
        <f ca="1">K47*(1-'Risk female'!K48)</f>
        <v>0.97861460087762975</v>
      </c>
      <c r="L48" s="21">
        <f ca="1">L47*(1-'Risk female'!L48)</f>
        <v>0.97892770737356749</v>
      </c>
      <c r="M48" s="21">
        <f ca="1">M47*(1-'Risk female'!M48)</f>
        <v>0.97923627227735466</v>
      </c>
      <c r="N48" s="21">
        <f ca="1">N47*(1-'Risk female'!N48)</f>
        <v>0.97954036021562163</v>
      </c>
      <c r="O48" s="21">
        <f ca="1">O47*(1-'Risk female'!O48)</f>
        <v>0.97984003493208993</v>
      </c>
      <c r="P48" s="21">
        <f ca="1">P47*(1-'Risk female'!P48)</f>
        <v>0.98013535929853834</v>
      </c>
      <c r="Q48" s="21">
        <f ca="1">Q47*(1-'Risk female'!Q48)</f>
        <v>0.98042639532567566</v>
      </c>
      <c r="R48" s="21">
        <f ca="1">R47*(1-'Risk female'!R48)</f>
        <v>0.98071320417390195</v>
      </c>
      <c r="S48" s="21">
        <f ca="1">S47*(1-'Risk female'!S48)</f>
        <v>0.98099584616396707</v>
      </c>
      <c r="T48" s="21">
        <f ca="1">T47*(1-'Risk female'!T48)</f>
        <v>0.98127438078753282</v>
      </c>
      <c r="U48" s="21">
        <f ca="1">U47*(1-'Risk female'!U48)</f>
        <v>0.98154886671762576</v>
      </c>
      <c r="V48" s="21">
        <f ca="1">V47*(1-'Risk female'!V48)</f>
        <v>0.98181936181898966</v>
      </c>
      <c r="W48" s="21">
        <f ca="1">W47*(1-'Risk female'!W48)</f>
        <v>0.98208592315833287</v>
      </c>
      <c r="X48" s="21">
        <f ca="1">X47*(1-'Risk female'!X48)</f>
        <v>0.98234860701447324</v>
      </c>
      <c r="Y48" s="21">
        <f ca="1">Y47*(1-'Risk female'!Y48)</f>
        <v>0.98260746888838346</v>
      </c>
      <c r="Z48" s="21">
        <f ca="1">Z47*(1-'Risk female'!Z48)</f>
        <v>0.98286256351313195</v>
      </c>
      <c r="AA48" s="21">
        <f ca="1">AA47*(1-'Risk female'!AA48)</f>
        <v>0.98311394486371551</v>
      </c>
      <c r="AB48" s="21">
        <f ca="1">AB47*(1-'Risk female'!AB48)</f>
        <v>0.98336166616680076</v>
      </c>
      <c r="AC48" s="21">
        <f ca="1">AC47*(1-'Risk female'!AC48)</f>
        <v>0.98360577991035414</v>
      </c>
      <c r="AD48" s="21">
        <f ca="1">AD47*(1-'Risk female'!AD48)</f>
        <v>0.98384633785317821</v>
      </c>
      <c r="AE48" s="21">
        <f ca="1">AE47*(1-'Risk female'!AE48)</f>
        <v>0.98408339103434062</v>
      </c>
      <c r="AF48" s="21">
        <f ca="1">AF47*(1-'Risk female'!AF48)</f>
        <v>0.98431698978250148</v>
      </c>
      <c r="AG48" s="21">
        <f ca="1">AG47*(1-'Risk female'!AG48)</f>
        <v>0.98454718372515038</v>
      </c>
      <c r="AH48" s="21">
        <f ca="1">AH47*(1-'Risk female'!AH48)</f>
        <v>0.98477402179773099</v>
      </c>
      <c r="AI48" s="21">
        <f ca="1">AI47*(1-'Risk female'!AI48)</f>
        <v>0.98499755225267416</v>
      </c>
      <c r="AJ48" s="21">
        <f ca="1">AJ47*(1-'Risk female'!AJ48)</f>
        <v>0.98521782266832703</v>
      </c>
      <c r="AK48" s="21">
        <f ca="1">AK47*(1-'Risk female'!AK48)</f>
        <v>0.98543487995778845</v>
      </c>
      <c r="AL48" s="21">
        <f ca="1">AL47*(1-'Risk female'!AL48)</f>
        <v>0.98564877037764276</v>
      </c>
      <c r="AM48" s="21">
        <f ca="1">AM47*(1-'Risk female'!AM48)</f>
        <v>0.98585953953659489</v>
      </c>
      <c r="AN48" s="21">
        <f ca="1">AN47*(1-'Risk female'!AN48)</f>
        <v>0.98606723240401639</v>
      </c>
      <c r="AO48" s="21">
        <f ca="1">AO47*(1-'Risk female'!AO48)</f>
        <v>0.98627189331838128</v>
      </c>
      <c r="AP48" s="21">
        <f ca="1">AP47*(1-'Risk female'!AP48)</f>
        <v>0.98647356599561986</v>
      </c>
      <c r="AQ48" s="21">
        <f ca="1">AQ47*(1-'Risk female'!AQ48)</f>
        <v>0.98667229353736841</v>
      </c>
      <c r="AR48" s="21">
        <f ca="1">AR47*(1-'Risk female'!AR48)</f>
        <v>0.98686811843912892</v>
      </c>
      <c r="AS48" s="21">
        <f ca="1">AS47*(1-'Risk female'!AS48)</f>
        <v>0.98706108259833147</v>
      </c>
      <c r="AT48" s="21">
        <f ca="1">AT47*(1-'Risk female'!AT48)</f>
        <v>0.98725122732230719</v>
      </c>
      <c r="AU48" s="21">
        <f ca="1">AU47*(1-'Risk female'!AU48)</f>
        <v>0.98743859333616002</v>
      </c>
      <c r="AV48" s="21">
        <f ca="1">AV47*(1-'Risk female'!AV48)</f>
        <v>0.98762322079055975</v>
      </c>
      <c r="AW48" s="21">
        <f ca="1">AW47*(1-'Risk female'!AW48)</f>
        <v>0.98780514926943064</v>
      </c>
      <c r="AX48" s="21">
        <f ca="1">AX47*(1-'Risk female'!AX48)</f>
        <v>0.98798441779755797</v>
      </c>
      <c r="AY48" s="21">
        <f ca="1">AY47*(1-'Risk female'!AY48)</f>
        <v>0.98816106484810018</v>
      </c>
      <c r="AZ48" s="21">
        <f ca="1">AZ47*(1-'Risk female'!AZ48)</f>
        <v>0.98833512835001014</v>
      </c>
    </row>
    <row r="49" spans="1:52" x14ac:dyDescent="0.2">
      <c r="A49" s="1">
        <v>46</v>
      </c>
      <c r="B49" s="21">
        <f ca="1">B48*(1-'Risk female'!B49)</f>
        <v>0.97394416020219421</v>
      </c>
      <c r="C49" s="21">
        <f ca="1">C48*(1-'Risk female'!C49)</f>
        <v>0.97432480227345986</v>
      </c>
      <c r="D49" s="21">
        <f ca="1">D48*(1-'Risk female'!D49)</f>
        <v>0.97469994786123093</v>
      </c>
      <c r="E49" s="21">
        <f ca="1">E48*(1-'Risk female'!E49)</f>
        <v>0.97506967445536907</v>
      </c>
      <c r="F49" s="21">
        <f ca="1">F48*(1-'Risk female'!F49)</f>
        <v>0.97543405850857146</v>
      </c>
      <c r="G49" s="21">
        <f ca="1">G48*(1-'Risk female'!G49)</f>
        <v>0.97579317544860389</v>
      </c>
      <c r="H49" s="21">
        <f ca="1">H48*(1-'Risk female'!H49)</f>
        <v>0.97614709969043545</v>
      </c>
      <c r="I49" s="21">
        <f ca="1">I48*(1-'Risk female'!I49)</f>
        <v>0.97649590464829172</v>
      </c>
      <c r="J49" s="21">
        <f ca="1">J48*(1-'Risk female'!J49)</f>
        <v>0.97683966274759626</v>
      </c>
      <c r="K49" s="21">
        <f ca="1">K48*(1-'Risk female'!K49)</f>
        <v>0.97717844543682775</v>
      </c>
      <c r="L49" s="21">
        <f ca="1">L48*(1-'Risk female'!L49)</f>
        <v>0.97751232319927472</v>
      </c>
      <c r="M49" s="21">
        <f ca="1">M48*(1-'Risk female'!M49)</f>
        <v>0.97784136556469736</v>
      </c>
      <c r="N49" s="21">
        <f ca="1">N48*(1-'Risk female'!N49)</f>
        <v>0.97816564112088633</v>
      </c>
      <c r="O49" s="21">
        <f ca="1">O48*(1-'Risk female'!O49)</f>
        <v>0.97848521752512518</v>
      </c>
      <c r="P49" s="21">
        <f ca="1">P48*(1-'Risk female'!P49)</f>
        <v>0.97880016151555016</v>
      </c>
      <c r="Q49" s="21">
        <f ca="1">Q48*(1-'Risk female'!Q49)</f>
        <v>0.97911053892241717</v>
      </c>
      <c r="R49" s="21">
        <f ca="1">R48*(1-'Risk female'!R49)</f>
        <v>0.97941641467926155</v>
      </c>
      <c r="S49" s="21">
        <f ca="1">S48*(1-'Risk female'!S49)</f>
        <v>0.97971785283395652</v>
      </c>
      <c r="T49" s="21">
        <f ca="1">T48*(1-'Risk female'!T49)</f>
        <v>0.98001491655967776</v>
      </c>
      <c r="U49" s="21">
        <f ca="1">U48*(1-'Risk female'!U49)</f>
        <v>0.9803076681657602</v>
      </c>
      <c r="V49" s="21">
        <f ca="1">V48*(1-'Risk female'!V49)</f>
        <v>0.98059616910845626</v>
      </c>
      <c r="W49" s="21">
        <f ca="1">W48*(1-'Risk female'!W49)</f>
        <v>0.98088048000159067</v>
      </c>
      <c r="X49" s="21">
        <f ca="1">X48*(1-'Risk female'!X49)</f>
        <v>0.98116066062711282</v>
      </c>
      <c r="Y49" s="21">
        <f ca="1">Y48*(1-'Risk female'!Y49)</f>
        <v>0.98143676994555229</v>
      </c>
      <c r="Z49" s="21">
        <f ca="1">Z48*(1-'Risk female'!Z49)</f>
        <v>0.98170886610636909</v>
      </c>
      <c r="AA49" s="21">
        <f ca="1">AA48*(1-'Risk female'!AA49)</f>
        <v>0.98197700645819685</v>
      </c>
      <c r="AB49" s="21">
        <f ca="1">AB48*(1-'Risk female'!AB49)</f>
        <v>0.98224124755899511</v>
      </c>
      <c r="AC49" s="21">
        <f ca="1">AC48*(1-'Risk female'!AC49)</f>
        <v>0.98250164518609007</v>
      </c>
      <c r="AD49" s="21">
        <f ca="1">AD48*(1-'Risk female'!AD49)</f>
        <v>0.98275825434612241</v>
      </c>
      <c r="AE49" s="21">
        <f ca="1">AE48*(1-'Risk female'!AE49)</f>
        <v>0.98301112928488632</v>
      </c>
      <c r="AF49" s="21">
        <f ca="1">AF48*(1-'Risk female'!AF49)</f>
        <v>0.98326032349706771</v>
      </c>
      <c r="AG49" s="21">
        <f ca="1">AG48*(1-'Risk female'!AG49)</f>
        <v>0.98350588973589104</v>
      </c>
      <c r="AH49" s="21">
        <f ca="1">AH48*(1-'Risk female'!AH49)</f>
        <v>0.98374788002265334</v>
      </c>
      <c r="AI49" s="21">
        <f ca="1">AI48*(1-'Risk female'!AI49)</f>
        <v>0.98398634565616561</v>
      </c>
      <c r="AJ49" s="21">
        <f ca="1">AJ48*(1-'Risk female'!AJ49)</f>
        <v>0.98422133722208993</v>
      </c>
      <c r="AK49" s="21">
        <f ca="1">AK48*(1-'Risk female'!AK49)</f>
        <v>0.98445290460218071</v>
      </c>
      <c r="AL49" s="21">
        <f ca="1">AL48*(1-'Risk female'!AL49)</f>
        <v>0.98468109698342443</v>
      </c>
      <c r="AM49" s="21">
        <f ca="1">AM48*(1-'Risk female'!AM49)</f>
        <v>0.98490596286707888</v>
      </c>
      <c r="AN49" s="21">
        <f ca="1">AN48*(1-'Risk female'!AN49)</f>
        <v>0.98512755007762121</v>
      </c>
      <c r="AO49" s="21">
        <f ca="1">AO48*(1-'Risk female'!AO49)</f>
        <v>0.98534590577158609</v>
      </c>
      <c r="AP49" s="21">
        <f ca="1">AP48*(1-'Risk female'!AP49)</f>
        <v>0.98556107644631785</v>
      </c>
      <c r="AQ49" s="21">
        <f ca="1">AQ48*(1-'Risk female'!AQ49)</f>
        <v>0.98577310794861928</v>
      </c>
      <c r="AR49" s="21">
        <f ca="1">AR48*(1-'Risk female'!AR49)</f>
        <v>0.98598204548330626</v>
      </c>
      <c r="AS49" s="21">
        <f ca="1">AS48*(1-'Risk female'!AS49)</f>
        <v>0.98618793362166524</v>
      </c>
      <c r="AT49" s="21">
        <f ca="1">AT48*(1-'Risk female'!AT49)</f>
        <v>0.98639081630981806</v>
      </c>
      <c r="AU49" s="21">
        <f ca="1">AU48*(1-'Risk female'!AU49)</f>
        <v>0.98659073687698429</v>
      </c>
      <c r="AV49" s="21">
        <f ca="1">AV48*(1-'Risk female'!AV49)</f>
        <v>0.98678773804366138</v>
      </c>
      <c r="AW49" s="21">
        <f ca="1">AW48*(1-'Risk female'!AW49)</f>
        <v>0.9869818619297005</v>
      </c>
      <c r="AX49" s="21">
        <f ca="1">AX48*(1-'Risk female'!AX49)</f>
        <v>0.98717315006229533</v>
      </c>
      <c r="AY49" s="21">
        <f ca="1">AY48*(1-'Risk female'!AY49)</f>
        <v>0.987361643383877</v>
      </c>
      <c r="AZ49" s="21">
        <f ca="1">AZ48*(1-'Risk female'!AZ49)</f>
        <v>0.98754738225991279</v>
      </c>
    </row>
    <row r="50" spans="1:52" x14ac:dyDescent="0.2">
      <c r="A50" s="1">
        <v>47</v>
      </c>
      <c r="B50" s="21">
        <f ca="1">B49*(1-'Risk female'!B50)</f>
        <v>0.9722256018010581</v>
      </c>
      <c r="C50" s="21">
        <f ca="1">C49*(1-'Risk female'!C50)</f>
        <v>0.97263097955687694</v>
      </c>
      <c r="D50" s="21">
        <f ca="1">D49*(1-'Risk female'!D50)</f>
        <v>0.9730305144706699</v>
      </c>
      <c r="E50" s="21">
        <f ca="1">E49*(1-'Risk female'!E50)</f>
        <v>0.97342428859736407</v>
      </c>
      <c r="F50" s="21">
        <f ca="1">F49*(1-'Risk female'!F50)</f>
        <v>0.97381238290308314</v>
      </c>
      <c r="G50" s="21">
        <f ca="1">G49*(1-'Risk female'!G50)</f>
        <v>0.97419487727769782</v>
      </c>
      <c r="H50" s="21">
        <f ca="1">H49*(1-'Risk female'!H50)</f>
        <v>0.97457185054728479</v>
      </c>
      <c r="I50" s="21">
        <f ca="1">I49*(1-'Risk female'!I50)</f>
        <v>0.97494338048651097</v>
      </c>
      <c r="J50" s="21">
        <f ca="1">J49*(1-'Risk female'!J50)</f>
        <v>0.97530954383091417</v>
      </c>
      <c r="K50" s="21">
        <f ca="1">K49*(1-'Risk female'!K50)</f>
        <v>0.97567041628910434</v>
      </c>
      <c r="L50" s="21">
        <f ca="1">L49*(1-'Risk female'!L50)</f>
        <v>0.97602607255486895</v>
      </c>
      <c r="M50" s="21">
        <f ca="1">M49*(1-'Risk female'!M50)</f>
        <v>0.97637658631919155</v>
      </c>
      <c r="N50" s="21">
        <f ca="1">N49*(1-'Risk female'!N50)</f>
        <v>0.97672203028217175</v>
      </c>
      <c r="O50" s="21">
        <f ca="1">O49*(1-'Risk female'!O50)</f>
        <v>0.97706247616485387</v>
      </c>
      <c r="P50" s="21">
        <f ca="1">P49*(1-'Risk female'!P50)</f>
        <v>0.9773979947209579</v>
      </c>
      <c r="Q50" s="21">
        <f ca="1">Q49*(1-'Risk female'!Q50)</f>
        <v>0.97772865574852086</v>
      </c>
      <c r="R50" s="21">
        <f ca="1">R49*(1-'Risk female'!R50)</f>
        <v>0.97805452810143634</v>
      </c>
      <c r="S50" s="21">
        <f ca="1">S49*(1-'Risk female'!S50)</f>
        <v>0.97837567970089456</v>
      </c>
      <c r="T50" s="21">
        <f ca="1">T49*(1-'Risk female'!T50)</f>
        <v>0.97869217754673299</v>
      </c>
      <c r="U50" s="21">
        <f ca="1">U49*(1-'Risk female'!U50)</f>
        <v>0.9790040877286813</v>
      </c>
      <c r="V50" s="21">
        <f ca="1">V49*(1-'Risk female'!V50)</f>
        <v>0.9793114754375114</v>
      </c>
      <c r="W50" s="21">
        <f ca="1">W49*(1-'Risk female'!W50)</f>
        <v>0.97961440497608565</v>
      </c>
      <c r="X50" s="21">
        <f ca="1">X49*(1-'Risk female'!X50)</f>
        <v>0.97991293977030469</v>
      </c>
      <c r="Y50" s="21">
        <f ca="1">Y49*(1-'Risk female'!Y50)</f>
        <v>0.98020714237996098</v>
      </c>
      <c r="Z50" s="21">
        <f ca="1">Z49*(1-'Risk female'!Z50)</f>
        <v>0.98049707450948875</v>
      </c>
      <c r="AA50" s="21">
        <f ca="1">AA49*(1-'Risk female'!AA50)</f>
        <v>0.98078279701860704</v>
      </c>
      <c r="AB50" s="21">
        <f ca="1">AB49*(1-'Risk female'!AB50)</f>
        <v>0.9810643699328746</v>
      </c>
      <c r="AC50" s="21">
        <f ca="1">AC49*(1-'Risk female'!AC50)</f>
        <v>0.98134185245413341</v>
      </c>
      <c r="AD50" s="21">
        <f ca="1">AD49*(1-'Risk female'!AD50)</f>
        <v>0.98161530297086053</v>
      </c>
      <c r="AE50" s="21">
        <f ca="1">AE49*(1-'Risk female'!AE50)</f>
        <v>0.98188477906841054</v>
      </c>
      <c r="AF50" s="21">
        <f ca="1">AF49*(1-'Risk female'!AF50)</f>
        <v>0.98215033753915992</v>
      </c>
      <c r="AG50" s="21">
        <f ca="1">AG49*(1-'Risk female'!AG50)</f>
        <v>0.98241203439255742</v>
      </c>
      <c r="AH50" s="21">
        <f ca="1">AH49*(1-'Risk female'!AH50)</f>
        <v>0.98266992486506377</v>
      </c>
      <c r="AI50" s="21">
        <f ca="1">AI49*(1-'Risk female'!AI50)</f>
        <v>0.98292406342999805</v>
      </c>
      <c r="AJ50" s="21">
        <f ca="1">AJ49*(1-'Risk female'!AJ50)</f>
        <v>0.98317450380727889</v>
      </c>
      <c r="AK50" s="21">
        <f ca="1">AK49*(1-'Risk female'!AK50)</f>
        <v>0.9834212989730704</v>
      </c>
      <c r="AL50" s="21">
        <f ca="1">AL49*(1-'Risk female'!AL50)</f>
        <v>0.9836645011693248</v>
      </c>
      <c r="AM50" s="21">
        <f ca="1">AM49*(1-'Risk female'!AM50)</f>
        <v>0.98390416191322549</v>
      </c>
      <c r="AN50" s="21">
        <f ca="1">AN49*(1-'Risk female'!AN50)</f>
        <v>0.98414033200653595</v>
      </c>
      <c r="AO50" s="21">
        <f ca="1">AO49*(1-'Risk female'!AO50)</f>
        <v>0.9843730615448395</v>
      </c>
      <c r="AP50" s="21">
        <f ca="1">AP49*(1-'Risk female'!AP50)</f>
        <v>0.9846023999266913</v>
      </c>
      <c r="AQ50" s="21">
        <f ca="1">AQ49*(1-'Risk female'!AQ50)</f>
        <v>0.9848283958626658</v>
      </c>
      <c r="AR50" s="21">
        <f ca="1">AR49*(1-'Risk female'!AR50)</f>
        <v>0.98505109738430841</v>
      </c>
      <c r="AS50" s="21">
        <f ca="1">AS49*(1-'Risk female'!AS50)</f>
        <v>0.98527055185298928</v>
      </c>
      <c r="AT50" s="21">
        <f ca="1">AT49*(1-'Risk female'!AT50)</f>
        <v>0.98548680596866212</v>
      </c>
      <c r="AU50" s="21">
        <f ca="1">AU49*(1-'Risk female'!AU50)</f>
        <v>0.98569990577851907</v>
      </c>
      <c r="AV50" s="21">
        <f ca="1">AV49*(1-'Risk female'!AV50)</f>
        <v>0.98590989668556206</v>
      </c>
      <c r="AW50" s="21">
        <f ca="1">AW49*(1-'Risk female'!AW50)</f>
        <v>0.98611682345706797</v>
      </c>
      <c r="AX50" s="21">
        <f ca="1">AX49*(1-'Risk female'!AX50)</f>
        <v>0.98632073023296396</v>
      </c>
      <c r="AY50" s="21">
        <f ca="1">AY49*(1-'Risk female'!AY50)</f>
        <v>0.98652166053410828</v>
      </c>
      <c r="AZ50" s="21">
        <f ca="1">AZ49*(1-'Risk female'!AZ50)</f>
        <v>0.9867196572704714</v>
      </c>
    </row>
    <row r="51" spans="1:52" x14ac:dyDescent="0.2">
      <c r="A51" s="1">
        <v>48</v>
      </c>
      <c r="B51" s="21">
        <f ca="1">B50*(1-'Risk female'!B51)</f>
        <v>0.97029053894782047</v>
      </c>
      <c r="C51" s="21">
        <f ca="1">C50*(1-'Risk female'!C51)</f>
        <v>0.97072371877441732</v>
      </c>
      <c r="D51" s="21">
        <f ca="1">D50*(1-'Risk female'!D51)</f>
        <v>0.97115066792657223</v>
      </c>
      <c r="E51" s="21">
        <f ca="1">E50*(1-'Risk female'!E51)</f>
        <v>0.97157147352729545</v>
      </c>
      <c r="F51" s="21">
        <f ca="1">F50*(1-'Risk female'!F51)</f>
        <v>0.97198622155482428</v>
      </c>
      <c r="G51" s="21">
        <f ca="1">G50*(1-'Risk female'!G51)</f>
        <v>0.9723949968554676</v>
      </c>
      <c r="H51" s="21">
        <f ca="1">H50*(1-'Risk female'!H51)</f>
        <v>0.97279788315637039</v>
      </c>
      <c r="I51" s="21">
        <f ca="1">I50*(1-'Risk female'!I51)</f>
        <v>0.97319496307821318</v>
      </c>
      <c r="J51" s="21">
        <f ca="1">J50*(1-'Risk female'!J51)</f>
        <v>0.97358631814781627</v>
      </c>
      <c r="K51" s="21">
        <f ca="1">K50*(1-'Risk female'!K51)</f>
        <v>0.97397202881067446</v>
      </c>
      <c r="L51" s="21">
        <f ca="1">L50*(1-'Risk female'!L51)</f>
        <v>0.97435217444340283</v>
      </c>
      <c r="M51" s="21">
        <f ca="1">M50*(1-'Risk female'!M51)</f>
        <v>0.97472683336610477</v>
      </c>
      <c r="N51" s="21">
        <f ca="1">N50*(1-'Risk female'!N51)</f>
        <v>0.97509608285464733</v>
      </c>
      <c r="O51" s="21">
        <f ca="1">O50*(1-'Risk female'!O51)</f>
        <v>0.97545999915285375</v>
      </c>
      <c r="P51" s="21">
        <f ca="1">P50*(1-'Risk female'!P51)</f>
        <v>0.97581865748460284</v>
      </c>
      <c r="Q51" s="21">
        <f ca="1">Q50*(1-'Risk female'!Q51)</f>
        <v>0.97617213206584574</v>
      </c>
      <c r="R51" s="21">
        <f ca="1">R50*(1-'Risk female'!R51)</f>
        <v>0.97652049611652736</v>
      </c>
      <c r="S51" s="21">
        <f ca="1">S50*(1-'Risk female'!S51)</f>
        <v>0.97686382187241161</v>
      </c>
      <c r="T51" s="21">
        <f ca="1">T50*(1-'Risk female'!T51)</f>
        <v>0.97720218059682373</v>
      </c>
      <c r="U51" s="21">
        <f ca="1">U50*(1-'Risk female'!U51)</f>
        <v>0.97753564259229042</v>
      </c>
      <c r="V51" s="21">
        <f ca="1">V50*(1-'Risk female'!V51)</f>
        <v>0.97786427721208979</v>
      </c>
      <c r="W51" s="21">
        <f ca="1">W50*(1-'Risk female'!W51)</f>
        <v>0.97818815287170335</v>
      </c>
      <c r="X51" s="21">
        <f ca="1">X50*(1-'Risk female'!X51)</f>
        <v>0.97850733706017046</v>
      </c>
      <c r="Y51" s="21">
        <f ca="1">Y50*(1-'Risk female'!Y51)</f>
        <v>0.97882189635135208</v>
      </c>
      <c r="Z51" s="21">
        <f ca="1">Z50*(1-'Risk female'!Z51)</f>
        <v>0.97913189641509468</v>
      </c>
      <c r="AA51" s="21">
        <f ca="1">AA50*(1-'Risk female'!AA51)</f>
        <v>0.97943740202828822</v>
      </c>
      <c r="AB51" s="21">
        <f ca="1">AB50*(1-'Risk female'!AB51)</f>
        <v>0.9797384770858395</v>
      </c>
      <c r="AC51" s="21">
        <f ca="1">AC50*(1-'Risk female'!AC51)</f>
        <v>0.98003518461153594</v>
      </c>
      <c r="AD51" s="21">
        <f ca="1">AD50*(1-'Risk female'!AD51)</f>
        <v>0.98032758676881926</v>
      </c>
      <c r="AE51" s="21">
        <f ca="1">AE50*(1-'Risk female'!AE51)</f>
        <v>0.98061574487145164</v>
      </c>
      <c r="AF51" s="21">
        <f ca="1">AF50*(1-'Risk female'!AF51)</f>
        <v>0.98089971939408493</v>
      </c>
      <c r="AG51" s="21">
        <f ca="1">AG50*(1-'Risk female'!AG51)</f>
        <v>0.98117956998273748</v>
      </c>
      <c r="AH51" s="21">
        <f ca="1">AH50*(1-'Risk female'!AH51)</f>
        <v>0.98145535546515983</v>
      </c>
      <c r="AI51" s="21">
        <f ca="1">AI50*(1-'Risk female'!AI51)</f>
        <v>0.98172713386110966</v>
      </c>
      <c r="AJ51" s="21">
        <f ca="1">AJ50*(1-'Risk female'!AJ51)</f>
        <v>0.98199496239252027</v>
      </c>
      <c r="AK51" s="21">
        <f ca="1">AK50*(1-'Risk female'!AK51)</f>
        <v>0.98225889749357576</v>
      </c>
      <c r="AL51" s="21">
        <f ca="1">AL50*(1-'Risk female'!AL51)</f>
        <v>0.98251899482068106</v>
      </c>
      <c r="AM51" s="21">
        <f ca="1">AM50*(1-'Risk female'!AM51)</f>
        <v>0.98277530926233425</v>
      </c>
      <c r="AN51" s="21">
        <f ca="1">AN50*(1-'Risk female'!AN51)</f>
        <v>0.98302789494890308</v>
      </c>
      <c r="AO51" s="21">
        <f ca="1">AO50*(1-'Risk female'!AO51)</f>
        <v>0.98327680526229255</v>
      </c>
      <c r="AP51" s="21">
        <f ca="1">AP50*(1-'Risk female'!AP51)</f>
        <v>0.98352209284552428</v>
      </c>
      <c r="AQ51" s="21">
        <f ca="1">AQ50*(1-'Risk female'!AQ51)</f>
        <v>0.98376380961220977</v>
      </c>
      <c r="AR51" s="21">
        <f ca="1">AR50*(1-'Risk female'!AR51)</f>
        <v>0.98400200675592853</v>
      </c>
      <c r="AS51" s="21">
        <f ca="1">AS50*(1-'Risk female'!AS51)</f>
        <v>0.98423673475950513</v>
      </c>
      <c r="AT51" s="21">
        <f ca="1">AT50*(1-'Risk female'!AT51)</f>
        <v>0.98446804340419269</v>
      </c>
      <c r="AU51" s="21">
        <f ca="1">AU50*(1-'Risk female'!AU51)</f>
        <v>0.98469598177874895</v>
      </c>
      <c r="AV51" s="21">
        <f ca="1">AV50*(1-'Risk female'!AV51)</f>
        <v>0.98492059828842904</v>
      </c>
      <c r="AW51" s="21">
        <f ca="1">AW50*(1-'Risk female'!AW51)</f>
        <v>0.98514194066386918</v>
      </c>
      <c r="AX51" s="21">
        <f ca="1">AX50*(1-'Risk female'!AX51)</f>
        <v>0.98536005596988041</v>
      </c>
      <c r="AY51" s="21">
        <f ca="1">AY50*(1-'Risk female'!AY51)</f>
        <v>0.98557499061414433</v>
      </c>
      <c r="AZ51" s="21">
        <f ca="1">AZ50*(1-'Risk female'!AZ51)</f>
        <v>0.98578679035580963</v>
      </c>
    </row>
    <row r="52" spans="1:52" x14ac:dyDescent="0.2">
      <c r="A52" s="1">
        <v>49</v>
      </c>
      <c r="B52" s="21">
        <f ca="1">B51*(1-'Risk female'!B52)</f>
        <v>0.96816213227542391</v>
      </c>
      <c r="C52" s="21">
        <f ca="1">C51*(1-'Risk female'!C52)</f>
        <v>0.96862583021722481</v>
      </c>
      <c r="D52" s="21">
        <f ca="1">D51*(1-'Risk female'!D52)</f>
        <v>0.96908287357947098</v>
      </c>
      <c r="E52" s="21">
        <f ca="1">E51*(1-'Risk female'!E52)</f>
        <v>0.96953335497044624</v>
      </c>
      <c r="F52" s="21">
        <f ca="1">F51*(1-'Risk female'!F52)</f>
        <v>0.96997736579478078</v>
      </c>
      <c r="G52" s="21">
        <f ca="1">G51*(1-'Risk female'!G52)</f>
        <v>0.97041499626654415</v>
      </c>
      <c r="H52" s="21">
        <f ca="1">H51*(1-'Risk female'!H52)</f>
        <v>0.97084633542227217</v>
      </c>
      <c r="I52" s="21">
        <f ca="1">I51*(1-'Risk female'!I52)</f>
        <v>0.97127147113394108</v>
      </c>
      <c r="J52" s="21">
        <f ca="1">J51*(1-'Risk female'!J52)</f>
        <v>0.97169049012185815</v>
      </c>
      <c r="K52" s="21">
        <f ca="1">K51*(1-'Risk female'!K52)</f>
        <v>0.97210347796749474</v>
      </c>
      <c r="L52" s="21">
        <f ca="1">L51*(1-'Risk female'!L52)</f>
        <v>0.9725105191262412</v>
      </c>
      <c r="M52" s="21">
        <f ca="1">M51*(1-'Risk female'!M52)</f>
        <v>0.97291169694009427</v>
      </c>
      <c r="N52" s="21">
        <f ca="1">N51*(1-'Risk female'!N52)</f>
        <v>0.97330709365026069</v>
      </c>
      <c r="O52" s="21">
        <f ca="1">O51*(1-'Risk female'!O52)</f>
        <v>0.97369679040968926</v>
      </c>
      <c r="P52" s="21">
        <f ca="1">P51*(1-'Risk female'!P52)</f>
        <v>0.97408086729551624</v>
      </c>
      <c r="Q52" s="21">
        <f ca="1">Q51*(1-'Risk female'!Q52)</f>
        <v>0.97445940332143755</v>
      </c>
      <c r="R52" s="21">
        <f ca="1">R51*(1-'Risk female'!R52)</f>
        <v>0.97483247644999316</v>
      </c>
      <c r="S52" s="21">
        <f ca="1">S51*(1-'Risk female'!S52)</f>
        <v>0.97520016360476258</v>
      </c>
      <c r="T52" s="21">
        <f ca="1">T51*(1-'Risk female'!T52)</f>
        <v>0.97556254068248416</v>
      </c>
      <c r="U52" s="21">
        <f ca="1">U51*(1-'Risk female'!U52)</f>
        <v>0.97591968256507855</v>
      </c>
      <c r="V52" s="21">
        <f ca="1">V51*(1-'Risk female'!V52)</f>
        <v>0.97627166313158842</v>
      </c>
      <c r="W52" s="21">
        <f ca="1">W51*(1-'Risk female'!W52)</f>
        <v>0.97661855527002528</v>
      </c>
      <c r="X52" s="21">
        <f ca="1">X51*(1-'Risk female'!X52)</f>
        <v>0.97696043088912343</v>
      </c>
      <c r="Y52" s="21">
        <f ca="1">Y51*(1-'Risk female'!Y52)</f>
        <v>0.97729736093001041</v>
      </c>
      <c r="Z52" s="21">
        <f ca="1">Z51*(1-'Risk female'!Z52)</f>
        <v>0.9776294153777787</v>
      </c>
      <c r="AA52" s="21">
        <f ca="1">AA51*(1-'Risk female'!AA52)</f>
        <v>0.97795666327295827</v>
      </c>
      <c r="AB52" s="21">
        <f ca="1">AB51*(1-'Risk female'!AB52)</f>
        <v>0.97827917272290721</v>
      </c>
      <c r="AC52" s="21">
        <f ca="1">AC51*(1-'Risk female'!AC52)</f>
        <v>0.97859701091309614</v>
      </c>
      <c r="AD52" s="21">
        <f ca="1">AD51*(1-'Risk female'!AD52)</f>
        <v>0.97891024411830596</v>
      </c>
      <c r="AE52" s="21">
        <f ca="1">AE51*(1-'Risk female'!AE52)</f>
        <v>0.97921893771372104</v>
      </c>
      <c r="AF52" s="21">
        <f ca="1">AF51*(1-'Risk female'!AF52)</f>
        <v>0.97952315618592789</v>
      </c>
      <c r="AG52" s="21">
        <f ca="1">AG51*(1-'Risk female'!AG52)</f>
        <v>0.979822963143823</v>
      </c>
      <c r="AH52" s="21">
        <f ca="1">AH51*(1-'Risk female'!AH52)</f>
        <v>0.98011842132941307</v>
      </c>
      <c r="AI52" s="21">
        <f ca="1">AI51*(1-'Risk female'!AI52)</f>
        <v>0.98040959262852523</v>
      </c>
      <c r="AJ52" s="21">
        <f ca="1">AJ51*(1-'Risk female'!AJ52)</f>
        <v>0.98069653808141166</v>
      </c>
      <c r="AK52" s="21">
        <f ca="1">AK51*(1-'Risk female'!AK52)</f>
        <v>0.98097931789326431</v>
      </c>
      <c r="AL52" s="21">
        <f ca="1">AL51*(1-'Risk female'!AL52)</f>
        <v>0.98125799144462289</v>
      </c>
      <c r="AM52" s="21">
        <f ca="1">AM51*(1-'Risk female'!AM52)</f>
        <v>0.98153261730168828</v>
      </c>
      <c r="AN52" s="21">
        <f ca="1">AN51*(1-'Risk female'!AN52)</f>
        <v>0.98180325322653861</v>
      </c>
      <c r="AO52" s="21">
        <f ca="1">AO51*(1-'Risk female'!AO52)</f>
        <v>0.98206995618723913</v>
      </c>
      <c r="AP52" s="21">
        <f ca="1">AP51*(1-'Risk female'!AP52)</f>
        <v>0.98233278236786159</v>
      </c>
      <c r="AQ52" s="21">
        <f ca="1">AQ51*(1-'Risk female'!AQ52)</f>
        <v>0.98259178717839968</v>
      </c>
      <c r="AR52" s="21">
        <f ca="1">AR51*(1-'Risk female'!AR52)</f>
        <v>0.982847025264588</v>
      </c>
      <c r="AS52" s="21">
        <f ca="1">AS51*(1-'Risk female'!AS52)</f>
        <v>0.9830985505176193</v>
      </c>
      <c r="AT52" s="21">
        <f ca="1">AT51*(1-'Risk female'!AT52)</f>
        <v>0.98334641608376916</v>
      </c>
      <c r="AU52" s="21">
        <f ca="1">AU51*(1-'Risk female'!AU52)</f>
        <v>0.98359067437391079</v>
      </c>
      <c r="AV52" s="21">
        <f ca="1">AV51*(1-'Risk female'!AV52)</f>
        <v>0.98383137707294666</v>
      </c>
      <c r="AW52" s="21">
        <f ca="1">AW51*(1-'Risk female'!AW52)</f>
        <v>0.98406857514913093</v>
      </c>
      <c r="AX52" s="21">
        <f ca="1">AX51*(1-'Risk female'!AX52)</f>
        <v>0.98430231886329855</v>
      </c>
      <c r="AY52" s="21">
        <f ca="1">AY51*(1-'Risk female'!AY52)</f>
        <v>0.98453265777799726</v>
      </c>
      <c r="AZ52" s="21">
        <f ca="1">AZ51*(1-'Risk female'!AZ52)</f>
        <v>0.98475964076651779</v>
      </c>
    </row>
    <row r="53" spans="1:52" x14ac:dyDescent="0.2">
      <c r="A53" s="2">
        <v>50</v>
      </c>
      <c r="B53" s="21">
        <f ca="1">B52*(1-'Risk female'!B53)</f>
        <v>0.96579930137793801</v>
      </c>
      <c r="C53" s="21">
        <f ca="1">C52*(1-'Risk female'!C53)</f>
        <v>0.96629680305736032</v>
      </c>
      <c r="D53" s="21">
        <f ca="1">D52*(1-'Risk female'!D53)</f>
        <v>0.96678718283587295</v>
      </c>
      <c r="E53" s="21">
        <f ca="1">E52*(1-'Risk female'!E53)</f>
        <v>0.96727053930240536</v>
      </c>
      <c r="F53" s="21">
        <f ca="1">F52*(1-'Risk female'!F53)</f>
        <v>0.96774696978012653</v>
      </c>
      <c r="G53" s="21">
        <f ca="1">G52*(1-'Risk female'!G53)</f>
        <v>0.9682165703397233</v>
      </c>
      <c r="H53" s="21">
        <f ca="1">H52*(1-'Risk female'!H53)</f>
        <v>0.9686794358126285</v>
      </c>
      <c r="I53" s="21">
        <f ca="1">I52*(1-'Risk female'!I53)</f>
        <v>0.96913565980421401</v>
      </c>
      <c r="J53" s="21">
        <f ca="1">J52*(1-'Risk female'!J53)</f>
        <v>0.96958533470691455</v>
      </c>
      <c r="K53" s="21">
        <f ca="1">K52*(1-'Risk female'!K53)</f>
        <v>0.97002855171331026</v>
      </c>
      <c r="L53" s="21">
        <f ca="1">L52*(1-'Risk female'!L53)</f>
        <v>0.97046540082914334</v>
      </c>
      <c r="M53" s="21">
        <f ca="1">M52*(1-'Risk female'!M53)</f>
        <v>0.97089597088628388</v>
      </c>
      <c r="N53" s="21">
        <f ca="1">N52*(1-'Risk female'!N53)</f>
        <v>0.97132034955562074</v>
      </c>
      <c r="O53" s="21">
        <f ca="1">O52*(1-'Risk female'!O53)</f>
        <v>0.97173862335989747</v>
      </c>
      <c r="P53" s="21">
        <f ca="1">P52*(1-'Risk female'!P53)</f>
        <v>0.97215087768646946</v>
      </c>
      <c r="Q53" s="21">
        <f ca="1">Q52*(1-'Risk female'!Q53)</f>
        <v>0.97255719680000141</v>
      </c>
      <c r="R53" s="21">
        <f ca="1">R52*(1-'Risk female'!R53)</f>
        <v>0.97295766385508642</v>
      </c>
      <c r="S53" s="21">
        <f ca="1">S52*(1-'Risk female'!S53)</f>
        <v>0.97335236090878618</v>
      </c>
      <c r="T53" s="21">
        <f ca="1">T52*(1-'Risk female'!T53)</f>
        <v>0.97374136893310437</v>
      </c>
      <c r="U53" s="21">
        <f ca="1">U52*(1-'Risk female'!U53)</f>
        <v>0.97412476782737367</v>
      </c>
      <c r="V53" s="21">
        <f ca="1">V52*(1-'Risk female'!V53)</f>
        <v>0.97450263643056612</v>
      </c>
      <c r="W53" s="21">
        <f ca="1">W52*(1-'Risk female'!W53)</f>
        <v>0.97487505253351958</v>
      </c>
      <c r="X53" s="21">
        <f ca="1">X52*(1-'Risk female'!X53)</f>
        <v>0.97524209289107855</v>
      </c>
      <c r="Y53" s="21">
        <f ca="1">Y52*(1-'Risk female'!Y53)</f>
        <v>0.97560383323415756</v>
      </c>
      <c r="Z53" s="21">
        <f ca="1">Z52*(1-'Risk female'!Z53)</f>
        <v>0.9759603482817133</v>
      </c>
      <c r="AA53" s="21">
        <f ca="1">AA52*(1-'Risk female'!AA53)</f>
        <v>0.97631171175262377</v>
      </c>
      <c r="AB53" s="21">
        <f ca="1">AB52*(1-'Risk female'!AB53)</f>
        <v>0.97665799637748918</v>
      </c>
      <c r="AC53" s="21">
        <f ca="1">AC52*(1-'Risk female'!AC53)</f>
        <v>0.97699927391033525</v>
      </c>
      <c r="AD53" s="21">
        <f ca="1">AD52*(1-'Risk female'!AD53)</f>
        <v>0.97733561514023126</v>
      </c>
      <c r="AE53" s="21">
        <f ca="1">AE52*(1-'Risk female'!AE53)</f>
        <v>0.97766708990281115</v>
      </c>
      <c r="AF53" s="21">
        <f ca="1">AF52*(1-'Risk female'!AF53)</f>
        <v>0.97799376709170116</v>
      </c>
      <c r="AG53" s="21">
        <f ca="1">AG52*(1-'Risk female'!AG53)</f>
        <v>0.97831571466986311</v>
      </c>
      <c r="AH53" s="21">
        <f ca="1">AH52*(1-'Risk female'!AH53)</f>
        <v>0.97863299968083239</v>
      </c>
      <c r="AI53" s="21">
        <f ca="1">AI52*(1-'Risk female'!AI53)</f>
        <v>0.97894568825986883</v>
      </c>
      <c r="AJ53" s="21">
        <f ca="1">AJ52*(1-'Risk female'!AJ53)</f>
        <v>0.97925384564500506</v>
      </c>
      <c r="AK53" s="21">
        <f ca="1">AK52*(1-'Risk female'!AK53)</f>
        <v>0.97955753618800823</v>
      </c>
      <c r="AL53" s="21">
        <f ca="1">AL52*(1-'Risk female'!AL53)</f>
        <v>0.97985682336523605</v>
      </c>
      <c r="AM53" s="21">
        <f ca="1">AM52*(1-'Risk female'!AM53)</f>
        <v>0.98015176978840113</v>
      </c>
      <c r="AN53" s="21">
        <f ca="1">AN52*(1-'Risk female'!AN53)</f>
        <v>0.98044243721523938</v>
      </c>
      <c r="AO53" s="21">
        <f ca="1">AO52*(1-'Risk female'!AO53)</f>
        <v>0.98072888656007373</v>
      </c>
      <c r="AP53" s="21">
        <f ca="1">AP52*(1-'Risk female'!AP53)</f>
        <v>0.98101117790428882</v>
      </c>
      <c r="AQ53" s="21">
        <f ca="1">AQ52*(1-'Risk female'!AQ53)</f>
        <v>0.98128937050670184</v>
      </c>
      <c r="AR53" s="21">
        <f ca="1">AR52*(1-'Risk female'!AR53)</f>
        <v>0.98156352281383896</v>
      </c>
      <c r="AS53" s="21">
        <f ca="1">AS52*(1-'Risk female'!AS53)</f>
        <v>0.9818336924701101</v>
      </c>
      <c r="AT53" s="21">
        <f ca="1">AT52*(1-'Risk female'!AT53)</f>
        <v>0.98209993632789028</v>
      </c>
      <c r="AU53" s="21">
        <f ca="1">AU52*(1-'Risk female'!AU53)</f>
        <v>0.98236231045749345</v>
      </c>
      <c r="AV53" s="21">
        <f ca="1">AV52*(1-'Risk female'!AV53)</f>
        <v>0.98262087015706168</v>
      </c>
      <c r="AW53" s="21">
        <f ca="1">AW52*(1-'Risk female'!AW53)</f>
        <v>0.98287566996234443</v>
      </c>
      <c r="AX53" s="21">
        <f ca="1">AX52*(1-'Risk female'!AX53)</f>
        <v>0.98312676365638563</v>
      </c>
      <c r="AY53" s="21">
        <f ca="1">AY52*(1-'Risk female'!AY53)</f>
        <v>0.98337420427911215</v>
      </c>
      <c r="AZ53" s="21">
        <f ca="1">AZ52*(1-'Risk female'!AZ53)</f>
        <v>0.98361804413681908</v>
      </c>
    </row>
    <row r="54" spans="1:52" x14ac:dyDescent="0.2">
      <c r="A54" s="1">
        <v>51</v>
      </c>
      <c r="B54" s="21">
        <f ca="1">B53*(1-'Risk female'!B54)</f>
        <v>0.96302372993156138</v>
      </c>
      <c r="C54" s="21">
        <f ca="1">C53*(1-'Risk female'!C54)</f>
        <v>0.96356084128762831</v>
      </c>
      <c r="D54" s="21">
        <f ca="1">D53*(1-'Risk female'!D54)</f>
        <v>0.96409028606202529</v>
      </c>
      <c r="E54" s="21">
        <f ca="1">E53*(1-'Risk female'!E54)</f>
        <v>0.96461216972735797</v>
      </c>
      <c r="F54" s="21">
        <f ca="1">F53*(1-'Risk female'!F54)</f>
        <v>0.9651265964217457</v>
      </c>
      <c r="G54" s="21">
        <f ca="1">G53*(1-'Risk female'!G54)</f>
        <v>0.96563366896219804</v>
      </c>
      <c r="H54" s="21">
        <f ca="1">H53*(1-'Risk female'!H54)</f>
        <v>0.96613348885796602</v>
      </c>
      <c r="I54" s="21">
        <f ca="1">I53*(1-'Risk female'!I54)</f>
        <v>0.96662615632387883</v>
      </c>
      <c r="J54" s="21">
        <f ca="1">J53*(1-'Risk female'!J54)</f>
        <v>0.96711177029363393</v>
      </c>
      <c r="K54" s="21">
        <f ca="1">K53*(1-'Risk female'!K54)</f>
        <v>0.96759042843306509</v>
      </c>
      <c r="L54" s="21">
        <f ca="1">L53*(1-'Risk female'!L54)</f>
        <v>0.96806222715336543</v>
      </c>
      <c r="M54" s="21">
        <f ca="1">M53*(1-'Risk female'!M54)</f>
        <v>0.96852726162427638</v>
      </c>
      <c r="N54" s="21">
        <f ca="1">N53*(1-'Risk female'!N54)</f>
        <v>0.96898562578722214</v>
      </c>
      <c r="O54" s="21">
        <f ca="1">O53*(1-'Risk female'!O54)</f>
        <v>0.9694374123684032</v>
      </c>
      <c r="P54" s="21">
        <f ca="1">P53*(1-'Risk female'!P54)</f>
        <v>0.96988271289182992</v>
      </c>
      <c r="Q54" s="21">
        <f ca="1">Q53*(1-'Risk female'!Q54)</f>
        <v>0.97032161769230985</v>
      </c>
      <c r="R54" s="21">
        <f ca="1">R53*(1-'Risk female'!R54)</f>
        <v>0.97075421592837285</v>
      </c>
      <c r="S54" s="21">
        <f ca="1">S53*(1-'Risk female'!S54)</f>
        <v>0.97118059559513037</v>
      </c>
      <c r="T54" s="21">
        <f ca="1">T53*(1-'Risk female'!T54)</f>
        <v>0.97160084353708209</v>
      </c>
      <c r="U54" s="21">
        <f ca="1">U53*(1-'Risk female'!U54)</f>
        <v>0.97201504546084738</v>
      </c>
      <c r="V54" s="21">
        <f ca="1">V53*(1-'Risk female'!V54)</f>
        <v>0.97242328594783412</v>
      </c>
      <c r="W54" s="21">
        <f ca="1">W53*(1-'Risk female'!W54)</f>
        <v>0.97282564846683306</v>
      </c>
      <c r="X54" s="21">
        <f ca="1">X53*(1-'Risk female'!X54)</f>
        <v>0.97322221538653864</v>
      </c>
      <c r="Y54" s="21">
        <f ca="1">Y53*(1-'Risk female'!Y54)</f>
        <v>0.97361306798800173</v>
      </c>
      <c r="Z54" s="21">
        <f ca="1">Z53*(1-'Risk female'!Z54)</f>
        <v>0.97399828647700104</v>
      </c>
      <c r="AA54" s="21">
        <f ca="1">AA53*(1-'Risk female'!AA54)</f>
        <v>0.97437794999633076</v>
      </c>
      <c r="AB54" s="21">
        <f ca="1">AB53*(1-'Risk female'!AB54)</f>
        <v>0.97475213663801807</v>
      </c>
      <c r="AC54" s="21">
        <f ca="1">AC53*(1-'Risk female'!AC54)</f>
        <v>0.97512092345545121</v>
      </c>
      <c r="AD54" s="21">
        <f ca="1">AD53*(1-'Risk female'!AD54)</f>
        <v>0.97548438647543012</v>
      </c>
      <c r="AE54" s="21">
        <f ca="1">AE53*(1-'Risk female'!AE54)</f>
        <v>0.97584260071012652</v>
      </c>
      <c r="AF54" s="21">
        <f ca="1">AF53*(1-'Risk female'!AF54)</f>
        <v>0.97619564016895799</v>
      </c>
      <c r="AG54" s="21">
        <f ca="1">AG53*(1-'Risk female'!AG54)</f>
        <v>0.97654357787038282</v>
      </c>
      <c r="AH54" s="21">
        <f ca="1">AH53*(1-'Risk female'!AH54)</f>
        <v>0.97688648585359539</v>
      </c>
      <c r="AI54" s="21">
        <f ca="1">AI53*(1-'Risk female'!AI54)</f>
        <v>0.97722443519014124</v>
      </c>
      <c r="AJ54" s="21">
        <f ca="1">AJ53*(1-'Risk female'!AJ54)</f>
        <v>0.97755749599543218</v>
      </c>
      <c r="AK54" s="21">
        <f ca="1">AK53*(1-'Risk female'!AK54)</f>
        <v>0.97788573744018059</v>
      </c>
      <c r="AL54" s="21">
        <f ca="1">AL53*(1-'Risk female'!AL54)</f>
        <v>0.97820922776173225</v>
      </c>
      <c r="AM54" s="21">
        <f ca="1">AM53*(1-'Risk female'!AM54)</f>
        <v>0.97852803427531065</v>
      </c>
      <c r="AN54" s="21">
        <f ca="1">AN53*(1-'Risk female'!AN54)</f>
        <v>0.97884222338516869</v>
      </c>
      <c r="AO54" s="21">
        <f ca="1">AO53*(1-'Risk female'!AO54)</f>
        <v>0.97915186059563974</v>
      </c>
      <c r="AP54" s="21">
        <f ca="1">AP53*(1-'Risk female'!AP54)</f>
        <v>0.97945701052210088</v>
      </c>
      <c r="AQ54" s="21">
        <f ca="1">AQ53*(1-'Risk female'!AQ54)</f>
        <v>0.97975773690183643</v>
      </c>
      <c r="AR54" s="21">
        <f ca="1">AR53*(1-'Risk female'!AR54)</f>
        <v>0.98005410260480763</v>
      </c>
      <c r="AS54" s="21">
        <f ca="1">AS53*(1-'Risk female'!AS54)</f>
        <v>0.98034616964432353</v>
      </c>
      <c r="AT54" s="21">
        <f ca="1">AT53*(1-'Risk female'!AT54)</f>
        <v>0.98063399918761973</v>
      </c>
      <c r="AU54" s="21">
        <f ca="1">AU53*(1-'Risk female'!AU54)</f>
        <v>0.98091765156633093</v>
      </c>
      <c r="AV54" s="21">
        <f ca="1">AV53*(1-'Risk female'!AV54)</f>
        <v>0.98119718628687957</v>
      </c>
      <c r="AW54" s="21">
        <f ca="1">AW53*(1-'Risk female'!AW54)</f>
        <v>0.98147266204075589</v>
      </c>
      <c r="AX54" s="21">
        <f ca="1">AX53*(1-'Risk female'!AX54)</f>
        <v>0.98174413671470595</v>
      </c>
      <c r="AY54" s="21">
        <f ca="1">AY53*(1-'Risk female'!AY54)</f>
        <v>0.98201166740082146</v>
      </c>
      <c r="AZ54" s="21">
        <f ca="1">AZ53*(1-'Risk female'!AZ54)</f>
        <v>0.98227531040652682</v>
      </c>
    </row>
    <row r="55" spans="1:52" x14ac:dyDescent="0.2">
      <c r="A55" s="1">
        <v>52</v>
      </c>
      <c r="B55" s="21">
        <f ca="1">B54*(1-'Risk female'!B55)</f>
        <v>0.96011032900914384</v>
      </c>
      <c r="C55" s="21">
        <f ca="1">C54*(1-'Risk female'!C55)</f>
        <v>0.9606888946610157</v>
      </c>
      <c r="D55" s="21">
        <f ca="1">D54*(1-'Risk female'!D55)</f>
        <v>0.96125922727761082</v>
      </c>
      <c r="E55" s="21">
        <f ca="1">E54*(1-'Risk female'!E55)</f>
        <v>0.96182143938258557</v>
      </c>
      <c r="F55" s="21">
        <f ca="1">F54*(1-'Risk female'!F55)</f>
        <v>0.96237564209815707</v>
      </c>
      <c r="G55" s="21">
        <f ca="1">G54*(1-'Risk female'!G55)</f>
        <v>0.96292194515843987</v>
      </c>
      <c r="H55" s="21">
        <f ca="1">H54*(1-'Risk female'!H55)</f>
        <v>0.96346045692278526</v>
      </c>
      <c r="I55" s="21">
        <f ca="1">I54*(1-'Risk female'!I55)</f>
        <v>0.9639912843891334</v>
      </c>
      <c r="J55" s="21">
        <f ca="1">J54*(1-'Risk female'!J55)</f>
        <v>0.96451453320734437</v>
      </c>
      <c r="K55" s="21">
        <f ca="1">K54*(1-'Risk female'!K55)</f>
        <v>0.96503030769253229</v>
      </c>
      <c r="L55" s="21">
        <f ca="1">L54*(1-'Risk female'!L55)</f>
        <v>0.9655387108383785</v>
      </c>
      <c r="M55" s="21">
        <f ca="1">M54*(1-'Risk female'!M55)</f>
        <v>0.96603984433043244</v>
      </c>
      <c r="N55" s="21">
        <f ca="1">N54*(1-'Risk female'!N55)</f>
        <v>0.96653380855938109</v>
      </c>
      <c r="O55" s="21">
        <f ca="1">O54*(1-'Risk female'!O55)</f>
        <v>0.96702070263429829</v>
      </c>
      <c r="P55" s="21">
        <f ca="1">P54*(1-'Risk female'!P55)</f>
        <v>0.96750062439585316</v>
      </c>
      <c r="Q55" s="21">
        <f ca="1">Q54*(1-'Risk female'!Q55)</f>
        <v>0.96797367042949323</v>
      </c>
      <c r="R55" s="21">
        <f ca="1">R54*(1-'Risk female'!R55)</f>
        <v>0.9684399360785817</v>
      </c>
      <c r="S55" s="21">
        <f ca="1">S54*(1-'Risk female'!S55)</f>
        <v>0.96889951545748809</v>
      </c>
      <c r="T55" s="21">
        <f ca="1">T54*(1-'Risk female'!T55)</f>
        <v>0.96935250146464225</v>
      </c>
      <c r="U55" s="21">
        <f ca="1">U54*(1-'Risk female'!U55)</f>
        <v>0.96979898579552892</v>
      </c>
      <c r="V55" s="21">
        <f ca="1">V54*(1-'Risk female'!V55)</f>
        <v>0.97023905895563567</v>
      </c>
      <c r="W55" s="21">
        <f ca="1">W54*(1-'Risk female'!W55)</f>
        <v>0.97067281027333974</v>
      </c>
      <c r="X55" s="21">
        <f ca="1">X54*(1-'Risk female'!X55)</f>
        <v>0.97110032791273648</v>
      </c>
      <c r="Y55" s="21">
        <f ca="1">Y54*(1-'Risk female'!Y55)</f>
        <v>0.97152169888641193</v>
      </c>
      <c r="Z55" s="21">
        <f ca="1">Z54*(1-'Risk female'!Z55)</f>
        <v>0.97193700906814651</v>
      </c>
      <c r="AA55" s="21">
        <f ca="1">AA54*(1-'Risk female'!AA55)</f>
        <v>0.97234634320554714</v>
      </c>
      <c r="AB55" s="21">
        <f ca="1">AB54*(1-'Risk female'!AB55)</f>
        <v>0.97274978493262099</v>
      </c>
      <c r="AC55" s="21">
        <f ca="1">AC54*(1-'Risk female'!AC55)</f>
        <v>0.97314741678226868</v>
      </c>
      <c r="AD55" s="21">
        <f ca="1">AD54*(1-'Risk female'!AD55)</f>
        <v>0.97353932019871181</v>
      </c>
      <c r="AE55" s="21">
        <f ca="1">AE54*(1-'Risk female'!AE55)</f>
        <v>0.97392557554983883</v>
      </c>
      <c r="AF55" s="21">
        <f ca="1">AF54*(1-'Risk female'!AF55)</f>
        <v>0.97430626213947347</v>
      </c>
      <c r="AG55" s="21">
        <f ca="1">AG54*(1-'Risk female'!AG55)</f>
        <v>0.97468145821957286</v>
      </c>
      <c r="AH55" s="21">
        <f ca="1">AH54*(1-'Risk female'!AH55)</f>
        <v>0.97505124100233409</v>
      </c>
      <c r="AI55" s="21">
        <f ca="1">AI54*(1-'Risk female'!AI55)</f>
        <v>0.97541568667222756</v>
      </c>
      <c r="AJ55" s="21">
        <f ca="1">AJ54*(1-'Risk female'!AJ55)</f>
        <v>0.97577487039793753</v>
      </c>
      <c r="AK55" s="21">
        <f ca="1">AK54*(1-'Risk female'!AK55)</f>
        <v>0.97612886634422857</v>
      </c>
      <c r="AL55" s="21">
        <f ca="1">AL54*(1-'Risk female'!AL55)</f>
        <v>0.97647774768371609</v>
      </c>
      <c r="AM55" s="21">
        <f ca="1">AM54*(1-'Risk female'!AM55)</f>
        <v>0.97682158660855456</v>
      </c>
      <c r="AN55" s="21">
        <f ca="1">AN54*(1-'Risk female'!AN55)</f>
        <v>0.97716045434203802</v>
      </c>
      <c r="AO55" s="21">
        <f ca="1">AO54*(1-'Risk female'!AO55)</f>
        <v>0.97749442115010488</v>
      </c>
      <c r="AP55" s="21">
        <f ca="1">AP54*(1-'Risk female'!AP55)</f>
        <v>0.97782355635275942</v>
      </c>
      <c r="AQ55" s="21">
        <f ca="1">AQ54*(1-'Risk female'!AQ55)</f>
        <v>0.97814792833539776</v>
      </c>
      <c r="AR55" s="21">
        <f ca="1">AR54*(1-'Risk female'!AR55)</f>
        <v>0.97846760456004322</v>
      </c>
      <c r="AS55" s="21">
        <f ca="1">AS54*(1-'Risk female'!AS55)</f>
        <v>0.97878265157648714</v>
      </c>
      <c r="AT55" s="21">
        <f ca="1">AT54*(1-'Risk female'!AT55)</f>
        <v>0.97909313503333972</v>
      </c>
      <c r="AU55" s="21">
        <f ca="1">AU54*(1-'Risk female'!AU55)</f>
        <v>0.97939911968897819</v>
      </c>
      <c r="AV55" s="21">
        <f ca="1">AV54*(1-'Risk female'!AV55)</f>
        <v>0.97970066942241285</v>
      </c>
      <c r="AW55" s="21">
        <f ca="1">AW54*(1-'Risk female'!AW55)</f>
        <v>0.97999784724404737</v>
      </c>
      <c r="AX55" s="21">
        <f ca="1">AX54*(1-'Risk female'!AX55)</f>
        <v>0.98029071530634826</v>
      </c>
      <c r="AY55" s="21">
        <f ca="1">AY54*(1-'Risk female'!AY55)</f>
        <v>0.98057933491441851</v>
      </c>
      <c r="AZ55" s="21">
        <f ca="1">AZ54*(1-'Risk female'!AZ55)</f>
        <v>0.98086376653646878</v>
      </c>
    </row>
    <row r="56" spans="1:52" x14ac:dyDescent="0.2">
      <c r="A56" s="1">
        <v>53</v>
      </c>
      <c r="B56" s="21">
        <f ca="1">B55*(1-'Risk female'!B56)</f>
        <v>0.95681063114733911</v>
      </c>
      <c r="C56" s="21">
        <f ca="1">C55*(1-'Risk female'!C56)</f>
        <v>0.95743600178355492</v>
      </c>
      <c r="D56" s="21">
        <f ca="1">D55*(1-'Risk female'!D56)</f>
        <v>0.95805250410138731</v>
      </c>
      <c r="E56" s="21">
        <f ca="1">E55*(1-'Risk female'!E56)</f>
        <v>0.95866025840346136</v>
      </c>
      <c r="F56" s="21">
        <f ca="1">F55*(1-'Risk female'!F56)</f>
        <v>0.95925938352125506</v>
      </c>
      <c r="G56" s="21">
        <f ca="1">G55*(1-'Risk female'!G56)</f>
        <v>0.95984999682822247</v>
      </c>
      <c r="H56" s="21">
        <f ca="1">H55*(1-'Risk female'!H56)</f>
        <v>0.96043221425295588</v>
      </c>
      <c r="I56" s="21">
        <f ca="1">I55*(1-'Risk female'!I56)</f>
        <v>0.96100615029239589</v>
      </c>
      <c r="J56" s="21">
        <f ca="1">J55*(1-'Risk female'!J56)</f>
        <v>0.96157191802505249</v>
      </c>
      <c r="K56" s="21">
        <f ca="1">K55*(1-'Risk female'!K56)</f>
        <v>0.96212962912426281</v>
      </c>
      <c r="L56" s="21">
        <f ca="1">L55*(1-'Risk female'!L56)</f>
        <v>0.96267939387145807</v>
      </c>
      <c r="M56" s="21">
        <f ca="1">M55*(1-'Risk female'!M56)</f>
        <v>0.9632213211694477</v>
      </c>
      <c r="N56" s="21">
        <f ca="1">N55*(1-'Risk female'!N56)</f>
        <v>0.96375551855570141</v>
      </c>
      <c r="O56" s="21">
        <f ca="1">O55*(1-'Risk female'!O56)</f>
        <v>0.96428209221563754</v>
      </c>
      <c r="P56" s="21">
        <f ca="1">P55*(1-'Risk female'!P56)</f>
        <v>0.96480114699589758</v>
      </c>
      <c r="Q56" s="21">
        <f ca="1">Q55*(1-'Risk female'!Q56)</f>
        <v>0.96531278641761975</v>
      </c>
      <c r="R56" s="21">
        <f ca="1">R55*(1-'Risk female'!R56)</f>
        <v>0.96581711268969217</v>
      </c>
      <c r="S56" s="21">
        <f ca="1">S55*(1-'Risk female'!S56)</f>
        <v>0.96631422672198097</v>
      </c>
      <c r="T56" s="21">
        <f ca="1">T55*(1-'Risk female'!T56)</f>
        <v>0.96680422813854527</v>
      </c>
      <c r="U56" s="21">
        <f ca="1">U55*(1-'Risk female'!U56)</f>
        <v>0.96728721529081352</v>
      </c>
      <c r="V56" s="21">
        <f ca="1">V55*(1-'Risk female'!V56)</f>
        <v>0.96776328527073352</v>
      </c>
      <c r="W56" s="21">
        <f ca="1">W55*(1-'Risk female'!W56)</f>
        <v>0.96823253392388009</v>
      </c>
      <c r="X56" s="21">
        <f ca="1">X55*(1-'Risk female'!X56)</f>
        <v>0.96869505586252447</v>
      </c>
      <c r="Y56" s="21">
        <f ca="1">Y55*(1-'Risk female'!Y56)</f>
        <v>0.96915094447866412</v>
      </c>
      <c r="Z56" s="21">
        <f ca="1">Z55*(1-'Risk female'!Z56)</f>
        <v>0.96960029195700104</v>
      </c>
      <c r="AA56" s="21">
        <f ca="1">AA55*(1-'Risk female'!AA56)</f>
        <v>0.97004318928786504</v>
      </c>
      <c r="AB56" s="21">
        <f ca="1">AB55*(1-'Risk female'!AB56)</f>
        <v>0.97047972628009349</v>
      </c>
      <c r="AC56" s="21">
        <f ca="1">AC55*(1-'Risk female'!AC56)</f>
        <v>0.97090999157384494</v>
      </c>
      <c r="AD56" s="21">
        <f ca="1">AD55*(1-'Risk female'!AD56)</f>
        <v>0.97133407265336225</v>
      </c>
      <c r="AE56" s="21">
        <f ca="1">AE55*(1-'Risk female'!AE56)</f>
        <v>0.97175205585966506</v>
      </c>
      <c r="AF56" s="21">
        <f ca="1">AF55*(1-'Risk female'!AF56)</f>
        <v>0.97216402640317967</v>
      </c>
      <c r="AG56" s="21">
        <f ca="1">AG55*(1-'Risk female'!AG56)</f>
        <v>0.97257006837630955</v>
      </c>
      <c r="AH56" s="21">
        <f ca="1">AH55*(1-'Risk female'!AH56)</f>
        <v>0.97297026476592419</v>
      </c>
      <c r="AI56" s="21">
        <f ca="1">AI55*(1-'Risk female'!AI56)</f>
        <v>0.97336469746578813</v>
      </c>
      <c r="AJ56" s="21">
        <f ca="1">AJ55*(1-'Risk female'!AJ56)</f>
        <v>0.97375344728890545</v>
      </c>
      <c r="AK56" s="21">
        <f ca="1">AK55*(1-'Risk female'!AK56)</f>
        <v>0.97413659397979913</v>
      </c>
      <c r="AL56" s="21">
        <f ca="1">AL55*(1-'Risk female'!AL56)</f>
        <v>0.97451421622670542</v>
      </c>
      <c r="AM56" s="21">
        <f ca="1">AM55*(1-'Risk female'!AM56)</f>
        <v>0.97488639167369229</v>
      </c>
      <c r="AN56" s="21">
        <f ca="1">AN55*(1-'Risk female'!AN56)</f>
        <v>0.97525319693270007</v>
      </c>
      <c r="AO56" s="21">
        <f ca="1">AO55*(1-'Risk female'!AO56)</f>
        <v>0.97561470759549118</v>
      </c>
      <c r="AP56" s="21">
        <f ca="1">AP55*(1-'Risk female'!AP56)</f>
        <v>0.97597099824552636</v>
      </c>
      <c r="AQ56" s="21">
        <f ca="1">AQ55*(1-'Risk female'!AQ56)</f>
        <v>0.97632214246974969</v>
      </c>
      <c r="AR56" s="21">
        <f ca="1">AR55*(1-'Risk female'!AR56)</f>
        <v>0.9766682128702896</v>
      </c>
      <c r="AS56" s="21">
        <f ca="1">AS55*(1-'Risk female'!AS56)</f>
        <v>0.9770092810760721</v>
      </c>
      <c r="AT56" s="21">
        <f ca="1">AT55*(1-'Risk female'!AT56)</f>
        <v>0.97734541775434658</v>
      </c>
      <c r="AU56" s="21">
        <f ca="1">AU55*(1-'Risk female'!AU56)</f>
        <v>0.97767669262211665</v>
      </c>
      <c r="AV56" s="21">
        <f ca="1">AV55*(1-'Risk female'!AV56)</f>
        <v>0.9780031744574913</v>
      </c>
      <c r="AW56" s="21">
        <f ca="1">AW55*(1-'Risk female'!AW56)</f>
        <v>0.97832493111093444</v>
      </c>
      <c r="AX56" s="21">
        <f ca="1">AX55*(1-'Risk female'!AX56)</f>
        <v>0.97864202951642842</v>
      </c>
      <c r="AY56" s="21">
        <f ca="1">AY55*(1-'Risk female'!AY56)</f>
        <v>0.97895453570254376</v>
      </c>
      <c r="AZ56" s="21">
        <f ca="1">AZ55*(1-'Risk female'!AZ56)</f>
        <v>0.97926251480340987</v>
      </c>
    </row>
    <row r="57" spans="1:52" x14ac:dyDescent="0.2">
      <c r="A57" s="1">
        <v>54</v>
      </c>
      <c r="B57" s="21">
        <f ca="1">B56*(1-'Risk female'!B57)</f>
        <v>0.95319069625321828</v>
      </c>
      <c r="C57" s="21">
        <f ca="1">C56*(1-'Risk female'!C57)</f>
        <v>0.95386723244309179</v>
      </c>
      <c r="D57" s="21">
        <f ca="1">D56*(1-'Risk female'!D57)</f>
        <v>0.95453421118944826</v>
      </c>
      <c r="E57" s="21">
        <f ca="1">E56*(1-'Risk female'!E57)</f>
        <v>0.95519176107208759</v>
      </c>
      <c r="F57" s="21">
        <f ca="1">F56*(1-'Risk female'!F57)</f>
        <v>0.95584000913074252</v>
      </c>
      <c r="G57" s="21">
        <f ca="1">G56*(1-'Risk female'!G57)</f>
        <v>0.95647908087776279</v>
      </c>
      <c r="H57" s="21">
        <f ca="1">H56*(1-'Risk female'!H57)</f>
        <v>0.95710910031088225</v>
      </c>
      <c r="I57" s="21">
        <f ca="1">I56*(1-'Risk female'!I57)</f>
        <v>0.95773018992607684</v>
      </c>
      <c r="J57" s="21">
        <f ca="1">J56*(1-'Risk female'!J57)</f>
        <v>0.95834247073047563</v>
      </c>
      <c r="K57" s="21">
        <f ca="1">K56*(1-'Risk female'!K57)</f>
        <v>0.95894606225534829</v>
      </c>
      <c r="L57" s="21">
        <f ca="1">L56*(1-'Risk female'!L57)</f>
        <v>0.95954108256914061</v>
      </c>
      <c r="M57" s="21">
        <f ca="1">M56*(1-'Risk female'!M57)</f>
        <v>0.9601276482905633</v>
      </c>
      <c r="N57" s="21">
        <f ca="1">N56*(1-'Risk female'!N57)</f>
        <v>0.96070587460171608</v>
      </c>
      <c r="O57" s="21">
        <f ca="1">O56*(1-'Risk female'!O57)</f>
        <v>0.96127587526125158</v>
      </c>
      <c r="P57" s="21">
        <f ca="1">P56*(1-'Risk female'!P57)</f>
        <v>0.96183776261755805</v>
      </c>
      <c r="Q57" s="21">
        <f ca="1">Q56*(1-'Risk female'!Q57)</f>
        <v>0.96239164762197449</v>
      </c>
      <c r="R57" s="21">
        <f ca="1">R56*(1-'Risk female'!R57)</f>
        <v>0.96293763984201419</v>
      </c>
      <c r="S57" s="21">
        <f ca="1">S56*(1-'Risk female'!S57)</f>
        <v>0.96347584747459425</v>
      </c>
      <c r="T57" s="21">
        <f ca="1">T56*(1-'Risk female'!T57)</f>
        <v>0.96400637735927874</v>
      </c>
      <c r="U57" s="21">
        <f ca="1">U56*(1-'Risk female'!U57)</f>
        <v>0.96452933499151172</v>
      </c>
      <c r="V57" s="21">
        <f ca="1">V56*(1-'Risk female'!V57)</f>
        <v>0.96504482453584894</v>
      </c>
      <c r="W57" s="21">
        <f ca="1">W56*(1-'Risk female'!W57)</f>
        <v>0.96555294883917286</v>
      </c>
      <c r="X57" s="21">
        <f ca="1">X56*(1-'Risk female'!X57)</f>
        <v>0.96605380944389241</v>
      </c>
      <c r="Y57" s="21">
        <f ca="1">Y56*(1-'Risk female'!Y57)</f>
        <v>0.96654750660112754</v>
      </c>
      <c r="Z57" s="21">
        <f ca="1">Z56*(1-'Risk female'!Z57)</f>
        <v>0.9670341392838625</v>
      </c>
      <c r="AA57" s="21">
        <f ca="1">AA56*(1-'Risk female'!AA57)</f>
        <v>0.96751380520006647</v>
      </c>
      <c r="AB57" s="21">
        <f ca="1">AB56*(1-'Risk female'!AB57)</f>
        <v>0.96798660080579002</v>
      </c>
      <c r="AC57" s="21">
        <f ca="1">AC56*(1-'Risk female'!AC57)</f>
        <v>0.96845262131821486</v>
      </c>
      <c r="AD57" s="21">
        <f ca="1">AD56*(1-'Risk female'!AD57)</f>
        <v>0.96891196072867136</v>
      </c>
      <c r="AE57" s="21">
        <f ca="1">AE56*(1-'Risk female'!AE57)</f>
        <v>0.96936471181560313</v>
      </c>
      <c r="AF57" s="21">
        <f ca="1">AF56*(1-'Risk female'!AF57)</f>
        <v>0.9698109661574853</v>
      </c>
      <c r="AG57" s="21">
        <f ca="1">AG56*(1-'Risk female'!AG57)</f>
        <v>0.97025081414569969</v>
      </c>
      <c r="AH57" s="21">
        <f ca="1">AH56*(1-'Risk female'!AH57)</f>
        <v>0.97068434499734324</v>
      </c>
      <c r="AI57" s="21">
        <f ca="1">AI56*(1-'Risk female'!AI57)</f>
        <v>0.97111164676799144</v>
      </c>
      <c r="AJ57" s="21">
        <f ca="1">AJ56*(1-'Risk female'!AJ57)</f>
        <v>0.97153280636438999</v>
      </c>
      <c r="AK57" s="21">
        <f ca="1">AK56*(1-'Risk female'!AK57)</f>
        <v>0.97194790955709554</v>
      </c>
      <c r="AL57" s="21">
        <f ca="1">AL56*(1-'Risk female'!AL57)</f>
        <v>0.97235704099304299</v>
      </c>
      <c r="AM57" s="21">
        <f ca="1">AM56*(1-'Risk female'!AM57)</f>
        <v>0.9727602842080485</v>
      </c>
      <c r="AN57" s="21">
        <f ca="1">AN56*(1-'Risk female'!AN57)</f>
        <v>0.97315772163924641</v>
      </c>
      <c r="AO57" s="21">
        <f ca="1">AO56*(1-'Risk female'!AO57)</f>
        <v>0.97354943463744492</v>
      </c>
      <c r="AP57" s="21">
        <f ca="1">AP56*(1-'Risk female'!AP57)</f>
        <v>0.97393550347941871</v>
      </c>
      <c r="AQ57" s="21">
        <f ca="1">AQ56*(1-'Risk female'!AQ57)</f>
        <v>0.9743160073801197</v>
      </c>
      <c r="AR57" s="21">
        <f ca="1">AR56*(1-'Risk female'!AR57)</f>
        <v>0.97469102450481182</v>
      </c>
      <c r="AS57" s="21">
        <f ca="1">AS56*(1-'Risk female'!AS57)</f>
        <v>0.97506063198112702</v>
      </c>
      <c r="AT57" s="21">
        <f ca="1">AT56*(1-'Risk female'!AT57)</f>
        <v>0.97542490591104114</v>
      </c>
      <c r="AU57" s="21">
        <f ca="1">AU56*(1-'Risk female'!AU57)</f>
        <v>0.97578392138276271</v>
      </c>
      <c r="AV57" s="21">
        <f ca="1">AV56*(1-'Risk female'!AV57)</f>
        <v>0.97613775248254719</v>
      </c>
      <c r="AW57" s="21">
        <f ca="1">AW56*(1-'Risk female'!AW57)</f>
        <v>0.97648647230641838</v>
      </c>
      <c r="AX57" s="21">
        <f ca="1">AX56*(1-'Risk female'!AX57)</f>
        <v>0.97683015297180675</v>
      </c>
      <c r="AY57" s="21">
        <f ca="1">AY56*(1-'Risk female'!AY57)</f>
        <v>0.97716886562910221</v>
      </c>
      <c r="AZ57" s="21">
        <f ca="1">AZ56*(1-'Risk female'!AZ57)</f>
        <v>0.97750268047311051</v>
      </c>
    </row>
    <row r="58" spans="1:52" x14ac:dyDescent="0.2">
      <c r="A58" s="1">
        <v>55</v>
      </c>
      <c r="B58" s="21">
        <f ca="1">B57*(1-'Risk female'!B58)</f>
        <v>0.94917366002376902</v>
      </c>
      <c r="C58" s="21">
        <f ca="1">C57*(1-'Risk female'!C58)</f>
        <v>0.94990675228621035</v>
      </c>
      <c r="D58" s="21">
        <f ca="1">D57*(1-'Risk female'!D58)</f>
        <v>0.95062953190964139</v>
      </c>
      <c r="E58" s="21">
        <f ca="1">E57*(1-'Risk female'!E58)</f>
        <v>0.95134213634714615</v>
      </c>
      <c r="F58" s="21">
        <f ca="1">F57*(1-'Risk female'!F58)</f>
        <v>0.95204470144438025</v>
      </c>
      <c r="G58" s="21">
        <f ca="1">G57*(1-'Risk female'!G58)</f>
        <v>0.95273736145152277</v>
      </c>
      <c r="H58" s="21">
        <f ca="1">H57*(1-'Risk female'!H58)</f>
        <v>0.9534202490353646</v>
      </c>
      <c r="I58" s="21">
        <f ca="1">I57*(1-'Risk female'!I58)</f>
        <v>0.95409349529154297</v>
      </c>
      <c r="J58" s="21">
        <f ca="1">J57*(1-'Risk female'!J58)</f>
        <v>0.95475722975687971</v>
      </c>
      <c r="K58" s="21">
        <f ca="1">K57*(1-'Risk female'!K58)</f>
        <v>0.95541158042184626</v>
      </c>
      <c r="L58" s="21">
        <f ca="1">L57*(1-'Risk female'!L58)</f>
        <v>0.95605667374312586</v>
      </c>
      <c r="M58" s="21">
        <f ca="1">M57*(1-'Risk female'!M58)</f>
        <v>0.95669263465627463</v>
      </c>
      <c r="N58" s="21">
        <f ca="1">N57*(1-'Risk female'!N58)</f>
        <v>0.95731958658846306</v>
      </c>
      <c r="O58" s="21">
        <f ca="1">O57*(1-'Risk female'!O58)</f>
        <v>0.95793765147130139</v>
      </c>
      <c r="P58" s="21">
        <f ca="1">P57*(1-'Risk female'!P58)</f>
        <v>0.95854694975372468</v>
      </c>
      <c r="Q58" s="21">
        <f ca="1">Q57*(1-'Risk female'!Q58)</f>
        <v>0.95914760041495151</v>
      </c>
      <c r="R58" s="21">
        <f ca="1">R57*(1-'Risk female'!R58)</f>
        <v>0.95973972097748894</v>
      </c>
      <c r="S58" s="21">
        <f ca="1">S57*(1-'Risk female'!S58)</f>
        <v>0.96032342752018141</v>
      </c>
      <c r="T58" s="21">
        <f ca="1">T57*(1-'Risk female'!T58)</f>
        <v>0.96089883469130977</v>
      </c>
      <c r="U58" s="21">
        <f ca="1">U57*(1-'Risk female'!U58)</f>
        <v>0.96146605572171351</v>
      </c>
      <c r="V58" s="21">
        <f ca="1">V57*(1-'Risk female'!V58)</f>
        <v>0.96202520243794554</v>
      </c>
      <c r="W58" s="21">
        <f ca="1">W57*(1-'Risk female'!W58)</f>
        <v>0.96257638527544309</v>
      </c>
      <c r="X58" s="21">
        <f ca="1">X57*(1-'Risk female'!X58)</f>
        <v>0.96311971329171309</v>
      </c>
      <c r="Y58" s="21">
        <f ca="1">Y57*(1-'Risk female'!Y58)</f>
        <v>0.96365529417953244</v>
      </c>
      <c r="Z58" s="21">
        <f ca="1">Z57*(1-'Risk female'!Z58)</f>
        <v>0.96418323428014507</v>
      </c>
      <c r="AA58" s="21">
        <f ca="1">AA57*(1-'Risk female'!AA58)</f>
        <v>0.96470363859645358</v>
      </c>
      <c r="AB58" s="21">
        <f ca="1">AB57*(1-'Risk female'!AB58)</f>
        <v>0.96521661080621357</v>
      </c>
      <c r="AC58" s="21">
        <f ca="1">AC57*(1-'Risk female'!AC58)</f>
        <v>0.96572225327520544</v>
      </c>
      <c r="AD58" s="21">
        <f ca="1">AD57*(1-'Risk female'!AD58)</f>
        <v>0.96622066707039811</v>
      </c>
      <c r="AE58" s="21">
        <f ca="1">AE57*(1-'Risk female'!AE58)</f>
        <v>0.96671195197308357</v>
      </c>
      <c r="AF58" s="21">
        <f ca="1">AF57*(1-'Risk female'!AF58)</f>
        <v>0.96719620649198645</v>
      </c>
      <c r="AG58" s="21">
        <f ca="1">AG57*(1-'Risk female'!AG58)</f>
        <v>0.96767352787635097</v>
      </c>
      <c r="AH58" s="21">
        <f ca="1">AH57*(1-'Risk female'!AH58)</f>
        <v>0.96814401212898304</v>
      </c>
      <c r="AI58" s="21">
        <f ca="1">AI57*(1-'Risk female'!AI58)</f>
        <v>0.96860775401926524</v>
      </c>
      <c r="AJ58" s="21">
        <f ca="1">AJ57*(1-'Risk female'!AJ58)</f>
        <v>0.96906484709611795</v>
      </c>
      <c r="AK58" s="21">
        <f ca="1">AK57*(1-'Risk female'!AK58)</f>
        <v>0.96951538370092927</v>
      </c>
      <c r="AL58" s="21">
        <f ca="1">AL57*(1-'Risk female'!AL58)</f>
        <v>0.96995945498042579</v>
      </c>
      <c r="AM58" s="21">
        <f ca="1">AM57*(1-'Risk female'!AM58)</f>
        <v>0.97039715089949607</v>
      </c>
      <c r="AN58" s="21">
        <f ca="1">AN57*(1-'Risk female'!AN58)</f>
        <v>0.97082856025396369</v>
      </c>
      <c r="AO58" s="21">
        <f ca="1">AO57*(1-'Risk female'!AO58)</f>
        <v>0.97125377068329255</v>
      </c>
      <c r="AP58" s="21">
        <f ca="1">AP57*(1-'Risk female'!AP58)</f>
        <v>0.97167286868324299</v>
      </c>
      <c r="AQ58" s="21">
        <f ca="1">AQ57*(1-'Risk female'!AQ58)</f>
        <v>0.97208593961845979</v>
      </c>
      <c r="AR58" s="21">
        <f ca="1">AR57*(1-'Risk female'!AR58)</f>
        <v>0.972493067734995</v>
      </c>
      <c r="AS58" s="21">
        <f ca="1">AS57*(1-'Risk female'!AS58)</f>
        <v>0.97289433617276555</v>
      </c>
      <c r="AT58" s="21">
        <f ca="1">AT57*(1-'Risk female'!AT58)</f>
        <v>0.97328982697794031</v>
      </c>
      <c r="AU58" s="21">
        <f ca="1">AU57*(1-'Risk female'!AU58)</f>
        <v>0.97367962111525097</v>
      </c>
      <c r="AV58" s="21">
        <f ca="1">AV57*(1-'Risk female'!AV58)</f>
        <v>0.97406379848023861</v>
      </c>
      <c r="AW58" s="21">
        <f ca="1">AW57*(1-'Risk female'!AW58)</f>
        <v>0.97444243791141549</v>
      </c>
      <c r="AX58" s="21">
        <f ca="1">AX57*(1-'Risk female'!AX58)</f>
        <v>0.97481561720235455</v>
      </c>
      <c r="AY58" s="21">
        <f ca="1">AY57*(1-'Risk female'!AY58)</f>
        <v>0.97518341311369872</v>
      </c>
      <c r="AZ58" s="21">
        <f ca="1">AZ57*(1-'Risk female'!AZ58)</f>
        <v>0.97554590138508468</v>
      </c>
    </row>
    <row r="59" spans="1:52" x14ac:dyDescent="0.2">
      <c r="A59" s="1">
        <v>56</v>
      </c>
      <c r="B59" s="21">
        <f ca="1">B58*(1-'Risk female'!B59)</f>
        <v>0.94483730987189107</v>
      </c>
      <c r="C59" s="21">
        <f ca="1">C58*(1-'Risk female'!C59)</f>
        <v>0.94563118645102096</v>
      </c>
      <c r="D59" s="21">
        <f ca="1">D58*(1-'Risk female'!D59)</f>
        <v>0.94641394659602651</v>
      </c>
      <c r="E59" s="21">
        <f ca="1">E58*(1-'Risk female'!E59)</f>
        <v>0.94718573696588848</v>
      </c>
      <c r="F59" s="21">
        <f ca="1">F58*(1-'Risk female'!F59)</f>
        <v>0.94794670255026803</v>
      </c>
      <c r="G59" s="21">
        <f ca="1">G58*(1-'Risk female'!G59)</f>
        <v>0.94869698668037894</v>
      </c>
      <c r="H59" s="21">
        <f ca="1">H58*(1-'Risk female'!H59)</f>
        <v>0.94943673104006321</v>
      </c>
      <c r="I59" s="21">
        <f ca="1">I58*(1-'Risk female'!I59)</f>
        <v>0.950166075677077</v>
      </c>
      <c r="J59" s="21">
        <f ca="1">J58*(1-'Risk female'!J59)</f>
        <v>0.95088515901454351</v>
      </c>
      <c r="K59" s="21">
        <f ca="1">K58*(1-'Risk female'!K59)</f>
        <v>0.95159411786259218</v>
      </c>
      <c r="L59" s="21">
        <f ca="1">L58*(1-'Risk female'!L59)</f>
        <v>0.95229308743015506</v>
      </c>
      <c r="M59" s="21">
        <f ca="1">M58*(1-'Risk female'!M59)</f>
        <v>0.95298220133691713</v>
      </c>
      <c r="N59" s="21">
        <f ca="1">N58*(1-'Risk female'!N59)</f>
        <v>0.95366159162540254</v>
      </c>
      <c r="O59" s="21">
        <f ca="1">O58*(1-'Risk female'!O59)</f>
        <v>0.95433138877319668</v>
      </c>
      <c r="P59" s="21">
        <f ca="1">P58*(1-'Risk female'!P59)</f>
        <v>0.95499172170528068</v>
      </c>
      <c r="Q59" s="21">
        <f ca="1">Q58*(1-'Risk female'!Q59)</f>
        <v>0.95564271780648635</v>
      </c>
      <c r="R59" s="21">
        <f ca="1">R58*(1-'Risk female'!R59)</f>
        <v>0.95628450293404677</v>
      </c>
      <c r="S59" s="21">
        <f ca="1">S58*(1-'Risk female'!S59)</f>
        <v>0.95691720143023584</v>
      </c>
      <c r="T59" s="21">
        <f ca="1">T58*(1-'Risk female'!T59)</f>
        <v>0.95754093613510194</v>
      </c>
      <c r="U59" s="21">
        <f ca="1">U58*(1-'Risk female'!U59)</f>
        <v>0.95815582839926905</v>
      </c>
      <c r="V59" s="21">
        <f ca="1">V58*(1-'Risk female'!V59)</f>
        <v>0.95876199809680862</v>
      </c>
      <c r="W59" s="21">
        <f ca="1">W58*(1-'Risk female'!W59)</f>
        <v>0.95935956363816977</v>
      </c>
      <c r="X59" s="21">
        <f ca="1">X58*(1-'Risk female'!X59)</f>
        <v>0.95994864198316099</v>
      </c>
      <c r="Y59" s="21">
        <f ca="1">Y58*(1-'Risk female'!Y59)</f>
        <v>0.96052934865398365</v>
      </c>
      <c r="Z59" s="21">
        <f ca="1">Z58*(1-'Risk female'!Z59)</f>
        <v>0.96110179774829729</v>
      </c>
      <c r="AA59" s="21">
        <f ca="1">AA58*(1-'Risk female'!AA59)</f>
        <v>0.96166610195231428</v>
      </c>
      <c r="AB59" s="21">
        <f ca="1">AB58*(1-'Risk female'!AB59)</f>
        <v>0.96222237255392884</v>
      </c>
      <c r="AC59" s="21">
        <f ca="1">AC58*(1-'Risk female'!AC59)</f>
        <v>0.96277071945585602</v>
      </c>
      <c r="AD59" s="21">
        <f ca="1">AD58*(1-'Risk female'!AD59)</f>
        <v>0.96331125118879224</v>
      </c>
      <c r="AE59" s="21">
        <f ca="1">AE58*(1-'Risk female'!AE59)</f>
        <v>0.96384407492457547</v>
      </c>
      <c r="AF59" s="21">
        <f ca="1">AF58*(1-'Risk female'!AF59)</f>
        <v>0.96436929648934888</v>
      </c>
      <c r="AG59" s="21">
        <f ca="1">AG58*(1-'Risk female'!AG59)</f>
        <v>0.96488702037672847</v>
      </c>
      <c r="AH59" s="21">
        <f ca="1">AH58*(1-'Risk female'!AH59)</f>
        <v>0.96539734976095126</v>
      </c>
      <c r="AI59" s="21">
        <f ca="1">AI58*(1-'Risk female'!AI59)</f>
        <v>0.96590038651002041</v>
      </c>
      <c r="AJ59" s="21">
        <f ca="1">AJ58*(1-'Risk female'!AJ59)</f>
        <v>0.9663962311988219</v>
      </c>
      <c r="AK59" s="21">
        <f ca="1">AK58*(1-'Risk female'!AK59)</f>
        <v>0.96688498312223037</v>
      </c>
      <c r="AL59" s="21">
        <f ca="1">AL58*(1-'Risk female'!AL59)</f>
        <v>0.96736674030817871</v>
      </c>
      <c r="AM59" s="21">
        <f ca="1">AM58*(1-'Risk female'!AM59)</f>
        <v>0.96784159953070081</v>
      </c>
      <c r="AN59" s="21">
        <f ca="1">AN58*(1-'Risk female'!AN59)</f>
        <v>0.9683096563229433</v>
      </c>
      <c r="AO59" s="21">
        <f ca="1">AO58*(1-'Risk female'!AO59)</f>
        <v>0.96877100499012847</v>
      </c>
      <c r="AP59" s="21">
        <f ca="1">AP58*(1-'Risk female'!AP59)</f>
        <v>0.96922573862248651</v>
      </c>
      <c r="AQ59" s="21">
        <f ca="1">AQ58*(1-'Risk female'!AQ59)</f>
        <v>0.96967394910813609</v>
      </c>
      <c r="AR59" s="21">
        <f ca="1">AR58*(1-'Risk female'!AR59)</f>
        <v>0.97011572714591654</v>
      </c>
      <c r="AS59" s="21">
        <f ca="1">AS58*(1-'Risk female'!AS59)</f>
        <v>0.97055116225817017</v>
      </c>
      <c r="AT59" s="21">
        <f ca="1">AT58*(1-'Risk female'!AT59)</f>
        <v>0.97098034280346934</v>
      </c>
      <c r="AU59" s="21">
        <f ca="1">AU58*(1-'Risk female'!AU59)</f>
        <v>0.97140335598928085</v>
      </c>
      <c r="AV59" s="21">
        <f ca="1">AV58*(1-'Risk female'!AV59)</f>
        <v>0.97182028788457964</v>
      </c>
      <c r="AW59" s="21">
        <f ca="1">AW58*(1-'Risk female'!AW59)</f>
        <v>0.97223122343239043</v>
      </c>
      <c r="AX59" s="21">
        <f ca="1">AX58*(1-'Risk female'!AX59)</f>
        <v>0.97263624646226943</v>
      </c>
      <c r="AY59" s="21">
        <f ca="1">AY58*(1-'Risk female'!AY59)</f>
        <v>0.97303543970271644</v>
      </c>
      <c r="AZ59" s="21">
        <f ca="1">AZ58*(1-'Risk female'!AZ59)</f>
        <v>0.97342888479351308</v>
      </c>
    </row>
    <row r="60" spans="1:52" x14ac:dyDescent="0.2">
      <c r="A60" s="1">
        <v>57</v>
      </c>
      <c r="B60" s="21">
        <f ca="1">B59*(1-'Risk female'!B60)</f>
        <v>0.94011799744752278</v>
      </c>
      <c r="C60" s="21">
        <f ca="1">C59*(1-'Risk female'!C60)</f>
        <v>0.94097771087279547</v>
      </c>
      <c r="D60" s="21">
        <f ca="1">D59*(1-'Risk female'!D60)</f>
        <v>0.9418254465357434</v>
      </c>
      <c r="E60" s="21">
        <f ca="1">E59*(1-'Risk female'!E60)</f>
        <v>0.94266136067760065</v>
      </c>
      <c r="F60" s="21">
        <f ca="1">F59*(1-'Risk female'!F60)</f>
        <v>0.9434856078155075</v>
      </c>
      <c r="G60" s="21">
        <f ca="1">G59*(1-'Risk female'!G60)</f>
        <v>0.9442983407518778</v>
      </c>
      <c r="H60" s="21">
        <f ca="1">H59*(1-'Risk female'!H60)</f>
        <v>0.94509971058404885</v>
      </c>
      <c r="I60" s="21">
        <f ca="1">I59*(1-'Risk female'!I60)</f>
        <v>0.94588986671422082</v>
      </c>
      <c r="J60" s="21">
        <f ca="1">J59*(1-'Risk female'!J60)</f>
        <v>0.9466689568596377</v>
      </c>
      <c r="K60" s="21">
        <f ca="1">K59*(1-'Risk female'!K60)</f>
        <v>0.94743712706302763</v>
      </c>
      <c r="L60" s="21">
        <f ca="1">L59*(1-'Risk female'!L60)</f>
        <v>0.94819452170327168</v>
      </c>
      <c r="M60" s="21">
        <f ca="1">M59*(1-'Risk female'!M60)</f>
        <v>0.94894128350629492</v>
      </c>
      <c r="N60" s="21">
        <f ca="1">N59*(1-'Risk female'!N60)</f>
        <v>0.94967755355615979</v>
      </c>
      <c r="O60" s="21">
        <f ca="1">O59*(1-'Risk female'!O60)</f>
        <v>0.95040347130635883</v>
      </c>
      <c r="P60" s="21">
        <f ca="1">P59*(1-'Risk female'!P60)</f>
        <v>0.95111917459128326</v>
      </c>
      <c r="Q60" s="21">
        <f ca="1">Q59*(1-'Risk female'!Q60)</f>
        <v>0.95182479963787037</v>
      </c>
      <c r="R60" s="21">
        <f ca="1">R59*(1-'Risk female'!R60)</f>
        <v>0.95252048107740583</v>
      </c>
      <c r="S60" s="21">
        <f ca="1">S59*(1-'Risk female'!S60)</f>
        <v>0.95320635195747072</v>
      </c>
      <c r="T60" s="21">
        <f ca="1">T59*(1-'Risk female'!T60)</f>
        <v>0.95388254375403669</v>
      </c>
      <c r="U60" s="21">
        <f ca="1">U59*(1-'Risk female'!U60)</f>
        <v>0.95454918638368091</v>
      </c>
      <c r="V60" s="21">
        <f ca="1">V59*(1-'Risk female'!V60)</f>
        <v>0.9552064082159224</v>
      </c>
      <c r="W60" s="21">
        <f ca="1">W59*(1-'Risk female'!W60)</f>
        <v>0.9558543360856655</v>
      </c>
      <c r="X60" s="21">
        <f ca="1">X59*(1-'Risk female'!X60)</f>
        <v>0.95649309530574222</v>
      </c>
      <c r="Y60" s="21">
        <f ca="1">Y59*(1-'Risk female'!Y60)</f>
        <v>0.95712280967955143</v>
      </c>
      <c r="Z60" s="21">
        <f ca="1">Z59*(1-'Risk female'!Z60)</f>
        <v>0.95774360151377347</v>
      </c>
      <c r="AA60" s="21">
        <f ca="1">AA59*(1-'Risk female'!AA60)</f>
        <v>0.95835559163115691</v>
      </c>
      <c r="AB60" s="21">
        <f ca="1">AB59*(1-'Risk female'!AB60)</f>
        <v>0.95895889938338064</v>
      </c>
      <c r="AC60" s="21">
        <f ca="1">AC59*(1-'Risk female'!AC60)</f>
        <v>0.9595536426639637</v>
      </c>
      <c r="AD60" s="21">
        <f ca="1">AD59*(1-'Risk female'!AD60)</f>
        <v>0.9601399379212362</v>
      </c>
      <c r="AE60" s="21">
        <f ca="1">AE59*(1-'Risk female'!AE60)</f>
        <v>0.96071790017134517</v>
      </c>
      <c r="AF60" s="21">
        <f ca="1">AF59*(1-'Risk female'!AF60)</f>
        <v>0.96128764301129954</v>
      </c>
      <c r="AG60" s="21">
        <f ca="1">AG59*(1-'Risk female'!AG60)</f>
        <v>0.96184927863205172</v>
      </c>
      <c r="AH60" s="21">
        <f ca="1">AH59*(1-'Risk female'!AH60)</f>
        <v>0.96240291783159393</v>
      </c>
      <c r="AI60" s="21">
        <f ca="1">AI59*(1-'Risk female'!AI60)</f>
        <v>0.96294867002808049</v>
      </c>
      <c r="AJ60" s="21">
        <f ca="1">AJ59*(1-'Risk female'!AJ60)</f>
        <v>0.96348664327295319</v>
      </c>
      <c r="AK60" s="21">
        <f ca="1">AK59*(1-'Risk female'!AK60)</f>
        <v>0.96401694426408391</v>
      </c>
      <c r="AL60" s="21">
        <f ca="1">AL59*(1-'Risk female'!AL60)</f>
        <v>0.96453967835890841</v>
      </c>
      <c r="AM60" s="21">
        <f ca="1">AM59*(1-'Risk female'!AM60)</f>
        <v>0.96505494958756</v>
      </c>
      <c r="AN60" s="21">
        <f ca="1">AN59*(1-'Risk female'!AN60)</f>
        <v>0.96556286066599795</v>
      </c>
      <c r="AO60" s="21">
        <f ca="1">AO59*(1-'Risk female'!AO60)</f>
        <v>0.9660635130091102</v>
      </c>
      <c r="AP60" s="21">
        <f ca="1">AP59*(1-'Risk female'!AP60)</f>
        <v>0.96655700674381007</v>
      </c>
      <c r="AQ60" s="21">
        <f ca="1">AQ59*(1-'Risk female'!AQ60)</f>
        <v>0.96704344072210269</v>
      </c>
      <c r="AR60" s="21">
        <f ca="1">AR59*(1-'Risk female'!AR60)</f>
        <v>0.96752291253412481</v>
      </c>
      <c r="AS60" s="21">
        <f ca="1">AS59*(1-'Risk female'!AS60)</f>
        <v>0.96799551852115484</v>
      </c>
      <c r="AT60" s="21">
        <f ca="1">AT59*(1-'Risk female'!AT60)</f>
        <v>0.96846135378858755</v>
      </c>
      <c r="AU60" s="21">
        <f ca="1">AU59*(1-'Risk female'!AU60)</f>
        <v>0.96892051221886444</v>
      </c>
      <c r="AV60" s="21">
        <f ca="1">AV59*(1-'Risk female'!AV60)</f>
        <v>0.96937308648437104</v>
      </c>
      <c r="AW60" s="21">
        <f ca="1">AW59*(1-'Risk female'!AW60)</f>
        <v>0.96981916806027935</v>
      </c>
      <c r="AX60" s="21">
        <f ca="1">AX59*(1-'Risk female'!AX60)</f>
        <v>0.97025884723734668</v>
      </c>
      <c r="AY60" s="21">
        <f ca="1">AY59*(1-'Risk female'!AY60)</f>
        <v>0.97069221313466003</v>
      </c>
      <c r="AZ60" s="21">
        <f ca="1">AZ59*(1-'Risk female'!AZ60)</f>
        <v>0.9711193537123205</v>
      </c>
    </row>
    <row r="61" spans="1:52" x14ac:dyDescent="0.2">
      <c r="A61" s="1">
        <v>58</v>
      </c>
      <c r="B61" s="21">
        <f ca="1">B60*(1-'Risk female'!B61)</f>
        <v>0.93492805437487214</v>
      </c>
      <c r="C61" s="21">
        <f ca="1">C60*(1-'Risk female'!C61)</f>
        <v>0.93585979053739698</v>
      </c>
      <c r="D61" s="21">
        <f ca="1">D60*(1-'Risk female'!D61)</f>
        <v>0.93677861784813121</v>
      </c>
      <c r="E61" s="21">
        <f ca="1">E60*(1-'Risk female'!E61)</f>
        <v>0.93768470256512748</v>
      </c>
      <c r="F61" s="21">
        <f ca="1">F60*(1-'Risk female'!F61)</f>
        <v>0.93857820917699541</v>
      </c>
      <c r="G61" s="21">
        <f ca="1">G60*(1-'Risk female'!G61)</f>
        <v>0.93945930041022807</v>
      </c>
      <c r="H61" s="21">
        <f ca="1">H60*(1-'Risk female'!H61)</f>
        <v>0.94032813723690845</v>
      </c>
      <c r="I61" s="21">
        <f ca="1">I60*(1-'Risk female'!I61)</f>
        <v>0.94118487888280034</v>
      </c>
      <c r="J61" s="21">
        <f ca="1">J60*(1-'Risk female'!J61)</f>
        <v>0.94202968283577004</v>
      </c>
      <c r="K61" s="21">
        <f ca="1">K60*(1-'Risk female'!K61)</f>
        <v>0.94286270485455925</v>
      </c>
      <c r="L61" s="21">
        <f ca="1">L60*(1-'Risk female'!L61)</f>
        <v>0.94368409897786865</v>
      </c>
      <c r="M61" s="21">
        <f ca="1">M60*(1-'Risk female'!M61)</f>
        <v>0.94449401753375051</v>
      </c>
      <c r="N61" s="21">
        <f ca="1">N60*(1-'Risk female'!N61)</f>
        <v>0.94529261114928143</v>
      </c>
      <c r="O61" s="21">
        <f ca="1">O60*(1-'Risk female'!O61)</f>
        <v>0.94608002876051511</v>
      </c>
      <c r="P61" s="21">
        <f ca="1">P60*(1-'Risk female'!P61)</f>
        <v>0.9468564176226848</v>
      </c>
      <c r="Q61" s="21">
        <f ca="1">Q60*(1-'Risk female'!Q61)</f>
        <v>0.9476219233206592</v>
      </c>
      <c r="R61" s="21">
        <f ca="1">R60*(1-'Risk female'!R61)</f>
        <v>0.94837668977962375</v>
      </c>
      <c r="S61" s="21">
        <f ca="1">S60*(1-'Risk female'!S61)</f>
        <v>0.94912085927597589</v>
      </c>
      <c r="T61" s="21">
        <f ca="1">T60*(1-'Risk female'!T61)</f>
        <v>0.94985457244843419</v>
      </c>
      <c r="U61" s="21">
        <f ca="1">U60*(1-'Risk female'!U61)</f>
        <v>0.95057796830933272</v>
      </c>
      <c r="V61" s="21">
        <f ca="1">V60*(1-'Risk female'!V61)</f>
        <v>0.95129118425609838</v>
      </c>
      <c r="W61" s="21">
        <f ca="1">W60*(1-'Risk female'!W61)</f>
        <v>0.95199435608289584</v>
      </c>
      <c r="X61" s="21">
        <f ca="1">X60*(1-'Risk female'!X61)</f>
        <v>0.95268761799242985</v>
      </c>
      <c r="Y61" s="21">
        <f ca="1">Y60*(1-'Risk female'!Y61)</f>
        <v>0.9533711026078997</v>
      </c>
      <c r="Z61" s="21">
        <f ca="1">Z60*(1-'Risk female'!Z61)</f>
        <v>0.95404494098508474</v>
      </c>
      <c r="AA61" s="21">
        <f ca="1">AA60*(1-'Risk female'!AA61)</f>
        <v>0.95470926262455402</v>
      </c>
      <c r="AB61" s="21">
        <f ca="1">AB60*(1-'Risk female'!AB61)</f>
        <v>0.95536419548400164</v>
      </c>
      <c r="AC61" s="21">
        <f ca="1">AC60*(1-'Risk female'!AC61)</f>
        <v>0.95600986599067916</v>
      </c>
      <c r="AD61" s="21">
        <f ca="1">AD60*(1-'Risk female'!AD61)</f>
        <v>0.95664639905393656</v>
      </c>
      <c r="AE61" s="21">
        <f ca="1">AE60*(1-'Risk female'!AE61)</f>
        <v>0.95727391807784279</v>
      </c>
      <c r="AF61" s="21">
        <f ca="1">AF60*(1-'Risk female'!AF61)</f>
        <v>0.95789254497389065</v>
      </c>
      <c r="AG61" s="21">
        <f ca="1">AG60*(1-'Risk female'!AG61)</f>
        <v>0.9585024001737793</v>
      </c>
      <c r="AH61" s="21">
        <f ca="1">AH60*(1-'Risk female'!AH61)</f>
        <v>0.95910360264225403</v>
      </c>
      <c r="AI61" s="21">
        <f ca="1">AI60*(1-'Risk female'!AI61)</f>
        <v>0.95969626989000922</v>
      </c>
      <c r="AJ61" s="21">
        <f ca="1">AJ60*(1-'Risk female'!AJ61)</f>
        <v>0.96028051798663361</v>
      </c>
      <c r="AK61" s="21">
        <f ca="1">AK60*(1-'Risk female'!AK61)</f>
        <v>0.96085646157360993</v>
      </c>
      <c r="AL61" s="21">
        <f ca="1">AL60*(1-'Risk female'!AL61)</f>
        <v>0.96142421387733834</v>
      </c>
      <c r="AM61" s="21">
        <f ca="1">AM60*(1-'Risk female'!AM61)</f>
        <v>0.96198388672219648</v>
      </c>
      <c r="AN61" s="21">
        <f ca="1">AN60*(1-'Risk female'!AN61)</f>
        <v>0.96253559054362403</v>
      </c>
      <c r="AO61" s="21">
        <f ca="1">AO60*(1-'Risk female'!AO61)</f>
        <v>0.96307943440121491</v>
      </c>
      <c r="AP61" s="21">
        <f ca="1">AP60*(1-'Risk female'!AP61)</f>
        <v>0.96361552599183165</v>
      </c>
      <c r="AQ61" s="21">
        <f ca="1">AQ60*(1-'Risk female'!AQ61)</f>
        <v>0.96414397166271981</v>
      </c>
      <c r="AR61" s="21">
        <f ca="1">AR60*(1-'Risk female'!AR61)</f>
        <v>0.96466487642462251</v>
      </c>
      <c r="AS61" s="21">
        <f ca="1">AS60*(1-'Risk female'!AS61)</f>
        <v>0.96517834396489155</v>
      </c>
      <c r="AT61" s="21">
        <f ca="1">AT60*(1-'Risk female'!AT61)</f>
        <v>0.96568447666058876</v>
      </c>
      <c r="AU61" s="21">
        <f ca="1">AU60*(1-'Risk female'!AU61)</f>
        <v>0.96618337559156808</v>
      </c>
      <c r="AV61" s="21">
        <f ca="1">AV60*(1-'Risk female'!AV61)</f>
        <v>0.96667514055354664</v>
      </c>
      <c r="AW61" s="21">
        <f ca="1">AW60*(1-'Risk female'!AW61)</f>
        <v>0.96715987007114423</v>
      </c>
      <c r="AX61" s="21">
        <f ca="1">AX60*(1-'Risk female'!AX61)</f>
        <v>0.96763766141090002</v>
      </c>
      <c r="AY61" s="21">
        <f ca="1">AY60*(1-'Risk female'!AY61)</f>
        <v>0.96810861059425579</v>
      </c>
      <c r="AZ61" s="21">
        <f ca="1">AZ60*(1-'Risk female'!AZ61)</f>
        <v>0.96857281241049764</v>
      </c>
    </row>
    <row r="62" spans="1:52" x14ac:dyDescent="0.2">
      <c r="A62" s="1">
        <v>59</v>
      </c>
      <c r="B62" s="21">
        <f ca="1">B61*(1-'Risk female'!B62)</f>
        <v>0.92941209793949964</v>
      </c>
      <c r="C62" s="21">
        <f ca="1">C61*(1-'Risk female'!C62)</f>
        <v>0.93041066671832806</v>
      </c>
      <c r="D62" s="21">
        <f ca="1">D61*(1-'Risk female'!D62)</f>
        <v>0.93139559639982594</v>
      </c>
      <c r="E62" s="21">
        <f ca="1">E61*(1-'Risk female'!E62)</f>
        <v>0.93236705899082861</v>
      </c>
      <c r="F62" s="21">
        <f ca="1">F61*(1-'Risk female'!F62)</f>
        <v>0.93332522475076096</v>
      </c>
      <c r="G62" s="21">
        <f ca="1">G61*(1-'Risk female'!G62)</f>
        <v>0.93427026219631826</v>
      </c>
      <c r="H62" s="21">
        <f ca="1">H61*(1-'Risk female'!H62)</f>
        <v>0.9352023381066128</v>
      </c>
      <c r="I62" s="21">
        <f ca="1">I61*(1-'Risk female'!I62)</f>
        <v>0.93612161752879097</v>
      </c>
      <c r="J62" s="21">
        <f ca="1">J61*(1-'Risk female'!J62)</f>
        <v>0.93702826378406201</v>
      </c>
      <c r="K62" s="21">
        <f ca="1">K61*(1-'Risk female'!K62)</f>
        <v>0.93792243847415868</v>
      </c>
      <c r="L62" s="21">
        <f ca="1">L61*(1-'Risk female'!L62)</f>
        <v>0.93880430148818839</v>
      </c>
      <c r="M62" s="21">
        <f ca="1">M61*(1-'Risk female'!M62)</f>
        <v>0.93967401100986692</v>
      </c>
      <c r="N62" s="21">
        <f ca="1">N61*(1-'Risk female'!N62)</f>
        <v>0.94053172352511061</v>
      </c>
      <c r="O62" s="21">
        <f ca="1">O61*(1-'Risk female'!O62)</f>
        <v>0.94137759382997854</v>
      </c>
      <c r="P62" s="21">
        <f ca="1">P61*(1-'Risk female'!P62)</f>
        <v>0.94221177503893694</v>
      </c>
      <c r="Q62" s="21">
        <f ca="1">Q61*(1-'Risk female'!Q62)</f>
        <v>0.94303441859344528</v>
      </c>
      <c r="R62" s="21">
        <f ca="1">R61*(1-'Risk female'!R62)</f>
        <v>0.94384567427083643</v>
      </c>
      <c r="S62" s="21">
        <f ca="1">S61*(1-'Risk female'!S62)</f>
        <v>0.94464569019347533</v>
      </c>
      <c r="T62" s="21">
        <f ca="1">T61*(1-'Risk female'!T62)</f>
        <v>0.94543461283819641</v>
      </c>
      <c r="U62" s="21">
        <f ca="1">U61*(1-'Risk female'!U62)</f>
        <v>0.94621258704598843</v>
      </c>
      <c r="V62" s="21">
        <f ca="1">V61*(1-'Risk female'!V62)</f>
        <v>0.94697975603192264</v>
      </c>
      <c r="W62" s="21">
        <f ca="1">W61*(1-'Risk female'!W62)</f>
        <v>0.94773626139530875</v>
      </c>
      <c r="X62" s="21">
        <f ca="1">X61*(1-'Risk female'!X62)</f>
        <v>0.94848224313006557</v>
      </c>
      <c r="Y62" s="21">
        <f ca="1">Y61*(1-'Risk female'!Y62)</f>
        <v>0.94921783963529893</v>
      </c>
      <c r="Z62" s="21">
        <f ca="1">Z61*(1-'Risk female'!Z62)</f>
        <v>0.94994318772606656</v>
      </c>
      <c r="AA62" s="21">
        <f ca="1">AA61*(1-'Risk female'!AA62)</f>
        <v>0.95065842264431977</v>
      </c>
      <c r="AB62" s="21">
        <f ca="1">AB61*(1-'Risk female'!AB62)</f>
        <v>0.95136367807002264</v>
      </c>
      <c r="AC62" s="21">
        <f ca="1">AC61*(1-'Risk female'!AC62)</f>
        <v>0.95205908613241841</v>
      </c>
      <c r="AD62" s="21">
        <f ca="1">AD61*(1-'Risk female'!AD62)</f>
        <v>0.95274477742145358</v>
      </c>
      <c r="AE62" s="21">
        <f ca="1">AE61*(1-'Risk female'!AE62)</f>
        <v>0.95342088099932865</v>
      </c>
      <c r="AF62" s="21">
        <f ca="1">AF61*(1-'Risk female'!AF62)</f>
        <v>0.9540875244121807</v>
      </c>
      <c r="AG62" s="21">
        <f ca="1">AG61*(1-'Risk female'!AG62)</f>
        <v>0.95474483370188667</v>
      </c>
      <c r="AH62" s="21">
        <f ca="1">AH61*(1-'Risk female'!AH62)</f>
        <v>0.95539293341796971</v>
      </c>
      <c r="AI62" s="21">
        <f ca="1">AI61*(1-'Risk female'!AI62)</f>
        <v>0.95603194662960922</v>
      </c>
      <c r="AJ62" s="21">
        <f ca="1">AJ61*(1-'Risk female'!AJ62)</f>
        <v>0.95666199493773618</v>
      </c>
      <c r="AK62" s="21">
        <f ca="1">AK61*(1-'Risk female'!AK62)</f>
        <v>0.95728319848722143</v>
      </c>
      <c r="AL62" s="21">
        <f ca="1">AL61*(1-'Risk female'!AL62)</f>
        <v>0.95789567597912761</v>
      </c>
      <c r="AM62" s="21">
        <f ca="1">AM61*(1-'Risk female'!AM62)</f>
        <v>0.95849954468303544</v>
      </c>
      <c r="AN62" s="21">
        <f ca="1">AN61*(1-'Risk female'!AN62)</f>
        <v>0.95909492044943045</v>
      </c>
      <c r="AO62" s="21">
        <f ca="1">AO61*(1-'Risk female'!AO62)</f>
        <v>0.95968191772213396</v>
      </c>
      <c r="AP62" s="21">
        <f ca="1">AP61*(1-'Risk female'!AP62)</f>
        <v>0.96026064955078971</v>
      </c>
      <c r="AQ62" s="21">
        <f ca="1">AQ61*(1-'Risk female'!AQ62)</f>
        <v>0.96083122760338491</v>
      </c>
      <c r="AR62" s="21">
        <f ca="1">AR61*(1-'Risk female'!AR62)</f>
        <v>0.9613937621788039</v>
      </c>
      <c r="AS62" s="21">
        <f ca="1">AS61*(1-'Risk female'!AS62)</f>
        <v>0.96194836221940838</v>
      </c>
      <c r="AT62" s="21">
        <f ca="1">AT61*(1-'Risk female'!AT62)</f>
        <v>0.96249513532364139</v>
      </c>
      <c r="AU62" s="21">
        <f ca="1">AU61*(1-'Risk female'!AU62)</f>
        <v>0.96303418775863814</v>
      </c>
      <c r="AV62" s="21">
        <f ca="1">AV61*(1-'Risk female'!AV62)</f>
        <v>0.96356562447285699</v>
      </c>
      <c r="AW62" s="21">
        <f ca="1">AW61*(1-'Risk female'!AW62)</f>
        <v>0.96408954910870648</v>
      </c>
      <c r="AX62" s="21">
        <f ca="1">AX61*(1-'Risk female'!AX62)</f>
        <v>0.96460606401517501</v>
      </c>
      <c r="AY62" s="21">
        <f ca="1">AY61*(1-'Risk female'!AY62)</f>
        <v>0.96511527026045418</v>
      </c>
      <c r="AZ62" s="21">
        <f ca="1">AZ61*(1-'Risk female'!AZ62)</f>
        <v>0.96561726764454625</v>
      </c>
    </row>
    <row r="63" spans="1:52" x14ac:dyDescent="0.2">
      <c r="A63" s="1">
        <v>60</v>
      </c>
      <c r="B63" s="21">
        <f ca="1">B62*(1-'Risk female'!B63)</f>
        <v>0.92362311338836445</v>
      </c>
      <c r="C63" s="21">
        <f ca="1">C62*(1-'Risk female'!C63)</f>
        <v>0.92467550957580602</v>
      </c>
      <c r="D63" s="21">
        <f ca="1">D62*(1-'Risk female'!D63)</f>
        <v>0.92571385591197297</v>
      </c>
      <c r="E63" s="21">
        <f ca="1">E62*(1-'Risk female'!E63)</f>
        <v>0.92673832523629107</v>
      </c>
      <c r="F63" s="21">
        <f ca="1">F62*(1-'Risk female'!F63)</f>
        <v>0.92774908870851269</v>
      </c>
      <c r="G63" s="21">
        <f ca="1">G62*(1-'Risk female'!G63)</f>
        <v>0.92874631581112499</v>
      </c>
      <c r="H63" s="21">
        <f ca="1">H62*(1-'Risk female'!H63)</f>
        <v>0.92973017435227467</v>
      </c>
      <c r="I63" s="21">
        <f ca="1">I62*(1-'Risk female'!I63)</f>
        <v>0.93070083046921326</v>
      </c>
      <c r="J63" s="21">
        <f ca="1">J62*(1-'Risk female'!J63)</f>
        <v>0.93165844863220271</v>
      </c>
      <c r="K63" s="21">
        <f ca="1">K62*(1-'Risk female'!K63)</f>
        <v>0.93260319164890115</v>
      </c>
      <c r="L63" s="21">
        <f ca="1">L62*(1-'Risk female'!L63)</f>
        <v>0.93353522066918682</v>
      </c>
      <c r="M63" s="21">
        <f ca="1">M62*(1-'Risk female'!M63)</f>
        <v>0.93445469519041047</v>
      </c>
      <c r="N63" s="21">
        <f ca="1">N62*(1-'Risk female'!N63)</f>
        <v>0.93536177306305335</v>
      </c>
      <c r="O63" s="21">
        <f ca="1">O62*(1-'Risk female'!O63)</f>
        <v>0.93625661049678011</v>
      </c>
      <c r="P63" s="21">
        <f ca="1">P62*(1-'Risk female'!P63)</f>
        <v>0.93713936206685688</v>
      </c>
      <c r="Q63" s="21">
        <f ca="1">Q62*(1-'Risk female'!Q63)</f>
        <v>0.93801018072093689</v>
      </c>
      <c r="R63" s="21">
        <f ca="1">R62*(1-'Risk female'!R63)</f>
        <v>0.93886921778618171</v>
      </c>
      <c r="S63" s="21">
        <f ca="1">S62*(1-'Risk female'!S63)</f>
        <v>0.93971662297670333</v>
      </c>
      <c r="T63" s="21">
        <f ca="1">T62*(1-'Risk female'!T63)</f>
        <v>0.94055254440132718</v>
      </c>
      <c r="U63" s="21">
        <f ca="1">U62*(1-'Risk female'!U63)</f>
        <v>0.94137712857164224</v>
      </c>
      <c r="V63" s="21">
        <f ca="1">V62*(1-'Risk female'!V63)</f>
        <v>0.94219052041033524</v>
      </c>
      <c r="W63" s="21">
        <f ca="1">W62*(1-'Risk female'!W63)</f>
        <v>0.94299286325979137</v>
      </c>
      <c r="X63" s="21">
        <f ca="1">X62*(1-'Risk female'!X63)</f>
        <v>0.94378429889094884</v>
      </c>
      <c r="Y63" s="21">
        <f ca="1">Y62*(1-'Risk female'!Y63)</f>
        <v>0.94456496751239771</v>
      </c>
      <c r="Z63" s="21">
        <f ca="1">Z62*(1-'Risk female'!Z63)</f>
        <v>0.94533500777970403</v>
      </c>
      <c r="AA63" s="21">
        <f ca="1">AA62*(1-'Risk female'!AA63)</f>
        <v>0.94609455680494525</v>
      </c>
      <c r="AB63" s="21">
        <f ca="1">AB62*(1-'Risk female'!AB63)</f>
        <v>0.94684375016646172</v>
      </c>
      <c r="AC63" s="21">
        <f ca="1">AC62*(1-'Risk female'!AC63)</f>
        <v>0.9475827219187869</v>
      </c>
      <c r="AD63" s="21">
        <f ca="1">AD62*(1-'Risk female'!AD63)</f>
        <v>0.94831160460277342</v>
      </c>
      <c r="AE63" s="21">
        <f ca="1">AE62*(1-'Risk female'!AE63)</f>
        <v>0.94903052925587605</v>
      </c>
      <c r="AF63" s="21">
        <f ca="1">AF62*(1-'Risk female'!AF63)</f>
        <v>0.94973962542260226</v>
      </c>
      <c r="AG63" s="21">
        <f ca="1">AG62*(1-'Risk female'!AG63)</f>
        <v>0.95043902116511392</v>
      </c>
      <c r="AH63" s="21">
        <f ca="1">AH62*(1-'Risk female'!AH63)</f>
        <v>0.95112884307396495</v>
      </c>
      <c r="AI63" s="21">
        <f ca="1">AI62*(1-'Risk female'!AI63)</f>
        <v>0.95180921627897364</v>
      </c>
      <c r="AJ63" s="21">
        <f ca="1">AJ62*(1-'Risk female'!AJ63)</f>
        <v>0.95248026446020995</v>
      </c>
      <c r="AK63" s="21">
        <f ca="1">AK62*(1-'Risk female'!AK63)</f>
        <v>0.95314210985910675</v>
      </c>
      <c r="AL63" s="21">
        <f ca="1">AL62*(1-'Risk female'!AL63)</f>
        <v>0.95379487328966284</v>
      </c>
      <c r="AM63" s="21">
        <f ca="1">AM62*(1-'Risk female'!AM63)</f>
        <v>0.95443867414974992</v>
      </c>
      <c r="AN63" s="21">
        <f ca="1">AN62*(1-'Risk female'!AN63)</f>
        <v>0.95507363043250737</v>
      </c>
      <c r="AO63" s="21">
        <f ca="1">AO62*(1-'Risk female'!AO63)</f>
        <v>0.95569985873780905</v>
      </c>
      <c r="AP63" s="21">
        <f ca="1">AP62*(1-'Risk female'!AP63)</f>
        <v>0.95631747428381231</v>
      </c>
      <c r="AQ63" s="21">
        <f ca="1">AQ62*(1-'Risk female'!AQ63)</f>
        <v>0.95692659091856835</v>
      </c>
      <c r="AR63" s="21">
        <f ca="1">AR62*(1-'Risk female'!AR63)</f>
        <v>0.95752732113168992</v>
      </c>
      <c r="AS63" s="21">
        <f ca="1">AS62*(1-'Risk female'!AS63)</f>
        <v>0.95811977606607202</v>
      </c>
      <c r="AT63" s="21">
        <f ca="1">AT62*(1-'Risk female'!AT63)</f>
        <v>0.95870406552965959</v>
      </c>
      <c r="AU63" s="21">
        <f ca="1">AU62*(1-'Risk female'!AU63)</f>
        <v>0.95928029800724746</v>
      </c>
      <c r="AV63" s="21">
        <f ca="1">AV62*(1-'Risk female'!AV63)</f>
        <v>0.95984858067232315</v>
      </c>
      <c r="AW63" s="21">
        <f ca="1">AW62*(1-'Risk female'!AW63)</f>
        <v>0.96040901939892886</v>
      </c>
      <c r="AX63" s="21">
        <f ca="1">AX62*(1-'Risk female'!AX63)</f>
        <v>0.96096171877354952</v>
      </c>
      <c r="AY63" s="21">
        <f ca="1">AY62*(1-'Risk female'!AY63)</f>
        <v>0.96150678210701468</v>
      </c>
      <c r="AZ63" s="21">
        <f ca="1">AZ62*(1-'Risk female'!AZ63)</f>
        <v>0.96204431144640845</v>
      </c>
    </row>
    <row r="64" spans="1:52" x14ac:dyDescent="0.2">
      <c r="A64" s="1">
        <v>61</v>
      </c>
      <c r="B64" s="21">
        <f ca="1">B63*(1-'Risk female'!B64)</f>
        <v>0.91763553525843855</v>
      </c>
      <c r="C64" s="21">
        <f ca="1">C63*(1-'Risk female'!C64)</f>
        <v>0.91872852356185086</v>
      </c>
      <c r="D64" s="21">
        <f ca="1">D63*(1-'Risk female'!D64)</f>
        <v>0.91980728412125912</v>
      </c>
      <c r="E64" s="21">
        <f ca="1">E63*(1-'Risk female'!E64)</f>
        <v>0.92087198824746852</v>
      </c>
      <c r="F64" s="21">
        <f ca="1">F63*(1-'Risk female'!F64)</f>
        <v>0.92192280564038775</v>
      </c>
      <c r="G64" s="21">
        <f ca="1">G63*(1-'Risk female'!G64)</f>
        <v>0.9229599043899307</v>
      </c>
      <c r="H64" s="21">
        <f ca="1">H63*(1-'Risk female'!H64)</f>
        <v>0.92398345097745549</v>
      </c>
      <c r="I64" s="21">
        <f ca="1">I63*(1-'Risk female'!I64)</f>
        <v>0.92499361027775007</v>
      </c>
      <c r="J64" s="21">
        <f ca="1">J63*(1-'Risk female'!J64)</f>
        <v>0.92599054556149962</v>
      </c>
      <c r="K64" s="21">
        <f ca="1">K63*(1-'Risk female'!K64)</f>
        <v>0.92697441849825646</v>
      </c>
      <c r="L64" s="21">
        <f ca="1">L63*(1-'Risk female'!L64)</f>
        <v>0.92794538915987279</v>
      </c>
      <c r="M64" s="21">
        <f ca="1">M63*(1-'Risk female'!M64)</f>
        <v>0.92890361602438254</v>
      </c>
      <c r="N64" s="21">
        <f ca="1">N63*(1-'Risk female'!N64)</f>
        <v>0.92984925598031276</v>
      </c>
      <c r="O64" s="21">
        <f ca="1">O63*(1-'Risk female'!O64)</f>
        <v>0.93078246433141154</v>
      </c>
      <c r="P64" s="21">
        <f ca="1">P63*(1-'Risk female'!P64)</f>
        <v>0.9317033948017629</v>
      </c>
      <c r="Q64" s="21">
        <f ca="1">Q63*(1-'Risk female'!Q64)</f>
        <v>0.93261219954129215</v>
      </c>
      <c r="R64" s="21">
        <f ca="1">R63*(1-'Risk female'!R64)</f>
        <v>0.93350902913162814</v>
      </c>
      <c r="S64" s="21">
        <f ca="1">S63*(1-'Risk female'!S64)</f>
        <v>0.93439403259230758</v>
      </c>
      <c r="T64" s="21">
        <f ca="1">T63*(1-'Risk female'!T64)</f>
        <v>0.93526735738732247</v>
      </c>
      <c r="U64" s="21">
        <f ca="1">U63*(1-'Risk female'!U64)</f>
        <v>0.93612914943197467</v>
      </c>
      <c r="V64" s="21">
        <f ca="1">V63*(1-'Risk female'!V64)</f>
        <v>0.936979553100037</v>
      </c>
      <c r="W64" s="21">
        <f ca="1">W63*(1-'Risk female'!W64)</f>
        <v>0.93781871123120086</v>
      </c>
      <c r="X64" s="21">
        <f ca="1">X63*(1-'Risk female'!X64)</f>
        <v>0.93864676513879763</v>
      </c>
      <c r="Y64" s="21">
        <f ca="1">Y63*(1-'Risk female'!Y64)</f>
        <v>0.9394638546177857</v>
      </c>
      <c r="Z64" s="21">
        <f ca="1">Z63*(1-'Risk female'!Z64)</f>
        <v>0.94027011795298288</v>
      </c>
      <c r="AA64" s="21">
        <f ca="1">AA63*(1-'Risk female'!AA64)</f>
        <v>0.94106569192752887</v>
      </c>
      <c r="AB64" s="21">
        <f ca="1">AB63*(1-'Risk female'!AB64)</f>
        <v>0.94185071183158497</v>
      </c>
      <c r="AC64" s="21">
        <f ca="1">AC63*(1-'Risk female'!AC64)</f>
        <v>0.94262531147123096</v>
      </c>
      <c r="AD64" s="21">
        <f ca="1">AD63*(1-'Risk female'!AD64)</f>
        <v>0.94338962317757691</v>
      </c>
      <c r="AE64" s="21">
        <f ca="1">AE63*(1-'Risk female'!AE64)</f>
        <v>0.94414377781605185</v>
      </c>
      <c r="AF64" s="21">
        <f ca="1">AF63*(1-'Risk female'!AF64)</f>
        <v>0.9448879047958777</v>
      </c>
      <c r="AG64" s="21">
        <f ca="1">AG63*(1-'Risk female'!AG64)</f>
        <v>0.94562213207971313</v>
      </c>
      <c r="AH64" s="21">
        <f ca="1">AH63*(1-'Risk female'!AH64)</f>
        <v>0.9463465861934528</v>
      </c>
      <c r="AI64" s="21">
        <f ca="1">AI63*(1-'Risk female'!AI64)</f>
        <v>0.94706139223617636</v>
      </c>
      <c r="AJ64" s="21">
        <f ca="1">AJ63*(1-'Risk female'!AJ64)</f>
        <v>0.94776667389023395</v>
      </c>
      <c r="AK64" s="21">
        <f ca="1">AK63*(1-'Risk female'!AK64)</f>
        <v>0.94846255343147046</v>
      </c>
      <c r="AL64" s="21">
        <f ca="1">AL63*(1-'Risk female'!AL64)</f>
        <v>0.94914915173955905</v>
      </c>
      <c r="AM64" s="21">
        <f ca="1">AM63*(1-'Risk female'!AM64)</f>
        <v>0.94982658830845768</v>
      </c>
      <c r="AN64" s="21">
        <f ca="1">AN63*(1-'Risk female'!AN64)</f>
        <v>0.95049498125696796</v>
      </c>
      <c r="AO64" s="21">
        <f ca="1">AO63*(1-'Risk female'!AO64)</f>
        <v>0.95115444733938381</v>
      </c>
      <c r="AP64" s="21">
        <f ca="1">AP63*(1-'Risk female'!AP64)</f>
        <v>0.95180510195623791</v>
      </c>
      <c r="AQ64" s="21">
        <f ca="1">AQ63*(1-'Risk female'!AQ64)</f>
        <v>0.95244705916512684</v>
      </c>
      <c r="AR64" s="21">
        <f ca="1">AR63*(1-'Risk female'!AR64)</f>
        <v>0.95308043169160783</v>
      </c>
      <c r="AS64" s="21">
        <f ca="1">AS63*(1-'Risk female'!AS64)</f>
        <v>0.95370533094016507</v>
      </c>
      <c r="AT64" s="21">
        <f ca="1">AT63*(1-'Risk female'!AT64)</f>
        <v>0.95432186700523891</v>
      </c>
      <c r="AU64" s="21">
        <f ca="1">AU63*(1-'Risk female'!AU64)</f>
        <v>0.95493014868230019</v>
      </c>
      <c r="AV64" s="21">
        <f ca="1">AV63*(1-'Risk female'!AV64)</f>
        <v>0.95553028347898572</v>
      </c>
      <c r="AW64" s="21">
        <f ca="1">AW63*(1-'Risk female'!AW64)</f>
        <v>0.95612237762626395</v>
      </c>
      <c r="AX64" s="21">
        <f ca="1">AX63*(1-'Risk female'!AX64)</f>
        <v>0.95670653608964451</v>
      </c>
      <c r="AY64" s="21">
        <f ca="1">AY63*(1-'Risk female'!AY64)</f>
        <v>0.95728286258041295</v>
      </c>
      <c r="AZ64" s="21">
        <f ca="1">AZ63*(1-'Risk female'!AZ64)</f>
        <v>0.95785145956688966</v>
      </c>
    </row>
    <row r="65" spans="1:52" x14ac:dyDescent="0.2">
      <c r="A65" s="1">
        <v>62</v>
      </c>
      <c r="B65" s="21">
        <f ca="1">B64*(1-'Risk female'!B65)</f>
        <v>0.91127075277875957</v>
      </c>
      <c r="C65" s="21">
        <f ca="1">C64*(1-'Risk female'!C65)</f>
        <v>0.91239409548776351</v>
      </c>
      <c r="D65" s="21">
        <f ca="1">D64*(1-'Risk female'!D65)</f>
        <v>0.91350317212465038</v>
      </c>
      <c r="E65" s="21">
        <f ca="1">E64*(1-'Risk female'!E65)</f>
        <v>0.91459815163318381</v>
      </c>
      <c r="F65" s="21">
        <f ca="1">F64*(1-'Risk female'!F65)</f>
        <v>0.91567920140403358</v>
      </c>
      <c r="G65" s="21">
        <f ca="1">G64*(1-'Risk female'!G65)</f>
        <v>0.91674648727472685</v>
      </c>
      <c r="H65" s="21">
        <f ca="1">H64*(1-'Risk female'!H65)</f>
        <v>0.9178001735301472</v>
      </c>
      <c r="I65" s="21">
        <f ca="1">I64*(1-'Risk female'!I65)</f>
        <v>0.91884042290358836</v>
      </c>
      <c r="J65" s="21">
        <f ca="1">J64*(1-'Risk female'!J65)</f>
        <v>0.91986739657829975</v>
      </c>
      <c r="K65" s="21">
        <f ca="1">K64*(1-'Risk female'!K65)</f>
        <v>0.92088125418954414</v>
      </c>
      <c r="L65" s="21">
        <f ca="1">L64*(1-'Risk female'!L65)</f>
        <v>0.92188215382712724</v>
      </c>
      <c r="M65" s="21">
        <f ca="1">M64*(1-'Risk female'!M65)</f>
        <v>0.92287025203838724</v>
      </c>
      <c r="N65" s="21">
        <f ca="1">N64*(1-'Risk female'!N65)</f>
        <v>0.92384570383162212</v>
      </c>
      <c r="O65" s="21">
        <f ca="1">O64*(1-'Risk female'!O65)</f>
        <v>0.92480866267994521</v>
      </c>
      <c r="P65" s="21">
        <f ca="1">P64*(1-'Risk female'!P65)</f>
        <v>0.9257592805255358</v>
      </c>
      <c r="Q65" s="21">
        <f ca="1">Q64*(1-'Risk female'!Q65)</f>
        <v>0.92669770778429206</v>
      </c>
      <c r="R65" s="21">
        <f ca="1">R64*(1-'Risk female'!R65)</f>
        <v>0.92762409335084928</v>
      </c>
      <c r="S65" s="21">
        <f ca="1">S64*(1-'Risk female'!S65)</f>
        <v>0.92853858460395222</v>
      </c>
      <c r="T65" s="21">
        <f ca="1">T64*(1-'Risk female'!T65)</f>
        <v>0.92944132741217778</v>
      </c>
      <c r="U65" s="21">
        <f ca="1">U64*(1-'Risk female'!U65)</f>
        <v>0.93033246613997844</v>
      </c>
      <c r="V65" s="21">
        <f ca="1">V64*(1-'Risk female'!V65)</f>
        <v>0.93121214365403937</v>
      </c>
      <c r="W65" s="21">
        <f ca="1">W64*(1-'Risk female'!W65)</f>
        <v>0.9320805013299347</v>
      </c>
      <c r="X65" s="21">
        <f ca="1">X64*(1-'Risk female'!X65)</f>
        <v>0.93293767905906499</v>
      </c>
      <c r="Y65" s="21">
        <f ca="1">Y64*(1-'Risk female'!Y65)</f>
        <v>0.93378381525587384</v>
      </c>
      <c r="Z65" s="21">
        <f ca="1">Z64*(1-'Risk female'!Z65)</f>
        <v>0.93461904686531705</v>
      </c>
      <c r="AA65" s="21">
        <f ca="1">AA64*(1-'Risk female'!AA65)</f>
        <v>0.93544350937057374</v>
      </c>
      <c r="AB65" s="21">
        <f ca="1">AB64*(1-'Risk female'!AB65)</f>
        <v>0.93625733680100376</v>
      </c>
      <c r="AC65" s="21">
        <f ca="1">AC64*(1-'Risk female'!AC65)</f>
        <v>0.93706066174031355</v>
      </c>
      <c r="AD65" s="21">
        <f ca="1">AD64*(1-'Risk female'!AD65)</f>
        <v>0.93785361533494616</v>
      </c>
      <c r="AE65" s="21">
        <f ca="1">AE64*(1-'Risk female'!AE65)</f>
        <v>0.93863632730265756</v>
      </c>
      <c r="AF65" s="21">
        <f ca="1">AF64*(1-'Risk female'!AF65)</f>
        <v>0.93940892594129</v>
      </c>
      <c r="AG65" s="21">
        <f ca="1">AG64*(1-'Risk female'!AG65)</f>
        <v>0.94017153813772347</v>
      </c>
      <c r="AH65" s="21">
        <f ca="1">AH64*(1-'Risk female'!AH65)</f>
        <v>0.94092428937699335</v>
      </c>
      <c r="AI65" s="21">
        <f ca="1">AI64*(1-'Risk female'!AI65)</f>
        <v>0.94166730375156704</v>
      </c>
      <c r="AJ65" s="21">
        <f ca="1">AJ64*(1-'Risk female'!AJ65)</f>
        <v>0.94240070397076803</v>
      </c>
      <c r="AK65" s="21">
        <f ca="1">AK64*(1-'Risk female'!AK65)</f>
        <v>0.94312461137034687</v>
      </c>
      <c r="AL65" s="21">
        <f ca="1">AL64*(1-'Risk female'!AL65)</f>
        <v>0.94383914592217188</v>
      </c>
      <c r="AM65" s="21">
        <f ca="1">AM64*(1-'Risk female'!AM65)</f>
        <v>0.9445444262440531</v>
      </c>
      <c r="AN65" s="21">
        <f ca="1">AN64*(1-'Risk female'!AN65)</f>
        <v>0.94524056960967606</v>
      </c>
      <c r="AO65" s="21">
        <f ca="1">AO64*(1-'Risk female'!AO65)</f>
        <v>0.94592769195863768</v>
      </c>
      <c r="AP65" s="21">
        <f ca="1">AP64*(1-'Risk female'!AP65)</f>
        <v>0.94660590790658616</v>
      </c>
      <c r="AQ65" s="21">
        <f ca="1">AQ64*(1-'Risk female'!AQ65)</f>
        <v>0.94727533075545167</v>
      </c>
      <c r="AR65" s="21">
        <f ca="1">AR64*(1-'Risk female'!AR65)</f>
        <v>0.94793607250375589</v>
      </c>
      <c r="AS65" s="21">
        <f ca="1">AS64*(1-'Risk female'!AS65)</f>
        <v>0.94858824385700147</v>
      </c>
      <c r="AT65" s="21">
        <f ca="1">AT64*(1-'Risk female'!AT65)</f>
        <v>0.949231954238132</v>
      </c>
      <c r="AU65" s="21">
        <f ca="1">AU64*(1-'Risk female'!AU65)</f>
        <v>0.94986731179804851</v>
      </c>
      <c r="AV65" s="21">
        <f ca="1">AV64*(1-'Risk female'!AV65)</f>
        <v>0.95049442342619295</v>
      </c>
      <c r="AW65" s="21">
        <f ca="1">AW64*(1-'Risk female'!AW65)</f>
        <v>0.95111339476117329</v>
      </c>
      <c r="AX65" s="21">
        <f ca="1">AX64*(1-'Risk female'!AX65)</f>
        <v>0.95172433020143954</v>
      </c>
      <c r="AY65" s="21">
        <f ca="1">AY64*(1-'Risk female'!AY65)</f>
        <v>0.95232733291599414</v>
      </c>
      <c r="AZ65" s="21">
        <f ca="1">AZ64*(1-'Risk female'!AZ65)</f>
        <v>0.95292250485513574</v>
      </c>
    </row>
    <row r="66" spans="1:52" x14ac:dyDescent="0.2">
      <c r="A66" s="1">
        <v>63</v>
      </c>
      <c r="B66" s="21">
        <f ca="1">B65*(1-'Risk female'!B66)</f>
        <v>0.90451540856808654</v>
      </c>
      <c r="C66" s="21">
        <f ca="1">C65*(1-'Risk female'!C66)</f>
        <v>0.90566492188158942</v>
      </c>
      <c r="D66" s="21">
        <f ca="1">D65*(1-'Risk female'!D66)</f>
        <v>0.9068001825772829</v>
      </c>
      <c r="E66" s="21">
        <f ca="1">E65*(1-'Risk female'!E66)</f>
        <v>0.90792135701360421</v>
      </c>
      <c r="F66" s="21">
        <f ca="1">F65*(1-'Risk female'!F66)</f>
        <v>0.90902861004850422</v>
      </c>
      <c r="G66" s="21">
        <f ca="1">G65*(1-'Risk female'!G66)</f>
        <v>0.91012210503864643</v>
      </c>
      <c r="H66" s="21">
        <f ca="1">H65*(1-'Risk female'!H66)</f>
        <v>0.91120200383916017</v>
      </c>
      <c r="I66" s="21">
        <f ca="1">I65*(1-'Risk female'!I66)</f>
        <v>0.91226846680395091</v>
      </c>
      <c r="J66" s="21">
        <f ca="1">J65*(1-'Risk female'!J66)</f>
        <v>0.91332165278651001</v>
      </c>
      <c r="K66" s="21">
        <f ca="1">K65*(1-'Risk female'!K66)</f>
        <v>0.91436171914124054</v>
      </c>
      <c r="L66" s="21">
        <f ca="1">L65*(1-'Risk female'!L66)</f>
        <v>0.91538882172526082</v>
      </c>
      <c r="M66" s="21">
        <f ca="1">M65*(1-'Risk female'!M66)</f>
        <v>0.91640311490067339</v>
      </c>
      <c r="N66" s="21">
        <f ca="1">N65*(1-'Risk female'!N66)</f>
        <v>0.91740475153727852</v>
      </c>
      <c r="O66" s="21">
        <f ca="1">O65*(1-'Risk female'!O66)</f>
        <v>0.91839388301572056</v>
      </c>
      <c r="P66" s="21">
        <f ca="1">P65*(1-'Risk female'!P66)</f>
        <v>0.91937065923103645</v>
      </c>
      <c r="Q66" s="21">
        <f ca="1">Q65*(1-'Risk female'!Q66)</f>
        <v>0.9203352285966121</v>
      </c>
      <c r="R66" s="21">
        <f ca="1">R65*(1-'Risk female'!R66)</f>
        <v>0.92128773804851105</v>
      </c>
      <c r="S66" s="21">
        <f ca="1">S65*(1-'Risk female'!S66)</f>
        <v>0.92222833305016261</v>
      </c>
      <c r="T66" s="21">
        <f ca="1">T65*(1-'Risk female'!T66)</f>
        <v>0.92315715759740802</v>
      </c>
      <c r="U66" s="21">
        <f ca="1">U65*(1-'Risk female'!U66)</f>
        <v>0.92407435422387318</v>
      </c>
      <c r="V66" s="21">
        <f ca="1">V65*(1-'Risk female'!V66)</f>
        <v>0.92498006400666211</v>
      </c>
      <c r="W66" s="21">
        <f ca="1">W65*(1-'Risk female'!W66)</f>
        <v>0.92587442657235541</v>
      </c>
      <c r="X66" s="21">
        <f ca="1">X65*(1-'Risk female'!X66)</f>
        <v>0.92675758010329801</v>
      </c>
      <c r="Y66" s="21">
        <f ca="1">Y65*(1-'Risk female'!Y66)</f>
        <v>0.92762966134417235</v>
      </c>
      <c r="Z66" s="21">
        <f ca="1">Z65*(1-'Risk female'!Z66)</f>
        <v>0.92849080560883024</v>
      </c>
      <c r="AA66" s="21">
        <f ca="1">AA65*(1-'Risk female'!AA66)</f>
        <v>0.92934114678737512</v>
      </c>
      <c r="AB66" s="21">
        <f ca="1">AB65*(1-'Risk female'!AB66)</f>
        <v>0.93018081735349589</v>
      </c>
      <c r="AC66" s="21">
        <f ca="1">AC65*(1-'Risk female'!AC66)</f>
        <v>0.93100994837201778</v>
      </c>
      <c r="AD66" s="21">
        <f ca="1">AD65*(1-'Risk female'!AD66)</f>
        <v>0.93182866950668319</v>
      </c>
      <c r="AE66" s="21">
        <f ca="1">AE65*(1-'Risk female'!AE66)</f>
        <v>0.93263710902812635</v>
      </c>
      <c r="AF66" s="21">
        <f ca="1">AF65*(1-'Risk female'!AF66)</f>
        <v>0.93343539382205221</v>
      </c>
      <c r="AG66" s="21">
        <f ca="1">AG65*(1-'Risk female'!AG66)</f>
        <v>0.9342236493976005</v>
      </c>
      <c r="AH66" s="21">
        <f ca="1">AH65*(1-'Risk female'!AH66)</f>
        <v>0.93500199989588251</v>
      </c>
      <c r="AI66" s="21">
        <f ca="1">AI65*(1-'Risk female'!AI66)</f>
        <v>0.93577056809868453</v>
      </c>
      <c r="AJ66" s="21">
        <f ca="1">AJ65*(1-'Risk female'!AJ66)</f>
        <v>0.93652947543732556</v>
      </c>
      <c r="AK66" s="21">
        <f ca="1">AK65*(1-'Risk female'!AK66)</f>
        <v>0.93727884200166889</v>
      </c>
      <c r="AL66" s="21">
        <f ca="1">AL65*(1-'Risk female'!AL66)</f>
        <v>0.93801878654926119</v>
      </c>
      <c r="AM66" s="21">
        <f ca="1">AM65*(1-'Risk female'!AM66)</f>
        <v>0.93874942651461046</v>
      </c>
      <c r="AN66" s="21">
        <f ca="1">AN65*(1-'Risk female'!AN66)</f>
        <v>0.93947087801858187</v>
      </c>
      <c r="AO66" s="21">
        <f ca="1">AO65*(1-'Risk female'!AO66)</f>
        <v>0.94018325587790308</v>
      </c>
      <c r="AP66" s="21">
        <f ca="1">AP65*(1-'Risk female'!AP66)</f>
        <v>0.94088667361477951</v>
      </c>
      <c r="AQ66" s="21">
        <f ca="1">AQ65*(1-'Risk female'!AQ66)</f>
        <v>0.94158124346660754</v>
      </c>
      <c r="AR66" s="21">
        <f ca="1">AR65*(1-'Risk female'!AR66)</f>
        <v>0.94226707639577478</v>
      </c>
      <c r="AS66" s="21">
        <f ca="1">AS65*(1-'Risk female'!AS66)</f>
        <v>0.94294428209954473</v>
      </c>
      <c r="AT66" s="21">
        <f ca="1">AT65*(1-'Risk female'!AT66)</f>
        <v>0.94361296902002156</v>
      </c>
      <c r="AU66" s="21">
        <f ca="1">AU65*(1-'Risk female'!AU66)</f>
        <v>0.94427324435417626</v>
      </c>
      <c r="AV66" s="21">
        <f ca="1">AV65*(1-'Risk female'!AV66)</f>
        <v>0.94492521406394714</v>
      </c>
      <c r="AW66" s="21">
        <f ca="1">AW65*(1-'Risk female'!AW66)</f>
        <v>0.94556898288638902</v>
      </c>
      <c r="AX66" s="21">
        <f ca="1">AX65*(1-'Risk female'!AX66)</f>
        <v>0.94620465434387946</v>
      </c>
      <c r="AY66" s="21">
        <f ca="1">AY65*(1-'Risk female'!AY66)</f>
        <v>0.94683233075436712</v>
      </c>
      <c r="AZ66" s="21">
        <f ca="1">AZ65*(1-'Risk female'!AZ66)</f>
        <v>0.94745211324165823</v>
      </c>
    </row>
    <row r="67" spans="1:52" x14ac:dyDescent="0.2">
      <c r="A67" s="1">
        <v>64</v>
      </c>
      <c r="B67" s="21">
        <f ca="1">B66*(1-'Risk female'!B67)</f>
        <v>0.89747997401115487</v>
      </c>
      <c r="C67" s="21">
        <f ca="1">C66*(1-'Risk female'!C67)</f>
        <v>0.89865683750494318</v>
      </c>
      <c r="D67" s="21">
        <f ca="1">D66*(1-'Risk female'!D67)</f>
        <v>0.89981946302279214</v>
      </c>
      <c r="E67" s="21">
        <f ca="1">E66*(1-'Risk female'!E67)</f>
        <v>0.90096801420705763</v>
      </c>
      <c r="F67" s="21">
        <f ca="1">F66*(1-'Risk female'!F67)</f>
        <v>0.90210265325467831</v>
      </c>
      <c r="G67" s="21">
        <f ca="1">G66*(1-'Risk female'!G67)</f>
        <v>0.90322354091559154</v>
      </c>
      <c r="H67" s="21">
        <f ca="1">H66*(1-'Risk female'!H67)</f>
        <v>0.9043308364917092</v>
      </c>
      <c r="I67" s="21">
        <f ca="1">I66*(1-'Risk female'!I67)</f>
        <v>0.90542469783645574</v>
      </c>
      <c r="J67" s="21">
        <f ca="1">J66*(1-'Risk female'!J67)</f>
        <v>0.90650528135481034</v>
      </c>
      <c r="K67" s="21">
        <f ca="1">K66*(1-'Risk female'!K67)</f>
        <v>0.90757274200387106</v>
      </c>
      <c r="L67" s="21">
        <f ca="1">L66*(1-'Risk female'!L67)</f>
        <v>0.90862723329390249</v>
      </c>
      <c r="M67" s="21">
        <f ca="1">M66*(1-'Risk female'!M67)</f>
        <v>0.90966890728985383</v>
      </c>
      <c r="N67" s="21">
        <f ca="1">N66*(1-'Risk female'!N67)</f>
        <v>0.91069791461332839</v>
      </c>
      <c r="O67" s="21">
        <f ca="1">O66*(1-'Risk female'!O67)</f>
        <v>0.91171440444499152</v>
      </c>
      <c r="P67" s="21">
        <f ca="1">P66*(1-'Risk female'!P67)</f>
        <v>0.91271852452738689</v>
      </c>
      <c r="Q67" s="21">
        <f ca="1">Q66*(1-'Risk female'!Q67)</f>
        <v>0.91371042116816714</v>
      </c>
      <c r="R67" s="21">
        <f ca="1">R66*(1-'Risk female'!R67)</f>
        <v>0.91469023924370318</v>
      </c>
      <c r="S67" s="21">
        <f ca="1">S66*(1-'Risk female'!S67)</f>
        <v>0.91565812220305964</v>
      </c>
      <c r="T67" s="21">
        <f ca="1">T66*(1-'Risk female'!T67)</f>
        <v>0.91661421207233529</v>
      </c>
      <c r="U67" s="21">
        <f ca="1">U66*(1-'Risk female'!U67)</f>
        <v>0.91755864945933596</v>
      </c>
      <c r="V67" s="21">
        <f ca="1">V66*(1-'Risk female'!V67)</f>
        <v>0.91849157355857569</v>
      </c>
      <c r="W67" s="21">
        <f ca="1">W66*(1-'Risk female'!W67)</f>
        <v>0.91941312215659021</v>
      </c>
      <c r="X67" s="21">
        <f ca="1">X66*(1-'Risk female'!X67)</f>
        <v>0.92032343163754526</v>
      </c>
      <c r="Y67" s="21">
        <f ca="1">Y66*(1-'Risk female'!Y67)</f>
        <v>0.9212226369891392</v>
      </c>
      <c r="Z67" s="21">
        <f ca="1">Z66*(1-'Risk female'!Z67)</f>
        <v>0.92211087180876994</v>
      </c>
      <c r="AA67" s="21">
        <f ca="1">AA66*(1-'Risk female'!AA67)</f>
        <v>0.92298826830995995</v>
      </c>
      <c r="AB67" s="21">
        <f ca="1">AB66*(1-'Risk female'!AB67)</f>
        <v>0.92385495732904077</v>
      </c>
      <c r="AC67" s="21">
        <f ca="1">AC66*(1-'Risk female'!AC67)</f>
        <v>0.92471106833205985</v>
      </c>
      <c r="AD67" s="21">
        <f ca="1">AD66*(1-'Risk female'!AD67)</f>
        <v>0.92555672942192713</v>
      </c>
      <c r="AE67" s="21">
        <f ca="1">AE66*(1-'Risk female'!AE67)</f>
        <v>0.92639206734576074</v>
      </c>
      <c r="AF67" s="21">
        <f ca="1">AF66*(1-'Risk female'!AF67)</f>
        <v>0.92721720750244496</v>
      </c>
      <c r="AG67" s="21">
        <f ca="1">AG66*(1-'Risk female'!AG67)</f>
        <v>0.9280322739503809</v>
      </c>
      <c r="AH67" s="21">
        <f ca="1">AH66*(1-'Risk female'!AH67)</f>
        <v>0.92883738941541683</v>
      </c>
      <c r="AI67" s="21">
        <f ca="1">AI66*(1-'Risk female'!AI67)</f>
        <v>0.92963267529895255</v>
      </c>
      <c r="AJ67" s="21">
        <f ca="1">AJ66*(1-'Risk female'!AJ67)</f>
        <v>0.93041825168620551</v>
      </c>
      <c r="AK67" s="21">
        <f ca="1">AK66*(1-'Risk female'!AK67)</f>
        <v>0.93119423735463813</v>
      </c>
      <c r="AL67" s="21">
        <f ca="1">AL66*(1-'Risk female'!AL67)</f>
        <v>0.93196074978251986</v>
      </c>
      <c r="AM67" s="21">
        <f ca="1">AM66*(1-'Risk female'!AM67)</f>
        <v>0.93271790515763497</v>
      </c>
      <c r="AN67" s="21">
        <f ca="1">AN66*(1-'Risk female'!AN67)</f>
        <v>0.93346581838611664</v>
      </c>
      <c r="AO67" s="21">
        <f ca="1">AO66*(1-'Risk female'!AO67)</f>
        <v>0.93420460310139675</v>
      </c>
      <c r="AP67" s="21">
        <f ca="1">AP66*(1-'Risk female'!AP67)</f>
        <v>0.93493437167327298</v>
      </c>
      <c r="AQ67" s="21">
        <f ca="1">AQ66*(1-'Risk female'!AQ67)</f>
        <v>0.93565523521708172</v>
      </c>
      <c r="AR67" s="21">
        <f ca="1">AR66*(1-'Risk female'!AR67)</f>
        <v>0.93636730360296472</v>
      </c>
      <c r="AS67" s="21">
        <f ca="1">AS66*(1-'Risk female'!AS67)</f>
        <v>0.9370706854652272</v>
      </c>
      <c r="AT67" s="21">
        <f ca="1">AT66*(1-'Risk female'!AT67)</f>
        <v>0.9377654882117834</v>
      </c>
      <c r="AU67" s="21">
        <f ca="1">AU66*(1-'Risk female'!AU67)</f>
        <v>0.93845181803367084</v>
      </c>
      <c r="AV67" s="21">
        <f ca="1">AV66*(1-'Risk female'!AV67)</f>
        <v>0.93912977991464552</v>
      </c>
      <c r="AW67" s="21">
        <f ca="1">AW66*(1-'Risk female'!AW67)</f>
        <v>0.93979947764083305</v>
      </c>
      <c r="AX67" s="21">
        <f ca="1">AX66*(1-'Risk female'!AX67)</f>
        <v>0.94046101381044389</v>
      </c>
      <c r="AY67" s="21">
        <f ca="1">AY66*(1-'Risk female'!AY67)</f>
        <v>0.94111448984353696</v>
      </c>
      <c r="AZ67" s="21">
        <f ca="1">AZ66*(1-'Risk female'!AZ67)</f>
        <v>0.94176000599182941</v>
      </c>
    </row>
    <row r="68" spans="1:52" x14ac:dyDescent="0.2">
      <c r="A68" s="1">
        <v>65</v>
      </c>
      <c r="B68" s="21">
        <f ca="1">B67*(1-'Risk female'!B68)</f>
        <v>0.88965299096873041</v>
      </c>
      <c r="C68" s="21">
        <f ca="1">C67*(1-'Risk female'!C68)</f>
        <v>0.89086191524557012</v>
      </c>
      <c r="D68" s="21">
        <f ca="1">D67*(1-'Risk female'!D68)</f>
        <v>0.8920566063658868</v>
      </c>
      <c r="E68" s="21">
        <f ca="1">E67*(1-'Risk female'!E68)</f>
        <v>0.89323722491746482</v>
      </c>
      <c r="F68" s="21">
        <f ca="1">F67*(1-'Risk female'!F68)</f>
        <v>0.89440393010660635</v>
      </c>
      <c r="G68" s="21">
        <f ca="1">G67*(1-'Risk female'!G68)</f>
        <v>0.89555687975561682</v>
      </c>
      <c r="H68" s="21">
        <f ca="1">H67*(1-'Risk female'!H68)</f>
        <v>0.89669623030085777</v>
      </c>
      <c r="I68" s="21">
        <f ca="1">I67*(1-'Risk female'!I68)</f>
        <v>0.89782213679136669</v>
      </c>
      <c r="J68" s="21">
        <f ca="1">J67*(1-'Risk female'!J68)</f>
        <v>0.89893475288798885</v>
      </c>
      <c r="K68" s="21">
        <f ca="1">K67*(1-'Risk female'!K68)</f>
        <v>0.90003423086303846</v>
      </c>
      <c r="L68" s="21">
        <f ca="1">L67*(1-'Risk female'!L68)</f>
        <v>0.90112072160044876</v>
      </c>
      <c r="M68" s="21">
        <f ca="1">M67*(1-'Risk female'!M68)</f>
        <v>0.9021943745964015</v>
      </c>
      <c r="N68" s="21">
        <f ca="1">N67*(1-'Risk female'!N68)</f>
        <v>0.90325533796041446</v>
      </c>
      <c r="O68" s="21">
        <f ca="1">O67*(1-'Risk female'!O68)</f>
        <v>0.90430375841687538</v>
      </c>
      <c r="P68" s="21">
        <f ca="1">P67*(1-'Risk female'!P68)</f>
        <v>0.90533978130699178</v>
      </c>
      <c r="Q68" s="21">
        <f ca="1">Q67*(1-'Risk female'!Q68)</f>
        <v>0.90636355059116303</v>
      </c>
      <c r="R68" s="21">
        <f ca="1">R67*(1-'Risk female'!R68)</f>
        <v>0.90737520885173961</v>
      </c>
      <c r="S68" s="21">
        <f ca="1">S67*(1-'Risk female'!S68)</f>
        <v>0.90837489729615561</v>
      </c>
      <c r="T68" s="21">
        <f ca="1">T67*(1-'Risk female'!T68)</f>
        <v>0.90936275576043579</v>
      </c>
      <c r="U68" s="21">
        <f ca="1">U67*(1-'Risk female'!U68)</f>
        <v>0.91033892271304251</v>
      </c>
      <c r="V68" s="21">
        <f ca="1">V67*(1-'Risk female'!V68)</f>
        <v>0.91130353525905972</v>
      </c>
      <c r="W68" s="21">
        <f ca="1">W67*(1-'Risk female'!W68)</f>
        <v>0.91225672914469758</v>
      </c>
      <c r="X68" s="21">
        <f ca="1">X67*(1-'Risk female'!X68)</f>
        <v>0.91319863876210061</v>
      </c>
      <c r="Y68" s="21">
        <f ca="1">Y67*(1-'Risk female'!Y68)</f>
        <v>0.91412939715445884</v>
      </c>
      <c r="Z68" s="21">
        <f ca="1">Z67*(1-'Risk female'!Z68)</f>
        <v>0.91504913602139182</v>
      </c>
      <c r="AA68" s="21">
        <f ca="1">AA67*(1-'Risk female'!AA68)</f>
        <v>0.91595798572459974</v>
      </c>
      <c r="AB68" s="21">
        <f ca="1">AB67*(1-'Risk female'!AB68)</f>
        <v>0.9168560752937821</v>
      </c>
      <c r="AC68" s="21">
        <f ca="1">AC67*(1-'Risk female'!AC68)</f>
        <v>0.9177435324327885</v>
      </c>
      <c r="AD68" s="21">
        <f ca="1">AD67*(1-'Risk female'!AD68)</f>
        <v>0.918620483526017</v>
      </c>
      <c r="AE68" s="21">
        <f ca="1">AE67*(1-'Risk female'!AE68)</f>
        <v>0.91948705364502159</v>
      </c>
      <c r="AF68" s="21">
        <f ca="1">AF67*(1-'Risk female'!AF68)</f>
        <v>0.92034336655533933</v>
      </c>
      <c r="AG68" s="21">
        <f ca="1">AG67*(1-'Risk female'!AG68)</f>
        <v>0.92118954472352066</v>
      </c>
      <c r="AH68" s="21">
        <f ca="1">AH67*(1-'Risk female'!AH68)</f>
        <v>0.92202570932434669</v>
      </c>
      <c r="AI68" s="21">
        <f ca="1">AI67*(1-'Risk female'!AI68)</f>
        <v>0.92285198024823045</v>
      </c>
      <c r="AJ68" s="21">
        <f ca="1">AJ67*(1-'Risk female'!AJ68)</f>
        <v>0.92366847610878877</v>
      </c>
      <c r="AK68" s="21">
        <f ca="1">AK67*(1-'Risk female'!AK68)</f>
        <v>0.92447531425058305</v>
      </c>
      <c r="AL68" s="21">
        <f ca="1">AL67*(1-'Risk female'!AL68)</f>
        <v>0.92527261075700507</v>
      </c>
      <c r="AM68" s="21">
        <f ca="1">AM67*(1-'Risk female'!AM68)</f>
        <v>0.92606048045831602</v>
      </c>
      <c r="AN68" s="21">
        <f ca="1">AN67*(1-'Risk female'!AN68)</f>
        <v>0.92683903693982217</v>
      </c>
      <c r="AO68" s="21">
        <f ca="1">AO67*(1-'Risk female'!AO68)</f>
        <v>0.92760839255017269</v>
      </c>
      <c r="AP68" s="21">
        <f ca="1">AP67*(1-'Risk female'!AP68)</f>
        <v>0.92836865840978589</v>
      </c>
      <c r="AQ68" s="21">
        <f ca="1">AQ67*(1-'Risk female'!AQ68)</f>
        <v>0.9291199444193885</v>
      </c>
      <c r="AR68" s="21">
        <f ca="1">AR67*(1-'Risk female'!AR68)</f>
        <v>0.92986235926865757</v>
      </c>
      <c r="AS68" s="21">
        <f ca="1">AS67*(1-'Risk female'!AS68)</f>
        <v>0.93059601044496276</v>
      </c>
      <c r="AT68" s="21">
        <f ca="1">AT67*(1-'Risk female'!AT68)</f>
        <v>0.93132100424220388</v>
      </c>
      <c r="AU68" s="21">
        <f ca="1">AU67*(1-'Risk female'!AU68)</f>
        <v>0.9320374457697268</v>
      </c>
      <c r="AV68" s="21">
        <f ca="1">AV67*(1-'Risk female'!AV68)</f>
        <v>0.93274543896132756</v>
      </c>
      <c r="AW68" s="21">
        <f ca="1">AW67*(1-'Risk female'!AW68)</f>
        <v>0.93344508658432146</v>
      </c>
      <c r="AX68" s="21">
        <f ca="1">AX67*(1-'Risk female'!AX68)</f>
        <v>0.93413649024868439</v>
      </c>
      <c r="AY68" s="21">
        <f ca="1">AY67*(1-'Risk female'!AY68)</f>
        <v>0.93481975041625087</v>
      </c>
      <c r="AZ68" s="21">
        <f ca="1">AZ67*(1-'Risk female'!AZ68)</f>
        <v>0.9354949664099661</v>
      </c>
    </row>
    <row r="69" spans="1:52" x14ac:dyDescent="0.2">
      <c r="A69" s="1">
        <v>66</v>
      </c>
      <c r="B69" s="21">
        <f ca="1">B68*(1-'Risk female'!B69)</f>
        <v>0.88112470699164513</v>
      </c>
      <c r="C69" s="21">
        <f ca="1">C68*(1-'Risk female'!C69)</f>
        <v>0.88237505233718694</v>
      </c>
      <c r="D69" s="21">
        <f ca="1">D68*(1-'Risk female'!D69)</f>
        <v>0.8836111136524083</v>
      </c>
      <c r="E69" s="21">
        <f ca="1">E68*(1-'Risk female'!E69)</f>
        <v>0.88483304821330955</v>
      </c>
      <c r="F69" s="21">
        <f ca="1">F68*(1-'Risk female'!F69)</f>
        <v>0.88604101199435059</v>
      </c>
      <c r="G69" s="21">
        <f ca="1">G68*(1-'Risk female'!G69)</f>
        <v>0.88723515966464805</v>
      </c>
      <c r="H69" s="21">
        <f ca="1">H68*(1-'Risk female'!H69)</f>
        <v>0.88841564458474986</v>
      </c>
      <c r="I69" s="21">
        <f ca="1">I68*(1-'Risk female'!I69)</f>
        <v>0.88958261880399092</v>
      </c>
      <c r="J69" s="21">
        <f ca="1">J68*(1-'Risk female'!J69)</f>
        <v>0.89073623305837069</v>
      </c>
      <c r="K69" s="21">
        <f ca="1">K68*(1-'Risk female'!K69)</f>
        <v>0.89187663676897433</v>
      </c>
      <c r="L69" s="21">
        <f ca="1">L68*(1-'Risk female'!L69)</f>
        <v>0.89300397804089371</v>
      </c>
      <c r="M69" s="21">
        <f ca="1">M68*(1-'Risk female'!M69)</f>
        <v>0.89411840366264128</v>
      </c>
      <c r="N69" s="21">
        <f ca="1">N68*(1-'Risk female'!N69)</f>
        <v>0.89522005910603453</v>
      </c>
      <c r="O69" s="21">
        <f ca="1">O68*(1-'Risk female'!O69)</f>
        <v>0.89630908852653968</v>
      </c>
      <c r="P69" s="21">
        <f ca="1">P68*(1-'Risk female'!P69)</f>
        <v>0.89738563476404398</v>
      </c>
      <c r="Q69" s="21">
        <f ca="1">Q68*(1-'Risk female'!Q69)</f>
        <v>0.8984498393440643</v>
      </c>
      <c r="R69" s="21">
        <f ca="1">R68*(1-'Risk female'!R69)</f>
        <v>0.89950184247935427</v>
      </c>
      <c r="S69" s="21">
        <f ca="1">S68*(1-'Risk female'!S69)</f>
        <v>0.90054178307190036</v>
      </c>
      <c r="T69" s="21">
        <f ca="1">T68*(1-'Risk female'!T69)</f>
        <v>0.90156979871530329</v>
      </c>
      <c r="U69" s="21">
        <f ca="1">U68*(1-'Risk female'!U69)</f>
        <v>0.90258602569751456</v>
      </c>
      <c r="V69" s="21">
        <f ca="1">V68*(1-'Risk female'!V69)</f>
        <v>0.90359059900392225</v>
      </c>
      <c r="W69" s="21">
        <f ca="1">W68*(1-'Risk female'!W69)</f>
        <v>0.90458365232077198</v>
      </c>
      <c r="X69" s="21">
        <f ca="1">X68*(1-'Risk female'!X69)</f>
        <v>0.90556531803890328</v>
      </c>
      <c r="Y69" s="21">
        <f ca="1">Y68*(1-'Risk female'!Y69)</f>
        <v>0.90653572725780396</v>
      </c>
      <c r="Z69" s="21">
        <f ca="1">Z68*(1-'Risk female'!Z69)</f>
        <v>0.90749500978995024</v>
      </c>
      <c r="AA69" s="21">
        <f ca="1">AA68*(1-'Risk female'!AA69)</f>
        <v>0.90844329416542657</v>
      </c>
      <c r="AB69" s="21">
        <f ca="1">AB68*(1-'Risk female'!AB69)</f>
        <v>0.9093807076368281</v>
      </c>
      <c r="AC69" s="21">
        <f ca="1">AC68*(1-'Risk female'!AC69)</f>
        <v>0.91030737618440738</v>
      </c>
      <c r="AD69" s="21">
        <f ca="1">AD68*(1-'Risk female'!AD69)</f>
        <v>0.91122342452148242</v>
      </c>
      <c r="AE69" s="21">
        <f ca="1">AE68*(1-'Risk female'!AE69)</f>
        <v>0.91212897610006716</v>
      </c>
      <c r="AF69" s="21">
        <f ca="1">AF68*(1-'Risk female'!AF69)</f>
        <v>0.91302415311673513</v>
      </c>
      <c r="AG69" s="21">
        <f ca="1">AG68*(1-'Risk female'!AG69)</f>
        <v>0.91390907651869946</v>
      </c>
      <c r="AH69" s="21">
        <f ca="1">AH68*(1-'Risk female'!AH69)</f>
        <v>0.91478386601009243</v>
      </c>
      <c r="AI69" s="21">
        <f ca="1">AI68*(1-'Risk female'!AI69)</f>
        <v>0.91564864005844393</v>
      </c>
      <c r="AJ69" s="21">
        <f ca="1">AJ68*(1-'Risk female'!AJ69)</f>
        <v>0.91650351590134094</v>
      </c>
      <c r="AK69" s="21">
        <f ca="1">AK68*(1-'Risk female'!AK69)</f>
        <v>0.91734860955327124</v>
      </c>
      <c r="AL69" s="21">
        <f ca="1">AL68*(1-'Risk female'!AL69)</f>
        <v>0.91818403581262453</v>
      </c>
      <c r="AM69" s="21">
        <f ca="1">AM68*(1-'Risk female'!AM69)</f>
        <v>0.91900990826885831</v>
      </c>
      <c r="AN69" s="21">
        <f ca="1">AN68*(1-'Risk female'!AN69)</f>
        <v>0.91982633930981517</v>
      </c>
      <c r="AO69" s="21">
        <f ca="1">AO68*(1-'Risk female'!AO69)</f>
        <v>0.92063344012917347</v>
      </c>
      <c r="AP69" s="21">
        <f ca="1">AP68*(1-'Risk female'!AP69)</f>
        <v>0.9214313207340401</v>
      </c>
      <c r="AQ69" s="21">
        <f ca="1">AQ68*(1-'Risk female'!AQ69)</f>
        <v>0.92222008995266758</v>
      </c>
      <c r="AR69" s="21">
        <f ca="1">AR68*(1-'Risk female'!AR69)</f>
        <v>0.92299985544228713</v>
      </c>
      <c r="AS69" s="21">
        <f ca="1">AS68*(1-'Risk female'!AS69)</f>
        <v>0.9237707236970546</v>
      </c>
      <c r="AT69" s="21">
        <f ca="1">AT68*(1-'Risk female'!AT69)</f>
        <v>0.92453280005610272</v>
      </c>
      <c r="AU69" s="21">
        <f ca="1">AU68*(1-'Risk female'!AU69)</f>
        <v>0.92528618871168533</v>
      </c>
      <c r="AV69" s="21">
        <f ca="1">AV68*(1-'Risk female'!AV69)</f>
        <v>0.92603099271742062</v>
      </c>
      <c r="AW69" s="21">
        <f ca="1">AW68*(1-'Risk female'!AW69)</f>
        <v>0.9267673139966115</v>
      </c>
      <c r="AX69" s="21">
        <f ca="1">AX68*(1-'Risk female'!AX69)</f>
        <v>0.92749525335065108</v>
      </c>
      <c r="AY69" s="21">
        <f ca="1">AY68*(1-'Risk female'!AY69)</f>
        <v>0.92821491046749438</v>
      </c>
      <c r="AZ69" s="21">
        <f ca="1">AZ68*(1-'Risk female'!AZ69)</f>
        <v>0.928926383930198</v>
      </c>
    </row>
    <row r="70" spans="1:52" x14ac:dyDescent="0.2">
      <c r="A70" s="1">
        <v>67</v>
      </c>
      <c r="B70" s="21">
        <f ca="1">B69*(1-'Risk female'!B70)</f>
        <v>0.87202451483801258</v>
      </c>
      <c r="C70" s="21">
        <f ca="1">C69*(1-'Risk female'!C70)</f>
        <v>0.873321594102907</v>
      </c>
      <c r="D70" s="21">
        <f ca="1">D69*(1-'Risk female'!D70)</f>
        <v>0.87460431302118857</v>
      </c>
      <c r="E70" s="21">
        <f ca="1">E69*(1-'Risk female'!E70)</f>
        <v>0.87587282532015731</v>
      </c>
      <c r="F70" s="21">
        <f ca="1">F69*(1-'Risk female'!F70)</f>
        <v>0.87712728351547642</v>
      </c>
      <c r="G70" s="21">
        <f ca="1">G69*(1-'Risk female'!G70)</f>
        <v>0.87836783890587922</v>
      </c>
      <c r="H70" s="21">
        <f ca="1">H69*(1-'Risk female'!H70)</f>
        <v>0.87959464156846912</v>
      </c>
      <c r="I70" s="21">
        <f ca="1">I69*(1-'Risk female'!I70)</f>
        <v>0.88080784035461446</v>
      </c>
      <c r="J70" s="21">
        <f ca="1">J69*(1-'Risk female'!J70)</f>
        <v>0.88200758288638015</v>
      </c>
      <c r="K70" s="21">
        <f ca="1">K69*(1-'Risk female'!K70)</f>
        <v>0.88319401555351773</v>
      </c>
      <c r="L70" s="21">
        <f ca="1">L69*(1-'Risk female'!L70)</f>
        <v>0.88436728351097027</v>
      </c>
      <c r="M70" s="21">
        <f ca="1">M69*(1-'Risk female'!M70)</f>
        <v>0.88552753067688528</v>
      </c>
      <c r="N70" s="21">
        <f ca="1">N69*(1-'Risk female'!N70)</f>
        <v>0.88667489973111413</v>
      </c>
      <c r="O70" s="21">
        <f ca="1">O69*(1-'Risk female'!O70)</f>
        <v>0.88780953211418534</v>
      </c>
      <c r="P70" s="21">
        <f ca="1">P69*(1-'Risk female'!P70)</f>
        <v>0.88893156802672257</v>
      </c>
      <c r="Q70" s="21">
        <f ca="1">Q69*(1-'Risk female'!Q70)</f>
        <v>0.89004114642931453</v>
      </c>
      <c r="R70" s="21">
        <f ca="1">R69*(1-'Risk female'!R70)</f>
        <v>0.89113840504279884</v>
      </c>
      <c r="S70" s="21">
        <f ca="1">S69*(1-'Risk female'!S70)</f>
        <v>0.89222348034895127</v>
      </c>
      <c r="T70" s="21">
        <f ca="1">T69*(1-'Risk female'!T70)</f>
        <v>0.8932965075915752</v>
      </c>
      <c r="U70" s="21">
        <f ca="1">U69*(1-'Risk female'!U70)</f>
        <v>0.89435762077796332</v>
      </c>
      <c r="V70" s="21">
        <f ca="1">V69*(1-'Risk female'!V70)</f>
        <v>0.89540695268072323</v>
      </c>
      <c r="W70" s="21">
        <f ca="1">W69*(1-'Risk female'!W70)</f>
        <v>0.89644463483995518</v>
      </c>
      <c r="X70" s="21">
        <f ca="1">X69*(1-'Risk female'!X70)</f>
        <v>0.89747079756576076</v>
      </c>
      <c r="Y70" s="21">
        <f ca="1">Y69*(1-'Risk female'!Y70)</f>
        <v>0.89848556994108497</v>
      </c>
      <c r="Z70" s="21">
        <f ca="1">Z69*(1-'Risk female'!Z70)</f>
        <v>0.89948907982486104</v>
      </c>
      <c r="AA70" s="21">
        <f ca="1">AA69*(1-'Risk female'!AA70)</f>
        <v>0.90048145385545053</v>
      </c>
      <c r="AB70" s="21">
        <f ca="1">AB69*(1-'Risk female'!AB70)</f>
        <v>0.90146281745438073</v>
      </c>
      <c r="AC70" s="21">
        <f ca="1">AC69*(1-'Risk female'!AC70)</f>
        <v>0.90243329483034429</v>
      </c>
      <c r="AD70" s="21">
        <f ca="1">AD69*(1-'Risk female'!AD70)</f>
        <v>0.90339300898347363</v>
      </c>
      <c r="AE70" s="21">
        <f ca="1">AE69*(1-'Risk female'!AE70)</f>
        <v>0.90434208170985597</v>
      </c>
      <c r="AF70" s="21">
        <f ca="1">AF69*(1-'Risk female'!AF70)</f>
        <v>0.90528063360629463</v>
      </c>
      <c r="AG70" s="21">
        <f ca="1">AG69*(1-'Risk female'!AG70)</f>
        <v>0.90620878407530436</v>
      </c>
      <c r="AH70" s="21">
        <f ca="1">AH69*(1-'Risk female'!AH70)</f>
        <v>0.90712665133032044</v>
      </c>
      <c r="AI70" s="21">
        <f ca="1">AI69*(1-'Risk female'!AI70)</f>
        <v>0.90803435240112318</v>
      </c>
      <c r="AJ70" s="21">
        <f ca="1">AJ69*(1-'Risk female'!AJ70)</f>
        <v>0.90893200313945743</v>
      </c>
      <c r="AK70" s="21">
        <f ca="1">AK69*(1-'Risk female'!AK70)</f>
        <v>0.90981971822485297</v>
      </c>
      <c r="AL70" s="21">
        <f ca="1">AL69*(1-'Risk female'!AL70)</f>
        <v>0.91069761117061665</v>
      </c>
      <c r="AM70" s="21">
        <f ca="1">AM69*(1-'Risk female'!AM70)</f>
        <v>0.91156579433000429</v>
      </c>
      <c r="AN70" s="21">
        <f ca="1">AN69*(1-'Risk female'!AN70)</f>
        <v>0.91242437890255956</v>
      </c>
      <c r="AO70" s="21">
        <f ca="1">AO69*(1-'Risk female'!AO70)</f>
        <v>0.91327347494060063</v>
      </c>
      <c r="AP70" s="21">
        <f ca="1">AP69*(1-'Risk female'!AP70)</f>
        <v>0.91411319135586344</v>
      </c>
      <c r="AQ70" s="21">
        <f ca="1">AQ69*(1-'Risk female'!AQ70)</f>
        <v>0.91494363592628458</v>
      </c>
      <c r="AR70" s="21">
        <f ca="1">AR69*(1-'Risk female'!AR70)</f>
        <v>0.91576491530291415</v>
      </c>
      <c r="AS70" s="21">
        <f ca="1">AS69*(1-'Risk female'!AS70)</f>
        <v>0.91657713501695581</v>
      </c>
      <c r="AT70" s="21">
        <f ca="1">AT69*(1-'Risk female'!AT70)</f>
        <v>0.91738039948692751</v>
      </c>
      <c r="AU70" s="21">
        <f ca="1">AU69*(1-'Risk female'!AU70)</f>
        <v>0.91817481202592832</v>
      </c>
      <c r="AV70" s="21">
        <f ca="1">AV69*(1-'Risk female'!AV70)</f>
        <v>0.91896047484901855</v>
      </c>
      <c r="AW70" s="21">
        <f ca="1">AW69*(1-'Risk female'!AW70)</f>
        <v>0.91973748908068997</v>
      </c>
      <c r="AX70" s="21">
        <f ca="1">AX69*(1-'Risk female'!AX70)</f>
        <v>0.92050595476243591</v>
      </c>
      <c r="AY70" s="21">
        <f ca="1">AY69*(1-'Risk female'!AY70)</f>
        <v>0.92126597086040019</v>
      </c>
      <c r="AZ70" s="21">
        <f ca="1">AZ69*(1-'Risk female'!AZ70)</f>
        <v>0.9220176352731082</v>
      </c>
    </row>
    <row r="71" spans="1:52" x14ac:dyDescent="0.2">
      <c r="A71" s="1">
        <v>68</v>
      </c>
      <c r="B71" s="21">
        <f ca="1">B70*(1-'Risk female'!B71)</f>
        <v>0.862202225525036</v>
      </c>
      <c r="C71" s="21">
        <f ca="1">C70*(1-'Risk female'!C71)</f>
        <v>0.86354791324579161</v>
      </c>
      <c r="D71" s="21">
        <f ca="1">D70*(1-'Risk female'!D71)</f>
        <v>0.86487918119922802</v>
      </c>
      <c r="E71" s="21">
        <f ca="1">E70*(1-'Risk female'!E71)</f>
        <v>0.86619617914418534</v>
      </c>
      <c r="F71" s="21">
        <f ca="1">F70*(1-'Risk female'!F71)</f>
        <v>0.86749905572305419</v>
      </c>
      <c r="G71" s="21">
        <f ca="1">G70*(1-'Risk female'!G71)</f>
        <v>0.86878795845497114</v>
      </c>
      <c r="H71" s="21">
        <f ca="1">H70*(1-'Risk female'!H71)</f>
        <v>0.87006303372962102</v>
      </c>
      <c r="I71" s="21">
        <f ca="1">I70*(1-'Risk female'!I71)</f>
        <v>0.87132442680164635</v>
      </c>
      <c r="J71" s="21">
        <f ca="1">J70*(1-'Risk female'!J71)</f>
        <v>0.87257228178560786</v>
      </c>
      <c r="K71" s="21">
        <f ca="1">K70*(1-'Risk female'!K71)</f>
        <v>0.87380674165151584</v>
      </c>
      <c r="L71" s="21">
        <f ca="1">L70*(1-'Risk female'!L71)</f>
        <v>0.87502794822089225</v>
      </c>
      <c r="M71" s="21">
        <f ca="1">M70*(1-'Risk female'!M71)</f>
        <v>0.87623604216335294</v>
      </c>
      <c r="N71" s="21">
        <f ca="1">N70*(1-'Risk female'!N71)</f>
        <v>0.87743116299369184</v>
      </c>
      <c r="O71" s="21">
        <f ca="1">O70*(1-'Risk female'!O71)</f>
        <v>0.87861344906945338</v>
      </c>
      <c r="P71" s="21">
        <f ca="1">P70*(1-'Risk female'!P71)</f>
        <v>0.87978303758896437</v>
      </c>
      <c r="Q71" s="21">
        <f ca="1">Q70*(1-'Risk female'!Q71)</f>
        <v>0.88094006458983154</v>
      </c>
      <c r="R71" s="21">
        <f ca="1">R70*(1-'Risk female'!R71)</f>
        <v>0.88208466494786952</v>
      </c>
      <c r="S71" s="21">
        <f ca="1">S70*(1-'Risk female'!S71)</f>
        <v>0.88321697237644803</v>
      </c>
      <c r="T71" s="21">
        <f ca="1">T70*(1-'Risk female'!T71)</f>
        <v>0.88433711942625548</v>
      </c>
      <c r="U71" s="21">
        <f ca="1">U70*(1-'Risk female'!U71)</f>
        <v>0.88544523748544846</v>
      </c>
      <c r="V71" s="21">
        <f ca="1">V70*(1-'Risk female'!V71)</f>
        <v>0.88654145678018204</v>
      </c>
      <c r="W71" s="21">
        <f ca="1">W70*(1-'Risk female'!W71)</f>
        <v>0.88762590637550653</v>
      </c>
      <c r="X71" s="21">
        <f ca="1">X70*(1-'Risk female'!X71)</f>
        <v>0.88869871417661073</v>
      </c>
      <c r="Y71" s="21">
        <f ca="1">Y70*(1-'Risk female'!Y71)</f>
        <v>0.88976000693041457</v>
      </c>
      <c r="Z71" s="21">
        <f ca="1">Z70*(1-'Risk female'!Z71)</f>
        <v>0.89080991022747913</v>
      </c>
      <c r="AA71" s="21">
        <f ca="1">AA70*(1-'Risk female'!AA71)</f>
        <v>0.89184854850422735</v>
      </c>
      <c r="AB71" s="21">
        <f ca="1">AB70*(1-'Risk female'!AB71)</f>
        <v>0.89287604504547868</v>
      </c>
      <c r="AC71" s="21">
        <f ca="1">AC70*(1-'Risk female'!AC71)</f>
        <v>0.89389252198725999</v>
      </c>
      <c r="AD71" s="21">
        <f ca="1">AD70*(1-'Risk female'!AD71)</f>
        <v>0.89489810031990746</v>
      </c>
      <c r="AE71" s="21">
        <f ca="1">AE70*(1-'Risk female'!AE71)</f>
        <v>0.89589289989142407</v>
      </c>
      <c r="AF71" s="21">
        <f ca="1">AF70*(1-'Risk female'!AF71)</f>
        <v>0.89687703941109931</v>
      </c>
      <c r="AG71" s="21">
        <f ca="1">AG70*(1-'Risk female'!AG71)</f>
        <v>0.8978506364533777</v>
      </c>
      <c r="AH71" s="21">
        <f ca="1">AH70*(1-'Risk female'!AH71)</f>
        <v>0.8988138074619566</v>
      </c>
      <c r="AI71" s="21">
        <f ca="1">AI70*(1-'Risk female'!AI71)</f>
        <v>0.89976666775411462</v>
      </c>
      <c r="AJ71" s="21">
        <f ca="1">AJ70*(1-'Risk female'!AJ71)</f>
        <v>0.90070933152525012</v>
      </c>
      <c r="AK71" s="21">
        <f ca="1">AK70*(1-'Risk female'!AK71)</f>
        <v>0.90164191185363585</v>
      </c>
      <c r="AL71" s="21">
        <f ca="1">AL70*(1-'Risk female'!AL71)</f>
        <v>0.90256452070536053</v>
      </c>
      <c r="AM71" s="21">
        <f ca="1">AM70*(1-'Risk female'!AM71)</f>
        <v>0.90347726893946412</v>
      </c>
      <c r="AN71" s="21">
        <f ca="1">AN70*(1-'Risk female'!AN71)</f>
        <v>0.90438026631325685</v>
      </c>
      <c r="AO71" s="21">
        <f ca="1">AO70*(1-'Risk female'!AO71)</f>
        <v>0.90527362148779844</v>
      </c>
      <c r="AP71" s="21">
        <f ca="1">AP70*(1-'Risk female'!AP71)</f>
        <v>0.90615744203355109</v>
      </c>
      <c r="AQ71" s="21">
        <f ca="1">AQ70*(1-'Risk female'!AQ71)</f>
        <v>0.90703183443618429</v>
      </c>
      <c r="AR71" s="21">
        <f ca="1">AR70*(1-'Risk female'!AR71)</f>
        <v>0.9078969041025261</v>
      </c>
      <c r="AS71" s="21">
        <f ca="1">AS70*(1-'Risk female'!AS71)</f>
        <v>0.90875275536665445</v>
      </c>
      <c r="AT71" s="21">
        <f ca="1">AT70*(1-'Risk female'!AT71)</f>
        <v>0.90959949149612451</v>
      </c>
      <c r="AU71" s="21">
        <f ca="1">AU70*(1-'Risk female'!AU71)</f>
        <v>0.91043721469831584</v>
      </c>
      <c r="AV71" s="21">
        <f ca="1">AV70*(1-'Risk female'!AV71)</f>
        <v>0.91126602612690666</v>
      </c>
      <c r="AW71" s="21">
        <f ca="1">AW70*(1-'Risk female'!AW71)</f>
        <v>0.91208602588845233</v>
      </c>
      <c r="AX71" s="21">
        <f ca="1">AX70*(1-'Risk female'!AX71)</f>
        <v>0.91289731304907806</v>
      </c>
      <c r="AY71" s="21">
        <f ca="1">AY70*(1-'Risk female'!AY71)</f>
        <v>0.91369998564126309</v>
      </c>
      <c r="AZ71" s="21">
        <f ca="1">AZ70*(1-'Risk female'!AZ71)</f>
        <v>0.91449414067072154</v>
      </c>
    </row>
    <row r="72" spans="1:52" x14ac:dyDescent="0.2">
      <c r="A72" s="1">
        <v>69</v>
      </c>
      <c r="B72" s="21">
        <f ca="1">B71*(1-'Risk female'!B72)</f>
        <v>0.85174130904183165</v>
      </c>
      <c r="C72" s="21">
        <f ca="1">C71*(1-'Risk female'!C72)</f>
        <v>0.85312590285125045</v>
      </c>
      <c r="D72" s="21">
        <f ca="1">D71*(1-'Risk female'!D72)</f>
        <v>0.85449613052105222</v>
      </c>
      <c r="E72" s="21">
        <f ca="1">E71*(1-'Risk female'!E72)</f>
        <v>0.85585213746241362</v>
      </c>
      <c r="F72" s="21">
        <f ca="1">F71*(1-'Risk female'!F72)</f>
        <v>0.85719406805133991</v>
      </c>
      <c r="G72" s="21">
        <f ca="1">G71*(1-'Risk female'!G72)</f>
        <v>0.85852206562082045</v>
      </c>
      <c r="H72" s="21">
        <f ca="1">H71*(1-'Risk female'!H72)</f>
        <v>0.85983627245359429</v>
      </c>
      <c r="I72" s="21">
        <f ca="1">I71*(1-'Risk female'!I72)</f>
        <v>0.86113682977552664</v>
      </c>
      <c r="J72" s="21">
        <f ca="1">J71*(1-'Risk female'!J72)</f>
        <v>0.86242387774953988</v>
      </c>
      <c r="K72" s="21">
        <f ca="1">K71*(1-'Risk female'!K72)</f>
        <v>0.86369755547012073</v>
      </c>
      <c r="L72" s="21">
        <f ca="1">L71*(1-'Risk female'!L72)</f>
        <v>0.86495800095836228</v>
      </c>
      <c r="M72" s="21">
        <f ca="1">M71*(1-'Risk female'!M72)</f>
        <v>0.86620535115753117</v>
      </c>
      <c r="N72" s="21">
        <f ca="1">N71*(1-'Risk female'!N72)</f>
        <v>0.86743974192914186</v>
      </c>
      <c r="O72" s="21">
        <f ca="1">O71*(1-'Risk female'!O72)</f>
        <v>0.86866130804952602</v>
      </c>
      <c r="P72" s="21">
        <f ca="1">P71*(1-'Risk female'!P72)</f>
        <v>0.8698701832068656</v>
      </c>
      <c r="Q72" s="21">
        <f ca="1">Q71*(1-'Risk female'!Q72)</f>
        <v>0.87106649999869934</v>
      </c>
      <c r="R72" s="21">
        <f ca="1">R71*(1-'Risk female'!R72)</f>
        <v>0.8722503899298647</v>
      </c>
      <c r="S72" s="21">
        <f ca="1">S71*(1-'Risk female'!S72)</f>
        <v>0.87342198341086741</v>
      </c>
      <c r="T72" s="21">
        <f ca="1">T71*(1-'Risk female'!T72)</f>
        <v>0.87458140975667242</v>
      </c>
      <c r="U72" s="21">
        <f ca="1">U71*(1-'Risk female'!U72)</f>
        <v>0.87572879718588958</v>
      </c>
      <c r="V72" s="21">
        <f ca="1">V71*(1-'Risk female'!V72)</f>
        <v>0.8768642728203464</v>
      </c>
      <c r="W72" s="21">
        <f ca="1">W71*(1-'Risk female'!W72)</f>
        <v>0.87798796268503476</v>
      </c>
      <c r="X72" s="21">
        <f ca="1">X71*(1-'Risk female'!X72)</f>
        <v>0.87909999170841302</v>
      </c>
      <c r="Y72" s="21">
        <f ca="1">Y71*(1-'Risk female'!Y72)</f>
        <v>0.88020048372306336</v>
      </c>
      <c r="Z72" s="21">
        <f ca="1">Z71*(1-'Risk female'!Z72)</f>
        <v>0.88128956146667603</v>
      </c>
      <c r="AA72" s="21">
        <f ca="1">AA71*(1-'Risk female'!AA72)</f>
        <v>0.88236734658335236</v>
      </c>
      <c r="AB72" s="21">
        <f ca="1">AB71*(1-'Risk female'!AB72)</f>
        <v>0.88343395962522853</v>
      </c>
      <c r="AC72" s="21">
        <f ca="1">AC71*(1-'Risk female'!AC72)</f>
        <v>0.88448952005438575</v>
      </c>
      <c r="AD72" s="21">
        <f ca="1">AD71*(1-'Risk female'!AD72)</f>
        <v>0.88553414624505855</v>
      </c>
      <c r="AE72" s="21">
        <f ca="1">AE71*(1-'Risk female'!AE72)</f>
        <v>0.88656795548610801</v>
      </c>
      <c r="AF72" s="21">
        <f ca="1">AF71*(1-'Risk female'!AF72)</f>
        <v>0.88759106398376564</v>
      </c>
      <c r="AG72" s="21">
        <f ca="1">AG71*(1-'Risk female'!AG72)</f>
        <v>0.88860358686463436</v>
      </c>
      <c r="AH72" s="21">
        <f ca="1">AH71*(1-'Risk female'!AH72)</f>
        <v>0.88960563817892824</v>
      </c>
      <c r="AI72" s="21">
        <f ca="1">AI71*(1-'Risk female'!AI72)</f>
        <v>0.89059733090395132</v>
      </c>
      <c r="AJ72" s="21">
        <f ca="1">AJ71*(1-'Risk female'!AJ72)</f>
        <v>0.89157877694779553</v>
      </c>
      <c r="AK72" s="21">
        <f ca="1">AK71*(1-'Risk female'!AK72)</f>
        <v>0.89255008715326356</v>
      </c>
      <c r="AL72" s="21">
        <f ca="1">AL71*(1-'Risk female'!AL72)</f>
        <v>0.8935113713019881</v>
      </c>
      <c r="AM72" s="21">
        <f ca="1">AM71*(1-'Risk female'!AM72)</f>
        <v>0.89446273811875288</v>
      </c>
      <c r="AN72" s="21">
        <f ca="1">AN71*(1-'Risk female'!AN72)</f>
        <v>0.89540429527600807</v>
      </c>
      <c r="AO72" s="21">
        <f ca="1">AO71*(1-'Risk female'!AO72)</f>
        <v>0.89633614939855322</v>
      </c>
      <c r="AP72" s="21">
        <f ca="1">AP71*(1-'Risk female'!AP72)</f>
        <v>0.89725840606840435</v>
      </c>
      <c r="AQ72" s="21">
        <f ca="1">AQ71*(1-'Risk female'!AQ72)</f>
        <v>0.89817116982982148</v>
      </c>
      <c r="AR72" s="21">
        <f ca="1">AR71*(1-'Risk female'!AR72)</f>
        <v>0.89907454419449129</v>
      </c>
      <c r="AS72" s="21">
        <f ca="1">AS71*(1-'Risk female'!AS72)</f>
        <v>0.89996863164686047</v>
      </c>
      <c r="AT72" s="21">
        <f ca="1">AT71*(1-'Risk female'!AT72)</f>
        <v>0.90085353364961229</v>
      </c>
      <c r="AU72" s="21">
        <f ca="1">AU71*(1-'Risk female'!AU72)</f>
        <v>0.90172935064927295</v>
      </c>
      <c r="AV72" s="21">
        <f ca="1">AV71*(1-'Risk female'!AV72)</f>
        <v>0.90259618208195458</v>
      </c>
      <c r="AW72" s="21">
        <f ca="1">AW71*(1-'Risk female'!AW72)</f>
        <v>0.90345412637921119</v>
      </c>
      <c r="AX72" s="21">
        <f ca="1">AX71*(1-'Risk female'!AX72)</f>
        <v>0.90430328097401691</v>
      </c>
      <c r="AY72" s="21">
        <f ca="1">AY71*(1-'Risk female'!AY72)</f>
        <v>0.90514374230684691</v>
      </c>
      <c r="AZ72" s="21">
        <f ca="1">AZ71*(1-'Risk female'!AZ72)</f>
        <v>0.90597560583186132</v>
      </c>
    </row>
    <row r="73" spans="1:52" x14ac:dyDescent="0.2">
      <c r="A73" s="1">
        <v>70</v>
      </c>
      <c r="B73" s="21">
        <f ca="1">B72*(1-'Risk female'!B73)</f>
        <v>0.8404208894423999</v>
      </c>
      <c r="C73" s="21">
        <f ca="1">C72*(1-'Risk female'!C73)</f>
        <v>0.84183833582942302</v>
      </c>
      <c r="D73" s="21">
        <f ca="1">D72*(1-'Risk female'!D73)</f>
        <v>0.84324153959871717</v>
      </c>
      <c r="E73" s="21">
        <f ca="1">E72*(1-'Risk female'!E73)</f>
        <v>0.84463064161157886</v>
      </c>
      <c r="F73" s="21">
        <f ca="1">F72*(1-'Risk female'!F73)</f>
        <v>0.8460057817673573</v>
      </c>
      <c r="G73" s="21">
        <f ca="1">G72*(1-'Risk female'!G73)</f>
        <v>0.84736709899482521</v>
      </c>
      <c r="H73" s="21">
        <f ca="1">H72*(1-'Risk female'!H73)</f>
        <v>0.84871473124415742</v>
      </c>
      <c r="I73" s="21">
        <f ca="1">I72*(1-'Risk female'!I73)</f>
        <v>0.85004881547952027</v>
      </c>
      <c r="J73" s="21">
        <f ca="1">J72*(1-'Risk female'!J73)</f>
        <v>0.85136948767221421</v>
      </c>
      <c r="K73" s="21">
        <f ca="1">K72*(1-'Risk female'!K73)</f>
        <v>0.85267688279439102</v>
      </c>
      <c r="L73" s="21">
        <f ca="1">L72*(1-'Risk female'!L73)</f>
        <v>0.85397113481330789</v>
      </c>
      <c r="M73" s="21">
        <f ca="1">M72*(1-'Risk female'!M73)</f>
        <v>0.85525237668610521</v>
      </c>
      <c r="N73" s="21">
        <f ca="1">N72*(1-'Risk female'!N73)</f>
        <v>0.85652074035509285</v>
      </c>
      <c r="O73" s="21">
        <f ca="1">O72*(1-'Risk female'!O73)</f>
        <v>0.85777635674353336</v>
      </c>
      <c r="P73" s="21">
        <f ca="1">P72*(1-'Risk female'!P73)</f>
        <v>0.85901935575188915</v>
      </c>
      <c r="Q73" s="21">
        <f ca="1">Q72*(1-'Risk female'!Q73)</f>
        <v>0.86024986625454503</v>
      </c>
      <c r="R73" s="21">
        <f ca="1">R72*(1-'Risk female'!R73)</f>
        <v>0.86146801609696921</v>
      </c>
      <c r="S73" s="21">
        <f ca="1">S72*(1-'Risk female'!S73)</f>
        <v>0.86267393209330301</v>
      </c>
      <c r="T73" s="21">
        <f ca="1">T72*(1-'Risk female'!T73)</f>
        <v>0.86386774002437527</v>
      </c>
      <c r="U73" s="21">
        <f ca="1">U72*(1-'Risk female'!U73)</f>
        <v>0.86504956463611471</v>
      </c>
      <c r="V73" s="21">
        <f ca="1">V72*(1-'Risk female'!V73)</f>
        <v>0.86621952963835136</v>
      </c>
      <c r="W73" s="21">
        <f ca="1">W72*(1-'Risk female'!W73)</f>
        <v>0.86737775770399661</v>
      </c>
      <c r="X73" s="21">
        <f ca="1">X72*(1-'Risk female'!X73)</f>
        <v>0.868524370468582</v>
      </c>
      <c r="Y73" s="21">
        <f ca="1">Y72*(1-'Risk female'!Y73)</f>
        <v>0.86965948853015596</v>
      </c>
      <c r="Z73" s="21">
        <f ca="1">Z72*(1-'Risk female'!Z73)</f>
        <v>0.87078323144951342</v>
      </c>
      <c r="AA73" s="21">
        <f ca="1">AA72*(1-'Risk female'!AA73)</f>
        <v>0.87189571775074659</v>
      </c>
      <c r="AB73" s="21">
        <f ca="1">AB72*(1-'Risk female'!AB73)</f>
        <v>0.8729970649221227</v>
      </c>
      <c r="AC73" s="21">
        <f ca="1">AC72*(1-'Risk female'!AC73)</f>
        <v>0.87408738941725106</v>
      </c>
      <c r="AD73" s="21">
        <f ca="1">AD72*(1-'Risk female'!AD73)</f>
        <v>0.875166806656554</v>
      </c>
      <c r="AE73" s="21">
        <f ca="1">AE72*(1-'Risk female'!AE73)</f>
        <v>0.87623543102900781</v>
      </c>
      <c r="AF73" s="21">
        <f ca="1">AF72*(1-'Risk female'!AF73)</f>
        <v>0.87729337589415901</v>
      </c>
      <c r="AG73" s="21">
        <f ca="1">AG72*(1-'Risk female'!AG73)</f>
        <v>0.87834075358440267</v>
      </c>
      <c r="AH73" s="21">
        <f ca="1">AH72*(1-'Risk female'!AH73)</f>
        <v>0.87937767540750555</v>
      </c>
      <c r="AI73" s="21">
        <f ca="1">AI72*(1-'Risk female'!AI73)</f>
        <v>0.88040425164937386</v>
      </c>
      <c r="AJ73" s="21">
        <f ca="1">AJ72*(1-'Risk female'!AJ73)</f>
        <v>0.88142059157704433</v>
      </c>
      <c r="AK73" s="21">
        <f ca="1">AK72*(1-'Risk female'!AK73)</f>
        <v>0.88242680344190794</v>
      </c>
      <c r="AL73" s="21">
        <f ca="1">AL72*(1-'Risk female'!AL73)</f>
        <v>0.88342299448313411</v>
      </c>
      <c r="AM73" s="21">
        <f ca="1">AM72*(1-'Risk female'!AM73)</f>
        <v>0.88440927093130384</v>
      </c>
      <c r="AN73" s="21">
        <f ca="1">AN72*(1-'Risk female'!AN73)</f>
        <v>0.88538573801224196</v>
      </c>
      <c r="AO73" s="21">
        <f ca="1">AO72*(1-'Risk female'!AO73)</f>
        <v>0.88635249995102394</v>
      </c>
      <c r="AP73" s="21">
        <f ca="1">AP72*(1-'Risk female'!AP73)</f>
        <v>0.88730965997617306</v>
      </c>
      <c r="AQ73" s="21">
        <f ca="1">AQ72*(1-'Risk female'!AQ73)</f>
        <v>0.88825732032402305</v>
      </c>
      <c r="AR73" s="21">
        <f ca="1">AR72*(1-'Risk female'!AR73)</f>
        <v>0.88919558224324347</v>
      </c>
      <c r="AS73" s="21">
        <f ca="1">AS72*(1-'Risk female'!AS73)</f>
        <v>0.89012454599952073</v>
      </c>
      <c r="AT73" s="21">
        <f ca="1">AT72*(1-'Risk female'!AT73)</f>
        <v>0.89104431088039049</v>
      </c>
      <c r="AU73" s="21">
        <f ca="1">AU72*(1-'Risk female'!AU73)</f>
        <v>0.89195497520020384</v>
      </c>
      <c r="AV73" s="21">
        <f ca="1">AV72*(1-'Risk female'!AV73)</f>
        <v>0.89285663630523882</v>
      </c>
      <c r="AW73" s="21">
        <f ca="1">AW72*(1-'Risk female'!AW73)</f>
        <v>0.89374939057893021</v>
      </c>
      <c r="AX73" s="21">
        <f ca="1">AX72*(1-'Risk female'!AX73)</f>
        <v>0.89463333344722762</v>
      </c>
      <c r="AY73" s="21">
        <f ca="1">AY72*(1-'Risk female'!AY73)</f>
        <v>0.89550855938406415</v>
      </c>
      <c r="AZ73" s="21">
        <f ca="1">AZ72*(1-'Risk female'!AZ73)</f>
        <v>0.89637516191693345</v>
      </c>
    </row>
    <row r="74" spans="1:52" x14ac:dyDescent="0.2">
      <c r="A74" s="1">
        <v>71</v>
      </c>
      <c r="B74" s="21">
        <f ca="1">B73*(1-'Risk female'!B74)</f>
        <v>0.82827869769960971</v>
      </c>
      <c r="C74" s="21">
        <f ca="1">C73*(1-'Risk female'!C74)</f>
        <v>0.82972414609046008</v>
      </c>
      <c r="D74" s="21">
        <f ca="1">D73*(1-'Risk female'!D74)</f>
        <v>0.83115552568746121</v>
      </c>
      <c r="E74" s="21">
        <f ca="1">E73*(1-'Risk female'!E74)</f>
        <v>0.83257297269667385</v>
      </c>
      <c r="F74" s="21">
        <f ca="1">F73*(1-'Risk female'!F74)</f>
        <v>0.83397662242951343</v>
      </c>
      <c r="G74" s="21">
        <f ca="1">G73*(1-'Risk female'!G74)</f>
        <v>0.83536660929350859</v>
      </c>
      <c r="H74" s="21">
        <f ca="1">H73*(1-'Risk female'!H74)</f>
        <v>0.83674306678366195</v>
      </c>
      <c r="I74" s="21">
        <f ca="1">I73*(1-'Risk female'!I74)</f>
        <v>0.83810612747441748</v>
      </c>
      <c r="J74" s="21">
        <f ca="1">J73*(1-'Risk female'!J74)</f>
        <v>0.83945592301217742</v>
      </c>
      <c r="K74" s="21">
        <f ca="1">K73*(1-'Risk female'!K74)</f>
        <v>0.84079258410838942</v>
      </c>
      <c r="L74" s="21">
        <f ca="1">L73*(1-'Risk female'!L74)</f>
        <v>0.84211624053316847</v>
      </c>
      <c r="M74" s="21">
        <f ca="1">M73*(1-'Risk female'!M74)</f>
        <v>0.84342702110943968</v>
      </c>
      <c r="N74" s="21">
        <f ca="1">N73*(1-'Risk female'!N74)</f>
        <v>0.84472505370758644</v>
      </c>
      <c r="O74" s="21">
        <f ca="1">O73*(1-'Risk female'!O74)</f>
        <v>0.84601046524059487</v>
      </c>
      <c r="P74" s="21">
        <f ca="1">P73*(1-'Risk female'!P74)</f>
        <v>0.84728338165966011</v>
      </c>
      <c r="Q74" s="21">
        <f ca="1">Q73*(1-'Risk female'!Q74)</f>
        <v>0.84854392795026723</v>
      </c>
      <c r="R74" s="21">
        <f ca="1">R73*(1-'Risk female'!R74)</f>
        <v>0.84979222812870892</v>
      </c>
      <c r="S74" s="21">
        <f ca="1">S73*(1-'Risk female'!S74)</f>
        <v>0.85102840523903234</v>
      </c>
      <c r="T74" s="21">
        <f ca="1">T73*(1-'Risk female'!T74)</f>
        <v>0.85225258135041071</v>
      </c>
      <c r="U74" s="21">
        <f ca="1">U73*(1-'Risk female'!U74)</f>
        <v>0.85346487755491218</v>
      </c>
      <c r="V74" s="21">
        <f ca="1">V73*(1-'Risk female'!V74)</f>
        <v>0.85466541396565865</v>
      </c>
      <c r="W74" s="21">
        <f ca="1">W73*(1-'Risk female'!W74)</f>
        <v>0.85585430971536403</v>
      </c>
      <c r="X74" s="21">
        <f ca="1">X73*(1-'Risk female'!X74)</f>
        <v>0.85703168295523224</v>
      </c>
      <c r="Y74" s="21">
        <f ca="1">Y73*(1-'Risk female'!Y74)</f>
        <v>0.85819765085421429</v>
      </c>
      <c r="Z74" s="21">
        <f ca="1">Z73*(1-'Risk female'!Z74)</f>
        <v>0.85935232959859997</v>
      </c>
      <c r="AA74" s="21">
        <f ca="1">AA73*(1-'Risk female'!AA74)</f>
        <v>0.86049583439193211</v>
      </c>
      <c r="AB74" s="21">
        <f ca="1">AB73*(1-'Risk female'!AB74)</f>
        <v>0.86162827945525</v>
      </c>
      <c r="AC74" s="21">
        <f ca="1">AC73*(1-'Risk female'!AC74)</f>
        <v>0.86274977802762454</v>
      </c>
      <c r="AD74" s="21">
        <f ca="1">AD73*(1-'Risk female'!AD74)</f>
        <v>0.86386044236699877</v>
      </c>
      <c r="AE74" s="21">
        <f ca="1">AE73*(1-'Risk female'!AE74)</f>
        <v>0.86496038375130246</v>
      </c>
      <c r="AF74" s="21">
        <f ca="1">AF73*(1-'Risk female'!AF74)</f>
        <v>0.86604971247984308</v>
      </c>
      <c r="AG74" s="21">
        <f ca="1">AG73*(1-'Risk female'!AG74)</f>
        <v>0.86712853787496336</v>
      </c>
      <c r="AH74" s="21">
        <f ca="1">AH73*(1-'Risk female'!AH74)</f>
        <v>0.86819696828394555</v>
      </c>
      <c r="AI74" s="21">
        <f ca="1">AI73*(1-'Risk female'!AI74)</f>
        <v>0.86925511108116371</v>
      </c>
      <c r="AJ74" s="21">
        <f ca="1">AJ73*(1-'Risk female'!AJ74)</f>
        <v>0.87030307267046414</v>
      </c>
      <c r="AK74" s="21">
        <f ca="1">AK73*(1-'Risk female'!AK74)</f>
        <v>0.8713409584877797</v>
      </c>
      <c r="AL74" s="21">
        <f ca="1">AL73*(1-'Risk female'!AL74)</f>
        <v>0.87236887300394994</v>
      </c>
      <c r="AM74" s="21">
        <f ca="1">AM73*(1-'Risk female'!AM74)</f>
        <v>0.87338691972775417</v>
      </c>
      <c r="AN74" s="21">
        <f ca="1">AN73*(1-'Risk female'!AN74)</f>
        <v>0.87439520120914582</v>
      </c>
      <c r="AO74" s="21">
        <f ca="1">AO73*(1-'Risk female'!AO74)</f>
        <v>0.87539381904266711</v>
      </c>
      <c r="AP74" s="21">
        <f ca="1">AP73*(1-'Risk female'!AP74)</f>
        <v>0.87638287387105762</v>
      </c>
      <c r="AQ74" s="21">
        <f ca="1">AQ73*(1-'Risk female'!AQ74)</f>
        <v>0.87736246538903273</v>
      </c>
      <c r="AR74" s="21">
        <f ca="1">AR73*(1-'Risk female'!AR74)</f>
        <v>0.87833269234722822</v>
      </c>
      <c r="AS74" s="21">
        <f ca="1">AS73*(1-'Risk female'!AS74)</f>
        <v>0.87929365255630676</v>
      </c>
      <c r="AT74" s="21">
        <f ca="1">AT73*(1-'Risk female'!AT74)</f>
        <v>0.88024544289121831</v>
      </c>
      <c r="AU74" s="21">
        <f ca="1">AU73*(1-'Risk female'!AU74)</f>
        <v>0.88118815929560046</v>
      </c>
      <c r="AV74" s="21">
        <f ca="1">AV73*(1-'Risk female'!AV74)</f>
        <v>0.88212189678632791</v>
      </c>
      <c r="AW74" s="21">
        <f ca="1">AW73*(1-'Risk female'!AW74)</f>
        <v>0.88304674945818462</v>
      </c>
      <c r="AX74" s="21">
        <f ca="1">AX73*(1-'Risk female'!AX74)</f>
        <v>0.8839628104886702</v>
      </c>
      <c r="AY74" s="21">
        <f ca="1">AY73*(1-'Risk female'!AY74)</f>
        <v>0.88487017214292063</v>
      </c>
      <c r="AZ74" s="21">
        <f ca="1">AZ73*(1-'Risk female'!AZ74)</f>
        <v>0.88576892577874311</v>
      </c>
    </row>
    <row r="75" spans="1:52" x14ac:dyDescent="0.2">
      <c r="A75" s="1">
        <v>72</v>
      </c>
      <c r="B75" s="21">
        <f ca="1">B74*(1-'Risk female'!B75)</f>
        <v>0.81529036022896673</v>
      </c>
      <c r="C75" s="21">
        <f ca="1">C74*(1-'Risk female'!C75)</f>
        <v>0.8167669289269025</v>
      </c>
      <c r="D75" s="21">
        <f ca="1">D74*(1-'Risk female'!D75)</f>
        <v>0.81822961228937185</v>
      </c>
      <c r="E75" s="21">
        <f ca="1">E74*(1-'Risk female'!E75)</f>
        <v>0.81967854145983798</v>
      </c>
      <c r="F75" s="21">
        <f ca="1">F74*(1-'Risk female'!F75)</f>
        <v>0.82111384676081844</v>
      </c>
      <c r="G75" s="21">
        <f ca="1">G74*(1-'Risk female'!G75)</f>
        <v>0.82253565768396886</v>
      </c>
      <c r="H75" s="21">
        <f ca="1">H74*(1-'Risk female'!H75)</f>
        <v>0.82394410288076225</v>
      </c>
      <c r="I75" s="21">
        <f ca="1">I74*(1-'Risk female'!I75)</f>
        <v>0.82533931015377127</v>
      </c>
      <c r="J75" s="21">
        <f ca="1">J74*(1-'Risk female'!J75)</f>
        <v>0.82672140644849512</v>
      </c>
      <c r="K75" s="21">
        <f ca="1">K74*(1-'Risk female'!K75)</f>
        <v>0.82809051784575327</v>
      </c>
      <c r="L75" s="21">
        <f ca="1">L74*(1-'Risk female'!L75)</f>
        <v>0.82944676955461072</v>
      </c>
      <c r="M75" s="21">
        <f ca="1">M74*(1-'Risk female'!M75)</f>
        <v>0.83079028590582127</v>
      </c>
      <c r="N75" s="21">
        <f ca="1">N74*(1-'Risk female'!N75)</f>
        <v>0.83212119034577392</v>
      </c>
      <c r="O75" s="21">
        <f ca="1">O74*(1-'Risk female'!O75)</f>
        <v>0.83343960543093354</v>
      </c>
      <c r="P75" s="21">
        <f ca="1">P74*(1-'Risk female'!P75)</f>
        <v>0.83474565282274216</v>
      </c>
      <c r="Q75" s="21">
        <f ca="1">Q74*(1-'Risk female'!Q75)</f>
        <v>0.83603945328299312</v>
      </c>
      <c r="R75" s="21">
        <f ca="1">R74*(1-'Risk female'!R75)</f>
        <v>0.83732112666964176</v>
      </c>
      <c r="S75" s="21">
        <f ca="1">S74*(1-'Risk female'!S75)</f>
        <v>0.83859079193304531</v>
      </c>
      <c r="T75" s="21">
        <f ca="1">T74*(1-'Risk female'!T75)</f>
        <v>0.83984856711262623</v>
      </c>
      <c r="U75" s="21">
        <f ca="1">U74*(1-'Risk female'!U75)</f>
        <v>0.84109456933393456</v>
      </c>
      <c r="V75" s="21">
        <f ca="1">V74*(1-'Risk female'!V75)</f>
        <v>0.8423289148060995</v>
      </c>
      <c r="W75" s="21">
        <f ca="1">W74*(1-'Risk female'!W75)</f>
        <v>0.84355171881966229</v>
      </c>
      <c r="X75" s="21">
        <f ca="1">X74*(1-'Risk female'!X75)</f>
        <v>0.84476309574476971</v>
      </c>
      <c r="Y75" s="21">
        <f ca="1">Y74*(1-'Risk female'!Y75)</f>
        <v>0.84596315902972807</v>
      </c>
      <c r="Z75" s="21">
        <f ca="1">Z74*(1-'Risk female'!Z75)</f>
        <v>0.84715202119989386</v>
      </c>
      <c r="AA75" s="21">
        <f ca="1">AA74*(1-'Risk female'!AA75)</f>
        <v>0.84832979385688811</v>
      </c>
      <c r="AB75" s="21">
        <f ca="1">AB74*(1-'Risk female'!AB75)</f>
        <v>0.84949658767814362</v>
      </c>
      <c r="AC75" s="21">
        <f ca="1">AC74*(1-'Risk female'!AC75)</f>
        <v>0.85065251241674489</v>
      </c>
      <c r="AD75" s="21">
        <f ca="1">AD74*(1-'Risk female'!AD75)</f>
        <v>0.85179767690157715</v>
      </c>
      <c r="AE75" s="21">
        <f ca="1">AE74*(1-'Risk female'!AE75)</f>
        <v>0.8529321890377517</v>
      </c>
      <c r="AF75" s="21">
        <f ca="1">AF74*(1-'Risk female'!AF75)</f>
        <v>0.85405615580731142</v>
      </c>
      <c r="AG75" s="21">
        <f ca="1">AG74*(1-'Risk female'!AG75)</f>
        <v>0.85516968327020504</v>
      </c>
      <c r="AH75" s="21">
        <f ca="1">AH74*(1-'Risk female'!AH75)</f>
        <v>0.85627287656551332</v>
      </c>
      <c r="AI75" s="21">
        <f ca="1">AI74*(1-'Risk female'!AI75)</f>
        <v>0.85736583991292492</v>
      </c>
      <c r="AJ75" s="21">
        <f ca="1">AJ74*(1-'Risk female'!AJ75)</f>
        <v>0.85844867661444535</v>
      </c>
      <c r="AK75" s="21">
        <f ca="1">AK74*(1-'Risk female'!AK75)</f>
        <v>0.85952148905634429</v>
      </c>
      <c r="AL75" s="21">
        <f ca="1">AL74*(1-'Risk female'!AL75)</f>
        <v>0.8605843787113111</v>
      </c>
      <c r="AM75" s="21">
        <f ca="1">AM74*(1-'Risk female'!AM75)</f>
        <v>0.86163744614082938</v>
      </c>
      <c r="AN75" s="21">
        <f ca="1">AN74*(1-'Risk female'!AN75)</f>
        <v>0.86268079099775541</v>
      </c>
      <c r="AO75" s="21">
        <f ca="1">AO74*(1-'Risk female'!AO75)</f>
        <v>0.86371451202908323</v>
      </c>
      <c r="AP75" s="21">
        <f ca="1">AP74*(1-'Risk female'!AP75)</f>
        <v>0.86473870707890665</v>
      </c>
      <c r="AQ75" s="21">
        <f ca="1">AQ74*(1-'Risk female'!AQ75)</f>
        <v>0.86575347309155659</v>
      </c>
      <c r="AR75" s="21">
        <f ca="1">AR74*(1-'Risk female'!AR75)</f>
        <v>0.86675890611490958</v>
      </c>
      <c r="AS75" s="21">
        <f ca="1">AS74*(1-'Risk female'!AS75)</f>
        <v>0.86775510130386202</v>
      </c>
      <c r="AT75" s="21">
        <f ca="1">AT74*(1-'Risk female'!AT75)</f>
        <v>0.86874215292396495</v>
      </c>
      <c r="AU75" s="21">
        <f ca="1">AU74*(1-'Risk female'!AU75)</f>
        <v>0.86972015435520234</v>
      </c>
      <c r="AV75" s="21">
        <f ca="1">AV74*(1-'Risk female'!AV75)</f>
        <v>0.87068919809592416</v>
      </c>
      <c r="AW75" s="21">
        <f ca="1">AW74*(1-'Risk female'!AW75)</f>
        <v>0.87164937576690804</v>
      </c>
      <c r="AX75" s="21">
        <f ca="1">AX74*(1-'Risk female'!AX75)</f>
        <v>0.87260077811555903</v>
      </c>
      <c r="AY75" s="21">
        <f ca="1">AY74*(1-'Risk female'!AY75)</f>
        <v>0.87354349502023021</v>
      </c>
      <c r="AZ75" s="21">
        <f ca="1">AZ74*(1-'Risk female'!AZ75)</f>
        <v>0.87447761549466285</v>
      </c>
    </row>
    <row r="76" spans="1:52" x14ac:dyDescent="0.2">
      <c r="A76" s="1">
        <v>73</v>
      </c>
      <c r="B76" s="21">
        <f ca="1">B75*(1-'Risk female'!B76)</f>
        <v>0.80083844658096504</v>
      </c>
      <c r="C76" s="21">
        <f ca="1">C75*(1-'Risk female'!C76)</f>
        <v>0.80235574596764025</v>
      </c>
      <c r="D76" s="21">
        <f ca="1">D75*(1-'Risk female'!D76)</f>
        <v>0.80385933605448856</v>
      </c>
      <c r="E76" s="21">
        <f ca="1">E75*(1-'Risk female'!E76)</f>
        <v>0.80534934206874509</v>
      </c>
      <c r="F76" s="21">
        <f ca="1">F75*(1-'Risk female'!F76)</f>
        <v>0.80682588850830028</v>
      </c>
      <c r="G76" s="21">
        <f ca="1">G75*(1-'Risk female'!G76)</f>
        <v>0.80828909913086566</v>
      </c>
      <c r="H76" s="21">
        <f ca="1">H75*(1-'Risk female'!H76)</f>
        <v>0.80973909694373181</v>
      </c>
      <c r="I76" s="21">
        <f ca="1">I75*(1-'Risk female'!I76)</f>
        <v>0.81117600419412539</v>
      </c>
      <c r="J76" s="21">
        <f ca="1">J75*(1-'Risk female'!J76)</f>
        <v>0.81259994236010769</v>
      </c>
      <c r="K76" s="21">
        <f ca="1">K75*(1-'Risk female'!K76)</f>
        <v>0.81401103214203763</v>
      </c>
      <c r="L76" s="21">
        <f ca="1">L75*(1-'Risk female'!L76)</f>
        <v>0.81540939345456509</v>
      </c>
      <c r="M76" s="21">
        <f ca="1">M75*(1-'Risk female'!M76)</f>
        <v>0.81679514541913945</v>
      </c>
      <c r="N76" s="21">
        <f ca="1">N75*(1-'Risk female'!N76)</f>
        <v>0.81816840635702204</v>
      </c>
      <c r="O76" s="21">
        <f ca="1">O75*(1-'Risk female'!O76)</f>
        <v>0.81952929378279116</v>
      </c>
      <c r="P76" s="21">
        <f ca="1">P75*(1-'Risk female'!P76)</f>
        <v>0.82087792439830876</v>
      </c>
      <c r="Q76" s="21">
        <f ca="1">Q75*(1-'Risk female'!Q76)</f>
        <v>0.82221441408716012</v>
      </c>
      <c r="R76" s="21">
        <f ca="1">R75*(1-'Risk female'!R76)</f>
        <v>0.82353887790953029</v>
      </c>
      <c r="S76" s="21">
        <f ca="1">S75*(1-'Risk female'!S76)</f>
        <v>0.82485143009751316</v>
      </c>
      <c r="T76" s="21">
        <f ca="1">T75*(1-'Risk female'!T76)</f>
        <v>0.82615218405084323</v>
      </c>
      <c r="U76" s="21">
        <f ca="1">U75*(1-'Risk female'!U76)</f>
        <v>0.82744125233303012</v>
      </c>
      <c r="V76" s="21">
        <f ca="1">V75*(1-'Risk female'!V76)</f>
        <v>0.82871874666788448</v>
      </c>
      <c r="W76" s="21">
        <f ca="1">W75*(1-'Risk female'!W76)</f>
        <v>0.82998477793642778</v>
      </c>
      <c r="X76" s="21">
        <f ca="1">X75*(1-'Risk female'!X76)</f>
        <v>0.83123945617416573</v>
      </c>
      <c r="Y76" s="21">
        <f ca="1">Y75*(1-'Risk female'!Y76)</f>
        <v>0.83248289056872637</v>
      </c>
      <c r="Z76" s="21">
        <f ca="1">Z75*(1-'Risk female'!Z76)</f>
        <v>0.83371518945783729</v>
      </c>
      <c r="AA76" s="21">
        <f ca="1">AA75*(1-'Risk female'!AA76)</f>
        <v>0.83493646032763225</v>
      </c>
      <c r="AB76" s="21">
        <f ca="1">AB75*(1-'Risk female'!AB76)</f>
        <v>0.83614680981129319</v>
      </c>
      <c r="AC76" s="21">
        <f ca="1">AC75*(1-'Risk female'!AC76)</f>
        <v>0.83734634368799066</v>
      </c>
      <c r="AD76" s="21">
        <f ca="1">AD75*(1-'Risk female'!AD76)</f>
        <v>0.83853516688213825</v>
      </c>
      <c r="AE76" s="21">
        <f ca="1">AE75*(1-'Risk female'!AE76)</f>
        <v>0.83971338346292679</v>
      </c>
      <c r="AF76" s="21">
        <f ca="1">AF75*(1-'Risk female'!AF76)</f>
        <v>0.84088109664414568</v>
      </c>
      <c r="AG76" s="21">
        <f ca="1">AG75*(1-'Risk female'!AG76)</f>
        <v>0.84203840878427805</v>
      </c>
      <c r="AH76" s="21">
        <f ca="1">AH75*(1-'Risk female'!AH76)</f>
        <v>0.84318542138685215</v>
      </c>
      <c r="AI76" s="21">
        <f ca="1">AI75*(1-'Risk female'!AI76)</f>
        <v>0.84432223510104931</v>
      </c>
      <c r="AJ76" s="21">
        <f ca="1">AJ75*(1-'Risk female'!AJ76)</f>
        <v>0.84544894972255191</v>
      </c>
      <c r="AK76" s="21">
        <f ca="1">AK75*(1-'Risk female'!AK76)</f>
        <v>0.84656566419463286</v>
      </c>
      <c r="AL76" s="21">
        <f ca="1">AL75*(1-'Risk female'!AL76)</f>
        <v>0.84767247660946288</v>
      </c>
      <c r="AM76" s="21">
        <f ca="1">AM75*(1-'Risk female'!AM76)</f>
        <v>0.84876948420964082</v>
      </c>
      <c r="AN76" s="21">
        <f ca="1">AN75*(1-'Risk female'!AN76)</f>
        <v>0.84985678338993564</v>
      </c>
      <c r="AO76" s="21">
        <f ca="1">AO75*(1-'Risk female'!AO76)</f>
        <v>0.85093446969922115</v>
      </c>
      <c r="AP76" s="21">
        <f ca="1">AP75*(1-'Risk female'!AP76)</f>
        <v>0.85200263784261498</v>
      </c>
      <c r="AQ76" s="21">
        <f ca="1">AQ75*(1-'Risk female'!AQ76)</f>
        <v>0.85306138168379864</v>
      </c>
      <c r="AR76" s="21">
        <f ca="1">AR75*(1-'Risk female'!AR76)</f>
        <v>0.85411079424751701</v>
      </c>
      <c r="AS76" s="21">
        <f ca="1">AS75*(1-'Risk female'!AS76)</f>
        <v>0.8551509677222503</v>
      </c>
      <c r="AT76" s="21">
        <f ca="1">AT75*(1-'Risk female'!AT76)</f>
        <v>0.85618199346305246</v>
      </c>
      <c r="AU76" s="21">
        <f ca="1">AU75*(1-'Risk female'!AU76)</f>
        <v>0.85720396199454241</v>
      </c>
      <c r="AV76" s="21">
        <f ca="1">AV75*(1-'Risk female'!AV76)</f>
        <v>0.85821696301405603</v>
      </c>
      <c r="AW76" s="21">
        <f ca="1">AW75*(1-'Risk female'!AW76)</f>
        <v>0.85922108539493336</v>
      </c>
      <c r="AX76" s="21">
        <f ca="1">AX75*(1-'Risk female'!AX76)</f>
        <v>0.86021641718995345</v>
      </c>
      <c r="AY76" s="21">
        <f ca="1">AY75*(1-'Risk female'!AY76)</f>
        <v>0.86120304563489558</v>
      </c>
      <c r="AZ76" s="21">
        <f ca="1">AZ75*(1-'Risk female'!AZ76)</f>
        <v>0.86218105715222848</v>
      </c>
    </row>
    <row r="77" spans="1:52" x14ac:dyDescent="0.2">
      <c r="A77" s="1">
        <v>74</v>
      </c>
      <c r="B77" s="21">
        <f ca="1">B76*(1-'Risk female'!B77)</f>
        <v>0.78470841610597442</v>
      </c>
      <c r="C77" s="21">
        <f ca="1">C76*(1-'Risk female'!C77)</f>
        <v>0.78629134951700796</v>
      </c>
      <c r="D77" s="21">
        <f ca="1">D76*(1-'Risk female'!D77)</f>
        <v>0.78786063662102512</v>
      </c>
      <c r="E77" s="21">
        <f ca="1">E76*(1-'Risk female'!E77)</f>
        <v>0.78941639546825915</v>
      </c>
      <c r="F77" s="21">
        <f ca="1">F76*(1-'Risk female'!F77)</f>
        <v>0.79095874351631268</v>
      </c>
      <c r="G77" s="21">
        <f ca="1">G76*(1-'Risk female'!G77)</f>
        <v>0.7924877976175847</v>
      </c>
      <c r="H77" s="21">
        <f ca="1">H76*(1-'Risk female'!H77)</f>
        <v>0.79400367400729521</v>
      </c>
      <c r="I77" s="21">
        <f ca="1">I76*(1-'Risk female'!I77)</f>
        <v>0.79550648829211301</v>
      </c>
      <c r="J77" s="21">
        <f ca="1">J76*(1-'Risk female'!J77)</f>
        <v>0.79699635543933256</v>
      </c>
      <c r="K77" s="21">
        <f ca="1">K76*(1-'Risk female'!K77)</f>
        <v>0.79847338976662063</v>
      </c>
      <c r="L77" s="21">
        <f ca="1">L76*(1-'Risk female'!L77)</f>
        <v>0.7999377049323021</v>
      </c>
      <c r="M77" s="21">
        <f ca="1">M76*(1-'Risk female'!M77)</f>
        <v>0.80138941392616658</v>
      </c>
      <c r="N77" s="21">
        <f ca="1">N76*(1-'Risk female'!N77)</f>
        <v>0.80282862906079022</v>
      </c>
      <c r="O77" s="21">
        <f ca="1">O76*(1-'Risk female'!O77)</f>
        <v>0.80425546196335596</v>
      </c>
      <c r="P77" s="21">
        <f ca="1">P76*(1-'Risk female'!P77)</f>
        <v>0.8056700235679477</v>
      </c>
      <c r="Q77" s="21">
        <f ca="1">Q76*(1-'Risk female'!Q77)</f>
        <v>0.80707242410832492</v>
      </c>
      <c r="R77" s="21">
        <f ca="1">R76*(1-'Risk female'!R77)</f>
        <v>0.80846277311114612</v>
      </c>
      <c r="S77" s="21">
        <f ca="1">S76*(1-'Risk female'!S77)</f>
        <v>0.80984117938963518</v>
      </c>
      <c r="T77" s="21">
        <f ca="1">T76*(1-'Risk female'!T77)</f>
        <v>0.81120775103768017</v>
      </c>
      <c r="U77" s="21">
        <f ca="1">U76*(1-'Risk female'!U77)</f>
        <v>0.81256259542434917</v>
      </c>
      <c r="V77" s="21">
        <f ca="1">V76*(1-'Risk female'!V77)</f>
        <v>0.81390581918880633</v>
      </c>
      <c r="W77" s="21">
        <f ca="1">W76*(1-'Risk female'!W77)</f>
        <v>0.81523752823562634</v>
      </c>
      <c r="X77" s="21">
        <f ca="1">X76*(1-'Risk female'!X77)</f>
        <v>0.81655782773048347</v>
      </c>
      <c r="Y77" s="21">
        <f ca="1">Y76*(1-'Risk female'!Y77)</f>
        <v>0.81786682209621886</v>
      </c>
      <c r="Z77" s="21">
        <f ca="1">Z76*(1-'Risk female'!Z77)</f>
        <v>0.81916461500925919</v>
      </c>
      <c r="AA77" s="21">
        <f ca="1">AA76*(1-'Risk female'!AA77)</f>
        <v>0.82045130939637911</v>
      </c>
      <c r="AB77" s="21">
        <f ca="1">AB76*(1-'Risk female'!AB77)</f>
        <v>0.82172700743181182</v>
      </c>
      <c r="AC77" s="21">
        <f ca="1">AC76*(1-'Risk female'!AC77)</f>
        <v>0.8229918105346713</v>
      </c>
      <c r="AD77" s="21">
        <f ca="1">AD76*(1-'Risk female'!AD77)</f>
        <v>0.82424581936670349</v>
      </c>
      <c r="AE77" s="21">
        <f ca="1">AE76*(1-'Risk female'!AE77)</f>
        <v>0.82548913383033073</v>
      </c>
      <c r="AF77" s="21">
        <f ca="1">AF76*(1-'Risk female'!AF77)</f>
        <v>0.82672185306699775</v>
      </c>
      <c r="AG77" s="21">
        <f ca="1">AG76*(1-'Risk female'!AG77)</f>
        <v>0.82794407545580517</v>
      </c>
      <c r="AH77" s="21">
        <f ca="1">AH76*(1-'Risk female'!AH77)</f>
        <v>0.8291558986124149</v>
      </c>
      <c r="AI77" s="21">
        <f ca="1">AI76*(1-'Risk female'!AI77)</f>
        <v>0.83035741938822605</v>
      </c>
      <c r="AJ77" s="21">
        <f ca="1">AJ76*(1-'Risk female'!AJ77)</f>
        <v>0.83154873386980532</v>
      </c>
      <c r="AK77" s="21">
        <f ca="1">AK76*(1-'Risk female'!AK77)</f>
        <v>0.83272993737857437</v>
      </c>
      <c r="AL77" s="21">
        <f ca="1">AL76*(1-'Risk female'!AL77)</f>
        <v>0.8339011244707295</v>
      </c>
      <c r="AM77" s="21">
        <f ca="1">AM76*(1-'Risk female'!AM77)</f>
        <v>0.83506238893739959</v>
      </c>
      <c r="AN77" s="21">
        <f ca="1">AN76*(1-'Risk female'!AN77)</f>
        <v>0.83621382380503018</v>
      </c>
      <c r="AO77" s="21">
        <f ca="1">AO76*(1-'Risk female'!AO77)</f>
        <v>0.83735552133597635</v>
      </c>
      <c r="AP77" s="21">
        <f ca="1">AP76*(1-'Risk female'!AP77)</f>
        <v>0.83848757302931387</v>
      </c>
      <c r="AQ77" s="21">
        <f ca="1">AQ76*(1-'Risk female'!AQ77)</f>
        <v>0.83961006962184725</v>
      </c>
      <c r="AR77" s="21">
        <f ca="1">AR76*(1-'Risk female'!AR77)</f>
        <v>0.84072310108931259</v>
      </c>
      <c r="AS77" s="21">
        <f ca="1">AS76*(1-'Risk female'!AS77)</f>
        <v>0.84182675664776696</v>
      </c>
      <c r="AT77" s="21">
        <f ca="1">AT76*(1-'Risk female'!AT77)</f>
        <v>0.8429211247551609</v>
      </c>
      <c r="AU77" s="21">
        <f ca="1">AU76*(1-'Risk female'!AU77)</f>
        <v>0.84400629311307784</v>
      </c>
      <c r="AV77" s="21">
        <f ca="1">AV76*(1-'Risk female'!AV77)</f>
        <v>0.84508234866864951</v>
      </c>
      <c r="AW77" s="21">
        <f ca="1">AW76*(1-'Risk female'!AW77)</f>
        <v>0.84614937761662234</v>
      </c>
      <c r="AX77" s="21">
        <f ca="1">AX76*(1-'Risk female'!AX77)</f>
        <v>0.84720746540158587</v>
      </c>
      <c r="AY77" s="21">
        <f ca="1">AY76*(1-'Risk female'!AY77)</f>
        <v>0.84825669672034298</v>
      </c>
      <c r="AZ77" s="21">
        <f ca="1">AZ76*(1-'Risk female'!AZ77)</f>
        <v>0.84929715552442331</v>
      </c>
    </row>
    <row r="78" spans="1:52" x14ac:dyDescent="0.2">
      <c r="A78" s="1">
        <v>75</v>
      </c>
      <c r="B78" s="21">
        <f ca="1">B77*(1-'Risk female'!B78)</f>
        <v>0.76677920067266003</v>
      </c>
      <c r="C78" s="21">
        <f ca="1">C77*(1-'Risk female'!C78)</f>
        <v>0.76845393950144547</v>
      </c>
      <c r="D78" s="21">
        <f ca="1">D77*(1-'Risk female'!D78)</f>
        <v>0.77011494122924251</v>
      </c>
      <c r="E78" s="21">
        <f ca="1">E77*(1-'Risk female'!E78)</f>
        <v>0.77176231571197829</v>
      </c>
      <c r="F78" s="21">
        <f ca="1">F77*(1-'Risk female'!F78)</f>
        <v>0.7733961724006635</v>
      </c>
      <c r="G78" s="21">
        <f ca="1">G77*(1-'Risk female'!G78)</f>
        <v>0.77501662032604368</v>
      </c>
      <c r="H78" s="21">
        <f ca="1">H77*(1-'Risk female'!H78)</f>
        <v>0.77662376808386657</v>
      </c>
      <c r="I78" s="21">
        <f ca="1">I77*(1-'Risk female'!I78)</f>
        <v>0.77821772382076937</v>
      </c>
      <c r="J78" s="21">
        <f ca="1">J77*(1-'Risk female'!J78)</f>
        <v>0.77979859522073547</v>
      </c>
      <c r="K78" s="21">
        <f ca="1">K77*(1-'Risk female'!K78)</f>
        <v>0.78136648949214038</v>
      </c>
      <c r="L78" s="21">
        <f ca="1">L77*(1-'Risk female'!L78)</f>
        <v>0.78292151335535609</v>
      </c>
      <c r="M78" s="21">
        <f ca="1">M77*(1-'Risk female'!M78)</f>
        <v>0.78446377303089931</v>
      </c>
      <c r="N78" s="21">
        <f ca="1">N77*(1-'Risk female'!N78)</f>
        <v>0.78599337422811377</v>
      </c>
      <c r="O78" s="21">
        <f ca="1">O77*(1-'Risk female'!O78)</f>
        <v>0.78751042213437505</v>
      </c>
      <c r="P78" s="21">
        <f ca="1">P77*(1-'Risk female'!P78)</f>
        <v>0.78901502140479063</v>
      </c>
      <c r="Q78" s="21">
        <f ca="1">Q77*(1-'Risk female'!Q78)</f>
        <v>0.79050727615240424</v>
      </c>
      <c r="R78" s="21">
        <f ca="1">R77*(1-'Risk female'!R78)</f>
        <v>0.79198728993887124</v>
      </c>
      <c r="S78" s="21">
        <f ca="1">S77*(1-'Risk female'!S78)</f>
        <v>0.79345516576560138</v>
      </c>
      <c r="T78" s="21">
        <f ca="1">T77*(1-'Risk female'!T78)</f>
        <v>0.79491100606535858</v>
      </c>
      <c r="U78" s="21">
        <f ca="1">U77*(1-'Risk female'!U78)</f>
        <v>0.7963549126943007</v>
      </c>
      <c r="V78" s="21">
        <f ca="1">V77*(1-'Risk female'!V78)</f>
        <v>0.7977869869244455</v>
      </c>
      <c r="W78" s="21">
        <f ca="1">W77*(1-'Risk female'!W78)</f>
        <v>0.79920732943655948</v>
      </c>
      <c r="X78" s="21">
        <f ca="1">X77*(1-'Risk female'!X78)</f>
        <v>0.8006160403134468</v>
      </c>
      <c r="Y78" s="21">
        <f ca="1">Y77*(1-'Risk female'!Y78)</f>
        <v>0.80201321903364087</v>
      </c>
      <c r="Z78" s="21">
        <f ca="1">Z77*(1-'Risk female'!Z78)</f>
        <v>0.80339896446547465</v>
      </c>
      <c r="AA78" s="21">
        <f ca="1">AA77*(1-'Risk female'!AA78)</f>
        <v>0.80477337486151879</v>
      </c>
      <c r="AB78" s="21">
        <f ca="1">AB77*(1-'Risk female'!AB78)</f>
        <v>0.80613654785339528</v>
      </c>
      <c r="AC78" s="21">
        <f ca="1">AC77*(1-'Risk female'!AC78)</f>
        <v>0.80748858044692717</v>
      </c>
      <c r="AD78" s="21">
        <f ca="1">AD77*(1-'Risk female'!AD78)</f>
        <v>0.80882956901764547</v>
      </c>
      <c r="AE78" s="21">
        <f ca="1">AE77*(1-'Risk female'!AE78)</f>
        <v>0.81015960930661335</v>
      </c>
      <c r="AF78" s="21">
        <f ca="1">AF77*(1-'Risk female'!AF78)</f>
        <v>0.81147879641657994</v>
      </c>
      <c r="AG78" s="21">
        <f ca="1">AG77*(1-'Risk female'!AG78)</f>
        <v>0.81278722480844701</v>
      </c>
      <c r="AH78" s="21">
        <f ca="1">AH77*(1-'Risk female'!AH78)</f>
        <v>0.81408498829803433</v>
      </c>
      <c r="AI78" s="21">
        <f ca="1">AI77*(1-'Risk female'!AI78)</f>
        <v>0.8153721800531416</v>
      </c>
      <c r="AJ78" s="21">
        <f ca="1">AJ77*(1-'Risk female'!AJ78)</f>
        <v>0.81664889259089168</v>
      </c>
      <c r="AK78" s="21">
        <f ca="1">AK77*(1-'Risk female'!AK78)</f>
        <v>0.81791521777535692</v>
      </c>
      <c r="AL78" s="21">
        <f ca="1">AL77*(1-'Risk female'!AL78)</f>
        <v>0.81917124681544407</v>
      </c>
      <c r="AM78" s="21">
        <f ca="1">AM77*(1-'Risk female'!AM78)</f>
        <v>0.82041707026304389</v>
      </c>
      <c r="AN78" s="21">
        <f ca="1">AN77*(1-'Risk female'!AN78)</f>
        <v>0.82165277801143288</v>
      </c>
      <c r="AO78" s="21">
        <f ca="1">AO77*(1-'Risk female'!AO78)</f>
        <v>0.82287845929391046</v>
      </c>
      <c r="AP78" s="21">
        <f ca="1">AP77*(1-'Risk female'!AP78)</f>
        <v>0.82409420268268019</v>
      </c>
      <c r="AQ78" s="21">
        <f ca="1">AQ77*(1-'Risk female'!AQ78)</f>
        <v>0.82530009608795352</v>
      </c>
      <c r="AR78" s="21">
        <f ca="1">AR77*(1-'Risk female'!AR78)</f>
        <v>0.82649622675727508</v>
      </c>
      <c r="AS78" s="21">
        <f ca="1">AS77*(1-'Risk female'!AS78)</f>
        <v>0.82768268127505906</v>
      </c>
      <c r="AT78" s="21">
        <f ca="1">AT77*(1-'Risk female'!AT78)</f>
        <v>0.82885954556233599</v>
      </c>
      <c r="AU78" s="21">
        <f ca="1">AU77*(1-'Risk female'!AU78)</f>
        <v>0.8300269048766904</v>
      </c>
      <c r="AV78" s="21">
        <f ca="1">AV77*(1-'Risk female'!AV78)</f>
        <v>0.83118484381240032</v>
      </c>
      <c r="AW78" s="21">
        <f ca="1">AW77*(1-'Risk female'!AW78)</f>
        <v>0.83233344630075345</v>
      </c>
      <c r="AX78" s="21">
        <f ca="1">AX77*(1-'Risk female'!AX78)</f>
        <v>0.83347279561055032</v>
      </c>
      <c r="AY78" s="21">
        <f ca="1">AY77*(1-'Risk female'!AY78)</f>
        <v>0.83460297434877295</v>
      </c>
      <c r="AZ78" s="21">
        <f ca="1">AZ77*(1-'Risk female'!AZ78)</f>
        <v>0.83572406446142344</v>
      </c>
    </row>
    <row r="79" spans="1:52" x14ac:dyDescent="0.2">
      <c r="A79" s="1">
        <v>76</v>
      </c>
      <c r="B79" s="21">
        <f ca="1">B78*(1-'Risk female'!B79)</f>
        <v>0.7467010909805204</v>
      </c>
      <c r="C79" s="21">
        <f ca="1">C78*(1-'Risk female'!C79)</f>
        <v>0.74849684522614646</v>
      </c>
      <c r="D79" s="21">
        <f ca="1">D78*(1-'Risk female'!D79)</f>
        <v>0.75027858103566425</v>
      </c>
      <c r="E79" s="21">
        <f ca="1">E78*(1-'Risk female'!E79)</f>
        <v>0.75204639904553439</v>
      </c>
      <c r="F79" s="21">
        <f ca="1">F78*(1-'Risk female'!F79)</f>
        <v>0.75380039973726853</v>
      </c>
      <c r="G79" s="21">
        <f ca="1">G78*(1-'Risk female'!G79)</f>
        <v>0.75554068341797775</v>
      </c>
      <c r="H79" s="21">
        <f ca="1">H78*(1-'Risk female'!H79)</f>
        <v>0.75726735020157032</v>
      </c>
      <c r="I79" s="21">
        <f ca="1">I78*(1-'Risk female'!I79)</f>
        <v>0.75898049999060446</v>
      </c>
      <c r="J79" s="21">
        <f ca="1">J78*(1-'Risk female'!J79)</f>
        <v>0.76068023245874716</v>
      </c>
      <c r="K79" s="21">
        <f ca="1">K78*(1-'Risk female'!K79)</f>
        <v>0.7623666470338587</v>
      </c>
      <c r="L79" s="21">
        <f ca="1">L78*(1-'Risk female'!L79)</f>
        <v>0.76403984288167148</v>
      </c>
      <c r="M79" s="21">
        <f ca="1">M78*(1-'Risk female'!M79)</f>
        <v>0.76569991889005329</v>
      </c>
      <c r="N79" s="21">
        <f ca="1">N78*(1-'Risk female'!N79)</f>
        <v>0.76734697365384086</v>
      </c>
      <c r="O79" s="21">
        <f ca="1">O78*(1-'Risk female'!O79)</f>
        <v>0.76898110546023579</v>
      </c>
      <c r="P79" s="21">
        <f ca="1">P78*(1-'Risk female'!P79)</f>
        <v>0.77060241227473625</v>
      </c>
      <c r="Q79" s="21">
        <f ca="1">Q78*(1-'Risk female'!Q79)</f>
        <v>0.77221099172761043</v>
      </c>
      <c r="R79" s="21">
        <f ca="1">R78*(1-'Risk female'!R79)</f>
        <v>0.77380694110088433</v>
      </c>
      <c r="S79" s="21">
        <f ca="1">S78*(1-'Risk female'!S79)</f>
        <v>0.7753903573158355</v>
      </c>
      <c r="T79" s="21">
        <f ca="1">T78*(1-'Risk female'!T79)</f>
        <v>0.77696133692098546</v>
      </c>
      <c r="U79" s="21">
        <f ca="1">U78*(1-'Risk female'!U79)</f>
        <v>0.77851997608057388</v>
      </c>
      <c r="V79" s="21">
        <f ca="1">V78*(1-'Risk female'!V79)</f>
        <v>0.78006637056349937</v>
      </c>
      <c r="W79" s="21">
        <f ca="1">W78*(1-'Risk female'!W79)</f>
        <v>0.78160061573272621</v>
      </c>
      <c r="X79" s="21">
        <f ca="1">X78*(1-'Risk female'!X79)</f>
        <v>0.78312280653513155</v>
      </c>
      <c r="Y79" s="21">
        <f ca="1">Y78*(1-'Risk female'!Y79)</f>
        <v>0.78463303749179869</v>
      </c>
      <c r="Z79" s="21">
        <f ca="1">Z78*(1-'Risk female'!Z79)</f>
        <v>0.78613140268872961</v>
      </c>
      <c r="AA79" s="21">
        <f ca="1">AA78*(1-'Risk female'!AA79)</f>
        <v>0.78761799576796954</v>
      </c>
      <c r="AB79" s="21">
        <f ca="1">AB78*(1-'Risk female'!AB79)</f>
        <v>0.78909290991914671</v>
      </c>
      <c r="AC79" s="21">
        <f ca="1">AC78*(1-'Risk female'!AC79)</f>
        <v>0.79055623787139295</v>
      </c>
      <c r="AD79" s="21">
        <f ca="1">AD78*(1-'Risk female'!AD79)</f>
        <v>0.79200807188566158</v>
      </c>
      <c r="AE79" s="21">
        <f ca="1">AE78*(1-'Risk female'!AE79)</f>
        <v>0.79344850374740583</v>
      </c>
      <c r="AF79" s="21">
        <f ca="1">AF78*(1-'Risk female'!AF79)</f>
        <v>0.7948776247596292</v>
      </c>
      <c r="AG79" s="21">
        <f ca="1">AG78*(1-'Risk female'!AG79)</f>
        <v>0.79629552573628926</v>
      </c>
      <c r="AH79" s="21">
        <f ca="1">AH78*(1-'Risk female'!AH79)</f>
        <v>0.79770229699604422</v>
      </c>
      <c r="AI79" s="21">
        <f ca="1">AI78*(1-'Risk female'!AI79)</f>
        <v>0.79909802835633559</v>
      </c>
      <c r="AJ79" s="21">
        <f ca="1">AJ78*(1-'Risk female'!AJ79)</f>
        <v>0.80048280912779557</v>
      </c>
      <c r="AK79" s="21">
        <f ca="1">AK78*(1-'Risk female'!AK79)</f>
        <v>0.8018567281089779</v>
      </c>
      <c r="AL79" s="21">
        <f ca="1">AL78*(1-'Risk female'!AL79)</f>
        <v>0.80321987358138902</v>
      </c>
      <c r="AM79" s="21">
        <f ca="1">AM78*(1-'Risk female'!AM79)</f>
        <v>0.80457233330482525</v>
      </c>
      <c r="AN79" s="21">
        <f ca="1">AN78*(1-'Risk female'!AN79)</f>
        <v>0.80591419451300195</v>
      </c>
      <c r="AO79" s="21">
        <f ca="1">AO78*(1-'Risk female'!AO79)</f>
        <v>0.80724554390946079</v>
      </c>
      <c r="AP79" s="21">
        <f ca="1">AP78*(1-'Risk female'!AP79)</f>
        <v>0.80856646766375873</v>
      </c>
      <c r="AQ79" s="21">
        <f ca="1">AQ78*(1-'Risk female'!AQ79)</f>
        <v>0.80987705140792254</v>
      </c>
      <c r="AR79" s="21">
        <f ca="1">AR78*(1-'Risk female'!AR79)</f>
        <v>0.8111773802331621</v>
      </c>
      <c r="AS79" s="21">
        <f ca="1">AS78*(1-'Risk female'!AS79)</f>
        <v>0.81246753868683697</v>
      </c>
      <c r="AT79" s="21">
        <f ca="1">AT78*(1-'Risk female'!AT79)</f>
        <v>0.81374761076967028</v>
      </c>
      <c r="AU79" s="21">
        <f ca="1">AU78*(1-'Risk female'!AU79)</f>
        <v>0.81501767993319441</v>
      </c>
      <c r="AV79" s="21">
        <f ca="1">AV78*(1-'Risk female'!AV79)</f>
        <v>0.81627782907743629</v>
      </c>
      <c r="AW79" s="21">
        <f ca="1">AW78*(1-'Risk female'!AW79)</f>
        <v>0.81752814054881784</v>
      </c>
      <c r="AX79" s="21">
        <f ca="1">AX78*(1-'Risk female'!AX79)</f>
        <v>0.8187686961382814</v>
      </c>
      <c r="AY79" s="21">
        <f ca="1">AY78*(1-'Risk female'!AY79)</f>
        <v>0.81999957707961935</v>
      </c>
      <c r="AZ79" s="21">
        <f ca="1">AZ78*(1-'Risk female'!AZ79)</f>
        <v>0.82122086404800942</v>
      </c>
    </row>
    <row r="80" spans="1:52" x14ac:dyDescent="0.2">
      <c r="A80" s="1">
        <v>77</v>
      </c>
      <c r="B80" s="21">
        <f ca="1">B79*(1-'Risk female'!B80)</f>
        <v>0.72459668505954611</v>
      </c>
      <c r="C80" s="21">
        <f ca="1">C79*(1-'Risk female'!C80)</f>
        <v>0.72654544710825641</v>
      </c>
      <c r="D80" s="21">
        <f ca="1">D79*(1-'Risk female'!D80)</f>
        <v>0.72847966436649692</v>
      </c>
      <c r="E80" s="21">
        <f ca="1">E79*(1-'Risk female'!E80)</f>
        <v>0.73039942733257268</v>
      </c>
      <c r="F80" s="21">
        <f ca="1">F79*(1-'Risk female'!F80)</f>
        <v>0.73230482667765795</v>
      </c>
      <c r="G80" s="21">
        <f ca="1">G79*(1-'Risk female'!G80)</f>
        <v>0.73419595322046816</v>
      </c>
      <c r="H80" s="21">
        <f ca="1">H79*(1-'Risk female'!H80)</f>
        <v>0.73607289790263708</v>
      </c>
      <c r="I80" s="21">
        <f ca="1">I79*(1-'Risk female'!I80)</f>
        <v>0.73793575176480775</v>
      </c>
      <c r="J80" s="21">
        <f ca="1">J79*(1-'Risk female'!J80)</f>
        <v>0.73978460592338757</v>
      </c>
      <c r="K80" s="21">
        <f ca="1">K79*(1-'Risk female'!K80)</f>
        <v>0.74161955154798953</v>
      </c>
      <c r="L80" s="21">
        <f ca="1">L79*(1-'Risk female'!L80)</f>
        <v>0.74344067983952744</v>
      </c>
      <c r="M80" s="21">
        <f ca="1">M79*(1-'Risk female'!M80)</f>
        <v>0.74524808200895754</v>
      </c>
      <c r="N80" s="21">
        <f ca="1">N79*(1-'Risk female'!N80)</f>
        <v>0.74704184925665107</v>
      </c>
      <c r="O80" s="21">
        <f ca="1">O79*(1-'Risk female'!O80)</f>
        <v>0.74882207275239232</v>
      </c>
      <c r="P80" s="21">
        <f ca="1">P79*(1-'Risk female'!P80)</f>
        <v>0.75058884361597555</v>
      </c>
      <c r="Q80" s="21">
        <f ca="1">Q79*(1-'Risk female'!Q80)</f>
        <v>0.75234225289840562</v>
      </c>
      <c r="R80" s="21">
        <f ca="1">R79*(1-'Risk female'!R80)</f>
        <v>0.75408239156367807</v>
      </c>
      <c r="S80" s="21">
        <f ca="1">S79*(1-'Risk female'!S80)</f>
        <v>0.75580935047112807</v>
      </c>
      <c r="T80" s="21">
        <f ca="1">T79*(1-'Risk female'!T80)</f>
        <v>0.75752322035834241</v>
      </c>
      <c r="U80" s="21">
        <f ca="1">U79*(1-'Risk female'!U80)</f>
        <v>0.75922409182461825</v>
      </c>
      <c r="V80" s="21">
        <f ca="1">V79*(1-'Risk female'!V80)</f>
        <v>0.76091205531495187</v>
      </c>
      <c r="W80" s="21">
        <f ca="1">W79*(1-'Risk female'!W80)</f>
        <v>0.7625872011045598</v>
      </c>
      <c r="X80" s="21">
        <f ca="1">X79*(1-'Risk female'!X80)</f>
        <v>0.76424961928390267</v>
      </c>
      <c r="Y80" s="21">
        <f ca="1">Y79*(1-'Risk female'!Y80)</f>
        <v>0.76589939974422272</v>
      </c>
      <c r="Z80" s="21">
        <f ca="1">Z79*(1-'Risk female'!Z80)</f>
        <v>0.76753663216356283</v>
      </c>
      <c r="AA80" s="21">
        <f ca="1">AA79*(1-'Risk female'!AA80)</f>
        <v>0.7691614059932641</v>
      </c>
      <c r="AB80" s="21">
        <f ca="1">AB79*(1-'Risk female'!AB80)</f>
        <v>0.77077381044494175</v>
      </c>
      <c r="AC80" s="21">
        <f ca="1">AC79*(1-'Risk female'!AC80)</f>
        <v>0.7723739344779077</v>
      </c>
      <c r="AD80" s="21">
        <f ca="1">AD79*(1-'Risk female'!AD80)</f>
        <v>0.77396186678705314</v>
      </c>
      <c r="AE80" s="21">
        <f ca="1">AE79*(1-'Risk female'!AE80)</f>
        <v>0.77553769579115739</v>
      </c>
      <c r="AF80" s="21">
        <f ca="1">AF79*(1-'Risk female'!AF80)</f>
        <v>0.77710150962163138</v>
      </c>
      <c r="AG80" s="21">
        <f ca="1">AG79*(1-'Risk female'!AG80)</f>
        <v>0.77865339611167839</v>
      </c>
      <c r="AH80" s="21">
        <f ca="1">AH79*(1-'Risk female'!AH80)</f>
        <v>0.78019344278586122</v>
      </c>
      <c r="AI80" s="21">
        <f ca="1">AI79*(1-'Risk female'!AI80)</f>
        <v>0.78172173685006818</v>
      </c>
      <c r="AJ80" s="21">
        <f ca="1">AJ79*(1-'Risk female'!AJ80)</f>
        <v>0.78323836518186662</v>
      </c>
      <c r="AK80" s="21">
        <f ca="1">AK79*(1-'Risk female'!AK80)</f>
        <v>0.78474341432124162</v>
      </c>
      <c r="AL80" s="21">
        <f ca="1">AL79*(1-'Risk female'!AL80)</f>
        <v>0.78623697046169783</v>
      </c>
      <c r="AM80" s="21">
        <f ca="1">AM79*(1-'Risk female'!AM80)</f>
        <v>0.78771911944172823</v>
      </c>
      <c r="AN80" s="21">
        <f ca="1">AN79*(1-'Risk female'!AN80)</f>
        <v>0.78918994673663634</v>
      </c>
      <c r="AO80" s="21">
        <f ca="1">AO79*(1-'Risk female'!AO80)</f>
        <v>0.79064953745069644</v>
      </c>
      <c r="AP80" s="21">
        <f ca="1">AP79*(1-'Risk female'!AP80)</f>
        <v>0.79209797630965617</v>
      </c>
      <c r="AQ80" s="21">
        <f ca="1">AQ79*(1-'Risk female'!AQ80)</f>
        <v>0.79353534765356537</v>
      </c>
      <c r="AR80" s="21">
        <f ca="1">AR79*(1-'Risk female'!AR80)</f>
        <v>0.79496173542992055</v>
      </c>
      <c r="AS80" s="21">
        <f ca="1">AS79*(1-'Risk female'!AS80)</f>
        <v>0.79637722318712334</v>
      </c>
      <c r="AT80" s="21">
        <f ca="1">AT79*(1-'Risk female'!AT80)</f>
        <v>0.79778189406824429</v>
      </c>
      <c r="AU80" s="21">
        <f ca="1">AU79*(1-'Risk female'!AU80)</f>
        <v>0.79917583080507459</v>
      </c>
      <c r="AV80" s="21">
        <f ca="1">AV79*(1-'Risk female'!AV80)</f>
        <v>0.80055911571247651</v>
      </c>
      <c r="AW80" s="21">
        <f ca="1">AW79*(1-'Risk female'!AW80)</f>
        <v>0.80193183068300389</v>
      </c>
      <c r="AX80" s="21">
        <f ca="1">AX79*(1-'Risk female'!AX80)</f>
        <v>0.80329405718180513</v>
      </c>
      <c r="AY80" s="21">
        <f ca="1">AY79*(1-'Risk female'!AY80)</f>
        <v>0.8046458762417843</v>
      </c>
      <c r="AZ80" s="21">
        <f ca="1">AZ79*(1-'Risk female'!AZ80)</f>
        <v>0.80598736845902408</v>
      </c>
    </row>
    <row r="81" spans="1:52" x14ac:dyDescent="0.2">
      <c r="A81" s="1">
        <v>78</v>
      </c>
      <c r="B81" s="21">
        <f ca="1">B80*(1-'Risk female'!B81)</f>
        <v>0.6999618297877489</v>
      </c>
      <c r="C81" s="21">
        <f ca="1">C80*(1-'Risk female'!C81)</f>
        <v>0.70210302877897668</v>
      </c>
      <c r="D81" s="21">
        <f ca="1">D80*(1-'Risk female'!D81)</f>
        <v>0.70422883840943606</v>
      </c>
      <c r="E81" s="21">
        <f ca="1">E80*(1-'Risk female'!E81)</f>
        <v>0.70633933770898993</v>
      </c>
      <c r="F81" s="21">
        <f ca="1">F80*(1-'Risk female'!F81)</f>
        <v>0.70843460632313038</v>
      </c>
      <c r="G81" s="21">
        <f ca="1">G80*(1-'Risk female'!G81)</f>
        <v>0.71051472447909203</v>
      </c>
      <c r="H81" s="21">
        <f ca="1">H80*(1-'Risk female'!H81)</f>
        <v>0.71257977295275954</v>
      </c>
      <c r="I81" s="21">
        <f ca="1">I80*(1-'Risk female'!I81)</f>
        <v>0.71462983303637972</v>
      </c>
      <c r="J81" s="21">
        <f ca="1">J80*(1-'Risk female'!J81)</f>
        <v>0.71666498650703081</v>
      </c>
      <c r="K81" s="21">
        <f ca="1">K80*(1-'Risk female'!K81)</f>
        <v>0.71868531559587057</v>
      </c>
      <c r="L81" s="21">
        <f ca="1">L80*(1-'Risk female'!L81)</f>
        <v>0.72069090295813321</v>
      </c>
      <c r="M81" s="21">
        <f ca="1">M80*(1-'Risk female'!M81)</f>
        <v>0.7226818316438679</v>
      </c>
      <c r="N81" s="21">
        <f ca="1">N80*(1-'Risk female'!N81)</f>
        <v>0.72465818506940449</v>
      </c>
      <c r="O81" s="21">
        <f ca="1">O80*(1-'Risk female'!O81)</f>
        <v>0.72662004698954186</v>
      </c>
      <c r="P81" s="21">
        <f ca="1">P80*(1-'Risk female'!P81)</f>
        <v>0.72856750147043214</v>
      </c>
      <c r="Q81" s="21">
        <f ca="1">Q80*(1-'Risk female'!Q81)</f>
        <v>0.73050063286316758</v>
      </c>
      <c r="R81" s="21">
        <f ca="1">R80*(1-'Risk female'!R81)</f>
        <v>0.73241952577804459</v>
      </c>
      <c r="S81" s="21">
        <f ca="1">S80*(1-'Risk female'!S81)</f>
        <v>0.73432426505949611</v>
      </c>
      <c r="T81" s="21">
        <f ca="1">T80*(1-'Risk female'!T81)</f>
        <v>0.73621493576168551</v>
      </c>
      <c r="U81" s="21">
        <f ca="1">U80*(1-'Risk female'!U81)</f>
        <v>0.73809162312474796</v>
      </c>
      <c r="V81" s="21">
        <f ca="1">V80*(1-'Risk female'!V81)</f>
        <v>0.73995441255165939</v>
      </c>
      <c r="W81" s="21">
        <f ca="1">W80*(1-'Risk female'!W81)</f>
        <v>0.74180338958573921</v>
      </c>
      <c r="X81" s="21">
        <f ca="1">X80*(1-'Risk female'!X81)</f>
        <v>0.74363863988875423</v>
      </c>
      <c r="Y81" s="21">
        <f ca="1">Y80*(1-'Risk female'!Y81)</f>
        <v>0.74546024921963583</v>
      </c>
      <c r="Z81" s="21">
        <f ca="1">Z80*(1-'Risk female'!Z81)</f>
        <v>0.74726830341377859</v>
      </c>
      <c r="AA81" s="21">
        <f ca="1">AA80*(1-'Risk female'!AA81)</f>
        <v>0.74906288836291579</v>
      </c>
      <c r="AB81" s="21">
        <f ca="1">AB80*(1-'Risk female'!AB81)</f>
        <v>0.75084408999557251</v>
      </c>
      <c r="AC81" s="21">
        <f ca="1">AC80*(1-'Risk female'!AC81)</f>
        <v>0.75261199425806413</v>
      </c>
      <c r="AD81" s="21">
        <f ca="1">AD80*(1-'Risk female'!AD81)</f>
        <v>0.7543666870960527</v>
      </c>
      <c r="AE81" s="21">
        <f ca="1">AE80*(1-'Risk female'!AE81)</f>
        <v>0.75610825443662777</v>
      </c>
      <c r="AF81" s="21">
        <f ca="1">AF80*(1-'Risk female'!AF81)</f>
        <v>0.75783678217091877</v>
      </c>
      <c r="AG81" s="21">
        <f ca="1">AG80*(1-'Risk female'!AG81)</f>
        <v>0.75955235613722205</v>
      </c>
      <c r="AH81" s="21">
        <f ca="1">AH80*(1-'Risk female'!AH81)</f>
        <v>0.76125506210463001</v>
      </c>
      <c r="AI81" s="21">
        <f ca="1">AI80*(1-'Risk female'!AI81)</f>
        <v>0.76294498575715608</v>
      </c>
      <c r="AJ81" s="21">
        <f ca="1">AJ80*(1-'Risk female'!AJ81)</f>
        <v>0.76462221267834041</v>
      </c>
      <c r="AK81" s="21">
        <f ca="1">AK80*(1-'Risk female'!AK81)</f>
        <v>0.76628682833633732</v>
      </c>
      <c r="AL81" s="21">
        <f ca="1">AL80*(1-'Risk female'!AL81)</f>
        <v>0.76793891806945858</v>
      </c>
      <c r="AM81" s="21">
        <f ca="1">AM80*(1-'Risk female'!AM81)</f>
        <v>0.76957856707217676</v>
      </c>
      <c r="AN81" s="21">
        <f ca="1">AN80*(1-'Risk female'!AN81)</f>
        <v>0.77120586038157524</v>
      </c>
      <c r="AO81" s="21">
        <f ca="1">AO80*(1-'Risk female'!AO81)</f>
        <v>0.77282088286422701</v>
      </c>
      <c r="AP81" s="21">
        <f ca="1">AP80*(1-'Risk female'!AP81)</f>
        <v>0.7744237192035075</v>
      </c>
      <c r="AQ81" s="21">
        <f ca="1">AQ80*(1-'Risk female'!AQ81)</f>
        <v>0.77601445388732282</v>
      </c>
      <c r="AR81" s="21">
        <f ca="1">AR80*(1-'Risk female'!AR81)</f>
        <v>0.77759317119624416</v>
      </c>
      <c r="AS81" s="21">
        <f ca="1">AS80*(1-'Risk female'!AS81)</f>
        <v>0.7791599551920434</v>
      </c>
      <c r="AT81" s="21">
        <f ca="1">AT80*(1-'Risk female'!AT81)</f>
        <v>0.78071488970662217</v>
      </c>
      <c r="AU81" s="21">
        <f ca="1">AU80*(1-'Risk female'!AU81)</f>
        <v>0.78225805833131601</v>
      </c>
      <c r="AV81" s="21">
        <f ca="1">AV80*(1-'Risk female'!AV81)</f>
        <v>0.78378954440658188</v>
      </c>
      <c r="AW81" s="21">
        <f ca="1">AW80*(1-'Risk female'!AW81)</f>
        <v>0.78530943101204176</v>
      </c>
      <c r="AX81" s="21">
        <f ca="1">AX80*(1-'Risk female'!AX81)</f>
        <v>0.78681780095689147</v>
      </c>
      <c r="AY81" s="21">
        <f ca="1">AY80*(1-'Risk female'!AY81)</f>
        <v>0.78831473677065278</v>
      </c>
      <c r="AZ81" s="21">
        <f ca="1">AZ80*(1-'Risk female'!AZ81)</f>
        <v>0.78980032069426653</v>
      </c>
    </row>
    <row r="82" spans="1:52" x14ac:dyDescent="0.2">
      <c r="A82" s="1">
        <v>79</v>
      </c>
      <c r="B82" s="21">
        <f ca="1">B81*(1-'Risk female'!B82)</f>
        <v>0.67254713924985465</v>
      </c>
      <c r="C82" s="21">
        <f ca="1">C81*(1-'Risk female'!C82)</f>
        <v>0.67492051364338423</v>
      </c>
      <c r="D82" s="21">
        <f ca="1">D81*(1-'Risk female'!D82)</f>
        <v>0.67727737201737848</v>
      </c>
      <c r="E82" s="21">
        <f ca="1">E81*(1-'Risk female'!E82)</f>
        <v>0.67961777887293984</v>
      </c>
      <c r="F82" s="21">
        <f ca="1">F81*(1-'Risk female'!F82)</f>
        <v>0.68194179993306514</v>
      </c>
      <c r="G82" s="21">
        <f ca="1">G81*(1-'Risk female'!G82)</f>
        <v>0.68424950209670998</v>
      </c>
      <c r="H82" s="21">
        <f ca="1">H81*(1-'Risk female'!H82)</f>
        <v>0.68654095339376808</v>
      </c>
      <c r="I82" s="21">
        <f ca="1">I81*(1-'Risk female'!I82)</f>
        <v>0.688816222940977</v>
      </c>
      <c r="J82" s="21">
        <f ca="1">J81*(1-'Risk female'!J82)</f>
        <v>0.69107538089870735</v>
      </c>
      <c r="K82" s="21">
        <f ca="1">K81*(1-'Risk female'!K82)</f>
        <v>0.69331849842865778</v>
      </c>
      <c r="L82" s="21">
        <f ca="1">L81*(1-'Risk female'!L82)</f>
        <v>0.69554564765242677</v>
      </c>
      <c r="M82" s="21">
        <f ca="1">M81*(1-'Risk female'!M82)</f>
        <v>0.69775690161095927</v>
      </c>
      <c r="N82" s="21">
        <f ca="1">N81*(1-'Risk female'!N82)</f>
        <v>0.69995233422485192</v>
      </c>
      <c r="O82" s="21">
        <f ca="1">O81*(1-'Risk female'!O82)</f>
        <v>0.70213202025551513</v>
      </c>
      <c r="P82" s="21">
        <f ca="1">P81*(1-'Risk female'!P82)</f>
        <v>0.70429603526716689</v>
      </c>
      <c r="Q82" s="21">
        <f ca="1">Q81*(1-'Risk female'!Q82)</f>
        <v>0.70644445558966606</v>
      </c>
      <c r="R82" s="21">
        <f ca="1">R81*(1-'Risk female'!R82)</f>
        <v>0.7085773582821604</v>
      </c>
      <c r="S82" s="21">
        <f ca="1">S81*(1-'Risk female'!S82)</f>
        <v>0.71069482109754034</v>
      </c>
      <c r="T82" s="21">
        <f ca="1">T81*(1-'Risk female'!T82)</f>
        <v>0.71279692244769588</v>
      </c>
      <c r="U82" s="21">
        <f ca="1">U81*(1-'Risk female'!U82)</f>
        <v>0.7148837413695589</v>
      </c>
      <c r="V82" s="21">
        <f ca="1">V81*(1-'Risk female'!V82)</f>
        <v>0.71695535749191397</v>
      </c>
      <c r="W82" s="21">
        <f ca="1">W81*(1-'Risk female'!W82)</f>
        <v>0.71901185100298393</v>
      </c>
      <c r="X82" s="21">
        <f ca="1">X81*(1-'Risk female'!X82)</f>
        <v>0.72105330261875755</v>
      </c>
      <c r="Y82" s="21">
        <f ca="1">Y81*(1-'Risk female'!Y82)</f>
        <v>0.72307979355207141</v>
      </c>
      <c r="Z82" s="21">
        <f ca="1">Z81*(1-'Risk female'!Z82)</f>
        <v>0.72509140548241446</v>
      </c>
      <c r="AA82" s="21">
        <f ca="1">AA81*(1-'Risk female'!AA82)</f>
        <v>0.72708822052645061</v>
      </c>
      <c r="AB82" s="21">
        <f ca="1">AB81*(1-'Risk female'!AB82)</f>
        <v>0.72907032120925985</v>
      </c>
      <c r="AC82" s="21">
        <f ca="1">AC81*(1-'Risk female'!AC82)</f>
        <v>0.7310377904362656</v>
      </c>
      <c r="AD82" s="21">
        <f ca="1">AD81*(1-'Risk female'!AD82)</f>
        <v>0.73299071146585992</v>
      </c>
      <c r="AE82" s="21">
        <f ca="1">AE81*(1-'Risk female'!AE82)</f>
        <v>0.73492916788269369</v>
      </c>
      <c r="AF82" s="21">
        <f ca="1">AF81*(1-'Risk female'!AF82)</f>
        <v>0.73685324357163751</v>
      </c>
      <c r="AG82" s="21">
        <f ca="1">AG81*(1-'Risk female'!AG82)</f>
        <v>0.73876302269239646</v>
      </c>
      <c r="AH82" s="21">
        <f ca="1">AH81*(1-'Risk female'!AH82)</f>
        <v>0.7406585896547645</v>
      </c>
      <c r="AI82" s="21">
        <f ca="1">AI81*(1-'Risk female'!AI82)</f>
        <v>0.74254002909451355</v>
      </c>
      <c r="AJ82" s="21">
        <f ca="1">AJ81*(1-'Risk female'!AJ82)</f>
        <v>0.7444074258498995</v>
      </c>
      <c r="AK82" s="21">
        <f ca="1">AK81*(1-'Risk female'!AK82)</f>
        <v>0.74626086493878541</v>
      </c>
      <c r="AL82" s="21">
        <f ca="1">AL81*(1-'Risk female'!AL82)</f>
        <v>0.74810043153635752</v>
      </c>
      <c r="AM82" s="21">
        <f ca="1">AM81*(1-'Risk female'!AM82)</f>
        <v>0.74992621095343359</v>
      </c>
      <c r="AN82" s="21">
        <f ca="1">AN81*(1-'Risk female'!AN82)</f>
        <v>0.75173828861535252</v>
      </c>
      <c r="AO82" s="21">
        <f ca="1">AO81*(1-'Risk female'!AO82)</f>
        <v>0.75353675004142451</v>
      </c>
      <c r="AP82" s="21">
        <f ca="1">AP81*(1-'Risk female'!AP82)</f>
        <v>0.75532168082494722</v>
      </c>
      <c r="AQ82" s="21">
        <f ca="1">AQ81*(1-'Risk female'!AQ82)</f>
        <v>0.75709316661376669</v>
      </c>
      <c r="AR82" s="21">
        <f ca="1">AR81*(1-'Risk female'!AR82)</f>
        <v>0.75885129309137356</v>
      </c>
      <c r="AS82" s="21">
        <f ca="1">AS81*(1-'Risk female'!AS82)</f>
        <v>0.7605961459585292</v>
      </c>
      <c r="AT82" s="21">
        <f ca="1">AT81*(1-'Risk female'!AT82)</f>
        <v>0.7623278109154108</v>
      </c>
      <c r="AU82" s="21">
        <f ca="1">AU81*(1-'Risk female'!AU82)</f>
        <v>0.76404637364425809</v>
      </c>
      <c r="AV82" s="21">
        <f ca="1">AV81*(1-'Risk female'!AV82)</f>
        <v>0.76575191979252699</v>
      </c>
      <c r="AW82" s="21">
        <f ca="1">AW81*(1-'Risk female'!AW82)</f>
        <v>0.76744453495652243</v>
      </c>
      <c r="AX82" s="21">
        <f ca="1">AX81*(1-'Risk female'!AX82)</f>
        <v>0.76912430466551795</v>
      </c>
      <c r="AY82" s="21">
        <f ca="1">AY81*(1-'Risk female'!AY82)</f>
        <v>0.77079131436633941</v>
      </c>
      <c r="AZ82" s="21">
        <f ca="1">AZ81*(1-'Risk female'!AZ82)</f>
        <v>0.77244564940840788</v>
      </c>
    </row>
    <row r="83" spans="1:52" x14ac:dyDescent="0.2">
      <c r="A83" s="1">
        <v>80</v>
      </c>
      <c r="B83" s="21">
        <f ca="1">B82*(1-'Risk female'!B83)</f>
        <v>0.64177215641954011</v>
      </c>
      <c r="C83" s="21">
        <f ca="1">C82*(1-'Risk female'!C83)</f>
        <v>0.64440937304546109</v>
      </c>
      <c r="D83" s="21">
        <f ca="1">D82*(1-'Risk female'!D83)</f>
        <v>0.64702892336123774</v>
      </c>
      <c r="E83" s="21">
        <f ca="1">E82*(1-'Risk female'!E83)</f>
        <v>0.64963084949863359</v>
      </c>
      <c r="F83" s="21">
        <f ca="1">F82*(1-'Risk female'!F83)</f>
        <v>0.65221519564078989</v>
      </c>
      <c r="G83" s="21">
        <f ca="1">G82*(1-'Risk female'!G83)</f>
        <v>0.65478200796090624</v>
      </c>
      <c r="H83" s="21">
        <f ca="1">H82*(1-'Risk female'!H83)</f>
        <v>0.65733133456194115</v>
      </c>
      <c r="I83" s="21">
        <f ca="1">I82*(1-'Risk female'!I83)</f>
        <v>0.65986322541735032</v>
      </c>
      <c r="J83" s="21">
        <f ca="1">J82*(1-'Risk female'!J83)</f>
        <v>0.66237773231282393</v>
      </c>
      <c r="K83" s="21">
        <f ca="1">K82*(1-'Risk female'!K83)</f>
        <v>0.66487490878905076</v>
      </c>
      <c r="L83" s="21">
        <f ca="1">L82*(1-'Risk female'!L83)</f>
        <v>0.66735481008548603</v>
      </c>
      <c r="M83" s="21">
        <f ca="1">M82*(1-'Risk female'!M83)</f>
        <v>0.66981749308512384</v>
      </c>
      <c r="N83" s="21">
        <f ca="1">N82*(1-'Risk female'!N83)</f>
        <v>0.67226301626026286</v>
      </c>
      <c r="O83" s="21">
        <f ca="1">O82*(1-'Risk female'!O83)</f>
        <v>0.67469143961926792</v>
      </c>
      <c r="P83" s="21">
        <f ca="1">P82*(1-'Risk female'!P83)</f>
        <v>0.6771028246543056</v>
      </c>
      <c r="Q83" s="21">
        <f ca="1">Q82*(1-'Risk female'!Q83)</f>
        <v>0.67949723429006481</v>
      </c>
      <c r="R83" s="21">
        <f ca="1">R82*(1-'Risk female'!R83)</f>
        <v>0.68187473283344069</v>
      </c>
      <c r="S83" s="21">
        <f ca="1">S82*(1-'Risk female'!S83)</f>
        <v>0.68423538592417632</v>
      </c>
      <c r="T83" s="21">
        <f ca="1">T82*(1-'Risk female'!T83)</f>
        <v>0.68657926048646167</v>
      </c>
      <c r="U83" s="21">
        <f ca="1">U82*(1-'Risk female'!U83)</f>
        <v>0.68890642468147401</v>
      </c>
      <c r="V83" s="21">
        <f ca="1">V82*(1-'Risk female'!V83)</f>
        <v>0.69121694786084675</v>
      </c>
      <c r="W83" s="21">
        <f ca="1">W82*(1-'Risk female'!W83)</f>
        <v>0.69351090052107311</v>
      </c>
      <c r="X83" s="21">
        <f ca="1">X82*(1-'Risk female'!X83)</f>
        <v>0.69578835425881491</v>
      </c>
      <c r="Y83" s="21">
        <f ca="1">Y82*(1-'Risk female'!Y83)</f>
        <v>0.69804938172712883</v>
      </c>
      <c r="Z83" s="21">
        <f ca="1">Z82*(1-'Risk female'!Z83)</f>
        <v>0.70029405659258226</v>
      </c>
      <c r="AA83" s="21">
        <f ca="1">AA82*(1-'Risk female'!AA83)</f>
        <v>0.70252245349325237</v>
      </c>
      <c r="AB83" s="21">
        <f ca="1">AB82*(1-'Risk female'!AB83)</f>
        <v>0.70473464799761343</v>
      </c>
      <c r="AC83" s="21">
        <f ca="1">AC82*(1-'Risk female'!AC83)</f>
        <v>0.70693071656427653</v>
      </c>
      <c r="AD83" s="21">
        <f ca="1">AD82*(1-'Risk female'!AD83)</f>
        <v>0.70911073650259837</v>
      </c>
      <c r="AE83" s="21">
        <f ca="1">AE82*(1-'Risk female'!AE83)</f>
        <v>0.71127478593412463</v>
      </c>
      <c r="AF83" s="21">
        <f ca="1">AF82*(1-'Risk female'!AF83)</f>
        <v>0.71342294375487303</v>
      </c>
      <c r="AG83" s="21">
        <f ca="1">AG82*(1-'Risk female'!AG83)</f>
        <v>0.71555528959844339</v>
      </c>
      <c r="AH83" s="21">
        <f ca="1">AH82*(1-'Risk female'!AH83)</f>
        <v>0.71767190379993451</v>
      </c>
      <c r="AI83" s="21">
        <f ca="1">AI82*(1-'Risk female'!AI83)</f>
        <v>0.71977286736067003</v>
      </c>
      <c r="AJ83" s="21">
        <f ca="1">AJ82*(1-'Risk female'!AJ83)</f>
        <v>0.72185826191370916</v>
      </c>
      <c r="AK83" s="21">
        <f ca="1">AK82*(1-'Risk female'!AK83)</f>
        <v>0.72392816969014662</v>
      </c>
      <c r="AL83" s="21">
        <f ca="1">AL82*(1-'Risk female'!AL83)</f>
        <v>0.7259826734861744</v>
      </c>
      <c r="AM83" s="21">
        <f ca="1">AM82*(1-'Risk female'!AM83)</f>
        <v>0.72802185663090602</v>
      </c>
      <c r="AN83" s="21">
        <f ca="1">AN82*(1-'Risk female'!AN83)</f>
        <v>0.73004580295495125</v>
      </c>
      <c r="AO83" s="21">
        <f ca="1">AO82*(1-'Risk female'!AO83)</f>
        <v>0.73205459675971962</v>
      </c>
      <c r="AP83" s="21">
        <f ca="1">AP82*(1-'Risk female'!AP83)</f>
        <v>0.73404832278745735</v>
      </c>
      <c r="AQ83" s="21">
        <f ca="1">AQ82*(1-'Risk female'!AQ83)</f>
        <v>0.73602706619199687</v>
      </c>
      <c r="AR83" s="21">
        <f ca="1">AR82*(1-'Risk female'!AR83)</f>
        <v>0.73799091251020643</v>
      </c>
      <c r="AS83" s="21">
        <f ca="1">AS82*(1-'Risk female'!AS83)</f>
        <v>0.73993994763413662</v>
      </c>
      <c r="AT83" s="21">
        <f ca="1">AT82*(1-'Risk female'!AT83)</f>
        <v>0.74187425778384786</v>
      </c>
      <c r="AU83" s="21">
        <f ca="1">AU82*(1-'Risk female'!AU83)</f>
        <v>0.74379392948090417</v>
      </c>
      <c r="AV83" s="21">
        <f ca="1">AV82*(1-'Risk female'!AV83)</f>
        <v>0.74569904952253496</v>
      </c>
      <c r="AW83" s="21">
        <f ca="1">AW82*(1-'Risk female'!AW83)</f>
        <v>0.74758970495643695</v>
      </c>
      <c r="AX83" s="21">
        <f ca="1">AX82*(1-'Risk female'!AX83)</f>
        <v>0.74946598305622147</v>
      </c>
      <c r="AY83" s="21">
        <f ca="1">AY82*(1-'Risk female'!AY83)</f>
        <v>0.75132797129748574</v>
      </c>
      <c r="AZ83" s="21">
        <f ca="1">AZ82*(1-'Risk female'!AZ83)</f>
        <v>0.75317575733449815</v>
      </c>
    </row>
    <row r="84" spans="1:52" x14ac:dyDescent="0.2">
      <c r="A84" s="1">
        <v>81</v>
      </c>
      <c r="B84" s="21">
        <f ca="1">B83*(1-'Risk female'!B84)</f>
        <v>0.6083703222149085</v>
      </c>
      <c r="C84" s="21">
        <f ca="1">C83*(1-'Risk female'!C84)</f>
        <v>0.61127406355416947</v>
      </c>
      <c r="D84" s="21">
        <f ca="1">D83*(1-'Risk female'!D84)</f>
        <v>0.61415945987864085</v>
      </c>
      <c r="E84" s="21">
        <f ca="1">E83*(1-'Risk female'!E84)</f>
        <v>0.61702651811258336</v>
      </c>
      <c r="F84" s="21">
        <f ca="1">F83*(1-'Risk female'!F84)</f>
        <v>0.61987524825702056</v>
      </c>
      <c r="G84" s="21">
        <f ca="1">G83*(1-'Risk female'!G84)</f>
        <v>0.62270566331302457</v>
      </c>
      <c r="H84" s="21">
        <f ca="1">H83*(1-'Risk female'!H84)</f>
        <v>0.62551777920599583</v>
      </c>
      <c r="I84" s="21">
        <f ca="1">I83*(1-'Risk female'!I84)</f>
        <v>0.62831161471096397</v>
      </c>
      <c r="J84" s="21">
        <f ca="1">J83*(1-'Risk female'!J84)</f>
        <v>0.63108719137888492</v>
      </c>
      <c r="K84" s="21">
        <f ca="1">K83*(1-'Risk female'!K84)</f>
        <v>0.63384453346396985</v>
      </c>
      <c r="L84" s="21">
        <f ca="1">L83*(1-'Risk female'!L84)</f>
        <v>0.63658366785203591</v>
      </c>
      <c r="M84" s="21">
        <f ca="1">M83*(1-'Risk female'!M84)</f>
        <v>0.63930462398988752</v>
      </c>
      <c r="N84" s="21">
        <f ca="1">N83*(1-'Risk female'!N84)</f>
        <v>0.64200743381572722</v>
      </c>
      <c r="O84" s="21">
        <f ca="1">O83*(1-'Risk female'!O84)</f>
        <v>0.6446921316906068</v>
      </c>
      <c r="P84" s="21">
        <f ca="1">P83*(1-'Risk female'!P84)</f>
        <v>0.64735875433090606</v>
      </c>
      <c r="Q84" s="21">
        <f ca="1">Q83*(1-'Risk female'!Q84)</f>
        <v>0.65000734074185829</v>
      </c>
      <c r="R84" s="21">
        <f ca="1">R83*(1-'Risk female'!R84)</f>
        <v>0.65263793215210764</v>
      </c>
      <c r="S84" s="21">
        <f ca="1">S83*(1-'Risk female'!S84)</f>
        <v>0.65525057194930036</v>
      </c>
      <c r="T84" s="21">
        <f ca="1">T83*(1-'Risk female'!T84)</f>
        <v>0.65784530561671695</v>
      </c>
      <c r="U84" s="21">
        <f ca="1">U83*(1-'Risk female'!U84)</f>
        <v>0.66042218067093561</v>
      </c>
      <c r="V84" s="21">
        <f ca="1">V83*(1-'Risk female'!V84)</f>
        <v>0.66298124660051949</v>
      </c>
      <c r="W84" s="21">
        <f ca="1">W83*(1-'Risk female'!W84)</f>
        <v>0.66552255480574096</v>
      </c>
      <c r="X84" s="21">
        <f ca="1">X83*(1-'Risk female'!X84)</f>
        <v>0.66804615853931726</v>
      </c>
      <c r="Y84" s="21">
        <f ca="1">Y83*(1-'Risk female'!Y84)</f>
        <v>0.67055211284817762</v>
      </c>
      <c r="Z84" s="21">
        <f ca="1">Z83*(1-'Risk female'!Z84)</f>
        <v>0.67304047451623528</v>
      </c>
      <c r="AA84" s="21">
        <f ca="1">AA83*(1-'Risk female'!AA84)</f>
        <v>0.67551130200816589</v>
      </c>
      <c r="AB84" s="21">
        <f ca="1">AB83*(1-'Risk female'!AB84)</f>
        <v>0.67796465541419948</v>
      </c>
      <c r="AC84" s="21">
        <f ca="1">AC83*(1-'Risk female'!AC84)</f>
        <v>0.68040059639589479</v>
      </c>
      <c r="AD84" s="21">
        <f ca="1">AD83*(1-'Risk female'!AD84)</f>
        <v>0.68281918813291664</v>
      </c>
      <c r="AE84" s="21">
        <f ca="1">AE83*(1-'Risk female'!AE84)</f>
        <v>0.6852204952707851</v>
      </c>
      <c r="AF84" s="21">
        <f ca="1">AF83*(1-'Risk female'!AF84)</f>
        <v>0.68760458386960432</v>
      </c>
      <c r="AG84" s="21">
        <f ca="1">AG83*(1-'Risk female'!AG84)</f>
        <v>0.68997152135376139</v>
      </c>
      <c r="AH84" s="21">
        <f ca="1">AH83*(1-'Risk female'!AH84)</f>
        <v>0.69232137646257919</v>
      </c>
      <c r="AI84" s="21">
        <f ca="1">AI83*(1-'Risk female'!AI84)</f>
        <v>0.69465421920192483</v>
      </c>
      <c r="AJ84" s="21">
        <f ca="1">AJ83*(1-'Risk female'!AJ84)</f>
        <v>0.69697012079675558</v>
      </c>
      <c r="AK84" s="21">
        <f ca="1">AK83*(1-'Risk female'!AK84)</f>
        <v>0.69926915364460562</v>
      </c>
      <c r="AL84" s="21">
        <f ca="1">AL83*(1-'Risk female'!AL84)</f>
        <v>0.70155139126998967</v>
      </c>
      <c r="AM84" s="21">
        <f ca="1">AM83*(1-'Risk female'!AM84)</f>
        <v>0.70381690827972498</v>
      </c>
      <c r="AN84" s="21">
        <f ca="1">AN83*(1-'Risk female'!AN84)</f>
        <v>0.70606578031916278</v>
      </c>
      <c r="AO84" s="21">
        <f ca="1">AO83*(1-'Risk female'!AO84)</f>
        <v>0.70829808402930561</v>
      </c>
      <c r="AP84" s="21">
        <f ca="1">AP83*(1-'Risk female'!AP84)</f>
        <v>0.71051389700482082</v>
      </c>
      <c r="AQ84" s="21">
        <f ca="1">AQ83*(1-'Risk female'!AQ84)</f>
        <v>0.71271329775292525</v>
      </c>
      <c r="AR84" s="21">
        <f ca="1">AR83*(1-'Risk female'!AR84)</f>
        <v>0.71489636565313419</v>
      </c>
      <c r="AS84" s="21">
        <f ca="1">AS83*(1-'Risk female'!AS84)</f>
        <v>0.71706318091786847</v>
      </c>
      <c r="AT84" s="21">
        <f ca="1">AT83*(1-'Risk female'!AT84)</f>
        <v>0.71921382455390648</v>
      </c>
      <c r="AU84" s="21">
        <f ca="1">AU83*(1-'Risk female'!AU84)</f>
        <v>0.72134837832466547</v>
      </c>
      <c r="AV84" s="21">
        <f ca="1">AV83*(1-'Risk female'!AV84)</f>
        <v>0.72346692471331553</v>
      </c>
      <c r="AW84" s="21">
        <f ca="1">AW83*(1-'Risk female'!AW84)</f>
        <v>0.72556954688669628</v>
      </c>
      <c r="AX84" s="21">
        <f ca="1">AX83*(1-'Risk female'!AX84)</f>
        <v>0.72765632866004459</v>
      </c>
      <c r="AY84" s="21">
        <f ca="1">AY83*(1-'Risk female'!AY84)</f>
        <v>0.72972735446250825</v>
      </c>
      <c r="AZ84" s="21">
        <f ca="1">AZ83*(1-'Risk female'!AZ84)</f>
        <v>0.73178270930343892</v>
      </c>
    </row>
    <row r="85" spans="1:52" x14ac:dyDescent="0.2">
      <c r="A85" s="1">
        <v>82</v>
      </c>
      <c r="B85" s="21">
        <f ca="1">B84*(1-'Risk female'!B85)</f>
        <v>0.57236102388430821</v>
      </c>
      <c r="C85" s="21">
        <f ca="1">C84*(1-'Risk female'!C85)</f>
        <v>0.57550019715687706</v>
      </c>
      <c r="D85" s="21">
        <f ca="1">D84*(1-'Risk female'!D85)</f>
        <v>0.57862134964299394</v>
      </c>
      <c r="E85" s="21">
        <f ca="1">E84*(1-'Risk female'!E85)</f>
        <v>0.58172443878514302</v>
      </c>
      <c r="F85" s="21">
        <f ca="1">F84*(1-'Risk female'!F85)</f>
        <v>0.5848094261449438</v>
      </c>
      <c r="G85" s="21">
        <f ca="1">G84*(1-'Risk female'!G85)</f>
        <v>0.58787627731774172</v>
      </c>
      <c r="H85" s="21">
        <f ca="1">H84*(1-'Risk female'!H85)</f>
        <v>0.590924961847897</v>
      </c>
      <c r="I85" s="21">
        <f ca="1">I84*(1-'Risk female'!I85)</f>
        <v>0.59395545314481291</v>
      </c>
      <c r="J85" s="21">
        <f ca="1">J84*(1-'Risk female'!J85)</f>
        <v>0.59696772839970014</v>
      </c>
      <c r="K85" s="21">
        <f ca="1">K84*(1-'Risk female'!K85)</f>
        <v>0.59996176850312599</v>
      </c>
      <c r="L85" s="21">
        <f ca="1">L84*(1-'Risk female'!L85)</f>
        <v>0.60293755796335902</v>
      </c>
      <c r="M85" s="21">
        <f ca="1">M84*(1-'Risk female'!M85)</f>
        <v>0.60589508482553034</v>
      </c>
      <c r="N85" s="21">
        <f ca="1">N84*(1-'Risk female'!N85)</f>
        <v>0.60883434059162778</v>
      </c>
      <c r="O85" s="21">
        <f ca="1">O84*(1-'Risk female'!O85)</f>
        <v>0.61175532014134915</v>
      </c>
      <c r="P85" s="21">
        <f ca="1">P84*(1-'Risk female'!P85)</f>
        <v>0.61465802165381511</v>
      </c>
      <c r="Q85" s="21">
        <f ca="1">Q84*(1-'Risk female'!Q85)</f>
        <v>0.61754244653017487</v>
      </c>
      <c r="R85" s="21">
        <f ca="1">R84*(1-'Risk female'!R85)</f>
        <v>0.62040859931710501</v>
      </c>
      <c r="S85" s="21">
        <f ca="1">S84*(1-'Risk female'!S85)</f>
        <v>0.62325648763121488</v>
      </c>
      <c r="T85" s="21">
        <f ca="1">T84*(1-'Risk female'!T85)</f>
        <v>0.62608612208437764</v>
      </c>
      <c r="U85" s="21">
        <f ca="1">U84*(1-'Risk female'!U85)</f>
        <v>0.6288975162099919</v>
      </c>
      <c r="V85" s="21">
        <f ca="1">V84*(1-'Risk female'!V85)</f>
        <v>0.631690686390176</v>
      </c>
      <c r="W85" s="21">
        <f ca="1">W84*(1-'Risk female'!W85)</f>
        <v>0.63446565178391967</v>
      </c>
      <c r="X85" s="21">
        <f ca="1">X84*(1-'Risk female'!X85)</f>
        <v>0.63722243425618019</v>
      </c>
      <c r="Y85" s="21">
        <f ca="1">Y84*(1-'Risk female'!Y85)</f>
        <v>0.63996105830794991</v>
      </c>
      <c r="Z85" s="21">
        <f ca="1">Z84*(1-'Risk female'!Z85)</f>
        <v>0.64268155100728264</v>
      </c>
      <c r="AA85" s="21">
        <f ca="1">AA84*(1-'Risk female'!AA85)</f>
        <v>0.64538394192128712</v>
      </c>
      <c r="AB85" s="21">
        <f ca="1">AB84*(1-'Risk female'!AB85)</f>
        <v>0.64806826304910503</v>
      </c>
      <c r="AC85" s="21">
        <f ca="1">AC84*(1-'Risk female'!AC85)</f>
        <v>0.65073454875585157</v>
      </c>
      <c r="AD85" s="21">
        <f ca="1">AD84*(1-'Risk female'!AD85)</f>
        <v>0.65338283570754652</v>
      </c>
      <c r="AE85" s="21">
        <f ca="1">AE84*(1-'Risk female'!AE85)</f>
        <v>0.65601316280701438</v>
      </c>
      <c r="AF85" s="21">
        <f ca="1">AF84*(1-'Risk female'!AF85)</f>
        <v>0.65862557113076803</v>
      </c>
      <c r="AG85" s="21">
        <f ca="1">AG84*(1-'Risk female'!AG85)</f>
        <v>0.66122010386687335</v>
      </c>
      <c r="AH85" s="21">
        <f ca="1">AH84*(1-'Risk female'!AH85)</f>
        <v>0.66379680625378745</v>
      </c>
      <c r="AI85" s="21">
        <f ca="1">AI84*(1-'Risk female'!AI85)</f>
        <v>0.66635572552017797</v>
      </c>
      <c r="AJ85" s="21">
        <f ca="1">AJ84*(1-'Risk female'!AJ85)</f>
        <v>0.6688969108257109</v>
      </c>
      <c r="AK85" s="21">
        <f ca="1">AK84*(1-'Risk female'!AK85)</f>
        <v>0.67142041320281853</v>
      </c>
      <c r="AL85" s="21">
        <f ca="1">AL84*(1-'Risk female'!AL85)</f>
        <v>0.67392628549942757</v>
      </c>
      <c r="AM85" s="21">
        <f ca="1">AM84*(1-'Risk female'!AM85)</f>
        <v>0.67641458232265583</v>
      </c>
      <c r="AN85" s="21">
        <f ca="1">AN84*(1-'Risk female'!AN85)</f>
        <v>0.67888535998347288</v>
      </c>
      <c r="AO85" s="21">
        <f ca="1">AO84*(1-'Risk female'!AO85)</f>
        <v>0.68133867644230695</v>
      </c>
      <c r="AP85" s="21">
        <f ca="1">AP84*(1-'Risk female'!AP85)</f>
        <v>0.68377459125561246</v>
      </c>
      <c r="AQ85" s="21">
        <f ca="1">AQ84*(1-'Risk female'!AQ85)</f>
        <v>0.6861931655233785</v>
      </c>
      <c r="AR85" s="21">
        <f ca="1">AR84*(1-'Risk female'!AR85)</f>
        <v>0.688594461837575</v>
      </c>
      <c r="AS85" s="21">
        <f ca="1">AS84*(1-'Risk female'!AS85)</f>
        <v>0.6909785442315346</v>
      </c>
      <c r="AT85" s="21">
        <f ca="1">AT84*(1-'Risk female'!AT85)</f>
        <v>0.69334547813026104</v>
      </c>
      <c r="AU85" s="21">
        <f ca="1">AU84*(1-'Risk female'!AU85)</f>
        <v>0.69569533030165254</v>
      </c>
      <c r="AV85" s="21">
        <f ca="1">AV84*(1-'Risk female'!AV85)</f>
        <v>0.69802816880864527</v>
      </c>
      <c r="AW85" s="21">
        <f ca="1">AW84*(1-'Risk female'!AW85)</f>
        <v>0.70034406296225182</v>
      </c>
      <c r="AX85" s="21">
        <f ca="1">AX84*(1-'Risk female'!AX85)</f>
        <v>0.70264308327550606</v>
      </c>
      <c r="AY85" s="21">
        <f ca="1">AY84*(1-'Risk female'!AY85)</f>
        <v>0.70492530141828924</v>
      </c>
      <c r="AZ85" s="21">
        <f ca="1">AZ84*(1-'Risk female'!AZ85)</f>
        <v>0.70719079017303843</v>
      </c>
    </row>
    <row r="86" spans="1:52" x14ac:dyDescent="0.2">
      <c r="A86" s="1">
        <v>83</v>
      </c>
      <c r="B86" s="21">
        <f ca="1">B85*(1-'Risk female'!B86)</f>
        <v>0.53431842907292115</v>
      </c>
      <c r="C86" s="21">
        <f ca="1">C85*(1-'Risk female'!C86)</f>
        <v>0.53762119553868248</v>
      </c>
      <c r="D86" s="21">
        <f ca="1">D85*(1-'Risk female'!D86)</f>
        <v>0.54090753448677775</v>
      </c>
      <c r="E86" s="21">
        <f ca="1">E85*(1-'Risk female'!E86)</f>
        <v>0.54417734817383046</v>
      </c>
      <c r="F86" s="21">
        <f ca="1">F85*(1-'Risk female'!F86)</f>
        <v>0.54743054369328825</v>
      </c>
      <c r="G86" s="21">
        <f ca="1">G85*(1-'Risk female'!G86)</f>
        <v>0.55066703289406049</v>
      </c>
      <c r="H86" s="21">
        <f ca="1">H85*(1-'Risk female'!H86)</f>
        <v>0.55388673229930596</v>
      </c>
      <c r="I86" s="21">
        <f ca="1">I85*(1-'Risk female'!I86)</f>
        <v>0.55708956302542578</v>
      </c>
      <c r="J86" s="21">
        <f ca="1">J85*(1-'Risk female'!J86)</f>
        <v>0.56027545070128026</v>
      </c>
      <c r="K86" s="21">
        <f ca="1">K85*(1-'Risk female'!K86)</f>
        <v>0.56344432538769418</v>
      </c>
      <c r="L86" s="21">
        <f ca="1">L85*(1-'Risk female'!L86)</f>
        <v>0.56659612149727812</v>
      </c>
      <c r="M86" s="21">
        <f ca="1">M85*(1-'Risk female'!M86)</f>
        <v>0.5697307777146059</v>
      </c>
      <c r="N86" s="21">
        <f ca="1">N85*(1-'Risk female'!N86)</f>
        <v>0.57284823691678</v>
      </c>
      <c r="O86" s="21">
        <f ca="1">O85*(1-'Risk female'!O86)</f>
        <v>0.57594844609442786</v>
      </c>
      <c r="P86" s="21">
        <f ca="1">P85*(1-'Risk female'!P86)</f>
        <v>0.57903135627314528</v>
      </c>
      <c r="Q86" s="21">
        <f ca="1">Q85*(1-'Risk female'!Q86)</f>
        <v>0.58209692243543754</v>
      </c>
      <c r="R86" s="21">
        <f ca="1">R85*(1-'Risk female'!R86)</f>
        <v>0.58514510344317172</v>
      </c>
      <c r="S86" s="21">
        <f ca="1">S85*(1-'Risk female'!S86)</f>
        <v>0.58817586196057148</v>
      </c>
      <c r="T86" s="21">
        <f ca="1">T85*(1-'Risk female'!T86)</f>
        <v>0.59118916437778479</v>
      </c>
      <c r="U86" s="21">
        <f ca="1">U85*(1-'Risk female'!U86)</f>
        <v>0.59418498073504766</v>
      </c>
      <c r="V86" s="21">
        <f ca="1">V85*(1-'Risk female'!V86)</f>
        <v>0.59716328464745805</v>
      </c>
      <c r="W86" s="21">
        <f ca="1">W85*(1-'Risk female'!W86)</f>
        <v>0.60012405323039797</v>
      </c>
      <c r="X86" s="21">
        <f ca="1">X85*(1-'Risk female'!X86)</f>
        <v>0.60306726702560676</v>
      </c>
      <c r="Y86" s="21">
        <f ca="1">Y85*(1-'Risk female'!Y86)</f>
        <v>0.6059929099279423</v>
      </c>
      <c r="Z86" s="21">
        <f ca="1">Z85*(1-'Risk female'!Z86)</f>
        <v>0.60890096911283353</v>
      </c>
      <c r="AA86" s="21">
        <f ca="1">AA85*(1-'Risk female'!AA86)</f>
        <v>0.61179143496444444</v>
      </c>
      <c r="AB86" s="21">
        <f ca="1">AB85*(1-'Risk female'!AB86)</f>
        <v>0.61466430100457603</v>
      </c>
      <c r="AC86" s="21">
        <f ca="1">AC85*(1-'Risk female'!AC86)</f>
        <v>0.61751956382230078</v>
      </c>
      <c r="AD86" s="21">
        <f ca="1">AD85*(1-'Risk female'!AD86)</f>
        <v>0.62035722300436646</v>
      </c>
      <c r="AE86" s="21">
        <f ca="1">AE85*(1-'Risk female'!AE86)</f>
        <v>0.62317728106635895</v>
      </c>
      <c r="AF86" s="21">
        <f ca="1">AF85*(1-'Risk female'!AF86)</f>
        <v>0.62597974338465068</v>
      </c>
      <c r="AG86" s="21">
        <f ca="1">AG85*(1-'Risk female'!AG86)</f>
        <v>0.62876461812914197</v>
      </c>
      <c r="AH86" s="21">
        <f ca="1">AH85*(1-'Risk female'!AH86)</f>
        <v>0.63153191619679871</v>
      </c>
      <c r="AI86" s="21">
        <f ca="1">AI85*(1-'Risk female'!AI86)</f>
        <v>0.63428165114600321</v>
      </c>
      <c r="AJ86" s="21">
        <f ca="1">AJ85*(1-'Risk female'!AJ86)</f>
        <v>0.63701383913171628</v>
      </c>
      <c r="AK86" s="21">
        <f ca="1">AK85*(1-'Risk female'!AK86)</f>
        <v>0.63972849884147098</v>
      </c>
      <c r="AL86" s="21">
        <f ca="1">AL85*(1-'Risk female'!AL86)</f>
        <v>0.64242565143218766</v>
      </c>
      <c r="AM86" s="21">
        <f ca="1">AM85*(1-'Risk female'!AM86)</f>
        <v>0.64510532046782687</v>
      </c>
      <c r="AN86" s="21">
        <f ca="1">AN85*(1-'Risk female'!AN86)</f>
        <v>0.64776753185788549</v>
      </c>
      <c r="AO86" s="21">
        <f ca="1">AO85*(1-'Risk female'!AO86)</f>
        <v>0.65041231379672559</v>
      </c>
      <c r="AP86" s="21">
        <f ca="1">AP85*(1-'Risk female'!AP86)</f>
        <v>0.65303969670375839</v>
      </c>
      <c r="AQ86" s="21">
        <f ca="1">AQ85*(1-'Risk female'!AQ86)</f>
        <v>0.65564971316447263</v>
      </c>
      <c r="AR86" s="21">
        <f ca="1">AR85*(1-'Risk female'!AR86)</f>
        <v>0.65824239787231054</v>
      </c>
      <c r="AS86" s="21">
        <f ca="1">AS85*(1-'Risk female'!AS86)</f>
        <v>0.66081778757139786</v>
      </c>
      <c r="AT86" s="21">
        <f ca="1">AT85*(1-'Risk female'!AT86)</f>
        <v>0.66337592100012355</v>
      </c>
      <c r="AU86" s="21">
        <f ca="1">AU85*(1-'Risk female'!AU86)</f>
        <v>0.66591683883556818</v>
      </c>
      <c r="AV86" s="21">
        <f ca="1">AV85*(1-'Risk female'!AV86)</f>
        <v>0.66844058363878933</v>
      </c>
      <c r="AW86" s="21">
        <f ca="1">AW85*(1-'Risk female'!AW86)</f>
        <v>0.67094719980094653</v>
      </c>
      <c r="AX86" s="21">
        <f ca="1">AX85*(1-'Risk female'!AX86)</f>
        <v>0.67343673349028421</v>
      </c>
      <c r="AY86" s="21">
        <f ca="1">AY85*(1-'Risk female'!AY86)</f>
        <v>0.67590923259995195</v>
      </c>
      <c r="AZ86" s="21">
        <f ca="1">AZ85*(1-'Risk female'!AZ86)</f>
        <v>0.67836474669666957</v>
      </c>
    </row>
    <row r="87" spans="1:52" x14ac:dyDescent="0.2">
      <c r="A87" s="1">
        <v>84</v>
      </c>
      <c r="B87" s="21">
        <f ca="1">B86*(1-'Risk female'!B87)</f>
        <v>0.49521898587830576</v>
      </c>
      <c r="C87" s="21">
        <f ca="1">C86*(1-'Risk female'!C87)</f>
        <v>0.49859936547411049</v>
      </c>
      <c r="D87" s="21">
        <f ca="1">D86*(1-'Risk female'!D87)</f>
        <v>0.50196581592412948</v>
      </c>
      <c r="E87" s="21">
        <f ca="1">E86*(1-'Risk female'!E87)</f>
        <v>0.50531819119937671</v>
      </c>
      <c r="F87" s="21">
        <f ca="1">F86*(1-'Risk female'!F87)</f>
        <v>0.50865635034892054</v>
      </c>
      <c r="G87" s="21">
        <f ca="1">G86*(1-'Risk female'!G87)</f>
        <v>0.5119801574325904</v>
      </c>
      <c r="H87" s="21">
        <f ca="1">H86*(1-'Risk female'!H87)</f>
        <v>0.51528948145324882</v>
      </c>
      <c r="I87" s="21">
        <f ca="1">I86*(1-'Risk female'!I87)</f>
        <v>0.51858419628869368</v>
      </c>
      <c r="J87" s="21">
        <f ca="1">J86*(1-'Risk female'!J87)</f>
        <v>0.52186418062322326</v>
      </c>
      <c r="K87" s="21">
        <f ca="1">K86*(1-'Risk female'!K87)</f>
        <v>0.52512931787893868</v>
      </c>
      <c r="L87" s="21">
        <f ca="1">L86*(1-'Risk female'!L87)</f>
        <v>0.52837949614682289</v>
      </c>
      <c r="M87" s="21">
        <f ca="1">M86*(1-'Risk female'!M87)</f>
        <v>0.53161460811764993</v>
      </c>
      <c r="N87" s="21">
        <f ca="1">N86*(1-'Risk female'!N87)</f>
        <v>0.534834551012765</v>
      </c>
      <c r="O87" s="21">
        <f ca="1">O86*(1-'Risk female'!O87)</f>
        <v>0.53803922651479319</v>
      </c>
      <c r="P87" s="21">
        <f ca="1">P86*(1-'Risk female'!P87)</f>
        <v>0.54122854069830184</v>
      </c>
      <c r="Q87" s="21">
        <f ca="1">Q86*(1-'Risk female'!Q87)</f>
        <v>0.54440240396047979</v>
      </c>
      <c r="R87" s="21">
        <f ca="1">R86*(1-'Risk female'!R87)</f>
        <v>0.54756073095186009</v>
      </c>
      <c r="S87" s="21">
        <f ca="1">S86*(1-'Risk female'!S87)</f>
        <v>0.55070344050712505</v>
      </c>
      <c r="T87" s="21">
        <f ca="1">T86*(1-'Risk female'!T87)</f>
        <v>0.55383045557603972</v>
      </c>
      <c r="U87" s="21">
        <f ca="1">U86*(1-'Risk female'!U87)</f>
        <v>0.55694170315454483</v>
      </c>
      <c r="V87" s="21">
        <f ca="1">V86*(1-'Risk female'!V87)</f>
        <v>0.56003711421603664</v>
      </c>
      <c r="W87" s="21">
        <f ca="1">W86*(1-'Risk female'!W87)</f>
        <v>0.56311662364288084</v>
      </c>
      <c r="X87" s="21">
        <f ca="1">X86*(1-'Risk female'!X87)</f>
        <v>0.56618017015817701</v>
      </c>
      <c r="Y87" s="21">
        <f ca="1">Y86*(1-'Risk female'!Y87)</f>
        <v>0.56922769625781777</v>
      </c>
      <c r="Z87" s="21">
        <f ca="1">Z86*(1-'Risk female'!Z87)</f>
        <v>0.57225914814286039</v>
      </c>
      <c r="AA87" s="21">
        <f ca="1">AA86*(1-'Risk female'!AA87)</f>
        <v>0.57527447565223877</v>
      </c>
      <c r="AB87" s="21">
        <f ca="1">AB86*(1-'Risk female'!AB87)</f>
        <v>0.57827363219585404</v>
      </c>
      <c r="AC87" s="21">
        <f ca="1">AC86*(1-'Risk female'!AC87)</f>
        <v>0.58125657468804837</v>
      </c>
      <c r="AD87" s="21">
        <f ca="1">AD86*(1-'Risk female'!AD87)</f>
        <v>0.58422326348150877</v>
      </c>
      <c r="AE87" s="21">
        <f ca="1">AE86*(1-'Risk female'!AE87)</f>
        <v>0.5871736623016014</v>
      </c>
      <c r="AF87" s="21">
        <f ca="1">AF86*(1-'Risk female'!AF87)</f>
        <v>0.59010773818117102</v>
      </c>
      <c r="AG87" s="21">
        <f ca="1">AG86*(1-'Risk female'!AG87)</f>
        <v>0.59302546139582535</v>
      </c>
      <c r="AH87" s="21">
        <f ca="1">AH86*(1-'Risk female'!AH87)</f>
        <v>0.59592680539971432</v>
      </c>
      <c r="AI87" s="21">
        <f ca="1">AI86*(1-'Risk female'!AI87)</f>
        <v>0.59881174676183291</v>
      </c>
      <c r="AJ87" s="21">
        <f ca="1">AJ86*(1-'Risk female'!AJ87)</f>
        <v>0.60168026510285366</v>
      </c>
      <c r="AK87" s="21">
        <f ca="1">AK86*(1-'Risk female'!AK87)</f>
        <v>0.60453234303251846</v>
      </c>
      <c r="AL87" s="21">
        <f ca="1">AL86*(1-'Risk female'!AL87)</f>
        <v>0.60736796608758814</v>
      </c>
      <c r="AM87" s="21">
        <f ca="1">AM86*(1-'Risk female'!AM87)</f>
        <v>0.61018712267037656</v>
      </c>
      <c r="AN87" s="21">
        <f ca="1">AN86*(1-'Risk female'!AN87)</f>
        <v>0.6129898039878805</v>
      </c>
      <c r="AO87" s="21">
        <f ca="1">AO86*(1-'Risk female'!AO87)</f>
        <v>0.615776003991506</v>
      </c>
      <c r="AP87" s="21">
        <f ca="1">AP86*(1-'Risk female'!AP87)</f>
        <v>0.61854571931742053</v>
      </c>
      <c r="AQ87" s="21">
        <f ca="1">AQ86*(1-'Risk female'!AQ87)</f>
        <v>0.6212989492275276</v>
      </c>
      <c r="AR87" s="21">
        <f ca="1">AR86*(1-'Risk female'!AR87)</f>
        <v>0.62403569555107707</v>
      </c>
      <c r="AS87" s="21">
        <f ca="1">AS86*(1-'Risk female'!AS87)</f>
        <v>0.62675596262692423</v>
      </c>
      <c r="AT87" s="21">
        <f ca="1">AT86*(1-'Risk female'!AT87)</f>
        <v>0.62945975724643954</v>
      </c>
      <c r="AU87" s="21">
        <f ca="1">AU86*(1-'Risk female'!AU87)</f>
        <v>0.6321470885970788</v>
      </c>
      <c r="AV87" s="21">
        <f ca="1">AV86*(1-'Risk female'!AV87)</f>
        <v>0.6348179682066265</v>
      </c>
      <c r="AW87" s="21">
        <f ca="1">AW86*(1-'Risk female'!AW87)</f>
        <v>0.63747240988810239</v>
      </c>
      <c r="AX87" s="21">
        <f ca="1">AX86*(1-'Risk female'!AX87)</f>
        <v>0.64011042968535903</v>
      </c>
      <c r="AY87" s="21">
        <f ca="1">AY86*(1-'Risk female'!AY87)</f>
        <v>0.64273204581935295</v>
      </c>
      <c r="AZ87" s="21">
        <f ca="1">AZ86*(1-'Risk female'!AZ87)</f>
        <v>0.64533727863510715</v>
      </c>
    </row>
    <row r="88" spans="1:52" x14ac:dyDescent="0.2">
      <c r="A88" s="1">
        <v>85</v>
      </c>
      <c r="B88" s="21">
        <f ca="1">B87*(1-'Risk female'!B88)</f>
        <v>0.45431663782515913</v>
      </c>
      <c r="C88" s="21">
        <f ca="1">C87*(1-'Risk female'!C88)</f>
        <v>0.45768317848881612</v>
      </c>
      <c r="D88" s="21">
        <f ca="1">D87*(1-'Risk female'!D88)</f>
        <v>0.46103880236584627</v>
      </c>
      <c r="E88" s="21">
        <f ca="1">E87*(1-'Risk female'!E88)</f>
        <v>0.46438332969184032</v>
      </c>
      <c r="F88" s="21">
        <f ca="1">F87*(1-'Risk female'!F88)</f>
        <v>0.46771658557611928</v>
      </c>
      <c r="G88" s="21">
        <f ca="1">G87*(1-'Risk female'!G88)</f>
        <v>0.47103839995292668</v>
      </c>
      <c r="H88" s="21">
        <f ca="1">H87*(1-'Risk female'!H88)</f>
        <v>0.47434860753173996</v>
      </c>
      <c r="I88" s="21">
        <f ca="1">I87*(1-'Risk female'!I88)</f>
        <v>0.47764704774676781</v>
      </c>
      <c r="J88" s="21">
        <f ca="1">J87*(1-'Risk female'!J88)</f>
        <v>0.48093356470567072</v>
      </c>
      <c r="K88" s="21">
        <f ca="1">K87*(1-'Risk female'!K88)</f>
        <v>0.48420800713758161</v>
      </c>
      <c r="L88" s="21">
        <f ca="1">L87*(1-'Risk female'!L88)</f>
        <v>0.48747022834046927</v>
      </c>
      <c r="M88" s="21">
        <f ca="1">M87*(1-'Risk female'!M88)</f>
        <v>0.4907200861279028</v>
      </c>
      <c r="N88" s="21">
        <f ca="1">N87*(1-'Risk female'!N88)</f>
        <v>0.49395744277526143</v>
      </c>
      <c r="O88" s="21">
        <f ca="1">O87*(1-'Risk female'!O88)</f>
        <v>0.4971821649654517</v>
      </c>
      <c r="P88" s="21">
        <f ca="1">P87*(1-'Risk female'!P88)</f>
        <v>0.50039412373416192</v>
      </c>
      <c r="Q88" s="21">
        <f ca="1">Q87*(1-'Risk female'!Q88)</f>
        <v>0.50359319441472161</v>
      </c>
      <c r="R88" s="21">
        <f ca="1">R87*(1-'Risk female'!R88)</f>
        <v>0.50677925658259626</v>
      </c>
      <c r="S88" s="21">
        <f ca="1">S87*(1-'Risk female'!S88)</f>
        <v>0.50995219399956437</v>
      </c>
      <c r="T88" s="21">
        <f ca="1">T87*(1-'Risk female'!T88)</f>
        <v>0.51311189455762363</v>
      </c>
      <c r="U88" s="21">
        <f ca="1">U87*(1-'Risk female'!U88)</f>
        <v>0.51625825022266647</v>
      </c>
      <c r="V88" s="22">
        <f ca="1">V87*(1-'Risk female'!V88)</f>
        <v>0.51939115697795513</v>
      </c>
      <c r="W88" s="21">
        <f ca="1">W87*(1-'Risk female'!W88)</f>
        <v>0.52251051476745103</v>
      </c>
      <c r="X88" s="21">
        <f ca="1">X87*(1-'Risk female'!X88)</f>
        <v>0.52561622743901781</v>
      </c>
      <c r="Y88" s="21">
        <f ca="1">Y87*(1-'Risk female'!Y88)</f>
        <v>0.52870820268755137</v>
      </c>
      <c r="Z88" s="21">
        <f ca="1">Z87*(1-'Risk female'!Z88)</f>
        <v>0.53178635199805602</v>
      </c>
      <c r="AA88" s="21">
        <f ca="1">AA87*(1-'Risk female'!AA88)</f>
        <v>0.53485059058870577</v>
      </c>
      <c r="AB88" s="21">
        <f ca="1">AB87*(1-'Risk female'!AB88)</f>
        <v>0.53790083735392935</v>
      </c>
      <c r="AC88" s="21">
        <f ca="1">AC87*(1-'Risk female'!AC88)</f>
        <v>0.54093701480753364</v>
      </c>
      <c r="AD88" s="21">
        <f ca="1">AD87*(1-'Risk female'!AD88)</f>
        <v>0.54395904902591663</v>
      </c>
      <c r="AE88" s="21">
        <f ca="1">AE87*(1-'Risk female'!AE88)</f>
        <v>0.5469668695913753</v>
      </c>
      <c r="AF88" s="21">
        <f ca="1">AF87*(1-'Risk female'!AF88)</f>
        <v>0.54996040953555225</v>
      </c>
      <c r="AG88" s="21">
        <f ca="1">AG87*(1-'Risk female'!AG88)</f>
        <v>0.55293960528304265</v>
      </c>
      <c r="AH88" s="21">
        <f ca="1">AH87*(1-'Risk female'!AH88)</f>
        <v>0.55590439659518132</v>
      </c>
      <c r="AI88" s="21">
        <f ca="1">AI87*(1-'Risk female'!AI88)</f>
        <v>0.55885472651404267</v>
      </c>
      <c r="AJ88" s="21">
        <f ca="1">AJ87*(1-'Risk female'!AJ88)</f>
        <v>0.56179054130666595</v>
      </c>
      <c r="AK88" s="21">
        <f ca="1">AK87*(1-'Risk female'!AK88)</f>
        <v>0.56471179040954167</v>
      </c>
      <c r="AL88" s="21">
        <f ca="1">AL87*(1-'Risk female'!AL88)</f>
        <v>0.56761842637336346</v>
      </c>
      <c r="AM88" s="21">
        <f ca="1">AM87*(1-'Risk female'!AM88)</f>
        <v>0.57051040480807913</v>
      </c>
      <c r="AN88" s="21">
        <f ca="1">AN87*(1-'Risk female'!AN88)</f>
        <v>0.57338768432825571</v>
      </c>
      <c r="AO88" s="21">
        <f ca="1">AO87*(1-'Risk female'!AO88)</f>
        <v>0.57625022649876867</v>
      </c>
      <c r="AP88" s="21">
        <f ca="1">AP87*(1-'Risk female'!AP88)</f>
        <v>0.57909799578084764</v>
      </c>
      <c r="AQ88" s="21">
        <f ca="1">AQ87*(1-'Risk female'!AQ88)</f>
        <v>0.58193095947848172</v>
      </c>
      <c r="AR88" s="21">
        <f ca="1">AR87*(1-'Risk female'!AR88)</f>
        <v>0.58474908768520562</v>
      </c>
      <c r="AS88" s="21">
        <f ca="1">AS87*(1-'Risk female'!AS88)</f>
        <v>0.5875523532312823</v>
      </c>
      <c r="AT88" s="21">
        <f ca="1">AT87*(1-'Risk female'!AT88)</f>
        <v>0.59034073163129208</v>
      </c>
      <c r="AU88" s="21">
        <f ca="1">AU87*(1-'Risk female'!AU88)</f>
        <v>0.59311420103214318</v>
      </c>
      <c r="AV88" s="21">
        <f ca="1">AV87*(1-'Risk female'!AV88)</f>
        <v>0.59587274216152186</v>
      </c>
      <c r="AW88" s="21">
        <f ca="1">AW87*(1-'Risk female'!AW88)</f>
        <v>0.59861633827677696</v>
      </c>
      <c r="AX88" s="21">
        <f ca="1">AX87*(1-'Risk female'!AX88)</f>
        <v>0.60134497511427476</v>
      </c>
      <c r="AY88" s="21">
        <f ca="1">AY87*(1-'Risk female'!AY88)</f>
        <v>0.60405864083920935</v>
      </c>
      <c r="AZ88" s="21">
        <f ca="1">AZ87*(1-'Risk female'!AZ88)</f>
        <v>0.60675732599589338</v>
      </c>
    </row>
    <row r="89" spans="1:52" x14ac:dyDescent="0.2">
      <c r="A89" s="1">
        <v>86</v>
      </c>
      <c r="B89" s="21">
        <f ca="1">B88*(1-'Risk female'!B89)</f>
        <v>0.41190492000805595</v>
      </c>
      <c r="C89" s="21">
        <f ca="1">C88*(1-'Risk female'!C89)</f>
        <v>0.41516488142258795</v>
      </c>
      <c r="D89" s="21">
        <f ca="1">D88*(1-'Risk female'!D89)</f>
        <v>0.41841697368434499</v>
      </c>
      <c r="E89" s="21">
        <f ca="1">E88*(1-'Risk female'!E89)</f>
        <v>0.42166100154952524</v>
      </c>
      <c r="F89" s="21">
        <f ca="1">F88*(1-'Risk female'!F89)</f>
        <v>0.42489677414340249</v>
      </c>
      <c r="G89" s="21">
        <f ca="1">G88*(1-'Risk female'!G89)</f>
        <v>0.4281241049288016</v>
      </c>
      <c r="H89" s="21">
        <f ca="1">H88*(1-'Risk female'!H89)</f>
        <v>0.43134281167345867</v>
      </c>
      <c r="I89" s="21">
        <f ca="1">I88*(1-'Risk female'!I89)</f>
        <v>0.43455271641633042</v>
      </c>
      <c r="J89" s="21">
        <f ca="1">J88*(1-'Risk female'!J89)</f>
        <v>0.43775364543288725</v>
      </c>
      <c r="K89" s="21">
        <f ca="1">K88*(1-'Risk female'!K89)</f>
        <v>0.44094542919946278</v>
      </c>
      <c r="L89" s="21">
        <f ca="1">L88*(1-'Risk female'!L89)</f>
        <v>0.44412790235669969</v>
      </c>
      <c r="M89" s="21">
        <f ca="1">M88*(1-'Risk female'!M89)</f>
        <v>0.4473009036721482</v>
      </c>
      <c r="N89" s="21">
        <f ca="1">N88*(1-'Risk female'!N89)</f>
        <v>0.45046427600205935</v>
      </c>
      <c r="O89" s="21">
        <f ca="1">O88*(1-'Risk female'!O89)</f>
        <v>0.45361786625243267</v>
      </c>
      <c r="P89" s="21">
        <f ca="1">P88*(1-'Risk female'!P89)</f>
        <v>0.45676152533934733</v>
      </c>
      <c r="Q89" s="21">
        <f ca="1">Q88*(1-'Risk female'!Q89)</f>
        <v>0.45989510814864265</v>
      </c>
      <c r="R89" s="21">
        <f ca="1">R88*(1-'Risk female'!R89)</f>
        <v>0.46301847349497693</v>
      </c>
      <c r="S89" s="21">
        <f ca="1">S88*(1-'Risk female'!S89)</f>
        <v>0.46613148408031219</v>
      </c>
      <c r="T89" s="21">
        <f ca="1">T88*(1-'Risk female'!T89)</f>
        <v>0.46923400645186947</v>
      </c>
      <c r="U89" s="21">
        <f ca="1">U88*(1-'Risk female'!U89)</f>
        <v>0.47232591095959547</v>
      </c>
      <c r="V89" s="22">
        <f ca="1">V88*(1-'Risk female'!V89)</f>
        <v>0.47540707171317065</v>
      </c>
      <c r="W89" s="21">
        <f ca="1">W88*(1-'Risk female'!W89)</f>
        <v>0.47847736653861339</v>
      </c>
      <c r="X89" s="21">
        <f ca="1">X88*(1-'Risk female'!X89)</f>
        <v>0.48153667693450036</v>
      </c>
      <c r="Y89" s="21">
        <f ca="1">Y88*(1-'Risk female'!Y89)</f>
        <v>0.48458488802785549</v>
      </c>
      <c r="Z89" s="21">
        <f ca="1">Z88*(1-'Risk female'!Z89)</f>
        <v>0.48762188852972999</v>
      </c>
      <c r="AA89" s="21">
        <f ca="1">AA88*(1-'Risk female'!AA89)</f>
        <v>0.4906475706905109</v>
      </c>
      <c r="AB89" s="21">
        <f ca="1">AB88*(1-'Risk female'!AB89)</f>
        <v>0.49366183025499849</v>
      </c>
      <c r="AC89" s="21">
        <f ca="1">AC88*(1-'Risk female'!AC89)</f>
        <v>0.49666456641726969</v>
      </c>
      <c r="AD89" s="21">
        <f ca="1">AD88*(1-'Risk female'!AD89)</f>
        <v>0.4996556817753775</v>
      </c>
      <c r="AE89" s="21">
        <f ca="1">AE88*(1-'Risk female'!AE89)</f>
        <v>0.50263508228589604</v>
      </c>
      <c r="AF89" s="21">
        <f ca="1">AF88*(1-'Risk female'!AF89)</f>
        <v>0.50560267721835439</v>
      </c>
      <c r="AG89" s="21">
        <f ca="1">AG88*(1-'Risk female'!AG89)</f>
        <v>0.50855837910958401</v>
      </c>
      <c r="AH89" s="21">
        <f ca="1">AH88*(1-'Risk female'!AH89)</f>
        <v>0.5115021037180012</v>
      </c>
      <c r="AI89" s="21">
        <f ca="1">AI88*(1-'Risk female'!AI89)</f>
        <v>0.51443376997785772</v>
      </c>
      <c r="AJ89" s="21">
        <f ca="1">AJ88*(1-'Risk female'!AJ89)</f>
        <v>0.51735329995347745</v>
      </c>
      <c r="AK89" s="21">
        <f ca="1">AK88*(1-'Risk female'!AK89)</f>
        <v>0.52026061879351337</v>
      </c>
      <c r="AL89" s="21">
        <f ca="1">AL88*(1-'Risk female'!AL89)</f>
        <v>0.52315565468523417</v>
      </c>
      <c r="AM89" s="21">
        <f ca="1">AM88*(1-'Risk female'!AM89)</f>
        <v>0.52603833880887529</v>
      </c>
      <c r="AN89" s="21">
        <f ca="1">AN88*(1-'Risk female'!AN89)</f>
        <v>0.52890860529207184</v>
      </c>
      <c r="AO89" s="21">
        <f ca="1">AO88*(1-'Risk female'!AO89)</f>
        <v>0.53176639116438718</v>
      </c>
      <c r="AP89" s="21">
        <f ca="1">AP88*(1-'Risk female'!AP89)</f>
        <v>0.53461163631196906</v>
      </c>
      <c r="AQ89" s="21">
        <f ca="1">AQ88*(1-'Risk female'!AQ89)</f>
        <v>0.53744428343234407</v>
      </c>
      <c r="AR89" s="21">
        <f ca="1">AR88*(1-'Risk female'!AR89)</f>
        <v>0.54026427798936894</v>
      </c>
      <c r="AS89" s="21">
        <f ca="1">AS88*(1-'Risk female'!AS89)</f>
        <v>0.54307156816836077</v>
      </c>
      <c r="AT89" s="21">
        <f ca="1">AT88*(1-'Risk female'!AT89)</f>
        <v>0.54586610483141773</v>
      </c>
      <c r="AU89" s="21">
        <f ca="1">AU88*(1-'Risk female'!AU89)</f>
        <v>0.54864784147294887</v>
      </c>
      <c r="AV89" s="21">
        <f ca="1">AV88*(1-'Risk female'!AV89)</f>
        <v>0.5514167341754318</v>
      </c>
      <c r="AW89" s="21">
        <f ca="1">AW88*(1-'Risk female'!AW89)</f>
        <v>0.55417274156539931</v>
      </c>
      <c r="AX89" s="21">
        <f ca="1">AX88*(1-'Risk female'!AX89)</f>
        <v>0.55691582476969137</v>
      </c>
      <c r="AY89" s="21">
        <f ca="1">AY88*(1-'Risk female'!AY89)</f>
        <v>0.55964594737196116</v>
      </c>
      <c r="AZ89" s="21">
        <f ca="1">AZ88*(1-'Risk female'!AZ89)</f>
        <v>0.5623630753694645</v>
      </c>
    </row>
    <row r="90" spans="1:52" x14ac:dyDescent="0.2">
      <c r="A90" s="1">
        <v>87</v>
      </c>
      <c r="B90" s="21">
        <f ca="1">B89*(1-'Risk female'!B90)</f>
        <v>0.36893373853298445</v>
      </c>
      <c r="C90" s="21">
        <f ca="1">C89*(1-'Risk female'!C90)</f>
        <v>0.37199563106681172</v>
      </c>
      <c r="D90" s="21">
        <f ca="1">D89*(1-'Risk female'!D90)</f>
        <v>0.3750522310029073</v>
      </c>
      <c r="E90" s="21">
        <f ca="1">E89*(1-'Risk female'!E90)</f>
        <v>0.37810334582424565</v>
      </c>
      <c r="F90" s="21">
        <f ca="1">F89*(1-'Risk female'!F90)</f>
        <v>0.38114878676394442</v>
      </c>
      <c r="G90" s="21">
        <f ca="1">G89*(1-'Risk female'!G90)</f>
        <v>0.38418836878605184</v>
      </c>
      <c r="H90" s="21">
        <f ca="1">H89*(1-'Risk female'!H90)</f>
        <v>0.38722191056518457</v>
      </c>
      <c r="I90" s="21">
        <f ca="1">I89*(1-'Risk female'!I90)</f>
        <v>0.39024923446507287</v>
      </c>
      <c r="J90" s="21">
        <f ca="1">J89*(1-'Risk female'!J90)</f>
        <v>0.39327016651604246</v>
      </c>
      <c r="K90" s="21">
        <f ca="1">K89*(1-'Risk female'!K90)</f>
        <v>0.3962845363914983</v>
      </c>
      <c r="L90" s="21">
        <f ca="1">L89*(1-'Risk female'!L90)</f>
        <v>0.39929217738344464</v>
      </c>
      <c r="M90" s="21">
        <f ca="1">M89*(1-'Risk female'!M90)</f>
        <v>0.40229292637709141</v>
      </c>
      <c r="N90" s="21">
        <f ca="1">N89*(1-'Risk female'!N90)</f>
        <v>0.40528662382458464</v>
      </c>
      <c r="O90" s="21">
        <f ca="1">O89*(1-'Risk female'!O90)</f>
        <v>0.40827311371791425</v>
      </c>
      <c r="P90" s="21">
        <f ca="1">P89*(1-'Risk female'!P90)</f>
        <v>0.41125224356102413</v>
      </c>
      <c r="Q90" s="21">
        <f ca="1">Q89*(1-'Risk female'!Q90)</f>
        <v>0.41422386434118502</v>
      </c>
      <c r="R90" s="21">
        <f ca="1">R89*(1-'Risk female'!R90)</f>
        <v>0.41718783049965547</v>
      </c>
      <c r="S90" s="21">
        <f ca="1">S89*(1-'Risk female'!S90)</f>
        <v>0.42014399990167328</v>
      </c>
      <c r="T90" s="21">
        <f ca="1">T89*(1-'Risk female'!T90)</f>
        <v>0.42309223380581951</v>
      </c>
      <c r="U90" s="21">
        <f ca="1">U89*(1-'Risk female'!U90)</f>
        <v>0.42603239683279026</v>
      </c>
      <c r="V90" s="21">
        <f ca="1">V89*(1-'Risk female'!V90)</f>
        <v>0.4289643569336048</v>
      </c>
      <c r="W90" s="21">
        <f ca="1">W89*(1-'Risk female'!W90)</f>
        <v>0.43188798535729994</v>
      </c>
      <c r="X90" s="21">
        <f ca="1">X89*(1-'Risk female'!X90)</f>
        <v>0.4348031566181278</v>
      </c>
      <c r="Y90" s="21">
        <f ca="1">Y89*(1-'Risk female'!Y90)</f>
        <v>0.43770974846230754</v>
      </c>
      <c r="Z90" s="21">
        <f ca="1">Z89*(1-'Risk female'!Z90)</f>
        <v>0.44060764183434958</v>
      </c>
      <c r="AA90" s="21">
        <f ca="1">AA89*(1-'Risk female'!AA90)</f>
        <v>0.44349672084298797</v>
      </c>
      <c r="AB90" s="21">
        <f ca="1">AB89*(1-'Risk female'!AB90)</f>
        <v>0.44637687272675863</v>
      </c>
      <c r="AC90" s="21">
        <f ca="1">AC89*(1-'Risk female'!AC90)</f>
        <v>0.44924798781923897</v>
      </c>
      <c r="AD90" s="21">
        <f ca="1">AD89*(1-'Risk female'!AD90)</f>
        <v>0.45210995951399591</v>
      </c>
      <c r="AE90" s="21">
        <f ca="1">AE89*(1-'Risk female'!AE90)</f>
        <v>0.45496268422925135</v>
      </c>
      <c r="AF90" s="21">
        <f ca="1">AF89*(1-'Risk female'!AF90)</f>
        <v>0.45780606137230589</v>
      </c>
      <c r="AG90" s="21">
        <f ca="1">AG89*(1-'Risk female'!AG90)</f>
        <v>0.46063999330374383</v>
      </c>
      <c r="AH90" s="21">
        <f ca="1">AH89*(1-'Risk female'!AH90)</f>
        <v>0.46346438530144085</v>
      </c>
      <c r="AI90" s="21">
        <f ca="1">AI89*(1-'Risk female'!AI90)</f>
        <v>0.46627914552440453</v>
      </c>
      <c r="AJ90" s="21">
        <f ca="1">AJ89*(1-'Risk female'!AJ90)</f>
        <v>0.46908418497646648</v>
      </c>
      <c r="AK90" s="21">
        <f ca="1">AK89*(1-'Risk female'!AK90)</f>
        <v>0.47187941746985745</v>
      </c>
      <c r="AL90" s="21">
        <f ca="1">AL89*(1-'Risk female'!AL90)</f>
        <v>0.47466475958867616</v>
      </c>
      <c r="AM90" s="21">
        <f ca="1">AM89*(1-'Risk female'!AM90)</f>
        <v>0.47744013065228369</v>
      </c>
      <c r="AN90" s="21">
        <f ca="1">AN89*(1-'Risk female'!AN90)</f>
        <v>0.48020545267864223</v>
      </c>
      <c r="AO90" s="21">
        <f ca="1">AO89*(1-'Risk female'!AO90)</f>
        <v>0.48296065034761082</v>
      </c>
      <c r="AP90" s="21">
        <f ca="1">AP89*(1-'Risk female'!AP90)</f>
        <v>0.48570565096422952</v>
      </c>
      <c r="AQ90" s="21">
        <f ca="1">AQ89*(1-'Risk female'!AQ90)</f>
        <v>0.48844038442200249</v>
      </c>
      <c r="AR90" s="21">
        <f ca="1">AR89*(1-'Risk female'!AR90)</f>
        <v>0.49116478316619949</v>
      </c>
      <c r="AS90" s="21">
        <f ca="1">AS89*(1-'Risk female'!AS90)</f>
        <v>0.49387878215719633</v>
      </c>
      <c r="AT90" s="21">
        <f ca="1">AT89*(1-'Risk female'!AT90)</f>
        <v>0.49658231883386733</v>
      </c>
      <c r="AU90" s="21">
        <f ca="1">AU89*(1-'Risk female'!AU90)</f>
        <v>0.49927533307704758</v>
      </c>
      <c r="AV90" s="21">
        <f ca="1">AV89*(1-'Risk female'!AV90)</f>
        <v>0.50195776717308449</v>
      </c>
      <c r="AW90" s="21">
        <f ca="1">AW89*(1-'Risk female'!AW90)</f>
        <v>0.50462956577748075</v>
      </c>
      <c r="AX90" s="21">
        <f ca="1">AX89*(1-'Risk female'!AX90)</f>
        <v>0.50729067587866383</v>
      </c>
      <c r="AY90" s="21">
        <f ca="1">AY89*(1-'Risk female'!AY90)</f>
        <v>0.50994104676187268</v>
      </c>
      <c r="AZ90" s="21">
        <f ca="1">AZ89*(1-'Risk female'!AZ90)</f>
        <v>0.51258062997319231</v>
      </c>
    </row>
    <row r="91" spans="1:52" x14ac:dyDescent="0.2">
      <c r="A91" s="1">
        <v>88</v>
      </c>
      <c r="B91" s="21">
        <f ca="1">B90*(1-'Risk female'!B91)</f>
        <v>0.32628902210494426</v>
      </c>
      <c r="C91" s="21">
        <f ca="1">C90*(1-'Risk female'!C91)</f>
        <v>0.32908413456591046</v>
      </c>
      <c r="D91" s="21">
        <f ca="1">D90*(1-'Risk female'!D91)</f>
        <v>0.33187582018248246</v>
      </c>
      <c r="E91" s="21">
        <f ca="1">E90*(1-'Risk female'!E91)</f>
        <v>0.33466390085410047</v>
      </c>
      <c r="F91" s="21">
        <f ca="1">F90*(1-'Risk female'!F91)</f>
        <v>0.33744820164713335</v>
      </c>
      <c r="G91" s="21">
        <f ca="1">G90*(1-'Risk female'!G91)</f>
        <v>0.34022855078305131</v>
      </c>
      <c r="H91" s="21">
        <f ca="1">H90*(1-'Risk female'!H91)</f>
        <v>0.34300477962552239</v>
      </c>
      <c r="I91" s="21">
        <f ca="1">I90*(1-'Risk female'!I91)</f>
        <v>0.3457767226664839</v>
      </c>
      <c r="J91" s="21">
        <f ca="1">J90*(1-'Risk female'!J91)</f>
        <v>0.34854421751121173</v>
      </c>
      <c r="K91" s="21">
        <f ca="1">K90*(1-'Risk female'!K91)</f>
        <v>0.35130710486244454</v>
      </c>
      <c r="L91" s="21">
        <f ca="1">L90*(1-'Risk female'!L91)</f>
        <v>0.35406522850359279</v>
      </c>
      <c r="M91" s="21">
        <f ca="1">M90*(1-'Risk female'!M91)</f>
        <v>0.35681843528107426</v>
      </c>
      <c r="N91" s="21">
        <f ca="1">N90*(1-'Risk female'!N91)</f>
        <v>0.35956657508580997</v>
      </c>
      <c r="O91" s="21">
        <f ca="1">O90*(1-'Risk female'!O91)</f>
        <v>0.36230950083392599</v>
      </c>
      <c r="P91" s="21">
        <f ca="1">P90*(1-'Risk female'!P91)</f>
        <v>0.365047068446682</v>
      </c>
      <c r="Q91" s="21">
        <f ca="1">Q90*(1-'Risk female'!Q91)</f>
        <v>0.36777913682968078</v>
      </c>
      <c r="R91" s="21">
        <f ca="1">R90*(1-'Risk female'!R91)</f>
        <v>0.37050556785137867</v>
      </c>
      <c r="S91" s="21">
        <f ca="1">S90*(1-'Risk female'!S91)</f>
        <v>0.37322622632093522</v>
      </c>
      <c r="T91" s="21">
        <f ca="1">T90*(1-'Risk female'!T91)</f>
        <v>0.37594097996543779</v>
      </c>
      <c r="U91" s="21">
        <f ca="1">U90*(1-'Risk female'!U91)</f>
        <v>0.37864969940653298</v>
      </c>
      <c r="V91" s="21">
        <f ca="1">V90*(1-'Risk female'!V91)</f>
        <v>0.38135225813648832</v>
      </c>
      <c r="W91" s="21">
        <f ca="1">W90*(1-'Risk female'!W91)</f>
        <v>0.38404853249372933</v>
      </c>
      <c r="X91" s="21">
        <f ca="1">X90*(1-'Risk female'!X91)</f>
        <v>0.38673840163786621</v>
      </c>
      <c r="Y91" s="21">
        <f ca="1">Y90*(1-'Risk female'!Y91)</f>
        <v>0.38942174752425524</v>
      </c>
      <c r="Z91" s="21">
        <f ca="1">Z90*(1-'Risk female'!Z91)</f>
        <v>0.39209845487811035</v>
      </c>
      <c r="AA91" s="21">
        <f ca="1">AA90*(1-'Risk female'!AA91)</f>
        <v>0.394768411168197</v>
      </c>
      <c r="AB91" s="21">
        <f ca="1">AB90*(1-'Risk female'!AB91)</f>
        <v>0.39743150658014181</v>
      </c>
      <c r="AC91" s="21">
        <f ca="1">AC90*(1-'Risk female'!AC91)</f>
        <v>0.40008763398937158</v>
      </c>
      <c r="AD91" s="21">
        <f ca="1">AD90*(1-'Risk female'!AD91)</f>
        <v>0.40273668893372244</v>
      </c>
      <c r="AE91" s="21">
        <f ca="1">AE90*(1-'Risk female'!AE91)</f>
        <v>0.4053785695857291</v>
      </c>
      <c r="AF91" s="21">
        <f ca="1">AF90*(1-'Risk female'!AF91)</f>
        <v>0.40801317672462906</v>
      </c>
      <c r="AG91" s="21">
        <f ca="1">AG90*(1-'Risk female'!AG91)</f>
        <v>0.41064041370810311</v>
      </c>
      <c r="AH91" s="21">
        <f ca="1">AH90*(1-'Risk female'!AH91)</f>
        <v>0.41326018644377049</v>
      </c>
      <c r="AI91" s="21">
        <f ca="1">AI90*(1-'Risk female'!AI91)</f>
        <v>0.4158724033604671</v>
      </c>
      <c r="AJ91" s="21">
        <f ca="1">AJ90*(1-'Risk female'!AJ91)</f>
        <v>0.41847697537932216</v>
      </c>
      <c r="AK91" s="21">
        <f ca="1">AK90*(1-'Risk female'!AK91)</f>
        <v>0.42107381588466253</v>
      </c>
      <c r="AL91" s="21">
        <f ca="1">AL90*(1-'Risk female'!AL91)</f>
        <v>0.42366284069475468</v>
      </c>
      <c r="AM91" s="21">
        <f ca="1">AM90*(1-'Risk female'!AM91)</f>
        <v>0.42624396803241166</v>
      </c>
      <c r="AN91" s="21">
        <f ca="1">AN90*(1-'Risk female'!AN91)</f>
        <v>0.42881711849548382</v>
      </c>
      <c r="AO91" s="21">
        <f ca="1">AO90*(1-'Risk female'!AO91)</f>
        <v>0.43138221502724372</v>
      </c>
      <c r="AP91" s="21">
        <f ca="1">AP90*(1-'Risk female'!AP91)</f>
        <v>0.43393918288669475</v>
      </c>
      <c r="AQ91" s="21">
        <f ca="1">AQ90*(1-'Risk female'!AQ91)</f>
        <v>0.43648794961881193</v>
      </c>
      <c r="AR91" s="21">
        <f ca="1">AR90*(1-'Risk female'!AR91)</f>
        <v>0.43902844502473354</v>
      </c>
      <c r="AS91" s="21">
        <f ca="1">AS90*(1-'Risk female'!AS91)</f>
        <v>0.4415606011319228</v>
      </c>
      <c r="AT91" s="21">
        <f ca="1">AT90*(1-'Risk female'!AT91)</f>
        <v>0.44408435216431075</v>
      </c>
      <c r="AU91" s="21">
        <f ca="1">AU90*(1-'Risk female'!AU91)</f>
        <v>0.44659963451243745</v>
      </c>
      <c r="AV91" s="21">
        <f ca="1">AV90*(1-'Risk female'!AV91)</f>
        <v>0.44910638670360925</v>
      </c>
      <c r="AW91" s="21">
        <f ca="1">AW90*(1-'Risk female'!AW91)</f>
        <v>0.45160454937207423</v>
      </c>
      <c r="AX91" s="21">
        <f ca="1">AX90*(1-'Risk female'!AX91)</f>
        <v>0.4540940652292485</v>
      </c>
      <c r="AY91" s="21">
        <f ca="1">AY90*(1-'Risk female'!AY91)</f>
        <v>0.45657487903398536</v>
      </c>
      <c r="AZ91" s="21">
        <f ca="1">AZ90*(1-'Risk female'!AZ91)</f>
        <v>0.45904693756291481</v>
      </c>
    </row>
    <row r="92" spans="1:52" x14ac:dyDescent="0.2">
      <c r="A92" s="1">
        <v>89</v>
      </c>
      <c r="B92" s="21">
        <f ca="1">B91*(1-'Risk female'!B92)</f>
        <v>0.28426926167131922</v>
      </c>
      <c r="C92" s="21">
        <f ca="1">C91*(1-'Risk female'!C92)</f>
        <v>0.28673238369792414</v>
      </c>
      <c r="D92" s="21">
        <f ca="1">D91*(1-'Risk female'!D92)</f>
        <v>0.28919297606890182</v>
      </c>
      <c r="E92" s="21">
        <f ca="1">E91*(1-'Risk female'!E92)</f>
        <v>0.29165088224387226</v>
      </c>
      <c r="F92" s="21">
        <f ca="1">F91*(1-'Risk female'!F92)</f>
        <v>0.29410594838375509</v>
      </c>
      <c r="G92" s="21">
        <f ca="1">G91*(1-'Risk female'!G92)</f>
        <v>0.29655802334190062</v>
      </c>
      <c r="H92" s="21">
        <f ca="1">H91*(1-'Risk female'!H92)</f>
        <v>0.29900695865427396</v>
      </c>
      <c r="I92" s="21">
        <f ca="1">I91*(1-'Risk female'!I92)</f>
        <v>0.30145260852873595</v>
      </c>
      <c r="J92" s="21">
        <f ca="1">J91*(1-'Risk female'!J92)</f>
        <v>0.30389482983344063</v>
      </c>
      <c r="K92" s="21">
        <f ca="1">K91*(1-'Risk female'!K92)</f>
        <v>0.30633348208439842</v>
      </c>
      <c r="L92" s="21">
        <f ca="1">L91*(1-'Risk female'!L92)</f>
        <v>0.30876842743223026</v>
      </c>
      <c r="M92" s="21">
        <f ca="1">M91*(1-'Risk female'!M92)</f>
        <v>0.31119953064814865</v>
      </c>
      <c r="N92" s="21">
        <f ca="1">N91*(1-'Risk female'!N92)</f>
        <v>0.31362665910919507</v>
      </c>
      <c r="O92" s="21">
        <f ca="1">O91*(1-'Risk female'!O92)</f>
        <v>0.31604968278277207</v>
      </c>
      <c r="P92" s="21">
        <f ca="1">P91*(1-'Risk female'!P92)</f>
        <v>0.31846847421048907</v>
      </c>
      <c r="Q92" s="21">
        <f ca="1">Q91*(1-'Risk female'!Q92)</f>
        <v>0.32088290849136736</v>
      </c>
      <c r="R92" s="21">
        <f ca="1">R91*(1-'Risk female'!R92)</f>
        <v>0.32329286326442258</v>
      </c>
      <c r="S92" s="21">
        <f ca="1">S91*(1-'Risk female'!S92)</f>
        <v>0.32569821869065668</v>
      </c>
      <c r="T92" s="21">
        <f ca="1">T91*(1-'Risk female'!T92)</f>
        <v>0.32809885743449091</v>
      </c>
      <c r="U92" s="21">
        <f ca="1">U91*(1-'Risk female'!U92)</f>
        <v>0.33049466464466687</v>
      </c>
      <c r="V92" s="21">
        <f ca="1">V91*(1-'Risk female'!V92)</f>
        <v>0.33288552793463622</v>
      </c>
      <c r="W92" s="21">
        <f ca="1">W91*(1-'Risk female'!W92)</f>
        <v>0.33527133736247722</v>
      </c>
      <c r="X92" s="21">
        <f ca="1">X91*(1-'Risk female'!X92)</f>
        <v>0.33765198541035207</v>
      </c>
      <c r="Y92" s="21">
        <f ca="1">Y91*(1-'Risk female'!Y92)</f>
        <v>0.34002736696354152</v>
      </c>
      <c r="Z92" s="21">
        <f ca="1">Z91*(1-'Risk female'!Z92)</f>
        <v>0.34239737928907266</v>
      </c>
      <c r="AA92" s="21">
        <f ca="1">AA91*(1-'Risk female'!AA92)</f>
        <v>0.34476192201396577</v>
      </c>
      <c r="AB92" s="21">
        <f ca="1">AB91*(1-'Risk female'!AB92)</f>
        <v>0.34712089710313054</v>
      </c>
      <c r="AC92" s="21">
        <f ca="1">AC91*(1-'Risk female'!AC92)</f>
        <v>0.34947420883692254</v>
      </c>
      <c r="AD92" s="21">
        <f ca="1">AD91*(1-'Risk female'!AD92)</f>
        <v>0.35182176378839547</v>
      </c>
      <c r="AE92" s="21">
        <f ca="1">AE91*(1-'Risk female'!AE92)</f>
        <v>0.35416347080025828</v>
      </c>
      <c r="AF92" s="21">
        <f ca="1">AF91*(1-'Risk female'!AF92)</f>
        <v>0.3564992409615671</v>
      </c>
      <c r="AG92" s="21">
        <f ca="1">AG91*(1-'Risk female'!AG92)</f>
        <v>0.35882898758417014</v>
      </c>
      <c r="AH92" s="21">
        <f ca="1">AH91*(1-'Risk female'!AH92)</f>
        <v>0.36115262617892208</v>
      </c>
      <c r="AI92" s="21">
        <f ca="1">AI91*(1-'Risk female'!AI92)</f>
        <v>0.36347007443169244</v>
      </c>
      <c r="AJ92" s="21">
        <f ca="1">AJ91*(1-'Risk female'!AJ92)</f>
        <v>0.36578125217918128</v>
      </c>
      <c r="AK92" s="21">
        <f ca="1">AK91*(1-'Risk female'!AK92)</f>
        <v>0.36808608138456766</v>
      </c>
      <c r="AL92" s="21">
        <f ca="1">AL91*(1-'Risk female'!AL92)</f>
        <v>0.37038448611299934</v>
      </c>
      <c r="AM92" s="21">
        <f ca="1">AM91*(1-'Risk female'!AM92)</f>
        <v>0.37267639250694817</v>
      </c>
      <c r="AN92" s="21">
        <f ca="1">AN91*(1-'Risk female'!AN92)</f>
        <v>0.37496172876144684</v>
      </c>
      <c r="AO92" s="21">
        <f ca="1">AO91*(1-'Risk female'!AO92)</f>
        <v>0.37724042509921679</v>
      </c>
      <c r="AP92" s="21">
        <f ca="1">AP91*(1-'Risk female'!AP92)</f>
        <v>0.37951241374571215</v>
      </c>
      <c r="AQ92" s="21">
        <f ca="1">AQ91*(1-'Risk female'!AQ92)</f>
        <v>0.38177762890408784</v>
      </c>
      <c r="AR92" s="21">
        <f ca="1">AR91*(1-'Risk female'!AR92)</f>
        <v>0.38403600673010829</v>
      </c>
      <c r="AS92" s="21">
        <f ca="1">AS91*(1-'Risk female'!AS92)</f>
        <v>0.38628748530701273</v>
      </c>
      <c r="AT92" s="21">
        <f ca="1">AT91*(1-'Risk female'!AT92)</f>
        <v>0.38853200462034759</v>
      </c>
      <c r="AU92" s="21">
        <f ca="1">AU91*(1-'Risk female'!AU92)</f>
        <v>0.39076950653278097</v>
      </c>
      <c r="AV92" s="21">
        <f ca="1">AV91*(1-'Risk female'!AV92)</f>
        <v>0.39299993475891398</v>
      </c>
      <c r="AW92" s="21">
        <f ca="1">AW91*(1-'Risk female'!AW92)</f>
        <v>0.39522323484009214</v>
      </c>
      <c r="AX92" s="21">
        <f ca="1">AX91*(1-'Risk female'!AX92)</f>
        <v>0.39743935411924425</v>
      </c>
      <c r="AY92" s="21">
        <f ca="1">AY91*(1-'Risk female'!AY92)</f>
        <v>0.39964824171574237</v>
      </c>
      <c r="AZ92" s="21">
        <f ca="1">AZ91*(1-'Risk female'!AZ92)</f>
        <v>0.40184984850030708</v>
      </c>
    </row>
    <row r="93" spans="1:52" x14ac:dyDescent="0.2">
      <c r="A93" s="1">
        <v>90</v>
      </c>
      <c r="B93" s="21">
        <f ca="1">B92*(1-'Risk female'!B93)</f>
        <v>0.24258653124757018</v>
      </c>
      <c r="C93" s="21">
        <f ca="1">C92*(1-'Risk female'!C93)</f>
        <v>0.24469688994305921</v>
      </c>
      <c r="D93" s="21">
        <f ca="1">D92*(1-'Risk female'!D93)</f>
        <v>0.24680523250468309</v>
      </c>
      <c r="E93" s="21">
        <f ca="1">E92*(1-'Risk female'!E93)</f>
        <v>0.24891142506658848</v>
      </c>
      <c r="F93" s="21">
        <f ca="1">F92*(1-'Risk female'!F93)</f>
        <v>0.25101533605019588</v>
      </c>
      <c r="G93" s="21">
        <f ca="1">G92*(1-'Risk female'!G93)</f>
        <v>0.25311683615703456</v>
      </c>
      <c r="H93" s="21">
        <f ca="1">H92*(1-'Risk female'!H93)</f>
        <v>0.25521579836076774</v>
      </c>
      <c r="I93" s="21">
        <f ca="1">I92*(1-'Risk female'!I93)</f>
        <v>0.25731209789844467</v>
      </c>
      <c r="J93" s="21">
        <f ca="1">J92*(1-'Risk female'!J93)</f>
        <v>0.25940561226099629</v>
      </c>
      <c r="K93" s="21">
        <f ca="1">K92*(1-'Risk female'!K93)</f>
        <v>0.26149622118301691</v>
      </c>
      <c r="L93" s="21">
        <f ca="1">L92*(1-'Risk female'!L93)</f>
        <v>0.26358380663185232</v>
      </c>
      <c r="M93" s="21">
        <f ca="1">M92*(1-'Risk female'!M93)</f>
        <v>0.26566825279602579</v>
      </c>
      <c r="N93" s="21">
        <f ca="1">N92*(1-'Risk female'!N93)</f>
        <v>0.26774944607302609</v>
      </c>
      <c r="O93" s="21">
        <f ca="1">O92*(1-'Risk female'!O93)</f>
        <v>0.26982727505649085</v>
      </c>
      <c r="P93" s="21">
        <f ca="1">P92*(1-'Risk female'!P93)</f>
        <v>0.27190163052280092</v>
      </c>
      <c r="Q93" s="21">
        <f ca="1">Q92*(1-'Risk female'!Q93)</f>
        <v>0.27397240541712464</v>
      </c>
      <c r="R93" s="21">
        <f ca="1">R92*(1-'Risk female'!R93)</f>
        <v>0.27603949483892704</v>
      </c>
      <c r="S93" s="21">
        <f ca="1">S92*(1-'Risk female'!S93)</f>
        <v>0.27810279602697213</v>
      </c>
      <c r="T93" s="21">
        <f ca="1">T92*(1-'Risk female'!T93)</f>
        <v>0.28016220834384392</v>
      </c>
      <c r="U93" s="21">
        <f ca="1">U92*(1-'Risk female'!U93)</f>
        <v>0.28221763326001015</v>
      </c>
      <c r="V93" s="21">
        <f ca="1">V92*(1-'Risk female'!V93)</f>
        <v>0.28426897433744558</v>
      </c>
      <c r="W93" s="21">
        <f ca="1">W92*(1-'Risk female'!W93)</f>
        <v>0.28631613721284749</v>
      </c>
      <c r="X93" s="21">
        <f ca="1">X92*(1-'Risk female'!X93)</f>
        <v>0.28835902958045556</v>
      </c>
      <c r="Y93" s="21">
        <f ca="1">Y92*(1-'Risk female'!Y93)</f>
        <v>0.2903975611745066</v>
      </c>
      <c r="Z93" s="21">
        <f ca="1">Z92*(1-'Risk female'!Z93)</f>
        <v>0.29243164375133812</v>
      </c>
      <c r="AA93" s="21">
        <f ca="1">AA92*(1-'Risk female'!AA93)</f>
        <v>0.29446119107116236</v>
      </c>
      <c r="AB93" s="21">
        <f ca="1">AB92*(1-'Risk female'!AB93)</f>
        <v>0.2964861188795373</v>
      </c>
      <c r="AC93" s="21">
        <f ca="1">AC92*(1-'Risk female'!AC93)</f>
        <v>0.29850634488854294</v>
      </c>
      <c r="AD93" s="21">
        <f ca="1">AD92*(1-'Risk female'!AD93)</f>
        <v>0.30052178875769353</v>
      </c>
      <c r="AE93" s="21">
        <f ca="1">AE92*(1-'Risk female'!AE93)</f>
        <v>0.30253237207459394</v>
      </c>
      <c r="AF93" s="21">
        <f ca="1">AF92*(1-'Risk female'!AF93)</f>
        <v>0.30453801833536515</v>
      </c>
      <c r="AG93" s="21">
        <f ca="1">AG92*(1-'Risk female'!AG93)</f>
        <v>0.30653865292485383</v>
      </c>
      <c r="AH93" s="21">
        <f ca="1">AH92*(1-'Risk female'!AH93)</f>
        <v>0.30853420309664165</v>
      </c>
      <c r="AI93" s="21">
        <f ca="1">AI92*(1-'Risk female'!AI93)</f>
        <v>0.31052459795287346</v>
      </c>
      <c r="AJ93" s="21">
        <f ca="1">AJ92*(1-'Risk female'!AJ93)</f>
        <v>0.31250976842391676</v>
      </c>
      <c r="AK93" s="21">
        <f ca="1">AK92*(1-'Risk female'!AK93)</f>
        <v>0.31448964724787409</v>
      </c>
      <c r="AL93" s="21">
        <f ca="1">AL92*(1-'Risk female'!AL93)</f>
        <v>0.31646416894995472</v>
      </c>
      <c r="AM93" s="21">
        <f ca="1">AM92*(1-'Risk female'!AM93)</f>
        <v>0.31843326982172765</v>
      </c>
      <c r="AN93" s="21">
        <f ca="1">AN92*(1-'Risk female'!AN93)</f>
        <v>0.32039688790026877</v>
      </c>
      <c r="AO93" s="21">
        <f ca="1">AO92*(1-'Risk female'!AO93)</f>
        <v>0.32235496294720994</v>
      </c>
      <c r="AP93" s="21">
        <f ca="1">AP92*(1-'Risk female'!AP93)</f>
        <v>0.32430743642771237</v>
      </c>
      <c r="AQ93" s="21">
        <f ca="1">AQ92*(1-'Risk female'!AQ93)</f>
        <v>0.32625425148937059</v>
      </c>
      <c r="AR93" s="21">
        <f ca="1">AR92*(1-'Risk female'!AR93)</f>
        <v>0.32819535294106061</v>
      </c>
      <c r="AS93" s="21">
        <f ca="1">AS92*(1-'Risk female'!AS93)</f>
        <v>0.33013068723174716</v>
      </c>
      <c r="AT93" s="21">
        <f ca="1">AT92*(1-'Risk female'!AT93)</f>
        <v>0.33206020242925766</v>
      </c>
      <c r="AU93" s="21">
        <f ca="1">AU92*(1-'Risk female'!AU93)</f>
        <v>0.33398384819903665</v>
      </c>
      <c r="AV93" s="21">
        <f ca="1">AV92*(1-'Risk female'!AV93)</f>
        <v>0.33590157578289298</v>
      </c>
      <c r="AW93" s="21">
        <f ca="1">AW92*(1-'Risk female'!AW93)</f>
        <v>0.3378133379777421</v>
      </c>
      <c r="AX93" s="21">
        <f ca="1">AX92*(1-'Risk female'!AX93)</f>
        <v>0.33971908911436788</v>
      </c>
      <c r="AY93" s="21">
        <f ca="1">AY92*(1-'Risk female'!AY93)</f>
        <v>0.34161878503619741</v>
      </c>
      <c r="AZ93" s="21">
        <f ca="1">AZ92*(1-'Risk female'!AZ93)</f>
        <v>0.34351238307811033</v>
      </c>
    </row>
    <row r="94" spans="1:52" x14ac:dyDescent="0.2">
      <c r="A94" s="1">
        <v>91</v>
      </c>
      <c r="B94" s="21">
        <f ca="1">B93*(1-'Risk female'!B94)</f>
        <v>0.20285770024486952</v>
      </c>
      <c r="C94" s="21">
        <f ca="1">C93*(1-'Risk female'!C94)</f>
        <v>0.20462244171446814</v>
      </c>
      <c r="D94" s="21">
        <f ca="1">D93*(1-'Risk female'!D94)</f>
        <v>0.20638549723605815</v>
      </c>
      <c r="E94" s="21">
        <f ca="1">E93*(1-'Risk female'!E94)</f>
        <v>0.20814675486723694</v>
      </c>
      <c r="F94" s="21">
        <f ca="1">F93*(1-'Risk female'!F94)</f>
        <v>0.20990610457828482</v>
      </c>
      <c r="G94" s="21">
        <f ca="1">G93*(1-'Risk female'!G94)</f>
        <v>0.21166343824617334</v>
      </c>
      <c r="H94" s="21">
        <f ca="1">H93*(1-'Risk female'!H94)</f>
        <v>0.21341864964789653</v>
      </c>
      <c r="I94" s="21">
        <f ca="1">I93*(1-'Risk female'!I94)</f>
        <v>0.21517163445315571</v>
      </c>
      <c r="J94" s="21">
        <f ca="1">J93*(1-'Risk female'!J94)</f>
        <v>0.21692229021641166</v>
      </c>
      <c r="K94" s="21">
        <f ca="1">K93*(1-'Risk female'!K94)</f>
        <v>0.21867051636833967</v>
      </c>
      <c r="L94" s="21">
        <f ca="1">L93*(1-'Risk female'!L94)</f>
        <v>0.22041621420670493</v>
      </c>
      <c r="M94" s="21">
        <f ca="1">M93*(1-'Risk female'!M94)</f>
        <v>0.22215928688668377</v>
      </c>
      <c r="N94" s="21">
        <f ca="1">N93*(1-'Risk female'!N94)</f>
        <v>0.2238996394106518</v>
      </c>
      <c r="O94" s="21">
        <f ca="1">O93*(1-'Risk female'!O94)</f>
        <v>0.22563717861746635</v>
      </c>
      <c r="P94" s="21">
        <f ca="1">P93*(1-'Risk female'!P94)</f>
        <v>0.22737181317125613</v>
      </c>
      <c r="Q94" s="21">
        <f ca="1">Q93*(1-'Risk female'!Q94)</f>
        <v>0.22910345354975109</v>
      </c>
      <c r="R94" s="21">
        <f ca="1">R93*(1-'Risk female'!R94)</f>
        <v>0.23083201203216488</v>
      </c>
      <c r="S94" s="21">
        <f ca="1">S93*(1-'Risk female'!S94)</f>
        <v>0.23255740268665337</v>
      </c>
      <c r="T94" s="21">
        <f ca="1">T93*(1-'Risk female'!T94)</f>
        <v>0.2342795413573705</v>
      </c>
      <c r="U94" s="21">
        <f ca="1">U93*(1-'Risk female'!U94)</f>
        <v>0.23599834565114211</v>
      </c>
      <c r="V94" s="21">
        <f ca="1">V93*(1-'Risk female'!V94)</f>
        <v>0.23771373492377121</v>
      </c>
      <c r="W94" s="21">
        <f ca="1">W93*(1-'Risk female'!W94)</f>
        <v>0.23942563026600228</v>
      </c>
      <c r="X94" s="21">
        <f ca="1">X93*(1-'Risk female'!X94)</f>
        <v>0.24113395448915478</v>
      </c>
      <c r="Y94" s="21">
        <f ca="1">Y93*(1-'Risk female'!Y94)</f>
        <v>0.2428386321104514</v>
      </c>
      <c r="Z94" s="21">
        <f ca="1">Z93*(1-'Risk female'!Z94)</f>
        <v>0.24453958933805237</v>
      </c>
      <c r="AA94" s="21">
        <f ca="1">AA93*(1-'Risk female'!AA94)</f>
        <v>0.24623675405581452</v>
      </c>
      <c r="AB94" s="21">
        <f ca="1">AB93*(1-'Risk female'!AB94)</f>
        <v>0.24793005580779684</v>
      </c>
      <c r="AC94" s="21">
        <f ca="1">AC93*(1-'Risk female'!AC94)</f>
        <v>0.24961942578251944</v>
      </c>
      <c r="AD94" s="21">
        <f ca="1">AD93*(1-'Risk female'!AD94)</f>
        <v>0.25130479679700196</v>
      </c>
      <c r="AE94" s="21">
        <f ca="1">AE93*(1-'Risk female'!AE94)</f>
        <v>0.25298610328058774</v>
      </c>
      <c r="AF94" s="21">
        <f ca="1">AF93*(1-'Risk female'!AF94)</f>
        <v>0.25466328125857507</v>
      </c>
      <c r="AG94" s="21">
        <f ca="1">AG93*(1-'Risk female'!AG94)</f>
        <v>0.25633626833566814</v>
      </c>
      <c r="AH94" s="21">
        <f ca="1">AH93*(1-'Risk female'!AH94)</f>
        <v>0.25800500367925983</v>
      </c>
      <c r="AI94" s="21">
        <f ca="1">AI93*(1-'Risk female'!AI94)</f>
        <v>0.25966942800256382</v>
      </c>
      <c r="AJ94" s="21">
        <f ca="1">AJ93*(1-'Risk female'!AJ94)</f>
        <v>0.26132948354760516</v>
      </c>
      <c r="AK94" s="21">
        <f ca="1">AK93*(1-'Risk female'!AK94)</f>
        <v>0.26298511406808783</v>
      </c>
      <c r="AL94" s="21">
        <f ca="1">AL93*(1-'Risk female'!AL94)</f>
        <v>0.26463626481214492</v>
      </c>
      <c r="AM94" s="21">
        <f ca="1">AM93*(1-'Risk female'!AM94)</f>
        <v>0.26628288250498944</v>
      </c>
      <c r="AN94" s="21">
        <f ca="1">AN93*(1-'Risk female'!AN94)</f>
        <v>0.26792491533147633</v>
      </c>
      <c r="AO94" s="21">
        <f ca="1">AO93*(1-'Risk female'!AO94)</f>
        <v>0.26956231291858301</v>
      </c>
      <c r="AP94" s="21">
        <f ca="1">AP93*(1-'Risk female'!AP94)</f>
        <v>0.27119502631782616</v>
      </c>
      <c r="AQ94" s="21">
        <f ca="1">AQ93*(1-'Risk female'!AQ94)</f>
        <v>0.2728230079876206</v>
      </c>
      <c r="AR94" s="21">
        <f ca="1">AR93*(1-'Risk female'!AR94)</f>
        <v>0.27444621177559164</v>
      </c>
      <c r="AS94" s="21">
        <f ca="1">AS93*(1-'Risk female'!AS94)</f>
        <v>0.27606459290085306</v>
      </c>
      <c r="AT94" s="21">
        <f ca="1">AT93*(1-'Risk female'!AT94)</f>
        <v>0.2776781079362573</v>
      </c>
      <c r="AU94" s="21">
        <f ca="1">AU93*(1-'Risk female'!AU94)</f>
        <v>0.27928671479062916</v>
      </c>
      <c r="AV94" s="21">
        <f ca="1">AV93*(1-'Risk female'!AV94)</f>
        <v>0.28089037269099387</v>
      </c>
      <c r="AW94" s="21">
        <f ca="1">AW93*(1-'Risk female'!AW94)</f>
        <v>0.28248904216480075</v>
      </c>
      <c r="AX94" s="21">
        <f ca="1">AX93*(1-'Risk female'!AX94)</f>
        <v>0.28408268502216288</v>
      </c>
      <c r="AY94" s="21">
        <f ca="1">AY93*(1-'Risk female'!AY94)</f>
        <v>0.28567126433810852</v>
      </c>
      <c r="AZ94" s="21">
        <f ca="1">AZ93*(1-'Risk female'!AZ94)</f>
        <v>0.2872547444348606</v>
      </c>
    </row>
    <row r="95" spans="1:52" x14ac:dyDescent="0.2">
      <c r="A95" s="1">
        <v>92</v>
      </c>
      <c r="B95" s="21">
        <f ca="1">B94*(1-'Risk female'!B95)</f>
        <v>0.16525518527571062</v>
      </c>
      <c r="C95" s="21">
        <f ca="1">C94*(1-'Risk female'!C95)</f>
        <v>0.16669280720561627</v>
      </c>
      <c r="D95" s="21">
        <f ca="1">D94*(1-'Risk female'!D95)</f>
        <v>0.16812905570158182</v>
      </c>
      <c r="E95" s="21">
        <f ca="1">E94*(1-'Risk female'!E95)</f>
        <v>0.16956383957129628</v>
      </c>
      <c r="F95" s="21">
        <f ca="1">F94*(1-'Risk female'!F95)</f>
        <v>0.17099706918058905</v>
      </c>
      <c r="G95" s="21">
        <f ca="1">G94*(1-'Risk female'!G95)</f>
        <v>0.17242865644854885</v>
      </c>
      <c r="H95" s="21">
        <f ca="1">H94*(1-'Risk female'!H95)</f>
        <v>0.17385851484209111</v>
      </c>
      <c r="I95" s="21">
        <f ca="1">I94*(1-'Risk female'!I95)</f>
        <v>0.17528655936999873</v>
      </c>
      <c r="J95" s="21">
        <f ca="1">J94*(1-'Risk female'!J95)</f>
        <v>0.17671270657644755</v>
      </c>
      <c r="K95" s="21">
        <f ca="1">K94*(1-'Risk female'!K95)</f>
        <v>0.17813687453404528</v>
      </c>
      <c r="L95" s="21">
        <f ca="1">L94*(1-'Risk female'!L95)</f>
        <v>0.17955898283639823</v>
      </c>
      <c r="M95" s="21">
        <f ca="1">M94*(1-'Risk female'!M95)</f>
        <v>0.18097895259022678</v>
      </c>
      <c r="N95" s="21">
        <f ca="1">N94*(1-'Risk female'!N95)</f>
        <v>0.18239670640704628</v>
      </c>
      <c r="O95" s="21">
        <f ca="1">O94*(1-'Risk female'!O95)</f>
        <v>0.18381216839443618</v>
      </c>
      <c r="P95" s="21">
        <f ca="1">P94*(1-'Risk female'!P95)</f>
        <v>0.18522526414690776</v>
      </c>
      <c r="Q95" s="21">
        <f ca="1">Q94*(1-'Risk female'!Q95)</f>
        <v>0.18663592073639715</v>
      </c>
      <c r="R95" s="21">
        <f ca="1">R94*(1-'Risk female'!R95)</f>
        <v>0.1880440667023939</v>
      </c>
      <c r="S95" s="21">
        <f ca="1">S94*(1-'Risk female'!S95)</f>
        <v>0.18944963204172435</v>
      </c>
      <c r="T95" s="21">
        <f ca="1">T94*(1-'Risk female'!T95)</f>
        <v>0.19085254819800679</v>
      </c>
      <c r="U95" s="21">
        <f ca="1">U94*(1-'Risk female'!U95)</f>
        <v>0.19225274805079545</v>
      </c>
      <c r="V95" s="21">
        <f ca="1">V94*(1-'Risk female'!V95)</f>
        <v>0.19365016590442438</v>
      </c>
      <c r="W95" s="21">
        <f ca="1">W94*(1-'Risk female'!W95)</f>
        <v>0.19504473747657342</v>
      </c>
      <c r="X95" s="21">
        <f ca="1">X94*(1-'Risk female'!X95)</f>
        <v>0.19643639988656464</v>
      </c>
      <c r="Y95" s="21">
        <f ca="1">Y94*(1-'Risk female'!Y95)</f>
        <v>0.19782509164341033</v>
      </c>
      <c r="Z95" s="21">
        <f ca="1">Z94*(1-'Risk female'!Z95)</f>
        <v>0.19921075263362148</v>
      </c>
      <c r="AA95" s="21">
        <f ca="1">AA94*(1-'Risk female'!AA95)</f>
        <v>0.20059332410879166</v>
      </c>
      <c r="AB95" s="21">
        <f ca="1">AB94*(1-'Risk female'!AB95)</f>
        <v>0.20197274867297507</v>
      </c>
      <c r="AC95" s="21">
        <f ca="1">AC94*(1-'Risk female'!AC95)</f>
        <v>0.20334897026986298</v>
      </c>
      <c r="AD95" s="21">
        <f ca="1">AD94*(1-'Risk female'!AD95)</f>
        <v>0.20472193416978113</v>
      </c>
      <c r="AE95" s="21">
        <f ca="1">AE94*(1-'Risk female'!AE95)</f>
        <v>0.20609158695651209</v>
      </c>
      <c r="AF95" s="21">
        <f ca="1">AF94*(1-'Risk female'!AF95)</f>
        <v>0.20745787651396086</v>
      </c>
      <c r="AG95" s="21">
        <f ca="1">AG94*(1-'Risk female'!AG95)</f>
        <v>0.20882075201267331</v>
      </c>
      <c r="AH95" s="21">
        <f ca="1">AH94*(1-'Risk female'!AH95)</f>
        <v>0.21018016389621774</v>
      </c>
      <c r="AI95" s="21">
        <f ca="1">AI94*(1-'Risk female'!AI95)</f>
        <v>0.21153606386744378</v>
      </c>
      <c r="AJ95" s="21">
        <f ca="1">AJ94*(1-'Risk female'!AJ95)</f>
        <v>0.21288840487462582</v>
      </c>
      <c r="AK95" s="21">
        <f ca="1">AK94*(1-'Risk female'!AK95)</f>
        <v>0.2142371410975063</v>
      </c>
      <c r="AL95" s="21">
        <f ca="1">AL94*(1-'Risk female'!AL95)</f>
        <v>0.21558222793324341</v>
      </c>
      <c r="AM95" s="21">
        <f ca="1">AM94*(1-'Risk female'!AM95)</f>
        <v>0.21692362198227788</v>
      </c>
      <c r="AN95" s="21">
        <f ca="1">AN94*(1-'Risk female'!AN95)</f>
        <v>0.21826128103412723</v>
      </c>
      <c r="AO95" s="21">
        <f ca="1">AO94*(1-'Risk female'!AO95)</f>
        <v>0.21959516405311388</v>
      </c>
      <c r="AP95" s="21">
        <f ca="1">AP94*(1-'Risk female'!AP95)</f>
        <v>0.22092523116404122</v>
      </c>
      <c r="AQ95" s="21">
        <f ca="1">AQ94*(1-'Risk female'!AQ95)</f>
        <v>0.22225144363782257</v>
      </c>
      <c r="AR95" s="21">
        <f ca="1">AR94*(1-'Risk female'!AR95)</f>
        <v>0.22357376387707201</v>
      </c>
      <c r="AS95" s="21">
        <f ca="1">AS94*(1-'Risk female'!AS95)</f>
        <v>0.2248921554016676</v>
      </c>
      <c r="AT95" s="21">
        <f ca="1">AT94*(1-'Risk female'!AT95)</f>
        <v>0.2262065828342916</v>
      </c>
      <c r="AU95" s="21">
        <f ca="1">AU94*(1-'Risk female'!AU95)</f>
        <v>0.22751701188595747</v>
      </c>
      <c r="AV95" s="21">
        <f ca="1">AV94*(1-'Risk female'!AV95)</f>
        <v>0.22882340934153214</v>
      </c>
      <c r="AW95" s="21">
        <f ca="1">AW94*(1-'Risk female'!AW95)</f>
        <v>0.23012574304525488</v>
      </c>
      <c r="AX95" s="21">
        <f ca="1">AX94*(1-'Risk female'!AX95)</f>
        <v>0.231423981886269</v>
      </c>
      <c r="AY95" s="21">
        <f ca="1">AY94*(1-'Risk female'!AY95)</f>
        <v>0.2327180957841633</v>
      </c>
      <c r="AZ95" s="21">
        <f ca="1">AZ94*(1-'Risk female'!AZ95)</f>
        <v>0.23400805567453617</v>
      </c>
    </row>
    <row r="96" spans="1:52" x14ac:dyDescent="0.2">
      <c r="A96" s="1">
        <v>93</v>
      </c>
      <c r="B96" s="21">
        <f ca="1">B95*(1-'Risk female'!B96)</f>
        <v>0.13165084352276771</v>
      </c>
      <c r="C96" s="21">
        <f ca="1">C95*(1-'Risk female'!C96)</f>
        <v>0.1327961276445527</v>
      </c>
      <c r="D96" s="21">
        <f ca="1">D95*(1-'Risk female'!D96)</f>
        <v>0.13394031761769457</v>
      </c>
      <c r="E96" s="21">
        <f ca="1">E95*(1-'Risk female'!E96)</f>
        <v>0.13508334079367312</v>
      </c>
      <c r="F96" s="21">
        <f ca="1">F95*(1-'Risk female'!F96)</f>
        <v>0.13622512576526358</v>
      </c>
      <c r="G96" s="21">
        <f ca="1">G95*(1-'Risk female'!G96)</f>
        <v>0.13736560236264792</v>
      </c>
      <c r="H96" s="21">
        <f ca="1">H95*(1-'Risk female'!H96)</f>
        <v>0.13850470164908718</v>
      </c>
      <c r="I96" s="21">
        <f ca="1">I95*(1-'Risk female'!I96)</f>
        <v>0.13964235591617385</v>
      </c>
      <c r="J96" s="21">
        <f ca="1">J95*(1-'Risk female'!J96)</f>
        <v>0.14077849867867404</v>
      </c>
      <c r="K96" s="21">
        <f ca="1">K95*(1-'Risk female'!K96)</f>
        <v>0.14191306466898185</v>
      </c>
      <c r="L96" s="21">
        <f ca="1">L95*(1-'Risk female'!L96)</f>
        <v>0.14304598983119771</v>
      </c>
      <c r="M96" s="21">
        <f ca="1">M95*(1-'Risk female'!M96)</f>
        <v>0.14417721131484712</v>
      </c>
      <c r="N96" s="21">
        <f ca="1">N95*(1-'Risk female'!N96)</f>
        <v>0.14530666746825316</v>
      </c>
      <c r="O96" s="21">
        <f ca="1">O95*(1-'Risk female'!O96)</f>
        <v>0.14643429783158121</v>
      </c>
      <c r="P96" s="21">
        <f ca="1">P95*(1-'Risk female'!P96)</f>
        <v>0.1475600431295635</v>
      </c>
      <c r="Q96" s="21">
        <f ca="1">Q95*(1-'Risk female'!Q96)</f>
        <v>0.1486838452639255</v>
      </c>
      <c r="R96" s="21">
        <f ca="1">R95*(1-'Risk female'!R96)</f>
        <v>0.14980564730552173</v>
      </c>
      <c r="S96" s="21">
        <f ca="1">S95*(1-'Risk female'!S96)</f>
        <v>0.15092539348619674</v>
      </c>
      <c r="T96" s="21">
        <f ca="1">T95*(1-'Risk female'!T96)</f>
        <v>0.15204302919038451</v>
      </c>
      <c r="U96" s="21">
        <f ca="1">U95*(1-'Risk female'!U96)</f>
        <v>0.15315850094646005</v>
      </c>
      <c r="V96" s="21">
        <f ca="1">V95*(1-'Risk female'!V96)</f>
        <v>0.15427175641785168</v>
      </c>
      <c r="W96" s="21">
        <f ca="1">W95*(1-'Risk female'!W96)</f>
        <v>0.15538274439393232</v>
      </c>
      <c r="X96" s="21">
        <f ca="1">X95*(1-'Risk female'!X96)</f>
        <v>0.15649141478069567</v>
      </c>
      <c r="Y96" s="21">
        <f ca="1">Y95*(1-'Risk female'!Y96)</f>
        <v>0.1575977185912347</v>
      </c>
      <c r="Z96" s="21">
        <f ca="1">Z95*(1-'Risk female'!Z96)</f>
        <v>0.15870160793602917</v>
      </c>
      <c r="AA96" s="21">
        <f ca="1">AA95*(1-'Risk female'!AA96)</f>
        <v>0.15980303601305437</v>
      </c>
      <c r="AB96" s="21">
        <f ca="1">AB95*(1-'Risk female'!AB96)</f>
        <v>0.16090195709772587</v>
      </c>
      <c r="AC96" s="21">
        <f ca="1">AC95*(1-'Risk female'!AC96)</f>
        <v>0.16199832653268345</v>
      </c>
      <c r="AD96" s="21">
        <f ca="1">AD95*(1-'Risk female'!AD96)</f>
        <v>0.16309210071743274</v>
      </c>
      <c r="AE96" s="21">
        <f ca="1">AE95*(1-'Risk female'!AE96)</f>
        <v>0.16418323709784707</v>
      </c>
      <c r="AF96" s="21">
        <f ca="1">AF95*(1-'Risk female'!AF96)</f>
        <v>0.16527169415554474</v>
      </c>
      <c r="AG96" s="21">
        <f ca="1">AG95*(1-'Risk female'!AG96)</f>
        <v>0.16635743139714873</v>
      </c>
      <c r="AH96" s="21">
        <f ca="1">AH95*(1-'Risk female'!AH96)</f>
        <v>0.16744040934343773</v>
      </c>
      <c r="AI96" s="21">
        <f ca="1">AI95*(1-'Risk female'!AI96)</f>
        <v>0.16852058951839918</v>
      </c>
      <c r="AJ96" s="21">
        <f ca="1">AJ95*(1-'Risk female'!AJ96)</f>
        <v>0.16959793443819041</v>
      </c>
      <c r="AK96" s="21">
        <f ca="1">AK95*(1-'Risk female'!AK96)</f>
        <v>0.17067240760002</v>
      </c>
      <c r="AL96" s="21">
        <f ca="1">AL95*(1-'Risk female'!AL96)</f>
        <v>0.17174397347095302</v>
      </c>
      <c r="AM96" s="21">
        <f ca="1">AM95*(1-'Risk female'!AM96)</f>
        <v>0.1728125974766517</v>
      </c>
      <c r="AN96" s="21">
        <f ca="1">AN95*(1-'Risk female'!AN96)</f>
        <v>0.17387824599005852</v>
      </c>
      <c r="AO96" s="21">
        <f ca="1">AO95*(1-'Risk female'!AO96)</f>
        <v>0.17494088632002644</v>
      </c>
      <c r="AP96" s="21">
        <f ca="1">AP95*(1-'Risk female'!AP96)</f>
        <v>0.17600048669990759</v>
      </c>
      <c r="AQ96" s="21">
        <f ca="1">AQ95*(1-'Risk female'!AQ96)</f>
        <v>0.17705701627610476</v>
      </c>
      <c r="AR96" s="21">
        <f ca="1">AR95*(1-'Risk female'!AR96)</f>
        <v>0.17811044509659216</v>
      </c>
      <c r="AS96" s="21">
        <f ca="1">AS95*(1-'Risk female'!AS96)</f>
        <v>0.17916074409941435</v>
      </c>
      <c r="AT96" s="21">
        <f ca="1">AT95*(1-'Risk female'!AT96)</f>
        <v>0.18020788510116695</v>
      </c>
      <c r="AU96" s="21">
        <f ca="1">AU95*(1-'Risk female'!AU96)</f>
        <v>0.18125184078546647</v>
      </c>
      <c r="AV96" s="21">
        <f ca="1">AV95*(1-'Risk female'!AV96)</f>
        <v>0.1822925846914169</v>
      </c>
      <c r="AW96" s="21">
        <f ca="1">AW95*(1-'Risk female'!AW96)</f>
        <v>0.183330091202073</v>
      </c>
      <c r="AX96" s="21">
        <f ca="1">AX95*(1-'Risk female'!AX96)</f>
        <v>0.18436433553291429</v>
      </c>
      <c r="AY96" s="21">
        <f ca="1">AY95*(1-'Risk female'!AY96)</f>
        <v>0.18539529372032651</v>
      </c>
      <c r="AZ96" s="21">
        <f ca="1">AZ95*(1-'Risk female'!AZ96)</f>
        <v>0.18642294261010139</v>
      </c>
    </row>
    <row r="97" spans="1:52" x14ac:dyDescent="0.2">
      <c r="A97" s="1">
        <v>94</v>
      </c>
      <c r="B97" s="21">
        <f ca="1">B96*(1-'Risk female'!B97)</f>
        <v>0.10216307594728478</v>
      </c>
      <c r="C97" s="21">
        <f ca="1">C96*(1-'Risk female'!C97)</f>
        <v>0.10305183401053947</v>
      </c>
      <c r="D97" s="21">
        <f ca="1">D96*(1-'Risk female'!D97)</f>
        <v>0.10393974299764747</v>
      </c>
      <c r="E97" s="21">
        <f ca="1">E96*(1-'Risk female'!E97)</f>
        <v>0.10482674653224168</v>
      </c>
      <c r="F97" s="21">
        <f ca="1">F96*(1-'Risk female'!F97)</f>
        <v>0.10571278920121926</v>
      </c>
      <c r="G97" s="21">
        <f ca="1">G96*(1-'Risk female'!G97)</f>
        <v>0.10659781655172407</v>
      </c>
      <c r="H97" s="21">
        <f ca="1">H96*(1-'Risk female'!H97)</f>
        <v>0.10748177508778818</v>
      </c>
      <c r="I97" s="21">
        <f ca="1">I96*(1-'Risk female'!I97)</f>
        <v>0.1083646122666478</v>
      </c>
      <c r="J97" s="21">
        <f ca="1">J96*(1-'Risk female'!J97)</f>
        <v>0.10924627649474057</v>
      </c>
      <c r="K97" s="21">
        <f ca="1">K96*(1-'Risk female'!K97)</f>
        <v>0.11012671712340223</v>
      </c>
      <c r="L97" s="21">
        <f ca="1">L96*(1-'Risk female'!L97)</f>
        <v>0.11100588444427117</v>
      </c>
      <c r="M97" s="21">
        <f ca="1">M96*(1-'Risk female'!M97)</f>
        <v>0.11188372968441421</v>
      </c>
      <c r="N97" s="21">
        <f ca="1">N96*(1-'Risk female'!N97)</f>
        <v>0.11276020500118339</v>
      </c>
      <c r="O97" s="21">
        <f ca="1">O96*(1-'Risk female'!O97)</f>
        <v>0.11363526347681879</v>
      </c>
      <c r="P97" s="21">
        <f ca="1">P96*(1-'Risk female'!P97)</f>
        <v>0.11450885911280251</v>
      </c>
      <c r="Q97" s="21">
        <f ca="1">Q96*(1-'Risk female'!Q97)</f>
        <v>0.11538094682398144</v>
      </c>
      <c r="R97" s="21">
        <f ca="1">R96*(1-'Risk female'!R97)</f>
        <v>0.1162514824324646</v>
      </c>
      <c r="S97" s="21">
        <f ca="1">S96*(1-'Risk female'!S97)</f>
        <v>0.11712042266130711</v>
      </c>
      <c r="T97" s="21">
        <f ca="1">T96*(1-'Risk female'!T97)</f>
        <v>0.11798772512799116</v>
      </c>
      <c r="U97" s="21">
        <f ca="1">U96*(1-'Risk female'!U97)</f>
        <v>0.11885334833771474</v>
      </c>
      <c r="V97" s="21">
        <f ca="1">V96*(1-'Risk female'!V97)</f>
        <v>0.11971725167649468</v>
      </c>
      <c r="W97" s="21">
        <f ca="1">W96*(1-'Risk female'!W97)</f>
        <v>0.12057939540409805</v>
      </c>
      <c r="X97" s="21">
        <f ca="1">X96*(1-'Risk female'!X97)</f>
        <v>0.12143974064680682</v>
      </c>
      <c r="Y97" s="21">
        <f ca="1">Y96*(1-'Risk female'!Y97)</f>
        <v>0.12229824939002898</v>
      </c>
      <c r="Z97" s="21">
        <f ca="1">Z96*(1-'Risk female'!Z97)</f>
        <v>0.12315488447076155</v>
      </c>
      <c r="AA97" s="21">
        <f ca="1">AA96*(1-'Risk female'!AA97)</f>
        <v>0.12400960956991472</v>
      </c>
      <c r="AB97" s="21">
        <f ca="1">AB96*(1-'Risk female'!AB97)</f>
        <v>0.12486238920450894</v>
      </c>
      <c r="AC97" s="21">
        <f ca="1">AC96*(1-'Risk female'!AC97)</f>
        <v>0.12571318871974702</v>
      </c>
      <c r="AD97" s="21">
        <f ca="1">AD96*(1-'Risk female'!AD97)</f>
        <v>0.12656197428097585</v>
      </c>
      <c r="AE97" s="21">
        <f ca="1">AE96*(1-'Risk female'!AE97)</f>
        <v>0.12740871286553976</v>
      </c>
      <c r="AF97" s="21">
        <f ca="1">AF96*(1-'Risk female'!AF97)</f>
        <v>0.12825337225453709</v>
      </c>
      <c r="AG97" s="21">
        <f ca="1">AG96*(1-'Risk female'!AG97)</f>
        <v>0.12909592102448555</v>
      </c>
      <c r="AH97" s="21">
        <f ca="1">AH96*(1-'Risk female'!AH97)</f>
        <v>0.12993632853890322</v>
      </c>
      <c r="AI97" s="21">
        <f ca="1">AI96*(1-'Risk female'!AI97)</f>
        <v>0.13077456493981357</v>
      </c>
      <c r="AJ97" s="21">
        <f ca="1">AJ96*(1-'Risk female'!AJ97)</f>
        <v>0.13161060113917919</v>
      </c>
      <c r="AK97" s="21">
        <f ca="1">AK96*(1-'Risk female'!AK97)</f>
        <v>0.13244440881027347</v>
      </c>
      <c r="AL97" s="21">
        <f ca="1">AL96*(1-'Risk female'!AL97)</f>
        <v>0.13327596037899331</v>
      </c>
      <c r="AM97" s="21">
        <f ca="1">AM96*(1-'Risk female'!AM97)</f>
        <v>0.13410522901512176</v>
      </c>
      <c r="AN97" s="21">
        <f ca="1">AN96*(1-'Risk female'!AN97)</f>
        <v>0.13493218862354589</v>
      </c>
      <c r="AO97" s="21">
        <f ca="1">AO96*(1-'Risk female'!AO97)</f>
        <v>0.13575681383543362</v>
      </c>
      <c r="AP97" s="21">
        <f ca="1">AP96*(1-'Risk female'!AP97)</f>
        <v>0.13657907999937846</v>
      </c>
      <c r="AQ97" s="21">
        <f ca="1">AQ96*(1-'Risk female'!AQ97)</f>
        <v>0.13739896317251526</v>
      </c>
      <c r="AR97" s="21">
        <f ca="1">AR96*(1-'Risk female'!AR97)</f>
        <v>0.13821644011161213</v>
      </c>
      <c r="AS97" s="21">
        <f ca="1">AS96*(1-'Risk female'!AS97)</f>
        <v>0.13903148826414541</v>
      </c>
      <c r="AT97" s="21">
        <f ca="1">AT96*(1-'Risk female'!AT97)</f>
        <v>0.13984408575936061</v>
      </c>
      <c r="AU97" s="21">
        <f ca="1">AU96*(1-'Risk female'!AU97)</f>
        <v>0.14065421139932466</v>
      </c>
      <c r="AV97" s="21">
        <f ca="1">AV96*(1-'Risk female'!AV97)</f>
        <v>0.14146184464997605</v>
      </c>
      <c r="AW97" s="21">
        <f ca="1">AW96*(1-'Risk female'!AW97)</f>
        <v>0.14226696563217187</v>
      </c>
      <c r="AX97" s="21">
        <f ca="1">AX96*(1-'Risk female'!AX97)</f>
        <v>0.14306955511274375</v>
      </c>
      <c r="AY97" s="21">
        <f ca="1">AY96*(1-'Risk female'!AY97)</f>
        <v>0.14386959449555906</v>
      </c>
      <c r="AZ97" s="21">
        <f ca="1">AZ96*(1-'Risk female'!AZ97)</f>
        <v>0.14466706581259667</v>
      </c>
    </row>
    <row r="98" spans="1:52" x14ac:dyDescent="0.2">
      <c r="A98" s="1">
        <v>95</v>
      </c>
      <c r="B98" s="21">
        <f ca="1">B97*(1-'Risk female'!B98)</f>
        <v>7.6899882961148802E-2</v>
      </c>
      <c r="C98" s="21">
        <f ca="1">C97*(1-'Risk female'!C98)</f>
        <v>7.7568866254881338E-2</v>
      </c>
      <c r="D98" s="21">
        <f ca="1">D97*(1-'Risk female'!D98)</f>
        <v>7.8237210434572921E-2</v>
      </c>
      <c r="E98" s="21">
        <f ca="1">E97*(1-'Risk female'!E98)</f>
        <v>7.8904873064774228E-2</v>
      </c>
      <c r="F98" s="21">
        <f ca="1">F97*(1-'Risk female'!F98)</f>
        <v>7.9571812435101322E-2</v>
      </c>
      <c r="G98" s="21">
        <f ca="1">G97*(1-'Risk female'!G98)</f>
        <v>8.0237987557964227E-2</v>
      </c>
      <c r="H98" s="21">
        <f ca="1">H97*(1-'Risk female'!H98)</f>
        <v>8.0903358166039038E-2</v>
      </c>
      <c r="I98" s="21">
        <f ca="1">I97*(1-'Risk female'!I98)</f>
        <v>8.156788470949479E-2</v>
      </c>
      <c r="J98" s="21">
        <f ca="1">J97*(1-'Risk female'!J98)</f>
        <v>8.2231528352980518E-2</v>
      </c>
      <c r="K98" s="21">
        <f ca="1">K97*(1-'Risk female'!K98)</f>
        <v>8.289425097238616E-2</v>
      </c>
      <c r="L98" s="21">
        <f ca="1">L97*(1-'Risk female'!L98)</f>
        <v>8.3556015151383403E-2</v>
      </c>
      <c r="M98" s="21">
        <f ca="1">M97*(1-'Risk female'!M98)</f>
        <v>8.4216784177756826E-2</v>
      </c>
      <c r="N98" s="21">
        <f ca="1">N97*(1-'Risk female'!N98)</f>
        <v>8.4876522039532484E-2</v>
      </c>
      <c r="O98" s="21">
        <f ca="1">O97*(1-'Risk female'!O98)</f>
        <v>8.5535193420915381E-2</v>
      </c>
      <c r="P98" s="21">
        <f ca="1">P97*(1-'Risk female'!P98)</f>
        <v>8.619276369803959E-2</v>
      </c>
      <c r="Q98" s="21">
        <f ca="1">Q97*(1-'Risk female'!Q98)</f>
        <v>8.6849198934544417E-2</v>
      </c>
      <c r="R98" s="21">
        <f ca="1">R97*(1-'Risk female'!R98)</f>
        <v>8.7504465876980742E-2</v>
      </c>
      <c r="S98" s="21">
        <f ca="1">S97*(1-'Risk female'!S98)</f>
        <v>8.8158531950056906E-2</v>
      </c>
      <c r="T98" s="21">
        <f ca="1">T97*(1-'Risk female'!T98)</f>
        <v>8.8811365251731708E-2</v>
      </c>
      <c r="U98" s="21">
        <f ca="1">U97*(1-'Risk female'!U98)</f>
        <v>8.946293454816269E-2</v>
      </c>
      <c r="V98" s="21">
        <f ca="1">V97*(1-'Risk female'!V98)</f>
        <v>9.011320926851471E-2</v>
      </c>
      <c r="W98" s="21">
        <f ca="1">W97*(1-'Risk female'!W98)</f>
        <v>9.0762159499639283E-2</v>
      </c>
      <c r="X98" s="21">
        <f ca="1">X97*(1-'Risk female'!X98)</f>
        <v>9.1409755980628407E-2</v>
      </c>
      <c r="Y98" s="21">
        <f ca="1">Y97*(1-'Risk female'!Y98)</f>
        <v>9.2055970097252804E-2</v>
      </c>
      <c r="Z98" s="21">
        <f ca="1">Z97*(1-'Risk female'!Z98)</f>
        <v>9.2700773876288792E-2</v>
      </c>
      <c r="AA98" s="21">
        <f ca="1">AA97*(1-'Risk female'!AA98)</f>
        <v>9.3344139979740393E-2</v>
      </c>
      <c r="AB98" s="21">
        <f ca="1">AB97*(1-'Risk female'!AB98)</f>
        <v>9.3986041698966086E-2</v>
      </c>
      <c r="AC98" s="21">
        <f ca="1">AC97*(1-'Risk female'!AC98)</f>
        <v>9.4626452948711234E-2</v>
      </c>
      <c r="AD98" s="21">
        <f ca="1">AD97*(1-'Risk female'!AD98)</f>
        <v>9.5265348261057647E-2</v>
      </c>
      <c r="AE98" s="21">
        <f ca="1">AE97*(1-'Risk female'!AE98)</f>
        <v>9.5902702779291332E-2</v>
      </c>
      <c r="AF98" s="21">
        <f ca="1">AF97*(1-'Risk female'!AF98)</f>
        <v>9.6538492251697652E-2</v>
      </c>
      <c r="AG98" s="21">
        <f ca="1">AG97*(1-'Risk female'!AG98)</f>
        <v>9.7172693025287596E-2</v>
      </c>
      <c r="AH98" s="21">
        <f ca="1">AH97*(1-'Risk female'!AH98)</f>
        <v>9.7805282039460734E-2</v>
      </c>
      <c r="AI98" s="21">
        <f ca="1">AI97*(1-'Risk female'!AI98)</f>
        <v>9.8436236819610876E-2</v>
      </c>
      <c r="AJ98" s="21">
        <f ca="1">AJ97*(1-'Risk female'!AJ98)</f>
        <v>9.9065535470678048E-2</v>
      </c>
      <c r="AK98" s="21">
        <f ca="1">AK97*(1-'Risk female'!AK98)</f>
        <v>9.9693156670653899E-2</v>
      </c>
      <c r="AL98" s="21">
        <f ca="1">AL97*(1-'Risk female'!AL98)</f>
        <v>0.10031907966404253</v>
      </c>
      <c r="AM98" s="21">
        <f ca="1">AM97*(1-'Risk female'!AM98)</f>
        <v>0.10094328425528383</v>
      </c>
      <c r="AN98" s="21">
        <f ca="1">AN97*(1-'Risk female'!AN98)</f>
        <v>0.10156575080214296</v>
      </c>
      <c r="AO98" s="21">
        <f ca="1">AO97*(1-'Risk female'!AO98)</f>
        <v>0.102186460209069</v>
      </c>
      <c r="AP98" s="21">
        <f ca="1">AP97*(1-'Risk female'!AP98)</f>
        <v>0.10280539392052948</v>
      </c>
      <c r="AQ98" s="21">
        <f ca="1">AQ97*(1-'Risk female'!AQ98)</f>
        <v>0.103422533914323</v>
      </c>
      <c r="AR98" s="21">
        <f ca="1">AR97*(1-'Risk female'!AR98)</f>
        <v>0.10403786269487406</v>
      </c>
      <c r="AS98" s="21">
        <f ca="1">AS97*(1-'Risk female'!AS98)</f>
        <v>0.10465136328651492</v>
      </c>
      <c r="AT98" s="21">
        <f ca="1">AT97*(1-'Risk female'!AT98)</f>
        <v>0.10526301922675711</v>
      </c>
      <c r="AU98" s="21">
        <f ca="1">AU97*(1-'Risk female'!AU98)</f>
        <v>0.10587281455955629</v>
      </c>
      <c r="AV98" s="21">
        <f ca="1">AV97*(1-'Risk female'!AV98)</f>
        <v>0.10648073382857547</v>
      </c>
      <c r="AW98" s="21">
        <f ca="1">AW97*(1-'Risk female'!AW98)</f>
        <v>0.10708676207044604</v>
      </c>
      <c r="AX98" s="21">
        <f ca="1">AX97*(1-'Risk female'!AX98)</f>
        <v>0.10769088480803543</v>
      </c>
      <c r="AY98" s="21">
        <f ca="1">AY97*(1-'Risk female'!AY98)</f>
        <v>0.10829308804371868</v>
      </c>
      <c r="AZ98" s="21">
        <f ca="1">AZ97*(1-'Risk female'!AZ98)</f>
        <v>0.10889335825266099</v>
      </c>
    </row>
    <row r="99" spans="1:52" x14ac:dyDescent="0.2">
      <c r="A99" s="1">
        <v>96</v>
      </c>
      <c r="B99" s="21">
        <f ca="1">B98*(1-'Risk female'!B99)</f>
        <v>5.6118500739778504E-2</v>
      </c>
      <c r="C99" s="21">
        <f ca="1">C98*(1-'Risk female'!C99)</f>
        <v>5.660669835489316E-2</v>
      </c>
      <c r="D99" s="21">
        <f ca="1">D98*(1-'Risk female'!D99)</f>
        <v>5.7094429569794977E-2</v>
      </c>
      <c r="E99" s="21">
        <f ca="1">E98*(1-'Risk female'!E99)</f>
        <v>5.7581663416767202E-2</v>
      </c>
      <c r="F99" s="21">
        <f ca="1">F98*(1-'Risk female'!F99)</f>
        <v>5.8068369457217189E-2</v>
      </c>
      <c r="G99" s="21">
        <f ca="1">G98*(1-'Risk female'!G99)</f>
        <v>5.8554517780018821E-2</v>
      </c>
      <c r="H99" s="21">
        <f ca="1">H98*(1-'Risk female'!H99)</f>
        <v>5.9040078999667719E-2</v>
      </c>
      <c r="I99" s="21">
        <f ca="1">I98*(1-'Risk female'!I99)</f>
        <v>5.9525024254257569E-2</v>
      </c>
      <c r="J99" s="21">
        <f ca="1">J98*(1-'Risk female'!J99)</f>
        <v>6.0009325203281366E-2</v>
      </c>
      <c r="K99" s="21">
        <f ca="1">K98*(1-'Risk female'!K99)</f>
        <v>6.0492954025267651E-2</v>
      </c>
      <c r="L99" s="21">
        <f ca="1">L98*(1-'Risk female'!L99)</f>
        <v>6.0975883415256164E-2</v>
      </c>
      <c r="M99" s="21">
        <f ca="1">M98*(1-'Risk female'!M99)</f>
        <v>6.1458086582120458E-2</v>
      </c>
      <c r="N99" s="21">
        <f ca="1">N98*(1-'Risk female'!N99)</f>
        <v>6.1939537245742693E-2</v>
      </c>
      <c r="O99" s="21">
        <f ca="1">O98*(1-'Risk female'!O99)</f>
        <v>6.242020963404895E-2</v>
      </c>
      <c r="P99" s="21">
        <f ca="1">P98*(1-'Risk female'!P99)</f>
        <v>6.2900078479907862E-2</v>
      </c>
      <c r="Q99" s="21">
        <f ca="1">Q98*(1-'Risk female'!Q99)</f>
        <v>6.3379119017902219E-2</v>
      </c>
      <c r="R99" s="21">
        <f ca="1">R98*(1-'Risk female'!R99)</f>
        <v>6.3857306980976802E-2</v>
      </c>
      <c r="S99" s="21">
        <f ca="1">S98*(1-'Risk female'!S99)</f>
        <v>6.4334618596968901E-2</v>
      </c>
      <c r="T99" s="21">
        <f ca="1">T98*(1-'Risk female'!T99)</f>
        <v>6.4811030585027435E-2</v>
      </c>
      <c r="U99" s="21">
        <f ca="1">U98*(1-'Risk female'!U99)</f>
        <v>6.5286520151926417E-2</v>
      </c>
      <c r="V99" s="21">
        <f ca="1">V98*(1-'Risk female'!V99)</f>
        <v>6.5761064988276427E-2</v>
      </c>
      <c r="W99" s="21">
        <f ca="1">W98*(1-'Risk female'!W99)</f>
        <v>6.623464326464186E-2</v>
      </c>
      <c r="X99" s="21">
        <f ca="1">X98*(1-'Risk female'!X99)</f>
        <v>6.670723362756642E-2</v>
      </c>
      <c r="Y99" s="21">
        <f ca="1">Y98*(1-'Risk female'!Y99)</f>
        <v>6.7178815195514496E-2</v>
      </c>
      <c r="Z99" s="21">
        <f ca="1">Z98*(1-'Risk female'!Z99)</f>
        <v>6.7649367554731013E-2</v>
      </c>
      <c r="AA99" s="21">
        <f ca="1">AA98*(1-'Risk female'!AA99)</f>
        <v>6.8118870755025068E-2</v>
      </c>
      <c r="AB99" s="21">
        <f ca="1">AB98*(1-'Risk female'!AB99)</f>
        <v>6.8587305305483764E-2</v>
      </c>
      <c r="AC99" s="21">
        <f ca="1">AC98*(1-'Risk female'!AC99)</f>
        <v>6.9054652170117387E-2</v>
      </c>
      <c r="AD99" s="21">
        <f ca="1">AD98*(1-'Risk female'!AD99)</f>
        <v>6.9520892763444003E-2</v>
      </c>
      <c r="AE99" s="21">
        <f ca="1">AE98*(1-'Risk female'!AE99)</f>
        <v>6.998600894601438E-2</v>
      </c>
      <c r="AF99" s="21">
        <f ca="1">AF98*(1-'Risk female'!AF99)</f>
        <v>7.0449983019883949E-2</v>
      </c>
      <c r="AG99" s="21">
        <f ca="1">AG98*(1-'Risk female'!AG99)</f>
        <v>7.0912797724034485E-2</v>
      </c>
      <c r="AH99" s="21">
        <f ca="1">AH98*(1-'Risk female'!AH99)</f>
        <v>7.1374436229749594E-2</v>
      </c>
      <c r="AI99" s="21">
        <f ca="1">AI98*(1-'Risk female'!AI99)</f>
        <v>7.1834882135948325E-2</v>
      </c>
      <c r="AJ99" s="21">
        <f ca="1">AJ98*(1-'Risk female'!AJ99)</f>
        <v>7.2294119464479722E-2</v>
      </c>
      <c r="AK99" s="21">
        <f ca="1">AK98*(1-'Risk female'!AK99)</f>
        <v>7.2752132655383273E-2</v>
      </c>
      <c r="AL99" s="21">
        <f ca="1">AL98*(1-'Risk female'!AL99)</f>
        <v>7.3208906562116927E-2</v>
      </c>
      <c r="AM99" s="21">
        <f ca="1">AM98*(1-'Risk female'!AM99)</f>
        <v>7.366442644675765E-2</v>
      </c>
      <c r="AN99" s="21">
        <f ca="1">AN98*(1-'Risk female'!AN99)</f>
        <v>7.4118677975177391E-2</v>
      </c>
      <c r="AO99" s="21">
        <f ca="1">AO98*(1-'Risk female'!AO99)</f>
        <v>7.457164721219646E-2</v>
      </c>
      <c r="AP99" s="21">
        <f ca="1">AP98*(1-'Risk female'!AP99)</f>
        <v>7.5023320616719277E-2</v>
      </c>
      <c r="AQ99" s="21">
        <f ca="1">AQ98*(1-'Risk female'!AQ99)</f>
        <v>7.5473685036854296E-2</v>
      </c>
      <c r="AR99" s="21">
        <f ca="1">AR98*(1-'Risk female'!AR99)</f>
        <v>7.5922727705020732E-2</v>
      </c>
      <c r="AS99" s="21">
        <f ca="1">AS98*(1-'Risk female'!AS99)</f>
        <v>7.6370436233046013E-2</v>
      </c>
      <c r="AT99" s="21">
        <f ca="1">AT98*(1-'Risk female'!AT99)</f>
        <v>7.6816798607255515E-2</v>
      </c>
      <c r="AU99" s="21">
        <f ca="1">AU98*(1-'Risk female'!AU99)</f>
        <v>7.7261803183557576E-2</v>
      </c>
      <c r="AV99" s="21">
        <f ca="1">AV98*(1-'Risk female'!AV99)</f>
        <v>7.7705438682527245E-2</v>
      </c>
      <c r="AW99" s="21">
        <f ca="1">AW98*(1-'Risk female'!AW99)</f>
        <v>7.8147694184488456E-2</v>
      </c>
      <c r="AX99" s="21">
        <f ca="1">AX98*(1-'Risk female'!AX99)</f>
        <v>7.8588559124600985E-2</v>
      </c>
      <c r="AY99" s="21">
        <f ca="1">AY98*(1-'Risk female'!AY99)</f>
        <v>7.9028023287950375E-2</v>
      </c>
      <c r="AZ99" s="21">
        <f ca="1">AZ98*(1-'Risk female'!AZ99)</f>
        <v>7.9466076804645763E-2</v>
      </c>
    </row>
    <row r="100" spans="1:52" x14ac:dyDescent="0.2">
      <c r="A100" s="1">
        <v>97</v>
      </c>
      <c r="B100" s="21">
        <f ca="1">B99*(1-'Risk female'!B100)</f>
        <v>3.9279614772475629E-2</v>
      </c>
      <c r="C100" s="21">
        <f ca="1">C99*(1-'Risk female'!C100)</f>
        <v>3.9621324084053021E-2</v>
      </c>
      <c r="D100" s="21">
        <f ca="1">D99*(1-'Risk female'!D100)</f>
        <v>3.9962706943204765E-2</v>
      </c>
      <c r="E100" s="21">
        <f ca="1">E99*(1-'Risk female'!E100)</f>
        <v>4.030374167436989E-2</v>
      </c>
      <c r="F100" s="21">
        <f ca="1">F99*(1-'Risk female'!F100)</f>
        <v>4.0644406972342853E-2</v>
      </c>
      <c r="G100" s="21">
        <f ca="1">G99*(1-'Risk female'!G100)</f>
        <v>4.0984681901113311E-2</v>
      </c>
      <c r="H100" s="21">
        <f ca="1">H99*(1-'Risk female'!H100)</f>
        <v>4.1324545892574921E-2</v>
      </c>
      <c r="I100" s="21">
        <f ca="1">I99*(1-'Risk female'!I100)</f>
        <v>4.1663978745108833E-2</v>
      </c>
      <c r="J100" s="21">
        <f ca="1">J99*(1-'Risk female'!J100)</f>
        <v>4.2002960622044734E-2</v>
      </c>
      <c r="K100" s="21">
        <f ca="1">K99*(1-'Risk female'!K100)</f>
        <v>4.2341472050006351E-2</v>
      </c>
      <c r="L100" s="21">
        <f ca="1">L99*(1-'Risk female'!L100)</f>
        <v>4.2679493917144533E-2</v>
      </c>
      <c r="M100" s="21">
        <f ca="1">M99*(1-'Risk female'!M100)</f>
        <v>4.3017007471263267E-2</v>
      </c>
      <c r="N100" s="21">
        <f ca="1">N99*(1-'Risk female'!N100)</f>
        <v>4.3353994317842176E-2</v>
      </c>
      <c r="O100" s="21">
        <f ca="1">O99*(1-'Risk female'!O100)</f>
        <v>4.3690436417961442E-2</v>
      </c>
      <c r="P100" s="21">
        <f ca="1">P99*(1-'Risk female'!P100)</f>
        <v>4.4026316086131008E-2</v>
      </c>
      <c r="Q100" s="21">
        <f ca="1">Q99*(1-'Risk female'!Q100)</f>
        <v>4.4361615988030921E-2</v>
      </c>
      <c r="R100" s="21">
        <f ca="1">R99*(1-'Risk female'!R100)</f>
        <v>4.4696319138164978E-2</v>
      </c>
      <c r="S100" s="21">
        <f ca="1">S99*(1-'Risk female'!S100)</f>
        <v>4.5030408897432338E-2</v>
      </c>
      <c r="T100" s="21">
        <f ca="1">T99*(1-'Risk female'!T100)</f>
        <v>4.5363868970621064E-2</v>
      </c>
      <c r="U100" s="21">
        <f ca="1">U99*(1-'Risk female'!U100)</f>
        <v>4.5696683403827841E-2</v>
      </c>
      <c r="V100" s="21">
        <f ca="1">V99*(1-'Risk female'!V100)</f>
        <v>4.6028836581806155E-2</v>
      </c>
      <c r="W100" s="21">
        <f ca="1">W99*(1-'Risk female'!W100)</f>
        <v>4.6360313225248653E-2</v>
      </c>
      <c r="X100" s="21">
        <f ca="1">X99*(1-'Risk female'!X100)</f>
        <v>4.6691098388005205E-2</v>
      </c>
      <c r="Y100" s="21">
        <f ca="1">Y99*(1-'Risk female'!Y100)</f>
        <v>4.70211774542421E-2</v>
      </c>
      <c r="Z100" s="21">
        <f ca="1">Z99*(1-'Risk female'!Z100)</f>
        <v>4.7350536135544199E-2</v>
      </c>
      <c r="AA100" s="21">
        <f ca="1">AA99*(1-'Risk female'!AA100)</f>
        <v>4.7679160467963735E-2</v>
      </c>
      <c r="AB100" s="21">
        <f ca="1">AB99*(1-'Risk female'!AB100)</f>
        <v>4.8007036809020243E-2</v>
      </c>
      <c r="AC100" s="21">
        <f ca="1">AC99*(1-'Risk female'!AC100)</f>
        <v>4.8334151834652436E-2</v>
      </c>
      <c r="AD100" s="21">
        <f ca="1">AD99*(1-'Risk female'!AD100)</f>
        <v>4.8660492536127704E-2</v>
      </c>
      <c r="AE100" s="21">
        <f ca="1">AE99*(1-'Risk female'!AE100)</f>
        <v>4.8986046216909822E-2</v>
      </c>
      <c r="AF100" s="21">
        <f ca="1">AF99*(1-'Risk female'!AF100)</f>
        <v>4.9310800489489576E-2</v>
      </c>
      <c r="AG100" s="21">
        <f ca="1">AG99*(1-'Risk female'!AG100)</f>
        <v>4.9634743272180211E-2</v>
      </c>
      <c r="AH100" s="21">
        <f ca="1">AH99*(1-'Risk female'!AH100)</f>
        <v>4.9957862785880575E-2</v>
      </c>
      <c r="AI100" s="21">
        <f ca="1">AI99*(1-'Risk female'!AI100)</f>
        <v>5.0280147550808896E-2</v>
      </c>
      <c r="AJ100" s="21">
        <f ca="1">AJ99*(1-'Risk female'!AJ100)</f>
        <v>5.0601586383209274E-2</v>
      </c>
      <c r="AK100" s="21">
        <f ca="1">AK99*(1-'Risk female'!AK100)</f>
        <v>5.0922168392034249E-2</v>
      </c>
      <c r="AL100" s="21">
        <f ca="1">AL99*(1-'Risk female'!AL100)</f>
        <v>5.1241882975604704E-2</v>
      </c>
      <c r="AM100" s="21">
        <f ca="1">AM99*(1-'Risk female'!AM100)</f>
        <v>5.1560719818250562E-2</v>
      </c>
      <c r="AN100" s="21">
        <f ca="1">AN99*(1-'Risk female'!AN100)</f>
        <v>5.1878668886934216E-2</v>
      </c>
      <c r="AO100" s="21">
        <f ca="1">AO99*(1-'Risk female'!AO100)</f>
        <v>5.2195720427858215E-2</v>
      </c>
      <c r="AP100" s="21">
        <f ca="1">AP99*(1-'Risk female'!AP100)</f>
        <v>5.2511864963060539E-2</v>
      </c>
      <c r="AQ100" s="21">
        <f ca="1">AQ99*(1-'Risk female'!AQ100)</f>
        <v>5.2827093286998882E-2</v>
      </c>
      <c r="AR100" s="21">
        <f ca="1">AR99*(1-'Risk female'!AR100)</f>
        <v>5.3141396463125608E-2</v>
      </c>
      <c r="AS100" s="21">
        <f ca="1">AS99*(1-'Risk female'!AS100)</f>
        <v>5.3454765820456274E-2</v>
      </c>
      <c r="AT100" s="21">
        <f ca="1">AT99*(1-'Risk female'!AT100)</f>
        <v>5.3767192950132763E-2</v>
      </c>
      <c r="AU100" s="21">
        <f ca="1">AU99*(1-'Risk female'!AU100)</f>
        <v>5.4078669701983044E-2</v>
      </c>
      <c r="AV100" s="21">
        <f ca="1">AV99*(1-'Risk female'!AV100)</f>
        <v>5.4389188181080107E-2</v>
      </c>
      <c r="AW100" s="21">
        <f ca="1">AW99*(1-'Risk female'!AW100)</f>
        <v>5.4698740744299791E-2</v>
      </c>
      <c r="AX100" s="21">
        <f ca="1">AX99*(1-'Risk female'!AX100)</f>
        <v>5.5007319996881923E-2</v>
      </c>
      <c r="AY100" s="21">
        <f ca="1">AY99*(1-'Risk female'!AY100)</f>
        <v>5.531491878899357E-2</v>
      </c>
      <c r="AZ100" s="21">
        <f ca="1">AZ99*(1-'Risk female'!AZ100)</f>
        <v>5.56215302122978E-2</v>
      </c>
    </row>
    <row r="101" spans="1:52" x14ac:dyDescent="0.2">
      <c r="A101" s="1">
        <v>98</v>
      </c>
      <c r="B101" s="21">
        <f ca="1">B100*(1-'Risk female'!B101)</f>
        <v>2.6933841576640881E-2</v>
      </c>
      <c r="C101" s="21">
        <f ca="1">C100*(1-'Risk female'!C101)</f>
        <v>2.7168149996328786E-2</v>
      </c>
      <c r="D101" s="21">
        <f ca="1">D100*(1-'Risk female'!D101)</f>
        <v>2.7402234569169782E-2</v>
      </c>
      <c r="E101" s="21">
        <f ca="1">E100*(1-'Risk female'!E101)</f>
        <v>2.7636080432336705E-2</v>
      </c>
      <c r="F101" s="21">
        <f ca="1">F100*(1-'Risk female'!F101)</f>
        <v>2.7869672976953318E-2</v>
      </c>
      <c r="G101" s="21">
        <f ca="1">G100*(1-'Risk female'!G101)</f>
        <v>2.810299784729875E-2</v>
      </c>
      <c r="H101" s="21">
        <f ca="1">H100*(1-'Risk female'!H101)</f>
        <v>2.8336040939922105E-2</v>
      </c>
      <c r="I101" s="21">
        <f ca="1">I100*(1-'Risk female'!I101)</f>
        <v>2.8568788402671203E-2</v>
      </c>
      <c r="J101" s="21">
        <f ca="1">J100*(1-'Risk female'!J101)</f>
        <v>2.8801226633637298E-2</v>
      </c>
      <c r="K101" s="21">
        <f ca="1">K100*(1-'Risk female'!K101)</f>
        <v>2.9033342280020611E-2</v>
      </c>
      <c r="L101" s="21">
        <f ca="1">L100*(1-'Risk female'!L101)</f>
        <v>2.9265122236918756E-2</v>
      </c>
      <c r="M101" s="21">
        <f ca="1">M100*(1-'Risk female'!M101)</f>
        <v>2.9496553646041763E-2</v>
      </c>
      <c r="N101" s="21">
        <f ca="1">N100*(1-'Risk female'!N101)</f>
        <v>2.9727623894356119E-2</v>
      </c>
      <c r="O101" s="21">
        <f ca="1">O100*(1-'Risk female'!O101)</f>
        <v>2.995832061266188E-2</v>
      </c>
      <c r="P101" s="21">
        <f ca="1">P100*(1-'Risk female'!P101)</f>
        <v>3.018863167410419E-2</v>
      </c>
      <c r="Q101" s="21">
        <f ca="1">Q100*(1-'Risk female'!Q101)</f>
        <v>3.0418545192623818E-2</v>
      </c>
      <c r="R101" s="21">
        <f ca="1">R100*(1-'Risk female'!R101)</f>
        <v>3.0648049521348301E-2</v>
      </c>
      <c r="S101" s="21">
        <f ca="1">S100*(1-'Risk female'!S101)</f>
        <v>3.0877133250926794E-2</v>
      </c>
      <c r="T101" s="21">
        <f ca="1">T100*(1-'Risk female'!T101)</f>
        <v>3.1105785207811404E-2</v>
      </c>
      <c r="U101" s="21">
        <f ca="1">U100*(1-'Risk female'!U101)</f>
        <v>3.1333994452487912E-2</v>
      </c>
      <c r="V101" s="21">
        <f ca="1">V100*(1-'Risk female'!V101)</f>
        <v>3.1561750277657424E-2</v>
      </c>
      <c r="W101" s="21">
        <f ca="1">W100*(1-'Risk female'!W101)</f>
        <v>3.1789042206372901E-2</v>
      </c>
      <c r="X101" s="21">
        <f ca="1">X100*(1-'Risk female'!X101)</f>
        <v>3.2015859990131595E-2</v>
      </c>
      <c r="Y101" s="21">
        <f ca="1">Y100*(1-'Risk female'!Y101)</f>
        <v>3.2242193606927143E-2</v>
      </c>
      <c r="Z101" s="21">
        <f ca="1">Z100*(1-'Risk female'!Z101)</f>
        <v>3.2468033259262487E-2</v>
      </c>
      <c r="AA101" s="21">
        <f ca="1">AA100*(1-'Risk female'!AA101)</f>
        <v>3.2693369372126288E-2</v>
      </c>
      <c r="AB101" s="21">
        <f ca="1">AB100*(1-'Risk female'!AB101)</f>
        <v>3.2918192590935771E-2</v>
      </c>
      <c r="AC101" s="21">
        <f ca="1">AC100*(1-'Risk female'!AC101)</f>
        <v>3.3142493779446669E-2</v>
      </c>
      <c r="AD101" s="21">
        <f ca="1">AD100*(1-'Risk female'!AD101)</f>
        <v>3.3366264017634026E-2</v>
      </c>
      <c r="AE101" s="21">
        <f ca="1">AE100*(1-'Risk female'!AE101)</f>
        <v>3.3589494599544474E-2</v>
      </c>
      <c r="AF101" s="21">
        <f ca="1">AF100*(1-'Risk female'!AF101)</f>
        <v>3.3812177031122943E-2</v>
      </c>
      <c r="AG101" s="21">
        <f ca="1">AG100*(1-'Risk female'!AG101)</f>
        <v>3.4034303028015349E-2</v>
      </c>
      <c r="AH101" s="21">
        <f ca="1">AH100*(1-'Risk female'!AH101)</f>
        <v>3.4255864513349089E-2</v>
      </c>
      <c r="AI101" s="21">
        <f ca="1">AI100*(1-'Risk female'!AI101)</f>
        <v>3.4476853615493408E-2</v>
      </c>
      <c r="AJ101" s="21">
        <f ca="1">AJ100*(1-'Risk female'!AJ101)</f>
        <v>3.4697262665801074E-2</v>
      </c>
      <c r="AK101" s="21">
        <f ca="1">AK100*(1-'Risk female'!AK101)</f>
        <v>3.4917084196333589E-2</v>
      </c>
      <c r="AL101" s="21">
        <f ca="1">AL100*(1-'Risk female'!AL101)</f>
        <v>3.5136310937570941E-2</v>
      </c>
      <c r="AM101" s="21">
        <f ca="1">AM100*(1-'Risk female'!AM101)</f>
        <v>3.5354935816108123E-2</v>
      </c>
      <c r="AN101" s="21">
        <f ca="1">AN100*(1-'Risk female'!AN101)</f>
        <v>3.5572951952339858E-2</v>
      </c>
      <c r="AO101" s="21">
        <f ca="1">AO100*(1-'Risk female'!AO101)</f>
        <v>3.5790352658134475E-2</v>
      </c>
      <c r="AP101" s="21">
        <f ca="1">AP100*(1-'Risk female'!AP101)</f>
        <v>3.600713143449933E-2</v>
      </c>
      <c r="AQ101" s="21">
        <f ca="1">AQ100*(1-'Risk female'!AQ101)</f>
        <v>3.6223281969238658E-2</v>
      </c>
      <c r="AR101" s="21">
        <f ca="1">AR100*(1-'Risk female'!AR101)</f>
        <v>3.643879813460503E-2</v>
      </c>
      <c r="AS101" s="21">
        <f ca="1">AS100*(1-'Risk female'!AS101)</f>
        <v>3.6653673984946421E-2</v>
      </c>
      <c r="AT101" s="21">
        <f ca="1">AT100*(1-'Risk female'!AT101)</f>
        <v>3.6867903754349549E-2</v>
      </c>
      <c r="AU101" s="21">
        <f ca="1">AU100*(1-'Risk female'!AU101)</f>
        <v>3.7081481854280937E-2</v>
      </c>
      <c r="AV101" s="21">
        <f ca="1">AV100*(1-'Risk female'!AV101)</f>
        <v>3.7294402871227372E-2</v>
      </c>
      <c r="AW101" s="21">
        <f ca="1">AW100*(1-'Risk female'!AW101)</f>
        <v>3.7506661564335644E-2</v>
      </c>
      <c r="AX101" s="21">
        <f ca="1">AX100*(1-'Risk female'!AX101)</f>
        <v>3.7718252863054524E-2</v>
      </c>
      <c r="AY101" s="21">
        <f ca="1">AY100*(1-'Risk female'!AY101)</f>
        <v>3.7929171864778198E-2</v>
      </c>
      <c r="AZ101" s="21">
        <f ca="1">AZ100*(1-'Risk female'!AZ101)</f>
        <v>3.8139413832493509E-2</v>
      </c>
    </row>
    <row r="102" spans="1:52" x14ac:dyDescent="0.2">
      <c r="A102" s="1">
        <v>99</v>
      </c>
      <c r="B102" s="21">
        <f ca="1">B101*(1-'Risk female'!B102)</f>
        <v>1.7918656224920275E-2</v>
      </c>
      <c r="C102" s="21">
        <f ca="1">C101*(1-'Risk female'!C102)</f>
        <v>1.8074537888181901E-2</v>
      </c>
      <c r="D102" s="21">
        <f ca="1">D101*(1-'Risk female'!D102)</f>
        <v>1.8230270629698168E-2</v>
      </c>
      <c r="E102" s="21">
        <f ca="1">E101*(1-'Risk female'!E102)</f>
        <v>1.8385844561466663E-2</v>
      </c>
      <c r="F102" s="21">
        <f ca="1">F101*(1-'Risk female'!F102)</f>
        <v>1.854124996443449E-2</v>
      </c>
      <c r="G102" s="21">
        <f ca="1">G101*(1-'Risk female'!G102)</f>
        <v>1.8696477287968978E-2</v>
      </c>
      <c r="H102" s="21">
        <f ca="1">H101*(1-'Risk female'!H102)</f>
        <v>1.8851517149268665E-2</v>
      </c>
      <c r="I102" s="21">
        <f ca="1">I101*(1-'Risk female'!I102)</f>
        <v>1.9006360332717125E-2</v>
      </c>
      <c r="J102" s="21">
        <f ca="1">J101*(1-'Risk female'!J102)</f>
        <v>1.91609977891809E-2</v>
      </c>
      <c r="K102" s="21">
        <f ca="1">K101*(1-'Risk female'!K102)</f>
        <v>1.9315420635254776E-2</v>
      </c>
      <c r="L102" s="21">
        <f ca="1">L101*(1-'Risk female'!L102)</f>
        <v>1.9469620152455718E-2</v>
      </c>
      <c r="M102" s="21">
        <f ca="1">M101*(1-'Risk female'!M102)</f>
        <v>1.9623587786368017E-2</v>
      </c>
      <c r="N102" s="21">
        <f ca="1">N101*(1-'Risk female'!N102)</f>
        <v>1.9777315145741169E-2</v>
      </c>
      <c r="O102" s="21">
        <f ca="1">O101*(1-'Risk female'!O102)</f>
        <v>1.9930794001543285E-2</v>
      </c>
      <c r="P102" s="21">
        <f ca="1">P101*(1-'Risk female'!P102)</f>
        <v>2.0084016285970781E-2</v>
      </c>
      <c r="Q102" s="21">
        <f ca="1">Q101*(1-'Risk female'!Q102)</f>
        <v>2.023697409141759E-2</v>
      </c>
      <c r="R102" s="21">
        <f ca="1">R101*(1-'Risk female'!R102)</f>
        <v>2.0389659669404793E-2</v>
      </c>
      <c r="S102" s="21">
        <f ca="1">S101*(1-'Risk female'!S102)</f>
        <v>2.0542065429472813E-2</v>
      </c>
      <c r="T102" s="21">
        <f ca="1">T101*(1-'Risk female'!T102)</f>
        <v>2.0694183938038038E-2</v>
      </c>
      <c r="U102" s="21">
        <f ca="1">U101*(1-'Risk female'!U102)</f>
        <v>2.0846007917215723E-2</v>
      </c>
      <c r="V102" s="21">
        <f ca="1">V101*(1-'Risk female'!V102)</f>
        <v>2.0997530243610299E-2</v>
      </c>
      <c r="W102" s="21">
        <f ca="1">W101*(1-'Risk female'!W102)</f>
        <v>2.1148743947075607E-2</v>
      </c>
      <c r="X102" s="21">
        <f ca="1">X101*(1-'Risk female'!X102)</f>
        <v>2.1299642209445843E-2</v>
      </c>
      <c r="Y102" s="21">
        <f ca="1">Y101*(1-'Risk female'!Y102)</f>
        <v>2.1450218363239647E-2</v>
      </c>
      <c r="Z102" s="21">
        <f ca="1">Z101*(1-'Risk female'!Z102)</f>
        <v>2.1600465890338129E-2</v>
      </c>
      <c r="AA102" s="21">
        <f ca="1">AA101*(1-'Risk female'!AA102)</f>
        <v>2.1750378420638601E-2</v>
      </c>
      <c r="AB102" s="21">
        <f ca="1">AB101*(1-'Risk female'!AB102)</f>
        <v>2.1899949730685996E-2</v>
      </c>
      <c r="AC102" s="21">
        <f ca="1">AC101*(1-'Risk female'!AC102)</f>
        <v>2.2049173742282376E-2</v>
      </c>
      <c r="AD102" s="21">
        <f ca="1">AD101*(1-'Risk female'!AD102)</f>
        <v>2.2198044521077084E-2</v>
      </c>
      <c r="AE102" s="21">
        <f ca="1">AE101*(1-'Risk female'!AE102)</f>
        <v>2.2346556275137867E-2</v>
      </c>
      <c r="AF102" s="21">
        <f ca="1">AF101*(1-'Risk female'!AF102)</f>
        <v>2.2494703353505053E-2</v>
      </c>
      <c r="AG102" s="21">
        <f ca="1">AG101*(1-'Risk female'!AG102)</f>
        <v>2.2642480244729684E-2</v>
      </c>
      <c r="AH102" s="21">
        <f ca="1">AH101*(1-'Risk female'!AH102)</f>
        <v>2.2789881575396943E-2</v>
      </c>
      <c r="AI102" s="21">
        <f ca="1">AI101*(1-'Risk female'!AI102)</f>
        <v>2.293690210863614E-2</v>
      </c>
      <c r="AJ102" s="21">
        <f ca="1">AJ101*(1-'Risk female'!AJ102)</f>
        <v>2.3083536742618302E-2</v>
      </c>
      <c r="AK102" s="21">
        <f ca="1">AK101*(1-'Risk female'!AK102)</f>
        <v>2.3229780509042772E-2</v>
      </c>
      <c r="AL102" s="21">
        <f ca="1">AL101*(1-'Risk female'!AL102)</f>
        <v>2.3375628571613561E-2</v>
      </c>
      <c r="AM102" s="21">
        <f ca="1">AM101*(1-'Risk female'!AM102)</f>
        <v>2.3521076224506873E-2</v>
      </c>
      <c r="AN102" s="21">
        <f ca="1">AN101*(1-'Risk female'!AN102)</f>
        <v>2.3666118890830787E-2</v>
      </c>
      <c r="AO102" s="21">
        <f ca="1">AO101*(1-'Risk female'!AO102)</f>
        <v>2.3810752121077722E-2</v>
      </c>
      <c r="AP102" s="21">
        <f ca="1">AP101*(1-'Risk female'!AP102)</f>
        <v>2.3954971591571287E-2</v>
      </c>
      <c r="AQ102" s="21">
        <f ca="1">AQ101*(1-'Risk female'!AQ102)</f>
        <v>2.4098773102908078E-2</v>
      </c>
      <c r="AR102" s="21">
        <f ca="1">AR101*(1-'Risk female'!AR102)</f>
        <v>2.4242152578395241E-2</v>
      </c>
      <c r="AS102" s="21">
        <f ca="1">AS101*(1-'Risk female'!AS102)</f>
        <v>2.438510606248509E-2</v>
      </c>
      <c r="AT102" s="21">
        <f ca="1">AT101*(1-'Risk female'!AT102)</f>
        <v>2.4527629719207262E-2</v>
      </c>
      <c r="AU102" s="21">
        <f ca="1">AU101*(1-'Risk female'!AU102)</f>
        <v>2.4669719830599367E-2</v>
      </c>
      <c r="AV102" s="21">
        <f ca="1">AV101*(1-'Risk female'!AV102)</f>
        <v>2.4811372795137204E-2</v>
      </c>
      <c r="AW102" s="21">
        <f ca="1">AW101*(1-'Risk female'!AW102)</f>
        <v>2.4952585126164523E-2</v>
      </c>
      <c r="AX102" s="21">
        <f ca="1">AX101*(1-'Risk female'!AX102)</f>
        <v>2.5093353450324277E-2</v>
      </c>
      <c r="AY102" s="21">
        <f ca="1">AY101*(1-'Risk female'!AY102)</f>
        <v>2.5233674505990827E-2</v>
      </c>
      <c r="AZ102" s="21">
        <f ca="1">AZ101*(1-'Risk female'!AZ102)</f>
        <v>2.5373545141704697E-2</v>
      </c>
    </row>
    <row r="103" spans="1:52" x14ac:dyDescent="0.2">
      <c r="A103" s="1">
        <v>100</v>
      </c>
      <c r="B103" s="21">
        <f ca="1">B102*(1-'Risk female'!B103)</f>
        <v>1.1309534655347984E-2</v>
      </c>
      <c r="C103" s="21">
        <f ca="1">C102*(1-'Risk female'!C103)</f>
        <v>1.1407920887588928E-2</v>
      </c>
      <c r="D103" s="21">
        <f ca="1">D102*(1-'Risk female'!D103)</f>
        <v>1.1506213126417702E-2</v>
      </c>
      <c r="E103" s="21">
        <f ca="1">E102*(1-'Risk female'!E103)</f>
        <v>1.1604405130925135E-2</v>
      </c>
      <c r="F103" s="21">
        <f ca="1">F102*(1-'Risk female'!F103)</f>
        <v>1.1702490766836195E-2</v>
      </c>
      <c r="G103" s="21">
        <f ca="1">G102*(1-'Risk female'!G103)</f>
        <v>1.1800464006175911E-2</v>
      </c>
      <c r="H103" s="21">
        <f ca="1">H102*(1-'Risk female'!H103)</f>
        <v>1.1898318926897621E-2</v>
      </c>
      <c r="I103" s="21">
        <f ca="1">I102*(1-'Risk female'!I103)</f>
        <v>1.1996049712475129E-2</v>
      </c>
      <c r="J103" s="21">
        <f ca="1">J102*(1-'Risk female'!J103)</f>
        <v>1.2093650651459587E-2</v>
      </c>
      <c r="K103" s="21">
        <f ca="1">K102*(1-'Risk female'!K103)</f>
        <v>1.2191116137003147E-2</v>
      </c>
      <c r="L103" s="21">
        <f ca="1">L102*(1-'Risk female'!L103)</f>
        <v>1.2288440666350198E-2</v>
      </c>
      <c r="M103" s="21">
        <f ca="1">M102*(1-'Risk female'!M103)</f>
        <v>1.2385618840297827E-2</v>
      </c>
      <c r="N103" s="21">
        <f ca="1">N102*(1-'Risk female'!N103)</f>
        <v>1.2482645362626431E-2</v>
      </c>
      <c r="O103" s="21">
        <f ca="1">O102*(1-'Risk female'!O103)</f>
        <v>1.2579515039502265E-2</v>
      </c>
      <c r="P103" s="21">
        <f ca="1">P102*(1-'Risk female'!P103)</f>
        <v>1.2676222778852405E-2</v>
      </c>
      <c r="Q103" s="21">
        <f ca="1">Q102*(1-'Risk female'!Q103)</f>
        <v>1.277276358971415E-2</v>
      </c>
      <c r="R103" s="21">
        <f ca="1">R102*(1-'Risk female'!R103)</f>
        <v>1.2869132581559452E-2</v>
      </c>
      <c r="S103" s="21">
        <f ca="1">S102*(1-'Risk female'!S103)</f>
        <v>1.296532496359571E-2</v>
      </c>
      <c r="T103" s="21">
        <f ca="1">T102*(1-'Risk female'!T103)</f>
        <v>1.3061336044044122E-2</v>
      </c>
      <c r="U103" s="21">
        <f ca="1">U102*(1-'Risk female'!U103)</f>
        <v>1.3157161229396743E-2</v>
      </c>
      <c r="V103" s="21">
        <f ca="1">V102*(1-'Risk female'!V103)</f>
        <v>1.3252796023652976E-2</v>
      </c>
      <c r="W103" s="21">
        <f ca="1">W102*(1-'Risk female'!W103)</f>
        <v>1.3348236027537085E-2</v>
      </c>
      <c r="X103" s="21">
        <f ca="1">X102*(1-'Risk female'!X103)</f>
        <v>1.344347693769722E-2</v>
      </c>
      <c r="Y103" s="21">
        <f ca="1">Y102*(1-'Risk female'!Y103)</f>
        <v>1.3538514545887486E-2</v>
      </c>
      <c r="Z103" s="21">
        <f ca="1">Z102*(1-'Risk female'!Z103)</f>
        <v>1.3633344738133565E-2</v>
      </c>
      <c r="AA103" s="21">
        <f ca="1">AA102*(1-'Risk female'!AA103)</f>
        <v>1.3727963493883015E-2</v>
      </c>
      <c r="AB103" s="21">
        <f ca="1">AB102*(1-'Risk female'!AB103)</f>
        <v>1.3822366885141466E-2</v>
      </c>
      <c r="AC103" s="21">
        <f ca="1">AC102*(1-'Risk female'!AC103)</f>
        <v>1.3916551075595002E-2</v>
      </c>
      <c r="AD103" s="21">
        <f ca="1">AD102*(1-'Risk female'!AD103)</f>
        <v>1.4010512319720319E-2</v>
      </c>
      <c r="AE103" s="21">
        <f ca="1">AE102*(1-'Risk female'!AE103)</f>
        <v>1.4104246961882887E-2</v>
      </c>
      <c r="AF103" s="21">
        <f ca="1">AF102*(1-'Risk female'!AF103)</f>
        <v>1.4197751435424382E-2</v>
      </c>
      <c r="AG103" s="21">
        <f ca="1">AG102*(1-'Risk female'!AG103)</f>
        <v>1.4291022261740043E-2</v>
      </c>
      <c r="AH103" s="21">
        <f ca="1">AH102*(1-'Risk female'!AH103)</f>
        <v>1.4384056049346691E-2</v>
      </c>
      <c r="AI103" s="21">
        <f ca="1">AI102*(1-'Risk female'!AI103)</f>
        <v>1.447684949294231E-2</v>
      </c>
      <c r="AJ103" s="21">
        <f ca="1">AJ102*(1-'Risk female'!AJ103)</f>
        <v>1.4569399372457782E-2</v>
      </c>
      <c r="AK103" s="21">
        <f ca="1">AK102*(1-'Risk female'!AK103)</f>
        <v>1.4661702552101684E-2</v>
      </c>
      <c r="AL103" s="21">
        <f ca="1">AL102*(1-'Risk female'!AL103)</f>
        <v>1.4753755979398632E-2</v>
      </c>
      <c r="AM103" s="21">
        <f ca="1">AM102*(1-'Risk female'!AM103)</f>
        <v>1.4845556684222036E-2</v>
      </c>
      <c r="AN103" s="21">
        <f ca="1">AN102*(1-'Risk female'!AN103)</f>
        <v>1.4937101777821914E-2</v>
      </c>
      <c r="AO103" s="21">
        <f ca="1">AO102*(1-'Risk female'!AO103)</f>
        <v>1.502838845184816E-2</v>
      </c>
      <c r="AP103" s="21">
        <f ca="1">AP102*(1-'Risk female'!AP103)</f>
        <v>1.5119413977370242E-2</v>
      </c>
      <c r="AQ103" s="21">
        <f ca="1">AQ102*(1-'Risk female'!AQ103)</f>
        <v>1.5210175703893743E-2</v>
      </c>
      <c r="AR103" s="21">
        <f ca="1">AR102*(1-'Risk female'!AR103)</f>
        <v>1.5300671058374205E-2</v>
      </c>
      <c r="AS103" s="21">
        <f ca="1">AS102*(1-'Risk female'!AS103)</f>
        <v>1.5390897544229122E-2</v>
      </c>
      <c r="AT103" s="21">
        <f ca="1">AT102*(1-'Risk female'!AT103)</f>
        <v>1.5480852740348383E-2</v>
      </c>
      <c r="AU103" s="21">
        <f ca="1">AU102*(1-'Risk female'!AU103)</f>
        <v>1.5570534300103762E-2</v>
      </c>
      <c r="AV103" s="21">
        <f ca="1">AV102*(1-'Risk female'!AV103)</f>
        <v>1.5659939950358127E-2</v>
      </c>
      <c r="AW103" s="21">
        <f ca="1">AW102*(1-'Risk female'!AW103)</f>
        <v>1.5749067490474382E-2</v>
      </c>
      <c r="AX103" s="21">
        <f ca="1">AX102*(1-'Risk female'!AX103)</f>
        <v>1.5837914791325316E-2</v>
      </c>
      <c r="AY103" s="21">
        <f ca="1">AY102*(1-'Risk female'!AY103)</f>
        <v>1.5926479794304102E-2</v>
      </c>
      <c r="AZ103" s="21">
        <f ca="1">AZ102*(1-'Risk female'!AZ103)</f>
        <v>1.6014760510336342E-2</v>
      </c>
    </row>
    <row r="104" spans="1:52" x14ac:dyDescent="0.2">
      <c r="A104" s="1">
        <v>101</v>
      </c>
      <c r="B104" s="21">
        <f ca="1">B103*(1-'Risk female'!B104)</f>
        <v>6.9618375115982848E-3</v>
      </c>
      <c r="C104" s="21">
        <f ca="1">C103*(1-'Risk female'!C104)</f>
        <v>7.022401361757755E-3</v>
      </c>
      <c r="D104" s="21">
        <f ca="1">D103*(1-'Risk female'!D104)</f>
        <v>7.0829073521659061E-3</v>
      </c>
      <c r="E104" s="21">
        <f ca="1">E103*(1-'Risk female'!E104)</f>
        <v>7.1433516410912348E-3</v>
      </c>
      <c r="F104" s="21">
        <f ca="1">F103*(1-'Risk female'!F104)</f>
        <v>7.2037304524432723E-3</v>
      </c>
      <c r="G104" s="21">
        <f ca="1">G103*(1-'Risk female'!G104)</f>
        <v>7.264040075566934E-3</v>
      </c>
      <c r="H104" s="21">
        <f ca="1">H103*(1-'Risk female'!H104)</f>
        <v>7.3242768650136807E-3</v>
      </c>
      <c r="I104" s="21">
        <f ca="1">I103*(1-'Risk female'!I104)</f>
        <v>7.3844372402904592E-3</v>
      </c>
      <c r="J104" s="21">
        <f ca="1">J103*(1-'Risk female'!J104)</f>
        <v>7.444517685586933E-3</v>
      </c>
      <c r="K104" s="21">
        <f ca="1">K103*(1-'Risk female'!K104)</f>
        <v>7.5045147494822578E-3</v>
      </c>
      <c r="L104" s="21">
        <f ca="1">L103*(1-'Risk female'!L104)</f>
        <v>7.564425044631895E-3</v>
      </c>
      <c r="M104" s="21">
        <f ca="1">M103*(1-'Risk female'!M104)</f>
        <v>7.6242452474354922E-3</v>
      </c>
      <c r="N104" s="21">
        <f ca="1">N103*(1-'Risk female'!N104)</f>
        <v>7.6839720976863805E-3</v>
      </c>
      <c r="O104" s="21">
        <f ca="1">O103*(1-'Risk female'!O104)</f>
        <v>7.743602398203802E-3</v>
      </c>
      <c r="P104" s="21">
        <f ca="1">P103*(1-'Risk female'!P104)</f>
        <v>7.8031330144481496E-3</v>
      </c>
      <c r="Q104" s="21">
        <f ca="1">Q103*(1-'Risk female'!Q104)</f>
        <v>7.8625608741204837E-3</v>
      </c>
      <c r="R104" s="21">
        <f ca="1">R103*(1-'Risk female'!R104)</f>
        <v>7.9218829667466618E-3</v>
      </c>
      <c r="S104" s="21">
        <f ca="1">S103*(1-'Risk female'!S104)</f>
        <v>7.9810963432469361E-3</v>
      </c>
      <c r="T104" s="21">
        <f ca="1">T103*(1-'Risk female'!T104)</f>
        <v>8.040198115491717E-3</v>
      </c>
      <c r="U104" s="21">
        <f ca="1">U103*(1-'Risk female'!U104)</f>
        <v>8.0991854558442461E-3</v>
      </c>
      <c r="V104" s="21">
        <f ca="1">V103*(1-'Risk female'!V104)</f>
        <v>8.1580555966905971E-3</v>
      </c>
      <c r="W104" s="21">
        <f ca="1">W103*(1-'Risk female'!W104)</f>
        <v>8.2168058299580005E-3</v>
      </c>
      <c r="X104" s="21">
        <f ca="1">X103*(1-'Risk female'!X104)</f>
        <v>8.2754335066217832E-3</v>
      </c>
      <c r="Y104" s="21">
        <f ca="1">Y103*(1-'Risk female'!Y104)</f>
        <v>8.333936036201875E-3</v>
      </c>
      <c r="Z104" s="21">
        <f ca="1">Z103*(1-'Risk female'!Z104)</f>
        <v>8.3923108862491887E-3</v>
      </c>
      <c r="AA104" s="21">
        <f ca="1">AA103*(1-'Risk female'!AA104)</f>
        <v>8.4505555818225643E-3</v>
      </c>
      <c r="AB104" s="21">
        <f ca="1">AB103*(1-'Risk female'!AB104)</f>
        <v>8.5086677049570365E-3</v>
      </c>
      <c r="AC104" s="21">
        <f ca="1">AC103*(1-'Risk female'!AC104)</f>
        <v>8.5666448941236033E-3</v>
      </c>
      <c r="AD104" s="21">
        <f ca="1">AD103*(1-'Risk female'!AD104)</f>
        <v>8.6244848436814528E-3</v>
      </c>
      <c r="AE104" s="21">
        <f ca="1">AE103*(1-'Risk female'!AE104)</f>
        <v>8.6821853033228237E-3</v>
      </c>
      <c r="AF104" s="21">
        <f ca="1">AF103*(1-'Risk female'!AF104)</f>
        <v>8.7397440775112568E-3</v>
      </c>
      <c r="AG104" s="21">
        <f ca="1">AG103*(1-'Risk female'!AG104)</f>
        <v>8.7971590249136325E-3</v>
      </c>
      <c r="AH104" s="21">
        <f ca="1">AH103*(1-'Risk female'!AH104)</f>
        <v>8.854428057826472E-3</v>
      </c>
      <c r="AI104" s="21">
        <f ca="1">AI103*(1-'Risk female'!AI104)</f>
        <v>8.9115491415970478E-3</v>
      </c>
      <c r="AJ104" s="21">
        <f ca="1">AJ103*(1-'Risk female'!AJ104)</f>
        <v>8.9685202940396492E-3</v>
      </c>
      <c r="AK104" s="21">
        <f ca="1">AK103*(1-'Risk female'!AK104)</f>
        <v>9.0253395848475908E-3</v>
      </c>
      <c r="AL104" s="21">
        <f ca="1">AL103*(1-'Risk female'!AL104)</f>
        <v>9.0820051350012417E-3</v>
      </c>
      <c r="AM104" s="21">
        <f ca="1">AM103*(1-'Risk female'!AM104)</f>
        <v>9.1385151161726182E-3</v>
      </c>
      <c r="AN104" s="21">
        <f ca="1">AN103*(1-'Risk female'!AN104)</f>
        <v>9.1948677501269283E-3</v>
      </c>
      <c r="AO104" s="21">
        <f ca="1">AO103*(1-'Risk female'!AO104)</f>
        <v>9.2510613081213267E-3</v>
      </c>
      <c r="AP104" s="21">
        <f ca="1">AP103*(1-'Risk female'!AP104)</f>
        <v>9.3070941103014695E-3</v>
      </c>
      <c r="AQ104" s="21">
        <f ca="1">AQ103*(1-'Risk female'!AQ104)</f>
        <v>9.3629645250961173E-3</v>
      </c>
      <c r="AR104" s="21">
        <f ca="1">AR103*(1-'Risk female'!AR104)</f>
        <v>9.4186709686100902E-3</v>
      </c>
      <c r="AS104" s="21">
        <f ca="1">AS103*(1-'Risk female'!AS104)</f>
        <v>9.474211904016077E-3</v>
      </c>
      <c r="AT104" s="21">
        <f ca="1">AT103*(1-'Risk female'!AT104)</f>
        <v>9.5295858409454905E-3</v>
      </c>
      <c r="AU104" s="21">
        <f ca="1">AU103*(1-'Risk female'!AU104)</f>
        <v>9.5847913348787346E-3</v>
      </c>
      <c r="AV104" s="21">
        <f ca="1">AV103*(1-'Risk female'!AV104)</f>
        <v>9.639826986535309E-3</v>
      </c>
      <c r="AW104" s="21">
        <f ca="1">AW103*(1-'Risk female'!AW104)</f>
        <v>9.694691441263727E-3</v>
      </c>
      <c r="AX104" s="21">
        <f ca="1">AX103*(1-'Risk female'!AX104)</f>
        <v>9.7493833884320213E-3</v>
      </c>
      <c r="AY104" s="21">
        <f ca="1">AY103*(1-'Risk female'!AY104)</f>
        <v>9.8039015608186262E-3</v>
      </c>
      <c r="AZ104" s="21">
        <f ca="1">AZ103*(1-'Risk female'!AZ104)</f>
        <v>9.8582447340042154E-3</v>
      </c>
    </row>
    <row r="105" spans="1:52" x14ac:dyDescent="0.2">
      <c r="A105" s="1">
        <v>102</v>
      </c>
      <c r="B105" s="21">
        <f ca="1">B104*(1-'Risk female'!B105)</f>
        <v>3.879076591895608E-3</v>
      </c>
      <c r="C105" s="21">
        <f ca="1">C104*(1-'Risk female'!C105)</f>
        <v>3.9128222535944456E-3</v>
      </c>
      <c r="D105" s="21">
        <f ca="1">D104*(1-'Risk female'!D105)</f>
        <v>3.9465356763324373E-3</v>
      </c>
      <c r="E105" s="21">
        <f ca="1">E104*(1-'Risk female'!E105)</f>
        <v>3.9802147195294952E-3</v>
      </c>
      <c r="F105" s="21">
        <f ca="1">F104*(1-'Risk female'!F105)</f>
        <v>4.0138572791801582E-3</v>
      </c>
      <c r="G105" s="21">
        <f ca="1">G104*(1-'Risk female'!G105)</f>
        <v>4.0474612877390041E-3</v>
      </c>
      <c r="H105" s="21">
        <f ca="1">H104*(1-'Risk female'!H105)</f>
        <v>4.0810247139931415E-3</v>
      </c>
      <c r="I105" s="21">
        <f ca="1">I104*(1-'Risk female'!I105)</f>
        <v>4.1145455629223249E-3</v>
      </c>
      <c r="J105" s="21">
        <f ca="1">J104*(1-'Risk female'!J105)</f>
        <v>4.1480218755469657E-3</v>
      </c>
      <c r="K105" s="21">
        <f ca="1">K104*(1-'Risk female'!K105)</f>
        <v>4.1814517287647535E-3</v>
      </c>
      <c r="L105" s="21">
        <f ca="1">L104*(1-'Risk female'!L105)</f>
        <v>4.2148332351761497E-3</v>
      </c>
      <c r="M105" s="21">
        <f ca="1">M104*(1-'Risk female'!M105)</f>
        <v>4.2481645428993327E-3</v>
      </c>
      <c r="N105" s="21">
        <f ca="1">N104*(1-'Risk female'!N105)</f>
        <v>4.2814438353749032E-3</v>
      </c>
      <c r="O105" s="21">
        <f ca="1">O104*(1-'Risk female'!O105)</f>
        <v>4.3146693311609608E-3</v>
      </c>
      <c r="P105" s="21">
        <f ca="1">P104*(1-'Risk female'!P105)</f>
        <v>4.3478392837187239E-3</v>
      </c>
      <c r="Q105" s="21">
        <f ca="1">Q104*(1-'Risk female'!Q105)</f>
        <v>4.3809519811893781E-3</v>
      </c>
      <c r="R105" s="21">
        <f ca="1">R104*(1-'Risk female'!R105)</f>
        <v>4.4140057461623623E-3</v>
      </c>
      <c r="S105" s="21">
        <f ca="1">S104*(1-'Risk female'!S105)</f>
        <v>4.4469989354355465E-3</v>
      </c>
      <c r="T105" s="21">
        <f ca="1">T104*(1-'Risk female'!T105)</f>
        <v>4.4799299397677112E-3</v>
      </c>
      <c r="U105" s="21">
        <f ca="1">U104*(1-'Risk female'!U105)</f>
        <v>4.5127971836237298E-3</v>
      </c>
      <c r="V105" s="21">
        <f ca="1">V104*(1-'Risk female'!V105)</f>
        <v>4.5455991249126826E-3</v>
      </c>
      <c r="W105" s="21">
        <f ca="1">W104*(1-'Risk female'!W105)</f>
        <v>4.5783342547194789E-3</v>
      </c>
      <c r="X105" s="21">
        <f ca="1">X104*(1-'Risk female'!X105)</f>
        <v>4.6110010970301218E-3</v>
      </c>
      <c r="Y105" s="21">
        <f ca="1">Y104*(1-'Risk female'!Y105)</f>
        <v>4.6435982084511718E-3</v>
      </c>
      <c r="Z105" s="21">
        <f ca="1">Z104*(1-'Risk female'!Z105)</f>
        <v>4.6761241779235572E-3</v>
      </c>
      <c r="AA105" s="21">
        <f ca="1">AA104*(1-'Risk female'!AA105)</f>
        <v>4.7085776264311329E-3</v>
      </c>
      <c r="AB105" s="21">
        <f ca="1">AB104*(1-'Risk female'!AB105)</f>
        <v>4.7409572067044067E-3</v>
      </c>
      <c r="AC105" s="21">
        <f ca="1">AC104*(1-'Risk female'!AC105)</f>
        <v>4.7732616029195242E-3</v>
      </c>
      <c r="AD105" s="21">
        <f ca="1">AD104*(1-'Risk female'!AD105)</f>
        <v>4.805489530393052E-3</v>
      </c>
      <c r="AE105" s="21">
        <f ca="1">AE104*(1-'Risk female'!AE105)</f>
        <v>4.8376397352726652E-3</v>
      </c>
      <c r="AF105" s="21">
        <f ca="1">AF104*(1-'Risk female'!AF105)</f>
        <v>4.869710994224139E-3</v>
      </c>
      <c r="AG105" s="21">
        <f ca="1">AG104*(1-'Risk female'!AG105)</f>
        <v>4.9017021141148911E-3</v>
      </c>
      <c r="AH105" s="21">
        <f ca="1">AH104*(1-'Risk female'!AH105)</f>
        <v>4.9336119316943155E-3</v>
      </c>
      <c r="AI105" s="21">
        <f ca="1">AI104*(1-'Risk female'!AI105)</f>
        <v>4.9654393132712348E-3</v>
      </c>
      <c r="AJ105" s="21">
        <f ca="1">AJ104*(1-'Risk female'!AJ105)</f>
        <v>4.9971831543886456E-3</v>
      </c>
      <c r="AK105" s="21">
        <f ca="1">AK104*(1-'Risk female'!AK105)</f>
        <v>5.0288423794960981E-3</v>
      </c>
      <c r="AL105" s="21">
        <f ca="1">AL104*(1-'Risk female'!AL105)</f>
        <v>5.0604159416198502E-3</v>
      </c>
      <c r="AM105" s="21">
        <f ca="1">AM104*(1-'Risk female'!AM105)</f>
        <v>5.0919028220311139E-3</v>
      </c>
      <c r="AN105" s="21">
        <f ca="1">AN104*(1-'Risk female'!AN105)</f>
        <v>5.1233020299126034E-3</v>
      </c>
      <c r="AO105" s="21">
        <f ca="1">AO104*(1-'Risk female'!AO105)</f>
        <v>5.1546126020235224E-3</v>
      </c>
      <c r="AP105" s="21">
        <f ca="1">AP104*(1-'Risk female'!AP105)</f>
        <v>5.1858336023633319E-3</v>
      </c>
      <c r="AQ105" s="21">
        <f ca="1">AQ104*(1-'Risk female'!AQ105)</f>
        <v>5.2169641218344281E-3</v>
      </c>
      <c r="AR105" s="21">
        <f ca="1">AR104*(1-'Risk female'!AR105)</f>
        <v>5.2480032779039006E-3</v>
      </c>
      <c r="AS105" s="21">
        <f ca="1">AS104*(1-'Risk female'!AS105)</f>
        <v>5.2789502142646556E-3</v>
      </c>
      <c r="AT105" s="21">
        <f ca="1">AT104*(1-'Risk female'!AT105)</f>
        <v>5.3098041004960043E-3</v>
      </c>
      <c r="AU105" s="21">
        <f ca="1">AU104*(1-'Risk female'!AU105)</f>
        <v>5.3405641317239268E-3</v>
      </c>
      <c r="AV105" s="21">
        <f ca="1">AV104*(1-'Risk female'!AV105)</f>
        <v>5.3712295282812399E-3</v>
      </c>
      <c r="AW105" s="21">
        <f ca="1">AW104*(1-'Risk female'!AW105)</f>
        <v>5.4017995353676683E-3</v>
      </c>
      <c r="AX105" s="21">
        <f ca="1">AX104*(1-'Risk female'!AX105)</f>
        <v>5.432273422710238E-3</v>
      </c>
      <c r="AY105" s="21">
        <f ca="1">AY104*(1-'Risk female'!AY105)</f>
        <v>5.4626504842238809E-3</v>
      </c>
      <c r="AZ105" s="21">
        <f ca="1">AZ104*(1-'Risk female'!AZ105)</f>
        <v>5.4929300376725726E-3</v>
      </c>
    </row>
    <row r="106" spans="1:52" x14ac:dyDescent="0.2">
      <c r="A106" s="1">
        <v>103</v>
      </c>
      <c r="B106" s="21">
        <f ca="1">B105*(1-'Risk female'!B106)</f>
        <v>2.0878415017352588E-3</v>
      </c>
      <c r="C106" s="21">
        <f ca="1">C105*(1-'Risk female'!C106)</f>
        <v>2.1060044823646056E-3</v>
      </c>
      <c r="D106" s="21">
        <f ca="1">D105*(1-'Risk female'!D106)</f>
        <v>2.1241501109672948E-3</v>
      </c>
      <c r="E106" s="21">
        <f ca="1">E105*(1-'Risk female'!E106)</f>
        <v>2.1422772354155362E-3</v>
      </c>
      <c r="F106" s="21">
        <f ca="1">F105*(1-'Risk female'!F106)</f>
        <v>2.1603847232671575E-3</v>
      </c>
      <c r="G106" s="21">
        <f ca="1">G105*(1-'Risk female'!G106)</f>
        <v>2.1784714617039307E-3</v>
      </c>
      <c r="H106" s="21">
        <f ca="1">H105*(1-'Risk female'!H106)</f>
        <v>2.1965363574629432E-3</v>
      </c>
      <c r="I106" s="21">
        <f ca="1">I105*(1-'Risk female'!I106)</f>
        <v>2.2145783367613064E-3</v>
      </c>
      <c r="J106" s="21">
        <f ca="1">J105*(1-'Risk female'!J106)</f>
        <v>2.2325963452143526E-3</v>
      </c>
      <c r="K106" s="21">
        <f ca="1">K105*(1-'Risk female'!K106)</f>
        <v>2.2505893477476973E-3</v>
      </c>
      <c r="L106" s="21">
        <f ca="1">L105*(1-'Risk female'!L106)</f>
        <v>2.268556328503315E-3</v>
      </c>
      <c r="M106" s="21">
        <f ca="1">M105*(1-'Risk female'!M106)</f>
        <v>2.2864962907399367E-3</v>
      </c>
      <c r="N106" s="21">
        <f ca="1">N105*(1-'Risk female'!N106)</f>
        <v>2.3044082567279371E-3</v>
      </c>
      <c r="O106" s="21">
        <f ca="1">O105*(1-'Risk female'!O106)</f>
        <v>2.3222912676390366E-3</v>
      </c>
      <c r="P106" s="21">
        <f ca="1">P105*(1-'Risk female'!P106)</f>
        <v>2.3401443834309178E-3</v>
      </c>
      <c r="Q106" s="21">
        <f ca="1">Q105*(1-'Risk female'!Q106)</f>
        <v>2.3579666827271148E-3</v>
      </c>
      <c r="R106" s="21">
        <f ca="1">R105*(1-'Risk female'!R106)</f>
        <v>2.3757572626923007E-3</v>
      </c>
      <c r="S106" s="21">
        <f ca="1">S105*(1-'Risk female'!S106)</f>
        <v>2.3935152389032055E-3</v>
      </c>
      <c r="T106" s="21">
        <f ca="1">T105*(1-'Risk female'!T106)</f>
        <v>2.4112397452153945E-3</v>
      </c>
      <c r="U106" s="21">
        <f ca="1">U105*(1-'Risk female'!U106)</f>
        <v>2.428929933626115E-3</v>
      </c>
      <c r="V106" s="21">
        <f ca="1">V105*(1-'Risk female'!V106)</f>
        <v>2.4465849741333433E-3</v>
      </c>
      <c r="W106" s="21">
        <f ca="1">W105*(1-'Risk female'!W106)</f>
        <v>2.4642040545913351E-3</v>
      </c>
      <c r="X106" s="21">
        <f ca="1">X105*(1-'Risk female'!X106)</f>
        <v>2.481786380562752E-3</v>
      </c>
      <c r="Y106" s="21">
        <f ca="1">Y105*(1-'Risk female'!Y106)</f>
        <v>2.4993311751676708E-3</v>
      </c>
      <c r="Z106" s="21">
        <f ca="1">Z105*(1-'Risk female'!Z106)</f>
        <v>2.516837678929545E-3</v>
      </c>
      <c r="AA106" s="21">
        <f ca="1">AA105*(1-'Risk female'!AA106)</f>
        <v>2.5343051496183448E-3</v>
      </c>
      <c r="AB106" s="21">
        <f ca="1">AB105*(1-'Risk female'!AB106)</f>
        <v>2.5517328620910892E-3</v>
      </c>
      <c r="AC106" s="21">
        <f ca="1">AC105*(1-'Risk female'!AC106)</f>
        <v>2.569120108129833E-3</v>
      </c>
      <c r="AD106" s="21">
        <f ca="1">AD105*(1-'Risk female'!AD106)</f>
        <v>2.5864661962773897E-3</v>
      </c>
      <c r="AE106" s="21">
        <f ca="1">AE105*(1-'Risk female'!AE106)</f>
        <v>2.6037704516708483E-3</v>
      </c>
      <c r="AF106" s="21">
        <f ca="1">AF105*(1-'Risk female'!AF106)</f>
        <v>2.6210322158731021E-3</v>
      </c>
      <c r="AG106" s="21">
        <f ca="1">AG105*(1-'Risk female'!AG106)</f>
        <v>2.6382508467025236E-3</v>
      </c>
      <c r="AH106" s="21">
        <f ca="1">AH105*(1-'Risk female'!AH106)</f>
        <v>2.6554257180609071E-3</v>
      </c>
      <c r="AI106" s="21">
        <f ca="1">AI105*(1-'Risk female'!AI106)</f>
        <v>2.6725562197598652E-3</v>
      </c>
      <c r="AJ106" s="21">
        <f ca="1">AJ105*(1-'Risk female'!AJ106)</f>
        <v>2.689641757345766E-3</v>
      </c>
      <c r="AK106" s="21">
        <f ca="1">AK105*(1-'Risk female'!AK106)</f>
        <v>2.7066817519233975E-3</v>
      </c>
      <c r="AL106" s="21">
        <f ca="1">AL105*(1-'Risk female'!AL106)</f>
        <v>2.723675639978434E-3</v>
      </c>
      <c r="AM106" s="21">
        <f ca="1">AM105*(1-'Risk female'!AM106)</f>
        <v>2.7406228731988759E-3</v>
      </c>
      <c r="AN106" s="21">
        <f ca="1">AN105*(1-'Risk female'!AN106)</f>
        <v>2.7575229182955751E-3</v>
      </c>
      <c r="AO106" s="21">
        <f ca="1">AO105*(1-'Risk female'!AO106)</f>
        <v>2.7743752568219217E-3</v>
      </c>
      <c r="AP106" s="21">
        <f ca="1">AP105*(1-'Risk female'!AP106)</f>
        <v>2.7911793849928713E-3</v>
      </c>
      <c r="AQ106" s="21">
        <f ca="1">AQ105*(1-'Risk female'!AQ106)</f>
        <v>2.8079348135033899E-3</v>
      </c>
      <c r="AR106" s="21">
        <f ca="1">AR105*(1-'Risk female'!AR106)</f>
        <v>2.824641067346399E-3</v>
      </c>
      <c r="AS106" s="21">
        <f ca="1">AS105*(1-'Risk female'!AS106)</f>
        <v>2.8412976856303832E-3</v>
      </c>
      <c r="AT106" s="21">
        <f ca="1">AT105*(1-'Risk female'!AT106)</f>
        <v>2.8579042213967079E-3</v>
      </c>
      <c r="AU106" s="21">
        <f ca="1">AU105*(1-'Risk female'!AU106)</f>
        <v>2.8744602414367622E-3</v>
      </c>
      <c r="AV106" s="21">
        <f ca="1">AV105*(1-'Risk female'!AV106)</f>
        <v>2.8909653261090505E-3</v>
      </c>
      <c r="AW106" s="21">
        <f ca="1">AW105*(1-'Risk female'!AW106)</f>
        <v>2.9074190691562316E-3</v>
      </c>
      <c r="AX106" s="21">
        <f ca="1">AX105*(1-'Risk female'!AX106)</f>
        <v>2.9238210775223337E-3</v>
      </c>
      <c r="AY106" s="21">
        <f ca="1">AY105*(1-'Risk female'!AY106)</f>
        <v>2.9401709711700781E-3</v>
      </c>
      <c r="AZ106" s="21">
        <f ca="1">AZ105*(1-'Risk female'!AZ106)</f>
        <v>2.9564683828984958E-3</v>
      </c>
    </row>
    <row r="107" spans="1:52" x14ac:dyDescent="0.2">
      <c r="A107" t="s">
        <v>39</v>
      </c>
      <c r="B107" s="12">
        <f ca="1">SUM(B3:B106)</f>
        <v>81.176105095862511</v>
      </c>
      <c r="C107" s="12">
        <f t="shared" ref="C107:AZ107" ca="1" si="1">SUM(C3:C106)</f>
        <v>81.262780132888324</v>
      </c>
      <c r="D107" s="12">
        <f t="shared" ca="1" si="1"/>
        <v>81.34879440909485</v>
      </c>
      <c r="E107" s="12">
        <f t="shared" ca="1" si="1"/>
        <v>81.434152393683107</v>
      </c>
      <c r="F107" s="12">
        <f t="shared" ca="1" si="1"/>
        <v>81.518858541782066</v>
      </c>
      <c r="G107" s="12">
        <f t="shared" ca="1" si="1"/>
        <v>81.602917294224468</v>
      </c>
      <c r="H107" s="12">
        <f t="shared" ca="1" si="1"/>
        <v>81.68633307732587</v>
      </c>
      <c r="I107" s="12">
        <f t="shared" ca="1" si="1"/>
        <v>81.769110302667031</v>
      </c>
      <c r="J107" s="12">
        <f t="shared" ca="1" si="1"/>
        <v>81.851253366878623</v>
      </c>
      <c r="K107" s="12">
        <f t="shared" ca="1" si="1"/>
        <v>81.932766651429731</v>
      </c>
      <c r="L107" s="12">
        <f t="shared" ca="1" si="1"/>
        <v>82.013654522419245</v>
      </c>
      <c r="M107" s="12">
        <f t="shared" ca="1" si="1"/>
        <v>82.093921330370605</v>
      </c>
      <c r="N107" s="12">
        <f t="shared" ca="1" si="1"/>
        <v>82.173571410030135</v>
      </c>
      <c r="O107" s="12">
        <f t="shared" ca="1" si="1"/>
        <v>82.25260908016854</v>
      </c>
      <c r="P107" s="12">
        <f t="shared" ca="1" si="1"/>
        <v>82.33103864338571</v>
      </c>
      <c r="Q107" s="12">
        <f t="shared" ca="1" si="1"/>
        <v>82.408864385919657</v>
      </c>
      <c r="R107" s="12">
        <f t="shared" ca="1" si="1"/>
        <v>82.486090577458839</v>
      </c>
      <c r="S107" s="12">
        <f t="shared" ca="1" si="1"/>
        <v>82.562721470957726</v>
      </c>
      <c r="T107" s="12">
        <f t="shared" ca="1" si="1"/>
        <v>82.638761302456487</v>
      </c>
      <c r="U107" s="12">
        <f t="shared" ca="1" si="1"/>
        <v>82.714214290904508</v>
      </c>
      <c r="V107" s="12">
        <f t="shared" ca="1" si="1"/>
        <v>82.789084637987287</v>
      </c>
      <c r="W107" s="12">
        <f t="shared" ca="1" si="1"/>
        <v>82.863376527957499</v>
      </c>
      <c r="X107" s="12">
        <f t="shared" ca="1" si="1"/>
        <v>82.937094127469763</v>
      </c>
      <c r="Y107" s="12">
        <f t="shared" ca="1" si="1"/>
        <v>83.010241585419493</v>
      </c>
      <c r="Z107" s="12">
        <f t="shared" ca="1" si="1"/>
        <v>83.082823032785299</v>
      </c>
      <c r="AA107" s="12">
        <f t="shared" ca="1" si="1"/>
        <v>83.154842582475595</v>
      </c>
      <c r="AB107" s="12">
        <f t="shared" ca="1" si="1"/>
        <v>83.226304329179399</v>
      </c>
      <c r="AC107" s="12">
        <f t="shared" ca="1" si="1"/>
        <v>83.297212349220061</v>
      </c>
      <c r="AD107" s="12">
        <f t="shared" ca="1" si="1"/>
        <v>83.367570700414859</v>
      </c>
      <c r="AE107" s="12">
        <f t="shared" ca="1" si="1"/>
        <v>83.437383421936801</v>
      </c>
      <c r="AF107" s="12">
        <f t="shared" ca="1" si="1"/>
        <v>83.50665453418101</v>
      </c>
      <c r="AG107" s="12">
        <f t="shared" ca="1" si="1"/>
        <v>83.575388038635808</v>
      </c>
      <c r="AH107" s="12">
        <f t="shared" ca="1" si="1"/>
        <v>83.643587917756875</v>
      </c>
      <c r="AI107" s="12">
        <f t="shared" ca="1" si="1"/>
        <v>83.711258134846176</v>
      </c>
      <c r="AJ107" s="12">
        <f t="shared" ca="1" si="1"/>
        <v>83.778402633934007</v>
      </c>
      <c r="AK107" s="12">
        <f t="shared" ca="1" si="1"/>
        <v>83.845025339666506</v>
      </c>
      <c r="AL107" s="12">
        <f t="shared" ca="1" si="1"/>
        <v>83.911130157195544</v>
      </c>
      <c r="AM107" s="12">
        <f t="shared" ca="1" si="1"/>
        <v>83.976720972073622</v>
      </c>
      <c r="AN107" s="12">
        <f t="shared" ca="1" si="1"/>
        <v>84.04180165015309</v>
      </c>
      <c r="AO107" s="12">
        <f t="shared" ca="1" si="1"/>
        <v>84.106376037487749</v>
      </c>
      <c r="AP107" s="12">
        <f t="shared" ca="1" si="1"/>
        <v>84.170447960240452</v>
      </c>
      <c r="AQ107" s="12">
        <f t="shared" ca="1" si="1"/>
        <v>84.234021224593093</v>
      </c>
      <c r="AR107" s="12">
        <f t="shared" ca="1" si="1"/>
        <v>84.297099616661455</v>
      </c>
      <c r="AS107" s="12">
        <f t="shared" ca="1" si="1"/>
        <v>84.359686902413401</v>
      </c>
      <c r="AT107" s="12">
        <f t="shared" ca="1" si="1"/>
        <v>84.421786827591433</v>
      </c>
      <c r="AU107" s="12">
        <f t="shared" ca="1" si="1"/>
        <v>84.483403117638531</v>
      </c>
      <c r="AV107" s="12">
        <f t="shared" ca="1" si="1"/>
        <v>84.544539477628518</v>
      </c>
      <c r="AW107" s="12">
        <f t="shared" ca="1" si="1"/>
        <v>84.605199592199696</v>
      </c>
      <c r="AX107" s="12">
        <f t="shared" ca="1" si="1"/>
        <v>84.665387125492458</v>
      </c>
      <c r="AY107" s="12">
        <f t="shared" ca="1" si="1"/>
        <v>84.725105721090898</v>
      </c>
      <c r="AZ107" s="12">
        <f t="shared" ca="1" si="1"/>
        <v>84.784359001967374</v>
      </c>
    </row>
    <row r="112" spans="1:52" x14ac:dyDescent="0.2">
      <c r="B112">
        <v>1</v>
      </c>
      <c r="C112">
        <v>1</v>
      </c>
      <c r="D112">
        <v>1</v>
      </c>
      <c r="E112">
        <v>1</v>
      </c>
      <c r="F112">
        <v>1</v>
      </c>
      <c r="G112">
        <v>1</v>
      </c>
      <c r="H112">
        <v>1</v>
      </c>
      <c r="I112">
        <v>1</v>
      </c>
      <c r="J112">
        <v>1</v>
      </c>
      <c r="K112">
        <v>1</v>
      </c>
      <c r="L112">
        <v>1</v>
      </c>
      <c r="M112">
        <v>1</v>
      </c>
      <c r="N112">
        <v>1</v>
      </c>
      <c r="O112">
        <v>1</v>
      </c>
      <c r="P112">
        <v>1</v>
      </c>
      <c r="Q112">
        <v>1</v>
      </c>
      <c r="R112">
        <v>1</v>
      </c>
      <c r="S112">
        <v>1</v>
      </c>
      <c r="T112">
        <v>1</v>
      </c>
      <c r="U112">
        <v>1</v>
      </c>
      <c r="V112">
        <v>1</v>
      </c>
      <c r="W112">
        <v>1</v>
      </c>
      <c r="X112">
        <v>1</v>
      </c>
      <c r="Y112">
        <v>1</v>
      </c>
      <c r="Z112">
        <v>1</v>
      </c>
      <c r="AA112">
        <v>1</v>
      </c>
    </row>
    <row r="113" spans="1:37" x14ac:dyDescent="0.2">
      <c r="A113" s="1">
        <v>0</v>
      </c>
      <c r="B113" s="21">
        <f>B112*(1-'Mortality female'!B3)</f>
        <v>0.99057666093759256</v>
      </c>
      <c r="C113" s="21">
        <f>C112*(1-'Mortality female'!C3)</f>
        <v>0.99057646906471952</v>
      </c>
      <c r="D113" s="21">
        <f>D112*(1-'Mortality female'!D3)</f>
        <v>0.99101482049832412</v>
      </c>
      <c r="E113" s="21">
        <f>E112*(1-'Mortality female'!E3)</f>
        <v>0.99184663520826755</v>
      </c>
      <c r="F113" s="21">
        <f>F112*(1-'Mortality female'!F3)</f>
        <v>0.99247197787343777</v>
      </c>
      <c r="G113" s="21">
        <f>G112*(1-'Mortality female'!G3)</f>
        <v>0.99092209566218148</v>
      </c>
      <c r="H113" s="21">
        <f>H112*(1-'Mortality female'!H3)</f>
        <v>0.9922237440904873</v>
      </c>
      <c r="I113" s="21">
        <f>I112*(1-'Mortality female'!I3)</f>
        <v>0.99324907763560721</v>
      </c>
      <c r="J113" s="21">
        <f>J112*(1-'Mortality female'!J3)</f>
        <v>0.99281971884711606</v>
      </c>
      <c r="K113" s="21">
        <f>K112*(1-'Mortality female'!K3)</f>
        <v>0.99295171815766359</v>
      </c>
      <c r="L113" s="21">
        <f>L112*(1-'Mortality female'!L3)</f>
        <v>0.99296727676095398</v>
      </c>
      <c r="M113" s="21">
        <f>M112*(1-'Mortality female'!M3)</f>
        <v>0.993718762663785</v>
      </c>
      <c r="N113" s="21">
        <f>N112*(1-'Mortality female'!N3)</f>
        <v>0.9933482689331824</v>
      </c>
      <c r="O113" s="21">
        <f>O112*(1-'Mortality female'!O3)</f>
        <v>0.99308138846108285</v>
      </c>
      <c r="P113" s="21">
        <f>P112*(1-'Mortality female'!P3)</f>
        <v>0.99345467480879823</v>
      </c>
      <c r="Q113" s="21">
        <f>Q112*(1-'Mortality female'!Q3)</f>
        <v>0.99411213067271276</v>
      </c>
      <c r="R113" s="21">
        <f>R112*(1-'Mortality female'!R3)</f>
        <v>0.99343169804988551</v>
      </c>
      <c r="S113" s="21">
        <f>S112*(1-'Mortality female'!S3)</f>
        <v>0.9937509013123107</v>
      </c>
      <c r="T113" s="21">
        <f>T112*(1-'Mortality female'!T3)</f>
        <v>0.99393329046191925</v>
      </c>
      <c r="U113" s="21">
        <f>U112*(1-'Mortality female'!U3)</f>
        <v>0.99333276762876854</v>
      </c>
      <c r="V113" s="21">
        <f>V112*(1-'Mortality female'!V3)</f>
        <v>0.99300537954316381</v>
      </c>
      <c r="W113" s="21">
        <f>W112*(1-'Mortality female'!W3)</f>
        <v>0.9937683673830684</v>
      </c>
      <c r="X113" s="21">
        <f>X112*(1-'Mortality female'!X3)</f>
        <v>0.99447331128956074</v>
      </c>
      <c r="Y113" s="21">
        <f>Y112*(1-'Mortality female'!Y3)</f>
        <v>0.99370840298295715</v>
      </c>
      <c r="Z113" s="21">
        <f>Z112*(1-'Mortality female'!Z3)</f>
        <v>0.9938453520619932</v>
      </c>
      <c r="AA113" s="21">
        <f>AA112*(1-'Mortality female'!AA3)</f>
        <v>0.99402918789553552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</row>
    <row r="114" spans="1:37" x14ac:dyDescent="0.2">
      <c r="A114" s="1">
        <v>1</v>
      </c>
      <c r="B114" s="21">
        <f>B113*(1-'Mortality female'!B4)</f>
        <v>0.9901547114471323</v>
      </c>
      <c r="C114" s="21">
        <f>C113*(1-'Mortality female'!C4)</f>
        <v>0.99022029073074858</v>
      </c>
      <c r="D114" s="21">
        <f>D113*(1-'Mortality female'!D4)</f>
        <v>0.99063121899169737</v>
      </c>
      <c r="E114" s="21">
        <f>E113*(1-'Mortality female'!E4)</f>
        <v>0.99145718624000057</v>
      </c>
      <c r="F114" s="21">
        <f>F113*(1-'Mortality female'!F4)</f>
        <v>0.99211874549131496</v>
      </c>
      <c r="G114" s="21">
        <f>G113*(1-'Mortality female'!G4)</f>
        <v>0.99045927383789223</v>
      </c>
      <c r="H114" s="21">
        <f>H113*(1-'Mortality female'!H4)</f>
        <v>0.99186121197471688</v>
      </c>
      <c r="I114" s="21">
        <f>I113*(1-'Mortality female'!I4)</f>
        <v>0.99298595222801789</v>
      </c>
      <c r="J114" s="21">
        <f>J113*(1-'Mortality female'!J4)</f>
        <v>0.99253071101333268</v>
      </c>
      <c r="K114" s="21">
        <f>K113*(1-'Mortality female'!K4)</f>
        <v>0.99270724456581683</v>
      </c>
      <c r="L114" s="21">
        <f>L113*(1-'Mortality female'!L4)</f>
        <v>0.99266988058601624</v>
      </c>
      <c r="M114" s="21">
        <f>M113*(1-'Mortality female'!M4)</f>
        <v>0.99354272160614776</v>
      </c>
      <c r="N114" s="21">
        <f>N113*(1-'Mortality female'!N4)</f>
        <v>0.99314727331341812</v>
      </c>
      <c r="O114" s="21">
        <f>O113*(1-'Mortality female'!O4)</f>
        <v>0.99287514340803973</v>
      </c>
      <c r="P114" s="21">
        <f>P113*(1-'Mortality female'!P4)</f>
        <v>0.99325488857519106</v>
      </c>
      <c r="Q114" s="21">
        <f>Q113*(1-'Mortality female'!Q4)</f>
        <v>0.99388872544029294</v>
      </c>
      <c r="R114" s="21">
        <f>R113*(1-'Mortality female'!R4)</f>
        <v>0.99323187152362569</v>
      </c>
      <c r="S114" s="21">
        <f>S113*(1-'Mortality female'!S4)</f>
        <v>0.9935134955366216</v>
      </c>
      <c r="T114" s="21">
        <f>T113*(1-'Mortality female'!T4)</f>
        <v>0.9937547513314795</v>
      </c>
      <c r="U114" s="21">
        <f>U113*(1-'Mortality female'!U4)</f>
        <v>0.99303265440113087</v>
      </c>
      <c r="V114" s="21">
        <f>V113*(1-'Mortality female'!V4)</f>
        <v>0.99282541336510588</v>
      </c>
      <c r="W114" s="21">
        <f>W113*(1-'Mortality female'!W4)</f>
        <v>0.99357582325763694</v>
      </c>
      <c r="X114" s="21">
        <f>X113*(1-'Mortality female'!X4)</f>
        <v>0.99422804349500338</v>
      </c>
      <c r="Y114" s="21">
        <f>Y113*(1-'Mortality female'!Y4)</f>
        <v>0.9935450418279409</v>
      </c>
      <c r="Z114" s="21">
        <f>Z113*(1-'Mortality female'!Z4)</f>
        <v>0.99362552745828936</v>
      </c>
      <c r="AA114" s="21">
        <f ca="1">AA113*(1-'Mortality female'!AA4)</f>
        <v>0.99379677976627923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</row>
    <row r="115" spans="1:37" x14ac:dyDescent="0.2">
      <c r="A115" s="1">
        <v>2</v>
      </c>
      <c r="B115" s="21">
        <f>B114*(1-'Mortality female'!B5)</f>
        <v>0.98990303777076794</v>
      </c>
      <c r="C115" s="21">
        <f>C114*(1-'Mortality female'!C5)</f>
        <v>0.99003982412044589</v>
      </c>
      <c r="D115" s="21">
        <f>D114*(1-'Mortality female'!D5)</f>
        <v>0.99040489021413902</v>
      </c>
      <c r="E115" s="21">
        <f>E114*(1-'Mortality female'!E5)</f>
        <v>0.99130042559609355</v>
      </c>
      <c r="F115" s="21">
        <f>F114*(1-'Mortality female'!F5)</f>
        <v>0.99189959619564538</v>
      </c>
      <c r="G115" s="21">
        <f>G114*(1-'Mortality female'!G5)</f>
        <v>0.99028837500353295</v>
      </c>
      <c r="H115" s="21">
        <f>H114*(1-'Mortality female'!H5)</f>
        <v>0.99170694073685262</v>
      </c>
      <c r="I115" s="21">
        <f>I114*(1-'Mortality female'!I5)</f>
        <v>0.99286861015568106</v>
      </c>
      <c r="J115" s="21">
        <f>J114*(1-'Mortality female'!J5)</f>
        <v>0.99236661023939399</v>
      </c>
      <c r="K115" s="21">
        <f>K114*(1-'Mortality female'!K5)</f>
        <v>0.99255210375791436</v>
      </c>
      <c r="L115" s="21">
        <f>L114*(1-'Mortality female'!L5)</f>
        <v>0.99250385451466883</v>
      </c>
      <c r="M115" s="21">
        <f>M114*(1-'Mortality female'!M5)</f>
        <v>0.99341087332513045</v>
      </c>
      <c r="N115" s="21">
        <f>N114*(1-'Mortality female'!N5)</f>
        <v>0.99301562746203609</v>
      </c>
      <c r="O115" s="21">
        <f>O114*(1-'Mortality female'!O5)</f>
        <v>0.99279714193777957</v>
      </c>
      <c r="P115" s="21">
        <f>P114*(1-'Mortality female'!P5)</f>
        <v>0.9931633517278331</v>
      </c>
      <c r="Q115" s="21">
        <f>Q114*(1-'Mortality female'!Q5)</f>
        <v>0.99379496290583236</v>
      </c>
      <c r="R115" s="21">
        <f>R114*(1-'Mortality female'!R5)</f>
        <v>0.99313836942641298</v>
      </c>
      <c r="S115" s="21">
        <f>S114*(1-'Mortality female'!S5)</f>
        <v>0.99343175227047609</v>
      </c>
      <c r="T115" s="21">
        <f>T114*(1-'Mortality female'!T5)</f>
        <v>0.99363682483996651</v>
      </c>
      <c r="U115" s="21">
        <f>U114*(1-'Mortality female'!U5)</f>
        <v>0.99292631311489676</v>
      </c>
      <c r="V115" s="21">
        <f>V114*(1-'Mortality female'!V5)</f>
        <v>0.99275388973906575</v>
      </c>
      <c r="W115" s="21">
        <f>W114*(1-'Mortality female'!W5)</f>
        <v>0.99344449816249158</v>
      </c>
      <c r="X115" s="21">
        <f>X114*(1-'Mortality female'!X5)</f>
        <v>0.99404882149994944</v>
      </c>
      <c r="Y115" s="21">
        <f>Y114*(1-'Mortality female'!Y5)</f>
        <v>0.99348727237535484</v>
      </c>
      <c r="Z115" s="21">
        <f>Z114*(1-'Mortality female'!Z5)</f>
        <v>0.99350982041834912</v>
      </c>
      <c r="AA115" s="21">
        <f ca="1">AA114*(1-'Mortality female'!AA5)</f>
        <v>0.99366938317121345</v>
      </c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</row>
    <row r="116" spans="1:37" x14ac:dyDescent="0.2">
      <c r="A116" s="1">
        <v>3</v>
      </c>
      <c r="B116" s="21">
        <f>B115*(1-'Mortality female'!B6)</f>
        <v>0.98974767112642437</v>
      </c>
      <c r="C116" s="21">
        <f>C115*(1-'Mortality female'!C6)</f>
        <v>0.98989711126921043</v>
      </c>
      <c r="D116" s="21">
        <f>D115*(1-'Mortality female'!D6)</f>
        <v>0.99025487735614148</v>
      </c>
      <c r="E116" s="21">
        <f>E115*(1-'Mortality female'!E6)</f>
        <v>0.99119226782066983</v>
      </c>
      <c r="F116" s="21">
        <f>F115*(1-'Mortality female'!F6)</f>
        <v>0.99175258422063461</v>
      </c>
      <c r="G116" s="21">
        <f>G115*(1-'Mortality female'!G6)</f>
        <v>0.9901589717349657</v>
      </c>
      <c r="H116" s="21">
        <f>H115*(1-'Mortality female'!H6)</f>
        <v>0.99157586792979291</v>
      </c>
      <c r="I116" s="21">
        <f>I115*(1-'Mortality female'!I6)</f>
        <v>0.99268298290324486</v>
      </c>
      <c r="J116" s="21">
        <f>J115*(1-'Mortality female'!J6)</f>
        <v>0.99219592730015871</v>
      </c>
      <c r="K116" s="21">
        <f>K115*(1-'Mortality female'!K6)</f>
        <v>0.99241008039753509</v>
      </c>
      <c r="L116" s="21">
        <f>L115*(1-'Mortality female'!L6)</f>
        <v>0.99243752803901253</v>
      </c>
      <c r="M116" s="21">
        <f>M115*(1-'Mortality female'!M6)</f>
        <v>0.99335559138848506</v>
      </c>
      <c r="N116" s="21">
        <f>N115*(1-'Mortality female'!N6)</f>
        <v>0.9928949614298006</v>
      </c>
      <c r="O116" s="21">
        <f>O115*(1-'Mortality female'!O6)</f>
        <v>0.99269848485936951</v>
      </c>
      <c r="P116" s="21">
        <f>P115*(1-'Mortality female'!P6)</f>
        <v>0.99304081667016475</v>
      </c>
      <c r="Q116" s="21">
        <f>Q115*(1-'Mortality female'!Q6)</f>
        <v>0.99373784693978107</v>
      </c>
      <c r="R116" s="21">
        <f>R115*(1-'Mortality female'!R6)</f>
        <v>0.99304505018428635</v>
      </c>
      <c r="S116" s="21">
        <f>S115*(1-'Mortality female'!S6)</f>
        <v>0.99333872669466627</v>
      </c>
      <c r="T116" s="21">
        <f>T115*(1-'Mortality female'!T6)</f>
        <v>0.993532356729531</v>
      </c>
      <c r="U116" s="21">
        <f>U115*(1-'Mortality female'!U6)</f>
        <v>0.9928677558469986</v>
      </c>
      <c r="V116" s="21">
        <f>V115*(1-'Mortality female'!V6)</f>
        <v>0.99269515489885241</v>
      </c>
      <c r="W116" s="21">
        <f>W115*(1-'Mortality female'!W6)</f>
        <v>0.99340888828012852</v>
      </c>
      <c r="X116" s="21">
        <f>X115*(1-'Mortality female'!X6)</f>
        <v>0.99390649768552919</v>
      </c>
      <c r="Y116" s="21">
        <f>Y115*(1-'Mortality female'!Y6)</f>
        <v>0.99339270435697158</v>
      </c>
      <c r="Z116" s="21">
        <f>Z115*(1-'Mortality female'!Z6)</f>
        <v>0.99345249234631217</v>
      </c>
      <c r="AA116" s="21">
        <f ca="1">AA115*(1-'Mortality female'!AA6)</f>
        <v>0.99360896947859356</v>
      </c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</row>
    <row r="117" spans="1:37" x14ac:dyDescent="0.2">
      <c r="A117" s="1">
        <v>4</v>
      </c>
      <c r="B117" s="21">
        <f>B116*(1-'Mortality female'!B7)</f>
        <v>0.98955798757964863</v>
      </c>
      <c r="C117" s="21">
        <f>C116*(1-'Mortality female'!C7)</f>
        <v>0.98973025563666495</v>
      </c>
      <c r="D117" s="21">
        <f>D116*(1-'Mortality female'!D7)</f>
        <v>0.9900819816839419</v>
      </c>
      <c r="E117" s="21">
        <f>E116*(1-'Mortality female'!E7)</f>
        <v>0.99102221510463362</v>
      </c>
      <c r="F117" s="21">
        <f>F116*(1-'Mortality female'!F7)</f>
        <v>0.99163442641906652</v>
      </c>
      <c r="G117" s="21">
        <f>G116*(1-'Mortality female'!G7)</f>
        <v>0.98997267653802601</v>
      </c>
      <c r="H117" s="21">
        <f>H116*(1-'Mortality female'!H7)</f>
        <v>0.99147590615048542</v>
      </c>
      <c r="I117" s="21">
        <f>I116*(1-'Mortality female'!I7)</f>
        <v>0.99259191153412718</v>
      </c>
      <c r="J117" s="21">
        <f>J116*(1-'Mortality female'!J7)</f>
        <v>0.99207208663523316</v>
      </c>
      <c r="K117" s="21">
        <f>K116*(1-'Mortality female'!K7)</f>
        <v>0.99229273767430981</v>
      </c>
      <c r="L117" s="21">
        <f>L116*(1-'Mortality female'!L7)</f>
        <v>0.99229568266471613</v>
      </c>
      <c r="M117" s="21">
        <f>M116*(1-'Mortality female'!M7)</f>
        <v>0.99328929991777792</v>
      </c>
      <c r="N117" s="21">
        <f>N116*(1-'Mortality female'!N7)</f>
        <v>0.99280664620435899</v>
      </c>
      <c r="O117" s="21">
        <f>O116*(1-'Mortality female'!O7)</f>
        <v>0.99263271456316804</v>
      </c>
      <c r="P117" s="21">
        <f>P116*(1-'Mortality female'!P7)</f>
        <v>0.9929202800656044</v>
      </c>
      <c r="Q117" s="21">
        <f>Q116*(1-'Mortality female'!Q7)</f>
        <v>0.99369335528262548</v>
      </c>
      <c r="R117" s="21">
        <f>R116*(1-'Mortality female'!R7)</f>
        <v>0.99295410626724168</v>
      </c>
      <c r="S117" s="21">
        <f>S116*(1-'Mortality female'!S7)</f>
        <v>0.99326909811485764</v>
      </c>
      <c r="T117" s="21">
        <f>T116*(1-'Mortality female'!T7)</f>
        <v>0.99342827167146841</v>
      </c>
      <c r="U117" s="21">
        <f>U116*(1-'Mortality female'!U7)</f>
        <v>0.99281007658433151</v>
      </c>
      <c r="V117" s="21">
        <f>V116*(1-'Mortality female'!V7)</f>
        <v>0.99259032472503117</v>
      </c>
      <c r="W117" s="21">
        <f>W116*(1-'Mortality female'!W7)</f>
        <v>0.99335040429989296</v>
      </c>
      <c r="X117" s="21">
        <f>X116*(1-'Mortality female'!X7)</f>
        <v>0.99384756355105397</v>
      </c>
      <c r="Y117" s="21">
        <f>Y116*(1-'Mortality female'!Y7)</f>
        <v>0.99332232065022563</v>
      </c>
      <c r="Z117" s="21">
        <f>Z116*(1-'Mortality female'!Z7)</f>
        <v>0.99340559916828142</v>
      </c>
      <c r="AA117" s="21">
        <f ca="1">AA116*(1-'Mortality female'!AA7)</f>
        <v>0.99356109357167577</v>
      </c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</row>
    <row r="118" spans="1:37" x14ac:dyDescent="0.2">
      <c r="A118" s="1">
        <v>5</v>
      </c>
      <c r="B118" s="21">
        <f>B117*(1-'Mortality female'!B8)</f>
        <v>0.9894848008340249</v>
      </c>
      <c r="C118" s="21">
        <f>C117*(1-'Mortality female'!C8)</f>
        <v>0.98969881616602007</v>
      </c>
      <c r="D118" s="21">
        <f>D117*(1-'Mortality female'!D8)</f>
        <v>0.98993631942485505</v>
      </c>
      <c r="E118" s="21">
        <f>E117*(1-'Mortality female'!E8)</f>
        <v>0.99094082616785195</v>
      </c>
      <c r="F118" s="21">
        <f>F117*(1-'Mortality female'!F8)</f>
        <v>0.99155424899131595</v>
      </c>
      <c r="G118" s="21">
        <f>G117*(1-'Mortality female'!G8)</f>
        <v>0.98989382449013297</v>
      </c>
      <c r="H118" s="21">
        <f>H117*(1-'Mortality female'!H8)</f>
        <v>0.99135765098950512</v>
      </c>
      <c r="I118" s="21">
        <f>I117*(1-'Mortality female'!I8)</f>
        <v>0.9925015280054863</v>
      </c>
      <c r="J118" s="21">
        <f>J117*(1-'Mortality female'!J8)</f>
        <v>0.99201127337294071</v>
      </c>
      <c r="K118" s="21">
        <f>K117*(1-'Mortality female'!K8)</f>
        <v>0.99217914927836182</v>
      </c>
      <c r="L118" s="21">
        <f>L117*(1-'Mortality female'!L8)</f>
        <v>0.99217843160921992</v>
      </c>
      <c r="M118" s="21">
        <f>M117*(1-'Mortality female'!M8)</f>
        <v>0.9932020022440563</v>
      </c>
      <c r="N118" s="21">
        <f>N117*(1-'Mortality female'!N8)</f>
        <v>0.99275145072280813</v>
      </c>
      <c r="O118" s="21">
        <f>O117*(1-'Mortality female'!O8)</f>
        <v>0.99256650484050712</v>
      </c>
      <c r="P118" s="21">
        <f>P117*(1-'Mortality female'!P8)</f>
        <v>0.99285451685996595</v>
      </c>
      <c r="Q118" s="21">
        <f>Q117*(1-'Mortality female'!Q8)</f>
        <v>0.9936495595046565</v>
      </c>
      <c r="R118" s="21">
        <f>R117*(1-'Mortality female'!R8)</f>
        <v>0.99289872863870343</v>
      </c>
      <c r="S118" s="21">
        <f>S117*(1-'Mortality female'!S8)</f>
        <v>0.9932012240477458</v>
      </c>
      <c r="T118" s="21">
        <f>T117*(1-'Mortality female'!T8)</f>
        <v>0.99330132851757269</v>
      </c>
      <c r="U118" s="21">
        <f>U117*(1-'Mortality female'!U8)</f>
        <v>0.99275258869635397</v>
      </c>
      <c r="V118" s="21">
        <f>V117*(1-'Mortality female'!V8)</f>
        <v>0.99253292733270437</v>
      </c>
      <c r="W118" s="21">
        <f>W117*(1-'Mortality female'!W8)</f>
        <v>0.99325754937269484</v>
      </c>
      <c r="X118" s="21">
        <f>X117*(1-'Mortality female'!X8)</f>
        <v>0.99371971881257637</v>
      </c>
      <c r="Y118" s="21">
        <f>Y117*(1-'Mortality female'!Y8)</f>
        <v>0.99319405335754873</v>
      </c>
      <c r="Z118" s="21">
        <f>Z117*(1-'Mortality female'!Z8)</f>
        <v>0.9933590664989661</v>
      </c>
      <c r="AA118" s="21">
        <f ca="1">AA117*(1-'Mortality female'!AA8)</f>
        <v>0.99351215043432484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</row>
    <row r="119" spans="1:37" x14ac:dyDescent="0.2">
      <c r="A119" s="1">
        <v>6</v>
      </c>
      <c r="B119" s="21">
        <f>B118*(1-'Mortality female'!B9)</f>
        <v>0.98938296112459068</v>
      </c>
      <c r="C119" s="21">
        <f>C118*(1-'Mortality female'!C9)</f>
        <v>0.9896061038506242</v>
      </c>
      <c r="D119" s="21">
        <f>D118*(1-'Mortality female'!D9)</f>
        <v>0.98982132785163246</v>
      </c>
      <c r="E119" s="21">
        <f>E118*(1-'Mortality female'!E9)</f>
        <v>0.99084717184073512</v>
      </c>
      <c r="F119" s="21">
        <f>F118*(1-'Mortality female'!F9)</f>
        <v>0.99145232898628022</v>
      </c>
      <c r="G119" s="21">
        <f>G118*(1-'Mortality female'!G9)</f>
        <v>0.98984366137540469</v>
      </c>
      <c r="H119" s="21">
        <f>H118*(1-'Mortality female'!H9)</f>
        <v>0.99124867629556157</v>
      </c>
      <c r="I119" s="21">
        <f>I118*(1-'Mortality female'!I9)</f>
        <v>0.99239261966284509</v>
      </c>
      <c r="J119" s="21">
        <f>J118*(1-'Mortality female'!J9)</f>
        <v>0.99195089379707158</v>
      </c>
      <c r="K119" s="21">
        <f>K118*(1-'Mortality female'!K9)</f>
        <v>0.992087819234858</v>
      </c>
      <c r="L119" s="21">
        <f>L118*(1-'Mortality female'!L9)</f>
        <v>0.99205455576264989</v>
      </c>
      <c r="M119" s="21">
        <f>M118*(1-'Mortality female'!M9)</f>
        <v>0.99314869942960449</v>
      </c>
      <c r="N119" s="21">
        <f>N118*(1-'Mortality female'!N9)</f>
        <v>0.99265332043113863</v>
      </c>
      <c r="O119" s="21">
        <f>O118*(1-'Mortality female'!O9)</f>
        <v>0.99252234244033177</v>
      </c>
      <c r="P119" s="21">
        <f>P118*(1-'Mortality female'!P9)</f>
        <v>0.99277726995131743</v>
      </c>
      <c r="Q119" s="21">
        <f>Q118*(1-'Mortality female'!Q9)</f>
        <v>0.99356193705256679</v>
      </c>
      <c r="R119" s="21">
        <f>R118*(1-'Mortality female'!R9)</f>
        <v>0.9928441917427</v>
      </c>
      <c r="S119" s="21">
        <f>S118*(1-'Mortality female'!S9)</f>
        <v>0.99311298655449354</v>
      </c>
      <c r="T119" s="21">
        <f>T118*(1-'Mortality female'!T9)</f>
        <v>0.99320001488901521</v>
      </c>
      <c r="U119" s="21">
        <f>U118*(1-'Mortality female'!U9)</f>
        <v>0.99271816354243558</v>
      </c>
      <c r="V119" s="21">
        <f>V118*(1-'Mortality female'!V9)</f>
        <v>0.99246425656594661</v>
      </c>
      <c r="W119" s="21">
        <f>W118*(1-'Mortality female'!W9)</f>
        <v>0.99321177186148979</v>
      </c>
      <c r="X119" s="21">
        <f>X118*(1-'Mortality female'!X9)</f>
        <v>0.9936620547096795</v>
      </c>
      <c r="Y119" s="21">
        <f>Y118*(1-'Mortality female'!Y9)</f>
        <v>0.99314806656270171</v>
      </c>
      <c r="Z119" s="21">
        <f>Z118*(1-'Mortality female'!Z9)</f>
        <v>0.99332437652155481</v>
      </c>
      <c r="AA119" s="21">
        <f ca="1">AA118*(1-'Mortality female'!AA9)</f>
        <v>0.99347571994228612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</row>
    <row r="120" spans="1:37" x14ac:dyDescent="0.2">
      <c r="A120" s="1">
        <v>7</v>
      </c>
      <c r="B120" s="21">
        <f>B119*(1-'Mortality female'!B10)</f>
        <v>0.9892606035978625</v>
      </c>
      <c r="C120" s="21">
        <f>C119*(1-'Mortality female'!C10)</f>
        <v>0.9895348718304805</v>
      </c>
      <c r="D120" s="21">
        <f>D119*(1-'Mortality female'!D10)</f>
        <v>0.98978022380836772</v>
      </c>
      <c r="E120" s="21">
        <f>E119*(1-'Mortality female'!E10)</f>
        <v>0.99074262673255054</v>
      </c>
      <c r="F120" s="21">
        <f>F119*(1-'Mortality female'!F10)</f>
        <v>0.99137937443668589</v>
      </c>
      <c r="G120" s="21">
        <f>G119*(1-'Mortality female'!G10)</f>
        <v>0.98974168554838138</v>
      </c>
      <c r="H120" s="21">
        <f>H119*(1-'Mortality female'!H10)</f>
        <v>0.99117813052669612</v>
      </c>
      <c r="I120" s="21">
        <f>I119*(1-'Mortality female'!I10)</f>
        <v>0.99231303605886845</v>
      </c>
      <c r="J120" s="21">
        <f>J119*(1-'Mortality female'!J10)</f>
        <v>0.99188148291653155</v>
      </c>
      <c r="K120" s="21">
        <f>K119*(1-'Mortality female'!K10)</f>
        <v>0.99197702151507083</v>
      </c>
      <c r="L120" s="21">
        <f>L119*(1-'Mortality female'!L10)</f>
        <v>0.99198355199088073</v>
      </c>
      <c r="M120" s="21">
        <f>M119*(1-'Mortality female'!M10)</f>
        <v>0.99309707242438383</v>
      </c>
      <c r="N120" s="21">
        <f>N119*(1-'Mortality female'!N10)</f>
        <v>0.99256812190779098</v>
      </c>
      <c r="O120" s="21">
        <f>O119*(1-'Mortality female'!O10)</f>
        <v>0.99242425310959759</v>
      </c>
      <c r="P120" s="21">
        <f>P119*(1-'Mortality female'!P10)</f>
        <v>0.9927000105903464</v>
      </c>
      <c r="Q120" s="21">
        <f>Q119*(1-'Mortality female'!Q10)</f>
        <v>0.99351785344148325</v>
      </c>
      <c r="R120" s="21">
        <f>R119*(1-'Mortality female'!R10)</f>
        <v>0.99277876615538674</v>
      </c>
      <c r="S120" s="21">
        <f>S119*(1-'Mortality female'!S10)</f>
        <v>0.99303698702561427</v>
      </c>
      <c r="T120" s="21">
        <f>T119*(1-'Mortality female'!T10)</f>
        <v>0.99315611169463403</v>
      </c>
      <c r="U120" s="21">
        <f>U119*(1-'Mortality female'!U10)</f>
        <v>0.99265096653679752</v>
      </c>
      <c r="V120" s="21">
        <f>V119*(1-'Mortality female'!V10)</f>
        <v>0.99239574539391595</v>
      </c>
      <c r="W120" s="21">
        <f>W119*(1-'Mortality female'!W10)</f>
        <v>0.99313194543743522</v>
      </c>
      <c r="X120" s="21">
        <f>X119*(1-'Mortality female'!X10)</f>
        <v>0.99358246259626992</v>
      </c>
      <c r="Y120" s="21">
        <f>Y119*(1-'Mortality female'!Y10)</f>
        <v>0.99310244273359038</v>
      </c>
      <c r="Z120" s="21">
        <f>Z119*(1-'Mortality female'!Z10)</f>
        <v>0.99327879458654877</v>
      </c>
      <c r="AA120" s="21">
        <f ca="1">AA119*(1-'Mortality female'!AA10)</f>
        <v>0.9934274570873407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</row>
    <row r="121" spans="1:37" x14ac:dyDescent="0.2">
      <c r="A121" s="1">
        <v>8</v>
      </c>
      <c r="B121" s="21">
        <f>B120*(1-'Mortality female'!B11)</f>
        <v>0.98915928749053073</v>
      </c>
      <c r="C121" s="21">
        <f>C120*(1-'Mortality female'!C11)</f>
        <v>0.98943336754048994</v>
      </c>
      <c r="D121" s="21">
        <f>D120*(1-'Mortality female'!D11)</f>
        <v>0.9896888683813142</v>
      </c>
      <c r="E121" s="21">
        <f>E120*(1-'Mortality female'!E11)</f>
        <v>0.99061933038956251</v>
      </c>
      <c r="F121" s="21">
        <f>F120*(1-'Mortality female'!F11)</f>
        <v>0.99129560813849882</v>
      </c>
      <c r="G121" s="21">
        <f>G120*(1-'Mortality female'!G11)</f>
        <v>0.98971040552376544</v>
      </c>
      <c r="H121" s="21">
        <f>H120*(1-'Mortality female'!H11)</f>
        <v>0.99107574138041998</v>
      </c>
      <c r="I121" s="21">
        <f>I120*(1-'Mortality female'!I11)</f>
        <v>0.99225235062544026</v>
      </c>
      <c r="J121" s="21">
        <f>J120*(1-'Mortality female'!J11)</f>
        <v>0.99182173341954849</v>
      </c>
      <c r="K121" s="21">
        <f>K120*(1-'Mortality female'!K11)</f>
        <v>0.9919373406485712</v>
      </c>
      <c r="L121" s="21">
        <f>L120*(1-'Mortality female'!L11)</f>
        <v>0.99194328352108796</v>
      </c>
      <c r="M121" s="21">
        <f>M120*(1-'Mortality female'!M11)</f>
        <v>0.99307678194807569</v>
      </c>
      <c r="N121" s="21">
        <f>N120*(1-'Mortality female'!N11)</f>
        <v>0.99246500812453753</v>
      </c>
      <c r="O121" s="21">
        <f>O120*(1-'Mortality female'!O11)</f>
        <v>0.99236040115964663</v>
      </c>
      <c r="P121" s="21">
        <f>P120*(1-'Mortality female'!P11)</f>
        <v>0.9926455740113681</v>
      </c>
      <c r="Q121" s="21">
        <f>Q120*(1-'Mortality female'!Q11)</f>
        <v>0.99342971066308905</v>
      </c>
      <c r="R121" s="21">
        <f>R120*(1-'Mortality female'!R11)</f>
        <v>0.99270199530009084</v>
      </c>
      <c r="S121" s="21">
        <f>S120*(1-'Mortality female'!S11)</f>
        <v>0.99298273456784403</v>
      </c>
      <c r="T121" s="21">
        <f>T120*(1-'Mortality female'!T11)</f>
        <v>0.99311290398930974</v>
      </c>
      <c r="U121" s="21">
        <f>U120*(1-'Mortality female'!U11)</f>
        <v>0.99260729753634502</v>
      </c>
      <c r="V121" s="21">
        <f>V120*(1-'Mortality female'!V11)</f>
        <v>0.99235116712971339</v>
      </c>
      <c r="W121" s="21">
        <f>W120*(1-'Mortality female'!W11)</f>
        <v>0.99305232928019316</v>
      </c>
      <c r="X121" s="21">
        <f>X120*(1-'Mortality female'!X11)</f>
        <v>0.99348054044158585</v>
      </c>
      <c r="Y121" s="21">
        <f>Y120*(1-'Mortality female'!Y11)</f>
        <v>0.99305748397525062</v>
      </c>
      <c r="Z121" s="21">
        <f>Z120*(1-'Mortality female'!Z11)</f>
        <v>0.99316575018160524</v>
      </c>
      <c r="AA121" s="21">
        <f ca="1">AA120*(1-'Mortality female'!AA11)</f>
        <v>0.99330852177550799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</row>
    <row r="122" spans="1:37" x14ac:dyDescent="0.2">
      <c r="A122" s="1">
        <v>9</v>
      </c>
      <c r="B122" s="21">
        <f>B121*(1-'Mortality female'!B12)</f>
        <v>0.98902970417495972</v>
      </c>
      <c r="C122" s="21">
        <f>C121*(1-'Mortality female'!C12)</f>
        <v>0.98931296678187064</v>
      </c>
      <c r="D122" s="21">
        <f>D121*(1-'Mortality female'!D12)</f>
        <v>0.98959776290901824</v>
      </c>
      <c r="E122" s="21">
        <f>E121*(1-'Mortality female'!E12)</f>
        <v>0.99046715139192476</v>
      </c>
      <c r="F122" s="21">
        <f>F121*(1-'Mortality female'!F12)</f>
        <v>0.99121333099383979</v>
      </c>
      <c r="G122" s="21">
        <f>G121*(1-'Mortality female'!G12)</f>
        <v>0.98965804820452907</v>
      </c>
      <c r="H122" s="21">
        <f>H121*(1-'Mortality female'!H12)</f>
        <v>0.99100250274025459</v>
      </c>
      <c r="I122" s="21">
        <f>I121*(1-'Mortality female'!I12)</f>
        <v>0.99214963990197702</v>
      </c>
      <c r="J122" s="21">
        <f>J121*(1-'Mortality female'!J12)</f>
        <v>0.99171038717512228</v>
      </c>
      <c r="K122" s="21">
        <f>K121*(1-'Mortality female'!K12)</f>
        <v>0.99186764541999939</v>
      </c>
      <c r="L122" s="21">
        <f>L121*(1-'Mortality female'!L12)</f>
        <v>0.99190364681373921</v>
      </c>
      <c r="M122" s="21">
        <f>M121*(1-'Mortality female'!M12)</f>
        <v>0.99302645422070879</v>
      </c>
      <c r="N122" s="21">
        <f>N121*(1-'Mortality female'!N12)</f>
        <v>0.99242449645500497</v>
      </c>
      <c r="O122" s="21">
        <f>O121*(1-'Mortality female'!O12)</f>
        <v>0.99233979631135161</v>
      </c>
      <c r="P122" s="21">
        <f>P121*(1-'Mortality female'!P12)</f>
        <v>0.99257114008135006</v>
      </c>
      <c r="Q122" s="21">
        <f>Q121*(1-'Mortality female'!Q12)</f>
        <v>0.99336449431830776</v>
      </c>
      <c r="R122" s="21">
        <f>R121*(1-'Mortality female'!R12)</f>
        <v>0.99262524649052286</v>
      </c>
      <c r="S122" s="21">
        <f>S121*(1-'Mortality female'!S12)</f>
        <v>0.99290636093218287</v>
      </c>
      <c r="T122" s="21">
        <f>T121*(1-'Mortality female'!T12)</f>
        <v>0.99304814912972705</v>
      </c>
      <c r="U122" s="21">
        <f>U121*(1-'Mortality female'!U12)</f>
        <v>0.99254284321458208</v>
      </c>
      <c r="V122" s="21">
        <f>V121*(1-'Mortality female'!V12)</f>
        <v>0.99231858812127727</v>
      </c>
      <c r="W122" s="21">
        <f>W121*(1-'Mortality female'!W12)</f>
        <v>0.99296354746660676</v>
      </c>
      <c r="X122" s="21">
        <f>X121*(1-'Mortality female'!X12)</f>
        <v>0.99340147944043655</v>
      </c>
      <c r="Y122" s="21">
        <f>Y121*(1-'Mortality female'!Y12)</f>
        <v>0.99300148328253035</v>
      </c>
      <c r="Z122" s="21">
        <f>Z121*(1-'Mortality female'!Z12)</f>
        <v>0.9930989398803074</v>
      </c>
      <c r="AA122" s="21">
        <f ca="1">AA121*(1-'Mortality female'!AA12)</f>
        <v>0.99323778424159281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</row>
    <row r="123" spans="1:37" x14ac:dyDescent="0.2">
      <c r="A123" s="1">
        <v>10</v>
      </c>
      <c r="B123" s="21">
        <f>B122*(1-'Mortality female'!B13)</f>
        <v>0.98890986536432424</v>
      </c>
      <c r="C123" s="21">
        <f>C122*(1-'Mortality female'!C13)</f>
        <v>0.98922330050257379</v>
      </c>
      <c r="D123" s="21">
        <f>D122*(1-'Mortality female'!D13)</f>
        <v>0.98950770031620205</v>
      </c>
      <c r="E123" s="21">
        <f>E122*(1-'Mortality female'!E13)</f>
        <v>0.99037611441359552</v>
      </c>
      <c r="F123" s="21">
        <f>F122*(1-'Mortality female'!F13)</f>
        <v>0.99117272850512772</v>
      </c>
      <c r="G123" s="21">
        <f>G122*(1-'Mortality female'!G13)</f>
        <v>0.98947297218111463</v>
      </c>
      <c r="H123" s="21">
        <f>H122*(1-'Mortality female'!H13)</f>
        <v>0.99093946554441203</v>
      </c>
      <c r="I123" s="21">
        <f>I122*(1-'Mortality female'!I13)</f>
        <v>0.99201326194460226</v>
      </c>
      <c r="J123" s="21">
        <f>J122*(1-'Mortality female'!J13)</f>
        <v>0.99162819243296341</v>
      </c>
      <c r="K123" s="21">
        <f>K122*(1-'Mortality female'!K13)</f>
        <v>0.99180692440588314</v>
      </c>
      <c r="L123" s="21">
        <f>L122*(1-'Mortality female'!L13)</f>
        <v>0.99185392882797374</v>
      </c>
      <c r="M123" s="21">
        <f>M122*(1-'Mortality female'!M13)</f>
        <v>0.99293731182720413</v>
      </c>
      <c r="N123" s="21">
        <f>N122*(1-'Mortality female'!N13)</f>
        <v>0.99235417657287817</v>
      </c>
      <c r="O123" s="21">
        <f>O122*(1-'Mortality female'!O13)</f>
        <v>0.99229933517167956</v>
      </c>
      <c r="P123" s="21">
        <f>P122*(1-'Mortality female'!P13)</f>
        <v>0.99247852309101048</v>
      </c>
      <c r="Q123" s="21">
        <f>Q122*(1-'Mortality female'!Q13)</f>
        <v>0.99322645107414942</v>
      </c>
      <c r="R123" s="21">
        <f>R122*(1-'Mortality female'!R13)</f>
        <v>0.99249538050536246</v>
      </c>
      <c r="S123" s="21">
        <f>S122*(1-'Mortality female'!S13)</f>
        <v>0.99281907150166759</v>
      </c>
      <c r="T123" s="21">
        <f>T122*(1-'Mortality female'!T13)</f>
        <v>0.99303729727118639</v>
      </c>
      <c r="U123" s="21">
        <f>U122*(1-'Mortality female'!U13)</f>
        <v>0.9924891844188003</v>
      </c>
      <c r="V123" s="21">
        <f>V122*(1-'Mortality female'!V13)</f>
        <v>0.99225445585293104</v>
      </c>
      <c r="W123" s="21">
        <f>W122*(1-'Mortality female'!W13)</f>
        <v>0.99292028485125883</v>
      </c>
      <c r="X123" s="21">
        <f>X122*(1-'Mortality female'!X13)</f>
        <v>0.9933243558457171</v>
      </c>
      <c r="Y123" s="21">
        <f>Y122*(1-'Mortality female'!Y13)</f>
        <v>0.99292330430249987</v>
      </c>
      <c r="Z123" s="21">
        <f>Z122*(1-'Mortality female'!Z13)</f>
        <v>0.99297681957938366</v>
      </c>
      <c r="AA123" s="21">
        <f ca="1">AA122*(1-'Mortality female'!AA13)</f>
        <v>0.993123274827307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</row>
    <row r="124" spans="1:37" x14ac:dyDescent="0.2">
      <c r="A124" s="1">
        <v>11</v>
      </c>
      <c r="B124" s="21">
        <f>B123*(1-'Mortality female'!B14)</f>
        <v>0.98884786085837628</v>
      </c>
      <c r="C124" s="21">
        <f>C123*(1-'Mortality female'!C14)</f>
        <v>0.98909147909930561</v>
      </c>
      <c r="D124" s="21">
        <f>D123*(1-'Mortality female'!D14)</f>
        <v>0.98944810398408434</v>
      </c>
      <c r="E124" s="21">
        <f>E123*(1-'Mortality female'!E14)</f>
        <v>0.9902161707578826</v>
      </c>
      <c r="F124" s="21">
        <f>F123*(1-'Mortality female'!F14)</f>
        <v>0.99109176646398967</v>
      </c>
      <c r="G124" s="21">
        <f>G123*(1-'Mortality female'!G14)</f>
        <v>0.9893816825614894</v>
      </c>
      <c r="H124" s="21">
        <f>H123*(1-'Mortality female'!H14)</f>
        <v>0.99081572121105055</v>
      </c>
      <c r="I124" s="21">
        <f>I123*(1-'Mortality female'!I14)</f>
        <v>0.991918477067116</v>
      </c>
      <c r="J124" s="21">
        <f>J123*(1-'Mortality female'!J14)</f>
        <v>0.99151279106801715</v>
      </c>
      <c r="K124" s="21">
        <f>K123*(1-'Mortality female'!K14)</f>
        <v>0.99174530139686434</v>
      </c>
      <c r="L124" s="21">
        <f>L123*(1-'Mortality female'!L14)</f>
        <v>0.99177308654833995</v>
      </c>
      <c r="M124" s="21">
        <f>M123*(1-'Mortality female'!M14)</f>
        <v>0.99284786293994121</v>
      </c>
      <c r="N124" s="21">
        <f>N123*(1-'Mortality female'!N14)</f>
        <v>0.99228496026705593</v>
      </c>
      <c r="O124" s="21">
        <f>O123*(1-'Mortality female'!O14)</f>
        <v>0.99222908104917451</v>
      </c>
      <c r="P124" s="21">
        <f>P123*(1-'Mortality female'!P14)</f>
        <v>0.99238757246243381</v>
      </c>
      <c r="Q124" s="21">
        <f>Q123*(1-'Mortality female'!Q14)</f>
        <v>0.99317507560920792</v>
      </c>
      <c r="R124" s="21">
        <f>R123*(1-'Mortality female'!R14)</f>
        <v>0.99242138153146287</v>
      </c>
      <c r="S124" s="21">
        <f>S123*(1-'Mortality female'!S14)</f>
        <v>0.99278675527643812</v>
      </c>
      <c r="T124" s="21">
        <f>T123*(1-'Mortality female'!T14)</f>
        <v>0.9930155873857488</v>
      </c>
      <c r="U124" s="21">
        <f>U123*(1-'Mortality female'!U14)</f>
        <v>0.99245681307600553</v>
      </c>
      <c r="V124" s="21">
        <f>V123*(1-'Mortality female'!V14)</f>
        <v>0.9922117552846319</v>
      </c>
      <c r="W124" s="21">
        <f>W123*(1-'Mortality female'!W14)</f>
        <v>0.9928670631360822</v>
      </c>
      <c r="X124" s="21">
        <f>X123*(1-'Mortality female'!X14)</f>
        <v>0.99324916787780104</v>
      </c>
      <c r="Y124" s="21">
        <f>Y123*(1-'Mortality female'!Y14)</f>
        <v>0.99283614125491071</v>
      </c>
      <c r="Z124" s="21">
        <f>Z123*(1-'Mortality female'!Z14)</f>
        <v>0.99288828642262328</v>
      </c>
      <c r="AA124" s="21">
        <f ca="1">AA123*(1-'Mortality female'!AA14)</f>
        <v>0.99304024393653556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</row>
    <row r="125" spans="1:37" x14ac:dyDescent="0.2">
      <c r="A125" s="1">
        <v>12</v>
      </c>
      <c r="B125" s="21">
        <f>B124*(1-'Mortality female'!B15)</f>
        <v>0.98874318321130128</v>
      </c>
      <c r="C125" s="21">
        <f>C124*(1-'Mortality female'!C15)</f>
        <v>0.98893575508175102</v>
      </c>
      <c r="D125" s="21">
        <f>D124*(1-'Mortality female'!D15)</f>
        <v>0.98931670585806997</v>
      </c>
      <c r="E125" s="21">
        <f>E124*(1-'Mortality female'!E15)</f>
        <v>0.9901169770397058</v>
      </c>
      <c r="F125" s="21">
        <f>F124*(1-'Mortality female'!F15)</f>
        <v>0.99098180399128755</v>
      </c>
      <c r="G125" s="21">
        <f>G124*(1-'Mortality female'!G15)</f>
        <v>0.98931093266719083</v>
      </c>
      <c r="H125" s="21">
        <f>H124*(1-'Mortality female'!H15)</f>
        <v>0.99072417303649352</v>
      </c>
      <c r="I125" s="21">
        <f>I124*(1-'Mortality female'!I15)</f>
        <v>0.99181511723414473</v>
      </c>
      <c r="J125" s="21">
        <f>J124*(1-'Mortality female'!J15)</f>
        <v>0.99140749692883012</v>
      </c>
      <c r="K125" s="21">
        <f>K124*(1-'Mortality female'!K15)</f>
        <v>0.99168240432522148</v>
      </c>
      <c r="L125" s="21">
        <f>L124*(1-'Mortality female'!L15)</f>
        <v>0.9917115701136433</v>
      </c>
      <c r="M125" s="21">
        <f>M124*(1-'Mortality female'!M15)</f>
        <v>0.99277718970713857</v>
      </c>
      <c r="N125" s="21">
        <f>N124*(1-'Mortality female'!N15)</f>
        <v>0.99217587927866402</v>
      </c>
      <c r="O125" s="21">
        <f>O124*(1-'Mortality female'!O15)</f>
        <v>0.99212042209906082</v>
      </c>
      <c r="P125" s="21">
        <f>P124*(1-'Mortality female'!P15)</f>
        <v>0.99228731002570869</v>
      </c>
      <c r="Q125" s="21">
        <f>Q124*(1-'Mortality female'!Q15)</f>
        <v>0.99311452015348434</v>
      </c>
      <c r="R125" s="21">
        <f>R124*(1-'Mortality female'!R15)</f>
        <v>0.99235997786665553</v>
      </c>
      <c r="S125" s="21">
        <f>S124*(1-'Mortality female'!S15)</f>
        <v>0.99271308376562051</v>
      </c>
      <c r="T125" s="21">
        <f>T124*(1-'Mortality female'!T15)</f>
        <v>0.99294056354264015</v>
      </c>
      <c r="U125" s="21">
        <f>U124*(1-'Mortality female'!U15)</f>
        <v>0.99239205137920283</v>
      </c>
      <c r="V125" s="21">
        <f>V124*(1-'Mortality female'!V15)</f>
        <v>0.99208293425762228</v>
      </c>
      <c r="W125" s="21">
        <f>W124*(1-'Mortality female'!W15)</f>
        <v>0.9928032893782599</v>
      </c>
      <c r="X125" s="21">
        <f>X124*(1-'Mortality female'!X15)</f>
        <v>0.99316461849422655</v>
      </c>
      <c r="Y125" s="21">
        <f>Y124*(1-'Mortality female'!Y15)</f>
        <v>0.99277238176944271</v>
      </c>
      <c r="Z125" s="21">
        <f>Z124*(1-'Mortality female'!Z15)</f>
        <v>0.99282350291156074</v>
      </c>
      <c r="AA125" s="21">
        <f ca="1">AA124*(1-'Mortality female'!AA15)</f>
        <v>0.99297818785513725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</row>
    <row r="126" spans="1:37" x14ac:dyDescent="0.2">
      <c r="A126" s="1">
        <v>13</v>
      </c>
      <c r="B126" s="21">
        <f>B125*(1-'Mortality female'!B16)</f>
        <v>0.98858627969739832</v>
      </c>
      <c r="C126" s="21">
        <f>C125*(1-'Mortality female'!C16)</f>
        <v>0.98879997036561562</v>
      </c>
      <c r="D126" s="21">
        <f>D125*(1-'Mortality female'!D16)</f>
        <v>0.98920288425191538</v>
      </c>
      <c r="E126" s="21">
        <f>E125*(1-'Mortality female'!E16)</f>
        <v>0.98998580899016431</v>
      </c>
      <c r="F126" s="21">
        <f>F125*(1-'Mortality female'!F16)</f>
        <v>0.99087269233677666</v>
      </c>
      <c r="G126" s="21">
        <f>G125*(1-'Mortality female'!G16)</f>
        <v>0.98920112070600663</v>
      </c>
      <c r="H126" s="21">
        <f>H125*(1-'Mortality female'!H16)</f>
        <v>0.9905722152611699</v>
      </c>
      <c r="I126" s="21">
        <f>I125*(1-'Mortality female'!I16)</f>
        <v>0.99172338395505411</v>
      </c>
      <c r="J126" s="21">
        <f>J125*(1-'Mortality female'!J16)</f>
        <v>0.99131449337998812</v>
      </c>
      <c r="K126" s="21">
        <f>K125*(1-'Mortality female'!K16)</f>
        <v>0.9916087472223637</v>
      </c>
      <c r="L126" s="21">
        <f>L125*(1-'Mortality female'!L16)</f>
        <v>0.99158597871213461</v>
      </c>
      <c r="M126" s="21">
        <f>M125*(1-'Mortality female'!M16)</f>
        <v>0.99268497273438194</v>
      </c>
      <c r="N126" s="21">
        <f>N125*(1-'Mortality female'!N16)</f>
        <v>0.9921154317366957</v>
      </c>
      <c r="O126" s="21">
        <f>O125*(1-'Mortality female'!O16)</f>
        <v>0.99203130370516412</v>
      </c>
      <c r="P126" s="21">
        <f>P125*(1-'Mortality female'!P16)</f>
        <v>0.99220839069199218</v>
      </c>
      <c r="Q126" s="21">
        <f>Q125*(1-'Mortality female'!Q16)</f>
        <v>0.99303443027282678</v>
      </c>
      <c r="R126" s="21">
        <f>R125*(1-'Mortality female'!R16)</f>
        <v>0.99230972034074505</v>
      </c>
      <c r="S126" s="21">
        <f>S125*(1-'Mortality female'!S16)</f>
        <v>0.99259074371062361</v>
      </c>
      <c r="T126" s="21">
        <f>T125*(1-'Mortality female'!T16)</f>
        <v>0.99293008771799096</v>
      </c>
      <c r="U126" s="21">
        <f>U125*(1-'Mortality female'!U16)</f>
        <v>0.99229611917048222</v>
      </c>
      <c r="V126" s="21">
        <f>V125*(1-'Mortality female'!V16)</f>
        <v>0.99203998229597024</v>
      </c>
      <c r="W126" s="21">
        <f>W125*(1-'Mortality female'!W16)</f>
        <v>0.9926963782688909</v>
      </c>
      <c r="X126" s="21">
        <f>X125*(1-'Mortality female'!X16)</f>
        <v>0.99306962174563929</v>
      </c>
      <c r="Y126" s="21">
        <f>Y125*(1-'Mortality female'!Y16)</f>
        <v>0.99270963048509975</v>
      </c>
      <c r="Z126" s="21">
        <f>Z125*(1-'Mortality female'!Z16)</f>
        <v>0.99272866729782472</v>
      </c>
      <c r="AA126" s="21">
        <f ca="1">AA125*(1-'Mortality female'!AA16)</f>
        <v>0.99288733889568737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</row>
    <row r="127" spans="1:37" x14ac:dyDescent="0.2">
      <c r="A127" s="1">
        <v>14</v>
      </c>
      <c r="B127" s="21">
        <f>B126*(1-'Mortality female'!B17)</f>
        <v>0.98847132780441027</v>
      </c>
      <c r="C127" s="21">
        <f>C126*(1-'Mortality female'!C17)</f>
        <v>0.98855993744300685</v>
      </c>
      <c r="D127" s="21">
        <f>D126*(1-'Mortality female'!D17)</f>
        <v>0.98909877352310538</v>
      </c>
      <c r="E127" s="21">
        <f>E126*(1-'Mortality female'!E17)</f>
        <v>0.98979986997359104</v>
      </c>
      <c r="F127" s="21">
        <f>F126*(1-'Mortality female'!F17)</f>
        <v>0.99075162782276638</v>
      </c>
      <c r="G127" s="21">
        <f>G126*(1-'Mortality female'!G17)</f>
        <v>0.98905255854925878</v>
      </c>
      <c r="H127" s="21">
        <f>H126*(1-'Mortality female'!H17)</f>
        <v>0.99045215257189378</v>
      </c>
      <c r="I127" s="21">
        <f>I126*(1-'Mortality female'!I17)</f>
        <v>0.99156097857404646</v>
      </c>
      <c r="J127" s="21">
        <f>J126*(1-'Mortality female'!J17)</f>
        <v>0.99123297751012707</v>
      </c>
      <c r="K127" s="21">
        <f>K126*(1-'Mortality female'!K17)</f>
        <v>0.99144351352151427</v>
      </c>
      <c r="L127" s="21">
        <f>L126*(1-'Mortality female'!L17)</f>
        <v>0.99153345659921188</v>
      </c>
      <c r="M127" s="21">
        <f>M126*(1-'Mortality female'!M17)</f>
        <v>0.99260128968250205</v>
      </c>
      <c r="N127" s="21">
        <f>N126*(1-'Mortality female'!N17)</f>
        <v>0.99203360440923993</v>
      </c>
      <c r="O127" s="21">
        <f>O126*(1-'Mortality female'!O17)</f>
        <v>0.9919407375656335</v>
      </c>
      <c r="P127" s="21">
        <f>P126*(1-'Mortality female'!P17)</f>
        <v>0.99207982785855253</v>
      </c>
      <c r="Q127" s="21">
        <f>Q126*(1-'Mortality female'!Q17)</f>
        <v>0.992935909088007</v>
      </c>
      <c r="R127" s="21">
        <f>R126*(1-'Mortality female'!R17)</f>
        <v>0.99223992433746544</v>
      </c>
      <c r="S127" s="21">
        <f>S126*(1-'Mortality female'!S17)</f>
        <v>0.99252066564382513</v>
      </c>
      <c r="T127" s="21">
        <f>T126*(1-'Mortality female'!T17)</f>
        <v>0.99280825580538745</v>
      </c>
      <c r="U127" s="21">
        <f>U126*(1-'Mortality female'!U17)</f>
        <v>0.99224400277766867</v>
      </c>
      <c r="V127" s="21">
        <f>V126*(1-'Mortality female'!V17)</f>
        <v>0.99188085277067217</v>
      </c>
      <c r="W127" s="21">
        <f>W126*(1-'Mortality female'!W17)</f>
        <v>0.99256802688042478</v>
      </c>
      <c r="X127" s="21">
        <f>X126*(1-'Mortality female'!X17)</f>
        <v>0.99298468547038599</v>
      </c>
      <c r="Y127" s="21">
        <f>Y126*(1-'Mortality female'!Y17)</f>
        <v>0.9925842520815652</v>
      </c>
      <c r="Z127" s="21">
        <f>Z126*(1-'Mortality female'!Z17)</f>
        <v>0.99259375113853565</v>
      </c>
      <c r="AA127" s="21">
        <f ca="1">AA126*(1-'Mortality female'!AA17)</f>
        <v>0.99275919370801458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</row>
    <row r="128" spans="1:37" x14ac:dyDescent="0.2">
      <c r="A128" s="1">
        <v>15</v>
      </c>
      <c r="B128" s="21">
        <f>B127*(1-'Mortality female'!B18)</f>
        <v>0.98823440053730027</v>
      </c>
      <c r="C128" s="21">
        <f>C127*(1-'Mortality female'!C18)</f>
        <v>0.98831650060917808</v>
      </c>
      <c r="D128" s="21">
        <f>D127*(1-'Mortality female'!D18)</f>
        <v>0.98888045466747021</v>
      </c>
      <c r="E128" s="21">
        <f>E127*(1-'Mortality female'!E18)</f>
        <v>0.98966484934588939</v>
      </c>
      <c r="F128" s="21">
        <f>F127*(1-'Mortality female'!F18)</f>
        <v>0.99062772966384405</v>
      </c>
      <c r="G128" s="21">
        <f>G127*(1-'Mortality female'!G18)</f>
        <v>0.98896191449206117</v>
      </c>
      <c r="H128" s="21">
        <f>H127*(1-'Mortality female'!H18)</f>
        <v>0.99028345856121647</v>
      </c>
      <c r="I128" s="21">
        <f>I127*(1-'Mortality female'!I18)</f>
        <v>0.99145074890371654</v>
      </c>
      <c r="J128" s="21">
        <f>J127*(1-'Mortality female'!J18)</f>
        <v>0.99114166732090092</v>
      </c>
      <c r="K128" s="21">
        <f>K127*(1-'Mortality female'!K18)</f>
        <v>0.99133152914314193</v>
      </c>
      <c r="L128" s="21">
        <f>L127*(1-'Mortality female'!L18)</f>
        <v>0.99150253029303881</v>
      </c>
      <c r="M128" s="21">
        <f>M127*(1-'Mortality female'!M18)</f>
        <v>0.9924753357078363</v>
      </c>
      <c r="N128" s="21">
        <f>N127*(1-'Mortality female'!N18)</f>
        <v>0.99189789386974858</v>
      </c>
      <c r="O128" s="21">
        <f>O127*(1-'Mortality female'!O18)</f>
        <v>0.99182836413116748</v>
      </c>
      <c r="P128" s="21">
        <f>P127*(1-'Mortality female'!P18)</f>
        <v>0.99196928579723409</v>
      </c>
      <c r="Q128" s="21">
        <f>Q127*(1-'Mortality female'!Q18)</f>
        <v>0.99279765293930655</v>
      </c>
      <c r="R128" s="21">
        <f>R127*(1-'Mortality female'!R18)</f>
        <v>0.99218104439259247</v>
      </c>
      <c r="S128" s="21">
        <f>S127*(1-'Mortality female'!S18)</f>
        <v>0.99239156824469599</v>
      </c>
      <c r="T128" s="21">
        <f>T127*(1-'Mortality female'!T18)</f>
        <v>0.99273847451983599</v>
      </c>
      <c r="U128" s="21">
        <f>U127*(1-'Mortality female'!U18)</f>
        <v>0.99213285471652224</v>
      </c>
      <c r="V128" s="21">
        <f>V127*(1-'Mortality female'!V18)</f>
        <v>0.99178747095893383</v>
      </c>
      <c r="W128" s="21">
        <f>W127*(1-'Mortality female'!W18)</f>
        <v>0.99248347249923163</v>
      </c>
      <c r="X128" s="21">
        <f>X127*(1-'Mortality female'!X18)</f>
        <v>0.99282526802696902</v>
      </c>
      <c r="Y128" s="21">
        <f>Y127*(1-'Mortality female'!Y18)</f>
        <v>0.99252118564491365</v>
      </c>
      <c r="Z128" s="21">
        <f>Z127*(1-'Mortality female'!Z18)</f>
        <v>0.99245900017307465</v>
      </c>
      <c r="AA128" s="21">
        <f ca="1">AA127*(1-'Mortality female'!AA18)</f>
        <v>0.99263299748465517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</row>
    <row r="129" spans="1:37" x14ac:dyDescent="0.2">
      <c r="A129" s="1">
        <v>16</v>
      </c>
      <c r="B129" s="21">
        <f>B128*(1-'Mortality female'!B19)</f>
        <v>0.98797031678795</v>
      </c>
      <c r="C129" s="21">
        <f>C128*(1-'Mortality female'!C19)</f>
        <v>0.98808862414532772</v>
      </c>
      <c r="D129" s="21">
        <f>D128*(1-'Mortality female'!D19)</f>
        <v>0.98865938875646486</v>
      </c>
      <c r="E129" s="21">
        <f>E128*(1-'Mortality female'!E19)</f>
        <v>0.98941621716680206</v>
      </c>
      <c r="F129" s="21">
        <f>F128*(1-'Mortality female'!F19)</f>
        <v>0.99042015859649146</v>
      </c>
      <c r="G129" s="21">
        <f>G128*(1-'Mortality female'!G19)</f>
        <v>0.98875582923856198</v>
      </c>
      <c r="H129" s="21">
        <f>H128*(1-'Mortality female'!H19)</f>
        <v>0.99014224814132368</v>
      </c>
      <c r="I129" s="21">
        <f>I128*(1-'Mortality female'!I19)</f>
        <v>0.99127195342136187</v>
      </c>
      <c r="J129" s="21">
        <f>J128*(1-'Mortality female'!J19)</f>
        <v>0.99098149332548513</v>
      </c>
      <c r="K129" s="21">
        <f>K128*(1-'Mortality female'!K19)</f>
        <v>0.9911795077462483</v>
      </c>
      <c r="L129" s="21">
        <f>L128*(1-'Mortality female'!L19)</f>
        <v>0.99137042953931154</v>
      </c>
      <c r="M129" s="21">
        <f>M128*(1-'Mortality female'!M19)</f>
        <v>0.99243415138168534</v>
      </c>
      <c r="N129" s="21">
        <f>N128*(1-'Mortality female'!N19)</f>
        <v>0.99176181454577972</v>
      </c>
      <c r="O129" s="21">
        <f>O128*(1-'Mortality female'!O19)</f>
        <v>0.99167206238442474</v>
      </c>
      <c r="P129" s="21">
        <f>P128*(1-'Mortality female'!P19)</f>
        <v>0.99178568789131505</v>
      </c>
      <c r="Q129" s="21">
        <f>Q128*(1-'Mortality female'!Q19)</f>
        <v>0.99268729192488248</v>
      </c>
      <c r="R129" s="21">
        <f>R128*(1-'Mortality female'!R19)</f>
        <v>0.99208271810755844</v>
      </c>
      <c r="S129" s="21">
        <f>S128*(1-'Mortality female'!S19)</f>
        <v>0.99228408142907865</v>
      </c>
      <c r="T129" s="21">
        <f>T128*(1-'Mortality female'!T19)</f>
        <v>0.99260006001700984</v>
      </c>
      <c r="U129" s="21">
        <f>U128*(1-'Mortality female'!U19)</f>
        <v>0.99199397000533307</v>
      </c>
      <c r="V129" s="21">
        <f>V128*(1-'Mortality female'!V19)</f>
        <v>0.99166673292701313</v>
      </c>
      <c r="W129" s="21">
        <f>W128*(1-'Mortality female'!W19)</f>
        <v>0.99238007318657506</v>
      </c>
      <c r="X129" s="21">
        <f>X128*(1-'Mortality female'!X19)</f>
        <v>0.99267824658915504</v>
      </c>
      <c r="Y129" s="21">
        <f>Y128*(1-'Mortality female'!Y19)</f>
        <v>0.99234226956156835</v>
      </c>
      <c r="Z129" s="21">
        <f>Z128*(1-'Mortality female'!Z19)</f>
        <v>0.99234431203682039</v>
      </c>
      <c r="AA129" s="21">
        <f ca="1">AA128*(1-'Mortality female'!AA19)</f>
        <v>0.99252638346853506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</row>
    <row r="130" spans="1:37" x14ac:dyDescent="0.2">
      <c r="A130" s="1">
        <v>17</v>
      </c>
      <c r="B130" s="21">
        <f>B129*(1-'Mortality female'!B20)</f>
        <v>0.98772309946573278</v>
      </c>
      <c r="C130" s="21">
        <f>C129*(1-'Mortality female'!C20)</f>
        <v>0.98787823820873644</v>
      </c>
      <c r="D130" s="21">
        <f>D129*(1-'Mortality female'!D20)</f>
        <v>0.9883792588097261</v>
      </c>
      <c r="E130" s="21">
        <f>E129*(1-'Mortality female'!E20)</f>
        <v>0.98922765417311764</v>
      </c>
      <c r="F130" s="21">
        <f>F129*(1-'Mortality female'!F20)</f>
        <v>0.99025472841476725</v>
      </c>
      <c r="G130" s="21">
        <f>G129*(1-'Mortality female'!G20)</f>
        <v>0.9886109277761117</v>
      </c>
      <c r="H130" s="21">
        <f>H129*(1-'Mortality female'!H20)</f>
        <v>0.98999784261934576</v>
      </c>
      <c r="I130" s="21">
        <f>I129*(1-'Mortality female'!I20)</f>
        <v>0.99110036052871509</v>
      </c>
      <c r="J130" s="21">
        <f>J129*(1-'Mortality female'!J20)</f>
        <v>0.99077323935156525</v>
      </c>
      <c r="K130" s="21">
        <f>K129*(1-'Mortality female'!K20)</f>
        <v>0.99102961972487369</v>
      </c>
      <c r="L130" s="21">
        <f>L129*(1-'Mortality female'!L20)</f>
        <v>0.99126929818607179</v>
      </c>
      <c r="M130" s="21">
        <f>M129*(1-'Mortality female'!M20)</f>
        <v>0.99224136001427876</v>
      </c>
      <c r="N130" s="21">
        <f>N129*(1-'Mortality female'!N20)</f>
        <v>0.99157704863609597</v>
      </c>
      <c r="O130" s="21">
        <f>O129*(1-'Mortality female'!O20)</f>
        <v>0.99149453800612841</v>
      </c>
      <c r="P130" s="21">
        <f>P129*(1-'Mortality female'!P20)</f>
        <v>0.99155697301195389</v>
      </c>
      <c r="Q130" s="21">
        <f>Q129*(1-'Mortality female'!Q20)</f>
        <v>0.99255499671393155</v>
      </c>
      <c r="R130" s="21">
        <f>R129*(1-'Mortality female'!R20)</f>
        <v>0.99196293993006646</v>
      </c>
      <c r="S130" s="21">
        <f>S129*(1-'Mortality female'!S20)</f>
        <v>0.99210803615430121</v>
      </c>
      <c r="T130" s="21">
        <f>T129*(1-'Mortality female'!T20)</f>
        <v>0.9923958793387746</v>
      </c>
      <c r="U130" s="21">
        <f>U129*(1-'Mortality female'!U20)</f>
        <v>0.99179739152803181</v>
      </c>
      <c r="V130" s="21">
        <f>V129*(1-'Mortality female'!V20)</f>
        <v>0.99150888469283893</v>
      </c>
      <c r="W130" s="21">
        <f>W129*(1-'Mortality female'!W20)</f>
        <v>0.99224981788510225</v>
      </c>
      <c r="X130" s="21">
        <f>X129*(1-'Mortality female'!X20)</f>
        <v>0.99254480070808782</v>
      </c>
      <c r="Y130" s="21">
        <f>Y129*(1-'Mortality female'!Y20)</f>
        <v>0.99222798989736705</v>
      </c>
      <c r="Z130" s="21">
        <f>Z129*(1-'Mortality female'!Z20)</f>
        <v>0.99215662476544642</v>
      </c>
      <c r="AA130" s="21">
        <f ca="1">AA129*(1-'Mortality female'!AA20)</f>
        <v>0.99235100819398125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</row>
    <row r="131" spans="1:37" x14ac:dyDescent="0.2">
      <c r="A131" s="1">
        <v>18</v>
      </c>
      <c r="B131" s="21">
        <f>B130*(1-'Mortality female'!B21)</f>
        <v>0.98749041245973357</v>
      </c>
      <c r="C131" s="21">
        <f>C130*(1-'Mortality female'!C21)</f>
        <v>0.98765617198793343</v>
      </c>
      <c r="D131" s="21">
        <f>D130*(1-'Mortality female'!D21)</f>
        <v>0.98818179906668291</v>
      </c>
      <c r="E131" s="21">
        <f>E130*(1-'Mortality female'!E21)</f>
        <v>0.98890690853682461</v>
      </c>
      <c r="F131" s="21">
        <f>F130*(1-'Mortality female'!F21)</f>
        <v>0.99006703205177604</v>
      </c>
      <c r="G131" s="21">
        <f>G130*(1-'Mortality female'!G21)</f>
        <v>0.98843595330151557</v>
      </c>
      <c r="H131" s="21">
        <f>H130*(1-'Mortality female'!H21)</f>
        <v>0.98985297977636266</v>
      </c>
      <c r="I131" s="21">
        <f>I130*(1-'Mortality female'!I21)</f>
        <v>0.99089418410855545</v>
      </c>
      <c r="J131" s="21">
        <f>J130*(1-'Mortality female'!J21)</f>
        <v>0.99062231037916038</v>
      </c>
      <c r="K131" s="21">
        <f>K130*(1-'Mortality female'!K21)</f>
        <v>0.99079249820798132</v>
      </c>
      <c r="L131" s="21">
        <f>L130*(1-'Mortality female'!L21)</f>
        <v>0.99110018119447496</v>
      </c>
      <c r="M131" s="21">
        <f>M130*(1-'Mortality female'!M21)</f>
        <v>0.99206011768110525</v>
      </c>
      <c r="N131" s="21">
        <f>N130*(1-'Mortality female'!N21)</f>
        <v>0.99147624531704892</v>
      </c>
      <c r="O131" s="21">
        <f>O130*(1-'Mortality female'!O21)</f>
        <v>0.99133141713408812</v>
      </c>
      <c r="P131" s="21">
        <f>P130*(1-'Mortality female'!P21)</f>
        <v>0.99138077544807457</v>
      </c>
      <c r="Q131" s="21">
        <f>Q130*(1-'Mortality female'!Q21)</f>
        <v>0.9924415353337247</v>
      </c>
      <c r="R131" s="21">
        <f>R130*(1-'Mortality female'!R21)</f>
        <v>0.99175171277798235</v>
      </c>
      <c r="S131" s="21">
        <f>S130*(1-'Mortality female'!S21)</f>
        <v>0.99192091378369152</v>
      </c>
      <c r="T131" s="21">
        <f>T130*(1-'Mortality female'!T21)</f>
        <v>0.99227065041412943</v>
      </c>
      <c r="U131" s="21">
        <f>U130*(1-'Mortality female'!U21)</f>
        <v>0.99162536293701076</v>
      </c>
      <c r="V131" s="21">
        <f>V130*(1-'Mortality female'!V21)</f>
        <v>0.99138327327636955</v>
      </c>
      <c r="W131" s="21">
        <f>W130*(1-'Mortality female'!W21)</f>
        <v>0.99216268798553831</v>
      </c>
      <c r="X131" s="21">
        <f>X130*(1-'Mortality female'!X21)</f>
        <v>0.9923202110271252</v>
      </c>
      <c r="Y131" s="21">
        <f>Y130*(1-'Mortality female'!Y21)</f>
        <v>0.99210853730396564</v>
      </c>
      <c r="Z131" s="21">
        <f>Z130*(1-'Mortality female'!Z21)</f>
        <v>0.99198512060286648</v>
      </c>
      <c r="AA131" s="21">
        <f ca="1">AA130*(1-'Mortality female'!AA21)</f>
        <v>0.992186992128403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</row>
    <row r="132" spans="1:37" x14ac:dyDescent="0.2">
      <c r="A132" s="1">
        <v>19</v>
      </c>
      <c r="B132" s="21">
        <f>B131*(1-'Mortality female'!B22)</f>
        <v>0.98718289536466319</v>
      </c>
      <c r="C132" s="21">
        <f>C131*(1-'Mortality female'!C22)</f>
        <v>0.98745167828095459</v>
      </c>
      <c r="D132" s="21">
        <f>D131*(1-'Mortality female'!D22)</f>
        <v>0.98784227602972474</v>
      </c>
      <c r="E132" s="21">
        <f>E131*(1-'Mortality female'!E22)</f>
        <v>0.9886576757567157</v>
      </c>
      <c r="F132" s="21">
        <f>F131*(1-'Mortality female'!F22)</f>
        <v>0.98990815358845174</v>
      </c>
      <c r="G132" s="21">
        <f>G131*(1-'Mortality female'!G22)</f>
        <v>0.9882291610479299</v>
      </c>
      <c r="H132" s="21">
        <f>H131*(1-'Mortality female'!H22)</f>
        <v>0.98967846589867337</v>
      </c>
      <c r="I132" s="21">
        <f>I131*(1-'Mortality female'!I22)</f>
        <v>0.99073945843101441</v>
      </c>
      <c r="J132" s="21">
        <f>J131*(1-'Mortality female'!J22)</f>
        <v>0.99044825384088064</v>
      </c>
      <c r="K132" s="21">
        <f>K131*(1-'Mortality female'!K22)</f>
        <v>0.99056301297906957</v>
      </c>
      <c r="L132" s="21">
        <f>L131*(1-'Mortality female'!L22)</f>
        <v>0.99089462678099705</v>
      </c>
      <c r="M132" s="21">
        <f>M131*(1-'Mortality female'!M22)</f>
        <v>0.99187295139604414</v>
      </c>
      <c r="N132" s="21">
        <f>N131*(1-'Mortality female'!N22)</f>
        <v>0.9912774500980096</v>
      </c>
      <c r="O132" s="21">
        <f>O131*(1-'Mortality female'!O22)</f>
        <v>0.99113248442608948</v>
      </c>
      <c r="P132" s="21">
        <f>P131*(1-'Mortality female'!P22)</f>
        <v>0.99122008727059963</v>
      </c>
      <c r="Q132" s="21">
        <f>Q131*(1-'Mortality female'!Q22)</f>
        <v>0.99225800193940505</v>
      </c>
      <c r="R132" s="21">
        <f>R131*(1-'Mortality female'!R22)</f>
        <v>0.99156989381920124</v>
      </c>
      <c r="S132" s="21">
        <f>S131*(1-'Mortality female'!S22)</f>
        <v>0.99181292235429808</v>
      </c>
      <c r="T132" s="21">
        <f>T131*(1-'Mortality female'!T22)</f>
        <v>0.99209822737363274</v>
      </c>
      <c r="U132" s="21">
        <f>U131*(1-'Mortality female'!U22)</f>
        <v>0.99142944485796591</v>
      </c>
      <c r="V132" s="21">
        <f>V131*(1-'Mortality female'!V22)</f>
        <v>0.9911890104614941</v>
      </c>
      <c r="W132" s="21">
        <f>W131*(1-'Mortality female'!W22)</f>
        <v>0.99201352283319555</v>
      </c>
      <c r="X132" s="21">
        <f>X131*(1-'Mortality female'!X22)</f>
        <v>0.9921539592000389</v>
      </c>
      <c r="Y132" s="21">
        <f>Y131*(1-'Mortality female'!Y22)</f>
        <v>0.99195126314278126</v>
      </c>
      <c r="Z132" s="21">
        <f>Z131*(1-'Mortality female'!Z22)</f>
        <v>0.99176772613810582</v>
      </c>
      <c r="AA132" s="21">
        <f ca="1">AA131*(1-'Mortality female'!AA22)</f>
        <v>0.99197464055808271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</row>
    <row r="133" spans="1:37" x14ac:dyDescent="0.2">
      <c r="A133" s="1">
        <v>20</v>
      </c>
      <c r="B133" s="21">
        <f>B132*(1-'Mortality female'!B23)</f>
        <v>0.9869336985254441</v>
      </c>
      <c r="C133" s="21">
        <f>C132*(1-'Mortality female'!C23)</f>
        <v>0.98721207886962559</v>
      </c>
      <c r="D133" s="21">
        <f>D132*(1-'Mortality female'!D23)</f>
        <v>0.98764067231704877</v>
      </c>
      <c r="E133" s="21">
        <f>E132*(1-'Mortality female'!E23)</f>
        <v>0.98845230440736864</v>
      </c>
      <c r="F133" s="21">
        <f>F132*(1-'Mortality female'!F23)</f>
        <v>0.98965091905469338</v>
      </c>
      <c r="G133" s="21">
        <f>G132*(1-'Mortality female'!G23)</f>
        <v>0.98797772057398936</v>
      </c>
      <c r="H133" s="21">
        <f>H132*(1-'Mortality female'!H23)</f>
        <v>0.98956523332073032</v>
      </c>
      <c r="I133" s="21">
        <f>I132*(1-'Mortality female'!I23)</f>
        <v>0.99040228281568499</v>
      </c>
      <c r="J133" s="21">
        <f>J132*(1-'Mortality female'!J23)</f>
        <v>0.99024400506837762</v>
      </c>
      <c r="K133" s="21">
        <f>K132*(1-'Mortality female'!K23)</f>
        <v>0.99039125072671708</v>
      </c>
      <c r="L133" s="21">
        <f>L132*(1-'Mortality female'!L23)</f>
        <v>0.99084547623702068</v>
      </c>
      <c r="M133" s="21">
        <f>M132*(1-'Mortality female'!M23)</f>
        <v>0.99168971591415778</v>
      </c>
      <c r="N133" s="21">
        <f>N132*(1-'Mortality female'!N23)</f>
        <v>0.99108373244403436</v>
      </c>
      <c r="O133" s="21">
        <f>O132*(1-'Mortality female'!O23)</f>
        <v>0.99092724256699183</v>
      </c>
      <c r="P133" s="21">
        <f>P132*(1-'Mortality female'!P23)</f>
        <v>0.9910539620908414</v>
      </c>
      <c r="Q133" s="21">
        <f>Q132*(1-'Mortality female'!Q23)</f>
        <v>0.9921003192089709</v>
      </c>
      <c r="R133" s="21">
        <f>R132*(1-'Mortality female'!R23)</f>
        <v>0.99131102688103112</v>
      </c>
      <c r="S133" s="21">
        <f>S132*(1-'Mortality female'!S23)</f>
        <v>0.99169484645888151</v>
      </c>
      <c r="T133" s="21">
        <f>T132*(1-'Mortality female'!T23)</f>
        <v>0.99191687664923389</v>
      </c>
      <c r="U133" s="21">
        <f>U132*(1-'Mortality female'!U23)</f>
        <v>0.99129021674847728</v>
      </c>
      <c r="V133" s="21">
        <f>V132*(1-'Mortality female'!V23)</f>
        <v>0.99098973097115683</v>
      </c>
      <c r="W133" s="21">
        <f>W132*(1-'Mortality female'!W23)</f>
        <v>0.99180678125189081</v>
      </c>
      <c r="X133" s="21">
        <f>X132*(1-'Mortality female'!X23)</f>
        <v>0.99198387745451022</v>
      </c>
      <c r="Y133" s="21">
        <f>Y132*(1-'Mortality female'!Y23)</f>
        <v>0.9917312870789623</v>
      </c>
      <c r="Z133" s="21">
        <f>Z132*(1-'Mortality female'!Z23)</f>
        <v>0.9916439767059203</v>
      </c>
      <c r="AA133" s="21">
        <f ca="1">AA132*(1-'Mortality female'!AA23)</f>
        <v>0.99185777313786982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</row>
    <row r="134" spans="1:37" x14ac:dyDescent="0.2">
      <c r="A134" s="1">
        <v>21</v>
      </c>
      <c r="B134" s="21">
        <f>B133*(1-'Mortality female'!B24)</f>
        <v>0.98661588642441833</v>
      </c>
      <c r="C134" s="21">
        <f>C133*(1-'Mortality female'!C24)</f>
        <v>0.98700374474586128</v>
      </c>
      <c r="D134" s="21">
        <f>D133*(1-'Mortality female'!D24)</f>
        <v>0.98745566313709554</v>
      </c>
      <c r="E134" s="21">
        <f>E133*(1-'Mortality female'!E24)</f>
        <v>0.98822167479646861</v>
      </c>
      <c r="F134" s="21">
        <f>F133*(1-'Mortality female'!F24)</f>
        <v>0.98943694741722121</v>
      </c>
      <c r="G134" s="21">
        <f>G133*(1-'Mortality female'!G24)</f>
        <v>0.9876915790719647</v>
      </c>
      <c r="H134" s="21">
        <f>H133*(1-'Mortality female'!H24)</f>
        <v>0.98933589461695737</v>
      </c>
      <c r="I134" s="21">
        <f>I133*(1-'Mortality female'!I24)</f>
        <v>0.99015657623322084</v>
      </c>
      <c r="J134" s="21">
        <f>J133*(1-'Mortality female'!J24)</f>
        <v>0.99005197587716842</v>
      </c>
      <c r="K134" s="21">
        <f>K133*(1-'Mortality female'!K24)</f>
        <v>0.99013979048471823</v>
      </c>
      <c r="L134" s="21">
        <f>L133*(1-'Mortality female'!L24)</f>
        <v>0.99068661211208409</v>
      </c>
      <c r="M134" s="21">
        <f>M133*(1-'Mortality female'!M24)</f>
        <v>0.99149653964099382</v>
      </c>
      <c r="N134" s="21">
        <f>N133*(1-'Mortality female'!N24)</f>
        <v>0.99088483756070522</v>
      </c>
      <c r="O134" s="21">
        <f>O133*(1-'Mortality female'!O24)</f>
        <v>0.9907175749577698</v>
      </c>
      <c r="P134" s="21">
        <f>P133*(1-'Mortality female'!P24)</f>
        <v>0.99087106285255089</v>
      </c>
      <c r="Q134" s="21">
        <f>Q133*(1-'Mortality female'!Q24)</f>
        <v>0.99191749767117732</v>
      </c>
      <c r="R134" s="21">
        <f>R133*(1-'Mortality female'!R24)</f>
        <v>0.99119513715875407</v>
      </c>
      <c r="S134" s="21">
        <f>S133*(1-'Mortality female'!S24)</f>
        <v>0.99154868944210084</v>
      </c>
      <c r="T134" s="21">
        <f>T133*(1-'Mortality female'!T24)</f>
        <v>0.99174371520086679</v>
      </c>
      <c r="U134" s="21">
        <f>U133*(1-'Mortality female'!U24)</f>
        <v>0.9911129265383477</v>
      </c>
      <c r="V134" s="21">
        <f>V133*(1-'Mortality female'!V24)</f>
        <v>0.99071631678134553</v>
      </c>
      <c r="W134" s="21">
        <f>W133*(1-'Mortality female'!W24)</f>
        <v>0.99161941474094684</v>
      </c>
      <c r="X134" s="21">
        <f>X133*(1-'Mortality female'!X24)</f>
        <v>0.9917469585411911</v>
      </c>
      <c r="Y134" s="21">
        <f>Y133*(1-'Mortality female'!Y24)</f>
        <v>0.99153154742031913</v>
      </c>
      <c r="Z134" s="21">
        <f>Z133*(1-'Mortality female'!Z24)</f>
        <v>0.99148101526135479</v>
      </c>
      <c r="AA134" s="21">
        <f ca="1">AA133*(1-'Mortality female'!AA24)</f>
        <v>0.99170786310110015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</row>
    <row r="135" spans="1:37" x14ac:dyDescent="0.2">
      <c r="A135" s="1">
        <v>22</v>
      </c>
      <c r="B135" s="21">
        <f>B134*(1-'Mortality female'!B25)</f>
        <v>0.98632325541883703</v>
      </c>
      <c r="C135" s="21">
        <f>C134*(1-'Mortality female'!C25)</f>
        <v>0.98674246121996434</v>
      </c>
      <c r="D135" s="21">
        <f>D134*(1-'Mortality female'!D25)</f>
        <v>0.98718855276909034</v>
      </c>
      <c r="E135" s="21">
        <f>E134*(1-'Mortality female'!E25)</f>
        <v>0.98794769868832888</v>
      </c>
      <c r="F135" s="21">
        <f>F134*(1-'Mortality female'!F25)</f>
        <v>0.98917773436760814</v>
      </c>
      <c r="G135" s="21">
        <f>G134*(1-'Mortality female'!G25)</f>
        <v>0.98736391288739178</v>
      </c>
      <c r="H135" s="21">
        <f>H134*(1-'Mortality female'!H25)</f>
        <v>0.98913587565509697</v>
      </c>
      <c r="I135" s="21">
        <f>I134*(1-'Mortality female'!I25)</f>
        <v>0.98997016360296763</v>
      </c>
      <c r="J135" s="21">
        <f>J134*(1-'Mortality female'!J25)</f>
        <v>0.98979880838731316</v>
      </c>
      <c r="K135" s="21">
        <f>K134*(1-'Mortality female'!K25)</f>
        <v>0.98993071434609603</v>
      </c>
      <c r="L135" s="21">
        <f>L134*(1-'Mortality female'!L25)</f>
        <v>0.99049870204245161</v>
      </c>
      <c r="M135" s="21">
        <f>M134*(1-'Mortality female'!M25)</f>
        <v>0.99131110464211913</v>
      </c>
      <c r="N135" s="21">
        <f>N134*(1-'Mortality female'!N25)</f>
        <v>0.99076135985562452</v>
      </c>
      <c r="O135" s="21">
        <f>O134*(1-'Mortality female'!O25)</f>
        <v>0.99054943507139182</v>
      </c>
      <c r="P135" s="21">
        <f>P134*(1-'Mortality female'!P25)</f>
        <v>0.99071103541559846</v>
      </c>
      <c r="Q135" s="21">
        <f>Q134*(1-'Mortality female'!Q25)</f>
        <v>0.99185093559972359</v>
      </c>
      <c r="R135" s="21">
        <f>R134*(1-'Mortality female'!R25)</f>
        <v>0.99099618854794369</v>
      </c>
      <c r="S135" s="21">
        <f>S134*(1-'Mortality female'!S25)</f>
        <v>0.99134906886240581</v>
      </c>
      <c r="T135" s="21">
        <f>T134*(1-'Mortality female'!T25)</f>
        <v>0.99159045250993227</v>
      </c>
      <c r="U135" s="21">
        <f>U134*(1-'Mortality female'!U25)</f>
        <v>0.99086722378621073</v>
      </c>
      <c r="V135" s="21">
        <f>V134*(1-'Mortality female'!V25)</f>
        <v>0.99055060589942845</v>
      </c>
      <c r="W135" s="21">
        <f>W134*(1-'Mortality female'!W25)</f>
        <v>0.99143879271923641</v>
      </c>
      <c r="X135" s="21">
        <f>X134*(1-'Mortality female'!X25)</f>
        <v>0.99148391545639869</v>
      </c>
      <c r="Y135" s="21">
        <f>Y134*(1-'Mortality female'!Y25)</f>
        <v>0.99136874702106759</v>
      </c>
      <c r="Z135" s="21">
        <f>Z134*(1-'Mortality female'!Z25)</f>
        <v>0.99122495425613499</v>
      </c>
      <c r="AA135" s="21">
        <f ca="1">AA134*(1-'Mortality female'!AA25)</f>
        <v>0.9914769543205878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</row>
    <row r="136" spans="1:37" x14ac:dyDescent="0.2">
      <c r="A136" s="1">
        <v>23</v>
      </c>
      <c r="B136" s="21">
        <f>B135*(1-'Mortality female'!B26)</f>
        <v>0.98605134511430648</v>
      </c>
      <c r="C136" s="21">
        <f>C135*(1-'Mortality female'!C26)</f>
        <v>0.98644143522190653</v>
      </c>
      <c r="D136" s="21">
        <f>D135*(1-'Mortality female'!D26)</f>
        <v>0.98697211603597335</v>
      </c>
      <c r="E136" s="21">
        <f>E135*(1-'Mortality female'!E26)</f>
        <v>0.98768377767806559</v>
      </c>
      <c r="F136" s="21">
        <f>F135*(1-'Mortality female'!F26)</f>
        <v>0.98898681512162978</v>
      </c>
      <c r="G136" s="21">
        <f>G135*(1-'Mortality female'!G26)</f>
        <v>0.98708715516853274</v>
      </c>
      <c r="H136" s="21">
        <f>H135*(1-'Mortality female'!H26)</f>
        <v>0.98891532083041278</v>
      </c>
      <c r="I136" s="21">
        <f>I135*(1-'Mortality female'!I26)</f>
        <v>0.98975056063854816</v>
      </c>
      <c r="J136" s="21">
        <f>J135*(1-'Mortality female'!J26)</f>
        <v>0.98959386730776067</v>
      </c>
      <c r="K136" s="21">
        <f>K135*(1-'Mortality female'!K26)</f>
        <v>0.98977097483422771</v>
      </c>
      <c r="L136" s="21">
        <f>L135*(1-'Mortality female'!L26)</f>
        <v>0.99029281792146884</v>
      </c>
      <c r="M136" s="21">
        <f>M135*(1-'Mortality female'!M26)</f>
        <v>0.99117474555208995</v>
      </c>
      <c r="N136" s="21">
        <f>N135*(1-'Mortality female'!N26)</f>
        <v>0.99058822885989228</v>
      </c>
      <c r="O136" s="21">
        <f>O135*(1-'Mortality female'!O26)</f>
        <v>0.99034269765615346</v>
      </c>
      <c r="P136" s="21">
        <f>P135*(1-'Mortality female'!P26)</f>
        <v>0.99051662223840919</v>
      </c>
      <c r="Q136" s="21">
        <f>Q135*(1-'Mortality female'!Q26)</f>
        <v>0.9916924453009569</v>
      </c>
      <c r="R136" s="21">
        <f>R135*(1-'Mortality female'!R26)</f>
        <v>0.99079002970471419</v>
      </c>
      <c r="S136" s="21">
        <f>S135*(1-'Mortality female'!S26)</f>
        <v>0.99114375491370232</v>
      </c>
      <c r="T136" s="21">
        <f>T135*(1-'Mortality female'!T26)</f>
        <v>0.99138442038954089</v>
      </c>
      <c r="U136" s="21">
        <f>U135*(1-'Mortality female'!U26)</f>
        <v>0.99061281702468329</v>
      </c>
      <c r="V136" s="21">
        <f>V135*(1-'Mortality female'!V26)</f>
        <v>0.99042009366028338</v>
      </c>
      <c r="W136" s="21">
        <f>W135*(1-'Mortality female'!W26)</f>
        <v>0.99117450503532512</v>
      </c>
      <c r="X136" s="21">
        <f>X135*(1-'Mortality female'!X26)</f>
        <v>0.9913598126497899</v>
      </c>
      <c r="Y136" s="21">
        <f>Y135*(1-'Mortality female'!Y26)</f>
        <v>0.99116333920132382</v>
      </c>
      <c r="Z136" s="21">
        <f>Z135*(1-'Mortality female'!Z26)</f>
        <v>0.99103132562442287</v>
      </c>
      <c r="AA136" s="21">
        <f ca="1">AA135*(1-'Mortality female'!AA26)</f>
        <v>0.99130081124882952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</row>
    <row r="137" spans="1:37" x14ac:dyDescent="0.2">
      <c r="A137" s="1">
        <v>24</v>
      </c>
      <c r="B137" s="21">
        <f>B136*(1-'Mortality female'!B27)</f>
        <v>0.98577349430895378</v>
      </c>
      <c r="C137" s="21">
        <f>C136*(1-'Mortality female'!C27)</f>
        <v>0.98622500864154128</v>
      </c>
      <c r="D137" s="21">
        <f>D136*(1-'Mortality female'!D27)</f>
        <v>0.98656224602240994</v>
      </c>
      <c r="E137" s="21">
        <f>E136*(1-'Mortality female'!E27)</f>
        <v>0.98742898885478314</v>
      </c>
      <c r="F137" s="21">
        <f>F136*(1-'Mortality female'!F27)</f>
        <v>0.98874519858648602</v>
      </c>
      <c r="G137" s="21">
        <f>G136*(1-'Mortality female'!G27)</f>
        <v>0.98692787771841406</v>
      </c>
      <c r="H137" s="21">
        <f>H136*(1-'Mortality female'!H27)</f>
        <v>0.98879283557624587</v>
      </c>
      <c r="I137" s="21">
        <f>I136*(1-'Mortality female'!I27)</f>
        <v>0.98956247459450786</v>
      </c>
      <c r="J137" s="21">
        <f>J136*(1-'Mortality female'!J27)</f>
        <v>0.98935556449660089</v>
      </c>
      <c r="K137" s="21">
        <f>K136*(1-'Mortality female'!K27)</f>
        <v>0.98963944179080932</v>
      </c>
      <c r="L137" s="21">
        <f>L136*(1-'Mortality female'!L27)</f>
        <v>0.99012542396193115</v>
      </c>
      <c r="M137" s="21">
        <f>M136*(1-'Mortality female'!M27)</f>
        <v>0.99095221077260198</v>
      </c>
      <c r="N137" s="21">
        <f>N136*(1-'Mortality female'!N27)</f>
        <v>0.99038616421811765</v>
      </c>
      <c r="O137" s="21">
        <f>O136*(1-'Mortality female'!O27)</f>
        <v>0.99018059728247765</v>
      </c>
      <c r="P137" s="21">
        <f>P136*(1-'Mortality female'!P27)</f>
        <v>0.99026465837113287</v>
      </c>
      <c r="Q137" s="21">
        <f>Q136*(1-'Mortality female'!Q27)</f>
        <v>0.99156371199234139</v>
      </c>
      <c r="R137" s="21">
        <f>R136*(1-'Mortality female'!R27)</f>
        <v>0.99057811177549049</v>
      </c>
      <c r="S137" s="21">
        <f>S136*(1-'Mortality female'!S27)</f>
        <v>0.99095882278292269</v>
      </c>
      <c r="T137" s="21">
        <f>T136*(1-'Mortality female'!T27)</f>
        <v>0.9912832042563311</v>
      </c>
      <c r="U137" s="21">
        <f>U136*(1-'Mortality female'!U27)</f>
        <v>0.9904099633605945</v>
      </c>
      <c r="V137" s="21">
        <f>V136*(1-'Mortality female'!V27)</f>
        <v>0.99028055529031223</v>
      </c>
      <c r="W137" s="21">
        <f>W136*(1-'Mortality female'!W27)</f>
        <v>0.99102671949834498</v>
      </c>
      <c r="X137" s="21">
        <f>X136*(1-'Mortality female'!X27)</f>
        <v>0.99112700133835185</v>
      </c>
      <c r="Y137" s="21">
        <f>Y136*(1-'Mortality female'!Y27)</f>
        <v>0.99087780296351091</v>
      </c>
      <c r="Z137" s="21">
        <f>Z136*(1-'Mortality female'!Z27)</f>
        <v>0.9908046012062296</v>
      </c>
      <c r="AA137" s="21">
        <f ca="1">AA136*(1-'Mortality female'!AA27)</f>
        <v>0.99109712504661596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</row>
    <row r="138" spans="1:37" x14ac:dyDescent="0.2">
      <c r="A138" s="1">
        <v>25</v>
      </c>
      <c r="B138" s="21">
        <f>B137*(1-'Mortality female'!B28)</f>
        <v>0.98545186179758126</v>
      </c>
      <c r="C138" s="21">
        <f>C137*(1-'Mortality female'!C28)</f>
        <v>0.9858813691911138</v>
      </c>
      <c r="D138" s="21">
        <f>D137*(1-'Mortality female'!D28)</f>
        <v>0.98623662945100043</v>
      </c>
      <c r="E138" s="21">
        <f>E137*(1-'Mortality female'!E28)</f>
        <v>0.98712475734834992</v>
      </c>
      <c r="F138" s="21">
        <f>F137*(1-'Mortality female'!F28)</f>
        <v>0.98850233699405055</v>
      </c>
      <c r="G138" s="21">
        <f>G137*(1-'Mortality female'!G28)</f>
        <v>0.98668825699321461</v>
      </c>
      <c r="H138" s="21">
        <f>H137*(1-'Mortality female'!H28)</f>
        <v>0.98860414507726835</v>
      </c>
      <c r="I138" s="21">
        <f>I137*(1-'Mortality female'!I28)</f>
        <v>0.98937938710081441</v>
      </c>
      <c r="J138" s="21">
        <f>J137*(1-'Mortality female'!J28)</f>
        <v>0.98908603475538903</v>
      </c>
      <c r="K138" s="21">
        <f>K137*(1-'Mortality female'!K28)</f>
        <v>0.9893730695569648</v>
      </c>
      <c r="L138" s="21">
        <f>L137*(1-'Mortality female'!L28)</f>
        <v>0.98995548739276773</v>
      </c>
      <c r="M138" s="21">
        <f>M137*(1-'Mortality female'!M28)</f>
        <v>0.99075745102342916</v>
      </c>
      <c r="N138" s="21">
        <f>N137*(1-'Mortality female'!N28)</f>
        <v>0.99026162650491834</v>
      </c>
      <c r="O138" s="21">
        <f>O137*(1-'Mortality female'!O28)</f>
        <v>0.99002753401959298</v>
      </c>
      <c r="P138" s="21">
        <f>P137*(1-'Mortality female'!P28)</f>
        <v>0.99004635756513548</v>
      </c>
      <c r="Q138" s="21">
        <f>Q137*(1-'Mortality female'!Q28)</f>
        <v>0.9913222703422655</v>
      </c>
      <c r="R138" s="21">
        <f>R137*(1-'Mortality female'!R28)</f>
        <v>0.9904140989710829</v>
      </c>
      <c r="S138" s="21">
        <f>S137*(1-'Mortality female'!S28)</f>
        <v>0.99080376456591035</v>
      </c>
      <c r="T138" s="21">
        <f>T137*(1-'Mortality female'!T28)</f>
        <v>0.99103637761811536</v>
      </c>
      <c r="U138" s="21">
        <f>U137*(1-'Mortality female'!U28)</f>
        <v>0.99027379708239494</v>
      </c>
      <c r="V138" s="21">
        <f>V137*(1-'Mortality female'!V28)</f>
        <v>0.99007088431905965</v>
      </c>
      <c r="W138" s="21">
        <f>W137*(1-'Mortality female'!W28)</f>
        <v>0.99081458523419674</v>
      </c>
      <c r="X138" s="21">
        <f>X137*(1-'Mortality female'!X28)</f>
        <v>0.99092704907765083</v>
      </c>
      <c r="Y138" s="21">
        <f>Y137*(1-'Mortality female'!Y28)</f>
        <v>0.99065899368826227</v>
      </c>
      <c r="Z138" s="21">
        <f>Z137*(1-'Mortality female'!Z28)</f>
        <v>0.99055809328178646</v>
      </c>
      <c r="AA138" s="21">
        <f ca="1">AA137*(1-'Mortality female'!AA28)</f>
        <v>0.99087868746784702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</row>
    <row r="139" spans="1:37" x14ac:dyDescent="0.2">
      <c r="A139" s="1">
        <v>26</v>
      </c>
      <c r="B139" s="21">
        <f>B138*(1-'Mortality female'!B29)</f>
        <v>0.9851182981457508</v>
      </c>
      <c r="C139" s="21">
        <f>C138*(1-'Mortality female'!C29)</f>
        <v>0.98560890530780576</v>
      </c>
      <c r="D139" s="21">
        <f>D138*(1-'Mortality female'!D29)</f>
        <v>0.98595678505100826</v>
      </c>
      <c r="E139" s="21">
        <f>E138*(1-'Mortality female'!E29)</f>
        <v>0.98688273591389053</v>
      </c>
      <c r="F139" s="21">
        <f>F138*(1-'Mortality female'!F29)</f>
        <v>0.98825042123157858</v>
      </c>
      <c r="G139" s="21">
        <f>G138*(1-'Mortality female'!G29)</f>
        <v>0.98648734818779971</v>
      </c>
      <c r="H139" s="21">
        <f>H138*(1-'Mortality female'!H29)</f>
        <v>0.98834484953537838</v>
      </c>
      <c r="I139" s="21">
        <f>I138*(1-'Mortality female'!I29)</f>
        <v>0.98928026727722806</v>
      </c>
      <c r="J139" s="21">
        <f>J138*(1-'Mortality female'!J29)</f>
        <v>0.9888636785160011</v>
      </c>
      <c r="K139" s="21">
        <f>K138*(1-'Mortality female'!K29)</f>
        <v>0.98915753216714164</v>
      </c>
      <c r="L139" s="21">
        <f>L138*(1-'Mortality female'!L29)</f>
        <v>0.9897223479972983</v>
      </c>
      <c r="M139" s="21">
        <f>M138*(1-'Mortality female'!M29)</f>
        <v>0.99052973848559567</v>
      </c>
      <c r="N139" s="21">
        <f>N138*(1-'Mortality female'!N29)</f>
        <v>0.99003950922043449</v>
      </c>
      <c r="O139" s="21">
        <f>O138*(1-'Mortality female'!O29)</f>
        <v>0.98981766621193346</v>
      </c>
      <c r="P139" s="21">
        <f>P138*(1-'Mortality female'!P29)</f>
        <v>0.98982703172958841</v>
      </c>
      <c r="Q139" s="21">
        <f>Q138*(1-'Mortality female'!Q29)</f>
        <v>0.99111423186214931</v>
      </c>
      <c r="R139" s="21">
        <f>R138*(1-'Mortality female'!R29)</f>
        <v>0.99017466831954182</v>
      </c>
      <c r="S139" s="21">
        <f>S138*(1-'Mortality female'!S29)</f>
        <v>0.99065026776916165</v>
      </c>
      <c r="T139" s="21">
        <f>T138*(1-'Mortality female'!T29)</f>
        <v>0.99079262908977428</v>
      </c>
      <c r="U139" s="21">
        <f>U138*(1-'Mortality female'!U29)</f>
        <v>0.99004818826715568</v>
      </c>
      <c r="V139" s="21">
        <f>V138*(1-'Mortality female'!V29)</f>
        <v>0.98987352769857229</v>
      </c>
      <c r="W139" s="21">
        <f>W138*(1-'Mortality female'!W29)</f>
        <v>0.99062485968342906</v>
      </c>
      <c r="X139" s="21">
        <f>X138*(1-'Mortality female'!X29)</f>
        <v>0.9906911237881616</v>
      </c>
      <c r="Y139" s="21">
        <f>Y138*(1-'Mortality female'!Y29)</f>
        <v>0.99034838872700304</v>
      </c>
      <c r="Z139" s="21">
        <f>Z138*(1-'Mortality female'!Z29)</f>
        <v>0.9903777361090943</v>
      </c>
      <c r="AA139" s="21">
        <f ca="1">AA138*(1-'Mortality female'!AA29)</f>
        <v>0.99071865699703376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</row>
    <row r="140" spans="1:37" x14ac:dyDescent="0.2">
      <c r="A140" s="1">
        <v>27</v>
      </c>
      <c r="B140" s="21">
        <f>B139*(1-'Mortality female'!B30)</f>
        <v>0.98479987239367184</v>
      </c>
      <c r="C140" s="21">
        <f>C139*(1-'Mortality female'!C30)</f>
        <v>0.98538651644550579</v>
      </c>
      <c r="D140" s="21">
        <f>D139*(1-'Mortality female'!D30)</f>
        <v>0.98554234538476815</v>
      </c>
      <c r="E140" s="21">
        <f>E139*(1-'Mortality female'!E30)</f>
        <v>0.98648576374510144</v>
      </c>
      <c r="F140" s="21">
        <f>F139*(1-'Mortality female'!F30)</f>
        <v>0.98798928355668791</v>
      </c>
      <c r="G140" s="21">
        <f>G139*(1-'Mortality female'!G30)</f>
        <v>0.98624697114598481</v>
      </c>
      <c r="H140" s="21">
        <f>H139*(1-'Mortality female'!H30)</f>
        <v>0.98812407332440866</v>
      </c>
      <c r="I140" s="21">
        <f>I139*(1-'Mortality female'!I30)</f>
        <v>0.98894160570101985</v>
      </c>
      <c r="J140" s="21">
        <f>J139*(1-'Mortality female'!J30)</f>
        <v>0.98857762746761813</v>
      </c>
      <c r="K140" s="21">
        <f>K139*(1-'Mortality female'!K30)</f>
        <v>0.98883657414087589</v>
      </c>
      <c r="L140" s="21">
        <f>L139*(1-'Mortality female'!L30)</f>
        <v>0.98955949942963695</v>
      </c>
      <c r="M140" s="21">
        <f>M139*(1-'Mortality female'!M30)</f>
        <v>0.99022782134999288</v>
      </c>
      <c r="N140" s="21">
        <f>N139*(1-'Mortality female'!N30)</f>
        <v>0.9898723583521214</v>
      </c>
      <c r="O140" s="21">
        <f>O139*(1-'Mortality female'!O30)</f>
        <v>0.98960610712228447</v>
      </c>
      <c r="P140" s="21">
        <f>P139*(1-'Mortality female'!P30)</f>
        <v>0.98965584308102228</v>
      </c>
      <c r="Q140" s="21">
        <f>Q139*(1-'Mortality female'!Q30)</f>
        <v>0.99096219642987904</v>
      </c>
      <c r="R140" s="21">
        <f>R139*(1-'Mortality female'!R30)</f>
        <v>0.98994953908215888</v>
      </c>
      <c r="S140" s="21">
        <f>S139*(1-'Mortality female'!S30)</f>
        <v>0.99046769812627145</v>
      </c>
      <c r="T140" s="21">
        <f>T139*(1-'Mortality female'!T30)</f>
        <v>0.99064078347612061</v>
      </c>
      <c r="U140" s="21">
        <f>U139*(1-'Mortality female'!U30)</f>
        <v>0.98978092550172347</v>
      </c>
      <c r="V140" s="21">
        <f>V139*(1-'Mortality female'!V30)</f>
        <v>0.98962394229762174</v>
      </c>
      <c r="W140" s="21">
        <f>W139*(1-'Mortality female'!W30)</f>
        <v>0.99035835133415118</v>
      </c>
      <c r="X140" s="21">
        <f>X139*(1-'Mortality female'!X30)</f>
        <v>0.9904689499039101</v>
      </c>
      <c r="Y140" s="21">
        <f>Y139*(1-'Mortality female'!Y30)</f>
        <v>0.99009131770357328</v>
      </c>
      <c r="Z140" s="21">
        <f>Z139*(1-'Mortality female'!Z30)</f>
        <v>0.99009044551485192</v>
      </c>
      <c r="AA140" s="21">
        <f ca="1">AA139*(1-'Mortality female'!AA30)</f>
        <v>0.99046470657185959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</row>
    <row r="141" spans="1:37" x14ac:dyDescent="0.2">
      <c r="A141" s="1">
        <v>28</v>
      </c>
      <c r="B141" s="21">
        <f>B140*(1-'Mortality female'!B31)</f>
        <v>0.98441704770292537</v>
      </c>
      <c r="C141" s="21">
        <f>C140*(1-'Mortality female'!C31)</f>
        <v>0.98505746110781434</v>
      </c>
      <c r="D141" s="21">
        <f>D140*(1-'Mortality female'!D31)</f>
        <v>0.98518406656793367</v>
      </c>
      <c r="E141" s="21">
        <f>E140*(1-'Mortality female'!E31)</f>
        <v>0.98615049642819075</v>
      </c>
      <c r="F141" s="21">
        <f>F140*(1-'Mortality female'!F31)</f>
        <v>0.98770232905884725</v>
      </c>
      <c r="G141" s="21">
        <f>G140*(1-'Mortality female'!G31)</f>
        <v>0.98594687774137213</v>
      </c>
      <c r="H141" s="21">
        <f>H140*(1-'Mortality female'!H31)</f>
        <v>0.98777326063702842</v>
      </c>
      <c r="I141" s="21">
        <f>I140*(1-'Mortality female'!I31)</f>
        <v>0.98862062335079259</v>
      </c>
      <c r="J141" s="21">
        <f>J140*(1-'Mortality female'!J31)</f>
        <v>0.98838927031838142</v>
      </c>
      <c r="K141" s="21">
        <f>K140*(1-'Mortality female'!K31)</f>
        <v>0.9886406524087642</v>
      </c>
      <c r="L141" s="21">
        <f>L140*(1-'Mortality female'!L31)</f>
        <v>0.98936026561338009</v>
      </c>
      <c r="M141" s="21">
        <f>M140*(1-'Mortality female'!M31)</f>
        <v>0.98999512889016006</v>
      </c>
      <c r="N141" s="21">
        <f>N140*(1-'Mortality female'!N31)</f>
        <v>0.98970219807857607</v>
      </c>
      <c r="O141" s="21">
        <f>O140*(1-'Mortality female'!O31)</f>
        <v>0.98934159038276537</v>
      </c>
      <c r="P141" s="21">
        <f>P140*(1-'Mortality female'!P31)</f>
        <v>0.98932994841216593</v>
      </c>
      <c r="Q141" s="21">
        <f>Q140*(1-'Mortality female'!Q31)</f>
        <v>0.99068733328616343</v>
      </c>
      <c r="R141" s="21">
        <f>R140*(1-'Mortality female'!R31)</f>
        <v>0.98955356492329971</v>
      </c>
      <c r="S141" s="21">
        <f>S140*(1-'Mortality female'!S31)</f>
        <v>0.99027241847345293</v>
      </c>
      <c r="T141" s="21">
        <f>T140*(1-'Mortality female'!T31)</f>
        <v>0.99040582675745414</v>
      </c>
      <c r="U141" s="21">
        <f>U140*(1-'Mortality female'!U31)</f>
        <v>0.9894809638166544</v>
      </c>
      <c r="V141" s="21">
        <f>V140*(1-'Mortality female'!V31)</f>
        <v>0.98939518752453204</v>
      </c>
      <c r="W141" s="21">
        <f>W140*(1-'Mortality female'!W31)</f>
        <v>0.99012017733777613</v>
      </c>
      <c r="X141" s="21">
        <f>X140*(1-'Mortality female'!X31)</f>
        <v>0.99024155245409884</v>
      </c>
      <c r="Y141" s="21">
        <f>Y140*(1-'Mortality female'!Y31)</f>
        <v>0.98988277818696224</v>
      </c>
      <c r="Z141" s="21">
        <f>Z140*(1-'Mortality female'!Z31)</f>
        <v>0.98975120289968854</v>
      </c>
      <c r="AA141" s="21">
        <f ca="1">AA140*(1-'Mortality female'!AA31)</f>
        <v>0.99016033619839339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</row>
    <row r="142" spans="1:37" x14ac:dyDescent="0.2">
      <c r="A142" s="1">
        <v>29</v>
      </c>
      <c r="B142" s="21">
        <f>B141*(1-'Mortality female'!B32)</f>
        <v>0.98415497275234454</v>
      </c>
      <c r="C142" s="21">
        <f>C141*(1-'Mortality female'!C32)</f>
        <v>0.98464422847790056</v>
      </c>
      <c r="D142" s="21">
        <f>D141*(1-'Mortality female'!D32)</f>
        <v>0.98483153954114633</v>
      </c>
      <c r="E142" s="21">
        <f>E141*(1-'Mortality female'!E32)</f>
        <v>0.98574827705220269</v>
      </c>
      <c r="F142" s="21">
        <f>F141*(1-'Mortality female'!F32)</f>
        <v>0.9873678710333339</v>
      </c>
      <c r="G142" s="21">
        <f>G141*(1-'Mortality female'!G32)</f>
        <v>0.98565114099592899</v>
      </c>
      <c r="H142" s="21">
        <f>H141*(1-'Mortality female'!H32)</f>
        <v>0.98750268724569257</v>
      </c>
      <c r="I142" s="21">
        <f>I141*(1-'Mortality female'!I32)</f>
        <v>0.98837997448790915</v>
      </c>
      <c r="J142" s="21">
        <f>J141*(1-'Mortality female'!J32)</f>
        <v>0.98799935345066525</v>
      </c>
      <c r="K142" s="21">
        <f>K141*(1-'Mortality female'!K32)</f>
        <v>0.98833502650279514</v>
      </c>
      <c r="L142" s="21">
        <f>L141*(1-'Mortality female'!L32)</f>
        <v>0.98903886766916405</v>
      </c>
      <c r="M142" s="21">
        <f>M141*(1-'Mortality female'!M32)</f>
        <v>0.98967785612613302</v>
      </c>
      <c r="N142" s="21">
        <f>N141*(1-'Mortality female'!N32)</f>
        <v>0.98942021012114945</v>
      </c>
      <c r="O142" s="21">
        <f>O141*(1-'Mortality female'!O32)</f>
        <v>0.98906226471417902</v>
      </c>
      <c r="P142" s="21">
        <f>P141*(1-'Mortality female'!P32)</f>
        <v>0.9890175274007561</v>
      </c>
      <c r="Q142" s="21">
        <f>Q141*(1-'Mortality female'!Q32)</f>
        <v>0.99041999283385029</v>
      </c>
      <c r="R142" s="21">
        <f>R141*(1-'Mortality female'!R32)</f>
        <v>0.98930906469106228</v>
      </c>
      <c r="S142" s="21">
        <f>S141*(1-'Mortality female'!S32)</f>
        <v>0.99005729131108566</v>
      </c>
      <c r="T142" s="21">
        <f>T141*(1-'Mortality female'!T32)</f>
        <v>0.990111347956664</v>
      </c>
      <c r="U142" s="21">
        <f>U141*(1-'Mortality female'!U32)</f>
        <v>0.98918650331908287</v>
      </c>
      <c r="V142" s="21">
        <f>V141*(1-'Mortality female'!V32)</f>
        <v>0.98912491099530464</v>
      </c>
      <c r="W142" s="21">
        <f>W141*(1-'Mortality female'!W32)</f>
        <v>0.98979790661606271</v>
      </c>
      <c r="X142" s="21">
        <f>X141*(1-'Mortality female'!X32)</f>
        <v>0.98992889396255934</v>
      </c>
      <c r="Y142" s="21">
        <f>Y141*(1-'Mortality female'!Y32)</f>
        <v>0.98964309298150011</v>
      </c>
      <c r="Z142" s="21">
        <f>Z141*(1-'Mortality female'!Z32)</f>
        <v>0.98939259584460482</v>
      </c>
      <c r="AA142" s="21">
        <f ca="1">AA141*(1-'Mortality female'!AA32)</f>
        <v>0.98983275351003563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</row>
    <row r="143" spans="1:37" x14ac:dyDescent="0.2">
      <c r="A143" s="1">
        <v>30</v>
      </c>
      <c r="B143" s="21">
        <f>B142*(1-'Mortality female'!B33)</f>
        <v>0.98378356205398076</v>
      </c>
      <c r="C143" s="21">
        <f>C142*(1-'Mortality female'!C33)</f>
        <v>0.98425742910152947</v>
      </c>
      <c r="D143" s="21">
        <f>D142*(1-'Mortality female'!D33)</f>
        <v>0.98453348532711893</v>
      </c>
      <c r="E143" s="21">
        <f>E142*(1-'Mortality female'!E33)</f>
        <v>0.98537133096836849</v>
      </c>
      <c r="F143" s="21">
        <f>F142*(1-'Mortality female'!F33)</f>
        <v>0.98701176500824195</v>
      </c>
      <c r="G143" s="21">
        <f>G142*(1-'Mortality female'!G33)</f>
        <v>0.98528906526103877</v>
      </c>
      <c r="H143" s="21">
        <f>H142*(1-'Mortality female'!H33)</f>
        <v>0.98709764102450892</v>
      </c>
      <c r="I143" s="21">
        <f>I142*(1-'Mortality female'!I33)</f>
        <v>0.98794835655404289</v>
      </c>
      <c r="J143" s="21">
        <f>J142*(1-'Mortality female'!J33)</f>
        <v>0.98771922179055582</v>
      </c>
      <c r="K143" s="21">
        <f>K142*(1-'Mortality female'!K33)</f>
        <v>0.98813593900822072</v>
      </c>
      <c r="L143" s="21">
        <f>L142*(1-'Mortality female'!L33)</f>
        <v>0.98867577717937616</v>
      </c>
      <c r="M143" s="21">
        <f>M142*(1-'Mortality female'!M33)</f>
        <v>0.98940628901123284</v>
      </c>
      <c r="N143" s="21">
        <f>N142*(1-'Mortality female'!N33)</f>
        <v>0.98911407763039416</v>
      </c>
      <c r="O143" s="21">
        <f>O142*(1-'Mortality female'!O33)</f>
        <v>0.988811227311018</v>
      </c>
      <c r="P143" s="21">
        <f>P142*(1-'Mortality female'!P33)</f>
        <v>0.98870910766452214</v>
      </c>
      <c r="Q143" s="21">
        <f>Q142*(1-'Mortality female'!Q33)</f>
        <v>0.99008911972523372</v>
      </c>
      <c r="R143" s="21">
        <f>R142*(1-'Mortality female'!R33)</f>
        <v>0.98895855660791221</v>
      </c>
      <c r="S143" s="21">
        <f>S142*(1-'Mortality female'!S33)</f>
        <v>0.98978660916321348</v>
      </c>
      <c r="T143" s="21">
        <f>T142*(1-'Mortality female'!T33)</f>
        <v>0.98983342976546751</v>
      </c>
      <c r="U143" s="21">
        <f>U142*(1-'Mortality female'!U33)</f>
        <v>0.98890490766079364</v>
      </c>
      <c r="V143" s="21">
        <f>V142*(1-'Mortality female'!V33)</f>
        <v>0.98893975178481364</v>
      </c>
      <c r="W143" s="21">
        <f>W142*(1-'Mortality female'!W33)</f>
        <v>0.98951294222496733</v>
      </c>
      <c r="X143" s="21">
        <f>X142*(1-'Mortality female'!X33)</f>
        <v>0.98960275127164055</v>
      </c>
      <c r="Y143" s="21">
        <f>Y142*(1-'Mortality female'!Y33)</f>
        <v>0.98936228342117338</v>
      </c>
      <c r="Z143" s="21">
        <f>Z142*(1-'Mortality female'!Z33)</f>
        <v>0.98909805549392016</v>
      </c>
      <c r="AA143" s="21">
        <f ca="1">AA142*(1-'Mortality female'!AA33)</f>
        <v>0.98951604411398864</v>
      </c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</row>
    <row r="144" spans="1:37" x14ac:dyDescent="0.2">
      <c r="A144" s="1">
        <v>31</v>
      </c>
      <c r="B144" s="21">
        <f>B143*(1-'Mortality female'!B34)</f>
        <v>0.98332510785200733</v>
      </c>
      <c r="C144" s="21">
        <f>C143*(1-'Mortality female'!C34)</f>
        <v>0.98386162463219695</v>
      </c>
      <c r="D144" s="21">
        <f>D143*(1-'Mortality female'!D34)</f>
        <v>0.98410234267860242</v>
      </c>
      <c r="E144" s="21">
        <f>E143*(1-'Mortality female'!E34)</f>
        <v>0.98501783020347855</v>
      </c>
      <c r="F144" s="21">
        <f>F143*(1-'Mortality female'!F34)</f>
        <v>0.98665211053295654</v>
      </c>
      <c r="G144" s="21">
        <f>G143*(1-'Mortality female'!G34)</f>
        <v>0.98485170975378367</v>
      </c>
      <c r="H144" s="21">
        <f>H143*(1-'Mortality female'!H34)</f>
        <v>0.98677276812463066</v>
      </c>
      <c r="I144" s="21">
        <f>I143*(1-'Mortality female'!I34)</f>
        <v>0.98764158485635145</v>
      </c>
      <c r="J144" s="21">
        <f>J143*(1-'Mortality female'!J34)</f>
        <v>0.98735845870517425</v>
      </c>
      <c r="K144" s="21">
        <f>K143*(1-'Mortality female'!K34)</f>
        <v>0.98782679125667905</v>
      </c>
      <c r="L144" s="21">
        <f>L143*(1-'Mortality female'!L34)</f>
        <v>0.98835835661702864</v>
      </c>
      <c r="M144" s="21">
        <f>M143*(1-'Mortality female'!M34)</f>
        <v>0.98906386110895606</v>
      </c>
      <c r="N144" s="21">
        <f>N143*(1-'Mortality female'!N34)</f>
        <v>0.98875629856232961</v>
      </c>
      <c r="O144" s="21">
        <f>O143*(1-'Mortality female'!O34)</f>
        <v>0.98850579082037049</v>
      </c>
      <c r="P144" s="21">
        <f>P143*(1-'Mortality female'!P34)</f>
        <v>0.98843860861035737</v>
      </c>
      <c r="Q144" s="21">
        <f>Q143*(1-'Mortality female'!Q34)</f>
        <v>0.98990053604788453</v>
      </c>
      <c r="R144" s="21">
        <f>R143*(1-'Mortality female'!R34)</f>
        <v>0.98859133972324897</v>
      </c>
      <c r="S144" s="21">
        <f>S143*(1-'Mortality female'!S34)</f>
        <v>0.98946667509646968</v>
      </c>
      <c r="T144" s="21">
        <f>T143*(1-'Mortality female'!T34)</f>
        <v>0.98953742832864244</v>
      </c>
      <c r="U144" s="21">
        <f>U143*(1-'Mortality female'!U34)</f>
        <v>0.98864850828847783</v>
      </c>
      <c r="V144" s="21">
        <f>V143*(1-'Mortality female'!V34)</f>
        <v>0.98858032357878045</v>
      </c>
      <c r="W144" s="21">
        <f>W143*(1-'Mortality female'!W34)</f>
        <v>0.98918087917254105</v>
      </c>
      <c r="X144" s="21">
        <f>X143*(1-'Mortality female'!X34)</f>
        <v>0.98925331677662809</v>
      </c>
      <c r="Y144" s="21">
        <f>Y143*(1-'Mortality female'!Y34)</f>
        <v>0.98910957974117608</v>
      </c>
      <c r="Z144" s="21">
        <f>Z143*(1-'Mortality female'!Z34)</f>
        <v>0.98872120279737075</v>
      </c>
      <c r="AA144" s="21">
        <f ca="1">AA143*(1-'Mortality female'!AA34)</f>
        <v>0.9891144542582665</v>
      </c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</row>
    <row r="145" spans="1:37" x14ac:dyDescent="0.2">
      <c r="A145" s="1">
        <v>32</v>
      </c>
      <c r="B145" s="21">
        <f>B144*(1-'Mortality female'!B35)</f>
        <v>0.98292482520723656</v>
      </c>
      <c r="C145" s="21">
        <f>C144*(1-'Mortality female'!C35)</f>
        <v>0.98332704407990235</v>
      </c>
      <c r="D145" s="21">
        <f>D144*(1-'Mortality female'!D35)</f>
        <v>0.98358155913519696</v>
      </c>
      <c r="E145" s="21">
        <f>E144*(1-'Mortality female'!E35)</f>
        <v>0.98467965436514338</v>
      </c>
      <c r="F145" s="21">
        <f>F144*(1-'Mortality female'!F35)</f>
        <v>0.98625832726288798</v>
      </c>
      <c r="G145" s="21">
        <f>G144*(1-'Mortality female'!G35)</f>
        <v>0.98448424052745154</v>
      </c>
      <c r="H145" s="21">
        <f>H144*(1-'Mortality female'!H35)</f>
        <v>0.9864436808485032</v>
      </c>
      <c r="I145" s="21">
        <f>I144*(1-'Mortality female'!I35)</f>
        <v>0.98725840488560224</v>
      </c>
      <c r="J145" s="21">
        <f>J144*(1-'Mortality female'!J35)</f>
        <v>0.98702227777138385</v>
      </c>
      <c r="K145" s="21">
        <f>K144*(1-'Mortality female'!K35)</f>
        <v>0.98741712228774214</v>
      </c>
      <c r="L145" s="21">
        <f>L144*(1-'Mortality female'!L35)</f>
        <v>0.98798069385475262</v>
      </c>
      <c r="M145" s="21">
        <f>M144*(1-'Mortality female'!M35)</f>
        <v>0.98866802577178381</v>
      </c>
      <c r="N145" s="21">
        <f>N144*(1-'Mortality female'!N35)</f>
        <v>0.98844399244156345</v>
      </c>
      <c r="O145" s="21">
        <f>O144*(1-'Mortality female'!O35)</f>
        <v>0.98817754715747153</v>
      </c>
      <c r="P145" s="21">
        <f>P144*(1-'Mortality female'!P35)</f>
        <v>0.98820253420700721</v>
      </c>
      <c r="Q145" s="21">
        <f>Q144*(1-'Mortality female'!Q35)</f>
        <v>0.98964064617453806</v>
      </c>
      <c r="R145" s="21">
        <f>R144*(1-'Mortality female'!R35)</f>
        <v>0.98821680797269962</v>
      </c>
      <c r="S145" s="21">
        <f>S144*(1-'Mortality female'!S35)</f>
        <v>0.98919779567311827</v>
      </c>
      <c r="T145" s="21">
        <f>T144*(1-'Mortality female'!T35)</f>
        <v>0.98916410250493136</v>
      </c>
      <c r="U145" s="21">
        <f>U144*(1-'Mortality female'!U35)</f>
        <v>0.9882915194653159</v>
      </c>
      <c r="V145" s="21">
        <f>V144*(1-'Mortality female'!V35)</f>
        <v>0.98825395023558404</v>
      </c>
      <c r="W145" s="21">
        <f>W144*(1-'Mortality female'!W35)</f>
        <v>0.98877071001621197</v>
      </c>
      <c r="X145" s="21">
        <f>X144*(1-'Mortality female'!X35)</f>
        <v>0.98893376401044319</v>
      </c>
      <c r="Y145" s="21">
        <f>Y144*(1-'Mortality female'!Y35)</f>
        <v>0.98882479263917145</v>
      </c>
      <c r="Z145" s="21">
        <f>Z144*(1-'Mortality female'!Z35)</f>
        <v>0.98840582718995718</v>
      </c>
      <c r="AA145" s="21">
        <f ca="1">AA144*(1-'Mortality female'!AA35)</f>
        <v>0.98877683250210824</v>
      </c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</row>
    <row r="146" spans="1:37" x14ac:dyDescent="0.2">
      <c r="A146" s="1">
        <v>33</v>
      </c>
      <c r="B146" s="21">
        <f>B145*(1-'Mortality female'!B36)</f>
        <v>0.98243559152584814</v>
      </c>
      <c r="C146" s="21">
        <f>C145*(1-'Mortality female'!C36)</f>
        <v>0.98292570185399164</v>
      </c>
      <c r="D146" s="21">
        <f>D145*(1-'Mortality female'!D36)</f>
        <v>0.98310877719155398</v>
      </c>
      <c r="E146" s="21">
        <f>E145*(1-'Mortality female'!E36)</f>
        <v>0.9842188255653288</v>
      </c>
      <c r="F146" s="21">
        <f>F145*(1-'Mortality female'!F36)</f>
        <v>0.98577367565593688</v>
      </c>
      <c r="G146" s="21">
        <f>G145*(1-'Mortality female'!G36)</f>
        <v>0.98395455959588873</v>
      </c>
      <c r="H146" s="21">
        <f>H145*(1-'Mortality female'!H36)</f>
        <v>0.98599765226337466</v>
      </c>
      <c r="I146" s="21">
        <f>I145*(1-'Mortality female'!I36)</f>
        <v>0.98685504190179663</v>
      </c>
      <c r="J146" s="21">
        <f>J145*(1-'Mortality female'!J36)</f>
        <v>0.98671579819087518</v>
      </c>
      <c r="K146" s="21">
        <f>K145*(1-'Mortality female'!K36)</f>
        <v>0.9870421381463611</v>
      </c>
      <c r="L146" s="21">
        <f>L145*(1-'Mortality female'!L36)</f>
        <v>0.98765187015670264</v>
      </c>
      <c r="M146" s="21">
        <f>M145*(1-'Mortality female'!M36)</f>
        <v>0.98828116667240939</v>
      </c>
      <c r="N146" s="21">
        <f>N145*(1-'Mortality female'!N36)</f>
        <v>0.98804900193528289</v>
      </c>
      <c r="O146" s="21">
        <f>O145*(1-'Mortality female'!O36)</f>
        <v>0.98778778349910124</v>
      </c>
      <c r="P146" s="21">
        <f>P145*(1-'Mortality female'!P36)</f>
        <v>0.98775914119604347</v>
      </c>
      <c r="Q146" s="21">
        <f>Q145*(1-'Mortality female'!Q36)</f>
        <v>0.98931653449231893</v>
      </c>
      <c r="R146" s="21">
        <f>R145*(1-'Mortality female'!R36)</f>
        <v>0.98785932865893367</v>
      </c>
      <c r="S146" s="21">
        <f>S145*(1-'Mortality female'!S36)</f>
        <v>0.98885502811395343</v>
      </c>
      <c r="T146" s="21">
        <f>T145*(1-'Mortality female'!T36)</f>
        <v>0.98880221610259011</v>
      </c>
      <c r="U146" s="21">
        <f>U145*(1-'Mortality female'!U36)</f>
        <v>0.98790362095476025</v>
      </c>
      <c r="V146" s="21">
        <f>V145*(1-'Mortality female'!V36)</f>
        <v>0.98790040506027244</v>
      </c>
      <c r="W146" s="21">
        <f>W145*(1-'Mortality female'!W36)</f>
        <v>0.98831201308153338</v>
      </c>
      <c r="X146" s="21">
        <f>X145*(1-'Mortality female'!X36)</f>
        <v>0.98852832963574311</v>
      </c>
      <c r="Y146" s="21">
        <f>Y145*(1-'Mortality female'!Y36)</f>
        <v>0.98848494870032522</v>
      </c>
      <c r="Z146" s="21">
        <f>Z145*(1-'Mortality female'!Z36)</f>
        <v>0.98800113124923195</v>
      </c>
      <c r="AA146" s="21">
        <f ca="1">AA145*(1-'Mortality female'!AA36)</f>
        <v>0.98834518775906433</v>
      </c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</row>
    <row r="147" spans="1:37" x14ac:dyDescent="0.2">
      <c r="A147" s="1">
        <v>34</v>
      </c>
      <c r="B147" s="21">
        <f>B146*(1-'Mortality female'!B37)</f>
        <v>0.98186435418595974</v>
      </c>
      <c r="C147" s="21">
        <f>C146*(1-'Mortality female'!C37)</f>
        <v>0.98227626300241977</v>
      </c>
      <c r="D147" s="21">
        <f>D146*(1-'Mortality female'!D37)</f>
        <v>0.98249315586811992</v>
      </c>
      <c r="E147" s="21">
        <f>E146*(1-'Mortality female'!E37)</f>
        <v>0.98376128136654684</v>
      </c>
      <c r="F147" s="21">
        <f>F146*(1-'Mortality female'!F37)</f>
        <v>0.98523781786052178</v>
      </c>
      <c r="G147" s="21">
        <f>G146*(1-'Mortality female'!G37)</f>
        <v>0.98350119159601246</v>
      </c>
      <c r="H147" s="21">
        <f>H146*(1-'Mortality female'!H37)</f>
        <v>0.98543360803819424</v>
      </c>
      <c r="I147" s="21">
        <f>I146*(1-'Mortality female'!I37)</f>
        <v>0.98648498201863821</v>
      </c>
      <c r="J147" s="21">
        <f>J146*(1-'Mortality female'!J37)</f>
        <v>0.98634892115120576</v>
      </c>
      <c r="K147" s="21">
        <f>K146*(1-'Mortality female'!K37)</f>
        <v>0.98669788950415083</v>
      </c>
      <c r="L147" s="21">
        <f>L146*(1-'Mortality female'!L37)</f>
        <v>0.98715956053525833</v>
      </c>
      <c r="M147" s="21">
        <f>M146*(1-'Mortality female'!M37)</f>
        <v>0.9879728835310172</v>
      </c>
      <c r="N147" s="21">
        <f>N146*(1-'Mortality female'!N37)</f>
        <v>0.98767281350900049</v>
      </c>
      <c r="O147" s="21">
        <f>O146*(1-'Mortality female'!O37)</f>
        <v>0.98749200618317867</v>
      </c>
      <c r="P147" s="21">
        <f>P146*(1-'Mortality female'!P37)</f>
        <v>0.98745758733064648</v>
      </c>
      <c r="Q147" s="21">
        <f>Q146*(1-'Mortality female'!Q37)</f>
        <v>0.98883518084002231</v>
      </c>
      <c r="R147" s="21">
        <f>R146*(1-'Mortality female'!R37)</f>
        <v>0.98749800126527454</v>
      </c>
      <c r="S147" s="21">
        <f>S146*(1-'Mortality female'!S37)</f>
        <v>0.9883907328674626</v>
      </c>
      <c r="T147" s="21">
        <f>T146*(1-'Mortality female'!T37)</f>
        <v>0.98848166368442025</v>
      </c>
      <c r="U147" s="21">
        <f>U146*(1-'Mortality female'!U37)</f>
        <v>0.98748874933277375</v>
      </c>
      <c r="V147" s="21">
        <f>V146*(1-'Mortality female'!V37)</f>
        <v>0.98738807027282482</v>
      </c>
      <c r="W147" s="21">
        <f>W146*(1-'Mortality female'!W37)</f>
        <v>0.98791626554597878</v>
      </c>
      <c r="X147" s="21">
        <f>X146*(1-'Mortality female'!X37)</f>
        <v>0.98810158454564867</v>
      </c>
      <c r="Y147" s="21">
        <f>Y146*(1-'Mortality female'!Y37)</f>
        <v>0.98805147016356221</v>
      </c>
      <c r="Z147" s="21">
        <f>Z146*(1-'Mortality female'!Z37)</f>
        <v>0.98754013292500475</v>
      </c>
      <c r="AA147" s="21">
        <f ca="1">AA146*(1-'Mortality female'!AA37)</f>
        <v>0.9878629237641412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</row>
    <row r="148" spans="1:37" x14ac:dyDescent="0.2">
      <c r="A148" s="1">
        <v>35</v>
      </c>
      <c r="B148" s="21">
        <f>B147*(1-'Mortality female'!B38)</f>
        <v>0.9812579515832649</v>
      </c>
      <c r="C148" s="21">
        <f>C147*(1-'Mortality female'!C38)</f>
        <v>0.98169573050488346</v>
      </c>
      <c r="D148" s="21">
        <f>D147*(1-'Mortality female'!D38)</f>
        <v>0.98182250418291295</v>
      </c>
      <c r="E148" s="21">
        <f>E147*(1-'Mortality female'!E38)</f>
        <v>0.98316910810973213</v>
      </c>
      <c r="F148" s="21">
        <f>F147*(1-'Mortality female'!F38)</f>
        <v>0.9847346819082915</v>
      </c>
      <c r="G148" s="21">
        <f>G147*(1-'Mortality female'!G38)</f>
        <v>0.98289893192752553</v>
      </c>
      <c r="H148" s="21">
        <f>H147*(1-'Mortality female'!H38)</f>
        <v>0.98493991928444125</v>
      </c>
      <c r="I148" s="21">
        <f>I147*(1-'Mortality female'!I38)</f>
        <v>0.98597574504080532</v>
      </c>
      <c r="J148" s="21">
        <f>J147*(1-'Mortality female'!J38)</f>
        <v>0.98582352298769171</v>
      </c>
      <c r="K148" s="21">
        <f>K147*(1-'Mortality female'!K38)</f>
        <v>0.98627637841878002</v>
      </c>
      <c r="L148" s="21">
        <f>L147*(1-'Mortality female'!L38)</f>
        <v>0.98673952716601354</v>
      </c>
      <c r="M148" s="21">
        <f>M147*(1-'Mortality female'!M38)</f>
        <v>0.98756964735717956</v>
      </c>
      <c r="N148" s="21">
        <f>N147*(1-'Mortality female'!N38)</f>
        <v>0.98730555664653297</v>
      </c>
      <c r="O148" s="21">
        <f>O147*(1-'Mortality female'!O38)</f>
        <v>0.98705698332279701</v>
      </c>
      <c r="P148" s="21">
        <f>P147*(1-'Mortality female'!P38)</f>
        <v>0.98708342542133098</v>
      </c>
      <c r="Q148" s="21">
        <f>Q147*(1-'Mortality female'!Q38)</f>
        <v>0.98841736657931911</v>
      </c>
      <c r="R148" s="21">
        <f>R147*(1-'Mortality female'!R38)</f>
        <v>0.98700003632105171</v>
      </c>
      <c r="S148" s="21">
        <f>S147*(1-'Mortality female'!S38)</f>
        <v>0.98804069999714106</v>
      </c>
      <c r="T148" s="21">
        <f>T147*(1-'Mortality female'!T38)</f>
        <v>0.98811870932876489</v>
      </c>
      <c r="U148" s="21">
        <f>U147*(1-'Mortality female'!U38)</f>
        <v>0.9870462290821217</v>
      </c>
      <c r="V148" s="21">
        <f>V147*(1-'Mortality female'!V38)</f>
        <v>0.98707959475420048</v>
      </c>
      <c r="W148" s="21">
        <f>W147*(1-'Mortality female'!W38)</f>
        <v>0.98751646131063042</v>
      </c>
      <c r="X148" s="21">
        <f>X147*(1-'Mortality female'!X38)</f>
        <v>0.98774555680696863</v>
      </c>
      <c r="Y148" s="21">
        <f>Y147*(1-'Mortality female'!Y38)</f>
        <v>0.98756134898758108</v>
      </c>
      <c r="Z148" s="21">
        <f>Z147*(1-'Mortality female'!Z38)</f>
        <v>0.98707828889612226</v>
      </c>
      <c r="AA148" s="21">
        <f ca="1">AA147*(1-'Mortality female'!AA38)</f>
        <v>0.98738235576350852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</row>
    <row r="149" spans="1:37" x14ac:dyDescent="0.2">
      <c r="A149" s="1">
        <v>36</v>
      </c>
      <c r="B149" s="21">
        <f>B148*(1-'Mortality female'!B39)</f>
        <v>0.98059150213572011</v>
      </c>
      <c r="C149" s="21">
        <f>C148*(1-'Mortality female'!C39)</f>
        <v>0.98105241009124666</v>
      </c>
      <c r="D149" s="21">
        <f>D148*(1-'Mortality female'!D39)</f>
        <v>0.98116755475372974</v>
      </c>
      <c r="E149" s="21">
        <f>E148*(1-'Mortality female'!E39)</f>
        <v>0.98255265524961499</v>
      </c>
      <c r="F149" s="21">
        <f>F148*(1-'Mortality female'!F39)</f>
        <v>0.9841725901667544</v>
      </c>
      <c r="G149" s="21">
        <f>G148*(1-'Mortality female'!G39)</f>
        <v>0.98223875213467626</v>
      </c>
      <c r="H149" s="21">
        <f>H148*(1-'Mortality female'!H39)</f>
        <v>0.98442496484679887</v>
      </c>
      <c r="I149" s="21">
        <f>I148*(1-'Mortality female'!I39)</f>
        <v>0.98542634500472059</v>
      </c>
      <c r="J149" s="21">
        <f>J148*(1-'Mortality female'!J39)</f>
        <v>0.98533810885203488</v>
      </c>
      <c r="K149" s="21">
        <f>K148*(1-'Mortality female'!K39)</f>
        <v>0.98575978923299068</v>
      </c>
      <c r="L149" s="21">
        <f>L148*(1-'Mortality female'!L39)</f>
        <v>0.98619971528166894</v>
      </c>
      <c r="M149" s="21">
        <f>M148*(1-'Mortality female'!M39)</f>
        <v>0.98708333129923398</v>
      </c>
      <c r="N149" s="21">
        <f>N148*(1-'Mortality female'!N39)</f>
        <v>0.98687348618386839</v>
      </c>
      <c r="O149" s="21">
        <f>O148*(1-'Mortality female'!O39)</f>
        <v>0.9866505034807288</v>
      </c>
      <c r="P149" s="21">
        <f>P148*(1-'Mortality female'!P39)</f>
        <v>0.98665883306403657</v>
      </c>
      <c r="Q149" s="21">
        <f>Q148*(1-'Mortality female'!Q39)</f>
        <v>0.98797474539505548</v>
      </c>
      <c r="R149" s="21">
        <f>R148*(1-'Mortality female'!R39)</f>
        <v>0.98650710172786571</v>
      </c>
      <c r="S149" s="21">
        <f>S148*(1-'Mortality female'!S39)</f>
        <v>0.98765917106749335</v>
      </c>
      <c r="T149" s="21">
        <f>T148*(1-'Mortality female'!T39)</f>
        <v>0.98776113124637255</v>
      </c>
      <c r="U149" s="21">
        <f>U148*(1-'Mortality female'!U39)</f>
        <v>0.98667672365688308</v>
      </c>
      <c r="V149" s="21">
        <f>V148*(1-'Mortality female'!V39)</f>
        <v>0.98658337345325486</v>
      </c>
      <c r="W149" s="21">
        <f>W148*(1-'Mortality female'!W39)</f>
        <v>0.98701485385215271</v>
      </c>
      <c r="X149" s="21">
        <f>X148*(1-'Mortality female'!X39)</f>
        <v>0.98736759122416362</v>
      </c>
      <c r="Y149" s="21">
        <f>Y148*(1-'Mortality female'!Y39)</f>
        <v>0.98717545436396748</v>
      </c>
      <c r="Z149" s="21">
        <f>Z148*(1-'Mortality female'!Z39)</f>
        <v>0.98661160564435679</v>
      </c>
      <c r="AA149" s="21">
        <f ca="1">AA148*(1-'Mortality female'!AA39)</f>
        <v>0.98689183208030107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</row>
    <row r="150" spans="1:37" x14ac:dyDescent="0.2">
      <c r="A150" s="1">
        <v>37</v>
      </c>
      <c r="B150" s="21">
        <f>B149*(1-'Mortality female'!B40)</f>
        <v>0.97969830850452266</v>
      </c>
      <c r="C150" s="21">
        <f>C149*(1-'Mortality female'!C40)</f>
        <v>0.98035216918378876</v>
      </c>
      <c r="D150" s="21">
        <f>D149*(1-'Mortality female'!D40)</f>
        <v>0.98045096814364152</v>
      </c>
      <c r="E150" s="21">
        <f>E149*(1-'Mortality female'!E40)</f>
        <v>0.98189009334129462</v>
      </c>
      <c r="F150" s="21">
        <f>F149*(1-'Mortality female'!F40)</f>
        <v>0.98354742220700475</v>
      </c>
      <c r="G150" s="21">
        <f>G149*(1-'Mortality female'!G40)</f>
        <v>0.98157705542595597</v>
      </c>
      <c r="H150" s="21">
        <f>H149*(1-'Mortality female'!H40)</f>
        <v>0.98384486763710721</v>
      </c>
      <c r="I150" s="21">
        <f>I149*(1-'Mortality female'!I40)</f>
        <v>0.98487234986286043</v>
      </c>
      <c r="J150" s="21">
        <f>J149*(1-'Mortality female'!J40)</f>
        <v>0.9848036745298745</v>
      </c>
      <c r="K150" s="21">
        <f>K149*(1-'Mortality female'!K40)</f>
        <v>0.98519346752584502</v>
      </c>
      <c r="L150" s="21">
        <f>L149*(1-'Mortality female'!L40)</f>
        <v>0.98569229366387501</v>
      </c>
      <c r="M150" s="21">
        <f>M149*(1-'Mortality female'!M40)</f>
        <v>0.9864161762374104</v>
      </c>
      <c r="N150" s="21">
        <f>N149*(1-'Mortality female'!N40)</f>
        <v>0.98627380901544148</v>
      </c>
      <c r="O150" s="21">
        <f>O149*(1-'Mortality female'!O40)</f>
        <v>0.9861796352119927</v>
      </c>
      <c r="P150" s="21">
        <f>P149*(1-'Mortality female'!P40)</f>
        <v>0.98619339058417055</v>
      </c>
      <c r="Q150" s="21">
        <f>Q149*(1-'Mortality female'!Q40)</f>
        <v>0.98750114740259587</v>
      </c>
      <c r="R150" s="21">
        <f>R149*(1-'Mortality female'!R40)</f>
        <v>0.98595897969314195</v>
      </c>
      <c r="S150" s="21">
        <f>S149*(1-'Mortality female'!S40)</f>
        <v>0.98717776653299505</v>
      </c>
      <c r="T150" s="21">
        <f>T149*(1-'Mortality female'!T40)</f>
        <v>0.98724901851930902</v>
      </c>
      <c r="U150" s="21">
        <f>U149*(1-'Mortality female'!U40)</f>
        <v>0.98631251959558008</v>
      </c>
      <c r="V150" s="21">
        <f>V149*(1-'Mortality female'!V40)</f>
        <v>0.98602378227166454</v>
      </c>
      <c r="W150" s="21">
        <f>W149*(1-'Mortality female'!W40)</f>
        <v>0.98655948586579256</v>
      </c>
      <c r="X150" s="21">
        <f>X149*(1-'Mortality female'!X40)</f>
        <v>0.98681546227918859</v>
      </c>
      <c r="Y150" s="21">
        <f>Y149*(1-'Mortality female'!Y40)</f>
        <v>0.98667875227030988</v>
      </c>
      <c r="Z150" s="21">
        <f>Z149*(1-'Mortality female'!Z40)</f>
        <v>0.98613504551463826</v>
      </c>
      <c r="AA150" s="21">
        <f ca="1">AA149*(1-'Mortality female'!AA40)</f>
        <v>0.98638692288481977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</row>
    <row r="151" spans="1:37" x14ac:dyDescent="0.2">
      <c r="A151" s="1">
        <v>38</v>
      </c>
      <c r="B151" s="21">
        <f>B150*(1-'Mortality female'!B41)</f>
        <v>0.97884058859392364</v>
      </c>
      <c r="C151" s="21">
        <f>C150*(1-'Mortality female'!C41)</f>
        <v>0.97936399079261383</v>
      </c>
      <c r="D151" s="21">
        <f>D150*(1-'Mortality female'!D41)</f>
        <v>0.97978911428701931</v>
      </c>
      <c r="E151" s="21">
        <f>E150*(1-'Mortality female'!E41)</f>
        <v>0.98114333503565121</v>
      </c>
      <c r="F151" s="21">
        <f>F150*(1-'Mortality female'!F41)</f>
        <v>0.98283805619126752</v>
      </c>
      <c r="G151" s="21">
        <f>G150*(1-'Mortality female'!G41)</f>
        <v>0.9809370289076057</v>
      </c>
      <c r="H151" s="21">
        <f>H150*(1-'Mortality female'!H41)</f>
        <v>0.98315701016034263</v>
      </c>
      <c r="I151" s="21">
        <f>I150*(1-'Mortality female'!I41)</f>
        <v>0.98429774743019782</v>
      </c>
      <c r="J151" s="21">
        <f>J150*(1-'Mortality female'!J41)</f>
        <v>0.98410653737925446</v>
      </c>
      <c r="K151" s="21">
        <f>K150*(1-'Mortality female'!K41)</f>
        <v>0.98456606676817782</v>
      </c>
      <c r="L151" s="21">
        <f>L150*(1-'Mortality female'!L41)</f>
        <v>0.98517496111675618</v>
      </c>
      <c r="M151" s="21">
        <f>M150*(1-'Mortality female'!M41)</f>
        <v>0.98576305423473543</v>
      </c>
      <c r="N151" s="21">
        <f>N150*(1-'Mortality female'!N41)</f>
        <v>0.985735449949385</v>
      </c>
      <c r="O151" s="21">
        <f>O150*(1-'Mortality female'!O41)</f>
        <v>0.98560898169246836</v>
      </c>
      <c r="P151" s="21">
        <f>P150*(1-'Mortality female'!P41)</f>
        <v>0.98571302361359858</v>
      </c>
      <c r="Q151" s="21">
        <f>Q150*(1-'Mortality female'!Q41)</f>
        <v>0.98711511477844205</v>
      </c>
      <c r="R151" s="21">
        <f>R150*(1-'Mortality female'!R41)</f>
        <v>0.9854384151959289</v>
      </c>
      <c r="S151" s="21">
        <f>S150*(1-'Mortality female'!S41)</f>
        <v>0.98663147246636251</v>
      </c>
      <c r="T151" s="21">
        <f>T150*(1-'Mortality female'!T41)</f>
        <v>0.98681825654136412</v>
      </c>
      <c r="U151" s="21">
        <f>U150*(1-'Mortality female'!U41)</f>
        <v>0.98579481965209814</v>
      </c>
      <c r="V151" s="21">
        <f>V150*(1-'Mortality female'!V41)</f>
        <v>0.98544348848759722</v>
      </c>
      <c r="W151" s="21">
        <f>W150*(1-'Mortality female'!W41)</f>
        <v>0.98585974050191616</v>
      </c>
      <c r="X151" s="21">
        <f>X150*(1-'Mortality female'!X41)</f>
        <v>0.98613881459639463</v>
      </c>
      <c r="Y151" s="21">
        <f>Y150*(1-'Mortality female'!Y41)</f>
        <v>0.98617984325535313</v>
      </c>
      <c r="Z151" s="21">
        <f>Z150*(1-'Mortality female'!Z41)</f>
        <v>0.98553921470095651</v>
      </c>
      <c r="AA151" s="21">
        <f ca="1">AA150*(1-'Mortality female'!AA41)</f>
        <v>0.98576100919218979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</row>
    <row r="152" spans="1:37" x14ac:dyDescent="0.2">
      <c r="A152" s="1">
        <v>39</v>
      </c>
      <c r="B152" s="21">
        <f>B151*(1-'Mortality female'!B42)</f>
        <v>0.9780247038303902</v>
      </c>
      <c r="C152" s="21">
        <f>C151*(1-'Mortality female'!C42)</f>
        <v>0.97851993436934892</v>
      </c>
      <c r="D152" s="21">
        <f>D151*(1-'Mortality female'!D42)</f>
        <v>0.97884004197348307</v>
      </c>
      <c r="E152" s="21">
        <f>E151*(1-'Mortality female'!E42)</f>
        <v>0.98014635156775631</v>
      </c>
      <c r="F152" s="21">
        <f>F151*(1-'Mortality female'!F42)</f>
        <v>0.98203030248952861</v>
      </c>
      <c r="G152" s="21">
        <f>G151*(1-'Mortality female'!G42)</f>
        <v>0.98013703832096033</v>
      </c>
      <c r="H152" s="21">
        <f>H151*(1-'Mortality female'!H42)</f>
        <v>0.98252986590843994</v>
      </c>
      <c r="I152" s="21">
        <f>I151*(1-'Mortality female'!I42)</f>
        <v>0.98368523864110757</v>
      </c>
      <c r="J152" s="21">
        <f>J151*(1-'Mortality female'!J42)</f>
        <v>0.98349338217227833</v>
      </c>
      <c r="K152" s="21">
        <f>K151*(1-'Mortality female'!K42)</f>
        <v>0.98386109912021358</v>
      </c>
      <c r="L152" s="21">
        <f>L151*(1-'Mortality female'!L42)</f>
        <v>0.98446262039493204</v>
      </c>
      <c r="M152" s="21">
        <f>M151*(1-'Mortality female'!M42)</f>
        <v>0.98512471917635691</v>
      </c>
      <c r="N152" s="21">
        <f>N151*(1-'Mortality female'!N42)</f>
        <v>0.98510009814229371</v>
      </c>
      <c r="O152" s="21">
        <f>O151*(1-'Mortality female'!O42)</f>
        <v>0.98496152363812828</v>
      </c>
      <c r="P152" s="21">
        <f>P151*(1-'Mortality female'!P42)</f>
        <v>0.98514271160167199</v>
      </c>
      <c r="Q152" s="21">
        <f>Q151*(1-'Mortality female'!Q42)</f>
        <v>0.98648796127592486</v>
      </c>
      <c r="R152" s="21">
        <f>R151*(1-'Mortality female'!R42)</f>
        <v>0.98482752279451957</v>
      </c>
      <c r="S152" s="21">
        <f>S151*(1-'Mortality female'!S42)</f>
        <v>0.98590667072548066</v>
      </c>
      <c r="T152" s="21">
        <f>T151*(1-'Mortality female'!T42)</f>
        <v>0.98625541399166017</v>
      </c>
      <c r="U152" s="21">
        <f>U151*(1-'Mortality female'!U42)</f>
        <v>0.98529142212980236</v>
      </c>
      <c r="V152" s="21">
        <f>V151*(1-'Mortality female'!V42)</f>
        <v>0.98491094511170629</v>
      </c>
      <c r="W152" s="21">
        <f>W151*(1-'Mortality female'!W42)</f>
        <v>0.98540595440910839</v>
      </c>
      <c r="X152" s="21">
        <f>X151*(1-'Mortality female'!X42)</f>
        <v>0.98557919288891838</v>
      </c>
      <c r="Y152" s="21">
        <f>Y151*(1-'Mortality female'!Y42)</f>
        <v>0.98563350503464198</v>
      </c>
      <c r="Z152" s="21">
        <f>Z151*(1-'Mortality female'!Z42)</f>
        <v>0.98501039457406592</v>
      </c>
      <c r="AA152" s="21">
        <f ca="1">AA151*(1-'Mortality female'!AA42)</f>
        <v>0.98521188523341663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</row>
    <row r="153" spans="1:37" x14ac:dyDescent="0.2">
      <c r="A153" s="1">
        <v>40</v>
      </c>
      <c r="B153" s="21">
        <f>B152*(1-'Mortality female'!B43)</f>
        <v>0.97690792524449244</v>
      </c>
      <c r="C153" s="21">
        <f>C152*(1-'Mortality female'!C43)</f>
        <v>0.97753278458648718</v>
      </c>
      <c r="D153" s="21">
        <f>D152*(1-'Mortality female'!D43)</f>
        <v>0.97796694532398132</v>
      </c>
      <c r="E153" s="21">
        <f>E152*(1-'Mortality female'!E43)</f>
        <v>0.97917448491734216</v>
      </c>
      <c r="F153" s="21">
        <f>F152*(1-'Mortality female'!F43)</f>
        <v>0.98111354460321309</v>
      </c>
      <c r="G153" s="21">
        <f>G152*(1-'Mortality female'!G43)</f>
        <v>0.9792179812198204</v>
      </c>
      <c r="H153" s="21">
        <f>H152*(1-'Mortality female'!H43)</f>
        <v>0.98164992217811786</v>
      </c>
      <c r="I153" s="21">
        <f>I152*(1-'Mortality female'!I43)</f>
        <v>0.98300944392264633</v>
      </c>
      <c r="J153" s="21">
        <f>J152*(1-'Mortality female'!J43)</f>
        <v>0.98274059185868534</v>
      </c>
      <c r="K153" s="21">
        <f>K152*(1-'Mortality female'!K43)</f>
        <v>0.98305848186865796</v>
      </c>
      <c r="L153" s="21">
        <f>L152*(1-'Mortality female'!L43)</f>
        <v>0.98371277359159826</v>
      </c>
      <c r="M153" s="21">
        <f>M152*(1-'Mortality female'!M43)</f>
        <v>0.98431177265849068</v>
      </c>
      <c r="N153" s="21">
        <f>N152*(1-'Mortality female'!N43)</f>
        <v>0.98437313468903276</v>
      </c>
      <c r="O153" s="21">
        <f>O152*(1-'Mortality female'!O43)</f>
        <v>0.98438649392847533</v>
      </c>
      <c r="P153" s="21">
        <f>P152*(1-'Mortality female'!P43)</f>
        <v>0.98450476024535793</v>
      </c>
      <c r="Q153" s="21">
        <f>Q152*(1-'Mortality female'!Q43)</f>
        <v>0.98587044439883809</v>
      </c>
      <c r="R153" s="21">
        <f>R152*(1-'Mortality female'!R43)</f>
        <v>0.98409616816071055</v>
      </c>
      <c r="S153" s="21">
        <f>S152*(1-'Mortality female'!S43)</f>
        <v>0.98544489004249936</v>
      </c>
      <c r="T153" s="21">
        <f>T152*(1-'Mortality female'!T43)</f>
        <v>0.98567042612790945</v>
      </c>
      <c r="U153" s="21">
        <f>U152*(1-'Mortality female'!U43)</f>
        <v>0.98457830176716032</v>
      </c>
      <c r="V153" s="21">
        <f>V152*(1-'Mortality female'!V43)</f>
        <v>0.98423179701541752</v>
      </c>
      <c r="W153" s="21">
        <f>W152*(1-'Mortality female'!W43)</f>
        <v>0.98461613177017648</v>
      </c>
      <c r="X153" s="21">
        <f>X152*(1-'Mortality female'!X43)</f>
        <v>0.98500753296606891</v>
      </c>
      <c r="Y153" s="21">
        <f>Y152*(1-'Mortality female'!Y43)</f>
        <v>0.98495057702921729</v>
      </c>
      <c r="Z153" s="21">
        <f>Z152*(1-'Mortality female'!Z43)</f>
        <v>0.98437910961202613</v>
      </c>
      <c r="AA153" s="21">
        <f ca="1">AA152*(1-'Mortality female'!AA43)</f>
        <v>0.98461421975422114</v>
      </c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</row>
    <row r="154" spans="1:37" x14ac:dyDescent="0.2">
      <c r="A154" s="1">
        <v>41</v>
      </c>
      <c r="B154" s="21">
        <f>B153*(1-'Mortality female'!B44)</f>
        <v>0.97574191185993331</v>
      </c>
      <c r="C154" s="21">
        <f>C153*(1-'Mortality female'!C44)</f>
        <v>0.97647787201094272</v>
      </c>
      <c r="D154" s="21">
        <f>D153*(1-'Mortality female'!D44)</f>
        <v>0.97690393358831196</v>
      </c>
      <c r="E154" s="21">
        <f>E153*(1-'Mortality female'!E44)</f>
        <v>0.97815672676516308</v>
      </c>
      <c r="F154" s="21">
        <f>F153*(1-'Mortality female'!F44)</f>
        <v>0.98009463322003998</v>
      </c>
      <c r="G154" s="21">
        <f>G153*(1-'Mortality female'!G44)</f>
        <v>0.97816834452730361</v>
      </c>
      <c r="H154" s="21">
        <f>H153*(1-'Mortality female'!H44)</f>
        <v>0.9806821918193559</v>
      </c>
      <c r="I154" s="21">
        <f>I153*(1-'Mortality female'!I44)</f>
        <v>0.98211130128184654</v>
      </c>
      <c r="J154" s="21">
        <f>J153*(1-'Mortality female'!J44)</f>
        <v>0.9817840284413214</v>
      </c>
      <c r="K154" s="21">
        <f>K153*(1-'Mortality female'!K44)</f>
        <v>0.98222766807358308</v>
      </c>
      <c r="L154" s="21">
        <f>L153*(1-'Mortality female'!L44)</f>
        <v>0.98291783276604749</v>
      </c>
      <c r="M154" s="21">
        <f>M153*(1-'Mortality female'!M44)</f>
        <v>0.98346473367293397</v>
      </c>
      <c r="N154" s="21">
        <f>N153*(1-'Mortality female'!N44)</f>
        <v>0.98352203923398795</v>
      </c>
      <c r="O154" s="21">
        <f>O153*(1-'Mortality female'!O44)</f>
        <v>0.98355482044923492</v>
      </c>
      <c r="P154" s="21">
        <f>P153*(1-'Mortality female'!P44)</f>
        <v>0.98361241967925483</v>
      </c>
      <c r="Q154" s="21">
        <f>Q153*(1-'Mortality female'!Q44)</f>
        <v>0.98523238774923372</v>
      </c>
      <c r="R154" s="21">
        <f>R153*(1-'Mortality female'!R44)</f>
        <v>0.98348139475282437</v>
      </c>
      <c r="S154" s="21">
        <f>S153*(1-'Mortality female'!S44)</f>
        <v>0.98469601630975689</v>
      </c>
      <c r="T154" s="21">
        <f>T153*(1-'Mortality female'!T44)</f>
        <v>0.98496620815258584</v>
      </c>
      <c r="U154" s="21">
        <f>U153*(1-'Mortality female'!U44)</f>
        <v>0.98394908237649514</v>
      </c>
      <c r="V154" s="21">
        <f>V153*(1-'Mortality female'!V44)</f>
        <v>0.98348516613713077</v>
      </c>
      <c r="W154" s="21">
        <f>W153*(1-'Mortality female'!W44)</f>
        <v>0.98388391812910325</v>
      </c>
      <c r="X154" s="21">
        <f>X153*(1-'Mortality female'!X44)</f>
        <v>0.9843436352424797</v>
      </c>
      <c r="Y154" s="21">
        <f>Y153*(1-'Mortality female'!Y44)</f>
        <v>0.98423793957047356</v>
      </c>
      <c r="Z154" s="21">
        <f>Z153*(1-'Mortality female'!Z44)</f>
        <v>0.98362976727660345</v>
      </c>
      <c r="AA154" s="21">
        <f ca="1">AA153*(1-'Mortality female'!AA44)</f>
        <v>0.98389792109649299</v>
      </c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</row>
    <row r="155" spans="1:37" x14ac:dyDescent="0.2">
      <c r="A155" s="1">
        <v>42</v>
      </c>
      <c r="B155" s="21">
        <f>B154*(1-'Mortality female'!B45)</f>
        <v>0.97451536016896456</v>
      </c>
      <c r="C155" s="21">
        <f>C154*(1-'Mortality female'!C45)</f>
        <v>0.97516363530567896</v>
      </c>
      <c r="D155" s="21">
        <f>D154*(1-'Mortality female'!D45)</f>
        <v>0.97567062179015562</v>
      </c>
      <c r="E155" s="21">
        <f>E154*(1-'Mortality female'!E45)</f>
        <v>0.97696199151553265</v>
      </c>
      <c r="F155" s="21">
        <f>F154*(1-'Mortality female'!F45)</f>
        <v>0.97875521228470441</v>
      </c>
      <c r="G155" s="21">
        <f>G154*(1-'Mortality female'!G45)</f>
        <v>0.97709035262493604</v>
      </c>
      <c r="H155" s="21">
        <f>H154*(1-'Mortality female'!H45)</f>
        <v>0.97971817442436471</v>
      </c>
      <c r="I155" s="21">
        <f>I154*(1-'Mortality female'!I45)</f>
        <v>0.98117077623599225</v>
      </c>
      <c r="J155" s="21">
        <f>J154*(1-'Mortality female'!J45)</f>
        <v>0.98080082722049544</v>
      </c>
      <c r="K155" s="21">
        <f>K154*(1-'Mortality female'!K45)</f>
        <v>0.98125514617406662</v>
      </c>
      <c r="L155" s="21">
        <f>L154*(1-'Mortality female'!L45)</f>
        <v>0.98200155474653128</v>
      </c>
      <c r="M155" s="21">
        <f>M154*(1-'Mortality female'!M45)</f>
        <v>0.98258676180091764</v>
      </c>
      <c r="N155" s="21">
        <f>N154*(1-'Mortality female'!N45)</f>
        <v>0.98266046710996124</v>
      </c>
      <c r="O155" s="21">
        <f>O154*(1-'Mortality female'!O45)</f>
        <v>0.98284345830241138</v>
      </c>
      <c r="P155" s="21">
        <f>P154*(1-'Mortality female'!P45)</f>
        <v>0.98274924441071287</v>
      </c>
      <c r="Q155" s="21">
        <f>Q154*(1-'Mortality female'!Q45)</f>
        <v>0.98444287683375886</v>
      </c>
      <c r="R155" s="21">
        <f>R154*(1-'Mortality female'!R45)</f>
        <v>0.98273693146694241</v>
      </c>
      <c r="S155" s="21">
        <f>S154*(1-'Mortality female'!S45)</f>
        <v>0.98385608967134819</v>
      </c>
      <c r="T155" s="21">
        <f>T154*(1-'Mortality female'!T45)</f>
        <v>0.98416243474397347</v>
      </c>
      <c r="U155" s="21">
        <f>U154*(1-'Mortality female'!U45)</f>
        <v>0.98320102790116648</v>
      </c>
      <c r="V155" s="21">
        <f>V154*(1-'Mortality female'!V45)</f>
        <v>0.98276388918548285</v>
      </c>
      <c r="W155" s="21">
        <f>W154*(1-'Mortality female'!W45)</f>
        <v>0.98305529607736897</v>
      </c>
      <c r="X155" s="21">
        <f>X154*(1-'Mortality female'!X45)</f>
        <v>0.98350491251160077</v>
      </c>
      <c r="Y155" s="21">
        <f>Y154*(1-'Mortality female'!Y45)</f>
        <v>0.98343590664960512</v>
      </c>
      <c r="Z155" s="21">
        <f>Z154*(1-'Mortality female'!Z45)</f>
        <v>0.98260440193568477</v>
      </c>
      <c r="AA155" s="21">
        <f ca="1">AA154*(1-'Mortality female'!AA45)</f>
        <v>0.98289658002148461</v>
      </c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</row>
    <row r="156" spans="1:37" x14ac:dyDescent="0.2">
      <c r="A156" s="1">
        <v>43</v>
      </c>
      <c r="B156" s="21">
        <f>B155*(1-'Mortality female'!B46)</f>
        <v>0.97327837638012737</v>
      </c>
      <c r="C156" s="21">
        <f>C155*(1-'Mortality female'!C46)</f>
        <v>0.97387153046690489</v>
      </c>
      <c r="D156" s="21">
        <f>D155*(1-'Mortality female'!D46)</f>
        <v>0.97444465651612966</v>
      </c>
      <c r="E156" s="21">
        <f>E155*(1-'Mortality female'!E46)</f>
        <v>0.97549335150205985</v>
      </c>
      <c r="F156" s="21">
        <f>F155*(1-'Mortality female'!F46)</f>
        <v>0.97757335067950213</v>
      </c>
      <c r="G156" s="21">
        <f>G155*(1-'Mortality female'!G46)</f>
        <v>0.97579065638364737</v>
      </c>
      <c r="H156" s="21">
        <f>H155*(1-'Mortality female'!H46)</f>
        <v>0.97874962109708408</v>
      </c>
      <c r="I156" s="21">
        <f>I155*(1-'Mortality female'!I46)</f>
        <v>0.98006889303018996</v>
      </c>
      <c r="J156" s="21">
        <f>J155*(1-'Mortality female'!J46)</f>
        <v>0.97976922566407498</v>
      </c>
      <c r="K156" s="21">
        <f>K155*(1-'Mortality female'!K46)</f>
        <v>0.98005637095995501</v>
      </c>
      <c r="L156" s="21">
        <f>L155*(1-'Mortality female'!L46)</f>
        <v>0.98100565731037082</v>
      </c>
      <c r="M156" s="21">
        <f>M155*(1-'Mortality female'!M46)</f>
        <v>0.98148440210560128</v>
      </c>
      <c r="N156" s="21">
        <f>N155*(1-'Mortality female'!N46)</f>
        <v>0.98160140271122842</v>
      </c>
      <c r="O156" s="21">
        <f>O155*(1-'Mortality female'!O46)</f>
        <v>0.98191449119075025</v>
      </c>
      <c r="P156" s="21">
        <f>P155*(1-'Mortality female'!P46)</f>
        <v>0.98183742756255366</v>
      </c>
      <c r="Q156" s="21">
        <f>Q155*(1-'Mortality female'!Q46)</f>
        <v>0.98347437787109793</v>
      </c>
      <c r="R156" s="21">
        <f>R155*(1-'Mortality female'!R46)</f>
        <v>0.98195882736396423</v>
      </c>
      <c r="S156" s="21">
        <f>S155*(1-'Mortality female'!S46)</f>
        <v>0.98295920841502371</v>
      </c>
      <c r="T156" s="21">
        <f>T155*(1-'Mortality female'!T46)</f>
        <v>0.98330708268902145</v>
      </c>
      <c r="U156" s="21">
        <f>U155*(1-'Mortality female'!U46)</f>
        <v>0.98241168319483241</v>
      </c>
      <c r="V156" s="21">
        <f>V155*(1-'Mortality female'!V46)</f>
        <v>0.98180780863528916</v>
      </c>
      <c r="W156" s="21">
        <f>W155*(1-'Mortality female'!W46)</f>
        <v>0.98216509021042453</v>
      </c>
      <c r="X156" s="21">
        <f>X155*(1-'Mortality female'!X46)</f>
        <v>0.98244548851905167</v>
      </c>
      <c r="Y156" s="21">
        <f>Y155*(1-'Mortality female'!Y46)</f>
        <v>0.98254208343156801</v>
      </c>
      <c r="Z156" s="21">
        <f>Z155*(1-'Mortality female'!Z46)</f>
        <v>0.98179260054611461</v>
      </c>
      <c r="AA156" s="21">
        <f ca="1">AA155*(1-'Mortality female'!AA46)</f>
        <v>0.98210008964741757</v>
      </c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</row>
    <row r="157" spans="1:37" x14ac:dyDescent="0.2">
      <c r="A157" s="1">
        <v>44</v>
      </c>
      <c r="B157" s="21">
        <f>B156*(1-'Mortality female'!B47)</f>
        <v>0.97151775153050091</v>
      </c>
      <c r="C157" s="21">
        <f>C156*(1-'Mortality female'!C47)</f>
        <v>0.97235448166185634</v>
      </c>
      <c r="D157" s="21">
        <f>D156*(1-'Mortality female'!D47)</f>
        <v>0.97270147836541965</v>
      </c>
      <c r="E157" s="21">
        <f>E156*(1-'Mortality female'!E47)</f>
        <v>0.97395007476916695</v>
      </c>
      <c r="F157" s="21">
        <f>F156*(1-'Mortality female'!F47)</f>
        <v>0.97618755472346919</v>
      </c>
      <c r="G157" s="21">
        <f>G156*(1-'Mortality female'!G47)</f>
        <v>0.97433185045224713</v>
      </c>
      <c r="H157" s="21">
        <f>H156*(1-'Mortality female'!H47)</f>
        <v>0.97722293092195789</v>
      </c>
      <c r="I157" s="21">
        <f>I156*(1-'Mortality female'!I47)</f>
        <v>0.97874078356542082</v>
      </c>
      <c r="J157" s="21">
        <f>J156*(1-'Mortality female'!J47)</f>
        <v>0.97858406330012115</v>
      </c>
      <c r="K157" s="21">
        <f>K156*(1-'Mortality female'!K47)</f>
        <v>0.97890376229123699</v>
      </c>
      <c r="L157" s="21">
        <f>L156*(1-'Mortality female'!L47)</f>
        <v>0.97991426329734121</v>
      </c>
      <c r="M157" s="21">
        <f>M156*(1-'Mortality female'!M47)</f>
        <v>0.98034079824141562</v>
      </c>
      <c r="N157" s="21">
        <f>N156*(1-'Mortality female'!N47)</f>
        <v>0.98063929561559604</v>
      </c>
      <c r="O157" s="21">
        <f>O156*(1-'Mortality female'!O47)</f>
        <v>0.98090852813153873</v>
      </c>
      <c r="P157" s="21">
        <f>P156*(1-'Mortality female'!P47)</f>
        <v>0.9808414783584869</v>
      </c>
      <c r="Q157" s="21">
        <f>Q156*(1-'Mortality female'!Q47)</f>
        <v>0.98245373508510359</v>
      </c>
      <c r="R157" s="21">
        <f>R156*(1-'Mortality female'!R47)</f>
        <v>0.98092925061181335</v>
      </c>
      <c r="S157" s="21">
        <f>S156*(1-'Mortality female'!S47)</f>
        <v>0.98196022274417982</v>
      </c>
      <c r="T157" s="21">
        <f>T156*(1-'Mortality female'!T47)</f>
        <v>0.98233186181276477</v>
      </c>
      <c r="U157" s="21">
        <f>U156*(1-'Mortality female'!U47)</f>
        <v>0.98154225923220073</v>
      </c>
      <c r="V157" s="21">
        <f>V156*(1-'Mortality female'!V47)</f>
        <v>0.98080254466740324</v>
      </c>
      <c r="W157" s="21">
        <f>W156*(1-'Mortality female'!W47)</f>
        <v>0.98123251504499054</v>
      </c>
      <c r="X157" s="21">
        <f>X156*(1-'Mortality female'!X47)</f>
        <v>0.98156144727715733</v>
      </c>
      <c r="Y157" s="21">
        <f>Y156*(1-'Mortality female'!Y47)</f>
        <v>0.98165297918518701</v>
      </c>
      <c r="Z157" s="21">
        <f>Z156*(1-'Mortality female'!Z47)</f>
        <v>0.98089833010262106</v>
      </c>
      <c r="AA157" s="21">
        <f ca="1">AA156*(1-'Mortality female'!AA47)</f>
        <v>0.98124524905166133</v>
      </c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</row>
    <row r="158" spans="1:37" x14ac:dyDescent="0.2">
      <c r="A158" s="1">
        <v>45</v>
      </c>
      <c r="B158" s="21">
        <f>B157*(1-'Mortality female'!B48)</f>
        <v>0.96954999768983285</v>
      </c>
      <c r="C158" s="21">
        <f>C157*(1-'Mortality female'!C48)</f>
        <v>0.97054080656451058</v>
      </c>
      <c r="D158" s="21">
        <f>D157*(1-'Mortality female'!D48)</f>
        <v>0.97102976165688337</v>
      </c>
      <c r="E158" s="21">
        <f>E157*(1-'Mortality female'!E48)</f>
        <v>0.97213313932634704</v>
      </c>
      <c r="F158" s="21">
        <f>F157*(1-'Mortality female'!F48)</f>
        <v>0.97456896594419518</v>
      </c>
      <c r="G158" s="21">
        <f>G157*(1-'Mortality female'!G48)</f>
        <v>0.9729786986786918</v>
      </c>
      <c r="H158" s="21">
        <f>H157*(1-'Mortality female'!H48)</f>
        <v>0.97585894951236785</v>
      </c>
      <c r="I158" s="21">
        <f>I157*(1-'Mortality female'!I48)</f>
        <v>0.97750089267686524</v>
      </c>
      <c r="J158" s="21">
        <f>J157*(1-'Mortality female'!J48)</f>
        <v>0.97717900108128386</v>
      </c>
      <c r="K158" s="21">
        <f>K157*(1-'Mortality female'!K48)</f>
        <v>0.97754544533063603</v>
      </c>
      <c r="L158" s="21">
        <f>L157*(1-'Mortality female'!L48)</f>
        <v>0.97857261709966925</v>
      </c>
      <c r="M158" s="21">
        <f>M157*(1-'Mortality female'!M48)</f>
        <v>0.97908063614434515</v>
      </c>
      <c r="N158" s="21">
        <f>N157*(1-'Mortality female'!N48)</f>
        <v>0.97939496767534118</v>
      </c>
      <c r="O158" s="21">
        <f>O157*(1-'Mortality female'!O48)</f>
        <v>0.97986098831128488</v>
      </c>
      <c r="P158" s="21">
        <f>P157*(1-'Mortality female'!P48)</f>
        <v>0.97969985292456174</v>
      </c>
      <c r="Q158" s="21">
        <f>Q157*(1-'Mortality female'!Q48)</f>
        <v>0.98138190332312536</v>
      </c>
      <c r="R158" s="21">
        <f>R157*(1-'Mortality female'!R48)</f>
        <v>0.97984223307523832</v>
      </c>
      <c r="S158" s="21">
        <f>S157*(1-'Mortality female'!S48)</f>
        <v>0.98103652760442506</v>
      </c>
      <c r="T158" s="21">
        <f>T157*(1-'Mortality female'!T48)</f>
        <v>0.98131032861446732</v>
      </c>
      <c r="U158" s="21">
        <f>U157*(1-'Mortality female'!U48)</f>
        <v>0.98053604680030804</v>
      </c>
      <c r="V158" s="21">
        <f>V157*(1-'Mortality female'!V48)</f>
        <v>0.97978895385479781</v>
      </c>
      <c r="W158" s="21">
        <f>W157*(1-'Mortality female'!W48)</f>
        <v>0.979992922926475</v>
      </c>
      <c r="X158" s="21">
        <f>X157*(1-'Mortality female'!X48)</f>
        <v>0.98054893248863284</v>
      </c>
      <c r="Y158" s="21">
        <f>Y157*(1-'Mortality female'!Y48)</f>
        <v>0.9806270144108995</v>
      </c>
      <c r="Z158" s="21">
        <f>Z157*(1-'Mortality female'!Z48)</f>
        <v>0.97995262900574409</v>
      </c>
      <c r="AA158" s="21">
        <f ca="1">AA157*(1-'Mortality female'!AA48)</f>
        <v>0.98034496259801474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</row>
    <row r="159" spans="1:37" x14ac:dyDescent="0.2">
      <c r="A159" s="1">
        <v>46</v>
      </c>
      <c r="B159" s="21">
        <f>B158*(1-'Mortality female'!B49)</f>
        <v>0.967526506196281</v>
      </c>
      <c r="C159" s="21">
        <f>C158*(1-'Mortality female'!C49)</f>
        <v>0.96852314674109619</v>
      </c>
      <c r="D159" s="21">
        <f>D158*(1-'Mortality female'!D49)</f>
        <v>0.96887536514620221</v>
      </c>
      <c r="E159" s="21">
        <f>E158*(1-'Mortality female'!E49)</f>
        <v>0.9702874726623657</v>
      </c>
      <c r="F159" s="21">
        <f>F158*(1-'Mortality female'!F49)</f>
        <v>0.97256068911852511</v>
      </c>
      <c r="G159" s="21">
        <f>G158*(1-'Mortality female'!G49)</f>
        <v>0.9712184190639408</v>
      </c>
      <c r="H159" s="21">
        <f>H158*(1-'Mortality female'!H49)</f>
        <v>0.97405967495388346</v>
      </c>
      <c r="I159" s="21">
        <f>I158*(1-'Mortality female'!I49)</f>
        <v>0.97590732710923189</v>
      </c>
      <c r="J159" s="21">
        <f>J158*(1-'Mortality female'!J49)</f>
        <v>0.97557082893621616</v>
      </c>
      <c r="K159" s="21">
        <f>K158*(1-'Mortality female'!K49)</f>
        <v>0.97601069396693274</v>
      </c>
      <c r="L159" s="21">
        <f>L158*(1-'Mortality female'!L49)</f>
        <v>0.97697331711430724</v>
      </c>
      <c r="M159" s="21">
        <f>M158*(1-'Mortality female'!M49)</f>
        <v>0.9776186018805747</v>
      </c>
      <c r="N159" s="21">
        <f>N158*(1-'Mortality female'!N49)</f>
        <v>0.97790464581945324</v>
      </c>
      <c r="O159" s="21">
        <f>O158*(1-'Mortality female'!O49)</f>
        <v>0.97842991551442104</v>
      </c>
      <c r="P159" s="21">
        <f>P158*(1-'Mortality female'!P49)</f>
        <v>0.97831136852684752</v>
      </c>
      <c r="Q159" s="21">
        <f>Q158*(1-'Mortality female'!Q49)</f>
        <v>0.98021648346121992</v>
      </c>
      <c r="R159" s="21">
        <f>R158*(1-'Mortality female'!R49)</f>
        <v>0.97860150543248559</v>
      </c>
      <c r="S159" s="21">
        <f>S158*(1-'Mortality female'!S49)</f>
        <v>0.97987323557177086</v>
      </c>
      <c r="T159" s="21">
        <f>T158*(1-'Mortality female'!T49)</f>
        <v>0.98001212417909656</v>
      </c>
      <c r="U159" s="21">
        <f>U158*(1-'Mortality female'!U49)</f>
        <v>0.97933265433299399</v>
      </c>
      <c r="V159" s="21">
        <f>V158*(1-'Mortality female'!V49)</f>
        <v>0.97860929278024289</v>
      </c>
      <c r="W159" s="21">
        <f>W158*(1-'Mortality female'!W49)</f>
        <v>0.97880733183610336</v>
      </c>
      <c r="X159" s="21">
        <f>X158*(1-'Mortality female'!X49)</f>
        <v>0.97935482270814012</v>
      </c>
      <c r="Y159" s="21">
        <f>Y158*(1-'Mortality female'!Y49)</f>
        <v>0.97943529168623666</v>
      </c>
      <c r="Z159" s="21">
        <f>Z158*(1-'Mortality female'!Z49)</f>
        <v>0.97878655179698504</v>
      </c>
      <c r="AA159" s="21">
        <f ca="1">AA158*(1-'Mortality female'!AA49)</f>
        <v>0.97922367228725882</v>
      </c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</row>
    <row r="160" spans="1:37" x14ac:dyDescent="0.2">
      <c r="A160" s="1">
        <v>47</v>
      </c>
      <c r="B160" s="21">
        <f>B159*(1-'Mortality female'!B50)</f>
        <v>0.96507017941606088</v>
      </c>
      <c r="C160" s="21">
        <f>C159*(1-'Mortality female'!C50)</f>
        <v>0.96627468409672479</v>
      </c>
      <c r="D160" s="21">
        <f>D159*(1-'Mortality female'!D50)</f>
        <v>0.96655480664758309</v>
      </c>
      <c r="E160" s="21">
        <f>E159*(1-'Mortality female'!E50)</f>
        <v>0.96808086397795301</v>
      </c>
      <c r="F160" s="21">
        <f>F159*(1-'Mortality female'!F50)</f>
        <v>0.9703890970051966</v>
      </c>
      <c r="G160" s="21">
        <f>G159*(1-'Mortality female'!G50)</f>
        <v>0.96925979525216188</v>
      </c>
      <c r="H160" s="21">
        <f>H159*(1-'Mortality female'!H50)</f>
        <v>0.97226779188015522</v>
      </c>
      <c r="I160" s="21">
        <f>I159*(1-'Mortality female'!I50)</f>
        <v>0.97401579709290875</v>
      </c>
      <c r="J160" s="21">
        <f>J159*(1-'Mortality female'!J50)</f>
        <v>0.97384446458298413</v>
      </c>
      <c r="K160" s="21">
        <f>K159*(1-'Mortality female'!K50)</f>
        <v>0.97434048574044363</v>
      </c>
      <c r="L160" s="21">
        <f>L159*(1-'Mortality female'!L50)</f>
        <v>0.97558963682517497</v>
      </c>
      <c r="M160" s="21">
        <f>M159*(1-'Mortality female'!M50)</f>
        <v>0.97578627336844481</v>
      </c>
      <c r="N160" s="21">
        <f>N159*(1-'Mortality female'!N50)</f>
        <v>0.9762013205789507</v>
      </c>
      <c r="O160" s="21">
        <f>O159*(1-'Mortality female'!O50)</f>
        <v>0.97693154835135598</v>
      </c>
      <c r="P160" s="21">
        <f>P159*(1-'Mortality female'!P50)</f>
        <v>0.97697420849643923</v>
      </c>
      <c r="Q160" s="21">
        <f>Q159*(1-'Mortality female'!Q50)</f>
        <v>0.97880280864722147</v>
      </c>
      <c r="R160" s="21">
        <f>R159*(1-'Mortality female'!R50)</f>
        <v>0.97732629239211966</v>
      </c>
      <c r="S160" s="21">
        <f>S159*(1-'Mortality female'!S50)</f>
        <v>0.97850639789152127</v>
      </c>
      <c r="T160" s="21">
        <f>T159*(1-'Mortality female'!T50)</f>
        <v>0.97886669789311476</v>
      </c>
      <c r="U160" s="21">
        <f>U159*(1-'Mortality female'!U50)</f>
        <v>0.97809513528535408</v>
      </c>
      <c r="V160" s="21">
        <f>V159*(1-'Mortality female'!V50)</f>
        <v>0.97727618130190497</v>
      </c>
      <c r="W160" s="21">
        <f>W159*(1-'Mortality female'!W50)</f>
        <v>0.97767653468206728</v>
      </c>
      <c r="X160" s="21">
        <f>X159*(1-'Mortality female'!X50)</f>
        <v>0.97806494928575627</v>
      </c>
      <c r="Y160" s="21">
        <f>Y159*(1-'Mortality female'!Y50)</f>
        <v>0.9784867179135317</v>
      </c>
      <c r="Z160" s="21">
        <f>Z159*(1-'Mortality female'!Z50)</f>
        <v>0.97753948091791421</v>
      </c>
      <c r="AA160" s="21">
        <f ca="1">AA159*(1-'Mortality female'!AA50)</f>
        <v>0.97802314216402597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</row>
    <row r="161" spans="1:37" x14ac:dyDescent="0.2">
      <c r="A161" s="1">
        <v>48</v>
      </c>
      <c r="B161" s="21">
        <f>B160*(1-'Mortality female'!B51)</f>
        <v>0.96281464388160232</v>
      </c>
      <c r="C161" s="21">
        <f>C160*(1-'Mortality female'!C51)</f>
        <v>0.96412282515219672</v>
      </c>
      <c r="D161" s="21">
        <f>D160*(1-'Mortality female'!D51)</f>
        <v>0.96399027519753289</v>
      </c>
      <c r="E161" s="21">
        <f>E160*(1-'Mortality female'!E51)</f>
        <v>0.96563057180769318</v>
      </c>
      <c r="F161" s="21">
        <f>F160*(1-'Mortality female'!F51)</f>
        <v>0.96786799871632023</v>
      </c>
      <c r="G161" s="21">
        <f>G160*(1-'Mortality female'!G51)</f>
        <v>0.96715492514608681</v>
      </c>
      <c r="H161" s="21">
        <f>H160*(1-'Mortality female'!H51)</f>
        <v>0.97022752638927912</v>
      </c>
      <c r="I161" s="21">
        <f>I160*(1-'Mortality female'!I51)</f>
        <v>0.9720184059692758</v>
      </c>
      <c r="J161" s="21">
        <f>J160*(1-'Mortality female'!J51)</f>
        <v>0.97195980528466119</v>
      </c>
      <c r="K161" s="21">
        <f>K160*(1-'Mortality female'!K51)</f>
        <v>0.97251973943061332</v>
      </c>
      <c r="L161" s="21">
        <f>L160*(1-'Mortality female'!L51)</f>
        <v>0.97367243044851892</v>
      </c>
      <c r="M161" s="21">
        <f>M160*(1-'Mortality female'!M51)</f>
        <v>0.97402218810740404</v>
      </c>
      <c r="N161" s="21">
        <f>N160*(1-'Mortality female'!N51)</f>
        <v>0.97441392874984767</v>
      </c>
      <c r="O161" s="21">
        <f>O160*(1-'Mortality female'!O51)</f>
        <v>0.97525726752691788</v>
      </c>
      <c r="P161" s="21">
        <f>P160*(1-'Mortality female'!P51)</f>
        <v>0.97538385862140675</v>
      </c>
      <c r="Q161" s="21">
        <f>Q160*(1-'Mortality female'!Q51)</f>
        <v>0.97716790888690297</v>
      </c>
      <c r="R161" s="21">
        <f>R160*(1-'Mortality female'!R51)</f>
        <v>0.97572237157452579</v>
      </c>
      <c r="S161" s="21">
        <f>S160*(1-'Mortality female'!S51)</f>
        <v>0.97690753738989689</v>
      </c>
      <c r="T161" s="21">
        <f>T160*(1-'Mortality female'!T51)</f>
        <v>0.97754004252903104</v>
      </c>
      <c r="U161" s="21">
        <f>U160*(1-'Mortality female'!U51)</f>
        <v>0.97693832888281562</v>
      </c>
      <c r="V161" s="21">
        <f>V160*(1-'Mortality female'!V51)</f>
        <v>0.97587643677139435</v>
      </c>
      <c r="W161" s="21">
        <f>W160*(1-'Mortality female'!W51)</f>
        <v>0.97623801424486811</v>
      </c>
      <c r="X161" s="21">
        <f>X160*(1-'Mortality female'!X51)</f>
        <v>0.97648774673124927</v>
      </c>
      <c r="Y161" s="21">
        <f>Y160*(1-'Mortality female'!Y51)</f>
        <v>0.97727098503842258</v>
      </c>
      <c r="Z161" s="21">
        <f>Z160*(1-'Mortality female'!Z51)</f>
        <v>0.9762069786823877</v>
      </c>
      <c r="AA161" s="21">
        <f ca="1">AA160*(1-'Mortality female'!AA51)</f>
        <v>0.97672531690357489</v>
      </c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</row>
    <row r="162" spans="1:37" x14ac:dyDescent="0.2">
      <c r="A162" s="1">
        <v>49</v>
      </c>
      <c r="B162" s="21">
        <f>B161*(1-'Mortality female'!B52)</f>
        <v>0.96025457707136208</v>
      </c>
      <c r="C162" s="21">
        <f>C161*(1-'Mortality female'!C52)</f>
        <v>0.96149769414411423</v>
      </c>
      <c r="D162" s="21">
        <f>D161*(1-'Mortality female'!D52)</f>
        <v>0.96150512367601304</v>
      </c>
      <c r="E162" s="21">
        <f>E161*(1-'Mortality female'!E52)</f>
        <v>0.96307039853373611</v>
      </c>
      <c r="F162" s="21">
        <f>F161*(1-'Mortality female'!F52)</f>
        <v>0.96552094339149253</v>
      </c>
      <c r="G162" s="21">
        <f>G161*(1-'Mortality female'!G52)</f>
        <v>0.96474237008079233</v>
      </c>
      <c r="H162" s="21">
        <f>H161*(1-'Mortality female'!H52)</f>
        <v>0.96798077847039743</v>
      </c>
      <c r="I162" s="21">
        <f>I161*(1-'Mortality female'!I52)</f>
        <v>0.96987385799922488</v>
      </c>
      <c r="J162" s="21">
        <f>J161*(1-'Mortality female'!J52)</f>
        <v>0.96966475969172117</v>
      </c>
      <c r="K162" s="21">
        <f>K161*(1-'Mortality female'!K52)</f>
        <v>0.97048347862463791</v>
      </c>
      <c r="L162" s="21">
        <f>L161*(1-'Mortality female'!L52)</f>
        <v>0.97197456984741604</v>
      </c>
      <c r="M162" s="21">
        <f>M161*(1-'Mortality female'!M52)</f>
        <v>0.97192112664552577</v>
      </c>
      <c r="N162" s="21">
        <f>N161*(1-'Mortality female'!N52)</f>
        <v>0.97239128188574375</v>
      </c>
      <c r="O162" s="21">
        <f>O161*(1-'Mortality female'!O52)</f>
        <v>0.9732507586177741</v>
      </c>
      <c r="P162" s="21">
        <f>P161*(1-'Mortality female'!P52)</f>
        <v>0.97366417025689844</v>
      </c>
      <c r="Q162" s="21">
        <f>Q161*(1-'Mortality female'!Q52)</f>
        <v>0.97542913488341942</v>
      </c>
      <c r="R162" s="21">
        <f>R161*(1-'Mortality female'!R52)</f>
        <v>0.97413055981499863</v>
      </c>
      <c r="S162" s="21">
        <f>S161*(1-'Mortality female'!S52)</f>
        <v>0.97523483670241473</v>
      </c>
      <c r="T162" s="21">
        <f>T161*(1-'Mortality female'!T52)</f>
        <v>0.9761091728479695</v>
      </c>
      <c r="U162" s="21">
        <f>U161*(1-'Mortality female'!U52)</f>
        <v>0.97540013588001084</v>
      </c>
      <c r="V162" s="21">
        <f>V161*(1-'Mortality female'!V52)</f>
        <v>0.9743963507061566</v>
      </c>
      <c r="W162" s="21">
        <f>W161*(1-'Mortality female'!W52)</f>
        <v>0.97470726390161821</v>
      </c>
      <c r="X162" s="21">
        <f>X161*(1-'Mortality female'!X52)</f>
        <v>0.97470349601663109</v>
      </c>
      <c r="Y162" s="21">
        <f>Y161*(1-'Mortality female'!Y52)</f>
        <v>0.97578359724874864</v>
      </c>
      <c r="Z162" s="21">
        <f>Z161*(1-'Mortality female'!Z52)</f>
        <v>0.97457426768043809</v>
      </c>
      <c r="AA162" s="21">
        <f ca="1">AA161*(1-'Mortality female'!AA52)</f>
        <v>0.97510173588593418</v>
      </c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</row>
    <row r="163" spans="1:37" x14ac:dyDescent="0.2">
      <c r="A163" s="2">
        <v>50</v>
      </c>
      <c r="B163" s="21">
        <f>B162*(1-'Mortality female'!B53)</f>
        <v>0.95786112535145607</v>
      </c>
      <c r="C163" s="21">
        <f>C162*(1-'Mortality female'!C53)</f>
        <v>0.95908932434449468</v>
      </c>
      <c r="D163" s="21">
        <f>D162*(1-'Mortality female'!D53)</f>
        <v>0.95870732275586412</v>
      </c>
      <c r="E163" s="21">
        <f>E162*(1-'Mortality female'!E53)</f>
        <v>0.9602284698197896</v>
      </c>
      <c r="F163" s="21">
        <f>F162*(1-'Mortality female'!F53)</f>
        <v>0.96272984955636187</v>
      </c>
      <c r="G163" s="21">
        <f>G162*(1-'Mortality female'!G53)</f>
        <v>0.9620386810082896</v>
      </c>
      <c r="H163" s="21">
        <f>H162*(1-'Mortality female'!H53)</f>
        <v>0.96548973318204845</v>
      </c>
      <c r="I163" s="21">
        <f>I162*(1-'Mortality female'!I53)</f>
        <v>0.96762804107058664</v>
      </c>
      <c r="J163" s="21">
        <f>J162*(1-'Mortality female'!J53)</f>
        <v>0.96732265312869814</v>
      </c>
      <c r="K163" s="21">
        <f>K162*(1-'Mortality female'!K53)</f>
        <v>0.9678973055130512</v>
      </c>
      <c r="L163" s="21">
        <f>L162*(1-'Mortality female'!L53)</f>
        <v>0.96971364910618074</v>
      </c>
      <c r="M163" s="21">
        <f>M162*(1-'Mortality female'!M53)</f>
        <v>0.96972481792610432</v>
      </c>
      <c r="N163" s="21">
        <f>N162*(1-'Mortality female'!N53)</f>
        <v>0.97022847794769218</v>
      </c>
      <c r="O163" s="21">
        <f>O162*(1-'Mortality female'!O53)</f>
        <v>0.97145510003058522</v>
      </c>
      <c r="P163" s="21">
        <f>P162*(1-'Mortality female'!P53)</f>
        <v>0.97160490507083264</v>
      </c>
      <c r="Q163" s="21">
        <f>Q162*(1-'Mortality female'!Q53)</f>
        <v>0.97360062082688947</v>
      </c>
      <c r="R163" s="21">
        <f>R162*(1-'Mortality female'!R53)</f>
        <v>0.9721722537371339</v>
      </c>
      <c r="S163" s="21">
        <f>S162*(1-'Mortality female'!S53)</f>
        <v>0.97341040788775857</v>
      </c>
      <c r="T163" s="21">
        <f>T162*(1-'Mortality female'!T53)</f>
        <v>0.97434562335821273</v>
      </c>
      <c r="U163" s="21">
        <f>U162*(1-'Mortality female'!U53)</f>
        <v>0.97380784819375943</v>
      </c>
      <c r="V163" s="21">
        <f>V162*(1-'Mortality female'!V53)</f>
        <v>0.9726708837817386</v>
      </c>
      <c r="W163" s="21">
        <f>W162*(1-'Mortality female'!W53)</f>
        <v>0.97264469743406157</v>
      </c>
      <c r="X163" s="21">
        <f>X162*(1-'Mortality female'!X53)</f>
        <v>0.97299737687497767</v>
      </c>
      <c r="Y163" s="21">
        <f>Y162*(1-'Mortality female'!Y53)</f>
        <v>0.97402538356307733</v>
      </c>
      <c r="Z163" s="21">
        <f>Z162*(1-'Mortality female'!Z53)</f>
        <v>0.97272043416991094</v>
      </c>
      <c r="AA163" s="21">
        <f ca="1">AA162*(1-'Mortality female'!AA53)</f>
        <v>0.97338433359517784</v>
      </c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</row>
    <row r="164" spans="1:37" x14ac:dyDescent="0.2">
      <c r="A164" s="1">
        <v>51</v>
      </c>
      <c r="B164" s="21">
        <f>B163*(1-'Mortality female'!B54)</f>
        <v>0.95504004165492495</v>
      </c>
      <c r="C164" s="21">
        <f>C163*(1-'Mortality female'!C54)</f>
        <v>0.95612171344490848</v>
      </c>
      <c r="D164" s="21">
        <f>D163*(1-'Mortality female'!D54)</f>
        <v>0.95598364752602527</v>
      </c>
      <c r="E164" s="21">
        <f>E163*(1-'Mortality female'!E54)</f>
        <v>0.95726008652921324</v>
      </c>
      <c r="F164" s="21">
        <f>F163*(1-'Mortality female'!F54)</f>
        <v>0.95979230757958434</v>
      </c>
      <c r="G164" s="21">
        <f>G163*(1-'Mortality female'!G54)</f>
        <v>0.95944502925888775</v>
      </c>
      <c r="H164" s="21">
        <f>H163*(1-'Mortality female'!H54)</f>
        <v>0.96268860864254968</v>
      </c>
      <c r="I164" s="21">
        <f>I163*(1-'Mortality female'!I54)</f>
        <v>0.96496850839528625</v>
      </c>
      <c r="J164" s="21">
        <f>J163*(1-'Mortality female'!J54)</f>
        <v>0.96436222289151907</v>
      </c>
      <c r="K164" s="21">
        <f>K163*(1-'Mortality female'!K54)</f>
        <v>0.96537313383607937</v>
      </c>
      <c r="L164" s="21">
        <f>L163*(1-'Mortality female'!L54)</f>
        <v>0.96704232794047895</v>
      </c>
      <c r="M164" s="21">
        <f>M163*(1-'Mortality female'!M54)</f>
        <v>0.96720258143312099</v>
      </c>
      <c r="N164" s="21">
        <f>N163*(1-'Mortality female'!N54)</f>
        <v>0.96784381042491507</v>
      </c>
      <c r="O164" s="21">
        <f>O163*(1-'Mortality female'!O54)</f>
        <v>0.96908975260350683</v>
      </c>
      <c r="P164" s="21">
        <f>P163*(1-'Mortality female'!P54)</f>
        <v>0.96934396904167031</v>
      </c>
      <c r="Q164" s="21">
        <f>Q163*(1-'Mortality female'!Q54)</f>
        <v>0.97122123778662084</v>
      </c>
      <c r="R164" s="21">
        <f>R163*(1-'Mortality female'!R54)</f>
        <v>0.9697355994502006</v>
      </c>
      <c r="S164" s="21">
        <f>S163*(1-'Mortality female'!S54)</f>
        <v>0.9715665947651021</v>
      </c>
      <c r="T164" s="21">
        <f>T163*(1-'Mortality female'!T54)</f>
        <v>0.97226647319689674</v>
      </c>
      <c r="U164" s="21">
        <f>U163*(1-'Mortality female'!U54)</f>
        <v>0.97188662805597181</v>
      </c>
      <c r="V164" s="21">
        <f>V163*(1-'Mortality female'!V54)</f>
        <v>0.9706193804609432</v>
      </c>
      <c r="W164" s="21">
        <f>W163*(1-'Mortality female'!W54)</f>
        <v>0.97068652102159592</v>
      </c>
      <c r="X164" s="21">
        <f>X163*(1-'Mortality female'!X54)</f>
        <v>0.97100965513820381</v>
      </c>
      <c r="Y164" s="21">
        <f>Y163*(1-'Mortality female'!Y54)</f>
        <v>0.97231839567127099</v>
      </c>
      <c r="Z164" s="21">
        <f>Z163*(1-'Mortality female'!Z54)</f>
        <v>0.97101411780258273</v>
      </c>
      <c r="AA164" s="21">
        <f ca="1">AA163*(1-'Mortality female'!AA54)</f>
        <v>0.97177468451849136</v>
      </c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</row>
    <row r="165" spans="1:37" x14ac:dyDescent="0.2">
      <c r="A165" s="1">
        <v>52</v>
      </c>
      <c r="B165" s="21">
        <f>B164*(1-'Mortality female'!B55)</f>
        <v>0.951604256799362</v>
      </c>
      <c r="C165" s="21">
        <f>C164*(1-'Mortality female'!C55)</f>
        <v>0.95288759680463542</v>
      </c>
      <c r="D165" s="21">
        <f>D164*(1-'Mortality female'!D55)</f>
        <v>0.95276575268822972</v>
      </c>
      <c r="E165" s="21">
        <f>E164*(1-'Mortality female'!E55)</f>
        <v>0.95403885551124157</v>
      </c>
      <c r="F165" s="21">
        <f>F164*(1-'Mortality female'!F55)</f>
        <v>0.95670038734331608</v>
      </c>
      <c r="G165" s="21">
        <f>G164*(1-'Mortality female'!G55)</f>
        <v>0.95624705155907785</v>
      </c>
      <c r="H165" s="21">
        <f>H164*(1-'Mortality female'!H55)</f>
        <v>0.95948716841624948</v>
      </c>
      <c r="I165" s="21">
        <f>I164*(1-'Mortality female'!I55)</f>
        <v>0.96197801384796278</v>
      </c>
      <c r="J165" s="21">
        <f>J164*(1-'Mortality female'!J55)</f>
        <v>0.96160927154876452</v>
      </c>
      <c r="K165" s="21">
        <f>K164*(1-'Mortality female'!K55)</f>
        <v>0.96250080248510927</v>
      </c>
      <c r="L165" s="21">
        <f>L164*(1-'Mortality female'!L55)</f>
        <v>0.9643906097812962</v>
      </c>
      <c r="M165" s="21">
        <f>M164*(1-'Mortality female'!M55)</f>
        <v>0.96449066727045152</v>
      </c>
      <c r="N165" s="21">
        <f>N164*(1-'Mortality female'!N55)</f>
        <v>0.96533572563656334</v>
      </c>
      <c r="O165" s="21">
        <f>O164*(1-'Mortality female'!O55)</f>
        <v>0.9667799528493376</v>
      </c>
      <c r="P165" s="21">
        <f>P164*(1-'Mortality female'!P55)</f>
        <v>0.96700100913266496</v>
      </c>
      <c r="Q165" s="21">
        <f>Q164*(1-'Mortality female'!Q55)</f>
        <v>0.96892578340655122</v>
      </c>
      <c r="R165" s="21">
        <f>R164*(1-'Mortality female'!R55)</f>
        <v>0.96710556345803034</v>
      </c>
      <c r="S165" s="21">
        <f>S164*(1-'Mortality female'!S55)</f>
        <v>0.96942229783194478</v>
      </c>
      <c r="T165" s="21">
        <f>T164*(1-'Mortality female'!T55)</f>
        <v>0.97025452461461015</v>
      </c>
      <c r="U165" s="21">
        <f>U164*(1-'Mortality female'!U55)</f>
        <v>0.96963428361088255</v>
      </c>
      <c r="V165" s="21">
        <f>V164*(1-'Mortality female'!V55)</f>
        <v>0.96861978425379103</v>
      </c>
      <c r="W165" s="21">
        <f>W164*(1-'Mortality female'!W55)</f>
        <v>0.96856437719253652</v>
      </c>
      <c r="X165" s="21">
        <f>X164*(1-'Mortality female'!X55)</f>
        <v>0.96900506611920945</v>
      </c>
      <c r="Y165" s="21">
        <f>Y164*(1-'Mortality female'!Y55)</f>
        <v>0.97013274345558376</v>
      </c>
      <c r="Z165" s="21">
        <f>Z164*(1-'Mortality female'!Z55)</f>
        <v>0.96888482534037978</v>
      </c>
      <c r="AA165" s="21">
        <f ca="1">AA164*(1-'Mortality female'!AA55)</f>
        <v>0.96976003982337655</v>
      </c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</row>
    <row r="166" spans="1:37" x14ac:dyDescent="0.2">
      <c r="A166" s="1">
        <v>53</v>
      </c>
      <c r="B166" s="21">
        <f>B165*(1-'Mortality female'!B56)</f>
        <v>0.94840505989120327</v>
      </c>
      <c r="C166" s="21">
        <f>C165*(1-'Mortality female'!C56)</f>
        <v>0.9495414799557288</v>
      </c>
      <c r="D166" s="21">
        <f>D165*(1-'Mortality female'!D56)</f>
        <v>0.94927796989430757</v>
      </c>
      <c r="E166" s="21">
        <f>E165*(1-'Mortality female'!E56)</f>
        <v>0.95073708169435378</v>
      </c>
      <c r="F166" s="21">
        <f>F165*(1-'Mortality female'!F56)</f>
        <v>0.95320307500762924</v>
      </c>
      <c r="G166" s="21">
        <f>G165*(1-'Mortality female'!G56)</f>
        <v>0.95324060373236097</v>
      </c>
      <c r="H166" s="21">
        <f>H165*(1-'Mortality female'!H56)</f>
        <v>0.95644767891372373</v>
      </c>
      <c r="I166" s="21">
        <f>I165*(1-'Mortality female'!I56)</f>
        <v>0.95906777148741629</v>
      </c>
      <c r="J166" s="21">
        <f>J165*(1-'Mortality female'!J56)</f>
        <v>0.95843723788857582</v>
      </c>
      <c r="K166" s="21">
        <f>K165*(1-'Mortality female'!K56)</f>
        <v>0.9595241349720357</v>
      </c>
      <c r="L166" s="21">
        <f>L165*(1-'Mortality female'!L56)</f>
        <v>0.96127944423907341</v>
      </c>
      <c r="M166" s="21">
        <f>M165*(1-'Mortality female'!M56)</f>
        <v>0.96128933066967859</v>
      </c>
      <c r="N166" s="21">
        <f>N165*(1-'Mortality female'!N56)</f>
        <v>0.96231581372269837</v>
      </c>
      <c r="O166" s="21">
        <f>O165*(1-'Mortality female'!O56)</f>
        <v>0.96383190936784102</v>
      </c>
      <c r="P166" s="21">
        <f>P165*(1-'Mortality female'!P56)</f>
        <v>0.96433114814894116</v>
      </c>
      <c r="Q166" s="21">
        <f>Q165*(1-'Mortality female'!Q56)</f>
        <v>0.96647001975344948</v>
      </c>
      <c r="R166" s="21">
        <f>R165*(1-'Mortality female'!R56)</f>
        <v>0.96450252321261942</v>
      </c>
      <c r="S166" s="21">
        <f>S165*(1-'Mortality female'!S56)</f>
        <v>0.96699140425070329</v>
      </c>
      <c r="T166" s="21">
        <f>T165*(1-'Mortality female'!T56)</f>
        <v>0.96778556831291773</v>
      </c>
      <c r="U166" s="21">
        <f>U165*(1-'Mortality female'!U56)</f>
        <v>0.96729676281146015</v>
      </c>
      <c r="V166" s="21">
        <f>V165*(1-'Mortality female'!V56)</f>
        <v>0.96648971134587314</v>
      </c>
      <c r="W166" s="21">
        <f>W165*(1-'Mortality female'!W56)</f>
        <v>0.96627627869950572</v>
      </c>
      <c r="X166" s="21">
        <f>X165*(1-'Mortality female'!X56)</f>
        <v>0.96670143463068758</v>
      </c>
      <c r="Y166" s="21">
        <f>Y165*(1-'Mortality female'!Y56)</f>
        <v>0.96796475052099795</v>
      </c>
      <c r="Z166" s="21">
        <f>Z165*(1-'Mortality female'!Z56)</f>
        <v>0.96638568181053786</v>
      </c>
      <c r="AA166" s="21">
        <f ca="1">AA165*(1-'Mortality female'!AA56)</f>
        <v>0.96743601224314579</v>
      </c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</row>
    <row r="167" spans="1:37" x14ac:dyDescent="0.2">
      <c r="A167" s="1">
        <v>54</v>
      </c>
      <c r="B167" s="21">
        <f>B166*(1-'Mortality female'!B57)</f>
        <v>0.94550863128038198</v>
      </c>
      <c r="C167" s="21">
        <f>C166*(1-'Mortality female'!C57)</f>
        <v>0.94588844478897161</v>
      </c>
      <c r="D167" s="21">
        <f>D166*(1-'Mortality female'!D57)</f>
        <v>0.94552000549760695</v>
      </c>
      <c r="E167" s="21">
        <f>E166*(1-'Mortality female'!E57)</f>
        <v>0.94689458877153632</v>
      </c>
      <c r="F167" s="21">
        <f>F166*(1-'Mortality female'!F57)</f>
        <v>0.94967132059573534</v>
      </c>
      <c r="G167" s="21">
        <f>G166*(1-'Mortality female'!G57)</f>
        <v>0.94991655881737413</v>
      </c>
      <c r="H167" s="21">
        <f>H166*(1-'Mortality female'!H57)</f>
        <v>0.95295277964124825</v>
      </c>
      <c r="I167" s="21">
        <f>I166*(1-'Mortality female'!I57)</f>
        <v>0.95552040231984881</v>
      </c>
      <c r="J167" s="21">
        <f>J166*(1-'Mortality female'!J57)</f>
        <v>0.95536058757864184</v>
      </c>
      <c r="K167" s="21">
        <f>K166*(1-'Mortality female'!K57)</f>
        <v>0.95597820902603636</v>
      </c>
      <c r="L167" s="21">
        <f>L166*(1-'Mortality female'!L57)</f>
        <v>0.95804254278143863</v>
      </c>
      <c r="M167" s="21">
        <f>M166*(1-'Mortality female'!M57)</f>
        <v>0.95800326960067883</v>
      </c>
      <c r="N167" s="21">
        <f>N166*(1-'Mortality female'!N57)</f>
        <v>0.95922572797907091</v>
      </c>
      <c r="O167" s="21">
        <f>O166*(1-'Mortality female'!O57)</f>
        <v>0.96073425897147546</v>
      </c>
      <c r="P167" s="21">
        <f>P166*(1-'Mortality female'!P57)</f>
        <v>0.96150841769855633</v>
      </c>
      <c r="Q167" s="21">
        <f>Q166*(1-'Mortality female'!Q57)</f>
        <v>0.96340261861959164</v>
      </c>
      <c r="R167" s="21">
        <f>R166*(1-'Mortality female'!R57)</f>
        <v>0.96151322357450086</v>
      </c>
      <c r="S167" s="21">
        <f>S166*(1-'Mortality female'!S57)</f>
        <v>0.96416905162843158</v>
      </c>
      <c r="T167" s="21">
        <f>T166*(1-'Mortality female'!T57)</f>
        <v>0.96499305771918809</v>
      </c>
      <c r="U167" s="21">
        <f>U166*(1-'Mortality female'!U57)</f>
        <v>0.96483900643944742</v>
      </c>
      <c r="V167" s="21">
        <f>V166*(1-'Mortality female'!V57)</f>
        <v>0.96403483810919111</v>
      </c>
      <c r="W167" s="21">
        <f>W166*(1-'Mortality female'!W57)</f>
        <v>0.96361757687633232</v>
      </c>
      <c r="X167" s="21">
        <f>X166*(1-'Mortality female'!X57)</f>
        <v>0.96411084110504752</v>
      </c>
      <c r="Y167" s="21">
        <f>Y166*(1-'Mortality female'!Y57)</f>
        <v>0.96557667041341921</v>
      </c>
      <c r="Z167" s="21">
        <f>Z166*(1-'Mortality female'!Z57)</f>
        <v>0.96393370650601673</v>
      </c>
      <c r="AA167" s="21">
        <f ca="1">AA166*(1-'Mortality female'!AA57)</f>
        <v>0.96518014874060942</v>
      </c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</row>
    <row r="168" spans="1:37" x14ac:dyDescent="0.2">
      <c r="A168" s="1">
        <v>55</v>
      </c>
      <c r="B168" s="21">
        <f>B167*(1-'Mortality female'!B58)</f>
        <v>0.94139374336668102</v>
      </c>
      <c r="C168" s="21">
        <f>C167*(1-'Mortality female'!C58)</f>
        <v>0.94245615250939652</v>
      </c>
      <c r="D168" s="21">
        <f>D167*(1-'Mortality female'!D58)</f>
        <v>0.94155933967241257</v>
      </c>
      <c r="E168" s="21">
        <f>E167*(1-'Mortality female'!E58)</f>
        <v>0.94309683989921422</v>
      </c>
      <c r="F168" s="21">
        <f>F167*(1-'Mortality female'!F58)</f>
        <v>0.94616420278709412</v>
      </c>
      <c r="G168" s="21">
        <f>G167*(1-'Mortality female'!G58)</f>
        <v>0.94599566807133284</v>
      </c>
      <c r="H168" s="21">
        <f>H167*(1-'Mortality female'!H58)</f>
        <v>0.94930172167349691</v>
      </c>
      <c r="I168" s="21">
        <f>I167*(1-'Mortality female'!I58)</f>
        <v>0.95191479801914658</v>
      </c>
      <c r="J168" s="21">
        <f>J167*(1-'Mortality female'!J58)</f>
        <v>0.95162047101864355</v>
      </c>
      <c r="K168" s="21">
        <f>K167*(1-'Mortality female'!K58)</f>
        <v>0.95235045525848294</v>
      </c>
      <c r="L168" s="21">
        <f>L167*(1-'Mortality female'!L58)</f>
        <v>0.95437635558654621</v>
      </c>
      <c r="M168" s="21">
        <f>M167*(1-'Mortality female'!M58)</f>
        <v>0.95446927849914032</v>
      </c>
      <c r="N168" s="21">
        <f>N167*(1-'Mortality female'!N58)</f>
        <v>0.95584271536975263</v>
      </c>
      <c r="O168" s="21">
        <f>O167*(1-'Mortality female'!O58)</f>
        <v>0.95749011668458373</v>
      </c>
      <c r="P168" s="21">
        <f>P167*(1-'Mortality female'!P58)</f>
        <v>0.95816602956832975</v>
      </c>
      <c r="Q168" s="21">
        <f>Q167*(1-'Mortality female'!Q58)</f>
        <v>0.96007242823562933</v>
      </c>
      <c r="R168" s="21">
        <f>R167*(1-'Mortality female'!R58)</f>
        <v>0.95838167839707022</v>
      </c>
      <c r="S168" s="21">
        <f>S167*(1-'Mortality female'!S58)</f>
        <v>0.96082576283714094</v>
      </c>
      <c r="T168" s="21">
        <f>T167*(1-'Mortality female'!T58)</f>
        <v>0.96197917118462639</v>
      </c>
      <c r="U168" s="21">
        <f>U167*(1-'Mortality female'!U58)</f>
        <v>0.96197463300357045</v>
      </c>
      <c r="V168" s="21">
        <f>V167*(1-'Mortality female'!V58)</f>
        <v>0.96141573041495809</v>
      </c>
      <c r="W168" s="21">
        <f>W167*(1-'Mortality female'!W58)</f>
        <v>0.96068495722678826</v>
      </c>
      <c r="X168" s="21">
        <f>X167*(1-'Mortality female'!X58)</f>
        <v>0.96116376059789854</v>
      </c>
      <c r="Y168" s="21">
        <f>Y167*(1-'Mortality female'!Y58)</f>
        <v>0.96285247890772563</v>
      </c>
      <c r="Z168" s="21">
        <f>Z167*(1-'Mortality female'!Z58)</f>
        <v>0.96126562409653382</v>
      </c>
      <c r="AA168" s="21">
        <f ca="1">AA167*(1-'Mortality female'!AA58)</f>
        <v>0.96282138932517447</v>
      </c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</row>
    <row r="169" spans="1:37" x14ac:dyDescent="0.2">
      <c r="A169" s="1">
        <v>56</v>
      </c>
      <c r="B169" s="21">
        <f>B168*(1-'Mortality female'!B59)</f>
        <v>0.93708062274562809</v>
      </c>
      <c r="C169" s="21">
        <f>C168*(1-'Mortality female'!C59)</f>
        <v>0.93782966734397277</v>
      </c>
      <c r="D169" s="21">
        <f>D168*(1-'Mortality female'!D59)</f>
        <v>0.93705869212985271</v>
      </c>
      <c r="E169" s="21">
        <f>E168*(1-'Mortality female'!E59)</f>
        <v>0.93908224373801552</v>
      </c>
      <c r="F169" s="21">
        <f>F168*(1-'Mortality female'!F59)</f>
        <v>0.94225357665947729</v>
      </c>
      <c r="G169" s="21">
        <f>G168*(1-'Mortality female'!G59)</f>
        <v>0.94220388028080904</v>
      </c>
      <c r="H169" s="21">
        <f>H168*(1-'Mortality female'!H59)</f>
        <v>0.94545138185139921</v>
      </c>
      <c r="I169" s="21">
        <f>I168*(1-'Mortality female'!I59)</f>
        <v>0.94819519616403325</v>
      </c>
      <c r="J169" s="21">
        <f>J168*(1-'Mortality female'!J59)</f>
        <v>0.94783511302046097</v>
      </c>
      <c r="K169" s="21">
        <f>K168*(1-'Mortality female'!K59)</f>
        <v>0.94850109674774941</v>
      </c>
      <c r="L169" s="21">
        <f>L168*(1-'Mortality female'!L59)</f>
        <v>0.95030442404875537</v>
      </c>
      <c r="M169" s="21">
        <f>M168*(1-'Mortality female'!M59)</f>
        <v>0.95056051182151913</v>
      </c>
      <c r="N169" s="21">
        <f>N168*(1-'Mortality female'!N59)</f>
        <v>0.95231949572068464</v>
      </c>
      <c r="O169" s="21">
        <f>O168*(1-'Mortality female'!O59)</f>
        <v>0.95375770004597127</v>
      </c>
      <c r="P169" s="21">
        <f>P168*(1-'Mortality female'!P59)</f>
        <v>0.95478716866611968</v>
      </c>
      <c r="Q169" s="21">
        <f>Q168*(1-'Mortality female'!Q59)</f>
        <v>0.95652184960033326</v>
      </c>
      <c r="R169" s="21">
        <f>R168*(1-'Mortality female'!R59)</f>
        <v>0.95458170882604032</v>
      </c>
      <c r="S169" s="21">
        <f>S168*(1-'Mortality female'!S59)</f>
        <v>0.95766385164722023</v>
      </c>
      <c r="T169" s="21">
        <f>T168*(1-'Mortality female'!T59)</f>
        <v>0.95865776317311813</v>
      </c>
      <c r="U169" s="21">
        <f>U168*(1-'Mortality female'!U59)</f>
        <v>0.9588407180695232</v>
      </c>
      <c r="V169" s="21">
        <f>V168*(1-'Mortality female'!V59)</f>
        <v>0.95825512959735504</v>
      </c>
      <c r="W169" s="21">
        <f>W168*(1-'Mortality female'!W59)</f>
        <v>0.95712242484954446</v>
      </c>
      <c r="X169" s="21">
        <f>X168*(1-'Mortality female'!X59)</f>
        <v>0.9578146782032444</v>
      </c>
      <c r="Y169" s="21">
        <f>Y168*(1-'Mortality female'!Y59)</f>
        <v>0.96013914120988497</v>
      </c>
      <c r="Z169" s="21">
        <f>Z168*(1-'Mortality female'!Z59)</f>
        <v>0.95833765027547935</v>
      </c>
      <c r="AA169" s="21">
        <f ca="1">AA168*(1-'Mortality female'!AA59)</f>
        <v>0.96027233612960905</v>
      </c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</row>
    <row r="170" spans="1:37" x14ac:dyDescent="0.2">
      <c r="A170" s="1">
        <v>57</v>
      </c>
      <c r="B170" s="21">
        <f>B169*(1-'Mortality female'!B60)</f>
        <v>0.93253040645239837</v>
      </c>
      <c r="C170" s="21">
        <f>C169*(1-'Mortality female'!C60)</f>
        <v>0.93285711983202491</v>
      </c>
      <c r="D170" s="21">
        <f>D169*(1-'Mortality female'!D60)</f>
        <v>0.93251891297064704</v>
      </c>
      <c r="E170" s="21">
        <f>E169*(1-'Mortality female'!E60)</f>
        <v>0.93463312912320129</v>
      </c>
      <c r="F170" s="21">
        <f>F169*(1-'Mortality female'!F60)</f>
        <v>0.93780990203694314</v>
      </c>
      <c r="G170" s="21">
        <f>G169*(1-'Mortality female'!G60)</f>
        <v>0.93773519932003291</v>
      </c>
      <c r="H170" s="21">
        <f>H169*(1-'Mortality female'!H60)</f>
        <v>0.94105863318149829</v>
      </c>
      <c r="I170" s="21">
        <f>I169*(1-'Mortality female'!I60)</f>
        <v>0.94406452852824874</v>
      </c>
      <c r="J170" s="21">
        <f>J169*(1-'Mortality female'!J60)</f>
        <v>0.94376431591818244</v>
      </c>
      <c r="K170" s="21">
        <f>K169*(1-'Mortality female'!K60)</f>
        <v>0.94470156094351787</v>
      </c>
      <c r="L170" s="21">
        <f>L169*(1-'Mortality female'!L60)</f>
        <v>0.9462976657630271</v>
      </c>
      <c r="M170" s="21">
        <f>M169*(1-'Mortality female'!M60)</f>
        <v>0.94658285238178574</v>
      </c>
      <c r="N170" s="21">
        <f>N169*(1-'Mortality female'!N60)</f>
        <v>0.94811030122158924</v>
      </c>
      <c r="O170" s="21">
        <f>O169*(1-'Mortality female'!O60)</f>
        <v>0.94991397280977674</v>
      </c>
      <c r="P170" s="21">
        <f>P169*(1-'Mortality female'!P60)</f>
        <v>0.9510174690883556</v>
      </c>
      <c r="Q170" s="21">
        <f>Q169*(1-'Mortality female'!Q60)</f>
        <v>0.95276561498598811</v>
      </c>
      <c r="R170" s="21">
        <f>R169*(1-'Mortality female'!R60)</f>
        <v>0.95042610128571936</v>
      </c>
      <c r="S170" s="21">
        <f>S169*(1-'Mortality female'!S60)</f>
        <v>0.95408415671968438</v>
      </c>
      <c r="T170" s="21">
        <f>T169*(1-'Mortality female'!T60)</f>
        <v>0.95467081340696269</v>
      </c>
      <c r="U170" s="21">
        <f>U169*(1-'Mortality female'!U60)</f>
        <v>0.95558219798851274</v>
      </c>
      <c r="V170" s="21">
        <f>V169*(1-'Mortality female'!V60)</f>
        <v>0.95506463888214232</v>
      </c>
      <c r="W170" s="21">
        <f>W169*(1-'Mortality female'!W60)</f>
        <v>0.95356330437354064</v>
      </c>
      <c r="X170" s="21">
        <f>X169*(1-'Mortality female'!X60)</f>
        <v>0.9545184712206769</v>
      </c>
      <c r="Y170" s="21">
        <f>Y169*(1-'Mortality female'!Y60)</f>
        <v>0.95685143756672053</v>
      </c>
      <c r="Z170" s="21">
        <f>Z169*(1-'Mortality female'!Z60)</f>
        <v>0.95492070706731502</v>
      </c>
      <c r="AA170" s="21">
        <f ca="1">AA169*(1-'Mortality female'!AA60)</f>
        <v>0.95722551740725736</v>
      </c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</row>
    <row r="171" spans="1:37" x14ac:dyDescent="0.2">
      <c r="A171" s="1">
        <v>58</v>
      </c>
      <c r="B171" s="21">
        <f>B170*(1-'Mortality female'!B61)</f>
        <v>0.92778079205582509</v>
      </c>
      <c r="C171" s="21">
        <f>C170*(1-'Mortality female'!C61)</f>
        <v>0.92795749897609325</v>
      </c>
      <c r="D171" s="21">
        <f>D170*(1-'Mortality female'!D61)</f>
        <v>0.92786917718837747</v>
      </c>
      <c r="E171" s="21">
        <f>E170*(1-'Mortality female'!E61)</f>
        <v>0.9296485289546581</v>
      </c>
      <c r="F171" s="21">
        <f>F170*(1-'Mortality female'!F61)</f>
        <v>0.93306679174813834</v>
      </c>
      <c r="G171" s="21">
        <f>G170*(1-'Mortality female'!G61)</f>
        <v>0.93308573613272605</v>
      </c>
      <c r="H171" s="21">
        <f>H170*(1-'Mortality female'!H61)</f>
        <v>0.93647053684361548</v>
      </c>
      <c r="I171" s="21">
        <f>I170*(1-'Mortality female'!I61)</f>
        <v>0.93935115123627044</v>
      </c>
      <c r="J171" s="21">
        <f>J170*(1-'Mortality female'!J61)</f>
        <v>0.93920706944096555</v>
      </c>
      <c r="K171" s="21">
        <f>K170*(1-'Mortality female'!K61)</f>
        <v>0.94063317503837218</v>
      </c>
      <c r="L171" s="21">
        <f>L170*(1-'Mortality female'!L61)</f>
        <v>0.94172840393927237</v>
      </c>
      <c r="M171" s="21">
        <f>M170*(1-'Mortality female'!M61)</f>
        <v>0.94209247526889739</v>
      </c>
      <c r="N171" s="21">
        <f>N170*(1-'Mortality female'!N61)</f>
        <v>0.94347873543028782</v>
      </c>
      <c r="O171" s="21">
        <f>O170*(1-'Mortality female'!O61)</f>
        <v>0.94579195438108732</v>
      </c>
      <c r="P171" s="21">
        <f>P170*(1-'Mortality female'!P61)</f>
        <v>0.94677803763841339</v>
      </c>
      <c r="Q171" s="21">
        <f>Q170*(1-'Mortality female'!Q61)</f>
        <v>0.94848581849378888</v>
      </c>
      <c r="R171" s="21">
        <f>R170*(1-'Mortality female'!R61)</f>
        <v>0.94620156520075749</v>
      </c>
      <c r="S171" s="21">
        <f>S170*(1-'Mortality female'!S61)</f>
        <v>0.94990567416153782</v>
      </c>
      <c r="T171" s="21">
        <f>T170*(1-'Mortality female'!T61)</f>
        <v>0.9508418931649123</v>
      </c>
      <c r="U171" s="21">
        <f>U170*(1-'Mortality female'!U61)</f>
        <v>0.95168002349763903</v>
      </c>
      <c r="V171" s="21">
        <f>V170*(1-'Mortality female'!V61)</f>
        <v>0.95141606350229346</v>
      </c>
      <c r="W171" s="21">
        <f>W170*(1-'Mortality female'!W61)</f>
        <v>0.94980919293324984</v>
      </c>
      <c r="X171" s="21">
        <f>X170*(1-'Mortality female'!X61)</f>
        <v>0.95052573575979815</v>
      </c>
      <c r="Y171" s="21">
        <f>Y170*(1-'Mortality female'!Y61)</f>
        <v>0.9532379984935474</v>
      </c>
      <c r="Z171" s="21">
        <f>Z170*(1-'Mortality female'!Z61)</f>
        <v>0.95141595055920214</v>
      </c>
      <c r="AA171" s="21">
        <f ca="1">AA170*(1-'Mortality female'!AA61)</f>
        <v>0.95405960281141555</v>
      </c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</row>
    <row r="172" spans="1:37" x14ac:dyDescent="0.2">
      <c r="A172" s="1">
        <v>59</v>
      </c>
      <c r="B172" s="21">
        <f>B171*(1-'Mortality female'!B62)</f>
        <v>0.92250897220691297</v>
      </c>
      <c r="C172" s="21">
        <f>C171*(1-'Mortality female'!C62)</f>
        <v>0.92274167101730442</v>
      </c>
      <c r="D172" s="21">
        <f>D171*(1-'Mortality female'!D62)</f>
        <v>0.92277234995477431</v>
      </c>
      <c r="E172" s="21">
        <f>E171*(1-'Mortality female'!E62)</f>
        <v>0.92417230374721082</v>
      </c>
      <c r="F172" s="21">
        <f>F171*(1-'Mortality female'!F62)</f>
        <v>0.92778199360821112</v>
      </c>
      <c r="G172" s="21">
        <f>G171*(1-'Mortality female'!G62)</f>
        <v>0.92845388834849807</v>
      </c>
      <c r="H172" s="21">
        <f>H171*(1-'Mortality female'!H62)</f>
        <v>0.9317131258285386</v>
      </c>
      <c r="I172" s="21">
        <f>I171*(1-'Mortality female'!I62)</f>
        <v>0.93469445375515814</v>
      </c>
      <c r="J172" s="21">
        <f>J171*(1-'Mortality female'!J62)</f>
        <v>0.93421483537882366</v>
      </c>
      <c r="K172" s="21">
        <f>K171*(1-'Mortality female'!K62)</f>
        <v>0.93598648063461753</v>
      </c>
      <c r="L172" s="21">
        <f>L171*(1-'Mortality female'!L62)</f>
        <v>0.93707944151904565</v>
      </c>
      <c r="M172" s="21">
        <f>M171*(1-'Mortality female'!M62)</f>
        <v>0.93730000495553645</v>
      </c>
      <c r="N172" s="21">
        <f>N171*(1-'Mortality female'!N62)</f>
        <v>0.93865647285790299</v>
      </c>
      <c r="O172" s="21">
        <f>O171*(1-'Mortality female'!O62)</f>
        <v>0.94113072670736753</v>
      </c>
      <c r="P172" s="21">
        <f>P171*(1-'Mortality female'!P62)</f>
        <v>0.94198468395452106</v>
      </c>
      <c r="Q172" s="21">
        <f>Q171*(1-'Mortality female'!Q62)</f>
        <v>0.9437952958654332</v>
      </c>
      <c r="R172" s="21">
        <f>R171*(1-'Mortality female'!R62)</f>
        <v>0.94154798476556711</v>
      </c>
      <c r="S172" s="21">
        <f>S171*(1-'Mortality female'!S62)</f>
        <v>0.94556617108173091</v>
      </c>
      <c r="T172" s="21">
        <f>T171*(1-'Mortality female'!T62)</f>
        <v>0.94627989041937299</v>
      </c>
      <c r="U172" s="21">
        <f>U171*(1-'Mortality female'!U62)</f>
        <v>0.94748921500892636</v>
      </c>
      <c r="V172" s="21">
        <f>V171*(1-'Mortality female'!V62)</f>
        <v>0.94756362183667786</v>
      </c>
      <c r="W172" s="21">
        <f>W171*(1-'Mortality female'!W62)</f>
        <v>0.9452538821101657</v>
      </c>
      <c r="X172" s="21">
        <f>X171*(1-'Mortality female'!X62)</f>
        <v>0.94643041057255473</v>
      </c>
      <c r="Y172" s="21">
        <f>Y171*(1-'Mortality female'!Y62)</f>
        <v>0.94912110907709957</v>
      </c>
      <c r="Z172" s="21">
        <f>Z171*(1-'Mortality female'!Z62)</f>
        <v>0.94754364871143426</v>
      </c>
      <c r="AA172" s="21">
        <f ca="1">AA171*(1-'Mortality female'!AA62)</f>
        <v>0.95053483982283704</v>
      </c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</row>
    <row r="173" spans="1:37" x14ac:dyDescent="0.2">
      <c r="A173" s="1">
        <v>60</v>
      </c>
      <c r="B173" s="21">
        <f>B172*(1-'Mortality female'!B63)</f>
        <v>0.91692469399536225</v>
      </c>
      <c r="C173" s="21">
        <f>C172*(1-'Mortality female'!C63)</f>
        <v>0.91715188413350812</v>
      </c>
      <c r="D173" s="21">
        <f>D172*(1-'Mortality female'!D63)</f>
        <v>0.91700797046161597</v>
      </c>
      <c r="E173" s="21">
        <f>E172*(1-'Mortality female'!E63)</f>
        <v>0.91826206554004541</v>
      </c>
      <c r="F173" s="21">
        <f>F172*(1-'Mortality female'!F63)</f>
        <v>0.92243621889461003</v>
      </c>
      <c r="G173" s="21">
        <f>G172*(1-'Mortality female'!G63)</f>
        <v>0.92267303407349688</v>
      </c>
      <c r="H173" s="21">
        <f>H172*(1-'Mortality female'!H63)</f>
        <v>0.92658295121555878</v>
      </c>
      <c r="I173" s="21">
        <f>I172*(1-'Mortality female'!I63)</f>
        <v>0.92923194349330718</v>
      </c>
      <c r="J173" s="21">
        <f>J172*(1-'Mortality female'!J63)</f>
        <v>0.92858490618007206</v>
      </c>
      <c r="K173" s="21">
        <f>K172*(1-'Mortality female'!K63)</f>
        <v>0.93100711764692912</v>
      </c>
      <c r="L173" s="21">
        <f>L172*(1-'Mortality female'!L63)</f>
        <v>0.93190242705312942</v>
      </c>
      <c r="M173" s="21">
        <f>M172*(1-'Mortality female'!M63)</f>
        <v>0.9322978443954123</v>
      </c>
      <c r="N173" s="21">
        <f>N172*(1-'Mortality female'!N63)</f>
        <v>0.93323379096616221</v>
      </c>
      <c r="O173" s="21">
        <f>O172*(1-'Mortality female'!O63)</f>
        <v>0.93570634211539427</v>
      </c>
      <c r="P173" s="21">
        <f>P172*(1-'Mortality female'!P63)</f>
        <v>0.93719443408701597</v>
      </c>
      <c r="Q173" s="21">
        <f>Q172*(1-'Mortality female'!Q63)</f>
        <v>0.93871505544074385</v>
      </c>
      <c r="R173" s="21">
        <f>R172*(1-'Mortality female'!R63)</f>
        <v>0.93664705299941498</v>
      </c>
      <c r="S173" s="21">
        <f>S172*(1-'Mortality female'!S63)</f>
        <v>0.94059942021303988</v>
      </c>
      <c r="T173" s="21">
        <f>T172*(1-'Mortality female'!T63)</f>
        <v>0.94114404298154741</v>
      </c>
      <c r="U173" s="21">
        <f>U172*(1-'Mortality female'!U63)</f>
        <v>0.94287408998869426</v>
      </c>
      <c r="V173" s="21">
        <f>V172*(1-'Mortality female'!V63)</f>
        <v>0.94303100615282998</v>
      </c>
      <c r="W173" s="21">
        <f>W172*(1-'Mortality female'!W63)</f>
        <v>0.94019115210109538</v>
      </c>
      <c r="X173" s="21">
        <f>X172*(1-'Mortality female'!X63)</f>
        <v>0.94179066926137001</v>
      </c>
      <c r="Y173" s="21">
        <f>Y172*(1-'Mortality female'!Y63)</f>
        <v>0.94481519550565984</v>
      </c>
      <c r="Z173" s="21">
        <f>Z172*(1-'Mortality female'!Z63)</f>
        <v>0.94335384957897805</v>
      </c>
      <c r="AA173" s="21">
        <f ca="1">AA172*(1-'Mortality female'!AA63)</f>
        <v>0.94639029623270443</v>
      </c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</row>
    <row r="174" spans="1:37" x14ac:dyDescent="0.2">
      <c r="A174" s="1">
        <v>61</v>
      </c>
      <c r="B174" s="21">
        <f>B173*(1-'Mortality female'!B64)</f>
        <v>0.9104571529558334</v>
      </c>
      <c r="C174" s="21">
        <f>C173*(1-'Mortality female'!C64)</f>
        <v>0.91069454554964357</v>
      </c>
      <c r="D174" s="21">
        <f>D173*(1-'Mortality female'!D64)</f>
        <v>0.91060015173735176</v>
      </c>
      <c r="E174" s="21">
        <f>E173*(1-'Mortality female'!E64)</f>
        <v>0.91249912194870741</v>
      </c>
      <c r="F174" s="21">
        <f>F173*(1-'Mortality female'!F64)</f>
        <v>0.91610882179010089</v>
      </c>
      <c r="G174" s="21">
        <f>G173*(1-'Mortality female'!G64)</f>
        <v>0.91672730058956919</v>
      </c>
      <c r="H174" s="21">
        <f>H173*(1-'Mortality female'!H64)</f>
        <v>0.92045026036007294</v>
      </c>
      <c r="I174" s="21">
        <f>I173*(1-'Mortality female'!I64)</f>
        <v>0.92362990844575676</v>
      </c>
      <c r="J174" s="21">
        <f>J173*(1-'Mortality female'!J64)</f>
        <v>0.92282225437838816</v>
      </c>
      <c r="K174" s="21">
        <f>K173*(1-'Mortality female'!K64)</f>
        <v>0.92526888819174691</v>
      </c>
      <c r="L174" s="21">
        <f>L173*(1-'Mortality female'!L64)</f>
        <v>0.92630889438338548</v>
      </c>
      <c r="M174" s="21">
        <f>M173*(1-'Mortality female'!M64)</f>
        <v>0.92699312470059025</v>
      </c>
      <c r="N174" s="21">
        <f>N173*(1-'Mortality female'!N64)</f>
        <v>0.92782855472167269</v>
      </c>
      <c r="O174" s="21">
        <f>O173*(1-'Mortality female'!O64)</f>
        <v>0.93011703344738206</v>
      </c>
      <c r="P174" s="21">
        <f>P173*(1-'Mortality female'!P64)</f>
        <v>0.93171718388944269</v>
      </c>
      <c r="Q174" s="21">
        <f>Q173*(1-'Mortality female'!Q64)</f>
        <v>0.93292114123781122</v>
      </c>
      <c r="R174" s="21">
        <f>R173*(1-'Mortality female'!R64)</f>
        <v>0.93137873180062802</v>
      </c>
      <c r="S174" s="21">
        <f>S173*(1-'Mortality female'!S64)</f>
        <v>0.93529380502699722</v>
      </c>
      <c r="T174" s="21">
        <f>T173*(1-'Mortality female'!T64)</f>
        <v>0.93587997001970624</v>
      </c>
      <c r="U174" s="21">
        <f>U173*(1-'Mortality female'!U64)</f>
        <v>0.93772127539490358</v>
      </c>
      <c r="V174" s="21">
        <f>V173*(1-'Mortality female'!V64)</f>
        <v>0.93805854231543107</v>
      </c>
      <c r="W174" s="21">
        <f>W173*(1-'Mortality female'!W64)</f>
        <v>0.9347119513059049</v>
      </c>
      <c r="X174" s="21">
        <f>X173*(1-'Mortality female'!X64)</f>
        <v>0.93700681180712975</v>
      </c>
      <c r="Y174" s="21">
        <f>Y173*(1-'Mortality female'!Y64)</f>
        <v>0.93983763515143737</v>
      </c>
      <c r="Z174" s="21">
        <f>Z173*(1-'Mortality female'!Z64)</f>
        <v>0.93847350727175416</v>
      </c>
      <c r="AA174" s="21">
        <f ca="1">AA173*(1-'Mortality female'!AA64)</f>
        <v>0.94163600139816095</v>
      </c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</row>
    <row r="175" spans="1:37" x14ac:dyDescent="0.2">
      <c r="A175" s="1">
        <v>62</v>
      </c>
      <c r="B175" s="21">
        <f>B174*(1-'Mortality female'!B65)</f>
        <v>0.90432097337008444</v>
      </c>
      <c r="C175" s="21">
        <f>C174*(1-'Mortality female'!C65)</f>
        <v>0.90424795345561648</v>
      </c>
      <c r="D175" s="21">
        <f>D174*(1-'Mortality female'!D65)</f>
        <v>0.90403151795044645</v>
      </c>
      <c r="E175" s="21">
        <f>E174*(1-'Mortality female'!E65)</f>
        <v>0.90592713207268227</v>
      </c>
      <c r="F175" s="21">
        <f>F174*(1-'Mortality female'!F65)</f>
        <v>0.90980061447004767</v>
      </c>
      <c r="G175" s="21">
        <f>G174*(1-'Mortality female'!G65)</f>
        <v>0.91116672112732233</v>
      </c>
      <c r="H175" s="21">
        <f>H174*(1-'Mortality female'!H65)</f>
        <v>0.91432004160903402</v>
      </c>
      <c r="I175" s="21">
        <f>I174*(1-'Mortality female'!I65)</f>
        <v>0.91739944303766685</v>
      </c>
      <c r="J175" s="21">
        <f>J174*(1-'Mortality female'!J65)</f>
        <v>0.91662483215248336</v>
      </c>
      <c r="K175" s="21">
        <f>K174*(1-'Mortality female'!K65)</f>
        <v>0.91899702872146594</v>
      </c>
      <c r="L175" s="21">
        <f>L174*(1-'Mortality female'!L65)</f>
        <v>0.92034669311529571</v>
      </c>
      <c r="M175" s="21">
        <f>M174*(1-'Mortality female'!M65)</f>
        <v>0.92119446825829676</v>
      </c>
      <c r="N175" s="21">
        <f>N174*(1-'Mortality female'!N65)</f>
        <v>0.92187741089562414</v>
      </c>
      <c r="O175" s="21">
        <f>O174*(1-'Mortality female'!O65)</f>
        <v>0.92401016804726854</v>
      </c>
      <c r="P175" s="21">
        <f>P174*(1-'Mortality female'!P65)</f>
        <v>0.92588380551474958</v>
      </c>
      <c r="Q175" s="21">
        <f>Q174*(1-'Mortality female'!Q65)</f>
        <v>0.9270114487565454</v>
      </c>
      <c r="R175" s="21">
        <f>R174*(1-'Mortality female'!R65)</f>
        <v>0.92521571176621686</v>
      </c>
      <c r="S175" s="21">
        <f>S174*(1-'Mortality female'!S65)</f>
        <v>0.92927205098619869</v>
      </c>
      <c r="T175" s="21">
        <f>T174*(1-'Mortality female'!T65)</f>
        <v>0.93006620254346062</v>
      </c>
      <c r="U175" s="21">
        <f>U174*(1-'Mortality female'!U65)</f>
        <v>0.93207549462010286</v>
      </c>
      <c r="V175" s="21">
        <f>V174*(1-'Mortality female'!V65)</f>
        <v>0.93230792211961977</v>
      </c>
      <c r="W175" s="21">
        <f>W174*(1-'Mortality female'!W65)</f>
        <v>0.92880384310697373</v>
      </c>
      <c r="X175" s="21">
        <f>X174*(1-'Mortality female'!X65)</f>
        <v>0.93152028807253151</v>
      </c>
      <c r="Y175" s="21">
        <f>Y174*(1-'Mortality female'!Y65)</f>
        <v>0.93463077844699727</v>
      </c>
      <c r="Z175" s="21">
        <f>Z174*(1-'Mortality female'!Z65)</f>
        <v>0.93325422220636778</v>
      </c>
      <c r="AA175" s="21">
        <f ca="1">AA174*(1-'Mortality female'!AA65)</f>
        <v>0.93653625824777254</v>
      </c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</row>
    <row r="176" spans="1:37" x14ac:dyDescent="0.2">
      <c r="A176" s="1">
        <v>63</v>
      </c>
      <c r="B176" s="21">
        <f>B175*(1-'Mortality female'!B66)</f>
        <v>0.89728192621544089</v>
      </c>
      <c r="C176" s="21">
        <f>C175*(1-'Mortality female'!C66)</f>
        <v>0.89694177339556769</v>
      </c>
      <c r="D176" s="21">
        <f>D175*(1-'Mortality female'!D66)</f>
        <v>0.89668904514185277</v>
      </c>
      <c r="E176" s="21">
        <f>E175*(1-'Mortality female'!E66)</f>
        <v>0.89936582674476784</v>
      </c>
      <c r="F176" s="21">
        <f>F175*(1-'Mortality female'!F66)</f>
        <v>0.90324665186920428</v>
      </c>
      <c r="G176" s="21">
        <f>G175*(1-'Mortality female'!G66)</f>
        <v>0.90444579879009679</v>
      </c>
      <c r="H176" s="21">
        <f>H175*(1-'Mortality female'!H66)</f>
        <v>0.90786379532591732</v>
      </c>
      <c r="I176" s="21">
        <f>I175*(1-'Mortality female'!I66)</f>
        <v>0.91145178909217572</v>
      </c>
      <c r="J176" s="21">
        <f>J175*(1-'Mortality female'!J66)</f>
        <v>0.91021771885332636</v>
      </c>
      <c r="K176" s="21">
        <f>K175*(1-'Mortality female'!K66)</f>
        <v>0.91305075516881229</v>
      </c>
      <c r="L176" s="21">
        <f>L175*(1-'Mortality female'!L66)</f>
        <v>0.9139686786769613</v>
      </c>
      <c r="M176" s="21">
        <f>M175*(1-'Mortality female'!M66)</f>
        <v>0.91485192491515677</v>
      </c>
      <c r="N176" s="21">
        <f>N175*(1-'Mortality female'!N66)</f>
        <v>0.91543850307869434</v>
      </c>
      <c r="O176" s="21">
        <f>O175*(1-'Mortality female'!O66)</f>
        <v>0.91744668625760495</v>
      </c>
      <c r="P176" s="21">
        <f>P175*(1-'Mortality female'!P66)</f>
        <v>0.91951817094481125</v>
      </c>
      <c r="Q176" s="21">
        <f>Q175*(1-'Mortality female'!Q66)</f>
        <v>0.92017544358687753</v>
      </c>
      <c r="R176" s="21">
        <f>R175*(1-'Mortality female'!R66)</f>
        <v>0.91898050600566017</v>
      </c>
      <c r="S176" s="21">
        <f>S175*(1-'Mortality female'!S66)</f>
        <v>0.92291317616390889</v>
      </c>
      <c r="T176" s="21">
        <f>T175*(1-'Mortality female'!T66)</f>
        <v>0.92385614936260663</v>
      </c>
      <c r="U176" s="21">
        <f>U175*(1-'Mortality female'!U66)</f>
        <v>0.92602558459429196</v>
      </c>
      <c r="V176" s="21">
        <f>V175*(1-'Mortality female'!V66)</f>
        <v>0.92602017497308875</v>
      </c>
      <c r="W176" s="21">
        <f>W175*(1-'Mortality female'!W66)</f>
        <v>0.92260585576971721</v>
      </c>
      <c r="X176" s="21">
        <f>X175*(1-'Mortality female'!X66)</f>
        <v>0.92541474230037446</v>
      </c>
      <c r="Y176" s="21">
        <f>Y175*(1-'Mortality female'!Y66)</f>
        <v>0.92821769809871824</v>
      </c>
      <c r="Z176" s="21">
        <f>Z175*(1-'Mortality female'!Z66)</f>
        <v>0.92743289655183181</v>
      </c>
      <c r="AA176" s="21">
        <f ca="1">AA175*(1-'Mortality female'!AA66)</f>
        <v>0.9308839956281022</v>
      </c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</row>
    <row r="177" spans="1:37" x14ac:dyDescent="0.2">
      <c r="A177" s="1">
        <v>64</v>
      </c>
      <c r="B177" s="21">
        <f>B176*(1-'Mortality female'!B67)</f>
        <v>0.88907624292593346</v>
      </c>
      <c r="C177" s="21">
        <f>C176*(1-'Mortality female'!C67)</f>
        <v>0.88946429640227676</v>
      </c>
      <c r="D177" s="21">
        <f>D176*(1-'Mortality female'!D67)</f>
        <v>0.88885543363025143</v>
      </c>
      <c r="E177" s="21">
        <f>E176*(1-'Mortality female'!E67)</f>
        <v>0.89192869638791605</v>
      </c>
      <c r="F177" s="21">
        <f>F176*(1-'Mortality female'!F67)</f>
        <v>0.89629742684540126</v>
      </c>
      <c r="G177" s="21">
        <f>G176*(1-'Mortality female'!G67)</f>
        <v>0.89683926963854954</v>
      </c>
      <c r="H177" s="21">
        <f>H176*(1-'Mortality female'!H67)</f>
        <v>0.90090237352249802</v>
      </c>
      <c r="I177" s="21">
        <f>I176*(1-'Mortality female'!I67)</f>
        <v>0.90442851090257426</v>
      </c>
      <c r="J177" s="21">
        <f>J176*(1-'Mortality female'!J67)</f>
        <v>0.90284571190377083</v>
      </c>
      <c r="K177" s="21">
        <f>K176*(1-'Mortality female'!K67)</f>
        <v>0.9059493017432344</v>
      </c>
      <c r="L177" s="21">
        <f>L176*(1-'Mortality female'!L67)</f>
        <v>0.90791312270121316</v>
      </c>
      <c r="M177" s="21">
        <f>M176*(1-'Mortality female'!M67)</f>
        <v>0.90794403780171773</v>
      </c>
      <c r="N177" s="21">
        <f>N176*(1-'Mortality female'!N67)</f>
        <v>0.9083863219297259</v>
      </c>
      <c r="O177" s="21">
        <f>O176*(1-'Mortality female'!O67)</f>
        <v>0.91065351964708585</v>
      </c>
      <c r="P177" s="21">
        <f>P176*(1-'Mortality female'!P67)</f>
        <v>0.91316246534072754</v>
      </c>
      <c r="Q177" s="21">
        <f>Q176*(1-'Mortality female'!Q67)</f>
        <v>0.91362248528304835</v>
      </c>
      <c r="R177" s="21">
        <f>R176*(1-'Mortality female'!R67)</f>
        <v>0.91249420407931814</v>
      </c>
      <c r="S177" s="21">
        <f>S176*(1-'Mortality female'!S67)</f>
        <v>0.91642887417143915</v>
      </c>
      <c r="T177" s="21">
        <f>T176*(1-'Mortality female'!T67)</f>
        <v>0.91694383674862001</v>
      </c>
      <c r="U177" s="21">
        <f>U176*(1-'Mortality female'!U67)</f>
        <v>0.91940020234855913</v>
      </c>
      <c r="V177" s="21">
        <f>V176*(1-'Mortality female'!V67)</f>
        <v>0.91904497252016137</v>
      </c>
      <c r="W177" s="21">
        <f>W176*(1-'Mortality female'!W67)</f>
        <v>0.91536022711389109</v>
      </c>
      <c r="X177" s="21">
        <f>X176*(1-'Mortality female'!X67)</f>
        <v>0.91896275033704133</v>
      </c>
      <c r="Y177" s="21">
        <f>Y176*(1-'Mortality female'!Y67)</f>
        <v>0.92155253067376675</v>
      </c>
      <c r="Z177" s="21">
        <f>Z176*(1-'Mortality female'!Z67)</f>
        <v>0.9207861851369078</v>
      </c>
      <c r="AA177" s="21">
        <f ca="1">AA176*(1-'Mortality female'!AA67)</f>
        <v>0.92442576521543829</v>
      </c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</row>
    <row r="178" spans="1:37" x14ac:dyDescent="0.2">
      <c r="A178" s="1">
        <v>65</v>
      </c>
      <c r="B178" s="21">
        <f>B177*(1-'Mortality female'!B68)</f>
        <v>0.88037570816496868</v>
      </c>
      <c r="C178" s="21">
        <f>C177*(1-'Mortality female'!C68)</f>
        <v>0.88169616104144533</v>
      </c>
      <c r="D178" s="21">
        <f>D177*(1-'Mortality female'!D68)</f>
        <v>0.88032790345108769</v>
      </c>
      <c r="E178" s="21">
        <f>E177*(1-'Mortality female'!E68)</f>
        <v>0.88359604309555706</v>
      </c>
      <c r="F178" s="21">
        <f>F177*(1-'Mortality female'!F68)</f>
        <v>0.8883381520484992</v>
      </c>
      <c r="G178" s="21">
        <f>G177*(1-'Mortality female'!G68)</f>
        <v>0.88950056362789531</v>
      </c>
      <c r="H178" s="21">
        <f>H177*(1-'Mortality female'!H68)</f>
        <v>0.89336373909633782</v>
      </c>
      <c r="I178" s="21">
        <f>I177*(1-'Mortality female'!I68)</f>
        <v>0.89724439118193933</v>
      </c>
      <c r="J178" s="21">
        <f>J177*(1-'Mortality female'!J68)</f>
        <v>0.89533747709673928</v>
      </c>
      <c r="K178" s="21">
        <f>K177*(1-'Mortality female'!K68)</f>
        <v>0.89855838880122962</v>
      </c>
      <c r="L178" s="21">
        <f>L177*(1-'Mortality female'!L68)</f>
        <v>0.90030984719315166</v>
      </c>
      <c r="M178" s="21">
        <f>M177*(1-'Mortality female'!M68)</f>
        <v>0.9010401740844779</v>
      </c>
      <c r="N178" s="21">
        <f>N177*(1-'Mortality female'!N68)</f>
        <v>0.90045039594777754</v>
      </c>
      <c r="O178" s="21">
        <f>O177*(1-'Mortality female'!O68)</f>
        <v>0.9032980911474795</v>
      </c>
      <c r="P178" s="21">
        <f>P177*(1-'Mortality female'!P68)</f>
        <v>0.90565834566677972</v>
      </c>
      <c r="Q178" s="21">
        <f>Q177*(1-'Mortality female'!Q68)</f>
        <v>0.90615086145069379</v>
      </c>
      <c r="R178" s="21">
        <f>R177*(1-'Mortality female'!R68)</f>
        <v>0.90485104930784344</v>
      </c>
      <c r="S178" s="21">
        <f>S177*(1-'Mortality female'!S68)</f>
        <v>0.9096518006228369</v>
      </c>
      <c r="T178" s="21">
        <f>T177*(1-'Mortality female'!T68)</f>
        <v>0.90959707583460825</v>
      </c>
      <c r="U178" s="21">
        <f>U177*(1-'Mortality female'!U68)</f>
        <v>0.91225056388269521</v>
      </c>
      <c r="V178" s="21">
        <f>V177*(1-'Mortality female'!V68)</f>
        <v>0.91197874282897329</v>
      </c>
      <c r="W178" s="21">
        <f>W177*(1-'Mortality female'!W68)</f>
        <v>0.90732286375318194</v>
      </c>
      <c r="X178" s="21">
        <f>X177*(1-'Mortality female'!X68)</f>
        <v>0.91162268481851183</v>
      </c>
      <c r="Y178" s="21">
        <f>Y177*(1-'Mortality female'!Y68)</f>
        <v>0.91438062596487435</v>
      </c>
      <c r="Z178" s="21">
        <f>Z177*(1-'Mortality female'!Z68)</f>
        <v>0.91394602222880994</v>
      </c>
      <c r="AA178" s="21">
        <f ca="1">AA177*(1-'Mortality female'!AA68)</f>
        <v>0.91777691823216956</v>
      </c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</row>
    <row r="179" spans="1:37" x14ac:dyDescent="0.2">
      <c r="A179" s="1">
        <v>66</v>
      </c>
      <c r="B179" s="21">
        <f>B178*(1-'Mortality female'!B69)</f>
        <v>0.87097141422838065</v>
      </c>
      <c r="C179" s="21">
        <f>C178*(1-'Mortality female'!C69)</f>
        <v>0.87232998325637101</v>
      </c>
      <c r="D179" s="21">
        <f>D178*(1-'Mortality female'!D69)</f>
        <v>0.87088002055221825</v>
      </c>
      <c r="E179" s="21">
        <f>E178*(1-'Mortality female'!E69)</f>
        <v>0.87426981885478605</v>
      </c>
      <c r="F179" s="21">
        <f>F178*(1-'Mortality female'!F69)</f>
        <v>0.87998072698727747</v>
      </c>
      <c r="G179" s="21">
        <f>G178*(1-'Mortality female'!G69)</f>
        <v>0.8813819529177731</v>
      </c>
      <c r="H179" s="21">
        <f>H178*(1-'Mortality female'!H69)</f>
        <v>0.88541510538447465</v>
      </c>
      <c r="I179" s="21">
        <f>I178*(1-'Mortality female'!I69)</f>
        <v>0.8894256314848723</v>
      </c>
      <c r="J179" s="21">
        <f>J178*(1-'Mortality female'!J69)</f>
        <v>0.88767357971254657</v>
      </c>
      <c r="K179" s="21">
        <f>K178*(1-'Mortality female'!K69)</f>
        <v>0.89095930200986329</v>
      </c>
      <c r="L179" s="21">
        <f>L178*(1-'Mortality female'!L69)</f>
        <v>0.89177895321133838</v>
      </c>
      <c r="M179" s="21">
        <f>M178*(1-'Mortality female'!M69)</f>
        <v>0.89195120489268198</v>
      </c>
      <c r="N179" s="21">
        <f>N178*(1-'Mortality female'!N69)</f>
        <v>0.89298044605781579</v>
      </c>
      <c r="O179" s="21">
        <f>O178*(1-'Mortality female'!O69)</f>
        <v>0.89555742072598354</v>
      </c>
      <c r="P179" s="21">
        <f>P178*(1-'Mortality female'!P69)</f>
        <v>0.8981512901278228</v>
      </c>
      <c r="Q179" s="21">
        <f>Q178*(1-'Mortality female'!Q69)</f>
        <v>0.89806128062907553</v>
      </c>
      <c r="R179" s="21">
        <f>R178*(1-'Mortality female'!R69)</f>
        <v>0.89728653878088016</v>
      </c>
      <c r="S179" s="21">
        <f>S178*(1-'Mortality female'!S69)</f>
        <v>0.90148232295507047</v>
      </c>
      <c r="T179" s="21">
        <f>T178*(1-'Mortality female'!T69)</f>
        <v>0.90155600237513867</v>
      </c>
      <c r="U179" s="21">
        <f>U178*(1-'Mortality female'!U69)</f>
        <v>0.90480217280900288</v>
      </c>
      <c r="V179" s="21">
        <f>V178*(1-'Mortality female'!V69)</f>
        <v>0.90411510523906291</v>
      </c>
      <c r="W179" s="21">
        <f>W178*(1-'Mortality female'!W69)</f>
        <v>0.89911983211498803</v>
      </c>
      <c r="X179" s="21">
        <f>X178*(1-'Mortality female'!X69)</f>
        <v>0.90362265468767278</v>
      </c>
      <c r="Y179" s="21">
        <f>Y178*(1-'Mortality female'!Y69)</f>
        <v>0.90673413769121403</v>
      </c>
      <c r="Z179" s="21">
        <f>Z178*(1-'Mortality female'!Z69)</f>
        <v>0.90585868055045404</v>
      </c>
      <c r="AA179" s="21">
        <f ca="1">AA178*(1-'Mortality female'!AA69)</f>
        <v>0.9099473332222191</v>
      </c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</row>
    <row r="180" spans="1:37" x14ac:dyDescent="0.2">
      <c r="A180" s="1">
        <v>67</v>
      </c>
      <c r="B180" s="21">
        <f>B179*(1-'Mortality female'!B70)</f>
        <v>0.8608890702646621</v>
      </c>
      <c r="C180" s="21">
        <f>C179*(1-'Mortality female'!C70)</f>
        <v>0.86222277311168938</v>
      </c>
      <c r="D180" s="21">
        <f>D179*(1-'Mortality female'!D70)</f>
        <v>0.86129775504377182</v>
      </c>
      <c r="E180" s="21">
        <f>E179*(1-'Mortality female'!E70)</f>
        <v>0.86500695029834207</v>
      </c>
      <c r="F180" s="21">
        <f>F179*(1-'Mortality female'!F70)</f>
        <v>0.87061847949293281</v>
      </c>
      <c r="G180" s="21">
        <f>G179*(1-'Mortality female'!G70)</f>
        <v>0.87236356226639944</v>
      </c>
      <c r="H180" s="21">
        <f>H179*(1-'Mortality female'!H70)</f>
        <v>0.87637802935543807</v>
      </c>
      <c r="I180" s="21">
        <f>I179*(1-'Mortality female'!I70)</f>
        <v>0.88068390930199014</v>
      </c>
      <c r="J180" s="21">
        <f>J179*(1-'Mortality female'!J70)</f>
        <v>0.87875540835289567</v>
      </c>
      <c r="K180" s="21">
        <f>K179*(1-'Mortality female'!K70)</f>
        <v>0.88272367376906569</v>
      </c>
      <c r="L180" s="21">
        <f>L179*(1-'Mortality female'!L70)</f>
        <v>0.88344593492223522</v>
      </c>
      <c r="M180" s="21">
        <f>M179*(1-'Mortality female'!M70)</f>
        <v>0.8834711475563406</v>
      </c>
      <c r="N180" s="21">
        <f>N179*(1-'Mortality female'!N70)</f>
        <v>0.88422310122207148</v>
      </c>
      <c r="O180" s="21">
        <f>O179*(1-'Mortality female'!O70)</f>
        <v>0.88744920916625492</v>
      </c>
      <c r="P180" s="21">
        <f>P179*(1-'Mortality female'!P70)</f>
        <v>0.88968971359067228</v>
      </c>
      <c r="Q180" s="21">
        <f>Q179*(1-'Mortality female'!Q70)</f>
        <v>0.88927098522424419</v>
      </c>
      <c r="R180" s="21">
        <f>R179*(1-'Mortality female'!R70)</f>
        <v>0.88839763385422843</v>
      </c>
      <c r="S180" s="21">
        <f>S179*(1-'Mortality female'!S70)</f>
        <v>0.89332841433479471</v>
      </c>
      <c r="T180" s="21">
        <f>T179*(1-'Mortality female'!T70)</f>
        <v>0.8935382118401819</v>
      </c>
      <c r="U180" s="21">
        <f>U179*(1-'Mortality female'!U70)</f>
        <v>0.89655794114311382</v>
      </c>
      <c r="V180" s="21">
        <f>V179*(1-'Mortality female'!V70)</f>
        <v>0.89536337316822467</v>
      </c>
      <c r="W180" s="21">
        <f>W179*(1-'Mortality female'!W70)</f>
        <v>0.89000344835043677</v>
      </c>
      <c r="X180" s="21">
        <f>X179*(1-'Mortality female'!X70)</f>
        <v>0.89462059938553584</v>
      </c>
      <c r="Y180" s="21">
        <f>Y179*(1-'Mortality female'!Y70)</f>
        <v>0.89802504876304412</v>
      </c>
      <c r="Z180" s="21">
        <f>Z179*(1-'Mortality female'!Z70)</f>
        <v>0.89711058794522869</v>
      </c>
      <c r="AA180" s="21">
        <f ca="1">AA179*(1-'Mortality female'!AA70)</f>
        <v>0.90145240665256854</v>
      </c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</row>
    <row r="181" spans="1:37" x14ac:dyDescent="0.2">
      <c r="A181" s="1">
        <v>68</v>
      </c>
      <c r="B181" s="21">
        <f>B180*(1-'Mortality female'!B71)</f>
        <v>0.84883254144674891</v>
      </c>
      <c r="C181" s="21">
        <f>C180*(1-'Mortality female'!C71)</f>
        <v>0.85076261894977134</v>
      </c>
      <c r="D181" s="21">
        <f>D180*(1-'Mortality female'!D71)</f>
        <v>0.85041106429985602</v>
      </c>
      <c r="E181" s="21">
        <f>E180*(1-'Mortality female'!E71)</f>
        <v>0.85404251963111244</v>
      </c>
      <c r="F181" s="21">
        <f>F180*(1-'Mortality female'!F71)</f>
        <v>0.86038389066576437</v>
      </c>
      <c r="G181" s="21">
        <f>G180*(1-'Mortality female'!G71)</f>
        <v>0.86254302103366265</v>
      </c>
      <c r="H181" s="21">
        <f>H180*(1-'Mortality female'!H71)</f>
        <v>0.86674618886866661</v>
      </c>
      <c r="I181" s="21">
        <f>I180*(1-'Mortality female'!I71)</f>
        <v>0.87124310952636275</v>
      </c>
      <c r="J181" s="21">
        <f>J180*(1-'Mortality female'!J71)</f>
        <v>0.8692777552282549</v>
      </c>
      <c r="K181" s="21">
        <f>K180*(1-'Mortality female'!K71)</f>
        <v>0.87367003629507023</v>
      </c>
      <c r="L181" s="21">
        <f>L180*(1-'Mortality female'!L71)</f>
        <v>0.874748900628598</v>
      </c>
      <c r="M181" s="21">
        <f>M180*(1-'Mortality female'!M71)</f>
        <v>0.87429225572425839</v>
      </c>
      <c r="N181" s="21">
        <f>N180*(1-'Mortality female'!N71)</f>
        <v>0.87463098428378905</v>
      </c>
      <c r="O181" s="21">
        <f>O180*(1-'Mortality female'!O71)</f>
        <v>0.87763998358873452</v>
      </c>
      <c r="P181" s="21">
        <f>P180*(1-'Mortality female'!P71)</f>
        <v>0.88086198824889517</v>
      </c>
      <c r="Q181" s="21">
        <f>Q180*(1-'Mortality female'!Q71)</f>
        <v>0.88006900428829216</v>
      </c>
      <c r="R181" s="21">
        <f>R180*(1-'Mortality female'!R71)</f>
        <v>0.87901414947511414</v>
      </c>
      <c r="S181" s="21">
        <f>S180*(1-'Mortality female'!S71)</f>
        <v>0.88456771336961959</v>
      </c>
      <c r="T181" s="21">
        <f>T180*(1-'Mortality female'!T71)</f>
        <v>0.88511123066288133</v>
      </c>
      <c r="U181" s="21">
        <f>U180*(1-'Mortality female'!U71)</f>
        <v>0.88723105913002087</v>
      </c>
      <c r="V181" s="21">
        <f>V180*(1-'Mortality female'!V71)</f>
        <v>0.88558624605028258</v>
      </c>
      <c r="W181" s="21">
        <f>W180*(1-'Mortality female'!W71)</f>
        <v>0.88015737063426625</v>
      </c>
      <c r="X181" s="21">
        <f>X180*(1-'Mortality female'!X71)</f>
        <v>0.88499447078532234</v>
      </c>
      <c r="Y181" s="21">
        <f>Y180*(1-'Mortality female'!Y71)</f>
        <v>0.88844832648931271</v>
      </c>
      <c r="Z181" s="21">
        <f>Z180*(1-'Mortality female'!Z71)</f>
        <v>0.88744456530513982</v>
      </c>
      <c r="AA181" s="21">
        <f ca="1">AA180*(1-'Mortality female'!AA71)</f>
        <v>0.89206653626535826</v>
      </c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</row>
    <row r="182" spans="1:37" x14ac:dyDescent="0.2">
      <c r="A182" s="1">
        <v>69</v>
      </c>
      <c r="B182" s="21">
        <f>B181*(1-'Mortality female'!B72)</f>
        <v>0.83644008102008793</v>
      </c>
      <c r="C182" s="21">
        <f>C181*(1-'Mortality female'!C72)</f>
        <v>0.83847347996817245</v>
      </c>
      <c r="D182" s="21">
        <f>D181*(1-'Mortality female'!D72)</f>
        <v>0.83832161118409398</v>
      </c>
      <c r="E182" s="21">
        <f>E181*(1-'Mortality female'!E72)</f>
        <v>0.84213314580359289</v>
      </c>
      <c r="F182" s="21">
        <f>F181*(1-'Mortality female'!F72)</f>
        <v>0.8487627151588919</v>
      </c>
      <c r="G182" s="21">
        <f>G181*(1-'Mortality female'!G72)</f>
        <v>0.85196706585431059</v>
      </c>
      <c r="H182" s="21">
        <f>H181*(1-'Mortality female'!H72)</f>
        <v>0.85638147233933515</v>
      </c>
      <c r="I182" s="21">
        <f>I181*(1-'Mortality female'!I72)</f>
        <v>0.86006051389641625</v>
      </c>
      <c r="J182" s="21">
        <f>J181*(1-'Mortality female'!J72)</f>
        <v>0.85923013177113994</v>
      </c>
      <c r="K182" s="21">
        <f>K181*(1-'Mortality female'!K72)</f>
        <v>0.86347262200999653</v>
      </c>
      <c r="L182" s="21">
        <f>L181*(1-'Mortality female'!L72)</f>
        <v>0.86412192203099392</v>
      </c>
      <c r="M182" s="21">
        <f>M181*(1-'Mortality female'!M72)</f>
        <v>0.86422621460198512</v>
      </c>
      <c r="N182" s="21">
        <f>N181*(1-'Mortality female'!N72)</f>
        <v>0.86487633850487633</v>
      </c>
      <c r="O182" s="21">
        <f>O181*(1-'Mortality female'!O72)</f>
        <v>0.86715687165108757</v>
      </c>
      <c r="P182" s="21">
        <f>P181*(1-'Mortality female'!P72)</f>
        <v>0.87042319652809486</v>
      </c>
      <c r="Q182" s="21">
        <f>Q181*(1-'Mortality female'!Q72)</f>
        <v>0.87063173143968409</v>
      </c>
      <c r="R182" s="21">
        <f>R181*(1-'Mortality female'!R72)</f>
        <v>0.86911963878157761</v>
      </c>
      <c r="S182" s="21">
        <f>S181*(1-'Mortality female'!S72)</f>
        <v>0.87508305901340167</v>
      </c>
      <c r="T182" s="21">
        <f>T181*(1-'Mortality female'!T72)</f>
        <v>0.87558899845095672</v>
      </c>
      <c r="U182" s="21">
        <f>U181*(1-'Mortality female'!U72)</f>
        <v>0.87764034464406437</v>
      </c>
      <c r="V182" s="21">
        <f>V181*(1-'Mortality female'!V72)</f>
        <v>0.87568913869857323</v>
      </c>
      <c r="W182" s="21">
        <f>W181*(1-'Mortality female'!W72)</f>
        <v>0.86947752083053131</v>
      </c>
      <c r="X182" s="21">
        <f>X181*(1-'Mortality female'!X72)</f>
        <v>0.87434970525357647</v>
      </c>
      <c r="Y182" s="21">
        <f>Y181*(1-'Mortality female'!Y72)</f>
        <v>0.87737822974350854</v>
      </c>
      <c r="Z182" s="21">
        <f>Z181*(1-'Mortality female'!Z72)</f>
        <v>0.87725689995838518</v>
      </c>
      <c r="AA182" s="21">
        <f ca="1">AA181*(1-'Mortality female'!AA72)</f>
        <v>0.88215833695771118</v>
      </c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</row>
    <row r="183" spans="1:37" x14ac:dyDescent="0.2">
      <c r="A183" s="1">
        <v>70</v>
      </c>
      <c r="B183" s="21">
        <f>B182*(1-'Mortality female'!B73)</f>
        <v>0.82276422131636251</v>
      </c>
      <c r="C183" s="21">
        <f>C182*(1-'Mortality female'!C73)</f>
        <v>0.82516126377713084</v>
      </c>
      <c r="D183" s="21">
        <f>D182*(1-'Mortality female'!D73)</f>
        <v>0.82419141842677146</v>
      </c>
      <c r="E183" s="21">
        <f>E182*(1-'Mortality female'!E73)</f>
        <v>0.82929265141048658</v>
      </c>
      <c r="F183" s="21">
        <f>F182*(1-'Mortality female'!F73)</f>
        <v>0.83634208497943285</v>
      </c>
      <c r="G183" s="21">
        <f>G182*(1-'Mortality female'!G73)</f>
        <v>0.84027666937107892</v>
      </c>
      <c r="H183" s="21">
        <f>H182*(1-'Mortality female'!H73)</f>
        <v>0.84525100256628527</v>
      </c>
      <c r="I183" s="21">
        <f>I182*(1-'Mortality female'!I73)</f>
        <v>0.84950300341713869</v>
      </c>
      <c r="J183" s="21">
        <f>J182*(1-'Mortality female'!J73)</f>
        <v>0.84813815656481961</v>
      </c>
      <c r="K183" s="21">
        <f>K182*(1-'Mortality female'!K73)</f>
        <v>0.85272328894901683</v>
      </c>
      <c r="L183" s="21">
        <f>L182*(1-'Mortality female'!L73)</f>
        <v>0.85383511187332439</v>
      </c>
      <c r="M183" s="21">
        <f>M182*(1-'Mortality female'!M73)</f>
        <v>0.85292037277016319</v>
      </c>
      <c r="N183" s="21">
        <f>N182*(1-'Mortality female'!N73)</f>
        <v>0.85406240358588092</v>
      </c>
      <c r="O183" s="21">
        <f>O182*(1-'Mortality female'!O73)</f>
        <v>0.85703505383774647</v>
      </c>
      <c r="P183" s="21">
        <f>P182*(1-'Mortality female'!P73)</f>
        <v>0.85948812484076431</v>
      </c>
      <c r="Q183" s="21">
        <f>Q182*(1-'Mortality female'!Q73)</f>
        <v>0.85898061236596712</v>
      </c>
      <c r="R183" s="21">
        <f>R182*(1-'Mortality female'!R73)</f>
        <v>0.85837987026302653</v>
      </c>
      <c r="S183" s="21">
        <f>S182*(1-'Mortality female'!S73)</f>
        <v>0.86424668826090068</v>
      </c>
      <c r="T183" s="21">
        <f>T182*(1-'Mortality female'!T73)</f>
        <v>0.86497066035907411</v>
      </c>
      <c r="U183" s="21">
        <f>U182*(1-'Mortality female'!U73)</f>
        <v>0.86683628921520317</v>
      </c>
      <c r="V183" s="21">
        <f>V182*(1-'Mortality female'!V73)</f>
        <v>0.86504333530775346</v>
      </c>
      <c r="W183" s="21">
        <f>W182*(1-'Mortality female'!W73)</f>
        <v>0.8580222160873251</v>
      </c>
      <c r="X183" s="21">
        <f>X182*(1-'Mortality female'!X73)</f>
        <v>0.86320525274508919</v>
      </c>
      <c r="Y183" s="21">
        <f>Y182*(1-'Mortality female'!Y73)</f>
        <v>0.86657743462516879</v>
      </c>
      <c r="Z183" s="21">
        <f>Z182*(1-'Mortality female'!Z73)</f>
        <v>0.86570674396142322</v>
      </c>
      <c r="AA183" s="21">
        <f ca="1">AA182*(1-'Mortality female'!AA73)</f>
        <v>0.87060741739566727</v>
      </c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</row>
    <row r="184" spans="1:37" x14ac:dyDescent="0.2">
      <c r="A184" s="1">
        <v>71</v>
      </c>
      <c r="B184" s="21">
        <f>B183*(1-'Mortality female'!B74)</f>
        <v>0.80811877817231237</v>
      </c>
      <c r="C184" s="21">
        <f>C183*(1-'Mortality female'!C74)</f>
        <v>0.81073590176726373</v>
      </c>
      <c r="D184" s="21">
        <f>D183*(1-'Mortality female'!D74)</f>
        <v>0.80961838854675383</v>
      </c>
      <c r="E184" s="21">
        <f>E183*(1-'Mortality female'!E74)</f>
        <v>0.81484164148311922</v>
      </c>
      <c r="F184" s="21">
        <f>F183*(1-'Mortality female'!F74)</f>
        <v>0.82228002342159412</v>
      </c>
      <c r="G184" s="21">
        <f>G183*(1-'Mortality female'!G74)</f>
        <v>0.82697552626215654</v>
      </c>
      <c r="H184" s="21">
        <f>H183*(1-'Mortality female'!H74)</f>
        <v>0.83210072299916826</v>
      </c>
      <c r="I184" s="21">
        <f>I183*(1-'Mortality female'!I74)</f>
        <v>0.83713220479584927</v>
      </c>
      <c r="J184" s="21">
        <f>J183*(1-'Mortality female'!J74)</f>
        <v>0.83590140194975493</v>
      </c>
      <c r="K184" s="21">
        <f>K183*(1-'Mortality female'!K74)</f>
        <v>0.84097157681948898</v>
      </c>
      <c r="L184" s="21">
        <f>L183*(1-'Mortality female'!L74)</f>
        <v>0.8426303610531144</v>
      </c>
      <c r="M184" s="21">
        <f>M183*(1-'Mortality female'!M74)</f>
        <v>0.84138659642512492</v>
      </c>
      <c r="N184" s="21">
        <f>N183*(1-'Mortality female'!N74)</f>
        <v>0.84128236860167227</v>
      </c>
      <c r="O184" s="21">
        <f>O183*(1-'Mortality female'!O74)</f>
        <v>0.84566711285471274</v>
      </c>
      <c r="P184" s="21">
        <f>P183*(1-'Mortality female'!P74)</f>
        <v>0.84803997265967312</v>
      </c>
      <c r="Q184" s="21">
        <f>Q183*(1-'Mortality female'!Q74)</f>
        <v>0.84638059966987667</v>
      </c>
      <c r="R184" s="21">
        <f>R183*(1-'Mortality female'!R74)</f>
        <v>0.8463828653105413</v>
      </c>
      <c r="S184" s="21">
        <f>S183*(1-'Mortality female'!S74)</f>
        <v>0.85298506969994581</v>
      </c>
      <c r="T184" s="21">
        <f>T183*(1-'Mortality female'!T74)</f>
        <v>0.85323876278512312</v>
      </c>
      <c r="U184" s="21">
        <f>U183*(1-'Mortality female'!U74)</f>
        <v>0.85556627783858352</v>
      </c>
      <c r="V184" s="21">
        <f>V183*(1-'Mortality female'!V74)</f>
        <v>0.85299946150604011</v>
      </c>
      <c r="W184" s="21">
        <f>W183*(1-'Mortality female'!W74)</f>
        <v>0.84611600127991515</v>
      </c>
      <c r="X184" s="21">
        <f>X183*(1-'Mortality female'!X74)</f>
        <v>0.85098639879171034</v>
      </c>
      <c r="Y184" s="21">
        <f>Y183*(1-'Mortality female'!Y74)</f>
        <v>0.85447753734832521</v>
      </c>
      <c r="Z184" s="21">
        <f>Z183*(1-'Mortality female'!Z74)</f>
        <v>0.85321599668859072</v>
      </c>
      <c r="AA184" s="21">
        <f ca="1">AA183*(1-'Mortality female'!AA74)</f>
        <v>0.85796404425306894</v>
      </c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</row>
    <row r="185" spans="1:37" x14ac:dyDescent="0.2">
      <c r="A185" s="1">
        <v>72</v>
      </c>
      <c r="B185" s="21">
        <f>B184*(1-'Mortality female'!B75)</f>
        <v>0.79207418220663961</v>
      </c>
      <c r="C185" s="21">
        <f>C184*(1-'Mortality female'!C75)</f>
        <v>0.7934649648373453</v>
      </c>
      <c r="D185" s="21">
        <f>D184*(1-'Mortality female'!D75)</f>
        <v>0.79414513909071882</v>
      </c>
      <c r="E185" s="21">
        <f>E184*(1-'Mortality female'!E75)</f>
        <v>0.79878157698360797</v>
      </c>
      <c r="F185" s="21">
        <f>F184*(1-'Mortality female'!F75)</f>
        <v>0.80711714809838875</v>
      </c>
      <c r="G185" s="21">
        <f>G184*(1-'Mortality female'!G75)</f>
        <v>0.81199115090872864</v>
      </c>
      <c r="H185" s="21">
        <f>H184*(1-'Mortality female'!H75)</f>
        <v>0.81827314444619437</v>
      </c>
      <c r="I185" s="21">
        <f>I184*(1-'Mortality female'!I75)</f>
        <v>0.82309436171093497</v>
      </c>
      <c r="J185" s="21">
        <f>J184*(1-'Mortality female'!J75)</f>
        <v>0.82256122672012977</v>
      </c>
      <c r="K185" s="21">
        <f>K184*(1-'Mortality female'!K75)</f>
        <v>0.82789156626466964</v>
      </c>
      <c r="L185" s="21">
        <f>L184*(1-'Mortality female'!L75)</f>
        <v>0.82960698333674943</v>
      </c>
      <c r="M185" s="21">
        <f>M184*(1-'Mortality female'!M75)</f>
        <v>0.82928806699319335</v>
      </c>
      <c r="N185" s="21">
        <f>N184*(1-'Mortality female'!N75)</f>
        <v>0.82885209472878407</v>
      </c>
      <c r="O185" s="21">
        <f>O184*(1-'Mortality female'!O75)</f>
        <v>0.83364109920704466</v>
      </c>
      <c r="P185" s="21">
        <f>P184*(1-'Mortality female'!P75)</f>
        <v>0.83533840141611171</v>
      </c>
      <c r="Q185" s="21">
        <f>Q184*(1-'Mortality female'!Q75)</f>
        <v>0.83405741018821544</v>
      </c>
      <c r="R185" s="21">
        <f>R184*(1-'Mortality female'!R75)</f>
        <v>0.83374973019352161</v>
      </c>
      <c r="S185" s="21">
        <f>S184*(1-'Mortality female'!S75)</f>
        <v>0.84006275392493013</v>
      </c>
      <c r="T185" s="21">
        <f>T184*(1-'Mortality female'!T75)</f>
        <v>0.84086101557305826</v>
      </c>
      <c r="U185" s="21">
        <f>U184*(1-'Mortality female'!U75)</f>
        <v>0.84310866343422219</v>
      </c>
      <c r="V185" s="21">
        <f>V184*(1-'Mortality female'!V75)</f>
        <v>0.83992445562655316</v>
      </c>
      <c r="W185" s="21">
        <f>W184*(1-'Mortality female'!W75)</f>
        <v>0.83323341620821845</v>
      </c>
      <c r="X185" s="21">
        <f>X184*(1-'Mortality female'!X75)</f>
        <v>0.83768407151989221</v>
      </c>
      <c r="Y185" s="21">
        <f>Y184*(1-'Mortality female'!Y75)</f>
        <v>0.84132657994777704</v>
      </c>
      <c r="Z185" s="21">
        <f>Z184*(1-'Mortality female'!Z75)</f>
        <v>0.83997150776486584</v>
      </c>
      <c r="AA185" s="21">
        <f ca="1">AA184*(1-'Mortality female'!AA75)</f>
        <v>0.84471627764459778</v>
      </c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</row>
    <row r="186" spans="1:37" x14ac:dyDescent="0.2">
      <c r="A186" s="1">
        <v>73</v>
      </c>
      <c r="B186" s="21">
        <f>B185*(1-'Mortality female'!B76)</f>
        <v>0.77483306320042367</v>
      </c>
      <c r="C186" s="21">
        <f>C185*(1-'Mortality female'!C76)</f>
        <v>0.77538567027514405</v>
      </c>
      <c r="D186" s="21">
        <f>D185*(1-'Mortality female'!D76)</f>
        <v>0.77581920812621563</v>
      </c>
      <c r="E186" s="21">
        <f>E185*(1-'Mortality female'!E76)</f>
        <v>0.78218095839242663</v>
      </c>
      <c r="F186" s="21">
        <f>F185*(1-'Mortality female'!F76)</f>
        <v>0.79091278686004918</v>
      </c>
      <c r="G186" s="21">
        <f>G185*(1-'Mortality female'!G76)</f>
        <v>0.79627101259491029</v>
      </c>
      <c r="H186" s="21">
        <f>H185*(1-'Mortality female'!H76)</f>
        <v>0.80278138020657064</v>
      </c>
      <c r="I186" s="21">
        <f>I185*(1-'Mortality female'!I76)</f>
        <v>0.80721198116844317</v>
      </c>
      <c r="J186" s="21">
        <f>J185*(1-'Mortality female'!J76)</f>
        <v>0.80741991126814261</v>
      </c>
      <c r="K186" s="21">
        <f>K185*(1-'Mortality female'!K76)</f>
        <v>0.81403823256815844</v>
      </c>
      <c r="L186" s="21">
        <f>L185*(1-'Mortality female'!L76)</f>
        <v>0.81516345007221902</v>
      </c>
      <c r="M186" s="21">
        <f>M185*(1-'Mortality female'!M76)</f>
        <v>0.81514362165492471</v>
      </c>
      <c r="N186" s="21">
        <f>N185*(1-'Mortality female'!N76)</f>
        <v>0.81531132047811883</v>
      </c>
      <c r="O186" s="21">
        <f>O185*(1-'Mortality female'!O76)</f>
        <v>0.81958752679558922</v>
      </c>
      <c r="P186" s="21">
        <f>P185*(1-'Mortality female'!P76)</f>
        <v>0.82156616900828894</v>
      </c>
      <c r="Q186" s="21">
        <f>Q185*(1-'Mortality female'!Q76)</f>
        <v>0.82074403151060404</v>
      </c>
      <c r="R186" s="21">
        <f>R185*(1-'Mortality female'!R76)</f>
        <v>0.82041018631546769</v>
      </c>
      <c r="S186" s="21">
        <f>S185*(1-'Mortality female'!S76)</f>
        <v>0.82643600648301729</v>
      </c>
      <c r="T186" s="21">
        <f>T185*(1-'Mortality female'!T76)</f>
        <v>0.82594122853628771</v>
      </c>
      <c r="U186" s="21">
        <f>U185*(1-'Mortality female'!U76)</f>
        <v>0.82977702753241245</v>
      </c>
      <c r="V186" s="21">
        <f>V185*(1-'Mortality female'!V76)</f>
        <v>0.8257213057650773</v>
      </c>
      <c r="W186" s="21">
        <f>W185*(1-'Mortality female'!W76)</f>
        <v>0.81911553683106064</v>
      </c>
      <c r="X186" s="21">
        <f>X185*(1-'Mortality female'!X76)</f>
        <v>0.82354147837490266</v>
      </c>
      <c r="Y186" s="21">
        <f>Y185*(1-'Mortality female'!Y76)</f>
        <v>0.82699412840356679</v>
      </c>
      <c r="Z186" s="21">
        <f>Z185*(1-'Mortality female'!Z76)</f>
        <v>0.8261045036987742</v>
      </c>
      <c r="AA186" s="21">
        <f ca="1">AA185*(1-'Mortality female'!AA76)</f>
        <v>0.83080839475505364</v>
      </c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</row>
    <row r="187" spans="1:37" x14ac:dyDescent="0.2">
      <c r="A187" s="1">
        <v>74</v>
      </c>
      <c r="B187" s="21">
        <f>B186*(1-'Mortality female'!B77)</f>
        <v>0.75505940366848612</v>
      </c>
      <c r="C187" s="21">
        <f>C186*(1-'Mortality female'!C77)</f>
        <v>0.75723847180063963</v>
      </c>
      <c r="D187" s="21">
        <f>D186*(1-'Mortality female'!D77)</f>
        <v>0.75720006794629635</v>
      </c>
      <c r="E187" s="21">
        <f>E186*(1-'Mortality female'!E77)</f>
        <v>0.76305114484532222</v>
      </c>
      <c r="F187" s="21">
        <f>F186*(1-'Mortality female'!F77)</f>
        <v>0.77304673720846906</v>
      </c>
      <c r="G187" s="21">
        <f>G186*(1-'Mortality female'!G77)</f>
        <v>0.77762685798639331</v>
      </c>
      <c r="H187" s="21">
        <f>H186*(1-'Mortality female'!H77)</f>
        <v>0.78468449155683995</v>
      </c>
      <c r="I187" s="21">
        <f>I186*(1-'Mortality female'!I77)</f>
        <v>0.79115247431003211</v>
      </c>
      <c r="J187" s="21">
        <f>J186*(1-'Mortality female'!J77)</f>
        <v>0.79139665719201713</v>
      </c>
      <c r="K187" s="21">
        <f>K186*(1-'Mortality female'!K77)</f>
        <v>0.79881919892306152</v>
      </c>
      <c r="L187" s="21">
        <f>L186*(1-'Mortality female'!L77)</f>
        <v>0.79850427449662187</v>
      </c>
      <c r="M187" s="21">
        <f>M186*(1-'Mortality female'!M77)</f>
        <v>0.79943041951367155</v>
      </c>
      <c r="N187" s="21">
        <f>N186*(1-'Mortality female'!N77)</f>
        <v>0.8004182215040857</v>
      </c>
      <c r="O187" s="21">
        <f>O186*(1-'Mortality female'!O77)</f>
        <v>0.80489368974229325</v>
      </c>
      <c r="P187" s="21">
        <f>P186*(1-'Mortality female'!P77)</f>
        <v>0.80718639951946214</v>
      </c>
      <c r="Q187" s="21">
        <f>Q186*(1-'Mortality female'!Q77)</f>
        <v>0.80586908185194295</v>
      </c>
      <c r="R187" s="21">
        <f>R186*(1-'Mortality female'!R77)</f>
        <v>0.80511102222856668</v>
      </c>
      <c r="S187" s="21">
        <f>S186*(1-'Mortality female'!S77)</f>
        <v>0.81160831706288938</v>
      </c>
      <c r="T187" s="21">
        <f>T186*(1-'Mortality female'!T77)</f>
        <v>0.81069624287288888</v>
      </c>
      <c r="U187" s="21">
        <f>U186*(1-'Mortality female'!U77)</f>
        <v>0.81450676939883826</v>
      </c>
      <c r="V187" s="21">
        <f>V186*(1-'Mortality female'!V77)</f>
        <v>0.81076464391630321</v>
      </c>
      <c r="W187" s="21">
        <f>W186*(1-'Mortality female'!W77)</f>
        <v>0.80260400889408612</v>
      </c>
      <c r="X187" s="21">
        <f>X186*(1-'Mortality female'!X77)</f>
        <v>0.80783779065840622</v>
      </c>
      <c r="Y187" s="21">
        <f>Y186*(1-'Mortality female'!Y77)</f>
        <v>0.81175711164656805</v>
      </c>
      <c r="Z187" s="21">
        <f>Z186*(1-'Mortality female'!Z77)</f>
        <v>0.81099287693753985</v>
      </c>
      <c r="AA187" s="21">
        <f ca="1">AA186*(1-'Mortality female'!AA77)</f>
        <v>0.81525852361982665</v>
      </c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</row>
    <row r="188" spans="1:37" x14ac:dyDescent="0.2">
      <c r="A188" s="1">
        <v>75</v>
      </c>
      <c r="B188" s="21">
        <f>B187*(1-'Mortality female'!B78)</f>
        <v>0.73334077115697216</v>
      </c>
      <c r="C188" s="21">
        <f>C187*(1-'Mortality female'!C78)</f>
        <v>0.7361709755212309</v>
      </c>
      <c r="D188" s="21">
        <f>D187*(1-'Mortality female'!D78)</f>
        <v>0.7364096742726548</v>
      </c>
      <c r="E188" s="21">
        <f>E187*(1-'Mortality female'!E78)</f>
        <v>0.74220408004451754</v>
      </c>
      <c r="F188" s="21">
        <f>F187*(1-'Mortality female'!F78)</f>
        <v>0.75323968590529455</v>
      </c>
      <c r="G188" s="21">
        <f>G187*(1-'Mortality female'!G78)</f>
        <v>0.75828417165545314</v>
      </c>
      <c r="H188" s="21">
        <f>H187*(1-'Mortality female'!H78)</f>
        <v>0.76568540418259123</v>
      </c>
      <c r="I188" s="21">
        <f>I187*(1-'Mortality female'!I78)</f>
        <v>0.77223206407272726</v>
      </c>
      <c r="J188" s="21">
        <f>J187*(1-'Mortality female'!J78)</f>
        <v>0.7738526466445923</v>
      </c>
      <c r="K188" s="21">
        <f>K187*(1-'Mortality female'!K78)</f>
        <v>0.78233439893179779</v>
      </c>
      <c r="L188" s="21">
        <f>L187*(1-'Mortality female'!L78)</f>
        <v>0.78090811143623395</v>
      </c>
      <c r="M188" s="21">
        <f>M187*(1-'Mortality female'!M78)</f>
        <v>0.78226692429107036</v>
      </c>
      <c r="N188" s="21">
        <f>N187*(1-'Mortality female'!N78)</f>
        <v>0.78338971877186125</v>
      </c>
      <c r="O188" s="21">
        <f>O187*(1-'Mortality female'!O78)</f>
        <v>0.78816171504075372</v>
      </c>
      <c r="P188" s="21">
        <f>P187*(1-'Mortality female'!P78)</f>
        <v>0.79121277702977455</v>
      </c>
      <c r="Q188" s="21">
        <f>Q187*(1-'Mortality female'!Q78)</f>
        <v>0.79055365628967555</v>
      </c>
      <c r="R188" s="21">
        <f>R187*(1-'Mortality female'!R78)</f>
        <v>0.78888287715680649</v>
      </c>
      <c r="S188" s="21">
        <f>S187*(1-'Mortality female'!S78)</f>
        <v>0.79492015235257685</v>
      </c>
      <c r="T188" s="21">
        <f>T187*(1-'Mortality female'!T78)</f>
        <v>0.7944677714864572</v>
      </c>
      <c r="U188" s="21">
        <f>U187*(1-'Mortality female'!U78)</f>
        <v>0.79734218546383484</v>
      </c>
      <c r="V188" s="21">
        <f>V187*(1-'Mortality female'!V78)</f>
        <v>0.79262993404236848</v>
      </c>
      <c r="W188" s="21">
        <f>W187*(1-'Mortality female'!W78)</f>
        <v>0.78563880137005826</v>
      </c>
      <c r="X188" s="21">
        <f>X187*(1-'Mortality female'!X78)</f>
        <v>0.79001531586178297</v>
      </c>
      <c r="Y188" s="21">
        <f>Y187*(1-'Mortality female'!Y78)</f>
        <v>0.79461677693287869</v>
      </c>
      <c r="Z188" s="21">
        <f>Z187*(1-'Mortality female'!Z78)</f>
        <v>0.79391791327877148</v>
      </c>
      <c r="AA188" s="21">
        <f ca="1">AA187*(1-'Mortality female'!AA78)</f>
        <v>0.79753813367034521</v>
      </c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</row>
    <row r="189" spans="1:37" x14ac:dyDescent="0.2">
      <c r="A189" s="1">
        <v>76</v>
      </c>
      <c r="B189" s="21">
        <f>B188*(1-'Mortality female'!B79)</f>
        <v>0.71079197857220233</v>
      </c>
      <c r="C189" s="21">
        <f>C188*(1-'Mortality female'!C79)</f>
        <v>0.71279700663765289</v>
      </c>
      <c r="D189" s="21">
        <f>D188*(1-'Mortality female'!D79)</f>
        <v>0.71348393378553976</v>
      </c>
      <c r="E189" s="21">
        <f>E188*(1-'Mortality female'!E79)</f>
        <v>0.71990743878445018</v>
      </c>
      <c r="F189" s="21">
        <f>F188*(1-'Mortality female'!F79)</f>
        <v>0.73199729658674195</v>
      </c>
      <c r="G189" s="21">
        <f>G188*(1-'Mortality female'!G79)</f>
        <v>0.73747555705161294</v>
      </c>
      <c r="H189" s="21">
        <f>H188*(1-'Mortality female'!H79)</f>
        <v>0.74385854572952592</v>
      </c>
      <c r="I189" s="21">
        <f>I188*(1-'Mortality female'!I79)</f>
        <v>0.75226077215690457</v>
      </c>
      <c r="J189" s="21">
        <f>J188*(1-'Mortality female'!J79)</f>
        <v>0.75474908294537368</v>
      </c>
      <c r="K189" s="21">
        <f>K188*(1-'Mortality female'!K79)</f>
        <v>0.76287411156454898</v>
      </c>
      <c r="L189" s="21">
        <f>L188*(1-'Mortality female'!L79)</f>
        <v>0.76186157213291117</v>
      </c>
      <c r="M189" s="21">
        <f>M188*(1-'Mortality female'!M79)</f>
        <v>0.7627232758298973</v>
      </c>
      <c r="N189" s="21">
        <f>N188*(1-'Mortality female'!N79)</f>
        <v>0.76515180842361907</v>
      </c>
      <c r="O189" s="21">
        <f>O188*(1-'Mortality female'!O79)</f>
        <v>0.76996596906587478</v>
      </c>
      <c r="P189" s="21">
        <f>P188*(1-'Mortality female'!P79)</f>
        <v>0.7733438662369676</v>
      </c>
      <c r="Q189" s="21">
        <f>Q188*(1-'Mortality female'!Q79)</f>
        <v>0.77251656981768402</v>
      </c>
      <c r="R189" s="21">
        <f>R188*(1-'Mortality female'!R79)</f>
        <v>0.77108337920533676</v>
      </c>
      <c r="S189" s="21">
        <f>S188*(1-'Mortality female'!S79)</f>
        <v>0.77637355191696955</v>
      </c>
      <c r="T189" s="21">
        <f>T188*(1-'Mortality female'!T79)</f>
        <v>0.77581127709536135</v>
      </c>
      <c r="U189" s="21">
        <f>U188*(1-'Mortality female'!U79)</f>
        <v>0.77975777971461813</v>
      </c>
      <c r="V189" s="21">
        <f>V188*(1-'Mortality female'!V79)</f>
        <v>0.77306448791581539</v>
      </c>
      <c r="W189" s="21">
        <f>W188*(1-'Mortality female'!W79)</f>
        <v>0.76545870890752543</v>
      </c>
      <c r="X189" s="21">
        <f>X188*(1-'Mortality female'!X79)</f>
        <v>0.77161698668013656</v>
      </c>
      <c r="Y189" s="21">
        <f>Y188*(1-'Mortality female'!Y79)</f>
        <v>0.77583517725414197</v>
      </c>
      <c r="Z189" s="21">
        <f>Z188*(1-'Mortality female'!Z79)</f>
        <v>0.77551443541778908</v>
      </c>
      <c r="AA189" s="21">
        <f ca="1">AA188*(1-'Mortality female'!AA79)</f>
        <v>0.77803444591786619</v>
      </c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</row>
    <row r="190" spans="1:37" x14ac:dyDescent="0.2">
      <c r="A190" s="1">
        <v>77</v>
      </c>
      <c r="B190" s="21">
        <f>B189*(1-'Mortality female'!B80)</f>
        <v>0.68707984675607348</v>
      </c>
      <c r="C190" s="21">
        <f>C189*(1-'Mortality female'!C80)</f>
        <v>0.68731909672036351</v>
      </c>
      <c r="D190" s="21">
        <f>D189*(1-'Mortality female'!D80)</f>
        <v>0.68835529504121329</v>
      </c>
      <c r="E190" s="21">
        <f>E189*(1-'Mortality female'!E80)</f>
        <v>0.69498160568559786</v>
      </c>
      <c r="F190" s="21">
        <f>F189*(1-'Mortality female'!F80)</f>
        <v>0.7082224961201099</v>
      </c>
      <c r="G190" s="21">
        <f>G189*(1-'Mortality female'!G80)</f>
        <v>0.71333255123502859</v>
      </c>
      <c r="H190" s="21">
        <f>H189*(1-'Mortality female'!H80)</f>
        <v>0.72111605040395332</v>
      </c>
      <c r="I190" s="21">
        <f>I189*(1-'Mortality female'!I80)</f>
        <v>0.7304167806475117</v>
      </c>
      <c r="J190" s="21">
        <f>J189*(1-'Mortality female'!J80)</f>
        <v>0.73219697741765088</v>
      </c>
      <c r="K190" s="21">
        <f>K189*(1-'Mortality female'!K80)</f>
        <v>0.7412111012973549</v>
      </c>
      <c r="L190" s="21">
        <f>L189*(1-'Mortality female'!L80)</f>
        <v>0.74066136349856448</v>
      </c>
      <c r="M190" s="21">
        <f>M189*(1-'Mortality female'!M80)</f>
        <v>0.74278552938547104</v>
      </c>
      <c r="N190" s="21">
        <f>N189*(1-'Mortality female'!N80)</f>
        <v>0.7450389634843505</v>
      </c>
      <c r="O190" s="21">
        <f>O189*(1-'Mortality female'!O80)</f>
        <v>0.75008625172726429</v>
      </c>
      <c r="P190" s="21">
        <f>P189*(1-'Mortality female'!P80)</f>
        <v>0.75370221059515174</v>
      </c>
      <c r="Q190" s="21">
        <f>Q189*(1-'Mortality female'!Q80)</f>
        <v>0.7522643111822398</v>
      </c>
      <c r="R190" s="21">
        <f>R189*(1-'Mortality female'!R80)</f>
        <v>0.75123941216809098</v>
      </c>
      <c r="S190" s="21">
        <f>S189*(1-'Mortality female'!S80)</f>
        <v>0.7566471821767925</v>
      </c>
      <c r="T190" s="21">
        <f>T189*(1-'Mortality female'!T80)</f>
        <v>0.75598126732707349</v>
      </c>
      <c r="U190" s="21">
        <f>U189*(1-'Mortality female'!U80)</f>
        <v>0.76084656793905314</v>
      </c>
      <c r="V190" s="21">
        <f>V189*(1-'Mortality female'!V80)</f>
        <v>0.75184047001294385</v>
      </c>
      <c r="W190" s="21">
        <f>W189*(1-'Mortality female'!W80)</f>
        <v>0.7441921557831902</v>
      </c>
      <c r="X190" s="21">
        <f>X189*(1-'Mortality female'!X80)</f>
        <v>0.75006052696482717</v>
      </c>
      <c r="Y190" s="21">
        <f>Y189*(1-'Mortality female'!Y80)</f>
        <v>0.75597064332480157</v>
      </c>
      <c r="Z190" s="21">
        <f>Z189*(1-'Mortality female'!Z80)</f>
        <v>0.75468279020549089</v>
      </c>
      <c r="AA190" s="21">
        <f ca="1">AA189*(1-'Mortality female'!AA80)</f>
        <v>0.75598389615762507</v>
      </c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</row>
    <row r="191" spans="1:37" x14ac:dyDescent="0.2">
      <c r="A191" s="1">
        <v>78</v>
      </c>
      <c r="B191" s="21">
        <f>B190*(1-'Mortality female'!B81)</f>
        <v>0.65925813188202476</v>
      </c>
      <c r="C191" s="21">
        <f>C190*(1-'Mortality female'!C81)</f>
        <v>0.65948443271170598</v>
      </c>
      <c r="D191" s="21">
        <f>D190*(1-'Mortality female'!D81)</f>
        <v>0.66007732350764037</v>
      </c>
      <c r="E191" s="21">
        <f>E190*(1-'Mortality female'!E81)</f>
        <v>0.6678669476892295</v>
      </c>
      <c r="F191" s="21">
        <f>F190*(1-'Mortality female'!F81)</f>
        <v>0.68250617148274184</v>
      </c>
      <c r="G191" s="21">
        <f>G190*(1-'Mortality female'!G81)</f>
        <v>0.68706633813644047</v>
      </c>
      <c r="H191" s="21">
        <f>H190*(1-'Mortality female'!H81)</f>
        <v>0.69554960934482035</v>
      </c>
      <c r="I191" s="21">
        <f>I190*(1-'Mortality female'!I81)</f>
        <v>0.70612642168703943</v>
      </c>
      <c r="J191" s="21">
        <f>J190*(1-'Mortality female'!J81)</f>
        <v>0.70844138679482682</v>
      </c>
      <c r="K191" s="21">
        <f>K190*(1-'Mortality female'!K81)</f>
        <v>0.71802800257547228</v>
      </c>
      <c r="L191" s="21">
        <f>L190*(1-'Mortality female'!L81)</f>
        <v>0.71750861884919115</v>
      </c>
      <c r="M191" s="21">
        <f>M190*(1-'Mortality female'!M81)</f>
        <v>0.72051324061214661</v>
      </c>
      <c r="N191" s="21">
        <f>N190*(1-'Mortality female'!N81)</f>
        <v>0.72185103945799323</v>
      </c>
      <c r="O191" s="21">
        <f>O190*(1-'Mortality female'!O81)</f>
        <v>0.72852499700362483</v>
      </c>
      <c r="P191" s="21">
        <f>P190*(1-'Mortality female'!P81)</f>
        <v>0.73264612233972071</v>
      </c>
      <c r="Q191" s="21">
        <f>Q190*(1-'Mortality female'!Q81)</f>
        <v>0.73052696008578044</v>
      </c>
      <c r="R191" s="21">
        <f>R190*(1-'Mortality female'!R81)</f>
        <v>0.72976811273552367</v>
      </c>
      <c r="S191" s="21">
        <f>S190*(1-'Mortality female'!S81)</f>
        <v>0.73570390396333984</v>
      </c>
      <c r="T191" s="21">
        <f>T190*(1-'Mortality female'!T81)</f>
        <v>0.73395512258547213</v>
      </c>
      <c r="U191" s="21">
        <f>U190*(1-'Mortality female'!U81)</f>
        <v>0.7390941674622179</v>
      </c>
      <c r="V191" s="21">
        <f>V190*(1-'Mortality female'!V81)</f>
        <v>0.72869458096214068</v>
      </c>
      <c r="W191" s="21">
        <f>W190*(1-'Mortality female'!W81)</f>
        <v>0.72209114806821295</v>
      </c>
      <c r="X191" s="21">
        <f>X190*(1-'Mortality female'!X81)</f>
        <v>0.72761864119175357</v>
      </c>
      <c r="Y191" s="21">
        <f>Y190*(1-'Mortality female'!Y81)</f>
        <v>0.73235141444565699</v>
      </c>
      <c r="Z191" s="21">
        <f>Z190*(1-'Mortality female'!Z81)</f>
        <v>0.73382311331616967</v>
      </c>
      <c r="AA191" s="21">
        <f ca="1">AA190*(1-'Mortality female'!AA81)</f>
        <v>0.73758078951130923</v>
      </c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</row>
    <row r="192" spans="1:37" x14ac:dyDescent="0.2">
      <c r="A192" s="1">
        <v>79</v>
      </c>
      <c r="B192" s="21">
        <f>B191*(1-'Mortality female'!B82)</f>
        <v>0.62890187632610051</v>
      </c>
      <c r="C192" s="21">
        <f>C191*(1-'Mortality female'!C82)</f>
        <v>0.62945993095847852</v>
      </c>
      <c r="D192" s="21">
        <f>D191*(1-'Mortality female'!D82)</f>
        <v>0.63113865170459138</v>
      </c>
      <c r="E192" s="21">
        <f>E191*(1-'Mortality female'!E82)</f>
        <v>0.63946439768799057</v>
      </c>
      <c r="F192" s="21">
        <f>F191*(1-'Mortality female'!F82)</f>
        <v>0.65364112111302231</v>
      </c>
      <c r="G192" s="21">
        <f>G191*(1-'Mortality female'!G82)</f>
        <v>0.65928837519917405</v>
      </c>
      <c r="H192" s="21">
        <f>H191*(1-'Mortality female'!H82)</f>
        <v>0.66868630320348088</v>
      </c>
      <c r="I192" s="21">
        <f>I191*(1-'Mortality female'!I82)</f>
        <v>0.67920014659551298</v>
      </c>
      <c r="J192" s="21">
        <f>J191*(1-'Mortality female'!J82)</f>
        <v>0.68161647172120765</v>
      </c>
      <c r="K192" s="21">
        <f>K191*(1-'Mortality female'!K82)</f>
        <v>0.69312115031484456</v>
      </c>
      <c r="L192" s="21">
        <f>L191*(1-'Mortality female'!L82)</f>
        <v>0.69244421580355942</v>
      </c>
      <c r="M192" s="21">
        <f>M191*(1-'Mortality female'!M82)</f>
        <v>0.69588853605419621</v>
      </c>
      <c r="N192" s="21">
        <f>N191*(1-'Mortality female'!N82)</f>
        <v>0.69651089843786307</v>
      </c>
      <c r="O192" s="21">
        <f>O191*(1-'Mortality female'!O82)</f>
        <v>0.7042528823581059</v>
      </c>
      <c r="P192" s="21">
        <f>P191*(1-'Mortality female'!P82)</f>
        <v>0.70943338387476018</v>
      </c>
      <c r="Q192" s="21">
        <f>Q191*(1-'Mortality female'!Q82)</f>
        <v>0.70562726173423951</v>
      </c>
      <c r="R192" s="21">
        <f>R191*(1-'Mortality female'!R82)</f>
        <v>0.70578503016246696</v>
      </c>
      <c r="S192" s="21">
        <f>S191*(1-'Mortality female'!S82)</f>
        <v>0.71253121260861885</v>
      </c>
      <c r="T192" s="21">
        <f>T191*(1-'Mortality female'!T82)</f>
        <v>0.71057799823746248</v>
      </c>
      <c r="U192" s="21">
        <f>U191*(1-'Mortality female'!U82)</f>
        <v>0.71552803593046033</v>
      </c>
      <c r="V192" s="21">
        <f>V191*(1-'Mortality female'!V82)</f>
        <v>0.70324209491839196</v>
      </c>
      <c r="W192" s="21">
        <f>W191*(1-'Mortality female'!W82)</f>
        <v>0.69714202402457837</v>
      </c>
      <c r="X192" s="21">
        <f>X191*(1-'Mortality female'!X82)</f>
        <v>0.70277969914544536</v>
      </c>
      <c r="Y192" s="21">
        <f>Y191*(1-'Mortality female'!Y82)</f>
        <v>0.70790887123465496</v>
      </c>
      <c r="Z192" s="21">
        <f>Z191*(1-'Mortality female'!Z82)</f>
        <v>0.70746360074742698</v>
      </c>
      <c r="AA192" s="21">
        <f ca="1">AA191*(1-'Mortality female'!AA82)</f>
        <v>0.71472972343699359</v>
      </c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</row>
    <row r="193" spans="1:37" x14ac:dyDescent="0.2">
      <c r="A193" s="1">
        <v>80</v>
      </c>
      <c r="B193" s="21">
        <f>B192*(1-'Mortality female'!B83)</f>
        <v>0.59756815237527561</v>
      </c>
      <c r="C193" s="21">
        <f>C192*(1-'Mortality female'!C83)</f>
        <v>0.59837254123616401</v>
      </c>
      <c r="D193" s="21">
        <f>D192*(1-'Mortality female'!D83)</f>
        <v>0.59830643114149917</v>
      </c>
      <c r="E193" s="21">
        <f>E192*(1-'Mortality female'!E83)</f>
        <v>0.60787831245217927</v>
      </c>
      <c r="F193" s="21">
        <f>F192*(1-'Mortality female'!F83)</f>
        <v>0.62294310956935384</v>
      </c>
      <c r="G193" s="21">
        <f>G192*(1-'Mortality female'!G83)</f>
        <v>0.62890673013398768</v>
      </c>
      <c r="H193" s="21">
        <f>H192*(1-'Mortality female'!H83)</f>
        <v>0.63853275929112163</v>
      </c>
      <c r="I193" s="21">
        <f>I192*(1-'Mortality female'!I83)</f>
        <v>0.65084869068733642</v>
      </c>
      <c r="J193" s="21">
        <f>J192*(1-'Mortality female'!J83)</f>
        <v>0.65169585734632474</v>
      </c>
      <c r="K193" s="21">
        <f>K192*(1-'Mortality female'!K83)</f>
        <v>0.66437056288322049</v>
      </c>
      <c r="L193" s="21">
        <f>L192*(1-'Mortality female'!L83)</f>
        <v>0.66358786185334073</v>
      </c>
      <c r="M193" s="21">
        <f>M192*(1-'Mortality female'!M83)</f>
        <v>0.66848215094137942</v>
      </c>
      <c r="N193" s="21">
        <f>N192*(1-'Mortality female'!N83)</f>
        <v>0.66856372990836044</v>
      </c>
      <c r="O193" s="21">
        <f>O192*(1-'Mortality female'!O83)</f>
        <v>0.67518308468608756</v>
      </c>
      <c r="P193" s="21">
        <f>P192*(1-'Mortality female'!P83)</f>
        <v>0.68339585206468756</v>
      </c>
      <c r="Q193" s="21">
        <f>Q192*(1-'Mortality female'!Q83)</f>
        <v>0.67800195781452055</v>
      </c>
      <c r="R193" s="21">
        <f>R192*(1-'Mortality female'!R83)</f>
        <v>0.67920905461512515</v>
      </c>
      <c r="S193" s="21">
        <f>S192*(1-'Mortality female'!S83)</f>
        <v>0.68583427228652205</v>
      </c>
      <c r="T193" s="21">
        <f>T192*(1-'Mortality female'!T83)</f>
        <v>0.6847788441903766</v>
      </c>
      <c r="U193" s="21">
        <f>U192*(1-'Mortality female'!U83)</f>
        <v>0.69027718140756933</v>
      </c>
      <c r="V193" s="21">
        <f>V192*(1-'Mortality female'!V83)</f>
        <v>0.6753451445661367</v>
      </c>
      <c r="W193" s="21">
        <f>W192*(1-'Mortality female'!W83)</f>
        <v>0.66945716831685964</v>
      </c>
      <c r="X193" s="21">
        <f>X192*(1-'Mortality female'!X83)</f>
        <v>0.67579721670345061</v>
      </c>
      <c r="Y193" s="21">
        <f>Y192*(1-'Mortality female'!Y83)</f>
        <v>0.68050982817486771</v>
      </c>
      <c r="Z193" s="21">
        <f>Z192*(1-'Mortality female'!Z83)</f>
        <v>0.68028409944238655</v>
      </c>
      <c r="AA193" s="21">
        <f ca="1">AA192*(1-'Mortality female'!AA83)</f>
        <v>0.68664836130987539</v>
      </c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</row>
    <row r="194" spans="1:37" x14ac:dyDescent="0.2">
      <c r="A194" s="1">
        <v>81</v>
      </c>
      <c r="B194" s="21">
        <f>B193*(1-'Mortality female'!B84)</f>
        <v>0.56417189744214258</v>
      </c>
      <c r="C194" s="21">
        <f>C193*(1-'Mortality female'!C84)</f>
        <v>0.56235824693436431</v>
      </c>
      <c r="D194" s="21">
        <f>D193*(1-'Mortality female'!D84)</f>
        <v>0.56432949934691012</v>
      </c>
      <c r="E194" s="21">
        <f>E193*(1-'Mortality female'!E84)</f>
        <v>0.57404308277276839</v>
      </c>
      <c r="F194" s="21">
        <f>F193*(1-'Mortality female'!F84)</f>
        <v>0.58983199099342787</v>
      </c>
      <c r="G194" s="21">
        <f>G193*(1-'Mortality female'!G84)</f>
        <v>0.59666555040152369</v>
      </c>
      <c r="H194" s="21">
        <f>H193*(1-'Mortality female'!H84)</f>
        <v>0.60611153149644814</v>
      </c>
      <c r="I194" s="21">
        <f>I193*(1-'Mortality female'!I84)</f>
        <v>0.61927709999051217</v>
      </c>
      <c r="J194" s="21">
        <f>J193*(1-'Mortality female'!J84)</f>
        <v>0.61927651923651761</v>
      </c>
      <c r="K194" s="21">
        <f>K193*(1-'Mortality female'!K84)</f>
        <v>0.63254923183749567</v>
      </c>
      <c r="L194" s="21">
        <f>L193*(1-'Mortality female'!L84)</f>
        <v>0.63305127067043676</v>
      </c>
      <c r="M194" s="21">
        <f>M193*(1-'Mortality female'!M84)</f>
        <v>0.63789012162071279</v>
      </c>
      <c r="N194" s="21">
        <f>N193*(1-'Mortality female'!N84)</f>
        <v>0.63757119885128521</v>
      </c>
      <c r="O194" s="21">
        <f>O193*(1-'Mortality female'!O84)</f>
        <v>0.64477278070467015</v>
      </c>
      <c r="P194" s="21">
        <f>P193*(1-'Mortality female'!P84)</f>
        <v>0.65478350954006637</v>
      </c>
      <c r="Q194" s="21">
        <f>Q193*(1-'Mortality female'!Q84)</f>
        <v>0.64699564584293889</v>
      </c>
      <c r="R194" s="21">
        <f>R193*(1-'Mortality female'!R84)</f>
        <v>0.65079976154043895</v>
      </c>
      <c r="S194" s="21">
        <f>S193*(1-'Mortality female'!S84)</f>
        <v>0.65656697940560793</v>
      </c>
      <c r="T194" s="21">
        <f>T193*(1-'Mortality female'!T84)</f>
        <v>0.65666428895907969</v>
      </c>
      <c r="U194" s="21">
        <f>U193*(1-'Mortality female'!U84)</f>
        <v>0.66183743443105636</v>
      </c>
      <c r="V194" s="21">
        <f>V193*(1-'Mortality female'!V84)</f>
        <v>0.64555400421676845</v>
      </c>
      <c r="W194" s="21">
        <f>W193*(1-'Mortality female'!W84)</f>
        <v>0.63964491413786961</v>
      </c>
      <c r="X194" s="21">
        <f>X193*(1-'Mortality female'!X84)</f>
        <v>0.6471368432153618</v>
      </c>
      <c r="Y194" s="21">
        <f>Y193*(1-'Mortality female'!Y84)</f>
        <v>0.65099016674636812</v>
      </c>
      <c r="Z194" s="21">
        <f>Z193*(1-'Mortality female'!Z84)</f>
        <v>0.65270436356103334</v>
      </c>
      <c r="AA194" s="21">
        <f ca="1">AA193*(1-'Mortality female'!AA84)</f>
        <v>0.65980176189758033</v>
      </c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</row>
    <row r="195" spans="1:37" x14ac:dyDescent="0.2">
      <c r="A195" s="1">
        <v>82</v>
      </c>
      <c r="B195" s="21">
        <f>B194*(1-'Mortality female'!B85)</f>
        <v>0.52618613841646766</v>
      </c>
      <c r="C195" s="21">
        <f>C194*(1-'Mortality female'!C85)</f>
        <v>0.52661437501106256</v>
      </c>
      <c r="D195" s="21">
        <f>D194*(1-'Mortality female'!D85)</f>
        <v>0.52658066110323021</v>
      </c>
      <c r="E195" s="21">
        <f>E194*(1-'Mortality female'!E85)</f>
        <v>0.53790207567363502</v>
      </c>
      <c r="F195" s="21">
        <f>F194*(1-'Mortality female'!F85)</f>
        <v>0.55267795154725696</v>
      </c>
      <c r="G195" s="21">
        <f>G194*(1-'Mortality female'!G85)</f>
        <v>0.56086973336529622</v>
      </c>
      <c r="H195" s="21">
        <f>H194*(1-'Mortality female'!H85)</f>
        <v>0.57049916457296623</v>
      </c>
      <c r="I195" s="21">
        <f>I194*(1-'Mortality female'!I85)</f>
        <v>0.58523368729673908</v>
      </c>
      <c r="J195" s="21">
        <f>J194*(1-'Mortality female'!J85)</f>
        <v>0.58529557628670414</v>
      </c>
      <c r="K195" s="21">
        <f>K194*(1-'Mortality female'!K85)</f>
        <v>0.59766789265975284</v>
      </c>
      <c r="L195" s="21">
        <f>L194*(1-'Mortality female'!L85)</f>
        <v>0.59899293201608661</v>
      </c>
      <c r="M195" s="21">
        <f>M194*(1-'Mortality female'!M85)</f>
        <v>0.60389658788340494</v>
      </c>
      <c r="N195" s="21">
        <f>N194*(1-'Mortality female'!N85)</f>
        <v>0.60499083999993508</v>
      </c>
      <c r="O195" s="21">
        <f>O194*(1-'Mortality female'!O85)</f>
        <v>0.61214719653888106</v>
      </c>
      <c r="P195" s="21">
        <f>P194*(1-'Mortality female'!P85)</f>
        <v>0.62339790676994322</v>
      </c>
      <c r="Q195" s="21">
        <f>Q194*(1-'Mortality female'!Q85)</f>
        <v>0.614537897400114</v>
      </c>
      <c r="R195" s="21">
        <f>R194*(1-'Mortality female'!R85)</f>
        <v>0.6187927666573183</v>
      </c>
      <c r="S195" s="21">
        <f>S194*(1-'Mortality female'!S85)</f>
        <v>0.62428899397132642</v>
      </c>
      <c r="T195" s="21">
        <f>T194*(1-'Mortality female'!T85)</f>
        <v>0.62409229677174338</v>
      </c>
      <c r="U195" s="21">
        <f>U194*(1-'Mortality female'!U85)</f>
        <v>0.63024605281227097</v>
      </c>
      <c r="V195" s="21">
        <f>V194*(1-'Mortality female'!V85)</f>
        <v>0.61239441347649837</v>
      </c>
      <c r="W195" s="21">
        <f>W194*(1-'Mortality female'!W85)</f>
        <v>0.60807854000749284</v>
      </c>
      <c r="X195" s="21">
        <f>X194*(1-'Mortality female'!X85)</f>
        <v>0.61411563003238645</v>
      </c>
      <c r="Y195" s="21">
        <f>Y194*(1-'Mortality female'!Y85)</f>
        <v>0.61846209023377496</v>
      </c>
      <c r="Z195" s="21">
        <f>Z194*(1-'Mortality female'!Z85)</f>
        <v>0.62079768521263978</v>
      </c>
      <c r="AA195" s="21">
        <f ca="1">AA194*(1-'Mortality female'!AA85)</f>
        <v>0.62865541142251868</v>
      </c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</row>
    <row r="196" spans="1:37" x14ac:dyDescent="0.2">
      <c r="A196" s="1">
        <v>83</v>
      </c>
      <c r="B196" s="21">
        <f>B195*(1-'Mortality female'!B86)</f>
        <v>0.48535917291417552</v>
      </c>
      <c r="C196" s="21">
        <f>C195*(1-'Mortality female'!C86)</f>
        <v>0.48741366023845606</v>
      </c>
      <c r="D196" s="21">
        <f>D195*(1-'Mortality female'!D86)</f>
        <v>0.48723643901731495</v>
      </c>
      <c r="E196" s="21">
        <f>E195*(1-'Mortality female'!E86)</f>
        <v>0.49875724355008827</v>
      </c>
      <c r="F196" s="21">
        <f>F195*(1-'Mortality female'!F86)</f>
        <v>0.5140064541858137</v>
      </c>
      <c r="G196" s="21">
        <f>G195*(1-'Mortality female'!G86)</f>
        <v>0.52352327841415769</v>
      </c>
      <c r="H196" s="21">
        <f>H195*(1-'Mortality female'!H86)</f>
        <v>0.53314336565786746</v>
      </c>
      <c r="I196" s="21">
        <f>I195*(1-'Mortality female'!I86)</f>
        <v>0.54790951651857867</v>
      </c>
      <c r="J196" s="21">
        <f>J195*(1-'Mortality female'!J86)</f>
        <v>0.54730585784529939</v>
      </c>
      <c r="K196" s="21">
        <f>K195*(1-'Mortality female'!K86)</f>
        <v>0.56172426906674644</v>
      </c>
      <c r="L196" s="21">
        <f>L195*(1-'Mortality female'!L86)</f>
        <v>0.56200807589284574</v>
      </c>
      <c r="M196" s="21">
        <f>M195*(1-'Mortality female'!M86)</f>
        <v>0.56783818499937966</v>
      </c>
      <c r="N196" s="21">
        <f>N195*(1-'Mortality female'!N86)</f>
        <v>0.56963586067873229</v>
      </c>
      <c r="O196" s="21">
        <f>O195*(1-'Mortality female'!O86)</f>
        <v>0.57721029418571212</v>
      </c>
      <c r="P196" s="21">
        <f>P195*(1-'Mortality female'!P86)</f>
        <v>0.58645171165207055</v>
      </c>
      <c r="Q196" s="21">
        <f>Q195*(1-'Mortality female'!Q86)</f>
        <v>0.57907492766480861</v>
      </c>
      <c r="R196" s="21">
        <f>R195*(1-'Mortality female'!R86)</f>
        <v>0.5835116518742377</v>
      </c>
      <c r="S196" s="21">
        <f>S195*(1-'Mortality female'!S86)</f>
        <v>0.58899702151458178</v>
      </c>
      <c r="T196" s="21">
        <f>T195*(1-'Mortality female'!T86)</f>
        <v>0.58909825279503925</v>
      </c>
      <c r="U196" s="21">
        <f>U195*(1-'Mortality female'!U86)</f>
        <v>0.59621575226520307</v>
      </c>
      <c r="V196" s="21">
        <f>V195*(1-'Mortality female'!V86)</f>
        <v>0.57667732196549493</v>
      </c>
      <c r="W196" s="21">
        <f>W195*(1-'Mortality female'!W86)</f>
        <v>0.57500009179593303</v>
      </c>
      <c r="X196" s="21">
        <f>X195*(1-'Mortality female'!X86)</f>
        <v>0.58010213360268104</v>
      </c>
      <c r="Y196" s="21">
        <f>Y195*(1-'Mortality female'!Y86)</f>
        <v>0.58330546725015242</v>
      </c>
      <c r="Z196" s="21">
        <f>Z195*(1-'Mortality female'!Z86)</f>
        <v>0.58592991277473161</v>
      </c>
      <c r="AA196" s="21">
        <f ca="1">AA195*(1-'Mortality female'!AA86)</f>
        <v>0.5927998078789547</v>
      </c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</row>
    <row r="197" spans="1:37" x14ac:dyDescent="0.2">
      <c r="A197" s="1">
        <v>84</v>
      </c>
      <c r="B197" s="21">
        <f>B196*(1-'Mortality female'!B87)</f>
        <v>0.44366988526262263</v>
      </c>
      <c r="C197" s="21">
        <f>C196*(1-'Mortality female'!C87)</f>
        <v>0.44663847470061407</v>
      </c>
      <c r="D197" s="21">
        <f>D196*(1-'Mortality female'!D87)</f>
        <v>0.4448148676445462</v>
      </c>
      <c r="E197" s="21">
        <f>E196*(1-'Mortality female'!E87)</f>
        <v>0.45874273279266647</v>
      </c>
      <c r="F197" s="21">
        <f>F196*(1-'Mortality female'!F87)</f>
        <v>0.4718899648302492</v>
      </c>
      <c r="G197" s="21">
        <f>G196*(1-'Mortality female'!G87)</f>
        <v>0.48383871062561995</v>
      </c>
      <c r="H197" s="21">
        <f>H196*(1-'Mortality female'!H87)</f>
        <v>0.49204725569890395</v>
      </c>
      <c r="I197" s="21">
        <f>I196*(1-'Mortality female'!I87)</f>
        <v>0.50813220857500963</v>
      </c>
      <c r="J197" s="21">
        <f>J196*(1-'Mortality female'!J87)</f>
        <v>0.50865624659610009</v>
      </c>
      <c r="K197" s="21">
        <f>K196*(1-'Mortality female'!K87)</f>
        <v>0.52267942743739948</v>
      </c>
      <c r="L197" s="21">
        <f>L196*(1-'Mortality female'!L87)</f>
        <v>0.52491918324866937</v>
      </c>
      <c r="M197" s="21">
        <f>M196*(1-'Mortality female'!M87)</f>
        <v>0.52909913852163926</v>
      </c>
      <c r="N197" s="21">
        <f>N196*(1-'Mortality female'!N87)</f>
        <v>0.53058904596330492</v>
      </c>
      <c r="O197" s="21">
        <f>O196*(1-'Mortality female'!O87)</f>
        <v>0.53926920199515282</v>
      </c>
      <c r="P197" s="21">
        <f>P196*(1-'Mortality female'!P87)</f>
        <v>0.55020523671881272</v>
      </c>
      <c r="Q197" s="21">
        <f>Q196*(1-'Mortality female'!Q87)</f>
        <v>0.5416950410169874</v>
      </c>
      <c r="R197" s="21">
        <f>R196*(1-'Mortality female'!R87)</f>
        <v>0.54580981708912413</v>
      </c>
      <c r="S197" s="21">
        <f>S196*(1-'Mortality female'!S87)</f>
        <v>0.55118258726519276</v>
      </c>
      <c r="T197" s="21">
        <f>T196*(1-'Mortality female'!T87)</f>
        <v>0.55171492480706075</v>
      </c>
      <c r="U197" s="21">
        <f>U196*(1-'Mortality female'!U87)</f>
        <v>0.55854549034631118</v>
      </c>
      <c r="V197" s="21">
        <f>V196*(1-'Mortality female'!V87)</f>
        <v>0.53817033497139199</v>
      </c>
      <c r="W197" s="21">
        <f>W196*(1-'Mortality female'!W87)</f>
        <v>0.53651764583053863</v>
      </c>
      <c r="X197" s="21">
        <f>X196*(1-'Mortality female'!X87)</f>
        <v>0.5433396960882988</v>
      </c>
      <c r="Y197" s="21">
        <f>Y196*(1-'Mortality female'!Y87)</f>
        <v>0.54748537330213665</v>
      </c>
      <c r="Z197" s="21">
        <f>Z196*(1-'Mortality female'!Z87)</f>
        <v>0.54884722894109927</v>
      </c>
      <c r="AA197" s="21">
        <f ca="1">AA196*(1-'Mortality female'!AA87)</f>
        <v>0.55427045671869313</v>
      </c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</row>
    <row r="198" spans="1:37" x14ac:dyDescent="0.2">
      <c r="A198" s="1">
        <v>85</v>
      </c>
      <c r="B198" s="21">
        <f>B197*(1-'Mortality female'!B88)</f>
        <v>0.39926395730543673</v>
      </c>
      <c r="C198" s="21">
        <f>C197*(1-'Mortality female'!C88)</f>
        <v>0.40475908906799529</v>
      </c>
      <c r="D198" s="21">
        <f>D197*(1-'Mortality female'!D88)</f>
        <v>0.40337285757691832</v>
      </c>
      <c r="E198" s="21">
        <f>E197*(1-'Mortality female'!E88)</f>
        <v>0.41627317252294804</v>
      </c>
      <c r="F198" s="21">
        <f>F197*(1-'Mortality female'!F88)</f>
        <v>0.43050348598178723</v>
      </c>
      <c r="G198" s="21">
        <f>G197*(1-'Mortality female'!G88)</f>
        <v>0.4406615792956185</v>
      </c>
      <c r="H198" s="21">
        <f>H197*(1-'Mortality female'!H88)</f>
        <v>0.44915286310071523</v>
      </c>
      <c r="I198" s="21">
        <f>I197*(1-'Mortality female'!I88)</f>
        <v>0.46542369042400805</v>
      </c>
      <c r="J198" s="21">
        <f>J197*(1-'Mortality female'!J88)</f>
        <v>0.46657120037706812</v>
      </c>
      <c r="K198" s="21">
        <f>K197*(1-'Mortality female'!K88)</f>
        <v>0.48305789583593634</v>
      </c>
      <c r="L198" s="21">
        <f>L197*(1-'Mortality female'!L88)</f>
        <v>0.48479579214837581</v>
      </c>
      <c r="M198" s="21">
        <f>M197*(1-'Mortality female'!M88)</f>
        <v>0.48927207064561123</v>
      </c>
      <c r="N198" s="21">
        <f>N197*(1-'Mortality female'!N88)</f>
        <v>0.48928895424529939</v>
      </c>
      <c r="O198" s="21">
        <f>O197*(1-'Mortality female'!O88)</f>
        <v>0.49804509315747819</v>
      </c>
      <c r="P198" s="21">
        <f>P197*(1-'Mortality female'!P88)</f>
        <v>0.51033122095115835</v>
      </c>
      <c r="Q198" s="21">
        <f>Q197*(1-'Mortality female'!Q88)</f>
        <v>0.49985275770468496</v>
      </c>
      <c r="R198" s="21">
        <f>R197*(1-'Mortality female'!R88)</f>
        <v>0.50440440750469107</v>
      </c>
      <c r="S198" s="21">
        <f>S197*(1-'Mortality female'!S88)</f>
        <v>0.50966250148341619</v>
      </c>
      <c r="T198" s="21">
        <f>T197*(1-'Mortality female'!T88)</f>
        <v>0.50989481342913801</v>
      </c>
      <c r="U198" s="21">
        <f>U197*(1-'Mortality female'!U88)</f>
        <v>0.51976285185864712</v>
      </c>
      <c r="V198" s="21">
        <f>V197*(1-'Mortality female'!V88)</f>
        <v>0.49678898286546758</v>
      </c>
      <c r="W198" s="21">
        <f>W197*(1-'Mortality female'!W88)</f>
        <v>0.49495983350423484</v>
      </c>
      <c r="X198" s="21">
        <f>X197*(1-'Mortality female'!X88)</f>
        <v>0.50216170212910638</v>
      </c>
      <c r="Y198" s="21">
        <f>Y197*(1-'Mortality female'!Y88)</f>
        <v>0.50631318596043506</v>
      </c>
      <c r="Z198" s="21">
        <f>Z197*(1-'Mortality female'!Z88)</f>
        <v>0.50789876773223153</v>
      </c>
      <c r="AA198" s="21">
        <f ca="1">AA197*(1-'Mortality female'!AA88)</f>
        <v>0.51282222707543068</v>
      </c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</row>
    <row r="199" spans="1:37" x14ac:dyDescent="0.2">
      <c r="A199" s="1">
        <v>86</v>
      </c>
      <c r="B199" s="21">
        <f>B198*(1-'Mortality female'!B89)</f>
        <v>0.35657428806618136</v>
      </c>
      <c r="C199" s="21">
        <f>C198*(1-'Mortality female'!C89)</f>
        <v>0.36067933236092148</v>
      </c>
      <c r="D199" s="21">
        <f>D198*(1-'Mortality female'!D89)</f>
        <v>0.36181871453467407</v>
      </c>
      <c r="E199" s="21">
        <f>E198*(1-'Mortality female'!E89)</f>
        <v>0.37132791931398768</v>
      </c>
      <c r="F199" s="21">
        <f>F198*(1-'Mortality female'!F89)</f>
        <v>0.38665963449136254</v>
      </c>
      <c r="G199" s="21">
        <f>G198*(1-'Mortality female'!G89)</f>
        <v>0.39776791337305167</v>
      </c>
      <c r="H199" s="21">
        <f>H198*(1-'Mortality female'!H89)</f>
        <v>0.40388440283667004</v>
      </c>
      <c r="I199" s="21">
        <f>I198*(1-'Mortality female'!I89)</f>
        <v>0.42188355260142818</v>
      </c>
      <c r="J199" s="21">
        <f>J198*(1-'Mortality female'!J89)</f>
        <v>0.42254540906570764</v>
      </c>
      <c r="K199" s="21">
        <f>K198*(1-'Mortality female'!K89)</f>
        <v>0.4383485432455132</v>
      </c>
      <c r="L199" s="21">
        <f>L198*(1-'Mortality female'!L89)</f>
        <v>0.44266609389033468</v>
      </c>
      <c r="M199" s="21">
        <f>M198*(1-'Mortality female'!M89)</f>
        <v>0.44620138273022664</v>
      </c>
      <c r="N199" s="21">
        <f>N198*(1-'Mortality female'!N89)</f>
        <v>0.44523475488856185</v>
      </c>
      <c r="O199" s="21">
        <f>O198*(1-'Mortality female'!O89)</f>
        <v>0.45405150202831029</v>
      </c>
      <c r="P199" s="21">
        <f>P198*(1-'Mortality female'!P89)</f>
        <v>0.46732245399835542</v>
      </c>
      <c r="Q199" s="21">
        <f>Q198*(1-'Mortality female'!Q89)</f>
        <v>0.45502525951665224</v>
      </c>
      <c r="R199" s="21">
        <f>R198*(1-'Mortality female'!R89)</f>
        <v>0.4611500612488223</v>
      </c>
      <c r="S199" s="21">
        <f>S198*(1-'Mortality female'!S89)</f>
        <v>0.46607886970036072</v>
      </c>
      <c r="T199" s="21">
        <f>T198*(1-'Mortality female'!T89)</f>
        <v>0.46495399638187351</v>
      </c>
      <c r="U199" s="21">
        <f>U198*(1-'Mortality female'!U89)</f>
        <v>0.47656342569565396</v>
      </c>
      <c r="V199" s="21">
        <f>V198*(1-'Mortality female'!V89)</f>
        <v>0.450610092644113</v>
      </c>
      <c r="W199" s="21">
        <f>W198*(1-'Mortality female'!W89)</f>
        <v>0.45282293347811031</v>
      </c>
      <c r="X199" s="21">
        <f>X198*(1-'Mortality female'!X89)</f>
        <v>0.45868231652517572</v>
      </c>
      <c r="Y199" s="21">
        <f>Y198*(1-'Mortality female'!Y89)</f>
        <v>0.46419995520135088</v>
      </c>
      <c r="Z199" s="21">
        <f>Z198*(1-'Mortality female'!Z89)</f>
        <v>0.46413571167809758</v>
      </c>
      <c r="AA199" s="21">
        <f ca="1">AA198*(1-'Mortality female'!AA89)</f>
        <v>0.4693648024179965</v>
      </c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</row>
    <row r="200" spans="1:37" x14ac:dyDescent="0.2">
      <c r="A200" s="1">
        <v>87</v>
      </c>
      <c r="B200" s="21">
        <f>B199*(1-'Mortality female'!B90)</f>
        <v>0.31283651566954213</v>
      </c>
      <c r="C200" s="21">
        <f>C199*(1-'Mortality female'!C90)</f>
        <v>0.31726852218486618</v>
      </c>
      <c r="D200" s="21">
        <f>D199*(1-'Mortality female'!D90)</f>
        <v>0.31743526511465031</v>
      </c>
      <c r="E200" s="21">
        <f>E199*(1-'Mortality female'!E90)</f>
        <v>0.32564428599197531</v>
      </c>
      <c r="F200" s="21">
        <f>F199*(1-'Mortality female'!F90)</f>
        <v>0.34410022610010593</v>
      </c>
      <c r="G200" s="21">
        <f>G199*(1-'Mortality female'!G90)</f>
        <v>0.35338385478258466</v>
      </c>
      <c r="H200" s="21">
        <f>H199*(1-'Mortality female'!H90)</f>
        <v>0.3597706542583336</v>
      </c>
      <c r="I200" s="21">
        <f>I199*(1-'Mortality female'!I90)</f>
        <v>0.37560415396297614</v>
      </c>
      <c r="J200" s="21">
        <f>J199*(1-'Mortality female'!J90)</f>
        <v>0.37893981902451646</v>
      </c>
      <c r="K200" s="21">
        <f>K199*(1-'Mortality female'!K90)</f>
        <v>0.39412137483573223</v>
      </c>
      <c r="L200" s="21">
        <f>L199*(1-'Mortality female'!L90)</f>
        <v>0.39640745086000123</v>
      </c>
      <c r="M200" s="21">
        <f>M199*(1-'Mortality female'!M90)</f>
        <v>0.40181141466200215</v>
      </c>
      <c r="N200" s="21">
        <f>N199*(1-'Mortality female'!N90)</f>
        <v>0.39986820327417205</v>
      </c>
      <c r="O200" s="21">
        <f>O199*(1-'Mortality female'!O90)</f>
        <v>0.40812411536599424</v>
      </c>
      <c r="P200" s="21">
        <f>P199*(1-'Mortality female'!P90)</f>
        <v>0.42268955740993652</v>
      </c>
      <c r="Q200" s="21">
        <f>Q199*(1-'Mortality female'!Q90)</f>
        <v>0.40925400079598312</v>
      </c>
      <c r="R200" s="21">
        <f>R199*(1-'Mortality female'!R90)</f>
        <v>0.41587301621303718</v>
      </c>
      <c r="S200" s="21">
        <f>S199*(1-'Mortality female'!S90)</f>
        <v>0.41859034011981078</v>
      </c>
      <c r="T200" s="21">
        <f>T199*(1-'Mortality female'!T90)</f>
        <v>0.41851319233178075</v>
      </c>
      <c r="U200" s="21">
        <f>U199*(1-'Mortality female'!U90)</f>
        <v>0.43199700298107058</v>
      </c>
      <c r="V200" s="21">
        <f>V199*(1-'Mortality female'!V90)</f>
        <v>0.40288088337507177</v>
      </c>
      <c r="W200" s="21">
        <f>W199*(1-'Mortality female'!W90)</f>
        <v>0.40768287693154592</v>
      </c>
      <c r="X200" s="21">
        <f>X199*(1-'Mortality female'!X90)</f>
        <v>0.41194813991682988</v>
      </c>
      <c r="Y200" s="21">
        <f>Y199*(1-'Mortality female'!Y90)</f>
        <v>0.42131269863040199</v>
      </c>
      <c r="Z200" s="21">
        <f>Z199*(1-'Mortality female'!Z90)</f>
        <v>0.41907431330864287</v>
      </c>
      <c r="AA200" s="21">
        <f ca="1">AA199*(1-'Mortality female'!AA90)</f>
        <v>0.42434074391190929</v>
      </c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</row>
    <row r="201" spans="1:37" x14ac:dyDescent="0.2">
      <c r="A201" s="1">
        <v>88</v>
      </c>
      <c r="B201" s="21">
        <f>B200*(1-'Mortality female'!B91)</f>
        <v>0.27204136111133537</v>
      </c>
      <c r="C201" s="21">
        <f>C200*(1-'Mortality female'!C91)</f>
        <v>0.27488326307608441</v>
      </c>
      <c r="D201" s="21">
        <f>D200*(1-'Mortality female'!D91)</f>
        <v>0.2748552279531824</v>
      </c>
      <c r="E201" s="21">
        <f>E200*(1-'Mortality female'!E91)</f>
        <v>0.28078920255257306</v>
      </c>
      <c r="F201" s="21">
        <f>F200*(1-'Mortality female'!F91)</f>
        <v>0.30065011748224685</v>
      </c>
      <c r="G201" s="21">
        <f>G200*(1-'Mortality female'!G91)</f>
        <v>0.30924172142527406</v>
      </c>
      <c r="H201" s="21">
        <f>H200*(1-'Mortality female'!H91)</f>
        <v>0.31528360968972891</v>
      </c>
      <c r="I201" s="21">
        <f>I200*(1-'Mortality female'!I91)</f>
        <v>0.33351602368986477</v>
      </c>
      <c r="J201" s="21">
        <f>J200*(1-'Mortality female'!J91)</f>
        <v>0.33092527672030569</v>
      </c>
      <c r="K201" s="21">
        <f>K200*(1-'Mortality female'!K91)</f>
        <v>0.34954072360374988</v>
      </c>
      <c r="L201" s="21">
        <f>L200*(1-'Mortality female'!L91)</f>
        <v>0.35134215161505139</v>
      </c>
      <c r="M201" s="21">
        <f>M200*(1-'Mortality female'!M91)</f>
        <v>0.35713157656808003</v>
      </c>
      <c r="N201" s="21">
        <f>N200*(1-'Mortality female'!N91)</f>
        <v>0.35502942566853268</v>
      </c>
      <c r="O201" s="21">
        <f>O200*(1-'Mortality female'!O91)</f>
        <v>0.36218350023619794</v>
      </c>
      <c r="P201" s="21">
        <f>P200*(1-'Mortality female'!P91)</f>
        <v>0.37767665399361494</v>
      </c>
      <c r="Q201" s="21">
        <f>Q200*(1-'Mortality female'!Q91)</f>
        <v>0.36150855635624457</v>
      </c>
      <c r="R201" s="21">
        <f>R200*(1-'Mortality female'!R91)</f>
        <v>0.36882540719635498</v>
      </c>
      <c r="S201" s="21">
        <f>S200*(1-'Mortality female'!S91)</f>
        <v>0.37164306953543669</v>
      </c>
      <c r="T201" s="21">
        <f>T200*(1-'Mortality female'!T91)</f>
        <v>0.37085997052619002</v>
      </c>
      <c r="U201" s="21">
        <f>U200*(1-'Mortality female'!U91)</f>
        <v>0.38456655824226543</v>
      </c>
      <c r="V201" s="21">
        <f>V200*(1-'Mortality female'!V91)</f>
        <v>0.35439623471031012</v>
      </c>
      <c r="W201" s="21">
        <f>W200*(1-'Mortality female'!W91)</f>
        <v>0.36118549544779222</v>
      </c>
      <c r="X201" s="21">
        <f>X200*(1-'Mortality female'!X91)</f>
        <v>0.36254778580863267</v>
      </c>
      <c r="Y201" s="21">
        <f>Y200*(1-'Mortality female'!Y91)</f>
        <v>0.37431241868965764</v>
      </c>
      <c r="Z201" s="21">
        <f>Z200*(1-'Mortality female'!Z91)</f>
        <v>0.37055428802413048</v>
      </c>
      <c r="AA201" s="21">
        <f ca="1">AA200*(1-'Mortality female'!AA91)</f>
        <v>0.37461262748348634</v>
      </c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</row>
    <row r="202" spans="1:37" x14ac:dyDescent="0.2">
      <c r="A202" s="1">
        <v>89</v>
      </c>
      <c r="B202" s="21">
        <f>B201*(1-'Mortality female'!B92)</f>
        <v>0.23100736545897366</v>
      </c>
      <c r="C202" s="21">
        <f>C201*(1-'Mortality female'!C92)</f>
        <v>0.23354151216989727</v>
      </c>
      <c r="D202" s="21">
        <f>D201*(1-'Mortality female'!D92)</f>
        <v>0.233069829796475</v>
      </c>
      <c r="E202" s="21">
        <f>E201*(1-'Mortality female'!E92)</f>
        <v>0.23767768304919507</v>
      </c>
      <c r="F202" s="21">
        <f>F201*(1-'Mortality female'!F92)</f>
        <v>0.25780922459504374</v>
      </c>
      <c r="G202" s="21">
        <f>G201*(1-'Mortality female'!G92)</f>
        <v>0.26477788500053456</v>
      </c>
      <c r="H202" s="21">
        <f>H201*(1-'Mortality female'!H92)</f>
        <v>0.27123626437861525</v>
      </c>
      <c r="I202" s="21">
        <f>I201*(1-'Mortality female'!I92)</f>
        <v>0.28884901699413129</v>
      </c>
      <c r="J202" s="21">
        <f>J201*(1-'Mortality female'!J92)</f>
        <v>0.2880456463085207</v>
      </c>
      <c r="K202" s="21">
        <f>K201*(1-'Mortality female'!K92)</f>
        <v>0.30127282290187668</v>
      </c>
      <c r="L202" s="21">
        <f>L201*(1-'Mortality female'!L92)</f>
        <v>0.30572590541088729</v>
      </c>
      <c r="M202" s="21">
        <f>M201*(1-'Mortality female'!M92)</f>
        <v>0.31203761262034602</v>
      </c>
      <c r="N202" s="21">
        <f>N201*(1-'Mortality female'!N92)</f>
        <v>0.31014716735821801</v>
      </c>
      <c r="O202" s="21">
        <f>O201*(1-'Mortality female'!O92)</f>
        <v>0.31672915167313609</v>
      </c>
      <c r="P202" s="21">
        <f>P201*(1-'Mortality female'!P92)</f>
        <v>0.33131956160809251</v>
      </c>
      <c r="Q202" s="21">
        <f>Q201*(1-'Mortality female'!Q92)</f>
        <v>0.3155534587100518</v>
      </c>
      <c r="R202" s="21">
        <f>R201*(1-'Mortality female'!R92)</f>
        <v>0.32043289313143153</v>
      </c>
      <c r="S202" s="21">
        <f>S201*(1-'Mortality female'!S92)</f>
        <v>0.32245501621457007</v>
      </c>
      <c r="T202" s="21">
        <f>T201*(1-'Mortality female'!T92)</f>
        <v>0.32247846403462693</v>
      </c>
      <c r="U202" s="21">
        <f>U201*(1-'Mortality female'!U92)</f>
        <v>0.33724289676208796</v>
      </c>
      <c r="V202" s="21">
        <f>V201*(1-'Mortality female'!V92)</f>
        <v>0.30588677233873207</v>
      </c>
      <c r="W202" s="21">
        <f>W201*(1-'Mortality female'!W92)</f>
        <v>0.31283472218215652</v>
      </c>
      <c r="X202" s="21">
        <f>X201*(1-'Mortality female'!X92)</f>
        <v>0.31475558759383254</v>
      </c>
      <c r="Y202" s="21">
        <f>Y201*(1-'Mortality female'!Y92)</f>
        <v>0.32649269369364092</v>
      </c>
      <c r="Z202" s="21">
        <f>Z201*(1-'Mortality female'!Z92)</f>
        <v>0.3226481536704856</v>
      </c>
      <c r="AA202" s="21">
        <f ca="1">AA201*(1-'Mortality female'!AA92)</f>
        <v>0.32591558492805456</v>
      </c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</row>
    <row r="203" spans="1:37" x14ac:dyDescent="0.2">
      <c r="A203" s="1">
        <v>90</v>
      </c>
      <c r="B203" s="21">
        <f>B202*(1-'Mortality female'!B93)</f>
        <v>0.19172145906427709</v>
      </c>
      <c r="C203" s="21">
        <f>C202*(1-'Mortality female'!C93)</f>
        <v>0.19388890200098555</v>
      </c>
      <c r="D203" s="21">
        <f>D202*(1-'Mortality female'!D93)</f>
        <v>0.19426211891116904</v>
      </c>
      <c r="E203" s="21">
        <f>E202*(1-'Mortality female'!E93)</f>
        <v>0.19692604274213718</v>
      </c>
      <c r="F203" s="21">
        <f>F202*(1-'Mortality female'!F93)</f>
        <v>0.21681252953392252</v>
      </c>
      <c r="G203" s="21">
        <f>G202*(1-'Mortality female'!G93)</f>
        <v>0.22303713199243977</v>
      </c>
      <c r="H203" s="21">
        <f>H202*(1-'Mortality female'!H93)</f>
        <v>0.2283928459999372</v>
      </c>
      <c r="I203" s="21">
        <f>I202*(1-'Mortality female'!I93)</f>
        <v>0.24602143883700398</v>
      </c>
      <c r="J203" s="21">
        <f>J202*(1-'Mortality female'!J93)</f>
        <v>0.24344101575224369</v>
      </c>
      <c r="K203" s="21">
        <f>K202*(1-'Mortality female'!K93)</f>
        <v>0.25772427337989301</v>
      </c>
      <c r="L203" s="21">
        <f>L202*(1-'Mortality female'!L93)</f>
        <v>0.25853633591718933</v>
      </c>
      <c r="M203" s="21">
        <f>M202*(1-'Mortality female'!M93)</f>
        <v>0.26856832251352375</v>
      </c>
      <c r="N203" s="21">
        <f>N202*(1-'Mortality female'!N93)</f>
        <v>0.26374837407239449</v>
      </c>
      <c r="O203" s="21">
        <f>O202*(1-'Mortality female'!O93)</f>
        <v>0.27037600677502649</v>
      </c>
      <c r="P203" s="21">
        <f>P202*(1-'Mortality female'!P93)</f>
        <v>0.28441310052026153</v>
      </c>
      <c r="Q203" s="21">
        <f>Q202*(1-'Mortality female'!Q93)</f>
        <v>0.27036611013276241</v>
      </c>
      <c r="R203" s="21">
        <f>R202*(1-'Mortality female'!R93)</f>
        <v>0.27228386580641967</v>
      </c>
      <c r="S203" s="21">
        <f>S202*(1-'Mortality female'!S93)</f>
        <v>0.27602317087634332</v>
      </c>
      <c r="T203" s="21">
        <f>T202*(1-'Mortality female'!T93)</f>
        <v>0.27448057504449846</v>
      </c>
      <c r="U203" s="21">
        <f>U202*(1-'Mortality female'!U93)</f>
        <v>0.28809191486699942</v>
      </c>
      <c r="V203" s="21">
        <f>V202*(1-'Mortality female'!V93)</f>
        <v>0.25817514343017156</v>
      </c>
      <c r="W203" s="21">
        <f>W202*(1-'Mortality female'!W93)</f>
        <v>0.26634787375134023</v>
      </c>
      <c r="X203" s="21">
        <f>X202*(1-'Mortality female'!X93)</f>
        <v>0.26637198191535461</v>
      </c>
      <c r="Y203" s="21">
        <f>Y202*(1-'Mortality female'!Y93)</f>
        <v>0.27764887198263954</v>
      </c>
      <c r="Z203" s="21">
        <f>Z202*(1-'Mortality female'!Z93)</f>
        <v>0.27332490953326471</v>
      </c>
      <c r="AA203" s="21">
        <f ca="1">AA202*(1-'Mortality female'!AA93)</f>
        <v>0.2770065050252582</v>
      </c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</row>
    <row r="204" spans="1:37" x14ac:dyDescent="0.2">
      <c r="A204" s="1">
        <v>91</v>
      </c>
      <c r="B204" s="21">
        <f>B203*(1-'Mortality female'!B94)</f>
        <v>0.15745068764486611</v>
      </c>
      <c r="C204" s="21">
        <f>C203*(1-'Mortality female'!C94)</f>
        <v>0.15847969646383586</v>
      </c>
      <c r="D204" s="21">
        <f>D203*(1-'Mortality female'!D94)</f>
        <v>0.15649377189596825</v>
      </c>
      <c r="E204" s="21">
        <f>E203*(1-'Mortality female'!E94)</f>
        <v>0.1611498248699047</v>
      </c>
      <c r="F204" s="21">
        <f>F203*(1-'Mortality female'!F94)</f>
        <v>0.1791935220884415</v>
      </c>
      <c r="G204" s="21">
        <f>G203*(1-'Mortality female'!G94)</f>
        <v>0.18296414947175618</v>
      </c>
      <c r="H204" s="21">
        <f>H203*(1-'Mortality female'!H94)</f>
        <v>0.18920438784330088</v>
      </c>
      <c r="I204" s="21">
        <f>I203*(1-'Mortality female'!I94)</f>
        <v>0.20443439748588241</v>
      </c>
      <c r="J204" s="21">
        <f>J203*(1-'Mortality female'!J94)</f>
        <v>0.20180494444070413</v>
      </c>
      <c r="K204" s="21">
        <f>K203*(1-'Mortality female'!K94)</f>
        <v>0.21516344270621551</v>
      </c>
      <c r="L204" s="21">
        <f>L203*(1-'Mortality female'!L94)</f>
        <v>0.21851398597746108</v>
      </c>
      <c r="M204" s="21">
        <f>M203*(1-'Mortality female'!M94)</f>
        <v>0.22356457306163161</v>
      </c>
      <c r="N204" s="21">
        <f>N203*(1-'Mortality female'!N94)</f>
        <v>0.22019387265746293</v>
      </c>
      <c r="O204" s="21">
        <f>O203*(1-'Mortality female'!O94)</f>
        <v>0.22636378630280793</v>
      </c>
      <c r="P204" s="21">
        <f>P203*(1-'Mortality female'!P94)</f>
        <v>0.23776395203313985</v>
      </c>
      <c r="Q204" s="21">
        <f>Q203*(1-'Mortality female'!Q94)</f>
        <v>0.22507734655817696</v>
      </c>
      <c r="R204" s="21">
        <f>R203*(1-'Mortality female'!R94)</f>
        <v>0.22763127940593852</v>
      </c>
      <c r="S204" s="21">
        <f>S203*(1-'Mortality female'!S94)</f>
        <v>0.23085901449436017</v>
      </c>
      <c r="T204" s="21">
        <f>T203*(1-'Mortality female'!T94)</f>
        <v>0.22860197748662839</v>
      </c>
      <c r="U204" s="21">
        <f>U203*(1-'Mortality female'!U94)</f>
        <v>0.24195540592188022</v>
      </c>
      <c r="V204" s="21">
        <f>V203*(1-'Mortality female'!V94)</f>
        <v>0.21354044481962653</v>
      </c>
      <c r="W204" s="21">
        <f>W203*(1-'Mortality female'!W94)</f>
        <v>0.22120115829794801</v>
      </c>
      <c r="X204" s="21">
        <f>X203*(1-'Mortality female'!X94)</f>
        <v>0.2190739144031833</v>
      </c>
      <c r="Y204" s="21">
        <f>Y203*(1-'Mortality female'!Y94)</f>
        <v>0.22924001891600077</v>
      </c>
      <c r="Z204" s="21">
        <f>Z203*(1-'Mortality female'!Z94)</f>
        <v>0.22792095788544445</v>
      </c>
      <c r="AA204" s="21">
        <f ca="1">AA203*(1-'Mortality female'!AA94)</f>
        <v>0.23096571490789905</v>
      </c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</row>
    <row r="205" spans="1:37" x14ac:dyDescent="0.2">
      <c r="A205" s="1">
        <v>92</v>
      </c>
      <c r="B205" s="21">
        <f>B204*(1-'Mortality female'!B95)</f>
        <v>0.12429976000311639</v>
      </c>
      <c r="C205" s="21">
        <f>C204*(1-'Mortality female'!C95)</f>
        <v>0.12759073722364481</v>
      </c>
      <c r="D205" s="21">
        <f>D204*(1-'Mortality female'!D95)</f>
        <v>0.12219951955740632</v>
      </c>
      <c r="E205" s="21">
        <f>E204*(1-'Mortality female'!E95)</f>
        <v>0.12810924709476729</v>
      </c>
      <c r="F205" s="21">
        <f>F204*(1-'Mortality female'!F95)</f>
        <v>0.14396789423703821</v>
      </c>
      <c r="G205" s="21">
        <f>G204*(1-'Mortality female'!G95)</f>
        <v>0.1475013048051618</v>
      </c>
      <c r="H205" s="21">
        <f>H204*(1-'Mortality female'!H95)</f>
        <v>0.15372220174640921</v>
      </c>
      <c r="I205" s="21">
        <f>I204*(1-'Mortality female'!I95)</f>
        <v>0.16753943225914031</v>
      </c>
      <c r="J205" s="21">
        <f>J204*(1-'Mortality female'!J95)</f>
        <v>0.16450670116285457</v>
      </c>
      <c r="K205" s="21">
        <f>K204*(1-'Mortality female'!K95)</f>
        <v>0.17741447641082103</v>
      </c>
      <c r="L205" s="21">
        <f>L204*(1-'Mortality female'!L95)</f>
        <v>0.1779552065762979</v>
      </c>
      <c r="M205" s="21">
        <f>M204*(1-'Mortality female'!M95)</f>
        <v>0.18491468279947618</v>
      </c>
      <c r="N205" s="21">
        <f>N204*(1-'Mortality female'!N95)</f>
        <v>0.17641687109507226</v>
      </c>
      <c r="O205" s="21">
        <f>O204*(1-'Mortality female'!O95)</f>
        <v>0.18569760074469427</v>
      </c>
      <c r="P205" s="21">
        <f>P204*(1-'Mortality female'!P95)</f>
        <v>0.1971489014191391</v>
      </c>
      <c r="Q205" s="21">
        <f>Q204*(1-'Mortality female'!Q95)</f>
        <v>0.18224406146475153</v>
      </c>
      <c r="R205" s="21">
        <f>R204*(1-'Mortality female'!R95)</f>
        <v>0.18509059052911533</v>
      </c>
      <c r="S205" s="21">
        <f>S204*(1-'Mortality female'!S95)</f>
        <v>0.18578643370152129</v>
      </c>
      <c r="T205" s="21">
        <f>T204*(1-'Mortality female'!T95)</f>
        <v>0.1857163209127333</v>
      </c>
      <c r="U205" s="21">
        <f>U204*(1-'Mortality female'!U95)</f>
        <v>0.19738922217215937</v>
      </c>
      <c r="V205" s="21">
        <f>V204*(1-'Mortality female'!V95)</f>
        <v>0.17206661485338134</v>
      </c>
      <c r="W205" s="21">
        <f>W204*(1-'Mortality female'!W95)</f>
        <v>0.17921283757088449</v>
      </c>
      <c r="X205" s="21">
        <f>X204*(1-'Mortality female'!X95)</f>
        <v>0.17750861160248046</v>
      </c>
      <c r="Y205" s="21">
        <f>Y204*(1-'Mortality female'!Y95)</f>
        <v>0.18561571261096138</v>
      </c>
      <c r="Z205" s="21">
        <f>Z204*(1-'Mortality female'!Z95)</f>
        <v>0.18358656730339099</v>
      </c>
      <c r="AA205" s="21">
        <f ca="1">AA204*(1-'Mortality female'!AA95)</f>
        <v>0.18615745940544698</v>
      </c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</row>
    <row r="206" spans="1:37" x14ac:dyDescent="0.2">
      <c r="A206" s="1">
        <v>93</v>
      </c>
      <c r="B206" s="21">
        <f>B205*(1-'Mortality female'!B96)</f>
        <v>9.7327974591544505E-2</v>
      </c>
      <c r="C206" s="21">
        <f>C205*(1-'Mortality female'!C96)</f>
        <v>9.8432385738301431E-2</v>
      </c>
      <c r="D206" s="21">
        <f>D205*(1-'Mortality female'!D96)</f>
        <v>9.4381363913642144E-2</v>
      </c>
      <c r="E206" s="21">
        <f>E205*(1-'Mortality female'!E96)</f>
        <v>9.91353226055222E-2</v>
      </c>
      <c r="F206" s="21">
        <f>F205*(1-'Mortality female'!F96)</f>
        <v>0.11272527350769235</v>
      </c>
      <c r="G206" s="21">
        <f>G205*(1-'Mortality female'!G96)</f>
        <v>0.11630946569552385</v>
      </c>
      <c r="H206" s="21">
        <f>H205*(1-'Mortality female'!H96)</f>
        <v>0.12061936162911407</v>
      </c>
      <c r="I206" s="21">
        <f>I205*(1-'Mortality female'!I96)</f>
        <v>0.1343093889785546</v>
      </c>
      <c r="J206" s="21">
        <f>J205*(1-'Mortality female'!J96)</f>
        <v>0.12996020362462077</v>
      </c>
      <c r="K206" s="21">
        <f>K205*(1-'Mortality female'!K96)</f>
        <v>0.14199241679890443</v>
      </c>
      <c r="L206" s="21">
        <f>L205*(1-'Mortality female'!L96)</f>
        <v>0.14146382794649473</v>
      </c>
      <c r="M206" s="21">
        <f>M205*(1-'Mortality female'!M96)</f>
        <v>0.1480022794943042</v>
      </c>
      <c r="N206" s="21">
        <f>N205*(1-'Mortality female'!N96)</f>
        <v>0.14292183726090946</v>
      </c>
      <c r="O206" s="21">
        <f>O205*(1-'Mortality female'!O96)</f>
        <v>0.14697127048910341</v>
      </c>
      <c r="P206" s="21">
        <f>P205*(1-'Mortality female'!P96)</f>
        <v>0.15833644281197348</v>
      </c>
      <c r="Q206" s="21">
        <f>Q205*(1-'Mortality female'!Q96)</f>
        <v>0.14465752680737021</v>
      </c>
      <c r="R206" s="21">
        <f>R205*(1-'Mortality female'!R96)</f>
        <v>0.14871894760931081</v>
      </c>
      <c r="S206" s="21">
        <f>S205*(1-'Mortality female'!S96)</f>
        <v>0.14612358746967627</v>
      </c>
      <c r="T206" s="21">
        <f>T205*(1-'Mortality female'!T96)</f>
        <v>0.14676281210621134</v>
      </c>
      <c r="U206" s="21">
        <f>U205*(1-'Mortality female'!U96)</f>
        <v>0.15711280728151328</v>
      </c>
      <c r="V206" s="21">
        <f>V205*(1-'Mortality female'!V96)</f>
        <v>0.1342823420545764</v>
      </c>
      <c r="W206" s="21">
        <f>W205*(1-'Mortality female'!W96)</f>
        <v>0.14091738646664212</v>
      </c>
      <c r="X206" s="21">
        <f>X205*(1-'Mortality female'!X96)</f>
        <v>0.13812522756264969</v>
      </c>
      <c r="Y206" s="21">
        <f>Y205*(1-'Mortality female'!Y96)</f>
        <v>0.14601163303804843</v>
      </c>
      <c r="Z206" s="21">
        <f>Z205*(1-'Mortality female'!Z96)</f>
        <v>0.14301930593930565</v>
      </c>
      <c r="AA206" s="21">
        <f ca="1">AA205*(1-'Mortality female'!AA96)</f>
        <v>0.14517160660523915</v>
      </c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</row>
    <row r="207" spans="1:37" x14ac:dyDescent="0.2">
      <c r="A207" s="1">
        <v>94</v>
      </c>
      <c r="B207" s="21">
        <f>B206*(1-'Mortality female'!B97)</f>
        <v>7.3969260689573824E-2</v>
      </c>
      <c r="C207" s="21">
        <f>C206*(1-'Mortality female'!C97)</f>
        <v>7.3728917299630312E-2</v>
      </c>
      <c r="D207" s="21">
        <f>D206*(1-'Mortality female'!D97)</f>
        <v>7.1015452563414336E-2</v>
      </c>
      <c r="E207" s="21">
        <f>E206*(1-'Mortality female'!E97)</f>
        <v>7.4816647814243298E-2</v>
      </c>
      <c r="F207" s="21">
        <f>F206*(1-'Mortality female'!F97)</f>
        <v>8.7284473296109819E-2</v>
      </c>
      <c r="G207" s="21">
        <f>G206*(1-'Mortality female'!G97)</f>
        <v>8.961363818560919E-2</v>
      </c>
      <c r="H207" s="21">
        <f>H206*(1-'Mortality female'!H97)</f>
        <v>9.1602660203339445E-2</v>
      </c>
      <c r="I207" s="21">
        <f>I206*(1-'Mortality female'!I97)</f>
        <v>0.10443661938596178</v>
      </c>
      <c r="J207" s="21">
        <f>J206*(1-'Mortality female'!J97)</f>
        <v>9.9859592024646046E-2</v>
      </c>
      <c r="K207" s="21">
        <f>K206*(1-'Mortality female'!K97)</f>
        <v>0.11031680911066107</v>
      </c>
      <c r="L207" s="21">
        <f>L206*(1-'Mortality female'!L97)</f>
        <v>0.1106271866666358</v>
      </c>
      <c r="M207" s="21">
        <f>M206*(1-'Mortality female'!M97)</f>
        <v>0.11641758003118838</v>
      </c>
      <c r="N207" s="21">
        <f>N206*(1-'Mortality female'!N97)</f>
        <v>0.11102251665820945</v>
      </c>
      <c r="O207" s="21">
        <f>O206*(1-'Mortality female'!O97)</f>
        <v>0.11609670297651613</v>
      </c>
      <c r="P207" s="21">
        <f>P206*(1-'Mortality female'!P97)</f>
        <v>0.12224764279287591</v>
      </c>
      <c r="Q207" s="21">
        <f>Q206*(1-'Mortality female'!Q97)</f>
        <v>0.1116256115667562</v>
      </c>
      <c r="R207" s="21">
        <f>R206*(1-'Mortality female'!R97)</f>
        <v>0.11441326459506544</v>
      </c>
      <c r="S207" s="21">
        <f>S206*(1-'Mortality female'!S97)</f>
        <v>0.11232036537467406</v>
      </c>
      <c r="T207" s="21">
        <f>T206*(1-'Mortality female'!T97)</f>
        <v>0.11241670868128566</v>
      </c>
      <c r="U207" s="21">
        <f>U206*(1-'Mortality female'!U97)</f>
        <v>0.12301178257811819</v>
      </c>
      <c r="V207" s="21">
        <f>V206*(1-'Mortality female'!V97)</f>
        <v>0.10247166236862802</v>
      </c>
      <c r="W207" s="21">
        <f>W206*(1-'Mortality female'!W97)</f>
        <v>0.10795308882371756</v>
      </c>
      <c r="X207" s="21">
        <f>X206*(1-'Mortality female'!X97)</f>
        <v>0.10526164056335853</v>
      </c>
      <c r="Y207" s="21">
        <f>Y206*(1-'Mortality female'!Y97)</f>
        <v>0.1109965758077131</v>
      </c>
      <c r="Z207" s="21">
        <f>Z206*(1-'Mortality female'!Z97)</f>
        <v>0.10898898877046764</v>
      </c>
      <c r="AA207" s="21">
        <f ca="1">AA206*(1-'Mortality female'!AA97)</f>
        <v>0.11128082773703075</v>
      </c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</row>
    <row r="208" spans="1:37" x14ac:dyDescent="0.2">
      <c r="A208" s="1">
        <v>95</v>
      </c>
      <c r="B208" s="21">
        <f>B207*(1-'Mortality female'!B98)</f>
        <v>5.409961801349783E-2</v>
      </c>
      <c r="C208" s="21">
        <f>C207*(1-'Mortality female'!C98)</f>
        <v>5.3248662494177444E-2</v>
      </c>
      <c r="D208" s="21">
        <f>D207*(1-'Mortality female'!D98)</f>
        <v>5.1434360808255572E-2</v>
      </c>
      <c r="E208" s="21">
        <f>E207*(1-'Mortality female'!E98)</f>
        <v>5.3802010238517425E-2</v>
      </c>
      <c r="F208" s="21">
        <f>F207*(1-'Mortality female'!F98)</f>
        <v>6.3859443371132973E-2</v>
      </c>
      <c r="G208" s="21">
        <f>G207*(1-'Mortality female'!G98)</f>
        <v>6.6813991251865268E-2</v>
      </c>
      <c r="H208" s="21">
        <f>H207*(1-'Mortality female'!H98)</f>
        <v>6.7184540950348787E-2</v>
      </c>
      <c r="I208" s="21">
        <f>I207*(1-'Mortality female'!I98)</f>
        <v>7.7166570909551896E-2</v>
      </c>
      <c r="J208" s="21">
        <f>J207*(1-'Mortality female'!J98)</f>
        <v>7.3674012885691142E-2</v>
      </c>
      <c r="K208" s="21">
        <f>K207*(1-'Mortality female'!K98)</f>
        <v>8.3116250966255981E-2</v>
      </c>
      <c r="L208" s="21">
        <f>L207*(1-'Mortality female'!L98)</f>
        <v>8.353686054979241E-2</v>
      </c>
      <c r="M208" s="21">
        <f>M207*(1-'Mortality female'!M98)</f>
        <v>8.8451578041199394E-2</v>
      </c>
      <c r="N208" s="21">
        <f>N207*(1-'Mortality female'!N98)</f>
        <v>8.3040448581882406E-2</v>
      </c>
      <c r="O208" s="21">
        <f>O207*(1-'Mortality female'!O98)</f>
        <v>8.6762413379235861E-2</v>
      </c>
      <c r="P208" s="21">
        <f>P207*(1-'Mortality female'!P98)</f>
        <v>9.3871284911293928E-2</v>
      </c>
      <c r="Q208" s="21">
        <f>Q207*(1-'Mortality female'!Q98)</f>
        <v>8.3214516218548071E-2</v>
      </c>
      <c r="R208" s="21">
        <f>R207*(1-'Mortality female'!R98)</f>
        <v>8.5163838281935911E-2</v>
      </c>
      <c r="S208" s="21">
        <f>S207*(1-'Mortality female'!S98)</f>
        <v>8.3996164138775087E-2</v>
      </c>
      <c r="T208" s="21">
        <f>T207*(1-'Mortality female'!T98)</f>
        <v>8.4031489739261028E-2</v>
      </c>
      <c r="U208" s="21">
        <f>U207*(1-'Mortality female'!U98)</f>
        <v>9.3956142643653803E-2</v>
      </c>
      <c r="V208" s="21">
        <f>V207*(1-'Mortality female'!V98)</f>
        <v>7.6215340785723659E-2</v>
      </c>
      <c r="W208" s="21">
        <f>W207*(1-'Mortality female'!W98)</f>
        <v>8.019027961417674E-2</v>
      </c>
      <c r="X208" s="21">
        <f>X207*(1-'Mortality female'!X98)</f>
        <v>7.7565241722784548E-2</v>
      </c>
      <c r="Y208" s="21">
        <f>Y207*(1-'Mortality female'!Y98)</f>
        <v>8.0749369308383709E-2</v>
      </c>
      <c r="Z208" s="21">
        <f>Z207*(1-'Mortality female'!Z98)</f>
        <v>8.0620535865510726E-2</v>
      </c>
      <c r="AA208" s="21">
        <f ca="1">AA207*(1-'Mortality female'!AA98)</f>
        <v>8.3017501176809089E-2</v>
      </c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</row>
    <row r="209" spans="1:37" x14ac:dyDescent="0.2">
      <c r="A209" s="1">
        <v>96</v>
      </c>
      <c r="B209" s="21">
        <f>B208*(1-'Mortality female'!B99)</f>
        <v>3.8434010171514876E-2</v>
      </c>
      <c r="C209" s="21">
        <f>C208*(1-'Mortality female'!C99)</f>
        <v>3.5409385988371435E-2</v>
      </c>
      <c r="D209" s="21">
        <f>D208*(1-'Mortality female'!D99)</f>
        <v>3.6300524082502096E-2</v>
      </c>
      <c r="E209" s="21">
        <f>E208*(1-'Mortality female'!E99)</f>
        <v>3.6270220622536153E-2</v>
      </c>
      <c r="F209" s="21">
        <f>F208*(1-'Mortality female'!F99)</f>
        <v>4.5863344804907308E-2</v>
      </c>
      <c r="G209" s="21">
        <f>G208*(1-'Mortality female'!G99)</f>
        <v>4.708884653324024E-2</v>
      </c>
      <c r="H209" s="21">
        <f>H208*(1-'Mortality female'!H99)</f>
        <v>4.8386381903016647E-2</v>
      </c>
      <c r="I209" s="21">
        <f>I208*(1-'Mortality female'!I99)</f>
        <v>5.7015580872122537E-2</v>
      </c>
      <c r="J209" s="21">
        <f>J208*(1-'Mortality female'!J99)</f>
        <v>5.232315872646677E-2</v>
      </c>
      <c r="K209" s="21">
        <f>K208*(1-'Mortality female'!K99)</f>
        <v>6.0187630010047434E-2</v>
      </c>
      <c r="L209" s="21">
        <f>L208*(1-'Mortality female'!L99)</f>
        <v>6.0332753076733532E-2</v>
      </c>
      <c r="M209" s="21">
        <f>M208*(1-'Mortality female'!M99)</f>
        <v>6.5585105277230354E-2</v>
      </c>
      <c r="N209" s="21">
        <f>N208*(1-'Mortality female'!N99)</f>
        <v>6.0771309230354308E-2</v>
      </c>
      <c r="O209" s="21">
        <f>O208*(1-'Mortality female'!O99)</f>
        <v>6.3751728615963441E-2</v>
      </c>
      <c r="P209" s="21">
        <f>P208*(1-'Mortality female'!P99)</f>
        <v>7.0127812459104419E-2</v>
      </c>
      <c r="Q209" s="21">
        <f>Q208*(1-'Mortality female'!Q99)</f>
        <v>6.0957978943968351E-2</v>
      </c>
      <c r="R209" s="21">
        <f>R208*(1-'Mortality female'!R99)</f>
        <v>6.1067253378737127E-2</v>
      </c>
      <c r="S209" s="21">
        <f>S208*(1-'Mortality female'!S99)</f>
        <v>6.1824664120039716E-2</v>
      </c>
      <c r="T209" s="21">
        <f>T208*(1-'Mortality female'!T99)</f>
        <v>6.0158738087851875E-2</v>
      </c>
      <c r="U209" s="21">
        <f>U208*(1-'Mortality female'!U99)</f>
        <v>6.7965988352179707E-2</v>
      </c>
      <c r="V209" s="21">
        <f>V208*(1-'Mortality female'!V99)</f>
        <v>5.4467875672171692E-2</v>
      </c>
      <c r="W209" s="21">
        <f>W208*(1-'Mortality female'!W99)</f>
        <v>5.7232804239636607E-2</v>
      </c>
      <c r="X209" s="21">
        <f>X208*(1-'Mortality female'!X99)</f>
        <v>5.465914911853164E-2</v>
      </c>
      <c r="Y209" s="21">
        <f>Y208*(1-'Mortality female'!Y99)</f>
        <v>5.7941881003393016E-2</v>
      </c>
      <c r="Z209" s="21">
        <f>Z208*(1-'Mortality female'!Z99)</f>
        <v>5.8205241262741854E-2</v>
      </c>
      <c r="AA209" s="21">
        <f ca="1">AA208*(1-'Mortality female'!AA99)</f>
        <v>6.0457937234337913E-2</v>
      </c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</row>
    <row r="210" spans="1:37" x14ac:dyDescent="0.2">
      <c r="A210" s="1">
        <v>97</v>
      </c>
      <c r="B210" s="21">
        <f>B209*(1-'Mortality female'!B100)</f>
        <v>2.6350667621574991E-2</v>
      </c>
      <c r="C210" s="21">
        <f>C209*(1-'Mortality female'!C100)</f>
        <v>2.4576757333093096E-2</v>
      </c>
      <c r="D210" s="21">
        <f>D209*(1-'Mortality female'!D100)</f>
        <v>2.4358362719348468E-2</v>
      </c>
      <c r="E210" s="21">
        <f>E209*(1-'Mortality female'!E100)</f>
        <v>2.3884410237993654E-2</v>
      </c>
      <c r="F210" s="21">
        <f>F209*(1-'Mortality female'!F100)</f>
        <v>3.194483568593353E-2</v>
      </c>
      <c r="G210" s="21">
        <f>G209*(1-'Mortality female'!G100)</f>
        <v>3.2571678592140219E-2</v>
      </c>
      <c r="H210" s="21">
        <f>H209*(1-'Mortality female'!H100)</f>
        <v>3.3462693305648349E-2</v>
      </c>
      <c r="I210" s="21">
        <f>I209*(1-'Mortality female'!I100)</f>
        <v>4.0029225362655171E-2</v>
      </c>
      <c r="J210" s="21">
        <f>J209*(1-'Mortality female'!J100)</f>
        <v>3.7045256178415156E-2</v>
      </c>
      <c r="K210" s="21">
        <f>K209*(1-'Mortality female'!K100)</f>
        <v>4.2680203508972003E-2</v>
      </c>
      <c r="L210" s="21">
        <f>L209*(1-'Mortality female'!L100)</f>
        <v>4.2765855506953977E-2</v>
      </c>
      <c r="M210" s="21">
        <f>M209*(1-'Mortality female'!M100)</f>
        <v>4.6868758640599639E-2</v>
      </c>
      <c r="N210" s="21">
        <f>N209*(1-'Mortality female'!N100)</f>
        <v>4.2174085604125486E-2</v>
      </c>
      <c r="O210" s="21">
        <f>O209*(1-'Mortality female'!O100)</f>
        <v>4.5177351388258763E-2</v>
      </c>
      <c r="P210" s="21">
        <f>P209*(1-'Mortality female'!P100)</f>
        <v>4.959568068436352E-2</v>
      </c>
      <c r="Q210" s="21">
        <f>Q209*(1-'Mortality female'!Q100)</f>
        <v>4.2510292866507225E-2</v>
      </c>
      <c r="R210" s="21">
        <f>R209*(1-'Mortality female'!R100)</f>
        <v>4.295081842688455E-2</v>
      </c>
      <c r="S210" s="21">
        <f>S209*(1-'Mortality female'!S100)</f>
        <v>4.160475378199173E-2</v>
      </c>
      <c r="T210" s="21">
        <f>T209*(1-'Mortality female'!T100)</f>
        <v>4.2037734083296044E-2</v>
      </c>
      <c r="U210" s="21">
        <f>U209*(1-'Mortality female'!U100)</f>
        <v>4.7651246312190781E-2</v>
      </c>
      <c r="V210" s="21">
        <f>V209*(1-'Mortality female'!V100)</f>
        <v>3.6940265407295558E-2</v>
      </c>
      <c r="W210" s="21">
        <f>W209*(1-'Mortality female'!W100)</f>
        <v>3.9820744328279208E-2</v>
      </c>
      <c r="X210" s="21">
        <f>X209*(1-'Mortality female'!X100)</f>
        <v>3.6761430678639351E-2</v>
      </c>
      <c r="Y210" s="21">
        <f>Y209*(1-'Mortality female'!Y100)</f>
        <v>3.9881886750345388E-2</v>
      </c>
      <c r="Z210" s="21">
        <f>Z209*(1-'Mortality female'!Z100)</f>
        <v>4.0349974895996808E-2</v>
      </c>
      <c r="AA210" s="21">
        <f ca="1">AA209*(1-'Mortality female'!AA100)</f>
        <v>4.20547482212206E-2</v>
      </c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</row>
    <row r="211" spans="1:37" x14ac:dyDescent="0.2">
      <c r="A211" s="1">
        <v>98</v>
      </c>
      <c r="B211" s="21">
        <f>B210*(1-'Mortality female'!B101)</f>
        <v>1.7532854509519084E-2</v>
      </c>
      <c r="C211" s="21">
        <f>C210*(1-'Mortality female'!C101)</f>
        <v>1.5884627844902379E-2</v>
      </c>
      <c r="D211" s="21">
        <f>D210*(1-'Mortality female'!D101)</f>
        <v>1.5672719623794889E-2</v>
      </c>
      <c r="E211" s="21">
        <f>E210*(1-'Mortality female'!E101)</f>
        <v>1.5554057743458105E-2</v>
      </c>
      <c r="F211" s="21">
        <f>F210*(1-'Mortality female'!F101)</f>
        <v>2.063897112392022E-2</v>
      </c>
      <c r="G211" s="21">
        <f>G210*(1-'Mortality female'!G101)</f>
        <v>2.1440740809952244E-2</v>
      </c>
      <c r="H211" s="21">
        <f>H210*(1-'Mortality female'!H101)</f>
        <v>2.1638109398627786E-2</v>
      </c>
      <c r="I211" s="21">
        <f>I210*(1-'Mortality female'!I101)</f>
        <v>2.7634199947846032E-2</v>
      </c>
      <c r="J211" s="21">
        <f>J210*(1-'Mortality female'!J101)</f>
        <v>2.3962840534988827E-2</v>
      </c>
      <c r="K211" s="21">
        <f>K210*(1-'Mortality female'!K101)</f>
        <v>2.893023087752622E-2</v>
      </c>
      <c r="L211" s="21">
        <f>L210*(1-'Mortality female'!L101)</f>
        <v>2.9133071873732843E-2</v>
      </c>
      <c r="M211" s="21">
        <f>M210*(1-'Mortality female'!M101)</f>
        <v>3.2498676305055298E-2</v>
      </c>
      <c r="N211" s="21">
        <f>N210*(1-'Mortality female'!N101)</f>
        <v>2.8962448251186837E-2</v>
      </c>
      <c r="O211" s="21">
        <f>O210*(1-'Mortality female'!O101)</f>
        <v>2.9640221634726523E-2</v>
      </c>
      <c r="P211" s="21">
        <f>P210*(1-'Mortality female'!P101)</f>
        <v>3.3471197567900769E-2</v>
      </c>
      <c r="Q211" s="21">
        <f>Q210*(1-'Mortality female'!Q101)</f>
        <v>2.9344375390791079E-2</v>
      </c>
      <c r="R211" s="21">
        <f>R210*(1-'Mortality female'!R101)</f>
        <v>2.9852871191579183E-2</v>
      </c>
      <c r="S211" s="21">
        <f>S210*(1-'Mortality female'!S101)</f>
        <v>2.865115378220244E-2</v>
      </c>
      <c r="T211" s="21">
        <f>T210*(1-'Mortality female'!T101)</f>
        <v>2.8336667069099805E-2</v>
      </c>
      <c r="U211" s="21">
        <f>U210*(1-'Mortality female'!U101)</f>
        <v>3.3669896613120975E-2</v>
      </c>
      <c r="V211" s="21">
        <f>V210*(1-'Mortality female'!V101)</f>
        <v>2.5217524355533871E-2</v>
      </c>
      <c r="W211" s="21">
        <f>W210*(1-'Mortality female'!W101)</f>
        <v>2.677661714828064E-2</v>
      </c>
      <c r="X211" s="21">
        <f>X210*(1-'Mortality female'!X101)</f>
        <v>2.4095782030253664E-2</v>
      </c>
      <c r="Y211" s="21">
        <f>Y210*(1-'Mortality female'!Y101)</f>
        <v>2.6520952398214562E-2</v>
      </c>
      <c r="Z211" s="21">
        <f>Z210*(1-'Mortality female'!Z101)</f>
        <v>2.7333853961804291E-2</v>
      </c>
      <c r="AA211" s="21">
        <f ca="1">AA210*(1-'Mortality female'!AA101)</f>
        <v>2.8527154984756633E-2</v>
      </c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</row>
    <row r="212" spans="1:37" x14ac:dyDescent="0.2">
      <c r="A212" s="1">
        <v>99</v>
      </c>
      <c r="B212" s="21">
        <f>B211*(1-'Mortality female'!B102)</f>
        <v>1.1301982738302184E-2</v>
      </c>
      <c r="C212" s="21">
        <f>C211*(1-'Mortality female'!C102)</f>
        <v>1.0133297073472209E-2</v>
      </c>
      <c r="D212" s="21">
        <f>D211*(1-'Mortality female'!D102)</f>
        <v>1.0383524724112778E-2</v>
      </c>
      <c r="E212" s="21">
        <f>E211*(1-'Mortality female'!E102)</f>
        <v>9.711142138959062E-3</v>
      </c>
      <c r="F212" s="21">
        <f>F211*(1-'Mortality female'!F102)</f>
        <v>1.3444156609212835E-2</v>
      </c>
      <c r="G212" s="21">
        <f>G211*(1-'Mortality female'!G102)</f>
        <v>1.3035875173180294E-2</v>
      </c>
      <c r="H212" s="21">
        <f>H211*(1-'Mortality female'!H102)</f>
        <v>1.3411479946753325E-2</v>
      </c>
      <c r="I212" s="21">
        <f>I211*(1-'Mortality female'!I102)</f>
        <v>1.7861629981148621E-2</v>
      </c>
      <c r="J212" s="21">
        <f>J211*(1-'Mortality female'!J102)</f>
        <v>1.4930187012193405E-2</v>
      </c>
      <c r="K212" s="21">
        <f>K211*(1-'Mortality female'!K102)</f>
        <v>1.9034028136438608E-2</v>
      </c>
      <c r="L212" s="21">
        <f>L211*(1-'Mortality female'!L102)</f>
        <v>1.9385217230772928E-2</v>
      </c>
      <c r="M212" s="21">
        <f>M211*(1-'Mortality female'!M102)</f>
        <v>2.1043799967866747E-2</v>
      </c>
      <c r="N212" s="21">
        <f>N211*(1-'Mortality female'!N102)</f>
        <v>1.8962384685630471E-2</v>
      </c>
      <c r="O212" s="21">
        <f>O211*(1-'Mortality female'!O102)</f>
        <v>1.9494910873846971E-2</v>
      </c>
      <c r="P212" s="21">
        <f>P211*(1-'Mortality female'!P102)</f>
        <v>2.2932293468818501E-2</v>
      </c>
      <c r="Q212" s="21">
        <f>Q211*(1-'Mortality female'!Q102)</f>
        <v>1.9539714551983892E-2</v>
      </c>
      <c r="R212" s="21">
        <f>R211*(1-'Mortality female'!R102)</f>
        <v>1.9321093995968857E-2</v>
      </c>
      <c r="S212" s="21">
        <f>S211*(1-'Mortality female'!S102)</f>
        <v>1.8987909325477503E-2</v>
      </c>
      <c r="T212" s="21">
        <f>T211*(1-'Mortality female'!T102)</f>
        <v>1.9687085173475709E-2</v>
      </c>
      <c r="U212" s="21">
        <f>U211*(1-'Mortality female'!U102)</f>
        <v>2.2225542333815931E-2</v>
      </c>
      <c r="V212" s="21">
        <f>V211*(1-'Mortality female'!V102)</f>
        <v>1.5871775175925494E-2</v>
      </c>
      <c r="W212" s="21">
        <f>W211*(1-'Mortality female'!W102)</f>
        <v>1.7313731338254958E-2</v>
      </c>
      <c r="X212" s="21">
        <f>X211*(1-'Mortality female'!X102)</f>
        <v>1.4737828946177162E-2</v>
      </c>
      <c r="Y212" s="21">
        <f>Y211*(1-'Mortality female'!Y102)</f>
        <v>1.7531277433381422E-2</v>
      </c>
      <c r="Z212" s="21">
        <f>Z211*(1-'Mortality female'!Z102)</f>
        <v>1.7593142992044102E-2</v>
      </c>
      <c r="AA212" s="21">
        <f ca="1">AA211*(1-'Mortality female'!AA102)</f>
        <v>1.8418159348219262E-2</v>
      </c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</row>
    <row r="213" spans="1:37" x14ac:dyDescent="0.2">
      <c r="A213" s="1">
        <v>100</v>
      </c>
      <c r="B213" s="21">
        <f>B212*(1-'Mortality female'!B103)</f>
        <v>6.5354943660616976E-3</v>
      </c>
      <c r="C213" s="21">
        <f>C212*(1-'Mortality female'!C103)</f>
        <v>6.3213984878400303E-3</v>
      </c>
      <c r="D213" s="21">
        <f>D212*(1-'Mortality female'!D103)</f>
        <v>5.8407326573134376E-3</v>
      </c>
      <c r="E213" s="21">
        <f>E212*(1-'Mortality female'!E103)</f>
        <v>5.686704856147199E-3</v>
      </c>
      <c r="F213" s="21">
        <f>F212*(1-'Mortality female'!F103)</f>
        <v>7.9508453065237194E-3</v>
      </c>
      <c r="G213" s="21">
        <f>G212*(1-'Mortality female'!G103)</f>
        <v>7.8170066029815983E-3</v>
      </c>
      <c r="H213" s="21">
        <f>H212*(1-'Mortality female'!H103)</f>
        <v>8.004386799206651E-3</v>
      </c>
      <c r="I213" s="21">
        <f>I212*(1-'Mortality female'!I103)</f>
        <v>1.0398894167107074E-2</v>
      </c>
      <c r="J213" s="21">
        <f>J212*(1-'Mortality female'!J103)</f>
        <v>8.9809937199784081E-3</v>
      </c>
      <c r="K213" s="21">
        <f>K212*(1-'Mortality female'!K103)</f>
        <v>1.1458028228921759E-2</v>
      </c>
      <c r="L213" s="21">
        <f>L212*(1-'Mortality female'!L103)</f>
        <v>1.1360222886062711E-2</v>
      </c>
      <c r="M213" s="21">
        <f>M212*(1-'Mortality female'!M103)</f>
        <v>1.4189228875671873E-2</v>
      </c>
      <c r="N213" s="21">
        <f>N212*(1-'Mortality female'!N103)</f>
        <v>1.1395609250861211E-2</v>
      </c>
      <c r="O213" s="21">
        <f>O212*(1-'Mortality female'!O103)</f>
        <v>1.2665348821512296E-2</v>
      </c>
      <c r="P213" s="21">
        <f>P212*(1-'Mortality female'!P103)</f>
        <v>1.4371517582817012E-2</v>
      </c>
      <c r="Q213" s="21">
        <f>Q212*(1-'Mortality female'!Q103)</f>
        <v>1.1503219050764709E-2</v>
      </c>
      <c r="R213" s="21">
        <f>R212*(1-'Mortality female'!R103)</f>
        <v>1.2782252806711305E-2</v>
      </c>
      <c r="S213" s="21">
        <f>S212*(1-'Mortality female'!S103)</f>
        <v>1.1633503633291567E-2</v>
      </c>
      <c r="T213" s="21">
        <f>T212*(1-'Mortality female'!T103)</f>
        <v>1.2071903605389142E-2</v>
      </c>
      <c r="U213" s="21">
        <f>U212*(1-'Mortality female'!U103)</f>
        <v>1.493916576088334E-2</v>
      </c>
      <c r="V213" s="21">
        <f>V212*(1-'Mortality female'!V103)</f>
        <v>9.8803983426942014E-3</v>
      </c>
      <c r="W213" s="21">
        <f>W212*(1-'Mortality female'!W103)</f>
        <v>1.098201325437464E-2</v>
      </c>
      <c r="X213" s="21">
        <f>X212*(1-'Mortality female'!X103)</f>
        <v>8.914298156108778E-3</v>
      </c>
      <c r="Y213" s="21">
        <f>Y212*(1-'Mortality female'!Y103)</f>
        <v>1.0209326883205961E-2</v>
      </c>
      <c r="Z213" s="21">
        <f>Z212*(1-'Mortality female'!Z103)</f>
        <v>1.1205046524245782E-2</v>
      </c>
      <c r="AA213" s="21">
        <f ca="1">AA212*(1-'Mortality female'!AA103)</f>
        <v>1.184103239638987E-2</v>
      </c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</row>
    <row r="214" spans="1:37" x14ac:dyDescent="0.2">
      <c r="A214" s="1">
        <v>101</v>
      </c>
      <c r="B214" s="21">
        <f>B213*(1-'Mortality female'!B104)</f>
        <v>3.4918886865600409E-3</v>
      </c>
      <c r="C214" s="21">
        <f>C213*(1-'Mortality female'!C104)</f>
        <v>3.6903928557003489E-3</v>
      </c>
      <c r="D214" s="21">
        <f>D213*(1-'Mortality female'!D104)</f>
        <v>2.9955043988622943E-3</v>
      </c>
      <c r="E214" s="21">
        <f>E213*(1-'Mortality female'!E104)</f>
        <v>3.2885905602215585E-3</v>
      </c>
      <c r="F214" s="21">
        <f>F213*(1-'Mortality female'!F104)</f>
        <v>4.9126178242157341E-3</v>
      </c>
      <c r="G214" s="21">
        <f>G213*(1-'Mortality female'!G104)</f>
        <v>4.3005416265643444E-3</v>
      </c>
      <c r="H214" s="21">
        <f>H213*(1-'Mortality female'!H104)</f>
        <v>4.1807085008805965E-3</v>
      </c>
      <c r="I214" s="21">
        <f>I213*(1-'Mortality female'!I104)</f>
        <v>5.6301705105934749E-3</v>
      </c>
      <c r="J214" s="21">
        <f>J213*(1-'Mortality female'!J104)</f>
        <v>4.9492382658298285E-3</v>
      </c>
      <c r="K214" s="21">
        <f>K213*(1-'Mortality female'!K104)</f>
        <v>6.1366967668007918E-3</v>
      </c>
      <c r="L214" s="21">
        <f>L213*(1-'Mortality female'!L104)</f>
        <v>6.296809256846188E-3</v>
      </c>
      <c r="M214" s="21">
        <f>M213*(1-'Mortality female'!M104)</f>
        <v>8.1191353067090969E-3</v>
      </c>
      <c r="N214" s="21">
        <f>N213*(1-'Mortality female'!N104)</f>
        <v>6.6653563542773122E-3</v>
      </c>
      <c r="O214" s="21">
        <f>O213*(1-'Mortality female'!O104)</f>
        <v>7.7118945094843171E-3</v>
      </c>
      <c r="P214" s="21">
        <f>P213*(1-'Mortality female'!P104)</f>
        <v>8.3712880196206846E-3</v>
      </c>
      <c r="Q214" s="21">
        <f>Q213*(1-'Mortality female'!Q104)</f>
        <v>7.3911284193665392E-3</v>
      </c>
      <c r="R214" s="21">
        <f>R213*(1-'Mortality female'!R104)</f>
        <v>8.0639033219745936E-3</v>
      </c>
      <c r="S214" s="21">
        <f>S213*(1-'Mortality female'!S104)</f>
        <v>7.2862967516391531E-3</v>
      </c>
      <c r="T214" s="21">
        <f>T213*(1-'Mortality female'!T104)</f>
        <v>7.8805386735980327E-3</v>
      </c>
      <c r="U214" s="21">
        <f>U213*(1-'Mortality female'!U104)</f>
        <v>9.5346334398054809E-3</v>
      </c>
      <c r="V214" s="21">
        <f>V213*(1-'Mortality female'!V104)</f>
        <v>5.8754261859673756E-3</v>
      </c>
      <c r="W214" s="21">
        <f>W213*(1-'Mortality female'!W104)</f>
        <v>6.4377319077368583E-3</v>
      </c>
      <c r="X214" s="21">
        <f>X213*(1-'Mortality female'!X104)</f>
        <v>5.3698456089482302E-3</v>
      </c>
      <c r="Y214" s="21">
        <f>Y213*(1-'Mortality female'!Y104)</f>
        <v>6.3246030357911424E-3</v>
      </c>
      <c r="Z214" s="21">
        <f>Z213*(1-'Mortality female'!Z104)</f>
        <v>6.5278881962261186E-3</v>
      </c>
      <c r="AA214" s="21">
        <f ca="1">AA213*(1-'Mortality female'!AA104)</f>
        <v>6.9313109400273801E-3</v>
      </c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</row>
    <row r="215" spans="1:37" x14ac:dyDescent="0.2">
      <c r="A215" s="1">
        <v>102</v>
      </c>
      <c r="B215" s="21">
        <f>B214*(1-'Mortality female'!B105)</f>
        <v>1.7117101404706084E-3</v>
      </c>
      <c r="C215" s="21">
        <f>C214*(1-'Mortality female'!C105)</f>
        <v>1.8022848830164494E-3</v>
      </c>
      <c r="D215" s="21">
        <f>D214*(1-'Mortality female'!D105)</f>
        <v>1.2041728646589288E-3</v>
      </c>
      <c r="E215" s="21">
        <f>E214*(1-'Mortality female'!E105)</f>
        <v>1.5640857542517169E-3</v>
      </c>
      <c r="F215" s="21">
        <f>F214*(1-'Mortality female'!F105)</f>
        <v>2.5031594908129216E-3</v>
      </c>
      <c r="G215" s="21">
        <f>G214*(1-'Mortality female'!G105)</f>
        <v>2.0452447324277733E-3</v>
      </c>
      <c r="H215" s="21">
        <f>H214*(1-'Mortality female'!H105)</f>
        <v>2.3178021222498642E-3</v>
      </c>
      <c r="I215" s="21">
        <f>I214*(1-'Mortality female'!I105)</f>
        <v>2.9111380330365212E-3</v>
      </c>
      <c r="J215" s="21">
        <f>J214*(1-'Mortality female'!J105)</f>
        <v>2.5791805047282205E-3</v>
      </c>
      <c r="K215" s="21">
        <f>K214*(1-'Mortality female'!K105)</f>
        <v>2.3651852122044716E-3</v>
      </c>
      <c r="L215" s="21">
        <f>L214*(1-'Mortality female'!L105)</f>
        <v>2.9494858174769724E-3</v>
      </c>
      <c r="M215" s="21">
        <f>M214*(1-'Mortality female'!M105)</f>
        <v>3.9445191773485495E-3</v>
      </c>
      <c r="N215" s="21">
        <f>N214*(1-'Mortality female'!N105)</f>
        <v>3.0869797860074506E-3</v>
      </c>
      <c r="O215" s="21">
        <f>O214*(1-'Mortality female'!O105)</f>
        <v>4.3499704471134494E-3</v>
      </c>
      <c r="P215" s="21">
        <f>P214*(1-'Mortality female'!P105)</f>
        <v>4.5857890365448668E-3</v>
      </c>
      <c r="Q215" s="21">
        <f>Q214*(1-'Mortality female'!Q105)</f>
        <v>4.2886794532126836E-3</v>
      </c>
      <c r="R215" s="21">
        <f>R214*(1-'Mortality female'!R105)</f>
        <v>5.1074785895186747E-3</v>
      </c>
      <c r="S215" s="21">
        <f>S214*(1-'Mortality female'!S105)</f>
        <v>4.1166610294406884E-3</v>
      </c>
      <c r="T215" s="21">
        <f>T214*(1-'Mortality female'!T105)</f>
        <v>4.2036706976491551E-3</v>
      </c>
      <c r="U215" s="21">
        <f>U214*(1-'Mortality female'!U105)</f>
        <v>5.9323809116887472E-3</v>
      </c>
      <c r="V215" s="21">
        <f>V214*(1-'Mortality female'!V105)</f>
        <v>3.6636780442587864E-3</v>
      </c>
      <c r="W215" s="21">
        <f>W214*(1-'Mortality female'!W105)</f>
        <v>3.7540124027745951E-3</v>
      </c>
      <c r="X215" s="21">
        <f>X214*(1-'Mortality female'!X105)</f>
        <v>2.9384479384574505E-3</v>
      </c>
      <c r="Y215" s="21">
        <f>Y214*(1-'Mortality female'!Y105)</f>
        <v>3.67496432664633E-3</v>
      </c>
      <c r="Z215" s="21">
        <f>Z214*(1-'Mortality female'!Z105)</f>
        <v>3.3715466507981046E-3</v>
      </c>
      <c r="AA215" s="21">
        <f ca="1">AA214*(1-'Mortality female'!AA105)</f>
        <v>3.5423618784764478E-3</v>
      </c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</row>
    <row r="216" spans="1:37" x14ac:dyDescent="0.2">
      <c r="A216" s="1">
        <v>103</v>
      </c>
      <c r="B216" s="21">
        <f>B215*(1-'Mortality female'!B106)</f>
        <v>5.3352004378304674E-4</v>
      </c>
      <c r="C216" s="21">
        <f>C215*(1-'Mortality female'!C106)</f>
        <v>6.1657114418983781E-4</v>
      </c>
      <c r="D216" s="21">
        <f>D215*(1-'Mortality female'!D106)</f>
        <v>5.113610795126958E-4</v>
      </c>
      <c r="E216" s="21">
        <f>E215*(1-'Mortality female'!E106)</f>
        <v>6.5364777789623987E-4</v>
      </c>
      <c r="F216" s="21">
        <f>F215*(1-'Mortality female'!F106)</f>
        <v>5.9285356361358664E-4</v>
      </c>
      <c r="G216" s="21">
        <f>G215*(1-'Mortality female'!G106)</f>
        <v>6.9602569428170284E-4</v>
      </c>
      <c r="H216" s="21">
        <f>H215*(1-'Mortality female'!H106)</f>
        <v>8.8241197547583665E-4</v>
      </c>
      <c r="I216" s="21">
        <f>I215*(1-'Mortality female'!I106)</f>
        <v>1.2350282564397362E-3</v>
      </c>
      <c r="J216" s="21">
        <f>J215*(1-'Mortality female'!J106)</f>
        <v>9.2748855588748813E-4</v>
      </c>
      <c r="K216" s="21">
        <f>K215*(1-'Mortality female'!K106)</f>
        <v>9.5670413077933675E-4</v>
      </c>
      <c r="L216" s="21">
        <f>L215*(1-'Mortality female'!L106)</f>
        <v>9.2884359997893594E-4</v>
      </c>
      <c r="M216" s="21">
        <f>M215*(1-'Mortality female'!M106)</f>
        <v>1.7471158000128279E-3</v>
      </c>
      <c r="N216" s="21">
        <f>N215*(1-'Mortality female'!N106)</f>
        <v>1.322991336860336E-3</v>
      </c>
      <c r="O216" s="21">
        <f>O215*(1-'Mortality female'!O106)</f>
        <v>1.8069108011086635E-3</v>
      </c>
      <c r="P216" s="21">
        <f>P215*(1-'Mortality female'!P106)</f>
        <v>2.4047430313588938E-3</v>
      </c>
      <c r="Q216" s="21">
        <f>Q215*(1-'Mortality female'!Q106)</f>
        <v>2.5913129150018587E-3</v>
      </c>
      <c r="R216" s="21">
        <f>R215*(1-'Mortality female'!R106)</f>
        <v>3.1846631205234089E-3</v>
      </c>
      <c r="S216" s="21">
        <f>S215*(1-'Mortality female'!S106)</f>
        <v>2.1530653919668869E-3</v>
      </c>
      <c r="T216" s="21">
        <f>T215*(1-'Mortality female'!T106)</f>
        <v>2.5921017927767308E-3</v>
      </c>
      <c r="U216" s="21">
        <f>U215*(1-'Mortality female'!U106)</f>
        <v>3.749034910292404E-3</v>
      </c>
      <c r="V216" s="21">
        <f>V215*(1-'Mortality female'!V106)</f>
        <v>2.0064932969665636E-3</v>
      </c>
      <c r="W216" s="21">
        <f>W215*(1-'Mortality female'!W106)</f>
        <v>2.2460581606452653E-3</v>
      </c>
      <c r="X216" s="21">
        <f>X215*(1-'Mortality female'!X106)</f>
        <v>1.633906216329088E-3</v>
      </c>
      <c r="Y216" s="21">
        <f>Y215*(1-'Mortality female'!Y106)</f>
        <v>1.9321977387521943E-3</v>
      </c>
      <c r="Z216" s="21">
        <f>Z215*(1-'Mortality female'!Z106)</f>
        <v>1.8804125156114675E-3</v>
      </c>
      <c r="AA216" s="21">
        <f ca="1">AA215*(1-'Mortality female'!AA106)</f>
        <v>1.8941605916905659E-3</v>
      </c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</row>
    <row r="217" spans="1:37" x14ac:dyDescent="0.2">
      <c r="A217" t="s">
        <v>2</v>
      </c>
      <c r="B217" s="12">
        <f>SUM(B113:B216)</f>
        <v>79.744925857087665</v>
      </c>
      <c r="C217" s="12">
        <f t="shared" ref="C217:AA217" si="2">SUM(C113:C216)</f>
        <v>79.821153587387244</v>
      </c>
      <c r="D217" s="12">
        <f t="shared" si="2"/>
        <v>79.814600751318409</v>
      </c>
      <c r="E217" s="12">
        <f t="shared" si="2"/>
        <v>80.092803656010844</v>
      </c>
      <c r="F217" s="12">
        <f t="shared" si="2"/>
        <v>80.628837975715427</v>
      </c>
      <c r="G217" s="12">
        <f t="shared" si="2"/>
        <v>80.719385272639357</v>
      </c>
      <c r="H217" s="12">
        <f t="shared" si="2"/>
        <v>81.063442634236054</v>
      </c>
      <c r="I217" s="12">
        <f t="shared" si="2"/>
        <v>81.523596405238848</v>
      </c>
      <c r="J217" s="12">
        <f t="shared" si="2"/>
        <v>81.464591120349269</v>
      </c>
      <c r="K217" s="12">
        <f t="shared" si="2"/>
        <v>81.841464117584991</v>
      </c>
      <c r="L217" s="12">
        <f t="shared" si="2"/>
        <v>81.9175549901111</v>
      </c>
      <c r="M217" s="12">
        <f t="shared" si="2"/>
        <v>82.081479930435819</v>
      </c>
      <c r="N217" s="12">
        <f t="shared" si="2"/>
        <v>82.037213200071335</v>
      </c>
      <c r="O217" s="12">
        <f t="shared" si="2"/>
        <v>82.24892998560027</v>
      </c>
      <c r="P217" s="12">
        <f t="shared" si="2"/>
        <v>82.516924328937961</v>
      </c>
      <c r="Q217" s="12">
        <f t="shared" si="2"/>
        <v>82.374580386419467</v>
      </c>
      <c r="R217" s="12">
        <f t="shared" si="2"/>
        <v>82.349764634677371</v>
      </c>
      <c r="S217" s="12">
        <f t="shared" si="2"/>
        <v>82.557433559160273</v>
      </c>
      <c r="T217" s="12">
        <f t="shared" si="2"/>
        <v>82.572027683757909</v>
      </c>
      <c r="U217" s="12">
        <f t="shared" si="2"/>
        <v>82.786919442951913</v>
      </c>
      <c r="V217" s="12">
        <f t="shared" si="2"/>
        <v>82.275775007244292</v>
      </c>
      <c r="W217" s="12">
        <f t="shared" si="2"/>
        <v>82.233678014151337</v>
      </c>
      <c r="X217" s="12">
        <f t="shared" si="2"/>
        <v>82.367847217860231</v>
      </c>
      <c r="Y217" s="12">
        <f t="shared" si="2"/>
        <v>82.572437732950505</v>
      </c>
      <c r="Z217" s="12">
        <f t="shared" si="2"/>
        <v>82.517186635167079</v>
      </c>
      <c r="AA217" s="12">
        <f t="shared" ca="1" si="2"/>
        <v>82.706447977311726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6DB0E-5961-E34B-AA20-B15142447CC0}">
  <dimension ref="A1:AZ109"/>
  <sheetViews>
    <sheetView workbookViewId="0">
      <pane xSplit="1" ySplit="2" topLeftCell="B101" activePane="bottomRight" state="frozen"/>
      <selection activeCell="AA106" sqref="AA106"/>
      <selection pane="topRight" activeCell="AA106" sqref="AA106"/>
      <selection pane="bottomLeft" activeCell="AA106" sqref="AA106"/>
      <selection pane="bottomRight" activeCell="AA63" sqref="AA63"/>
    </sheetView>
  </sheetViews>
  <sheetFormatPr baseColWidth="10" defaultRowHeight="16" x14ac:dyDescent="0.2"/>
  <cols>
    <col min="1" max="1" width="10.83203125" style="8"/>
  </cols>
  <sheetData>
    <row r="1" spans="1:52" s="8" customForma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s="8" customFormat="1" x14ac:dyDescent="0.2">
      <c r="A2" s="1" t="s">
        <v>0</v>
      </c>
      <c r="B2" s="1">
        <v>2000</v>
      </c>
      <c r="C2" s="1">
        <f>B2+1</f>
        <v>2001</v>
      </c>
      <c r="D2" s="1">
        <f t="shared" ref="D2:K2" si="0">C2+1</f>
        <v>2002</v>
      </c>
      <c r="E2" s="1">
        <f t="shared" si="0"/>
        <v>2003</v>
      </c>
      <c r="F2" s="1">
        <f t="shared" si="0"/>
        <v>2004</v>
      </c>
      <c r="G2" s="1">
        <f t="shared" si="0"/>
        <v>2005</v>
      </c>
      <c r="H2" s="1">
        <f t="shared" si="0"/>
        <v>2006</v>
      </c>
      <c r="I2" s="1">
        <f t="shared" si="0"/>
        <v>2007</v>
      </c>
      <c r="J2" s="1">
        <f t="shared" si="0"/>
        <v>2008</v>
      </c>
      <c r="K2" s="1">
        <f t="shared" si="0"/>
        <v>2009</v>
      </c>
      <c r="L2" s="1">
        <v>2010</v>
      </c>
      <c r="M2" s="1">
        <v>2011</v>
      </c>
      <c r="N2" s="1">
        <v>2012</v>
      </c>
      <c r="O2" s="1">
        <v>2013</v>
      </c>
      <c r="P2" s="1">
        <v>2014</v>
      </c>
      <c r="Q2" s="1">
        <v>2015</v>
      </c>
      <c r="R2" s="1">
        <v>2016</v>
      </c>
      <c r="S2" s="1">
        <v>2017</v>
      </c>
      <c r="T2" s="1">
        <v>2018</v>
      </c>
      <c r="U2" s="1">
        <v>2019</v>
      </c>
      <c r="V2" s="1">
        <v>2020</v>
      </c>
      <c r="W2" s="1">
        <v>2021</v>
      </c>
      <c r="X2" s="1">
        <v>2022</v>
      </c>
      <c r="Y2" s="1">
        <v>2023</v>
      </c>
      <c r="Z2" s="1">
        <v>2024</v>
      </c>
      <c r="AA2" s="1">
        <v>2025</v>
      </c>
      <c r="AB2" s="1">
        <v>2026</v>
      </c>
      <c r="AC2" s="1">
        <v>2027</v>
      </c>
      <c r="AD2" s="1">
        <v>2028</v>
      </c>
      <c r="AE2" s="1">
        <v>2029</v>
      </c>
      <c r="AF2" s="1">
        <v>2030</v>
      </c>
      <c r="AG2" s="1">
        <v>2031</v>
      </c>
      <c r="AH2" s="1">
        <v>2032</v>
      </c>
      <c r="AI2" s="1">
        <v>2033</v>
      </c>
      <c r="AJ2" s="1">
        <v>2034</v>
      </c>
      <c r="AK2" s="1">
        <v>2035</v>
      </c>
      <c r="AL2" s="1">
        <v>2036</v>
      </c>
      <c r="AM2" s="1">
        <v>2037</v>
      </c>
      <c r="AN2" s="1">
        <v>2038</v>
      </c>
      <c r="AO2" s="1">
        <v>2039</v>
      </c>
      <c r="AP2" s="1">
        <f>AO2+1</f>
        <v>2040</v>
      </c>
      <c r="AQ2" s="1">
        <f t="shared" ref="AQ2:AZ2" si="1">AP2+1</f>
        <v>2041</v>
      </c>
      <c r="AR2" s="1">
        <f t="shared" si="1"/>
        <v>2042</v>
      </c>
      <c r="AS2" s="1">
        <f t="shared" si="1"/>
        <v>2043</v>
      </c>
      <c r="AT2" s="1">
        <f t="shared" si="1"/>
        <v>2044</v>
      </c>
      <c r="AU2" s="1">
        <f t="shared" si="1"/>
        <v>2045</v>
      </c>
      <c r="AV2" s="1">
        <f t="shared" si="1"/>
        <v>2046</v>
      </c>
      <c r="AW2" s="1">
        <f t="shared" si="1"/>
        <v>2047</v>
      </c>
      <c r="AX2" s="1">
        <f t="shared" si="1"/>
        <v>2048</v>
      </c>
      <c r="AY2" s="1">
        <f t="shared" si="1"/>
        <v>2049</v>
      </c>
      <c r="AZ2" s="1">
        <f t="shared" si="1"/>
        <v>2050</v>
      </c>
    </row>
    <row r="3" spans="1:52" x14ac:dyDescent="0.2">
      <c r="A3" s="1">
        <v>0</v>
      </c>
      <c r="B3" s="9">
        <v>50619</v>
      </c>
      <c r="C3" s="9">
        <v>49768</v>
      </c>
      <c r="D3" s="9">
        <v>49284</v>
      </c>
      <c r="E3" s="9">
        <v>48835</v>
      </c>
      <c r="F3" s="9">
        <v>47339</v>
      </c>
      <c r="G3" s="9">
        <v>45634</v>
      </c>
      <c r="H3" s="9">
        <v>44898</v>
      </c>
      <c r="I3" s="9">
        <v>44275</v>
      </c>
      <c r="J3" s="9">
        <v>44858</v>
      </c>
      <c r="K3" s="9">
        <v>45093</v>
      </c>
      <c r="L3" s="9">
        <v>45057</v>
      </c>
      <c r="M3" s="9">
        <v>43779</v>
      </c>
      <c r="N3" s="9">
        <v>42815</v>
      </c>
      <c r="O3" s="9">
        <v>41595</v>
      </c>
      <c r="P3" s="9">
        <v>42740</v>
      </c>
      <c r="Q3" s="9">
        <v>41501</v>
      </c>
      <c r="R3" s="9">
        <v>41930</v>
      </c>
      <c r="S3" s="9">
        <v>41282</v>
      </c>
      <c r="T3" s="9">
        <v>41135</v>
      </c>
      <c r="U3" s="9">
        <v>41358</v>
      </c>
      <c r="V3" s="9">
        <v>40991</v>
      </c>
      <c r="W3" s="9">
        <v>43738</v>
      </c>
      <c r="X3" s="9">
        <v>40942</v>
      </c>
      <c r="Y3" s="9">
        <v>40118.5</v>
      </c>
      <c r="Z3" s="9">
        <v>40471</v>
      </c>
      <c r="AA3" s="9">
        <v>40590</v>
      </c>
      <c r="AB3" s="9">
        <f t="shared" ref="AB3:AZ3" si="2">AA3*0.99</f>
        <v>40184.1</v>
      </c>
      <c r="AC3" s="9">
        <f t="shared" si="2"/>
        <v>39782.258999999998</v>
      </c>
      <c r="AD3" s="9">
        <f t="shared" si="2"/>
        <v>39384.436409999995</v>
      </c>
      <c r="AE3" s="9">
        <f t="shared" si="2"/>
        <v>38990.592045899997</v>
      </c>
      <c r="AF3" s="9">
        <f t="shared" si="2"/>
        <v>38600.686125440996</v>
      </c>
      <c r="AG3" s="9">
        <f t="shared" si="2"/>
        <v>38214.679264186583</v>
      </c>
      <c r="AH3" s="9">
        <f t="shared" si="2"/>
        <v>37832.53247154472</v>
      </c>
      <c r="AI3" s="9">
        <f t="shared" si="2"/>
        <v>37454.207146829271</v>
      </c>
      <c r="AJ3" s="9">
        <f t="shared" si="2"/>
        <v>37079.665075360979</v>
      </c>
      <c r="AK3" s="9">
        <f t="shared" si="2"/>
        <v>36708.868424607368</v>
      </c>
      <c r="AL3" s="9">
        <f>AK3*0.99</f>
        <v>36341.779740361293</v>
      </c>
      <c r="AM3" s="9">
        <f t="shared" si="2"/>
        <v>35978.361942957679</v>
      </c>
      <c r="AN3" s="9">
        <f t="shared" si="2"/>
        <v>35618.578323528105</v>
      </c>
      <c r="AO3" s="9">
        <f t="shared" si="2"/>
        <v>35262.392540292822</v>
      </c>
      <c r="AP3" s="9">
        <f t="shared" si="2"/>
        <v>34909.768614889894</v>
      </c>
      <c r="AQ3" s="9">
        <f t="shared" si="2"/>
        <v>34560.670928740998</v>
      </c>
      <c r="AR3" s="9">
        <f t="shared" si="2"/>
        <v>34215.06421945359</v>
      </c>
      <c r="AS3" s="9">
        <f t="shared" si="2"/>
        <v>33872.913577259053</v>
      </c>
      <c r="AT3" s="9">
        <f t="shared" si="2"/>
        <v>33534.184441486461</v>
      </c>
      <c r="AU3" s="9">
        <f t="shared" si="2"/>
        <v>33198.842597071598</v>
      </c>
      <c r="AV3" s="9">
        <f t="shared" si="2"/>
        <v>32866.85417110088</v>
      </c>
      <c r="AW3" s="9">
        <f t="shared" si="2"/>
        <v>32538.185629389871</v>
      </c>
      <c r="AX3" s="9">
        <f t="shared" si="2"/>
        <v>32212.803773095973</v>
      </c>
      <c r="AY3" s="9">
        <f t="shared" si="2"/>
        <v>31890.675735365014</v>
      </c>
      <c r="AZ3" s="9">
        <f t="shared" si="2"/>
        <v>31571.768978011361</v>
      </c>
    </row>
    <row r="4" spans="1:52" x14ac:dyDescent="0.2">
      <c r="A4" s="1">
        <v>1</v>
      </c>
      <c r="B4" s="9">
        <v>98600</v>
      </c>
      <c r="C4" s="9">
        <v>101641</v>
      </c>
      <c r="D4" s="9">
        <v>99868</v>
      </c>
      <c r="E4" s="9">
        <v>98782</v>
      </c>
      <c r="F4" s="9">
        <v>97896</v>
      </c>
      <c r="G4" s="9">
        <v>94798</v>
      </c>
      <c r="H4" s="9">
        <v>91313</v>
      </c>
      <c r="I4" s="9">
        <v>89878</v>
      </c>
      <c r="J4" s="9">
        <v>88756</v>
      </c>
      <c r="K4" s="9">
        <v>89954</v>
      </c>
      <c r="L4" s="9">
        <v>90345</v>
      </c>
      <c r="M4" s="9">
        <v>90289</v>
      </c>
      <c r="N4" s="9">
        <v>87628</v>
      </c>
      <c r="O4" s="9">
        <v>85714</v>
      </c>
      <c r="P4" s="9">
        <v>83354</v>
      </c>
      <c r="Q4" s="9">
        <v>85739</v>
      </c>
      <c r="R4" s="9">
        <v>83291</v>
      </c>
      <c r="S4" s="9">
        <v>84144</v>
      </c>
      <c r="T4" s="9">
        <v>82867</v>
      </c>
      <c r="U4" s="9">
        <v>82626</v>
      </c>
      <c r="V4" s="9">
        <v>82906</v>
      </c>
      <c r="W4" s="9">
        <v>82254</v>
      </c>
      <c r="X4" s="9">
        <v>88041</v>
      </c>
      <c r="Y4" s="9">
        <v>82280</v>
      </c>
      <c r="Z4" s="9">
        <v>80479</v>
      </c>
      <c r="AA4" s="9">
        <f ca="1">2*Z3-'Baseline female'!Z3</f>
        <v>80713.618944545698</v>
      </c>
      <c r="AB4" s="9">
        <f ca="1">2*AA3*(1-'Risk female'!AB3)</f>
        <v>80735.33484069843</v>
      </c>
      <c r="AC4" s="9">
        <f ca="1">2*AB3*(1-'Risk female'!AC3)</f>
        <v>79934.48718452359</v>
      </c>
      <c r="AD4" s="9">
        <f ca="1">2*AC3*(1-'Risk female'!AD3)</f>
        <v>79141.487766185572</v>
      </c>
      <c r="AE4" s="9">
        <f ca="1">2*AD3*(1-'Risk female'!AE3)</f>
        <v>78356.262050072619</v>
      </c>
      <c r="AF4" s="9">
        <f ca="1">2*AE3*(1-'Risk female'!AF3)</f>
        <v>77578.736148718119</v>
      </c>
      <c r="AG4" s="9">
        <f ca="1">2*AF3*(1-'Risk female'!AG3)</f>
        <v>76808.836818713462</v>
      </c>
      <c r="AH4" s="9">
        <f ca="1">2*AG3*(1-'Risk female'!AH3)</f>
        <v>76046.491456602875</v>
      </c>
      <c r="AI4" s="9">
        <f ca="1">2*AH3*(1-'Risk female'!AI3)</f>
        <v>75291.628094761778</v>
      </c>
      <c r="AJ4" s="9">
        <f ca="1">2*AI3*(1-'Risk female'!AJ3)</f>
        <v>74544.175397260129</v>
      </c>
      <c r="AK4" s="9">
        <f ca="1">2*AJ3*(1-'Risk female'!AK3)</f>
        <v>73804.062655712667</v>
      </c>
      <c r="AL4" s="9">
        <f ca="1">2*AK3*(1-'Risk female'!AL3)</f>
        <v>73071.219785117006</v>
      </c>
      <c r="AM4" s="9">
        <f ca="1">2*AL3*(1-'Risk female'!AM3)</f>
        <v>72345.577319681441</v>
      </c>
      <c r="AN4" s="9">
        <f ca="1">2*AM3*(1-'Risk female'!AN3)</f>
        <v>71627.066408643703</v>
      </c>
      <c r="AO4" s="9">
        <f ca="1">2*AN3*(1-'Risk female'!AO3)</f>
        <v>70915.618812081899</v>
      </c>
      <c r="AP4" s="9">
        <f ca="1">2*AO3*(1-'Risk female'!AP3)</f>
        <v>70211.166896719064</v>
      </c>
      <c r="AQ4" s="9">
        <f ca="1">2*AP3*(1-'Risk female'!AQ3)</f>
        <v>69513.643631722734</v>
      </c>
      <c r="AR4" s="9">
        <f ca="1">2*AQ3*(1-'Risk female'!AR3)</f>
        <v>68822.982584500234</v>
      </c>
      <c r="AS4" s="9">
        <f ca="1">2*AR3*(1-'Risk female'!AS3)</f>
        <v>68139.117916491479</v>
      </c>
      <c r="AT4" s="9">
        <f ca="1">2*AS3*(1-'Risk female'!AT3)</f>
        <v>67461.984378959925</v>
      </c>
      <c r="AU4" s="9">
        <f ca="1">2*AT3*(1-'Risk female'!AU3)</f>
        <v>66791.517308783179</v>
      </c>
      <c r="AV4" s="9">
        <f ca="1">2*AU3*(1-'Risk female'!AV3)</f>
        <v>66127.652624243841</v>
      </c>
      <c r="AW4" s="9">
        <f ca="1">2*AV3*(1-'Risk female'!AW3)</f>
        <v>65470.326820822091</v>
      </c>
      <c r="AX4" s="9">
        <f ca="1">2*AW3*(1-'Risk female'!AX3)</f>
        <v>64819.476966990704</v>
      </c>
      <c r="AY4" s="9">
        <f ca="1">2*AX3*(1-'Risk female'!AY3)</f>
        <v>64175.040700013473</v>
      </c>
      <c r="AZ4" s="9">
        <f ca="1">2*AY3*(1-'Risk female'!AZ3)</f>
        <v>63536.956221748063</v>
      </c>
    </row>
    <row r="5" spans="1:52" x14ac:dyDescent="0.2">
      <c r="A5" s="1">
        <v>2</v>
      </c>
      <c r="B5" s="9">
        <v>98357</v>
      </c>
      <c r="C5" s="9">
        <v>99175</v>
      </c>
      <c r="D5" s="9">
        <v>102165</v>
      </c>
      <c r="E5" s="9">
        <v>100224</v>
      </c>
      <c r="F5" s="9">
        <v>98970</v>
      </c>
      <c r="G5" s="9">
        <v>98080</v>
      </c>
      <c r="H5" s="9">
        <v>94800</v>
      </c>
      <c r="I5" s="9">
        <v>91371</v>
      </c>
      <c r="J5" s="9">
        <v>90078</v>
      </c>
      <c r="K5" s="9">
        <v>89087</v>
      </c>
      <c r="L5" s="9">
        <v>90283</v>
      </c>
      <c r="M5" s="9">
        <v>90569</v>
      </c>
      <c r="N5" s="9">
        <v>90489</v>
      </c>
      <c r="O5" s="9">
        <v>87716</v>
      </c>
      <c r="P5" s="9">
        <v>85898</v>
      </c>
      <c r="Q5" s="9">
        <v>83703</v>
      </c>
      <c r="R5" s="9">
        <v>86258</v>
      </c>
      <c r="S5" s="9">
        <v>83899</v>
      </c>
      <c r="T5" s="9">
        <v>84639</v>
      </c>
      <c r="U5" s="9">
        <v>83448</v>
      </c>
      <c r="V5" s="9">
        <v>83125</v>
      </c>
      <c r="W5" s="9">
        <v>83322</v>
      </c>
      <c r="X5" s="9">
        <v>83102</v>
      </c>
      <c r="Y5" s="9">
        <v>88882.5</v>
      </c>
      <c r="Z5" s="9">
        <v>82866</v>
      </c>
      <c r="AA5" s="9">
        <f ca="1">Z4-'Baseline female'!Z4</f>
        <v>80463.483536101456</v>
      </c>
      <c r="AB5" s="9">
        <f ca="1">AA4*(1-'Risk female'!AB4)</f>
        <v>80698.51379881578</v>
      </c>
      <c r="AC5" s="9">
        <f ca="1">AB4*(1-'Risk female'!AC4)</f>
        <v>80720.448919762377</v>
      </c>
      <c r="AD5" s="9">
        <f ca="1">AC4*(1-'Risk female'!AD4)</f>
        <v>79919.966730098589</v>
      </c>
      <c r="AE5" s="9">
        <f ca="1">AD4*(1-'Risk female'!AE4)</f>
        <v>79127.323822776161</v>
      </c>
      <c r="AF5" s="9">
        <f ca="1">AE4*(1-'Risk female'!AF4)</f>
        <v>78342.445880960426</v>
      </c>
      <c r="AG5" s="9">
        <f ca="1">AF4*(1-'Risk female'!AG4)</f>
        <v>77565.259230643569</v>
      </c>
      <c r="AH5" s="9">
        <f ca="1">AG4*(1-'Risk female'!AH4)</f>
        <v>76795.690836685797</v>
      </c>
      <c r="AI5" s="9">
        <f ca="1">AH4*(1-'Risk female'!AI4)</f>
        <v>76033.668298835328</v>
      </c>
      <c r="AJ5" s="9">
        <f ca="1">AI4*(1-'Risk female'!AJ4)</f>
        <v>75279.119847728958</v>
      </c>
      <c r="AK5" s="9">
        <f ca="1">AJ4*(1-'Risk female'!AK4)</f>
        <v>74531.97434087476</v>
      </c>
      <c r="AL5" s="9">
        <f ca="1">AK4*(1-'Risk female'!AL4)</f>
        <v>73792.161258618697</v>
      </c>
      <c r="AM5" s="9">
        <f ca="1">AL4*(1-'Risk female'!AM4)</f>
        <v>73059.610700096484</v>
      </c>
      <c r="AN5" s="9">
        <f ca="1">AM4*(1-'Risk female'!AN4)</f>
        <v>72334.253379172311</v>
      </c>
      <c r="AO5" s="9">
        <f ca="1">AN4*(1-'Risk female'!AO4)</f>
        <v>71616.020620365933</v>
      </c>
      <c r="AP5" s="9">
        <f ca="1">AO4*(1-'Risk female'!AP4)</f>
        <v>70904.844354769331</v>
      </c>
      <c r="AQ5" s="9">
        <f ca="1">AP4*(1-'Risk female'!AQ4)</f>
        <v>70200.657115954527</v>
      </c>
      <c r="AR5" s="9">
        <f ca="1">AQ4*(1-'Risk female'!AR4)</f>
        <v>69503.392035873811</v>
      </c>
      <c r="AS5" s="9">
        <f ca="1">AR4*(1-'Risk female'!AS4)</f>
        <v>68812.982840753408</v>
      </c>
      <c r="AT5" s="9">
        <f ca="1">AS4*(1-'Risk female'!AT4)</f>
        <v>68129.363846982262</v>
      </c>
      <c r="AU5" s="9">
        <f ca="1">AT4*(1-'Risk female'!AU4)</f>
        <v>67452.469956996676</v>
      </c>
      <c r="AV5" s="9">
        <f ca="1">AU4*(1-'Risk female'!AV4)</f>
        <v>66782.236655162313</v>
      </c>
      <c r="AW5" s="9">
        <f ca="1">AV4*(1-'Risk female'!AW4)</f>
        <v>66118.600003654326</v>
      </c>
      <c r="AX5" s="9">
        <f ca="1">AW4*(1-'Risk female'!AX4)</f>
        <v>65461.496638337027</v>
      </c>
      <c r="AY5" s="9">
        <f ca="1">AX4*(1-'Risk female'!AY4)</f>
        <v>64810.863764643953</v>
      </c>
      <c r="AZ5" s="9">
        <f ca="1">AY4*(1-'Risk female'!AZ4)</f>
        <v>64166.639153459233</v>
      </c>
    </row>
    <row r="6" spans="1:52" x14ac:dyDescent="0.2">
      <c r="A6" s="1">
        <v>3</v>
      </c>
      <c r="B6" s="9">
        <v>95571</v>
      </c>
      <c r="C6" s="9">
        <v>98673</v>
      </c>
      <c r="D6" s="9">
        <v>99391</v>
      </c>
      <c r="E6" s="9">
        <v>102246</v>
      </c>
      <c r="F6" s="9">
        <v>100166</v>
      </c>
      <c r="G6" s="9">
        <v>98805</v>
      </c>
      <c r="H6" s="9">
        <v>97913</v>
      </c>
      <c r="I6" s="9">
        <v>94641</v>
      </c>
      <c r="J6" s="9">
        <v>91410</v>
      </c>
      <c r="K6" s="9">
        <v>90295</v>
      </c>
      <c r="L6" s="9">
        <v>89272</v>
      </c>
      <c r="M6" s="9">
        <v>90427</v>
      </c>
      <c r="N6" s="9">
        <v>90621</v>
      </c>
      <c r="O6" s="9">
        <v>90515</v>
      </c>
      <c r="P6" s="9">
        <v>87798</v>
      </c>
      <c r="Q6" s="9">
        <v>86198</v>
      </c>
      <c r="R6" s="9">
        <v>84080</v>
      </c>
      <c r="S6" s="9">
        <v>86786</v>
      </c>
      <c r="T6" s="9">
        <v>84419</v>
      </c>
      <c r="U6" s="9">
        <v>85146</v>
      </c>
      <c r="V6" s="9">
        <v>83877</v>
      </c>
      <c r="W6" s="9">
        <v>83511</v>
      </c>
      <c r="X6" s="9">
        <v>84115</v>
      </c>
      <c r="Y6" s="9">
        <v>83973.5</v>
      </c>
      <c r="Z6" s="9">
        <v>89329</v>
      </c>
      <c r="AA6" s="9">
        <f ca="1">Z5-'Baseline female'!Z5</f>
        <v>82858.395008626627</v>
      </c>
      <c r="AB6" s="9">
        <f ca="1">AA5*(1-'Risk female'!AB5)</f>
        <v>80456.31568299931</v>
      </c>
      <c r="AC6" s="9">
        <f ca="1">AB5*(1-'Risk female'!AC5)</f>
        <v>80691.43124701007</v>
      </c>
      <c r="AD6" s="9">
        <f ca="1">AC5*(1-'Risk female'!AD5)</f>
        <v>80713.469139511828</v>
      </c>
      <c r="AE6" s="9">
        <f ca="1">AD5*(1-'Risk female'!AE5)</f>
        <v>79913.15829294041</v>
      </c>
      <c r="AF6" s="9">
        <f ca="1">AE5*(1-'Risk female'!AF5)</f>
        <v>79120.68253079438</v>
      </c>
      <c r="AG6" s="9">
        <f ca="1">AF5*(1-'Risk female'!AG5)</f>
        <v>78335.967638763221</v>
      </c>
      <c r="AH6" s="9">
        <f ca="1">AG5*(1-'Risk female'!AH5)</f>
        <v>77558.940042872142</v>
      </c>
      <c r="AI6" s="9">
        <f ca="1">AH5*(1-'Risk female'!AI5)</f>
        <v>76789.526805583213</v>
      </c>
      <c r="AJ6" s="9">
        <f ca="1">AI5*(1-'Risk female'!AJ5)</f>
        <v>76027.655621874015</v>
      </c>
      <c r="AK6" s="9">
        <f ca="1">AJ5*(1-'Risk female'!AK5)</f>
        <v>75273.254815295368</v>
      </c>
      <c r="AL6" s="9">
        <f ca="1">AK5*(1-'Risk female'!AL5)</f>
        <v>74526.253334009933</v>
      </c>
      <c r="AM6" s="9">
        <f ca="1">AL5*(1-'Risk female'!AM5)</f>
        <v>73786.58074681327</v>
      </c>
      <c r="AN6" s="9">
        <f ca="1">AM5*(1-'Risk female'!AN5)</f>
        <v>73054.167239139002</v>
      </c>
      <c r="AO6" s="9">
        <f ca="1">AN5*(1-'Risk female'!AO5)</f>
        <v>72328.943609049384</v>
      </c>
      <c r="AP6" s="9">
        <f ca="1">AO5*(1-'Risk female'!AP5)</f>
        <v>71610.841263213253</v>
      </c>
      <c r="AQ6" s="9">
        <f ca="1">AP5*(1-'Risk female'!AQ5)</f>
        <v>70899.792212872038</v>
      </c>
      <c r="AR6" s="9">
        <f ca="1">AQ5*(1-'Risk female'!AR5)</f>
        <v>70195.729069795969</v>
      </c>
      <c r="AS6" s="9">
        <f ca="1">AR5*(1-'Risk female'!AS5)</f>
        <v>69498.585042231498</v>
      </c>
      <c r="AT6" s="9">
        <f ca="1">AS5*(1-'Risk female'!AT5)</f>
        <v>68808.293930840955</v>
      </c>
      <c r="AU6" s="9">
        <f ca="1">AT5*(1-'Risk female'!AU5)</f>
        <v>68124.790124636289</v>
      </c>
      <c r="AV6" s="9">
        <f ca="1">AU5*(1-'Risk female'!AV5)</f>
        <v>67448.008596907588</v>
      </c>
      <c r="AW6" s="9">
        <f ca="1">AV5*(1-'Risk female'!AW5)</f>
        <v>66777.884901147874</v>
      </c>
      <c r="AX6" s="9">
        <f ca="1">AW5*(1-'Risk female'!AX5)</f>
        <v>66114.355166975016</v>
      </c>
      <c r="AY6" s="9">
        <f ca="1">AX5*(1-'Risk female'!AY5)</f>
        <v>65457.356096052245</v>
      </c>
      <c r="AZ6" s="9">
        <f ca="1">AY5*(1-'Risk female'!AZ5)</f>
        <v>64806.82495800795</v>
      </c>
    </row>
    <row r="7" spans="1:52" x14ac:dyDescent="0.2">
      <c r="A7" s="1">
        <v>4</v>
      </c>
      <c r="B7" s="9">
        <v>93922</v>
      </c>
      <c r="C7" s="9">
        <v>95923</v>
      </c>
      <c r="D7" s="9">
        <v>98811</v>
      </c>
      <c r="E7" s="9">
        <v>99366</v>
      </c>
      <c r="F7" s="9">
        <v>102077</v>
      </c>
      <c r="G7" s="9">
        <v>99893</v>
      </c>
      <c r="H7" s="9">
        <v>98498</v>
      </c>
      <c r="I7" s="9">
        <v>97703</v>
      </c>
      <c r="J7" s="9">
        <v>94582</v>
      </c>
      <c r="K7" s="9">
        <v>91480</v>
      </c>
      <c r="L7" s="9">
        <v>90432</v>
      </c>
      <c r="M7" s="9">
        <v>89384</v>
      </c>
      <c r="N7" s="9">
        <v>90498</v>
      </c>
      <c r="O7" s="9">
        <v>90623</v>
      </c>
      <c r="P7" s="9">
        <v>90624</v>
      </c>
      <c r="Q7" s="9">
        <v>88059</v>
      </c>
      <c r="R7" s="9">
        <v>86650</v>
      </c>
      <c r="S7" s="9">
        <v>84545</v>
      </c>
      <c r="T7" s="9">
        <v>87272</v>
      </c>
      <c r="U7" s="9">
        <v>84864</v>
      </c>
      <c r="V7" s="9">
        <v>85588</v>
      </c>
      <c r="W7" s="9">
        <v>84272</v>
      </c>
      <c r="X7" s="9">
        <v>84375</v>
      </c>
      <c r="Y7" s="9">
        <v>84992.5</v>
      </c>
      <c r="Z7" s="9">
        <v>84491</v>
      </c>
      <c r="AA7" s="9">
        <f ca="1">Z6-'Baseline female'!Z6</f>
        <v>89322.420050200642</v>
      </c>
      <c r="AB7" s="9">
        <f ca="1">AA6*(1-'Risk female'!AB6)</f>
        <v>82852.470742763515</v>
      </c>
      <c r="AC7" s="9">
        <f ca="1">AB6*(1-'Risk female'!AC6)</f>
        <v>80450.648175253227</v>
      </c>
      <c r="AD7" s="9">
        <f ca="1">AC6*(1-'Risk female'!AD6)</f>
        <v>80685.831178272914</v>
      </c>
      <c r="AE7" s="9">
        <f ca="1">AD6*(1-'Risk female'!AE6)</f>
        <v>80707.95032356141</v>
      </c>
      <c r="AF7" s="9">
        <f ca="1">AE6*(1-'Risk female'!AF6)</f>
        <v>79907.774948729522</v>
      </c>
      <c r="AG7" s="9">
        <f ca="1">AF6*(1-'Risk female'!AG6)</f>
        <v>79115.431339525749</v>
      </c>
      <c r="AH7" s="9">
        <f ca="1">AG6*(1-'Risk female'!AH6)</f>
        <v>78330.845362682841</v>
      </c>
      <c r="AI7" s="9">
        <f ca="1">AH6*(1-'Risk female'!AI6)</f>
        <v>77553.943523300521</v>
      </c>
      <c r="AJ7" s="9">
        <f ca="1">AI6*(1-'Risk female'!AJ6)</f>
        <v>76784.652960993961</v>
      </c>
      <c r="AK7" s="9">
        <f ca="1">AJ6*(1-'Risk female'!AK6)</f>
        <v>76022.901446018805</v>
      </c>
      <c r="AL7" s="9">
        <f ca="1">AK6*(1-'Risk female'!AL6)</f>
        <v>75268.61737537403</v>
      </c>
      <c r="AM7" s="9">
        <f ca="1">AL6*(1-'Risk female'!AM6)</f>
        <v>74521.729768884717</v>
      </c>
      <c r="AN7" s="9">
        <f ca="1">AM6*(1-'Risk female'!AN6)</f>
        <v>73782.168265266169</v>
      </c>
      <c r="AO7" s="9">
        <f ca="1">AN6*(1-'Risk female'!AO6)</f>
        <v>73049.86311817111</v>
      </c>
      <c r="AP7" s="9">
        <f ca="1">AO6*(1-'Risk female'!AP6)</f>
        <v>72324.745192221322</v>
      </c>
      <c r="AQ7" s="9">
        <f ca="1">AP6*(1-'Risk female'!AQ6)</f>
        <v>71606.745959025662</v>
      </c>
      <c r="AR7" s="9">
        <f ca="1">AQ6*(1-'Risk female'!AR6)</f>
        <v>70895.797493185164</v>
      </c>
      <c r="AS7" s="9">
        <f ca="1">AR6*(1-'Risk female'!AS6)</f>
        <v>70191.832468287452</v>
      </c>
      <c r="AT7" s="9">
        <f ca="1">AS6*(1-'Risk female'!AT6)</f>
        <v>69494.784152891429</v>
      </c>
      <c r="AU7" s="9">
        <f ca="1">AT6*(1-'Risk female'!AU6)</f>
        <v>68804.58640650328</v>
      </c>
      <c r="AV7" s="9">
        <f ca="1">AU6*(1-'Risk female'!AV6)</f>
        <v>68121.173675545768</v>
      </c>
      <c r="AW7" s="9">
        <f ca="1">AV6*(1-'Risk female'!AW6)</f>
        <v>67444.480989321411</v>
      </c>
      <c r="AX7" s="9">
        <f ca="1">AW6*(1-'Risk female'!AX6)</f>
        <v>66774.443955971044</v>
      </c>
      <c r="AY7" s="9">
        <f ca="1">AX6*(1-'Risk female'!AY6)</f>
        <v>66110.998758428846</v>
      </c>
      <c r="AZ7" s="9">
        <f ca="1">AY6*(1-'Risk female'!AZ6)</f>
        <v>65454.082150375027</v>
      </c>
    </row>
    <row r="8" spans="1:52" x14ac:dyDescent="0.2">
      <c r="A8" s="1">
        <v>5</v>
      </c>
      <c r="B8" s="9">
        <v>94647</v>
      </c>
      <c r="C8" s="9">
        <v>94236</v>
      </c>
      <c r="D8" s="9">
        <v>96083</v>
      </c>
      <c r="E8" s="9">
        <v>98739</v>
      </c>
      <c r="F8" s="9">
        <v>99149</v>
      </c>
      <c r="G8" s="9">
        <v>101728</v>
      </c>
      <c r="H8" s="9">
        <v>99493</v>
      </c>
      <c r="I8" s="9">
        <v>98183</v>
      </c>
      <c r="J8" s="9">
        <v>97578</v>
      </c>
      <c r="K8" s="9">
        <v>94611</v>
      </c>
      <c r="L8" s="9">
        <v>91575</v>
      </c>
      <c r="M8" s="9">
        <v>90476</v>
      </c>
      <c r="N8" s="9">
        <v>89395</v>
      </c>
      <c r="O8" s="9">
        <v>90512</v>
      </c>
      <c r="P8" s="9">
        <v>90669</v>
      </c>
      <c r="Q8" s="9">
        <v>90845</v>
      </c>
      <c r="R8" s="9">
        <v>88461</v>
      </c>
      <c r="S8" s="9">
        <v>87147</v>
      </c>
      <c r="T8" s="9">
        <v>85020</v>
      </c>
      <c r="U8" s="9">
        <v>87679</v>
      </c>
      <c r="V8" s="9">
        <v>85254</v>
      </c>
      <c r="W8" s="9">
        <v>85912</v>
      </c>
      <c r="X8" s="9">
        <v>85113</v>
      </c>
      <c r="Y8" s="9">
        <v>85258.5</v>
      </c>
      <c r="Z8" s="9">
        <v>85530</v>
      </c>
      <c r="AA8" s="9">
        <f ca="1">Z7-'Baseline female'!Z7</f>
        <v>84485.136116024572</v>
      </c>
      <c r="AB8" s="9">
        <f ca="1">AA7*(1-'Risk female'!AB7)</f>
        <v>89316.402727330584</v>
      </c>
      <c r="AC8" s="9">
        <f ca="1">AB7*(1-'Risk female'!AC7)</f>
        <v>82846.971761300796</v>
      </c>
      <c r="AD8" s="9">
        <f ca="1">AC7*(1-'Risk female'!AD7)</f>
        <v>80445.387514491464</v>
      </c>
      <c r="AE8" s="9">
        <f ca="1">AD7*(1-'Risk female'!AE7)</f>
        <v>80680.633109940391</v>
      </c>
      <c r="AF8" s="9">
        <f ca="1">AE7*(1-'Risk female'!AF7)</f>
        <v>80702.827670037703</v>
      </c>
      <c r="AG8" s="9">
        <f ca="1">AF7*(1-'Risk female'!AG7)</f>
        <v>79902.778037198732</v>
      </c>
      <c r="AH8" s="9">
        <f ca="1">AG7*(1-'Risk female'!AH7)</f>
        <v>79110.557089747686</v>
      </c>
      <c r="AI8" s="9">
        <f ca="1">AH7*(1-'Risk female'!AI7)</f>
        <v>78326.090769627481</v>
      </c>
      <c r="AJ8" s="9">
        <f ca="1">AI7*(1-'Risk female'!AJ7)</f>
        <v>77549.305655321223</v>
      </c>
      <c r="AK8" s="9">
        <f ca="1">AJ7*(1-'Risk female'!AK7)</f>
        <v>76780.128958044646</v>
      </c>
      <c r="AL8" s="9">
        <f ca="1">AK7*(1-'Risk female'!AL7)</f>
        <v>76018.488517914098</v>
      </c>
      <c r="AM8" s="9">
        <f ca="1">AL7*(1-'Risk female'!AM7)</f>
        <v>75264.312800091357</v>
      </c>
      <c r="AN8" s="9">
        <f ca="1">AM7*(1-'Risk female'!AN7)</f>
        <v>74517.530890907321</v>
      </c>
      <c r="AO8" s="9">
        <f ca="1">AN7*(1-'Risk female'!AO7)</f>
        <v>73778.072493966043</v>
      </c>
      <c r="AP8" s="9">
        <f ca="1">AO7*(1-'Risk female'!AP7)</f>
        <v>73045.867926231003</v>
      </c>
      <c r="AQ8" s="9">
        <f ca="1">AP7*(1-'Risk female'!AQ7)</f>
        <v>72320.848114094741</v>
      </c>
      <c r="AR8" s="9">
        <f ca="1">AQ7*(1-'Risk female'!AR7)</f>
        <v>71602.944589434177</v>
      </c>
      <c r="AS8" s="9">
        <f ca="1">AR7*(1-'Risk female'!AS7)</f>
        <v>70892.089485651843</v>
      </c>
      <c r="AT8" s="9">
        <f ca="1">AS7*(1-'Risk female'!AT7)</f>
        <v>70188.215533705821</v>
      </c>
      <c r="AU8" s="9">
        <f ca="1">AT7*(1-'Risk female'!AU7)</f>
        <v>69491.256058128973</v>
      </c>
      <c r="AV8" s="9">
        <f ca="1">AU7*(1-'Risk female'!AV7)</f>
        <v>68801.14497303871</v>
      </c>
      <c r="AW8" s="9">
        <f ca="1">AV7*(1-'Risk female'!AW7)</f>
        <v>68117.816778139211</v>
      </c>
      <c r="AX8" s="9">
        <f ca="1">AW7*(1-'Risk female'!AX7)</f>
        <v>67441.206554716744</v>
      </c>
      <c r="AY8" s="9">
        <f ca="1">AX7*(1-'Risk female'!AY7)</f>
        <v>66771.249961629655</v>
      </c>
      <c r="AZ8" s="9">
        <f ca="1">AY7*(1-'Risk female'!AZ7)</f>
        <v>66107.883231294036</v>
      </c>
    </row>
    <row r="9" spans="1:52" x14ac:dyDescent="0.2">
      <c r="A9" s="1">
        <v>6</v>
      </c>
      <c r="B9" s="9">
        <v>97161</v>
      </c>
      <c r="C9" s="9">
        <v>94988</v>
      </c>
      <c r="D9" s="9">
        <v>94405</v>
      </c>
      <c r="E9" s="9">
        <v>96050</v>
      </c>
      <c r="F9" s="9">
        <v>98525</v>
      </c>
      <c r="G9" s="9">
        <v>98810</v>
      </c>
      <c r="H9" s="9">
        <v>101327</v>
      </c>
      <c r="I9" s="9">
        <v>99163</v>
      </c>
      <c r="J9" s="9">
        <v>97992</v>
      </c>
      <c r="K9" s="9">
        <v>97554</v>
      </c>
      <c r="L9" s="9">
        <v>94673</v>
      </c>
      <c r="M9" s="9">
        <v>91659</v>
      </c>
      <c r="N9" s="9">
        <v>90441</v>
      </c>
      <c r="O9" s="9">
        <v>89362</v>
      </c>
      <c r="P9" s="9">
        <v>90580</v>
      </c>
      <c r="Q9" s="9">
        <v>90862</v>
      </c>
      <c r="R9" s="9">
        <v>91198</v>
      </c>
      <c r="S9" s="9">
        <v>88898</v>
      </c>
      <c r="T9" s="9">
        <v>87578</v>
      </c>
      <c r="U9" s="9">
        <v>85450</v>
      </c>
      <c r="V9" s="9">
        <v>87992</v>
      </c>
      <c r="W9" s="9">
        <v>85588</v>
      </c>
      <c r="X9" s="9">
        <v>86741</v>
      </c>
      <c r="Y9" s="9">
        <v>86038</v>
      </c>
      <c r="Z9" s="9">
        <v>85774</v>
      </c>
      <c r="AA9" s="9">
        <f ca="1">Z8-'Baseline female'!Z8</f>
        <v>85524.762264052479</v>
      </c>
      <c r="AB9" s="9">
        <f ca="1">AA8*(1-'Risk female'!AB8)</f>
        <v>84480.114154836934</v>
      </c>
      <c r="AC9" s="9">
        <f ca="1">AB8*(1-'Risk female'!AC8)</f>
        <v>89311.172046450622</v>
      </c>
      <c r="AD9" s="9">
        <f ca="1">AC8*(1-'Risk female'!AD8)</f>
        <v>82842.191654523223</v>
      </c>
      <c r="AE9" s="9">
        <f ca="1">AD8*(1-'Risk female'!AE8)</f>
        <v>80440.814568574322</v>
      </c>
      <c r="AF9" s="9">
        <f ca="1">AE8*(1-'Risk female'!AF8)</f>
        <v>80676.114569512312</v>
      </c>
      <c r="AG9" s="9">
        <f ca="1">AF8*(1-'Risk female'!AG8)</f>
        <v>80698.374681426518</v>
      </c>
      <c r="AH9" s="9">
        <f ca="1">AG8*(1-'Risk female'!AH8)</f>
        <v>79898.434348735769</v>
      </c>
      <c r="AI9" s="9">
        <f ca="1">AH8*(1-'Risk female'!AI8)</f>
        <v>79106.320024119559</v>
      </c>
      <c r="AJ9" s="9">
        <f ca="1">AI8*(1-'Risk female'!AJ8)</f>
        <v>78321.957714886521</v>
      </c>
      <c r="AK9" s="9">
        <f ca="1">AJ8*(1-'Risk female'!AK8)</f>
        <v>77545.274063298013</v>
      </c>
      <c r="AL9" s="9">
        <f ca="1">AK8*(1-'Risk female'!AL8)</f>
        <v>76776.196342798838</v>
      </c>
      <c r="AM9" s="9">
        <f ca="1">AL8*(1-'Risk female'!AM8)</f>
        <v>76014.652454222465</v>
      </c>
      <c r="AN9" s="9">
        <f ca="1">AM8*(1-'Risk female'!AN8)</f>
        <v>75260.570921972336</v>
      </c>
      <c r="AO9" s="9">
        <f ca="1">AN8*(1-'Risk female'!AO8)</f>
        <v>74513.880890181114</v>
      </c>
      <c r="AP9" s="9">
        <f ca="1">AO8*(1-'Risk female'!AP8)</f>
        <v>73774.512118849365</v>
      </c>
      <c r="AQ9" s="9">
        <f ca="1">AP8*(1-'Risk female'!AQ8)</f>
        <v>73042.394979965815</v>
      </c>
      <c r="AR9" s="9">
        <f ca="1">AQ8*(1-'Risk female'!AR8)</f>
        <v>72317.460453609994</v>
      </c>
      <c r="AS9" s="9">
        <f ca="1">AR8*(1-'Risk female'!AS8)</f>
        <v>71599.64012403987</v>
      </c>
      <c r="AT9" s="9">
        <f ca="1">AS8*(1-'Risk female'!AT8)</f>
        <v>70888.866175764662</v>
      </c>
      <c r="AU9" s="9">
        <f ca="1">AT8*(1-'Risk female'!AU8)</f>
        <v>70185.071389605451</v>
      </c>
      <c r="AV9" s="9">
        <f ca="1">AU8*(1-'Risk female'!AV8)</f>
        <v>69488.189138744507</v>
      </c>
      <c r="AW9" s="9">
        <f ca="1">AV8*(1-'Risk female'!AW8)</f>
        <v>68798.153384764417</v>
      </c>
      <c r="AX9" s="9">
        <f ca="1">AW8*(1-'Risk female'!AX8)</f>
        <v>68114.898673678865</v>
      </c>
      <c r="AY9" s="9">
        <f ca="1">AX8*(1-'Risk female'!AY8)</f>
        <v>67438.36013195588</v>
      </c>
      <c r="AZ9" s="9">
        <f ca="1">AY8*(1-'Risk female'!AZ8)</f>
        <v>66768.473462535199</v>
      </c>
    </row>
    <row r="10" spans="1:52" x14ac:dyDescent="0.2">
      <c r="A10" s="1">
        <v>7</v>
      </c>
      <c r="B10" s="9">
        <v>97032</v>
      </c>
      <c r="C10" s="9">
        <v>97466</v>
      </c>
      <c r="D10" s="9">
        <v>95181</v>
      </c>
      <c r="E10" s="9">
        <v>94373</v>
      </c>
      <c r="F10" s="9">
        <v>95887</v>
      </c>
      <c r="G10" s="9">
        <v>98246</v>
      </c>
      <c r="H10" s="9">
        <v>98470</v>
      </c>
      <c r="I10" s="9">
        <v>101047</v>
      </c>
      <c r="J10" s="9">
        <v>99027</v>
      </c>
      <c r="K10" s="9">
        <v>97962</v>
      </c>
      <c r="L10" s="9">
        <v>97644</v>
      </c>
      <c r="M10" s="9">
        <v>94726</v>
      </c>
      <c r="N10" s="9">
        <v>91691</v>
      </c>
      <c r="O10" s="9">
        <v>90443</v>
      </c>
      <c r="P10" s="9">
        <v>89456</v>
      </c>
      <c r="Q10" s="9">
        <v>90849</v>
      </c>
      <c r="R10" s="9">
        <v>91253</v>
      </c>
      <c r="S10" s="9">
        <v>91690</v>
      </c>
      <c r="T10" s="9">
        <v>89290</v>
      </c>
      <c r="U10" s="9">
        <v>87989</v>
      </c>
      <c r="V10" s="9">
        <v>85845</v>
      </c>
      <c r="W10" s="9">
        <v>88345</v>
      </c>
      <c r="X10" s="9">
        <v>86437</v>
      </c>
      <c r="Y10" s="9">
        <v>87708.5</v>
      </c>
      <c r="Z10" s="9">
        <v>86628</v>
      </c>
      <c r="AA10" s="9">
        <f ca="1">Z9-'Baseline female'!Z9</f>
        <v>85768.746191948914</v>
      </c>
      <c r="AB10" s="9">
        <f ca="1">AA9*(1-'Risk female'!AB9)</f>
        <v>85519.677411906305</v>
      </c>
      <c r="AC10" s="9">
        <f ca="1">AB9*(1-'Risk female'!AC9)</f>
        <v>84475.165639695246</v>
      </c>
      <c r="AD10" s="9">
        <f ca="1">AC9*(1-'Risk female'!AD9)</f>
        <v>89306.017859608444</v>
      </c>
      <c r="AE10" s="9">
        <f ca="1">AD9*(1-'Risk female'!AE9)</f>
        <v>82837.481448462699</v>
      </c>
      <c r="AF10" s="9">
        <f ca="1">AE9*(1-'Risk female'!AF9)</f>
        <v>80436.308490165829</v>
      </c>
      <c r="AG10" s="9">
        <f ca="1">AF9*(1-'Risk female'!AG9)</f>
        <v>80671.662097312656</v>
      </c>
      <c r="AH10" s="9">
        <f ca="1">AG9*(1-'Risk female'!AH9)</f>
        <v>80693.986798940328</v>
      </c>
      <c r="AI10" s="9">
        <f ca="1">AH9*(1-'Risk female'!AI9)</f>
        <v>79894.154164855005</v>
      </c>
      <c r="AJ10" s="9">
        <f ca="1">AI9*(1-'Risk female'!AJ9)</f>
        <v>79102.144900896907</v>
      </c>
      <c r="AK10" s="9">
        <f ca="1">AJ9*(1-'Risk female'!AK9)</f>
        <v>78317.885078773921</v>
      </c>
      <c r="AL10" s="9">
        <f ca="1">AK9*(1-'Risk female'!AL9)</f>
        <v>77541.301403582955</v>
      </c>
      <c r="AM10" s="9">
        <f ca="1">AL9*(1-'Risk female'!AM9)</f>
        <v>76772.321210078197</v>
      </c>
      <c r="AN10" s="9">
        <f ca="1">AM9*(1-'Risk female'!AN9)</f>
        <v>76010.87245891316</v>
      </c>
      <c r="AO10" s="9">
        <f ca="1">AN9*(1-'Risk female'!AO9)</f>
        <v>75256.883732857794</v>
      </c>
      <c r="AP10" s="9">
        <f ca="1">AO9*(1-'Risk female'!AP9)</f>
        <v>74510.284232992854</v>
      </c>
      <c r="AQ10" s="9">
        <f ca="1">AP9*(1-'Risk female'!AQ9)</f>
        <v>73771.003774882673</v>
      </c>
      <c r="AR10" s="9">
        <f ca="1">AQ9*(1-'Risk female'!AR9)</f>
        <v>73038.97278472886</v>
      </c>
      <c r="AS10" s="9">
        <f ca="1">AR9*(1-'Risk female'!AS9)</f>
        <v>72314.122295505542</v>
      </c>
      <c r="AT10" s="9">
        <f ca="1">AS9*(1-'Risk female'!AT9)</f>
        <v>71596.383943078719</v>
      </c>
      <c r="AU10" s="9">
        <f ca="1">AT9*(1-'Risk female'!AU9)</f>
        <v>70885.689962310236</v>
      </c>
      <c r="AV10" s="9">
        <f ca="1">AU9*(1-'Risk female'!AV9)</f>
        <v>70181.973183148599</v>
      </c>
      <c r="AW10" s="9">
        <f ca="1">AV9*(1-'Risk female'!AW9)</f>
        <v>69485.167026708019</v>
      </c>
      <c r="AX10" s="9">
        <f ca="1">AW9*(1-'Risk female'!AX9)</f>
        <v>68795.20550133627</v>
      </c>
      <c r="AY10" s="9">
        <f ca="1">AX9*(1-'Risk female'!AY9)</f>
        <v>68112.023198673778</v>
      </c>
      <c r="AZ10" s="9">
        <f ca="1">AY9*(1-'Risk female'!AZ9)</f>
        <v>67435.555289704367</v>
      </c>
    </row>
    <row r="11" spans="1:52" x14ac:dyDescent="0.2">
      <c r="A11" s="1">
        <v>8</v>
      </c>
      <c r="B11" s="9">
        <v>97641</v>
      </c>
      <c r="C11" s="9">
        <v>97333</v>
      </c>
      <c r="D11" s="9">
        <v>97686</v>
      </c>
      <c r="E11" s="9">
        <v>95165</v>
      </c>
      <c r="F11" s="9">
        <v>94196</v>
      </c>
      <c r="G11" s="9">
        <v>95652</v>
      </c>
      <c r="H11" s="9">
        <v>97958</v>
      </c>
      <c r="I11" s="9">
        <v>98263</v>
      </c>
      <c r="J11" s="9">
        <v>100945</v>
      </c>
      <c r="K11" s="9">
        <v>99046</v>
      </c>
      <c r="L11" s="9">
        <v>98028</v>
      </c>
      <c r="M11" s="9">
        <v>97748</v>
      </c>
      <c r="N11" s="9">
        <v>94771</v>
      </c>
      <c r="O11" s="9">
        <v>91740</v>
      </c>
      <c r="P11" s="9">
        <v>90619</v>
      </c>
      <c r="Q11" s="9">
        <v>89728</v>
      </c>
      <c r="R11" s="9">
        <v>91316</v>
      </c>
      <c r="S11" s="9">
        <v>91724</v>
      </c>
      <c r="T11" s="9">
        <v>92161</v>
      </c>
      <c r="U11" s="9">
        <v>89689</v>
      </c>
      <c r="V11" s="9">
        <v>88406</v>
      </c>
      <c r="W11" s="9">
        <v>86230</v>
      </c>
      <c r="X11" s="9">
        <v>89242</v>
      </c>
      <c r="Y11" s="9">
        <v>87471.5</v>
      </c>
      <c r="Z11" s="9">
        <v>88261</v>
      </c>
      <c r="AA11" s="9">
        <f ca="1">Z10-'Baseline female'!Z10</f>
        <v>86623.036223102885</v>
      </c>
      <c r="AB11" s="9">
        <f ca="1">AA10*(1-'Risk female'!AB10)</f>
        <v>85763.975834281082</v>
      </c>
      <c r="AC11" s="9">
        <f ca="1">AB10*(1-'Risk female'!AC10)</f>
        <v>85514.99120032732</v>
      </c>
      <c r="AD11" s="9">
        <f ca="1">AC10*(1-'Risk female'!AD10)</f>
        <v>84470.605072609746</v>
      </c>
      <c r="AE11" s="9">
        <f ca="1">AD10*(1-'Risk female'!AE10)</f>
        <v>89301.267740726063</v>
      </c>
      <c r="AF11" s="9">
        <f ca="1">AE10*(1-'Risk female'!AF10)</f>
        <v>82833.140500313908</v>
      </c>
      <c r="AG11" s="9">
        <f ca="1">AF10*(1-'Risk female'!AG10)</f>
        <v>80432.155663535465</v>
      </c>
      <c r="AH11" s="9">
        <f ca="1">AG10*(1-'Risk female'!AH10)</f>
        <v>80667.558671061852</v>
      </c>
      <c r="AI11" s="9">
        <f ca="1">AH10*(1-'Risk female'!AI10)</f>
        <v>80689.94289567534</v>
      </c>
      <c r="AJ11" s="9">
        <f ca="1">AI10*(1-'Risk female'!AJ10)</f>
        <v>79890.209514210001</v>
      </c>
      <c r="AK11" s="9">
        <f ca="1">AJ10*(1-'Risk female'!AK10)</f>
        <v>79098.297071922454</v>
      </c>
      <c r="AL11" s="9">
        <f ca="1">AK10*(1-'Risk female'!AL10)</f>
        <v>78314.131699861668</v>
      </c>
      <c r="AM11" s="9">
        <f ca="1">AL10*(1-'Risk female'!AM10)</f>
        <v>77537.640161024872</v>
      </c>
      <c r="AN11" s="9">
        <f ca="1">AM10*(1-'Risk female'!AN10)</f>
        <v>76768.749846660561</v>
      </c>
      <c r="AO11" s="9">
        <f ca="1">AN10*(1-'Risk female'!AO10)</f>
        <v>76007.388772544262</v>
      </c>
      <c r="AP11" s="9">
        <f ca="1">AO10*(1-'Risk female'!AP10)</f>
        <v>75253.485575228784</v>
      </c>
      <c r="AQ11" s="9">
        <f ca="1">AP10*(1-'Risk female'!AQ10)</f>
        <v>74506.969508270835</v>
      </c>
      <c r="AR11" s="9">
        <f ca="1">AQ10*(1-'Risk female'!AR10)</f>
        <v>73767.770438435298</v>
      </c>
      <c r="AS11" s="9">
        <f ca="1">AR10*(1-'Risk female'!AS10)</f>
        <v>73035.818841879634</v>
      </c>
      <c r="AT11" s="9">
        <f ca="1">AS10*(1-'Risk female'!AT10)</f>
        <v>72311.045800319174</v>
      </c>
      <c r="AU11" s="9">
        <f ca="1">AT10*(1-'Risk female'!AU10)</f>
        <v>71593.38299717578</v>
      </c>
      <c r="AV11" s="9">
        <f ca="1">AU10*(1-'Risk female'!AV10)</f>
        <v>70882.762713710428</v>
      </c>
      <c r="AW11" s="9">
        <f ca="1">AV10*(1-'Risk female'!AW10)</f>
        <v>70179.117825141861</v>
      </c>
      <c r="AX11" s="9">
        <f ca="1">AW10*(1-'Risk female'!AX10)</f>
        <v>69482.381796753049</v>
      </c>
      <c r="AY11" s="9">
        <f ca="1">AX10*(1-'Risk female'!AY10)</f>
        <v>68792.488679985487</v>
      </c>
      <c r="AZ11" s="9">
        <f ca="1">AY10*(1-'Risk female'!AZ10)</f>
        <v>68109.373108524393</v>
      </c>
    </row>
    <row r="12" spans="1:52" x14ac:dyDescent="0.2">
      <c r="A12" s="1">
        <v>9</v>
      </c>
      <c r="B12" s="9">
        <v>99234</v>
      </c>
      <c r="C12" s="9">
        <v>97994</v>
      </c>
      <c r="D12" s="9">
        <v>97542</v>
      </c>
      <c r="E12" s="9">
        <v>97745</v>
      </c>
      <c r="F12" s="9">
        <v>95027</v>
      </c>
      <c r="G12" s="9">
        <v>94003</v>
      </c>
      <c r="H12" s="9">
        <v>95447</v>
      </c>
      <c r="I12" s="9">
        <v>97766</v>
      </c>
      <c r="J12" s="9">
        <v>98200</v>
      </c>
      <c r="K12" s="9">
        <v>101055</v>
      </c>
      <c r="L12" s="9">
        <v>99152</v>
      </c>
      <c r="M12" s="9">
        <v>98170</v>
      </c>
      <c r="N12" s="9">
        <v>97816</v>
      </c>
      <c r="O12" s="9">
        <v>94830</v>
      </c>
      <c r="P12" s="9">
        <v>91873</v>
      </c>
      <c r="Q12" s="9">
        <v>90921</v>
      </c>
      <c r="R12" s="9">
        <v>90161</v>
      </c>
      <c r="S12" s="9">
        <v>91862</v>
      </c>
      <c r="T12" s="9">
        <v>92176</v>
      </c>
      <c r="U12" s="9">
        <v>92626</v>
      </c>
      <c r="V12" s="9">
        <v>90133</v>
      </c>
      <c r="W12" s="9">
        <v>88832</v>
      </c>
      <c r="X12" s="9">
        <v>87092</v>
      </c>
      <c r="Y12" s="9">
        <v>90237.5</v>
      </c>
      <c r="Z12" s="9">
        <v>88148</v>
      </c>
      <c r="AA12" s="9">
        <f ca="1">Z11-'Baseline female'!Z11</f>
        <v>88256.76864474715</v>
      </c>
      <c r="AB12" s="9">
        <f ca="1">AA11*(1-'Risk female'!AB11)</f>
        <v>86619.005230855211</v>
      </c>
      <c r="AC12" s="9">
        <f ca="1">AB11*(1-'Risk female'!AC11)</f>
        <v>85760.04379883378</v>
      </c>
      <c r="AD12" s="9">
        <f ca="1">AC11*(1-'Risk female'!AD11)</f>
        <v>85511.128520320577</v>
      </c>
      <c r="AE12" s="9">
        <f ca="1">AD11*(1-'Risk female'!AE11)</f>
        <v>84466.845953912256</v>
      </c>
      <c r="AF12" s="9">
        <f ca="1">AE11*(1-'Risk female'!AF11)</f>
        <v>89297.352377873496</v>
      </c>
      <c r="AG12" s="9">
        <f ca="1">AF11*(1-'Risk female'!AG11)</f>
        <v>82829.56240028984</v>
      </c>
      <c r="AH12" s="9">
        <f ca="1">AG11*(1-'Risk female'!AH11)</f>
        <v>80428.732623207688</v>
      </c>
      <c r="AI12" s="9">
        <f ca="1">AH11*(1-'Risk female'!AI11)</f>
        <v>80664.176347284229</v>
      </c>
      <c r="AJ12" s="9">
        <f ca="1">AI11*(1-'Risk female'!AJ11)</f>
        <v>80686.609632296444</v>
      </c>
      <c r="AK12" s="9">
        <f ca="1">AJ11*(1-'Risk female'!AK11)</f>
        <v>79886.958059263066</v>
      </c>
      <c r="AL12" s="9">
        <f ca="1">AK11*(1-'Risk female'!AL11)</f>
        <v>79095.12542180458</v>
      </c>
      <c r="AM12" s="9">
        <f ca="1">AL11*(1-'Risk female'!AM11)</f>
        <v>78311.037899875577</v>
      </c>
      <c r="AN12" s="9">
        <f ca="1">AM11*(1-'Risk female'!AN11)</f>
        <v>77534.622304191638</v>
      </c>
      <c r="AO12" s="9">
        <f ca="1">AN11*(1-'Risk female'!AO11)</f>
        <v>76765.806072560954</v>
      </c>
      <c r="AP12" s="9">
        <f ca="1">AO11*(1-'Risk female'!AP11)</f>
        <v>76004.517266187962</v>
      </c>
      <c r="AQ12" s="9">
        <f ca="1">AP11*(1-'Risk female'!AQ11)</f>
        <v>75250.684565950811</v>
      </c>
      <c r="AR12" s="9">
        <f ca="1">AQ11*(1-'Risk female'!AR11)</f>
        <v>74504.2372686546</v>
      </c>
      <c r="AS12" s="9">
        <f ca="1">AR11*(1-'Risk female'!AS11)</f>
        <v>73765.105283261568</v>
      </c>
      <c r="AT12" s="9">
        <f ca="1">AS11*(1-'Risk female'!AT11)</f>
        <v>73033.21912710082</v>
      </c>
      <c r="AU12" s="9">
        <f ca="1">AT11*(1-'Risk female'!AU11)</f>
        <v>72308.509922058394</v>
      </c>
      <c r="AV12" s="9">
        <f ca="1">AU11*(1-'Risk female'!AV11)</f>
        <v>71590.909390750021</v>
      </c>
      <c r="AW12" s="9">
        <f ca="1">AV11*(1-'Risk female'!AW11)</f>
        <v>70880.349852677304</v>
      </c>
      <c r="AX12" s="9">
        <f ca="1">AW11*(1-'Risk female'!AX11)</f>
        <v>70176.764220369369</v>
      </c>
      <c r="AY12" s="9">
        <f ca="1">AX11*(1-'Risk female'!AY11)</f>
        <v>69480.085995511792</v>
      </c>
      <c r="AZ12" s="9">
        <f ca="1">AY11*(1-'Risk female'!AZ11)</f>
        <v>68790.249265062783</v>
      </c>
    </row>
    <row r="13" spans="1:52" x14ac:dyDescent="0.2">
      <c r="A13" s="1">
        <v>10</v>
      </c>
      <c r="B13" s="9">
        <v>99036</v>
      </c>
      <c r="C13" s="9">
        <v>99563</v>
      </c>
      <c r="D13" s="9">
        <v>98219</v>
      </c>
      <c r="E13" s="9">
        <v>97618</v>
      </c>
      <c r="F13" s="9">
        <v>97683</v>
      </c>
      <c r="G13" s="9">
        <v>94820</v>
      </c>
      <c r="H13" s="9">
        <v>93831</v>
      </c>
      <c r="I13" s="9">
        <v>95319</v>
      </c>
      <c r="J13" s="9">
        <v>97727</v>
      </c>
      <c r="K13" s="9">
        <v>98291</v>
      </c>
      <c r="L13" s="9">
        <v>101215</v>
      </c>
      <c r="M13" s="9">
        <v>99301</v>
      </c>
      <c r="N13" s="9">
        <v>98281</v>
      </c>
      <c r="O13" s="9">
        <v>97925</v>
      </c>
      <c r="P13" s="9">
        <v>94980</v>
      </c>
      <c r="Q13" s="9">
        <v>92117</v>
      </c>
      <c r="R13" s="9">
        <v>91326</v>
      </c>
      <c r="S13" s="9">
        <v>90672</v>
      </c>
      <c r="T13" s="9">
        <v>92347</v>
      </c>
      <c r="U13" s="9">
        <v>92626</v>
      </c>
      <c r="V13" s="9">
        <v>93050</v>
      </c>
      <c r="W13" s="9">
        <v>90566</v>
      </c>
      <c r="X13" s="9">
        <v>89763</v>
      </c>
      <c r="Y13" s="9">
        <v>88060</v>
      </c>
      <c r="Z13" s="9">
        <v>90847</v>
      </c>
      <c r="AA13" s="9">
        <f ca="1">Z12-'Baseline female'!Z12</f>
        <v>88143.664345497527</v>
      </c>
      <c r="AB13" s="9">
        <f ca="1">AA12*(1-'Risk female'!AB12)</f>
        <v>88252.554997819883</v>
      </c>
      <c r="AC13" s="9">
        <f ca="1">AB12*(1-'Risk female'!AC12)</f>
        <v>86614.930890841453</v>
      </c>
      <c r="AD13" s="9">
        <f ca="1">AC12*(1-'Risk female'!AD12)</f>
        <v>85756.069477031095</v>
      </c>
      <c r="AE13" s="9">
        <f ca="1">AD12*(1-'Risk female'!AE12)</f>
        <v>85507.224297183435</v>
      </c>
      <c r="AF13" s="9">
        <f ca="1">AE12*(1-'Risk female'!AF12)</f>
        <v>84463.046403350003</v>
      </c>
      <c r="AG13" s="9">
        <f ca="1">AF12*(1-'Risk female'!AG12)</f>
        <v>89293.394900041763</v>
      </c>
      <c r="AH13" s="9">
        <f ca="1">AG12*(1-'Risk female'!AH12)</f>
        <v>82825.945810657227</v>
      </c>
      <c r="AI13" s="9">
        <f ca="1">AH12*(1-'Risk female'!AI12)</f>
        <v>80425.272759039159</v>
      </c>
      <c r="AJ13" s="9">
        <f ca="1">AI12*(1-'Risk female'!AJ12)</f>
        <v>80660.757635529677</v>
      </c>
      <c r="AK13" s="9">
        <f ca="1">AJ12*(1-'Risk female'!AK12)</f>
        <v>80683.240506658243</v>
      </c>
      <c r="AL13" s="9">
        <f ca="1">AK12*(1-'Risk female'!AL12)</f>
        <v>79883.671620219451</v>
      </c>
      <c r="AM13" s="9">
        <f ca="1">AL12*(1-'Risk female'!AM12)</f>
        <v>79091.919644323498</v>
      </c>
      <c r="AN13" s="9">
        <f ca="1">AM12*(1-'Risk female'!AN12)</f>
        <v>78307.9108083506</v>
      </c>
      <c r="AO13" s="9">
        <f ca="1">AN12*(1-'Risk female'!AO12)</f>
        <v>77531.571971242185</v>
      </c>
      <c r="AP13" s="9">
        <f ca="1">AO12*(1-'Risk female'!AP12)</f>
        <v>76762.830617861444</v>
      </c>
      <c r="AQ13" s="9">
        <f ca="1">AP12*(1-'Risk female'!AQ12)</f>
        <v>76001.614855325097</v>
      </c>
      <c r="AR13" s="9">
        <f ca="1">AQ12*(1-'Risk female'!AR12)</f>
        <v>75247.853409308358</v>
      </c>
      <c r="AS13" s="9">
        <f ca="1">AR12*(1-'Risk female'!AS12)</f>
        <v>74501.475620325131</v>
      </c>
      <c r="AT13" s="9">
        <f ca="1">AS12*(1-'Risk female'!AT12)</f>
        <v>73762.411439984236</v>
      </c>
      <c r="AU13" s="9">
        <f ca="1">AT12*(1-'Risk female'!AU12)</f>
        <v>73030.591427224936</v>
      </c>
      <c r="AV13" s="9">
        <f ca="1">AU12*(1-'Risk female'!AV12)</f>
        <v>72305.946744531844</v>
      </c>
      <c r="AW13" s="9">
        <f ca="1">AV12*(1-'Risk female'!AW12)</f>
        <v>71588.40915413214</v>
      </c>
      <c r="AX13" s="9">
        <f ca="1">AW12*(1-'Risk female'!AX12)</f>
        <v>70877.911014175566</v>
      </c>
      <c r="AY13" s="9">
        <f ca="1">AX12*(1-'Risk female'!AY12)</f>
        <v>70174.385274899279</v>
      </c>
      <c r="AZ13" s="9">
        <f ca="1">AY12*(1-'Risk female'!AZ12)</f>
        <v>69477.765474779546</v>
      </c>
    </row>
    <row r="14" spans="1:52" x14ac:dyDescent="0.2">
      <c r="A14" s="1">
        <v>11</v>
      </c>
      <c r="B14" s="9">
        <v>95694</v>
      </c>
      <c r="C14" s="9">
        <v>99417</v>
      </c>
      <c r="D14" s="9">
        <v>99825</v>
      </c>
      <c r="E14" s="9">
        <v>98320</v>
      </c>
      <c r="F14" s="9">
        <v>97559</v>
      </c>
      <c r="G14" s="9">
        <v>97540</v>
      </c>
      <c r="H14" s="9">
        <v>94651</v>
      </c>
      <c r="I14" s="9">
        <v>93736</v>
      </c>
      <c r="J14" s="9">
        <v>95307</v>
      </c>
      <c r="K14" s="9">
        <v>97830</v>
      </c>
      <c r="L14" s="9">
        <v>98474</v>
      </c>
      <c r="M14" s="9">
        <v>101337</v>
      </c>
      <c r="N14" s="9">
        <v>99381</v>
      </c>
      <c r="O14" s="9">
        <v>98361</v>
      </c>
      <c r="P14" s="9">
        <v>98060</v>
      </c>
      <c r="Q14" s="9">
        <v>95267</v>
      </c>
      <c r="R14" s="9">
        <v>92505</v>
      </c>
      <c r="S14" s="9">
        <v>91827</v>
      </c>
      <c r="T14" s="9">
        <v>91138</v>
      </c>
      <c r="U14" s="9">
        <v>92819</v>
      </c>
      <c r="V14" s="9">
        <v>93081</v>
      </c>
      <c r="W14" s="9">
        <v>93482</v>
      </c>
      <c r="X14" s="9">
        <v>91475</v>
      </c>
      <c r="Y14" s="9">
        <v>90790</v>
      </c>
      <c r="Z14" s="9">
        <v>88664</v>
      </c>
      <c r="AA14" s="9">
        <f ca="1">Z13-'Baseline female'!Z13</f>
        <v>90842.056287766492</v>
      </c>
      <c r="AB14" s="9">
        <f ca="1">AA13*(1-'Risk female'!AB13)</f>
        <v>88139.008467307533</v>
      </c>
      <c r="AC14" s="9">
        <f ca="1">AB13*(1-'Risk female'!AC13)</f>
        <v>88247.962258948304</v>
      </c>
      <c r="AD14" s="9">
        <f ca="1">AC13*(1-'Risk female'!AD13)</f>
        <v>86610.489988866611</v>
      </c>
      <c r="AE14" s="9">
        <f ca="1">AD13*(1-'Risk female'!AE13)</f>
        <v>85751.737588737029</v>
      </c>
      <c r="AF14" s="9">
        <f ca="1">AE13*(1-'Risk female'!AF13)</f>
        <v>85502.96881136013</v>
      </c>
      <c r="AG14" s="9">
        <f ca="1">AF13*(1-'Risk female'!AG13)</f>
        <v>84458.905004691434</v>
      </c>
      <c r="AH14" s="9">
        <f ca="1">AG13*(1-'Risk female'!AH13)</f>
        <v>89289.081362424389</v>
      </c>
      <c r="AI14" s="9">
        <f ca="1">AH13*(1-'Risk female'!AI13)</f>
        <v>82822.003828842557</v>
      </c>
      <c r="AJ14" s="9">
        <f ca="1">AI13*(1-'Risk female'!AJ13)</f>
        <v>80421.501601174969</v>
      </c>
      <c r="AK14" s="9">
        <f ca="1">AJ13*(1-'Risk female'!AK13)</f>
        <v>80657.031330308688</v>
      </c>
      <c r="AL14" s="9">
        <f ca="1">AK13*(1-'Risk female'!AL13)</f>
        <v>80679.568246689945</v>
      </c>
      <c r="AM14" s="9">
        <f ca="1">AL13*(1-'Risk female'!AM13)</f>
        <v>79880.089484294062</v>
      </c>
      <c r="AN14" s="9">
        <f ca="1">AM13*(1-'Risk female'!AN13)</f>
        <v>79088.425425348745</v>
      </c>
      <c r="AO14" s="9">
        <f ca="1">AN13*(1-'Risk female'!AO13)</f>
        <v>78304.502353100048</v>
      </c>
      <c r="AP14" s="9">
        <f ca="1">AO13*(1-'Risk female'!AP13)</f>
        <v>77528.247179047859</v>
      </c>
      <c r="AQ14" s="9">
        <f ca="1">AP13*(1-'Risk female'!AQ13)</f>
        <v>76759.587439337876</v>
      </c>
      <c r="AR14" s="9">
        <f ca="1">AQ13*(1-'Risk female'!AR13)</f>
        <v>75998.45129112406</v>
      </c>
      <c r="AS14" s="9">
        <f ca="1">AR13*(1-'Risk female'!AS13)</f>
        <v>75244.767508903664</v>
      </c>
      <c r="AT14" s="9">
        <f ca="1">AS13*(1-'Risk female'!AT13)</f>
        <v>74498.465480826548</v>
      </c>
      <c r="AU14" s="9">
        <f ca="1">AT13*(1-'Risk female'!AU13)</f>
        <v>73759.475204980074</v>
      </c>
      <c r="AV14" s="9">
        <f ca="1">AU13*(1-'Risk female'!AV13)</f>
        <v>73027.727285652523</v>
      </c>
      <c r="AW14" s="9">
        <f ca="1">AV13*(1-'Risk female'!AW13)</f>
        <v>72303.152929575168</v>
      </c>
      <c r="AX14" s="9">
        <f ca="1">AW13*(1-'Risk female'!AX13)</f>
        <v>71585.683942146119</v>
      </c>
      <c r="AY14" s="9">
        <f ca="1">AX13*(1-'Risk female'!AY13)</f>
        <v>70875.252723636266</v>
      </c>
      <c r="AZ14" s="9">
        <f ca="1">AY13*(1-'Risk female'!AZ13)</f>
        <v>70171.792265379423</v>
      </c>
    </row>
    <row r="15" spans="1:52" x14ac:dyDescent="0.2">
      <c r="A15" s="1">
        <v>12</v>
      </c>
      <c r="B15" s="9">
        <v>94466</v>
      </c>
      <c r="C15" s="9">
        <v>96081</v>
      </c>
      <c r="D15" s="9">
        <v>99703</v>
      </c>
      <c r="E15" s="9">
        <v>99950</v>
      </c>
      <c r="F15" s="9">
        <v>98336</v>
      </c>
      <c r="G15" s="9">
        <v>97443</v>
      </c>
      <c r="H15" s="9">
        <v>97369</v>
      </c>
      <c r="I15" s="9">
        <v>94566</v>
      </c>
      <c r="J15" s="9">
        <v>93766</v>
      </c>
      <c r="K15" s="9">
        <v>95447</v>
      </c>
      <c r="L15" s="9">
        <v>98018</v>
      </c>
      <c r="M15" s="9">
        <v>98660</v>
      </c>
      <c r="N15" s="9">
        <v>101469</v>
      </c>
      <c r="O15" s="9">
        <v>99426</v>
      </c>
      <c r="P15" s="9">
        <v>98532</v>
      </c>
      <c r="Q15" s="9">
        <v>98281</v>
      </c>
      <c r="R15" s="9">
        <v>95666</v>
      </c>
      <c r="S15" s="9">
        <v>92996</v>
      </c>
      <c r="T15" s="9">
        <v>92308</v>
      </c>
      <c r="U15" s="9">
        <v>91589</v>
      </c>
      <c r="V15" s="9">
        <v>93265</v>
      </c>
      <c r="W15" s="9">
        <v>93558</v>
      </c>
      <c r="X15" s="9">
        <v>94403</v>
      </c>
      <c r="Y15" s="9">
        <v>92456</v>
      </c>
      <c r="Z15" s="9">
        <v>91459</v>
      </c>
      <c r="AA15" s="9">
        <f ca="1">Z14-'Baseline female'!Z14</f>
        <v>88659.95018534211</v>
      </c>
      <c r="AB15" s="9">
        <f ca="1">AA14*(1-'Risk female'!AB14)</f>
        <v>90838.028721455543</v>
      </c>
      <c r="AC15" s="9">
        <f ca="1">AB14*(1-'Risk female'!AC14)</f>
        <v>88135.158492732226</v>
      </c>
      <c r="AD15" s="9">
        <f ca="1">AC14*(1-'Risk female'!AD14)</f>
        <v>88244.16449170257</v>
      </c>
      <c r="AE15" s="9">
        <f ca="1">AD14*(1-'Risk female'!AE14)</f>
        <v>86606.817773766932</v>
      </c>
      <c r="AF15" s="9">
        <f ca="1">AE14*(1-'Risk female'!AF14)</f>
        <v>85748.155515152044</v>
      </c>
      <c r="AG15" s="9">
        <f ca="1">AF14*(1-'Risk female'!AG14)</f>
        <v>85499.449912971206</v>
      </c>
      <c r="AH15" s="9">
        <f ca="1">AG14*(1-'Risk female'!AH14)</f>
        <v>84455.480443456487</v>
      </c>
      <c r="AI15" s="9">
        <f ca="1">AH14*(1-'Risk female'!AI14)</f>
        <v>89285.514455291734</v>
      </c>
      <c r="AJ15" s="9">
        <f ca="1">AI14*(1-'Risk female'!AJ14)</f>
        <v>82818.744162569245</v>
      </c>
      <c r="AK15" s="9">
        <f ca="1">AJ14*(1-'Risk female'!AK14)</f>
        <v>80418.383188831722</v>
      </c>
      <c r="AL15" s="9">
        <f ca="1">AK14*(1-'Risk female'!AL14)</f>
        <v>80653.950004979168</v>
      </c>
      <c r="AM15" s="9">
        <f ca="1">AL14*(1-'Risk female'!AM14)</f>
        <v>80676.531609938145</v>
      </c>
      <c r="AN15" s="9">
        <f ca="1">AM14*(1-'Risk female'!AN14)</f>
        <v>79877.127370224844</v>
      </c>
      <c r="AO15" s="9">
        <f ca="1">AN14*(1-'Risk female'!AO14)</f>
        <v>79085.536009017</v>
      </c>
      <c r="AP15" s="9">
        <f ca="1">AO14*(1-'Risk female'!AP14)</f>
        <v>78301.68385409686</v>
      </c>
      <c r="AQ15" s="9">
        <f ca="1">AP14*(1-'Risk female'!AQ14)</f>
        <v>77525.497860419695</v>
      </c>
      <c r="AR15" s="9">
        <f ca="1">AQ14*(1-'Risk female'!AR14)</f>
        <v>76756.905606531742</v>
      </c>
      <c r="AS15" s="9">
        <f ca="1">AR14*(1-'Risk female'!AS14)</f>
        <v>75995.835290958028</v>
      </c>
      <c r="AT15" s="9">
        <f ca="1">AS14*(1-'Risk female'!AT14)</f>
        <v>75242.215728562194</v>
      </c>
      <c r="AU15" s="9">
        <f ca="1">AT14*(1-'Risk female'!AU14)</f>
        <v>74495.976346880008</v>
      </c>
      <c r="AV15" s="9">
        <f ca="1">AU14*(1-'Risk female'!AV14)</f>
        <v>73757.047182427792</v>
      </c>
      <c r="AW15" s="9">
        <f ca="1">AV14*(1-'Risk female'!AW14)</f>
        <v>73025.358876989034</v>
      </c>
      <c r="AX15" s="9">
        <f ca="1">AW14*(1-'Risk female'!AX14)</f>
        <v>72300.84267387884</v>
      </c>
      <c r="AY15" s="9">
        <f ca="1">AX14*(1-'Risk female'!AY14)</f>
        <v>71583.430414189803</v>
      </c>
      <c r="AZ15" s="9">
        <f ca="1">AY14*(1-'Risk female'!AZ14)</f>
        <v>70873.054533019415</v>
      </c>
    </row>
    <row r="16" spans="1:52" x14ac:dyDescent="0.2">
      <c r="A16" s="1">
        <v>13</v>
      </c>
      <c r="B16" s="9">
        <v>94524</v>
      </c>
      <c r="C16" s="9">
        <v>94837</v>
      </c>
      <c r="D16" s="9">
        <v>96383</v>
      </c>
      <c r="E16" s="9">
        <v>99877</v>
      </c>
      <c r="F16" s="9">
        <v>99933</v>
      </c>
      <c r="G16" s="9">
        <v>98268</v>
      </c>
      <c r="H16" s="9">
        <v>97324</v>
      </c>
      <c r="I16" s="9">
        <v>97291</v>
      </c>
      <c r="J16" s="9">
        <v>94587</v>
      </c>
      <c r="K16" s="9">
        <v>93902</v>
      </c>
      <c r="L16" s="9">
        <v>95610</v>
      </c>
      <c r="M16" s="9">
        <v>98172</v>
      </c>
      <c r="N16" s="9">
        <v>98794</v>
      </c>
      <c r="O16" s="9">
        <v>101593</v>
      </c>
      <c r="P16" s="9">
        <v>99582</v>
      </c>
      <c r="Q16" s="9">
        <v>98818</v>
      </c>
      <c r="R16" s="9">
        <v>98637</v>
      </c>
      <c r="S16" s="9">
        <v>96108</v>
      </c>
      <c r="T16" s="9">
        <v>93460</v>
      </c>
      <c r="U16" s="9">
        <v>92745</v>
      </c>
      <c r="V16" s="9">
        <v>92035</v>
      </c>
      <c r="W16" s="9">
        <v>93690</v>
      </c>
      <c r="X16" s="9">
        <v>94495</v>
      </c>
      <c r="Y16" s="9">
        <v>95354</v>
      </c>
      <c r="Z16" s="9">
        <v>93086</v>
      </c>
      <c r="AA16" s="9">
        <f ca="1">Z15-'Baseline female'!Z15</f>
        <v>91452.895272717069</v>
      </c>
      <c r="AB16" s="9">
        <f ca="1">AA15*(1-'Risk female'!AB15)</f>
        <v>88654.205910417601</v>
      </c>
      <c r="AC16" s="9">
        <f ca="1">AB15*(1-'Risk female'!AC15)</f>
        <v>90832.230305147095</v>
      </c>
      <c r="AD16" s="9">
        <f ca="1">AC15*(1-'Risk female'!AD15)</f>
        <v>88129.615748487064</v>
      </c>
      <c r="AE16" s="9">
        <f ca="1">AD15*(1-'Risk female'!AE15)</f>
        <v>88238.696905950259</v>
      </c>
      <c r="AF16" s="9">
        <f ca="1">AE15*(1-'Risk female'!AF15)</f>
        <v>86601.530940101424</v>
      </c>
      <c r="AG16" s="9">
        <f ca="1">AF15*(1-'Risk female'!AG15)</f>
        <v>85742.998453658074</v>
      </c>
      <c r="AH16" s="9">
        <f ca="1">AG15*(1-'Risk female'!AH15)</f>
        <v>85494.383800800308</v>
      </c>
      <c r="AI16" s="9">
        <f ca="1">AH15*(1-'Risk female'!AI15)</f>
        <v>84450.550144258508</v>
      </c>
      <c r="AJ16" s="9">
        <f ca="1">AI15*(1-'Risk female'!AJ15)</f>
        <v>89280.37921935723</v>
      </c>
      <c r="AK16" s="9">
        <f ca="1">AJ15*(1-'Risk female'!AK15)</f>
        <v>82814.051255061087</v>
      </c>
      <c r="AL16" s="9">
        <f ca="1">AK15*(1-'Risk female'!AL15)</f>
        <v>80413.893640520822</v>
      </c>
      <c r="AM16" s="9">
        <f ca="1">AL15*(1-'Risk female'!AM15)</f>
        <v>80649.513847943657</v>
      </c>
      <c r="AN16" s="9">
        <f ca="1">AM15*(1-'Risk female'!AN15)</f>
        <v>80672.159788187491</v>
      </c>
      <c r="AO16" s="9">
        <f ca="1">AN15*(1-'Risk female'!AO15)</f>
        <v>79872.862835814725</v>
      </c>
      <c r="AP16" s="9">
        <f ca="1">AO15*(1-'Risk female'!AP15)</f>
        <v>79081.376134739083</v>
      </c>
      <c r="AQ16" s="9">
        <f ca="1">AP15*(1-'Risk female'!AQ15)</f>
        <v>78297.626076853994</v>
      </c>
      <c r="AR16" s="9">
        <f ca="1">AQ15*(1-'Risk female'!AR15)</f>
        <v>77521.539679670066</v>
      </c>
      <c r="AS16" s="9">
        <f ca="1">AR15*(1-'Risk female'!AS15)</f>
        <v>76753.044582770613</v>
      </c>
      <c r="AT16" s="9">
        <f ca="1">AS15*(1-'Risk female'!AT15)</f>
        <v>75992.069044235875</v>
      </c>
      <c r="AU16" s="9">
        <f ca="1">AT15*(1-'Risk female'!AU15)</f>
        <v>75238.541937038579</v>
      </c>
      <c r="AV16" s="9">
        <f ca="1">AU15*(1-'Risk female'!AV15)</f>
        <v>74492.392745412202</v>
      </c>
      <c r="AW16" s="9">
        <f ca="1">AV15*(1-'Risk female'!AW15)</f>
        <v>73753.551561193439</v>
      </c>
      <c r="AX16" s="9">
        <f ca="1">AW15*(1-'Risk female'!AX15)</f>
        <v>73021.949080141945</v>
      </c>
      <c r="AY16" s="9">
        <f ca="1">AX15*(1-'Risk female'!AY15)</f>
        <v>72297.516598237227</v>
      </c>
      <c r="AZ16" s="9">
        <f ca="1">AY15*(1-'Risk female'!AZ15)</f>
        <v>71580.186007956101</v>
      </c>
    </row>
    <row r="17" spans="1:52" x14ac:dyDescent="0.2">
      <c r="A17" s="1">
        <v>14</v>
      </c>
      <c r="B17" s="9">
        <v>94600</v>
      </c>
      <c r="C17" s="9">
        <v>94894</v>
      </c>
      <c r="D17" s="9">
        <v>95135</v>
      </c>
      <c r="E17" s="9">
        <v>96538</v>
      </c>
      <c r="F17" s="9">
        <v>99894</v>
      </c>
      <c r="G17" s="9">
        <v>99861</v>
      </c>
      <c r="H17" s="9">
        <v>98150</v>
      </c>
      <c r="I17" s="9">
        <v>97257</v>
      </c>
      <c r="J17" s="9">
        <v>97319</v>
      </c>
      <c r="K17" s="9">
        <v>94721</v>
      </c>
      <c r="L17" s="9">
        <v>94073</v>
      </c>
      <c r="M17" s="9">
        <v>95726</v>
      </c>
      <c r="N17" s="9">
        <v>98266</v>
      </c>
      <c r="O17" s="9">
        <v>98900</v>
      </c>
      <c r="P17" s="9">
        <v>101760</v>
      </c>
      <c r="Q17" s="9">
        <v>99828</v>
      </c>
      <c r="R17" s="9">
        <v>99214</v>
      </c>
      <c r="S17" s="9">
        <v>99083</v>
      </c>
      <c r="T17" s="9">
        <v>96517</v>
      </c>
      <c r="U17" s="9">
        <v>93883</v>
      </c>
      <c r="V17" s="9">
        <v>93142</v>
      </c>
      <c r="W17" s="9">
        <v>92479</v>
      </c>
      <c r="X17" s="9">
        <v>94592</v>
      </c>
      <c r="Y17" s="9">
        <v>95433</v>
      </c>
      <c r="Z17" s="9">
        <v>95878</v>
      </c>
      <c r="AA17" s="9">
        <f ca="1">Z16-'Baseline female'!Z16</f>
        <v>93080.607241348756</v>
      </c>
      <c r="AB17" s="9">
        <f ca="1">AA16*(1-'Risk female'!AB16)</f>
        <v>91447.752563245813</v>
      </c>
      <c r="AC17" s="9">
        <f ca="1">AB16*(1-'Risk female'!AC16)</f>
        <v>88649.294255654429</v>
      </c>
      <c r="AD17" s="9">
        <f ca="1">AC16*(1-'Risk female'!AD16)</f>
        <v>90827.272351928405</v>
      </c>
      <c r="AE17" s="9">
        <f ca="1">AD16*(1-'Risk female'!AE16)</f>
        <v>88124.87640396021</v>
      </c>
      <c r="AF17" s="9">
        <f ca="1">AE16*(1-'Risk female'!AF16)</f>
        <v>88234.02182163301</v>
      </c>
      <c r="AG17" s="9">
        <f ca="1">AF16*(1-'Risk female'!AG16)</f>
        <v>86597.010404546891</v>
      </c>
      <c r="AH17" s="9">
        <f ca="1">AG16*(1-'Risk female'!AH16)</f>
        <v>85738.588876518392</v>
      </c>
      <c r="AI17" s="9">
        <f ca="1">AH16*(1-'Risk female'!AI16)</f>
        <v>85490.051986588194</v>
      </c>
      <c r="AJ17" s="9">
        <f ca="1">AI16*(1-'Risk female'!AJ16)</f>
        <v>84446.334454175449</v>
      </c>
      <c r="AK17" s="9">
        <f ca="1">AJ16*(1-'Risk female'!AK16)</f>
        <v>89275.988292759925</v>
      </c>
      <c r="AL17" s="9">
        <f ca="1">AK16*(1-'Risk female'!AL16)</f>
        <v>82810.038541687303</v>
      </c>
      <c r="AM17" s="9">
        <f ca="1">AL16*(1-'Risk female'!AM16)</f>
        <v>80410.054808068846</v>
      </c>
      <c r="AN17" s="9">
        <f ca="1">AM16*(1-'Risk female'!AN16)</f>
        <v>80645.720665097295</v>
      </c>
      <c r="AO17" s="9">
        <f ca="1">AN16*(1-'Risk female'!AO16)</f>
        <v>80668.421612866048</v>
      </c>
      <c r="AP17" s="9">
        <f ca="1">AO16*(1-'Risk female'!AP16)</f>
        <v>79869.216394819246</v>
      </c>
      <c r="AQ17" s="9">
        <f ca="1">AP16*(1-'Risk female'!AQ16)</f>
        <v>79077.819181831001</v>
      </c>
      <c r="AR17" s="9">
        <f ca="1">AQ16*(1-'Risk female'!AR16)</f>
        <v>78294.156420604733</v>
      </c>
      <c r="AS17" s="9">
        <f ca="1">AR16*(1-'Risk female'!AS16)</f>
        <v>77518.15518213113</v>
      </c>
      <c r="AT17" s="9">
        <f ca="1">AS16*(1-'Risk female'!AT16)</f>
        <v>76749.743158175756</v>
      </c>
      <c r="AU17" s="9">
        <f ca="1">AT16*(1-'Risk female'!AU16)</f>
        <v>75988.848657734343</v>
      </c>
      <c r="AV17" s="9">
        <f ca="1">AU16*(1-'Risk female'!AV16)</f>
        <v>75235.40060345894</v>
      </c>
      <c r="AW17" s="9">
        <f ca="1">AV16*(1-'Risk female'!AW16)</f>
        <v>74489.328528055892</v>
      </c>
      <c r="AX17" s="9">
        <f ca="1">AW16*(1-'Risk female'!AX16)</f>
        <v>73750.562570657305</v>
      </c>
      <c r="AY17" s="9">
        <f ca="1">AX16*(1-'Risk female'!AY16)</f>
        <v>73019.033473169256</v>
      </c>
      <c r="AZ17" s="9">
        <f ca="1">AY16*(1-'Risk female'!AZ16)</f>
        <v>72294.672576596247</v>
      </c>
    </row>
    <row r="18" spans="1:52" x14ac:dyDescent="0.2">
      <c r="A18" s="1">
        <v>15</v>
      </c>
      <c r="B18" s="9">
        <v>91785</v>
      </c>
      <c r="C18" s="9">
        <v>95014</v>
      </c>
      <c r="D18" s="9">
        <v>95268</v>
      </c>
      <c r="E18" s="9">
        <v>95331</v>
      </c>
      <c r="F18" s="9">
        <v>96585</v>
      </c>
      <c r="G18" s="9">
        <v>99820</v>
      </c>
      <c r="H18" s="9">
        <v>99804</v>
      </c>
      <c r="I18" s="9">
        <v>98095</v>
      </c>
      <c r="J18" s="9">
        <v>97307</v>
      </c>
      <c r="K18" s="9">
        <v>97468</v>
      </c>
      <c r="L18" s="9">
        <v>94899</v>
      </c>
      <c r="M18" s="9">
        <v>94237</v>
      </c>
      <c r="N18" s="9">
        <v>95821</v>
      </c>
      <c r="O18" s="9">
        <v>98377</v>
      </c>
      <c r="P18" s="9">
        <v>99066</v>
      </c>
      <c r="Q18" s="9">
        <v>102026</v>
      </c>
      <c r="R18" s="9">
        <v>100197</v>
      </c>
      <c r="S18" s="9">
        <v>99695</v>
      </c>
      <c r="T18" s="9">
        <v>99489</v>
      </c>
      <c r="U18" s="9">
        <v>96910</v>
      </c>
      <c r="V18" s="9">
        <v>94282</v>
      </c>
      <c r="W18" s="9">
        <v>93539</v>
      </c>
      <c r="X18" s="9">
        <v>93326</v>
      </c>
      <c r="Y18" s="9">
        <v>95538.5</v>
      </c>
      <c r="Z18" s="9">
        <v>95981</v>
      </c>
      <c r="AA18" s="9">
        <f ca="1">Z17-'Baseline female'!Z17</f>
        <v>95871.104521323432</v>
      </c>
      <c r="AB18" s="9">
        <f ca="1">AA17*(1-'Risk female'!AB17)</f>
        <v>93074.109348027763</v>
      </c>
      <c r="AC18" s="9">
        <f ca="1">AB17*(1-'Risk female'!AC17)</f>
        <v>91441.463001810975</v>
      </c>
      <c r="AD18" s="9">
        <f ca="1">AC17*(1-'Risk female'!AD17)</f>
        <v>88643.287270382119</v>
      </c>
      <c r="AE18" s="9">
        <f ca="1">AD17*(1-'Risk female'!AE17)</f>
        <v>90821.208738383197</v>
      </c>
      <c r="AF18" s="9">
        <f ca="1">AE17*(1-'Risk female'!AF17)</f>
        <v>88119.080145790067</v>
      </c>
      <c r="AG18" s="9">
        <f ca="1">AF17*(1-'Risk female'!AG17)</f>
        <v>88228.304149694784</v>
      </c>
      <c r="AH18" s="9">
        <f ca="1">AG17*(1-'Risk female'!AH17)</f>
        <v>86591.481742864911</v>
      </c>
      <c r="AI18" s="9">
        <f ca="1">AH17*(1-'Risk female'!AI17)</f>
        <v>85733.195913963573</v>
      </c>
      <c r="AJ18" s="9">
        <f ca="1">AI17*(1-'Risk female'!AJ17)</f>
        <v>85484.754124943822</v>
      </c>
      <c r="AK18" s="9">
        <f ca="1">AJ17*(1-'Risk female'!AK17)</f>
        <v>84441.178609897208</v>
      </c>
      <c r="AL18" s="9">
        <f ca="1">AK17*(1-'Risk female'!AL17)</f>
        <v>89270.618127963928</v>
      </c>
      <c r="AM18" s="9">
        <f ca="1">AL17*(1-'Risk female'!AM17)</f>
        <v>82805.130933399676</v>
      </c>
      <c r="AN18" s="9">
        <f ca="1">AM17*(1-'Risk female'!AN17)</f>
        <v>80405.359855379123</v>
      </c>
      <c r="AO18" s="9">
        <f ca="1">AN17*(1-'Risk female'!AO17)</f>
        <v>80641.081539322855</v>
      </c>
      <c r="AP18" s="9">
        <f ca="1">AO17*(1-'Risk female'!AP17)</f>
        <v>80663.849759032528</v>
      </c>
      <c r="AQ18" s="9">
        <f ca="1">AP17*(1-'Risk female'!AQ17)</f>
        <v>79864.756730617548</v>
      </c>
      <c r="AR18" s="9">
        <f ca="1">AQ17*(1-'Risk female'!AR17)</f>
        <v>79073.468960266007</v>
      </c>
      <c r="AS18" s="9">
        <f ca="1">AR17*(1-'Risk female'!AS17)</f>
        <v>78289.912961705486</v>
      </c>
      <c r="AT18" s="9">
        <f ca="1">AS17*(1-'Risk female'!AT17)</f>
        <v>77514.01587132478</v>
      </c>
      <c r="AU18" s="9">
        <f ca="1">AT17*(1-'Risk female'!AU17)</f>
        <v>76745.705444700681</v>
      </c>
      <c r="AV18" s="9">
        <f ca="1">AU17*(1-'Risk female'!AV17)</f>
        <v>75984.91005309124</v>
      </c>
      <c r="AW18" s="9">
        <f ca="1">AV17*(1-'Risk female'!AW17)</f>
        <v>75231.558679899361</v>
      </c>
      <c r="AX18" s="9">
        <f ca="1">AW17*(1-'Risk female'!AX17)</f>
        <v>74485.580917107029</v>
      </c>
      <c r="AY18" s="9">
        <f ca="1">AX17*(1-'Risk female'!AY17)</f>
        <v>73746.90696168234</v>
      </c>
      <c r="AZ18" s="9">
        <f ca="1">AY17*(1-'Risk female'!AZ17)</f>
        <v>73015.467611962376</v>
      </c>
    </row>
    <row r="19" spans="1:52" x14ac:dyDescent="0.2">
      <c r="A19" s="1">
        <v>16</v>
      </c>
      <c r="B19" s="9">
        <v>89811</v>
      </c>
      <c r="C19" s="9">
        <v>92346</v>
      </c>
      <c r="D19" s="9">
        <v>95530</v>
      </c>
      <c r="E19" s="9">
        <v>95531</v>
      </c>
      <c r="F19" s="9">
        <v>95368</v>
      </c>
      <c r="G19" s="9">
        <v>96584</v>
      </c>
      <c r="H19" s="9">
        <v>99775</v>
      </c>
      <c r="I19" s="9">
        <v>99851</v>
      </c>
      <c r="J19" s="9">
        <v>98162</v>
      </c>
      <c r="K19" s="9">
        <v>97468</v>
      </c>
      <c r="L19" s="9">
        <v>97679</v>
      </c>
      <c r="M19" s="9">
        <v>95108</v>
      </c>
      <c r="N19" s="9">
        <v>94409</v>
      </c>
      <c r="O19" s="9">
        <v>95959</v>
      </c>
      <c r="P19" s="9">
        <v>98547</v>
      </c>
      <c r="Q19" s="9">
        <v>99363</v>
      </c>
      <c r="R19" s="9">
        <v>102451</v>
      </c>
      <c r="S19" s="9">
        <v>100668</v>
      </c>
      <c r="T19" s="9">
        <v>100154</v>
      </c>
      <c r="U19" s="9">
        <v>99866</v>
      </c>
      <c r="V19" s="9">
        <v>97279</v>
      </c>
      <c r="W19" s="9">
        <v>94692</v>
      </c>
      <c r="X19" s="9">
        <v>94390</v>
      </c>
      <c r="Y19" s="9">
        <v>94222</v>
      </c>
      <c r="Z19" s="9">
        <v>96156</v>
      </c>
      <c r="AA19" s="9">
        <f ca="1">Z18-'Baseline female'!Z18</f>
        <v>95972.921778167336</v>
      </c>
      <c r="AB19" s="9">
        <f ca="1">AA18*(1-'Risk female'!AB18)</f>
        <v>95863.272278365359</v>
      </c>
      <c r="AC19" s="9">
        <f ca="1">AB18*(1-'Risk female'!AC18)</f>
        <v>93066.617977693793</v>
      </c>
      <c r="AD19" s="9">
        <f ca="1">AC18*(1-'Risk female'!AD18)</f>
        <v>91434.21180819608</v>
      </c>
      <c r="AE19" s="9">
        <f ca="1">AD18*(1-'Risk female'!AE18)</f>
        <v>88636.361849909066</v>
      </c>
      <c r="AF19" s="9">
        <f ca="1">AE18*(1-'Risk female'!AF18)</f>
        <v>90814.218024483052</v>
      </c>
      <c r="AG19" s="9">
        <f ca="1">AF18*(1-'Risk female'!AG18)</f>
        <v>88112.397658155198</v>
      </c>
      <c r="AH19" s="9">
        <f ca="1">AG18*(1-'Risk female'!AH18)</f>
        <v>88221.712257469233</v>
      </c>
      <c r="AI19" s="9">
        <f ca="1">AH18*(1-'Risk female'!AI18)</f>
        <v>86585.107754070836</v>
      </c>
      <c r="AJ19" s="9">
        <f ca="1">AI18*(1-'Risk female'!AJ18)</f>
        <v>85726.978366697484</v>
      </c>
      <c r="AK19" s="9">
        <f ca="1">AJ18*(1-'Risk female'!AK18)</f>
        <v>85478.646213852378</v>
      </c>
      <c r="AL19" s="9">
        <f ca="1">AK18*(1-'Risk female'!AL18)</f>
        <v>84435.234425354633</v>
      </c>
      <c r="AM19" s="9">
        <f ca="1">AL18*(1-'Risk female'!AM18)</f>
        <v>89264.426847224502</v>
      </c>
      <c r="AN19" s="9">
        <f ca="1">AM18*(1-'Risk female'!AN18)</f>
        <v>82799.472930557327</v>
      </c>
      <c r="AO19" s="9">
        <f ca="1">AN18*(1-'Risk female'!AO18)</f>
        <v>80399.947019355386</v>
      </c>
      <c r="AP19" s="9">
        <f ca="1">AO18*(1-'Risk female'!AP18)</f>
        <v>80635.733061832507</v>
      </c>
      <c r="AQ19" s="9">
        <f ca="1">AP18*(1-'Risk female'!AQ18)</f>
        <v>80658.57883530781</v>
      </c>
      <c r="AR19" s="9">
        <f ca="1">AQ18*(1-'Risk female'!AR18)</f>
        <v>79859.615146833341</v>
      </c>
      <c r="AS19" s="9">
        <f ca="1">AR18*(1-'Risk female'!AS18)</f>
        <v>79068.453549664991</v>
      </c>
      <c r="AT19" s="9">
        <f ca="1">AS18*(1-'Risk female'!AT18)</f>
        <v>78285.020634789777</v>
      </c>
      <c r="AU19" s="9">
        <f ca="1">AT18*(1-'Risk female'!AU18)</f>
        <v>77509.243613981816</v>
      </c>
      <c r="AV19" s="9">
        <f ca="1">AU18*(1-'Risk female'!AV18)</f>
        <v>76741.050316374167</v>
      </c>
      <c r="AW19" s="9">
        <f ca="1">AV18*(1-'Risk female'!AW18)</f>
        <v>75980.36918499606</v>
      </c>
      <c r="AX19" s="9">
        <f ca="1">AW18*(1-'Risk female'!AX18)</f>
        <v>75227.129273279395</v>
      </c>
      <c r="AY19" s="9">
        <f ca="1">AX18*(1-'Risk female'!AY18)</f>
        <v>74481.260241534939</v>
      </c>
      <c r="AZ19" s="9">
        <f ca="1">AY18*(1-'Risk female'!AZ18)</f>
        <v>73742.692353400198</v>
      </c>
    </row>
    <row r="20" spans="1:52" x14ac:dyDescent="0.2">
      <c r="A20" s="1">
        <v>17</v>
      </c>
      <c r="B20" s="9">
        <v>87920</v>
      </c>
      <c r="C20" s="9">
        <v>90549</v>
      </c>
      <c r="D20" s="9">
        <v>92974</v>
      </c>
      <c r="E20" s="9">
        <v>95923</v>
      </c>
      <c r="F20" s="9">
        <v>95659</v>
      </c>
      <c r="G20" s="9">
        <v>95403</v>
      </c>
      <c r="H20" s="9">
        <v>96584</v>
      </c>
      <c r="I20" s="9">
        <v>99830</v>
      </c>
      <c r="J20" s="9">
        <v>100028</v>
      </c>
      <c r="K20" s="9">
        <v>98356</v>
      </c>
      <c r="L20" s="9">
        <v>97700</v>
      </c>
      <c r="M20" s="9">
        <v>97913</v>
      </c>
      <c r="N20" s="9">
        <v>95323</v>
      </c>
      <c r="O20" s="9">
        <v>94605</v>
      </c>
      <c r="P20" s="9">
        <v>96194</v>
      </c>
      <c r="Q20" s="9">
        <v>98899</v>
      </c>
      <c r="R20" s="9">
        <v>99885</v>
      </c>
      <c r="S20" s="9">
        <v>103030</v>
      </c>
      <c r="T20" s="9">
        <v>101148</v>
      </c>
      <c r="U20" s="9">
        <v>100704</v>
      </c>
      <c r="V20" s="9">
        <v>100333</v>
      </c>
      <c r="W20" s="9">
        <v>97754</v>
      </c>
      <c r="X20" s="9">
        <v>95655</v>
      </c>
      <c r="Y20" s="9">
        <v>95381</v>
      </c>
      <c r="Z20" s="9">
        <v>94959</v>
      </c>
      <c r="AA20" s="9">
        <f ca="1">Z19-'Baseline female'!Z19</f>
        <v>96145.915068801289</v>
      </c>
      <c r="AB20" s="9">
        <f ca="1">AA19*(1-'Risk female'!AB19)</f>
        <v>95963.151359294163</v>
      </c>
      <c r="AC20" s="9">
        <f ca="1">AB19*(1-'Risk female'!AC19)</f>
        <v>95853.65724770019</v>
      </c>
      <c r="AD20" s="9">
        <f ca="1">AC19*(1-'Risk female'!AD19)</f>
        <v>93057.421398522143</v>
      </c>
      <c r="AE20" s="9">
        <f ca="1">AD19*(1-'Risk female'!AE19)</f>
        <v>91425.310064920326</v>
      </c>
      <c r="AF20" s="9">
        <f ca="1">AE19*(1-'Risk female'!AF19)</f>
        <v>88627.860023774861</v>
      </c>
      <c r="AG20" s="9">
        <f ca="1">AF19*(1-'Risk female'!AG19)</f>
        <v>90805.636032531635</v>
      </c>
      <c r="AH20" s="9">
        <f ca="1">AG19*(1-'Risk female'!AH19)</f>
        <v>88104.194043880925</v>
      </c>
      <c r="AI20" s="9">
        <f ca="1">AH19*(1-'Risk female'!AI19)</f>
        <v>88213.61985165863</v>
      </c>
      <c r="AJ20" s="9">
        <f ca="1">AI19*(1-'Risk female'!AJ19)</f>
        <v>86577.282844447604</v>
      </c>
      <c r="AK20" s="9">
        <f ca="1">AJ19*(1-'Risk female'!AK19)</f>
        <v>85719.345501322925</v>
      </c>
      <c r="AL20" s="9">
        <f ca="1">AK19*(1-'Risk female'!AL19)</f>
        <v>85471.147933412314</v>
      </c>
      <c r="AM20" s="9">
        <f ca="1">AL19*(1-'Risk female'!AM19)</f>
        <v>84427.937133516694</v>
      </c>
      <c r="AN20" s="9">
        <f ca="1">AM19*(1-'Risk female'!AN19)</f>
        <v>89256.82620342102</v>
      </c>
      <c r="AO20" s="9">
        <f ca="1">AN19*(1-'Risk female'!AO19)</f>
        <v>82792.526951181862</v>
      </c>
      <c r="AP20" s="9">
        <f ca="1">AO19*(1-'Risk female'!AP19)</f>
        <v>80393.302009375824</v>
      </c>
      <c r="AQ20" s="9">
        <f ca="1">AP19*(1-'Risk female'!AQ19)</f>
        <v>80629.167054382138</v>
      </c>
      <c r="AR20" s="9">
        <f ca="1">AQ19*(1-'Risk female'!AR19)</f>
        <v>80652.108029656301</v>
      </c>
      <c r="AS20" s="9">
        <f ca="1">AR19*(1-'Risk female'!AS19)</f>
        <v>79853.303118187789</v>
      </c>
      <c r="AT20" s="9">
        <f ca="1">AS19*(1-'Risk female'!AT19)</f>
        <v>79062.296410769166</v>
      </c>
      <c r="AU20" s="9">
        <f ca="1">AT19*(1-'Risk female'!AU19)</f>
        <v>78279.01459321563</v>
      </c>
      <c r="AV20" s="9">
        <f ca="1">AU19*(1-'Risk female'!AV19)</f>
        <v>77503.384969829567</v>
      </c>
      <c r="AW20" s="9">
        <f ca="1">AV19*(1-'Risk female'!AW19)</f>
        <v>76735.335460027651</v>
      </c>
      <c r="AX20" s="9">
        <f ca="1">AW19*(1-'Risk female'!AX19)</f>
        <v>75974.794594931998</v>
      </c>
      <c r="AY20" s="9">
        <f ca="1">AX19*(1-'Risk female'!AY19)</f>
        <v>75221.691513929429</v>
      </c>
      <c r="AZ20" s="9">
        <f ca="1">AY19*(1-'Risk female'!AZ19)</f>
        <v>74475.955961198939</v>
      </c>
    </row>
    <row r="21" spans="1:52" x14ac:dyDescent="0.2">
      <c r="A21" s="1">
        <v>18</v>
      </c>
      <c r="B21" s="9">
        <v>89142</v>
      </c>
      <c r="C21" s="9">
        <v>88801</v>
      </c>
      <c r="D21" s="9">
        <v>91396</v>
      </c>
      <c r="E21" s="9">
        <v>93653</v>
      </c>
      <c r="F21" s="9">
        <v>96277</v>
      </c>
      <c r="G21" s="9">
        <v>95824</v>
      </c>
      <c r="H21" s="9">
        <v>95529</v>
      </c>
      <c r="I21" s="9">
        <v>96753</v>
      </c>
      <c r="J21" s="9">
        <v>100182</v>
      </c>
      <c r="K21" s="9">
        <v>100430</v>
      </c>
      <c r="L21" s="9">
        <v>98859</v>
      </c>
      <c r="M21" s="9">
        <v>98229</v>
      </c>
      <c r="N21" s="9">
        <v>98506</v>
      </c>
      <c r="O21" s="9">
        <v>95999</v>
      </c>
      <c r="P21" s="9">
        <v>95337</v>
      </c>
      <c r="Q21" s="9">
        <v>97118</v>
      </c>
      <c r="R21" s="9">
        <v>100122</v>
      </c>
      <c r="S21" s="9">
        <v>101351</v>
      </c>
      <c r="T21" s="9">
        <v>104690</v>
      </c>
      <c r="U21" s="9">
        <v>102861</v>
      </c>
      <c r="V21" s="9">
        <v>102369</v>
      </c>
      <c r="W21" s="9">
        <v>102618</v>
      </c>
      <c r="X21" s="9">
        <v>100673</v>
      </c>
      <c r="Y21" s="9">
        <v>98682</v>
      </c>
      <c r="Z21" s="9">
        <v>98009</v>
      </c>
      <c r="AA21" s="9">
        <f ca="1">Z20-'Baseline female'!Z20</f>
        <v>94944.874012170709</v>
      </c>
      <c r="AB21" s="9">
        <f ca="1">AA20*(1-'Risk female'!AB20)</f>
        <v>96132.03212876161</v>
      </c>
      <c r="AC21" s="9">
        <f ca="1">AB20*(1-'Risk female'!AC20)</f>
        <v>95949.499585926984</v>
      </c>
      <c r="AD21" s="9">
        <f ca="1">AC20*(1-'Risk female'!AD20)</f>
        <v>95840.222571176462</v>
      </c>
      <c r="AE21" s="9">
        <f ca="1">AD20*(1-'Risk female'!AE20)</f>
        <v>93044.57138755967</v>
      </c>
      <c r="AF21" s="9">
        <f ca="1">AE20*(1-'Risk female'!AF20)</f>
        <v>91412.871998155926</v>
      </c>
      <c r="AG21" s="9">
        <f ca="1">AF20*(1-'Risk female'!AG20)</f>
        <v>88615.980728904149</v>
      </c>
      <c r="AH21" s="9">
        <f ca="1">AG20*(1-'Risk female'!AH20)</f>
        <v>90793.644707857908</v>
      </c>
      <c r="AI21" s="9">
        <f ca="1">AH20*(1-'Risk female'!AI20)</f>
        <v>88092.731397421521</v>
      </c>
      <c r="AJ21" s="9">
        <f ca="1">AI20*(1-'Risk female'!AJ20)</f>
        <v>88202.312577650577</v>
      </c>
      <c r="AK21" s="9">
        <f ca="1">AJ20*(1-'Risk female'!AK20)</f>
        <v>86566.349319953122</v>
      </c>
      <c r="AL21" s="9">
        <f ca="1">AK20*(1-'Risk female'!AL20)</f>
        <v>85708.680300570253</v>
      </c>
      <c r="AM21" s="9">
        <f ca="1">AL20*(1-'Risk female'!AM20)</f>
        <v>85460.670770839017</v>
      </c>
      <c r="AN21" s="9">
        <f ca="1">AM20*(1-'Risk female'!AN20)</f>
        <v>84417.74079414735</v>
      </c>
      <c r="AO21" s="9">
        <f ca="1">AN20*(1-'Risk female'!AO20)</f>
        <v>89246.205983706925</v>
      </c>
      <c r="AP21" s="9">
        <f ca="1">AO20*(1-'Risk female'!AP20)</f>
        <v>82782.82146808898</v>
      </c>
      <c r="AQ21" s="9">
        <f ca="1">AP20*(1-'Risk female'!AQ20)</f>
        <v>80384.017053506555</v>
      </c>
      <c r="AR21" s="9">
        <f ca="1">AQ20*(1-'Risk female'!AR20)</f>
        <v>80619.992476154017</v>
      </c>
      <c r="AS21" s="9">
        <f ca="1">AR20*(1-'Risk female'!AS20)</f>
        <v>80643.066464512842</v>
      </c>
      <c r="AT21" s="9">
        <f ca="1">AS20*(1-'Risk female'!AT20)</f>
        <v>79844.483399449935</v>
      </c>
      <c r="AU21" s="9">
        <f ca="1">AT20*(1-'Risk female'!AU20)</f>
        <v>79053.693107492785</v>
      </c>
      <c r="AV21" s="9">
        <f ca="1">AU20*(1-'Risk female'!AV20)</f>
        <v>78270.62240692653</v>
      </c>
      <c r="AW21" s="9">
        <f ca="1">AV20*(1-'Risk female'!AW20)</f>
        <v>77495.198731311291</v>
      </c>
      <c r="AX21" s="9">
        <f ca="1">AW20*(1-'Risk female'!AX20)</f>
        <v>76727.350126186371</v>
      </c>
      <c r="AY21" s="9">
        <f ca="1">AX20*(1-'Risk female'!AY20)</f>
        <v>75967.005245736771</v>
      </c>
      <c r="AZ21" s="9">
        <f ca="1">AY20*(1-'Risk female'!AZ20)</f>
        <v>75214.09334942601</v>
      </c>
    </row>
    <row r="22" spans="1:52" x14ac:dyDescent="0.2">
      <c r="A22" s="1">
        <v>19</v>
      </c>
      <c r="B22" s="9">
        <v>93124</v>
      </c>
      <c r="C22" s="9">
        <v>90407</v>
      </c>
      <c r="D22" s="9">
        <v>90044</v>
      </c>
      <c r="E22" s="9">
        <v>92475</v>
      </c>
      <c r="F22" s="9">
        <v>94473</v>
      </c>
      <c r="G22" s="9">
        <v>96721</v>
      </c>
      <c r="H22" s="9">
        <v>96129</v>
      </c>
      <c r="I22" s="9">
        <v>95997</v>
      </c>
      <c r="J22" s="9">
        <v>97510</v>
      </c>
      <c r="K22" s="9">
        <v>101093</v>
      </c>
      <c r="L22" s="9">
        <v>101414</v>
      </c>
      <c r="M22" s="9">
        <v>100002</v>
      </c>
      <c r="N22" s="9">
        <v>99495</v>
      </c>
      <c r="O22" s="9">
        <v>99835</v>
      </c>
      <c r="P22" s="9">
        <v>97592</v>
      </c>
      <c r="Q22" s="9">
        <v>97075</v>
      </c>
      <c r="R22" s="9">
        <v>99291</v>
      </c>
      <c r="S22" s="9">
        <v>102783</v>
      </c>
      <c r="T22" s="9">
        <v>104392</v>
      </c>
      <c r="U22" s="9">
        <v>108188</v>
      </c>
      <c r="V22" s="9">
        <v>106151</v>
      </c>
      <c r="W22" s="9">
        <v>106695</v>
      </c>
      <c r="X22" s="9">
        <v>108181</v>
      </c>
      <c r="Y22" s="9">
        <v>106296</v>
      </c>
      <c r="Z22" s="9">
        <v>103605</v>
      </c>
      <c r="AA22" s="9">
        <f ca="1">Z21-'Baseline female'!Z21</f>
        <v>97995.47164035523</v>
      </c>
      <c r="AB22" s="9">
        <f ca="1">AA21*(1-'Risk female'!AB21)</f>
        <v>94932.153089275933</v>
      </c>
      <c r="AC22" s="9">
        <f ca="1">AB21*(1-'Risk female'!AC21)</f>
        <v>96119.34249235921</v>
      </c>
      <c r="AD22" s="9">
        <f ca="1">AC21*(1-'Risk female'!AD21)</f>
        <v>95937.021219708768</v>
      </c>
      <c r="AE22" s="9">
        <f ca="1">AD21*(1-'Risk female'!AE21)</f>
        <v>95827.942615915308</v>
      </c>
      <c r="AF22" s="9">
        <f ca="1">AE21*(1-'Risk female'!AF21)</f>
        <v>93032.825821052131</v>
      </c>
      <c r="AG22" s="9">
        <f ca="1">AF21*(1-'Risk female'!AG21)</f>
        <v>91401.502946487133</v>
      </c>
      <c r="AH22" s="9">
        <f ca="1">AG21*(1-'Risk female'!AH21)</f>
        <v>88605.122402501453</v>
      </c>
      <c r="AI22" s="9">
        <f ca="1">AH21*(1-'Risk female'!AI21)</f>
        <v>90782.683958362744</v>
      </c>
      <c r="AJ22" s="9">
        <f ca="1">AI21*(1-'Risk female'!AJ21)</f>
        <v>88082.253869288877</v>
      </c>
      <c r="AK22" s="9">
        <f ca="1">AJ21*(1-'Risk female'!AK21)</f>
        <v>88191.977049135414</v>
      </c>
      <c r="AL22" s="9">
        <f ca="1">AK21*(1-'Risk female'!AL21)</f>
        <v>86556.355402038578</v>
      </c>
      <c r="AM22" s="9">
        <f ca="1">AL21*(1-'Risk female'!AM21)</f>
        <v>85698.931628962411</v>
      </c>
      <c r="AN22" s="9">
        <f ca="1">AM21*(1-'Risk female'!AN21)</f>
        <v>85451.093960471844</v>
      </c>
      <c r="AO22" s="9">
        <f ca="1">AN21*(1-'Risk female'!AO21)</f>
        <v>84408.420657630151</v>
      </c>
      <c r="AP22" s="9">
        <f ca="1">AO21*(1-'Risk female'!AP21)</f>
        <v>89236.498374860836</v>
      </c>
      <c r="AQ22" s="9">
        <f ca="1">AP21*(1-'Risk female'!AQ21)</f>
        <v>82773.949975619398</v>
      </c>
      <c r="AR22" s="9">
        <f ca="1">AQ21*(1-'Risk female'!AR21)</f>
        <v>80375.529937718064</v>
      </c>
      <c r="AS22" s="9">
        <f ca="1">AR21*(1-'Risk female'!AS21)</f>
        <v>80611.606239132947</v>
      </c>
      <c r="AT22" s="9">
        <f ca="1">AS21*(1-'Risk female'!AT21)</f>
        <v>80634.801797302032</v>
      </c>
      <c r="AU22" s="9">
        <f ca="1">AT21*(1-'Risk female'!AU21)</f>
        <v>79836.421503098914</v>
      </c>
      <c r="AV22" s="9">
        <f ca="1">AU21*(1-'Risk female'!AV21)</f>
        <v>79045.829018560253</v>
      </c>
      <c r="AW22" s="9">
        <f ca="1">AV21*(1-'Risk female'!AW21)</f>
        <v>78262.951283017639</v>
      </c>
      <c r="AX22" s="9">
        <f ca="1">AW21*(1-'Risk female'!AX21)</f>
        <v>77487.715848143154</v>
      </c>
      <c r="AY22" s="9">
        <f ca="1">AX21*(1-'Risk female'!AY21)</f>
        <v>76720.050874724155</v>
      </c>
      <c r="AZ22" s="9">
        <f ca="1">AY21*(1-'Risk female'!AZ21)</f>
        <v>75959.885129398419</v>
      </c>
    </row>
    <row r="23" spans="1:52" x14ac:dyDescent="0.2">
      <c r="A23" s="1">
        <v>20</v>
      </c>
      <c r="B23" s="9">
        <v>95075</v>
      </c>
      <c r="C23" s="9">
        <v>94503</v>
      </c>
      <c r="D23" s="9">
        <v>91694</v>
      </c>
      <c r="E23" s="9">
        <v>91238</v>
      </c>
      <c r="F23" s="9">
        <v>93479</v>
      </c>
      <c r="G23" s="9">
        <v>95174</v>
      </c>
      <c r="H23" s="9">
        <v>97111</v>
      </c>
      <c r="I23" s="9">
        <v>96820</v>
      </c>
      <c r="J23" s="9">
        <v>97149</v>
      </c>
      <c r="K23" s="9">
        <v>98931</v>
      </c>
      <c r="L23" s="9">
        <v>102673</v>
      </c>
      <c r="M23" s="9">
        <v>103025</v>
      </c>
      <c r="N23" s="9">
        <v>101660</v>
      </c>
      <c r="O23" s="9">
        <v>101162</v>
      </c>
      <c r="P23" s="9">
        <v>101706</v>
      </c>
      <c r="Q23" s="9">
        <v>99662</v>
      </c>
      <c r="R23" s="9">
        <v>99520</v>
      </c>
      <c r="S23" s="9">
        <v>102075</v>
      </c>
      <c r="T23" s="9">
        <v>105808</v>
      </c>
      <c r="U23" s="9">
        <v>107819</v>
      </c>
      <c r="V23" s="9">
        <v>111031</v>
      </c>
      <c r="W23" s="9">
        <v>109692</v>
      </c>
      <c r="X23" s="9">
        <v>111977</v>
      </c>
      <c r="Y23" s="9">
        <v>113491</v>
      </c>
      <c r="Z23" s="9">
        <v>110910</v>
      </c>
      <c r="AA23" s="9">
        <f ca="1">Z22-'Baseline female'!Z22</f>
        <v>103589.0550811323</v>
      </c>
      <c r="AB23" s="9">
        <f ca="1">AA22*(1-'Risk female'!AB22)</f>
        <v>97980.832501786848</v>
      </c>
      <c r="AC23" s="9">
        <f ca="1">AB22*(1-'Risk female'!AC22)</f>
        <v>94918.181146351431</v>
      </c>
      <c r="AD23" s="9">
        <f ca="1">AC22*(1-'Risk female'!AD22)</f>
        <v>96105.404885149561</v>
      </c>
      <c r="AE23" s="9">
        <f ca="1">AD22*(1-'Risk female'!AE22)</f>
        <v>95923.315633451406</v>
      </c>
      <c r="AF23" s="9">
        <f ca="1">AE22*(1-'Risk female'!AF22)</f>
        <v>95814.454927973013</v>
      </c>
      <c r="AG23" s="9">
        <f ca="1">AF22*(1-'Risk female'!AG22)</f>
        <v>93019.925054526204</v>
      </c>
      <c r="AH23" s="9">
        <f ca="1">AG22*(1-'Risk female'!AH22)</f>
        <v>91389.015702490797</v>
      </c>
      <c r="AI23" s="9">
        <f ca="1">AH22*(1-'Risk female'!AI22)</f>
        <v>88593.196093748804</v>
      </c>
      <c r="AJ23" s="9">
        <f ca="1">AI22*(1-'Risk female'!AJ22)</f>
        <v>90770.645130781588</v>
      </c>
      <c r="AK23" s="9">
        <f ca="1">AJ22*(1-'Risk female'!AK22)</f>
        <v>88070.745771253714</v>
      </c>
      <c r="AL23" s="9">
        <f ca="1">AK22*(1-'Risk female'!AL22)</f>
        <v>88180.624897847316</v>
      </c>
      <c r="AM23" s="9">
        <f ca="1">AL22*(1-'Risk female'!AM22)</f>
        <v>86545.378443825815</v>
      </c>
      <c r="AN23" s="9">
        <f ca="1">AM22*(1-'Risk female'!AN22)</f>
        <v>85688.224022158</v>
      </c>
      <c r="AO23" s="9">
        <f ca="1">AN22*(1-'Risk female'!AO22)</f>
        <v>85440.575102481147</v>
      </c>
      <c r="AP23" s="9">
        <f ca="1">AO22*(1-'Risk female'!AP22)</f>
        <v>84398.18370491892</v>
      </c>
      <c r="AQ23" s="9">
        <f ca="1">AP22*(1-'Risk female'!AQ22)</f>
        <v>89225.835817003055</v>
      </c>
      <c r="AR23" s="9">
        <f ca="1">AQ22*(1-'Risk female'!AR22)</f>
        <v>82764.205768233747</v>
      </c>
      <c r="AS23" s="9">
        <f ca="1">AR22*(1-'Risk female'!AS22)</f>
        <v>80366.207904517709</v>
      </c>
      <c r="AT23" s="9">
        <f ca="1">AS22*(1-'Risk female'!AT22)</f>
        <v>80602.394994243747</v>
      </c>
      <c r="AU23" s="9">
        <f ca="1">AT22*(1-'Risk female'!AU22)</f>
        <v>80625.724067867937</v>
      </c>
      <c r="AV23" s="9">
        <f ca="1">AU22*(1-'Risk female'!AV22)</f>
        <v>79827.566479322966</v>
      </c>
      <c r="AW23" s="9">
        <f ca="1">AV22*(1-'Risk female'!AW22)</f>
        <v>79037.191249558789</v>
      </c>
      <c r="AX23" s="9">
        <f ca="1">AW22*(1-'Risk female'!AX22)</f>
        <v>78254.525450820584</v>
      </c>
      <c r="AY23" s="9">
        <f ca="1">AX22*(1-'Risk female'!AY22)</f>
        <v>77479.496764472642</v>
      </c>
      <c r="AZ23" s="9">
        <f ca="1">AY22*(1-'Risk female'!AZ22)</f>
        <v>76712.033477850549</v>
      </c>
    </row>
    <row r="24" spans="1:52" x14ac:dyDescent="0.2">
      <c r="A24" s="1">
        <v>21</v>
      </c>
      <c r="B24" s="9">
        <v>93162</v>
      </c>
      <c r="C24" s="9">
        <v>96382</v>
      </c>
      <c r="D24" s="9">
        <v>95798</v>
      </c>
      <c r="E24" s="9">
        <v>92781</v>
      </c>
      <c r="F24" s="9">
        <v>92225</v>
      </c>
      <c r="G24" s="9">
        <v>94224</v>
      </c>
      <c r="H24" s="9">
        <v>95630</v>
      </c>
      <c r="I24" s="9">
        <v>97850</v>
      </c>
      <c r="J24" s="9">
        <v>98106</v>
      </c>
      <c r="K24" s="9">
        <v>98822</v>
      </c>
      <c r="L24" s="9">
        <v>100764</v>
      </c>
      <c r="M24" s="9">
        <v>104580</v>
      </c>
      <c r="N24" s="9">
        <v>104704</v>
      </c>
      <c r="O24" s="9">
        <v>103248</v>
      </c>
      <c r="P24" s="9">
        <v>102658</v>
      </c>
      <c r="Q24" s="9">
        <v>103553</v>
      </c>
      <c r="R24" s="9">
        <v>101741</v>
      </c>
      <c r="S24" s="9">
        <v>101813</v>
      </c>
      <c r="T24" s="9">
        <v>104405</v>
      </c>
      <c r="U24" s="9">
        <v>108066</v>
      </c>
      <c r="V24" s="9">
        <v>109404</v>
      </c>
      <c r="W24" s="9">
        <v>112919</v>
      </c>
      <c r="X24" s="9">
        <v>113180</v>
      </c>
      <c r="Y24" s="9">
        <v>115215.5</v>
      </c>
      <c r="Z24" s="9">
        <v>116020</v>
      </c>
      <c r="AA24" s="9">
        <f ca="1">Z23-'Baseline female'!Z23</f>
        <v>110894.64538510225</v>
      </c>
      <c r="AB24" s="9">
        <f ca="1">AA23*(1-'Risk female'!AB23)</f>
        <v>103575.13473576652</v>
      </c>
      <c r="AC24" s="9">
        <f ca="1">AB23*(1-'Risk female'!AC23)</f>
        <v>97967.86037389611</v>
      </c>
      <c r="AD24" s="9">
        <f ca="1">AC23*(1-'Risk female'!AD23)</f>
        <v>94905.800210830988</v>
      </c>
      <c r="AE24" s="9">
        <f ca="1">AD23*(1-'Risk female'!AE23)</f>
        <v>96093.054348614503</v>
      </c>
      <c r="AF24" s="9">
        <f ca="1">AE23*(1-'Risk female'!AF23)</f>
        <v>95911.170671691143</v>
      </c>
      <c r="AG24" s="9">
        <f ca="1">AF23*(1-'Risk female'!AG23)</f>
        <v>95802.503027696526</v>
      </c>
      <c r="AH24" s="9">
        <f ca="1">AG23*(1-'Risk female'!AH23)</f>
        <v>93008.4932215515</v>
      </c>
      <c r="AI24" s="9">
        <f ca="1">AH23*(1-'Risk female'!AI23)</f>
        <v>91377.95028401546</v>
      </c>
      <c r="AJ24" s="9">
        <f ca="1">AI23*(1-'Risk female'!AJ23)</f>
        <v>88582.627719835597</v>
      </c>
      <c r="AK24" s="9">
        <f ca="1">AJ23*(1-'Risk female'!AK23)</f>
        <v>90759.977028260415</v>
      </c>
      <c r="AL24" s="9">
        <f ca="1">AK23*(1-'Risk female'!AL23)</f>
        <v>88060.547950123044</v>
      </c>
      <c r="AM24" s="9">
        <f ca="1">AL23*(1-'Risk female'!AM23)</f>
        <v>88170.56524841745</v>
      </c>
      <c r="AN24" s="9">
        <f ca="1">AM23*(1-'Risk female'!AN23)</f>
        <v>86535.651251269155</v>
      </c>
      <c r="AO24" s="9">
        <f ca="1">AN23*(1-'Risk female'!AO23)</f>
        <v>85678.735496610447</v>
      </c>
      <c r="AP24" s="9">
        <f ca="1">AO23*(1-'Risk female'!AP23)</f>
        <v>85431.253819124831</v>
      </c>
      <c r="AQ24" s="9">
        <f ca="1">AP23*(1-'Risk female'!AQ23)</f>
        <v>84389.112215350222</v>
      </c>
      <c r="AR24" s="9">
        <f ca="1">AQ23*(1-'Risk female'!AR23)</f>
        <v>89216.387159918042</v>
      </c>
      <c r="AS24" s="9">
        <f ca="1">AR23*(1-'Risk female'!AS23)</f>
        <v>82755.570894878081</v>
      </c>
      <c r="AT24" s="9">
        <f ca="1">AS23*(1-'Risk female'!AT23)</f>
        <v>80357.94712834878</v>
      </c>
      <c r="AU24" s="9">
        <f ca="1">AT23*(1-'Risk female'!AU23)</f>
        <v>80594.232379815265</v>
      </c>
      <c r="AV24" s="9">
        <f ca="1">AU23*(1-'Risk female'!AV23)</f>
        <v>80617.679755585545</v>
      </c>
      <c r="AW24" s="9">
        <f ca="1">AV23*(1-'Risk female'!AW23)</f>
        <v>79819.719506623092</v>
      </c>
      <c r="AX24" s="9">
        <f ca="1">AW23*(1-'Risk female'!AX23)</f>
        <v>79029.536786920347</v>
      </c>
      <c r="AY24" s="9">
        <f ca="1">AX23*(1-'Risk female'!AY23)</f>
        <v>78247.058786464957</v>
      </c>
      <c r="AZ24" s="9">
        <f ca="1">AY23*(1-'Risk female'!AZ23)</f>
        <v>77472.213301510797</v>
      </c>
    </row>
    <row r="25" spans="1:52" x14ac:dyDescent="0.2">
      <c r="A25" s="1">
        <v>22</v>
      </c>
      <c r="B25" s="9">
        <v>94403</v>
      </c>
      <c r="C25" s="9">
        <v>94473</v>
      </c>
      <c r="D25" s="9">
        <v>97761</v>
      </c>
      <c r="E25" s="9">
        <v>97015</v>
      </c>
      <c r="F25" s="9">
        <v>93839</v>
      </c>
      <c r="G25" s="9">
        <v>93049</v>
      </c>
      <c r="H25" s="9">
        <v>94907</v>
      </c>
      <c r="I25" s="9">
        <v>96312</v>
      </c>
      <c r="J25" s="9">
        <v>99221</v>
      </c>
      <c r="K25" s="9">
        <v>99682</v>
      </c>
      <c r="L25" s="9">
        <v>100659</v>
      </c>
      <c r="M25" s="9">
        <v>102522</v>
      </c>
      <c r="N25" s="9">
        <v>106123</v>
      </c>
      <c r="O25" s="9">
        <v>105997</v>
      </c>
      <c r="P25" s="9">
        <v>104527</v>
      </c>
      <c r="Q25" s="9">
        <v>104103</v>
      </c>
      <c r="R25" s="9">
        <v>105148</v>
      </c>
      <c r="S25" s="9">
        <v>103473</v>
      </c>
      <c r="T25" s="9">
        <v>103595</v>
      </c>
      <c r="U25" s="9">
        <v>106162</v>
      </c>
      <c r="V25" s="9">
        <v>109067</v>
      </c>
      <c r="W25" s="9">
        <v>110534</v>
      </c>
      <c r="X25" s="9">
        <v>115683</v>
      </c>
      <c r="Y25" s="9">
        <v>115755</v>
      </c>
      <c r="Z25" s="9">
        <v>116568</v>
      </c>
      <c r="AA25" s="9">
        <f ca="1">Z24-'Baseline female'!Z24</f>
        <v>116002.59235917135</v>
      </c>
      <c r="AB25" s="9">
        <f ca="1">AA24*(1-'Risk female'!AB24)</f>
        <v>110878.49490086728</v>
      </c>
      <c r="AC25" s="9">
        <f ca="1">AB24*(1-'Risk female'!AC24)</f>
        <v>103560.27317449407</v>
      </c>
      <c r="AD25" s="9">
        <f ca="1">AC24*(1-'Risk female'!AD24)</f>
        <v>97954.011115754503</v>
      </c>
      <c r="AE25" s="9">
        <f ca="1">AD24*(1-'Risk female'!AE24)</f>
        <v>94892.582093569683</v>
      </c>
      <c r="AF25" s="9">
        <f ca="1">AE24*(1-'Risk female'!AF24)</f>
        <v>96079.868660455235</v>
      </c>
      <c r="AG25" s="9">
        <f ca="1">AF24*(1-'Risk female'!AG24)</f>
        <v>95898.204434783649</v>
      </c>
      <c r="AH25" s="9">
        <f ca="1">AG24*(1-'Risk female'!AH24)</f>
        <v>95789.742883733765</v>
      </c>
      <c r="AI25" s="9">
        <f ca="1">AH24*(1-'Risk female'!AI24)</f>
        <v>92996.288291784542</v>
      </c>
      <c r="AJ25" s="9">
        <f ca="1">AI24*(1-'Risk female'!AJ24)</f>
        <v>91366.136526681352</v>
      </c>
      <c r="AK25" s="9">
        <f ca="1">AJ24*(1-'Risk female'!AK24)</f>
        <v>88571.344601303907</v>
      </c>
      <c r="AL25" s="9">
        <f ca="1">AK24*(1-'Risk female'!AL24)</f>
        <v>90748.587416341848</v>
      </c>
      <c r="AM25" s="9">
        <f ca="1">AL24*(1-'Risk female'!AM24)</f>
        <v>88049.660406942567</v>
      </c>
      <c r="AN25" s="9">
        <f ca="1">AM24*(1-'Risk female'!AN24)</f>
        <v>88159.825203697546</v>
      </c>
      <c r="AO25" s="9">
        <f ca="1">AN24*(1-'Risk female'!AO24)</f>
        <v>86525.266131992976</v>
      </c>
      <c r="AP25" s="9">
        <f ca="1">AO24*(1-'Risk female'!AP24)</f>
        <v>85668.605170446506</v>
      </c>
      <c r="AQ25" s="9">
        <f ca="1">AP24*(1-'Risk female'!AQ24)</f>
        <v>85421.302031069223</v>
      </c>
      <c r="AR25" s="9">
        <f ca="1">AQ24*(1-'Risk female'!AR24)</f>
        <v>84379.427101868248</v>
      </c>
      <c r="AS25" s="9">
        <f ca="1">AR24*(1-'Risk female'!AS24)</f>
        <v>89206.29935010428</v>
      </c>
      <c r="AT25" s="9">
        <f ca="1">AS24*(1-'Risk female'!AT24)</f>
        <v>82746.351902620474</v>
      </c>
      <c r="AU25" s="9">
        <f ca="1">AT24*(1-'Risk female'!AU24)</f>
        <v>80349.127526040917</v>
      </c>
      <c r="AV25" s="9">
        <f ca="1">AU24*(1-'Risk female'!AV24)</f>
        <v>80585.517566467359</v>
      </c>
      <c r="AW25" s="9">
        <f ca="1">AV24*(1-'Risk female'!AW24)</f>
        <v>80609.091234640815</v>
      </c>
      <c r="AX25" s="9">
        <f ca="1">AW24*(1-'Risk female'!AX24)</f>
        <v>79811.341663197716</v>
      </c>
      <c r="AY25" s="9">
        <f ca="1">AX24*(1-'Risk female'!AY24)</f>
        <v>79021.364465553823</v>
      </c>
      <c r="AZ25" s="9">
        <f ca="1">AY24*(1-'Risk female'!AZ24)</f>
        <v>78239.086957366773</v>
      </c>
    </row>
    <row r="26" spans="1:52" x14ac:dyDescent="0.2">
      <c r="A26" s="1">
        <v>23</v>
      </c>
      <c r="B26" s="9">
        <v>94312</v>
      </c>
      <c r="C26" s="9">
        <v>95808</v>
      </c>
      <c r="D26" s="9">
        <v>95758</v>
      </c>
      <c r="E26" s="9">
        <v>98896</v>
      </c>
      <c r="F26" s="9">
        <v>97987</v>
      </c>
      <c r="G26" s="9">
        <v>94664</v>
      </c>
      <c r="H26" s="9">
        <v>93696</v>
      </c>
      <c r="I26" s="9">
        <v>95640</v>
      </c>
      <c r="J26" s="9">
        <v>97547</v>
      </c>
      <c r="K26" s="9">
        <v>100762</v>
      </c>
      <c r="L26" s="9">
        <v>101298</v>
      </c>
      <c r="M26" s="9">
        <v>102258</v>
      </c>
      <c r="N26" s="9">
        <v>103756</v>
      </c>
      <c r="O26" s="9">
        <v>107063</v>
      </c>
      <c r="P26" s="9">
        <v>106965</v>
      </c>
      <c r="Q26" s="9">
        <v>105811</v>
      </c>
      <c r="R26" s="9">
        <v>105695</v>
      </c>
      <c r="S26" s="9">
        <v>106757</v>
      </c>
      <c r="T26" s="9">
        <v>105006</v>
      </c>
      <c r="U26" s="9">
        <v>105314</v>
      </c>
      <c r="V26" s="9">
        <v>107198</v>
      </c>
      <c r="W26" s="9">
        <v>110381</v>
      </c>
      <c r="X26" s="9">
        <v>113317</v>
      </c>
      <c r="Y26" s="9">
        <v>118347.5</v>
      </c>
      <c r="Z26" s="9">
        <v>117136</v>
      </c>
      <c r="AA26" s="9">
        <f ca="1">Z25-'Baseline female'!Z25</f>
        <v>116551.31009267493</v>
      </c>
      <c r="AB26" s="9">
        <f ca="1">AA25*(1-'Risk female'!AB25)</f>
        <v>115986.47068312104</v>
      </c>
      <c r="AC26" s="9">
        <f ca="1">AB25*(1-'Risk female'!AC25)</f>
        <v>110863.31308305974</v>
      </c>
      <c r="AD26" s="9">
        <f ca="1">AC25*(1-'Risk female'!AD25)</f>
        <v>103546.30294313919</v>
      </c>
      <c r="AE26" s="9">
        <f ca="1">AD25*(1-'Risk female'!AE25)</f>
        <v>97940.992446510514</v>
      </c>
      <c r="AF26" s="9">
        <f ca="1">AE25*(1-'Risk female'!AF25)</f>
        <v>94880.156687497467</v>
      </c>
      <c r="AG26" s="9">
        <f ca="1">AF25*(1-'Risk female'!AG25)</f>
        <v>96067.473713145388</v>
      </c>
      <c r="AH26" s="9">
        <f ca="1">AG25*(1-'Risk female'!AH25)</f>
        <v>95886.015753594867</v>
      </c>
      <c r="AI26" s="9">
        <f ca="1">AH25*(1-'Risk female'!AI25)</f>
        <v>95777.747912597129</v>
      </c>
      <c r="AJ26" s="9">
        <f ca="1">AI25*(1-'Risk female'!AJ25)</f>
        <v>92984.815218368749</v>
      </c>
      <c r="AK26" s="9">
        <f ca="1">AJ25*(1-'Risk female'!AK25)</f>
        <v>91355.031147897374</v>
      </c>
      <c r="AL26" s="9">
        <f ca="1">AK25*(1-'Risk female'!AL25)</f>
        <v>88560.738022799575</v>
      </c>
      <c r="AM26" s="9">
        <f ca="1">AL25*(1-'Risk female'!AM25)</f>
        <v>90737.880709677571</v>
      </c>
      <c r="AN26" s="9">
        <f ca="1">AM25*(1-'Risk female'!AN25)</f>
        <v>88039.425646691438</v>
      </c>
      <c r="AO26" s="9">
        <f ca="1">AN25*(1-'Risk female'!AO25)</f>
        <v>88149.729079912708</v>
      </c>
      <c r="AP26" s="9">
        <f ca="1">AO25*(1-'Risk female'!AP25)</f>
        <v>86515.503636469497</v>
      </c>
      <c r="AQ26" s="9">
        <f ca="1">AP25*(1-'Risk female'!AQ25)</f>
        <v>85659.082175417134</v>
      </c>
      <c r="AR26" s="9">
        <f ca="1">AQ25*(1-'Risk female'!AR25)</f>
        <v>85411.94685412143</v>
      </c>
      <c r="AS26" s="9">
        <f ca="1">AR25*(1-'Risk female'!AS25)</f>
        <v>84370.32259664021</v>
      </c>
      <c r="AT26" s="9">
        <f ca="1">AS25*(1-'Risk female'!AT25)</f>
        <v>89196.816273509234</v>
      </c>
      <c r="AU26" s="9">
        <f ca="1">AT25*(1-'Risk female'!AU25)</f>
        <v>82737.685546154098</v>
      </c>
      <c r="AV26" s="9">
        <f ca="1">AU25*(1-'Risk female'!AV25)</f>
        <v>80340.836604299853</v>
      </c>
      <c r="AW26" s="9">
        <f ca="1">AV25*(1-'Risk female'!AW25)</f>
        <v>80577.32513894733</v>
      </c>
      <c r="AX26" s="9">
        <f ca="1">AW25*(1-'Risk female'!AX25)</f>
        <v>80601.017516365449</v>
      </c>
      <c r="AY26" s="9">
        <f ca="1">AX25*(1-'Risk female'!AY25)</f>
        <v>79803.46598186552</v>
      </c>
      <c r="AZ26" s="9">
        <f ca="1">AY25*(1-'Risk female'!AZ25)</f>
        <v>79013.681975513842</v>
      </c>
    </row>
    <row r="27" spans="1:52" x14ac:dyDescent="0.2">
      <c r="A27" s="1">
        <v>24</v>
      </c>
      <c r="B27" s="9">
        <v>95819</v>
      </c>
      <c r="C27" s="9">
        <v>95611</v>
      </c>
      <c r="D27" s="9">
        <v>97030</v>
      </c>
      <c r="E27" s="9">
        <v>96794</v>
      </c>
      <c r="F27" s="9">
        <v>99680</v>
      </c>
      <c r="G27" s="9">
        <v>98633</v>
      </c>
      <c r="H27" s="9">
        <v>95137</v>
      </c>
      <c r="I27" s="9">
        <v>94303</v>
      </c>
      <c r="J27" s="9">
        <v>96720</v>
      </c>
      <c r="K27" s="9">
        <v>98927</v>
      </c>
      <c r="L27" s="9">
        <v>102215</v>
      </c>
      <c r="M27" s="9">
        <v>102670</v>
      </c>
      <c r="N27" s="9">
        <v>103228</v>
      </c>
      <c r="O27" s="9">
        <v>104493</v>
      </c>
      <c r="P27" s="9">
        <v>107791</v>
      </c>
      <c r="Q27" s="9">
        <v>107906</v>
      </c>
      <c r="R27" s="9">
        <v>107160</v>
      </c>
      <c r="S27" s="9">
        <v>107220</v>
      </c>
      <c r="T27" s="9">
        <v>108264</v>
      </c>
      <c r="U27" s="9">
        <v>106605</v>
      </c>
      <c r="V27" s="9">
        <v>106330</v>
      </c>
      <c r="W27" s="9">
        <v>108289</v>
      </c>
      <c r="X27" s="9">
        <v>113138</v>
      </c>
      <c r="Y27" s="9">
        <v>115963.5</v>
      </c>
      <c r="Z27" s="9">
        <v>120075</v>
      </c>
      <c r="AA27" s="9">
        <f ca="1">Z26-'Baseline female'!Z26</f>
        <v>117115.80569039735</v>
      </c>
      <c r="AB27" s="9">
        <f ca="1">AA26*(1-'Risk female'!AB26)</f>
        <v>116531.80609233798</v>
      </c>
      <c r="AC27" s="9">
        <f ca="1">AB26*(1-'Risk female'!AC26)</f>
        <v>115967.3480440704</v>
      </c>
      <c r="AD27" s="9">
        <f ca="1">AC26*(1-'Risk female'!AD26)</f>
        <v>110845.30521480161</v>
      </c>
      <c r="AE27" s="9">
        <f ca="1">AD26*(1-'Risk female'!AE26)</f>
        <v>103529.73216103054</v>
      </c>
      <c r="AF27" s="9">
        <f ca="1">AE26*(1-'Risk female'!AF26)</f>
        <v>97925.550328478203</v>
      </c>
      <c r="AG27" s="9">
        <f ca="1">AF26*(1-'Risk female'!AG26)</f>
        <v>94865.418240695653</v>
      </c>
      <c r="AH27" s="9">
        <f ca="1">AG26*(1-'Risk female'!AH26)</f>
        <v>96052.771366676345</v>
      </c>
      <c r="AI27" s="9">
        <f ca="1">AH26*(1-'Risk female'!AI26)</f>
        <v>95871.558043444762</v>
      </c>
      <c r="AJ27" s="9">
        <f ca="1">AI26*(1-'Risk female'!AJ26)</f>
        <v>95763.519946581175</v>
      </c>
      <c r="AK27" s="9">
        <f ca="1">AJ26*(1-'Risk female'!AK26)</f>
        <v>92971.20628184684</v>
      </c>
      <c r="AL27" s="9">
        <f ca="1">AK26*(1-'Risk female'!AL26)</f>
        <v>91341.858333166107</v>
      </c>
      <c r="AM27" s="9">
        <f ca="1">AL26*(1-'Risk female'!AM26)</f>
        <v>88548.156845039528</v>
      </c>
      <c r="AN27" s="9">
        <f ca="1">AM26*(1-'Risk female'!AN26)</f>
        <v>90725.180740679134</v>
      </c>
      <c r="AO27" s="9">
        <f ca="1">AN26*(1-'Risk female'!AO26)</f>
        <v>88027.285464968838</v>
      </c>
      <c r="AP27" s="9">
        <f ca="1">AO26*(1-'Risk female'!AP26)</f>
        <v>88137.753324251738</v>
      </c>
      <c r="AQ27" s="9">
        <f ca="1">AP26*(1-'Risk female'!AQ26)</f>
        <v>86503.923602249299</v>
      </c>
      <c r="AR27" s="9">
        <f ca="1">AQ26*(1-'Risk female'!AR26)</f>
        <v>85647.786212007864</v>
      </c>
      <c r="AS27" s="9">
        <f ca="1">AR26*(1-'Risk female'!AS26)</f>
        <v>85400.849934530066</v>
      </c>
      <c r="AT27" s="9">
        <f ca="1">AS26*(1-'Risk female'!AT26)</f>
        <v>84359.523001235866</v>
      </c>
      <c r="AU27" s="9">
        <f ca="1">AT26*(1-'Risk female'!AU26)</f>
        <v>89185.567605825141</v>
      </c>
      <c r="AV27" s="9">
        <f ca="1">AU26*(1-'Risk female'!AV26)</f>
        <v>82727.405642147074</v>
      </c>
      <c r="AW27" s="9">
        <f ca="1">AV26*(1-'Risk female'!AW26)</f>
        <v>80331.002020193977</v>
      </c>
      <c r="AX27" s="9">
        <f ca="1">AW26*(1-'Risk female'!AX26)</f>
        <v>80567.607372591883</v>
      </c>
      <c r="AY27" s="9">
        <f ca="1">AX26*(1-'Risk female'!AY26)</f>
        <v>80591.44054720526</v>
      </c>
      <c r="AZ27" s="9">
        <f ca="1">AY26*(1-'Risk female'!AZ26)</f>
        <v>79794.123908447116</v>
      </c>
    </row>
    <row r="28" spans="1:52" x14ac:dyDescent="0.2">
      <c r="A28" s="1">
        <v>25</v>
      </c>
      <c r="B28" s="9">
        <v>98077</v>
      </c>
      <c r="C28" s="9">
        <v>97079</v>
      </c>
      <c r="D28" s="9">
        <v>96830</v>
      </c>
      <c r="E28" s="9">
        <v>97909</v>
      </c>
      <c r="F28" s="9">
        <v>97510</v>
      </c>
      <c r="G28" s="9">
        <v>100188</v>
      </c>
      <c r="H28" s="9">
        <v>98943</v>
      </c>
      <c r="I28" s="9">
        <v>95632</v>
      </c>
      <c r="J28" s="9">
        <v>95243</v>
      </c>
      <c r="K28" s="9">
        <v>97950</v>
      </c>
      <c r="L28" s="9">
        <v>100149</v>
      </c>
      <c r="M28" s="9">
        <v>103374</v>
      </c>
      <c r="N28" s="9">
        <v>103391</v>
      </c>
      <c r="O28" s="9">
        <v>103620</v>
      </c>
      <c r="P28" s="9">
        <v>105047</v>
      </c>
      <c r="Q28" s="9">
        <v>108509</v>
      </c>
      <c r="R28" s="9">
        <v>108918</v>
      </c>
      <c r="S28" s="9">
        <v>108372</v>
      </c>
      <c r="T28" s="9">
        <v>108498</v>
      </c>
      <c r="U28" s="9">
        <v>109708</v>
      </c>
      <c r="V28" s="9">
        <v>107551</v>
      </c>
      <c r="W28" s="9">
        <v>107347</v>
      </c>
      <c r="X28" s="9">
        <v>110753</v>
      </c>
      <c r="Y28" s="9">
        <v>115672</v>
      </c>
      <c r="Z28" s="9">
        <v>117451</v>
      </c>
      <c r="AA28" s="9">
        <f ca="1">Z27-'Baseline female'!Z27</f>
        <v>120056.3726737453</v>
      </c>
      <c r="AB28" s="9">
        <f ca="1">AA27*(1-'Risk female'!AB27)</f>
        <v>117098.17045131233</v>
      </c>
      <c r="AC28" s="9">
        <f ca="1">AB27*(1-'Risk female'!AC27)</f>
        <v>116514.51811133361</v>
      </c>
      <c r="AD28" s="9">
        <f ca="1">AC27*(1-'Risk female'!AD27)</f>
        <v>115950.3980526505</v>
      </c>
      <c r="AE28" s="9">
        <f ca="1">AD27*(1-'Risk female'!AE27)</f>
        <v>110829.34329890287</v>
      </c>
      <c r="AF28" s="9">
        <f ca="1">AE27*(1-'Risk female'!AF27)</f>
        <v>103515.04402239918</v>
      </c>
      <c r="AG28" s="9">
        <f ca="1">AF27*(1-'Risk female'!AG27)</f>
        <v>97911.862591505866</v>
      </c>
      <c r="AH28" s="9">
        <f ca="1">AG27*(1-'Risk female'!AH27)</f>
        <v>94852.354200328045</v>
      </c>
      <c r="AI28" s="9">
        <f ca="1">AH27*(1-'Risk female'!AI27)</f>
        <v>96039.739295431151</v>
      </c>
      <c r="AJ28" s="9">
        <f ca="1">AI27*(1-'Risk female'!AJ27)</f>
        <v>95858.742787368683</v>
      </c>
      <c r="AK28" s="9">
        <f ca="1">AJ27*(1-'Risk female'!AK27)</f>
        <v>95750.908306674333</v>
      </c>
      <c r="AL28" s="9">
        <f ca="1">AK27*(1-'Risk female'!AL27)</f>
        <v>92959.143321928132</v>
      </c>
      <c r="AM28" s="9">
        <f ca="1">AL27*(1-'Risk female'!AM27)</f>
        <v>91330.181926298697</v>
      </c>
      <c r="AN28" s="9">
        <f ca="1">AM27*(1-'Risk female'!AN27)</f>
        <v>88537.00484248875</v>
      </c>
      <c r="AO28" s="9">
        <f ca="1">AN27*(1-'Risk female'!AO27)</f>
        <v>90713.92341749731</v>
      </c>
      <c r="AP28" s="9">
        <f ca="1">AO27*(1-'Risk female'!AP27)</f>
        <v>88016.524318081269</v>
      </c>
      <c r="AQ28" s="9">
        <f ca="1">AP27*(1-'Risk female'!AQ27)</f>
        <v>88127.137904205942</v>
      </c>
      <c r="AR28" s="9">
        <f ca="1">AQ27*(1-'Risk female'!AR27)</f>
        <v>86493.65893271938</v>
      </c>
      <c r="AS28" s="9">
        <f ca="1">AR27*(1-'Risk female'!AS27)</f>
        <v>85637.773326156268</v>
      </c>
      <c r="AT28" s="9">
        <f ca="1">AS27*(1-'Risk female'!AT27)</f>
        <v>85391.01346448189</v>
      </c>
      <c r="AU28" s="9">
        <f ca="1">AT27*(1-'Risk female'!AU27)</f>
        <v>84349.950065265279</v>
      </c>
      <c r="AV28" s="9">
        <f ca="1">AU27*(1-'Risk female'!AV27)</f>
        <v>89175.596586061176</v>
      </c>
      <c r="AW28" s="9">
        <f ca="1">AV27*(1-'Risk female'!AW27)</f>
        <v>82718.293334808972</v>
      </c>
      <c r="AX28" s="9">
        <f ca="1">AW27*(1-'Risk female'!AX27)</f>
        <v>80322.28443708978</v>
      </c>
      <c r="AY28" s="9">
        <f ca="1">AX27*(1-'Risk female'!AY27)</f>
        <v>80558.993323624483</v>
      </c>
      <c r="AZ28" s="9">
        <f ca="1">AY27*(1-'Risk female'!AZ27)</f>
        <v>80582.951288939701</v>
      </c>
    </row>
    <row r="29" spans="1:52" x14ac:dyDescent="0.2">
      <c r="A29" s="1">
        <v>26</v>
      </c>
      <c r="B29" s="9">
        <v>103401</v>
      </c>
      <c r="C29" s="9">
        <v>99229</v>
      </c>
      <c r="D29" s="9">
        <v>98128</v>
      </c>
      <c r="E29" s="9">
        <v>97648</v>
      </c>
      <c r="F29" s="9">
        <v>98549</v>
      </c>
      <c r="G29" s="9">
        <v>97896</v>
      </c>
      <c r="H29" s="9">
        <v>100362</v>
      </c>
      <c r="I29" s="9">
        <v>99271</v>
      </c>
      <c r="J29" s="9">
        <v>96450</v>
      </c>
      <c r="K29" s="9">
        <v>96341</v>
      </c>
      <c r="L29" s="9">
        <v>98984</v>
      </c>
      <c r="M29" s="9">
        <v>101158</v>
      </c>
      <c r="N29" s="9">
        <v>103923</v>
      </c>
      <c r="O29" s="9">
        <v>103642</v>
      </c>
      <c r="P29" s="9">
        <v>104004</v>
      </c>
      <c r="Q29" s="9">
        <v>105660</v>
      </c>
      <c r="R29" s="9">
        <v>109440</v>
      </c>
      <c r="S29" s="9">
        <v>110026</v>
      </c>
      <c r="T29" s="9">
        <v>109528</v>
      </c>
      <c r="U29" s="9">
        <v>109939</v>
      </c>
      <c r="V29" s="9">
        <v>110794</v>
      </c>
      <c r="W29" s="9">
        <v>108545</v>
      </c>
      <c r="X29" s="9">
        <v>109864</v>
      </c>
      <c r="Y29" s="9">
        <v>113397.5</v>
      </c>
      <c r="Z29" s="9">
        <v>117275</v>
      </c>
      <c r="AA29" s="9">
        <f ca="1">Z28-'Baseline female'!Z28</f>
        <v>117432.69828458116</v>
      </c>
      <c r="AB29" s="9">
        <f ca="1">AA28*(1-'Risk female'!AB28)</f>
        <v>120038.21382913031</v>
      </c>
      <c r="AC29" s="9">
        <f ca="1">AB28*(1-'Risk female'!AC28)</f>
        <v>117080.72078758113</v>
      </c>
      <c r="AD29" s="9">
        <f ca="1">AC28*(1-'Risk female'!AD28)</f>
        <v>116497.41201341948</v>
      </c>
      <c r="AE29" s="9">
        <f ca="1">AD28*(1-'Risk female'!AE28)</f>
        <v>115933.62635162978</v>
      </c>
      <c r="AF29" s="9">
        <f ca="1">AE28*(1-'Risk female'!AF28)</f>
        <v>110813.54924609886</v>
      </c>
      <c r="AG29" s="9">
        <f ca="1">AF28*(1-'Risk female'!AG28)</f>
        <v>103500.51032028173</v>
      </c>
      <c r="AH29" s="9">
        <f ca="1">AG28*(1-'Risk female'!AH28)</f>
        <v>97898.318744054195</v>
      </c>
      <c r="AI29" s="9">
        <f ca="1">AH28*(1-'Risk female'!AI28)</f>
        <v>94839.427466292749</v>
      </c>
      <c r="AJ29" s="9">
        <f ca="1">AI28*(1-'Risk female'!AJ28)</f>
        <v>96026.844168267824</v>
      </c>
      <c r="AK29" s="9">
        <f ca="1">AJ28*(1-'Risk female'!AK28)</f>
        <v>95846.062171600599</v>
      </c>
      <c r="AL29" s="9">
        <f ca="1">AK28*(1-'Risk female'!AL28)</f>
        <v>95738.429143177709</v>
      </c>
      <c r="AM29" s="9">
        <f ca="1">AL28*(1-'Risk female'!AM28)</f>
        <v>92947.207051688252</v>
      </c>
      <c r="AN29" s="9">
        <f ca="1">AM28*(1-'Risk female'!AN28)</f>
        <v>91318.628127229618</v>
      </c>
      <c r="AO29" s="9">
        <f ca="1">AN28*(1-'Risk female'!AO28)</f>
        <v>88525.969920393618</v>
      </c>
      <c r="AP29" s="9">
        <f ca="1">AO28*(1-'Risk female'!AP28)</f>
        <v>90702.784259755674</v>
      </c>
      <c r="AQ29" s="9">
        <f ca="1">AP28*(1-'Risk female'!AQ28)</f>
        <v>88005.876108861296</v>
      </c>
      <c r="AR29" s="9">
        <f ca="1">AQ28*(1-'Risk female'!AR28)</f>
        <v>88116.633873453175</v>
      </c>
      <c r="AS29" s="9">
        <f ca="1">AR28*(1-'Risk female'!AS28)</f>
        <v>86483.501953920728</v>
      </c>
      <c r="AT29" s="9">
        <f ca="1">AS28*(1-'Risk female'!AT28)</f>
        <v>85627.865472096615</v>
      </c>
      <c r="AU29" s="9">
        <f ca="1">AT28*(1-'Risk female'!AU28)</f>
        <v>85381.280158865266</v>
      </c>
      <c r="AV29" s="9">
        <f ca="1">AU28*(1-'Risk female'!AV28)</f>
        <v>84340.477513667647</v>
      </c>
      <c r="AW29" s="9">
        <f ca="1">AV28*(1-'Risk female'!AW28)</f>
        <v>89165.730108535485</v>
      </c>
      <c r="AX29" s="9">
        <f ca="1">AW28*(1-'Risk female'!AX28)</f>
        <v>82709.276551546136</v>
      </c>
      <c r="AY29" s="9">
        <f ca="1">AX28*(1-'Risk female'!AY28)</f>
        <v>80313.658226133834</v>
      </c>
      <c r="AZ29" s="9">
        <f ca="1">AY28*(1-'Risk female'!AZ28)</f>
        <v>80550.469547955028</v>
      </c>
    </row>
    <row r="30" spans="1:52" x14ac:dyDescent="0.2">
      <c r="A30" s="1">
        <v>27</v>
      </c>
      <c r="B30" s="9">
        <v>108280</v>
      </c>
      <c r="C30" s="9">
        <v>104452</v>
      </c>
      <c r="D30" s="9">
        <v>100143</v>
      </c>
      <c r="E30" s="9">
        <v>98739</v>
      </c>
      <c r="F30" s="9">
        <v>98050</v>
      </c>
      <c r="G30" s="9">
        <v>98938</v>
      </c>
      <c r="H30" s="9">
        <v>98036</v>
      </c>
      <c r="I30" s="9">
        <v>100602</v>
      </c>
      <c r="J30" s="9">
        <v>99901</v>
      </c>
      <c r="K30" s="9">
        <v>97340</v>
      </c>
      <c r="L30" s="9">
        <v>97142</v>
      </c>
      <c r="M30" s="9">
        <v>99706</v>
      </c>
      <c r="N30" s="9">
        <v>101677</v>
      </c>
      <c r="O30" s="9">
        <v>104185</v>
      </c>
      <c r="P30" s="9">
        <v>103970</v>
      </c>
      <c r="Q30" s="9">
        <v>104637</v>
      </c>
      <c r="R30" s="9">
        <v>106479</v>
      </c>
      <c r="S30" s="9">
        <v>110567</v>
      </c>
      <c r="T30" s="9">
        <v>111283</v>
      </c>
      <c r="U30" s="9">
        <v>110981</v>
      </c>
      <c r="V30" s="9">
        <v>111119</v>
      </c>
      <c r="W30" s="9">
        <v>111904</v>
      </c>
      <c r="X30" s="9">
        <v>111050</v>
      </c>
      <c r="Y30" s="9">
        <v>112391</v>
      </c>
      <c r="Z30" s="9">
        <v>115131</v>
      </c>
      <c r="AA30" s="9">
        <f ca="1">Z29-'Baseline female'!Z29</f>
        <v>117252.65197212303</v>
      </c>
      <c r="AB30" s="9">
        <f ca="1">AA29*(1-'Risk female'!AB29)</f>
        <v>117410.97673928595</v>
      </c>
      <c r="AC30" s="9">
        <f ca="1">AB29*(1-'Risk female'!AC29)</f>
        <v>120016.33847156468</v>
      </c>
      <c r="AD30" s="9">
        <f ca="1">AC29*(1-'Risk female'!AD29)</f>
        <v>117059.69970969974</v>
      </c>
      <c r="AE30" s="9">
        <f ca="1">AD29*(1-'Risk female'!AE29)</f>
        <v>116476.80477341458</v>
      </c>
      <c r="AF30" s="9">
        <f ca="1">AE29*(1-'Risk female'!AF29)</f>
        <v>115913.42190641077</v>
      </c>
      <c r="AG30" s="9">
        <f ca="1">AF29*(1-'Risk female'!AG29)</f>
        <v>110794.52250835148</v>
      </c>
      <c r="AH30" s="9">
        <f ca="1">AG29*(1-'Risk female'!AH29)</f>
        <v>103483.0018615866</v>
      </c>
      <c r="AI30" s="9">
        <f ca="1">AH29*(1-'Risk female'!AI29)</f>
        <v>97882.0027095119</v>
      </c>
      <c r="AJ30" s="9">
        <f ca="1">AI29*(1-'Risk female'!AJ29)</f>
        <v>94823.854825578339</v>
      </c>
      <c r="AK30" s="9">
        <f ca="1">AJ29*(1-'Risk female'!AK29)</f>
        <v>96011.309572582046</v>
      </c>
      <c r="AL30" s="9">
        <f ca="1">AK29*(1-'Risk female'!AL29)</f>
        <v>95830.785964748313</v>
      </c>
      <c r="AM30" s="9">
        <f ca="1">AL29*(1-'Risk female'!AM29)</f>
        <v>95723.39559440274</v>
      </c>
      <c r="AN30" s="9">
        <f ca="1">AM29*(1-'Risk female'!AN29)</f>
        <v>92932.827494392201</v>
      </c>
      <c r="AO30" s="9">
        <f ca="1">AN29*(1-'Risk female'!AO29)</f>
        <v>91304.709304375821</v>
      </c>
      <c r="AP30" s="9">
        <f ca="1">AO29*(1-'Risk female'!AP29)</f>
        <v>88512.676162027681</v>
      </c>
      <c r="AQ30" s="9">
        <f ca="1">AP29*(1-'Risk female'!AQ29)</f>
        <v>90689.364904102054</v>
      </c>
      <c r="AR30" s="9">
        <f ca="1">AQ29*(1-'Risk female'!AR29)</f>
        <v>87993.048176153228</v>
      </c>
      <c r="AS30" s="9">
        <f ca="1">AR29*(1-'Risk female'!AS29)</f>
        <v>88103.979610392314</v>
      </c>
      <c r="AT30" s="9">
        <f ca="1">AS29*(1-'Risk female'!AT29)</f>
        <v>86471.265764683267</v>
      </c>
      <c r="AU30" s="9">
        <f ca="1">AT29*(1-'Risk female'!AU29)</f>
        <v>85615.929384601302</v>
      </c>
      <c r="AV30" s="9">
        <f ca="1">AU29*(1-'Risk female'!AV29)</f>
        <v>85369.554331514577</v>
      </c>
      <c r="AW30" s="9">
        <f ca="1">AV29*(1-'Risk female'!AW29)</f>
        <v>84329.065800514363</v>
      </c>
      <c r="AX30" s="9">
        <f ca="1">AW29*(1-'Risk female'!AX29)</f>
        <v>89153.843807671496</v>
      </c>
      <c r="AY30" s="9">
        <f ca="1">AX29*(1-'Risk female'!AY29)</f>
        <v>82698.413872979203</v>
      </c>
      <c r="AZ30" s="9">
        <f ca="1">AY29*(1-'Risk female'!AZ29)</f>
        <v>80303.266060202848</v>
      </c>
    </row>
    <row r="31" spans="1:52" x14ac:dyDescent="0.2">
      <c r="A31" s="1">
        <v>28</v>
      </c>
      <c r="B31" s="9">
        <v>118333</v>
      </c>
      <c r="C31" s="9">
        <v>109256</v>
      </c>
      <c r="D31" s="9">
        <v>105304</v>
      </c>
      <c r="E31" s="9">
        <v>100663</v>
      </c>
      <c r="F31" s="9">
        <v>99032</v>
      </c>
      <c r="G31" s="9">
        <v>98156</v>
      </c>
      <c r="H31" s="9">
        <v>99011</v>
      </c>
      <c r="I31" s="9">
        <v>98172</v>
      </c>
      <c r="J31" s="9">
        <v>101268</v>
      </c>
      <c r="K31" s="9">
        <v>100616</v>
      </c>
      <c r="L31" s="9">
        <v>98057</v>
      </c>
      <c r="M31" s="9">
        <v>97697</v>
      </c>
      <c r="N31" s="9">
        <v>100091</v>
      </c>
      <c r="O31" s="9">
        <v>101933</v>
      </c>
      <c r="P31" s="9">
        <v>104565</v>
      </c>
      <c r="Q31" s="9">
        <v>104542</v>
      </c>
      <c r="R31" s="9">
        <v>105461</v>
      </c>
      <c r="S31" s="9">
        <v>107565</v>
      </c>
      <c r="T31" s="9">
        <v>111681</v>
      </c>
      <c r="U31" s="9">
        <v>112698</v>
      </c>
      <c r="V31" s="9">
        <v>112261</v>
      </c>
      <c r="W31" s="9">
        <v>112278</v>
      </c>
      <c r="X31" s="9">
        <v>114217</v>
      </c>
      <c r="Y31" s="9">
        <v>113674.5</v>
      </c>
      <c r="Z31" s="9">
        <v>113971</v>
      </c>
      <c r="AA31" s="9">
        <f ca="1">Z30-'Baseline female'!Z30</f>
        <v>115111.26579585331</v>
      </c>
      <c r="AB31" s="9">
        <f ca="1">AA30*(1-'Risk female'!AB30)</f>
        <v>117233.14373932962</v>
      </c>
      <c r="AC31" s="9">
        <f ca="1">AB30*(1-'Risk female'!AC30)</f>
        <v>117391.73085306679</v>
      </c>
      <c r="AD31" s="9">
        <f ca="1">AC30*(1-'Risk female'!AD30)</f>
        <v>119996.95625045398</v>
      </c>
      <c r="AE31" s="9">
        <f ca="1">AD30*(1-'Risk female'!AE30)</f>
        <v>117041.07435577147</v>
      </c>
      <c r="AF31" s="9">
        <f ca="1">AE30*(1-'Risk female'!AF30)</f>
        <v>116458.54604475535</v>
      </c>
      <c r="AG31" s="9">
        <f ca="1">AF30*(1-'Risk female'!AG30)</f>
        <v>115895.52002108202</v>
      </c>
      <c r="AH31" s="9">
        <f ca="1">AG30*(1-'Risk female'!AH30)</f>
        <v>110777.66407195048</v>
      </c>
      <c r="AI31" s="9">
        <f ca="1">AH30*(1-'Risk female'!AI30)</f>
        <v>103467.48864064434</v>
      </c>
      <c r="AJ31" s="9">
        <f ca="1">AI30*(1-'Risk female'!AJ30)</f>
        <v>97867.545989703343</v>
      </c>
      <c r="AK31" s="9">
        <f ca="1">AJ30*(1-'Risk female'!AK30)</f>
        <v>94810.056751206153</v>
      </c>
      <c r="AL31" s="9">
        <f ca="1">AK30*(1-'Risk female'!AL30)</f>
        <v>95997.545174445171</v>
      </c>
      <c r="AM31" s="9">
        <f ca="1">AL30*(1-'Risk female'!AM30)</f>
        <v>95817.250479167196</v>
      </c>
      <c r="AN31" s="9">
        <f ca="1">AM30*(1-'Risk female'!AN30)</f>
        <v>95710.075084670549</v>
      </c>
      <c r="AO31" s="9">
        <f ca="1">AN30*(1-'Risk female'!AO30)</f>
        <v>92920.086425710499</v>
      </c>
      <c r="AP31" s="9">
        <f ca="1">AO30*(1-'Risk female'!AP30)</f>
        <v>91292.3764432303</v>
      </c>
      <c r="AQ31" s="9">
        <f ca="1">AP30*(1-'Risk female'!AQ30)</f>
        <v>88500.897116694017</v>
      </c>
      <c r="AR31" s="9">
        <f ca="1">AQ30*(1-'Risk female'!AR30)</f>
        <v>90677.4745458541</v>
      </c>
      <c r="AS31" s="9">
        <f ca="1">AR30*(1-'Risk female'!AS30)</f>
        <v>87981.68182944032</v>
      </c>
      <c r="AT31" s="9">
        <f ca="1">AS30*(1-'Risk female'!AT30)</f>
        <v>88092.767121638462</v>
      </c>
      <c r="AU31" s="9">
        <f ca="1">AT30*(1-'Risk female'!AU30)</f>
        <v>86460.423693140197</v>
      </c>
      <c r="AV31" s="9">
        <f ca="1">AU30*(1-'Risk female'!AV30)</f>
        <v>85605.353200898535</v>
      </c>
      <c r="AW31" s="9">
        <f ca="1">AV30*(1-'Risk female'!AW30)</f>
        <v>85359.164431165322</v>
      </c>
      <c r="AX31" s="9">
        <f ca="1">AW30*(1-'Risk female'!AX30)</f>
        <v>84318.954206713432</v>
      </c>
      <c r="AY31" s="9">
        <f ca="1">AX30*(1-'Risk female'!AY30)</f>
        <v>89143.311674162731</v>
      </c>
      <c r="AZ31" s="9">
        <f ca="1">AY30*(1-'Risk female'!AZ30)</f>
        <v>82688.788724865008</v>
      </c>
    </row>
    <row r="32" spans="1:52" x14ac:dyDescent="0.2">
      <c r="A32" s="1">
        <v>29</v>
      </c>
      <c r="B32" s="9">
        <v>123956</v>
      </c>
      <c r="C32" s="9">
        <v>119190</v>
      </c>
      <c r="D32" s="9">
        <v>109970</v>
      </c>
      <c r="E32" s="9">
        <v>105786</v>
      </c>
      <c r="F32" s="9">
        <v>100934</v>
      </c>
      <c r="G32" s="9">
        <v>99098</v>
      </c>
      <c r="H32" s="9">
        <v>98038</v>
      </c>
      <c r="I32" s="9">
        <v>99153</v>
      </c>
      <c r="J32" s="9">
        <v>98567</v>
      </c>
      <c r="K32" s="9">
        <v>101991</v>
      </c>
      <c r="L32" s="9">
        <v>101177</v>
      </c>
      <c r="M32" s="9">
        <v>98524</v>
      </c>
      <c r="N32" s="9">
        <v>98021</v>
      </c>
      <c r="O32" s="9">
        <v>100325</v>
      </c>
      <c r="P32" s="9">
        <v>102341</v>
      </c>
      <c r="Q32" s="9">
        <v>105179</v>
      </c>
      <c r="R32" s="9">
        <v>105278</v>
      </c>
      <c r="S32" s="9">
        <v>106469</v>
      </c>
      <c r="T32" s="9">
        <v>108779</v>
      </c>
      <c r="U32" s="9">
        <v>113002</v>
      </c>
      <c r="V32" s="9">
        <v>113960</v>
      </c>
      <c r="W32" s="9">
        <v>113392</v>
      </c>
      <c r="X32" s="9">
        <v>114644</v>
      </c>
      <c r="Y32" s="9">
        <v>116632</v>
      </c>
      <c r="Z32" s="9">
        <v>115207</v>
      </c>
      <c r="AA32" s="9">
        <f ca="1">Z31-'Baseline female'!Z31</f>
        <v>113945.24077544846</v>
      </c>
      <c r="AB32" s="9">
        <f ca="1">AA31*(1-'Risk female'!AB31)</f>
        <v>115086.01214503373</v>
      </c>
      <c r="AC32" s="9">
        <f ca="1">AB31*(1-'Risk female'!AC31)</f>
        <v>117207.8046670328</v>
      </c>
      <c r="AD32" s="9">
        <f ca="1">AC31*(1-'Risk female'!AD31)</f>
        <v>117366.73247895621</v>
      </c>
      <c r="AE32" s="9">
        <f ca="1">AD31*(1-'Risk female'!AE31)</f>
        <v>119971.78073071805</v>
      </c>
      <c r="AF32" s="9">
        <f ca="1">AE31*(1-'Risk female'!AF31)</f>
        <v>117016.88187122501</v>
      </c>
      <c r="AG32" s="9">
        <f ca="1">AF31*(1-'Risk female'!AG31)</f>
        <v>116434.82971423875</v>
      </c>
      <c r="AH32" s="9">
        <f ca="1">AG31*(1-'Risk female'!AH31)</f>
        <v>115872.26714181702</v>
      </c>
      <c r="AI32" s="9">
        <f ca="1">AH31*(1-'Risk female'!AI31)</f>
        <v>110755.76648552972</v>
      </c>
      <c r="AJ32" s="9">
        <f ca="1">AI31*(1-'Risk female'!AJ31)</f>
        <v>103447.3383223017</v>
      </c>
      <c r="AK32" s="9">
        <f ca="1">AJ31*(1-'Risk female'!AK31)</f>
        <v>97848.767932400791</v>
      </c>
      <c r="AL32" s="9">
        <f ca="1">AK31*(1-'Risk female'!AL31)</f>
        <v>94792.134179538596</v>
      </c>
      <c r="AM32" s="9">
        <f ca="1">AL31*(1-'Risk female'!AM31)</f>
        <v>95979.666307003965</v>
      </c>
      <c r="AN32" s="9">
        <f ca="1">AM31*(1-'Risk female'!AN31)</f>
        <v>95799.668913824746</v>
      </c>
      <c r="AO32" s="9">
        <f ca="1">AN31*(1-'Risk female'!AO31)</f>
        <v>95692.772720469191</v>
      </c>
      <c r="AP32" s="9">
        <f ca="1">AO31*(1-'Risk female'!AP31)</f>
        <v>92903.536678854231</v>
      </c>
      <c r="AQ32" s="9">
        <f ca="1">AP31*(1-'Risk female'!AQ31)</f>
        <v>91276.356896623387</v>
      </c>
      <c r="AR32" s="9">
        <f ca="1">AQ31*(1-'Risk female'!AR31)</f>
        <v>88485.596908559193</v>
      </c>
      <c r="AS32" s="9">
        <f ca="1">AR31*(1-'Risk female'!AS31)</f>
        <v>90662.029719158018</v>
      </c>
      <c r="AT32" s="9">
        <f ca="1">AS31*(1-'Risk female'!AT31)</f>
        <v>87966.917632123455</v>
      </c>
      <c r="AU32" s="9">
        <f ca="1">AT31*(1-'Risk female'!AU31)</f>
        <v>88078.202748703741</v>
      </c>
      <c r="AV32" s="9">
        <f ca="1">AU31*(1-'Risk female'!AV31)</f>
        <v>86446.340444199799</v>
      </c>
      <c r="AW32" s="9">
        <f ca="1">AV31*(1-'Risk female'!AW31)</f>
        <v>85591.615300040648</v>
      </c>
      <c r="AX32" s="9">
        <f ca="1">AW31*(1-'Risk female'!AX31)</f>
        <v>85345.668477848027</v>
      </c>
      <c r="AY32" s="9">
        <f ca="1">AX31*(1-'Risk female'!AY31)</f>
        <v>84305.819735853263</v>
      </c>
      <c r="AZ32" s="9">
        <f ca="1">AY31*(1-'Risk female'!AZ31)</f>
        <v>89129.630918334427</v>
      </c>
    </row>
    <row r="33" spans="1:52" x14ac:dyDescent="0.2">
      <c r="A33" s="1">
        <v>30</v>
      </c>
      <c r="B33" s="9">
        <v>129839</v>
      </c>
      <c r="C33" s="9">
        <v>124723</v>
      </c>
      <c r="D33" s="9">
        <v>119788</v>
      </c>
      <c r="E33" s="9">
        <v>110340</v>
      </c>
      <c r="F33" s="9">
        <v>105929</v>
      </c>
      <c r="G33" s="9">
        <v>100960</v>
      </c>
      <c r="H33" s="9">
        <v>98956</v>
      </c>
      <c r="I33" s="9">
        <v>97979</v>
      </c>
      <c r="J33" s="9">
        <v>99528</v>
      </c>
      <c r="K33" s="9">
        <v>99045</v>
      </c>
      <c r="L33" s="9">
        <v>102527</v>
      </c>
      <c r="M33" s="9">
        <v>101555</v>
      </c>
      <c r="N33" s="9">
        <v>98829</v>
      </c>
      <c r="O33" s="9">
        <v>98166</v>
      </c>
      <c r="P33" s="9">
        <v>100651</v>
      </c>
      <c r="Q33" s="9">
        <v>102897</v>
      </c>
      <c r="R33" s="9">
        <v>105968</v>
      </c>
      <c r="S33" s="9">
        <v>106175</v>
      </c>
      <c r="T33" s="9">
        <v>107581</v>
      </c>
      <c r="U33" s="9">
        <v>110212</v>
      </c>
      <c r="V33" s="9">
        <v>114153</v>
      </c>
      <c r="W33" s="9">
        <v>115092</v>
      </c>
      <c r="X33" s="9">
        <v>115588</v>
      </c>
      <c r="Y33" s="9">
        <v>117012.5</v>
      </c>
      <c r="Z33" s="9">
        <v>118125</v>
      </c>
      <c r="AA33" s="9">
        <f ca="1">Z32-'Baseline female'!Z32</f>
        <v>115178.68267595455</v>
      </c>
      <c r="AB33" s="9">
        <f ca="1">AA32*(1-'Risk female'!AB32)</f>
        <v>113918.05526769675</v>
      </c>
      <c r="AC33" s="9">
        <f ca="1">AB32*(1-'Risk female'!AC32)</f>
        <v>115058.96024600677</v>
      </c>
      <c r="AD33" s="9">
        <f ca="1">AC32*(1-'Risk female'!AD32)</f>
        <v>117180.66117586059</v>
      </c>
      <c r="AE33" s="9">
        <f ca="1">AD32*(1-'Risk female'!AE32)</f>
        <v>117339.95386184941</v>
      </c>
      <c r="AF33" s="9">
        <f ca="1">AE32*(1-'Risk female'!AF32)</f>
        <v>119944.812267787</v>
      </c>
      <c r="AG33" s="9">
        <f ca="1">AF32*(1-'Risk female'!AG32)</f>
        <v>116990.96637264347</v>
      </c>
      <c r="AH33" s="9">
        <f ca="1">AG32*(1-'Risk female'!AH32)</f>
        <v>116409.42420425295</v>
      </c>
      <c r="AI33" s="9">
        <f ca="1">AH32*(1-'Risk female'!AI32)</f>
        <v>115847.35801710194</v>
      </c>
      <c r="AJ33" s="9">
        <f ca="1">AI32*(1-'Risk female'!AJ32)</f>
        <v>110732.30911827121</v>
      </c>
      <c r="AK33" s="9">
        <f ca="1">AJ32*(1-'Risk female'!AK32)</f>
        <v>103425.75261921422</v>
      </c>
      <c r="AL33" s="9">
        <f ca="1">AK32*(1-'Risk female'!AL32)</f>
        <v>97828.652183883954</v>
      </c>
      <c r="AM33" s="9">
        <f ca="1">AL32*(1-'Risk female'!AM32)</f>
        <v>94772.934804378747</v>
      </c>
      <c r="AN33" s="9">
        <f ca="1">AM32*(1-'Risk female'!AN32)</f>
        <v>95960.513696042763</v>
      </c>
      <c r="AO33" s="9">
        <f ca="1">AN32*(1-'Risk female'!AO32)</f>
        <v>95780.834733797237</v>
      </c>
      <c r="AP33" s="9">
        <f ca="1">AO32*(1-'Risk female'!AP32)</f>
        <v>95674.23758325263</v>
      </c>
      <c r="AQ33" s="9">
        <f ca="1">AP32*(1-'Risk female'!AQ32)</f>
        <v>92885.807734706497</v>
      </c>
      <c r="AR33" s="9">
        <f ca="1">AQ32*(1-'Risk female'!AR32)</f>
        <v>91259.195885206398</v>
      </c>
      <c r="AS33" s="9">
        <f ca="1">AR32*(1-'Risk female'!AS32)</f>
        <v>88469.206449207064</v>
      </c>
      <c r="AT33" s="9">
        <f ca="1">AS32*(1-'Risk female'!AT32)</f>
        <v>90645.484293840098</v>
      </c>
      <c r="AU33" s="9">
        <f ca="1">AT32*(1-'Risk female'!AU32)</f>
        <v>87951.101298027541</v>
      </c>
      <c r="AV33" s="9">
        <f ca="1">AU32*(1-'Risk female'!AV32)</f>
        <v>88062.600440318536</v>
      </c>
      <c r="AW33" s="9">
        <f ca="1">AV32*(1-'Risk female'!AW32)</f>
        <v>86431.253510421288</v>
      </c>
      <c r="AX33" s="9">
        <f ca="1">AW32*(1-'Risk female'!AX32)</f>
        <v>85576.898291175836</v>
      </c>
      <c r="AY33" s="9">
        <f ca="1">AX32*(1-'Risk female'!AY32)</f>
        <v>85331.210625968699</v>
      </c>
      <c r="AZ33" s="9">
        <f ca="1">AY32*(1-'Risk female'!AZ32)</f>
        <v>84291.749097527776</v>
      </c>
    </row>
    <row r="34" spans="1:52" x14ac:dyDescent="0.2">
      <c r="A34" s="1">
        <v>31</v>
      </c>
      <c r="B34" s="9">
        <v>133044</v>
      </c>
      <c r="C34" s="9">
        <v>130549</v>
      </c>
      <c r="D34" s="9">
        <v>125208</v>
      </c>
      <c r="E34" s="9">
        <v>120089</v>
      </c>
      <c r="F34" s="9">
        <v>110435</v>
      </c>
      <c r="G34" s="9">
        <v>105837</v>
      </c>
      <c r="H34" s="9">
        <v>100775</v>
      </c>
      <c r="I34" s="9">
        <v>98894</v>
      </c>
      <c r="J34" s="9">
        <v>98232</v>
      </c>
      <c r="K34" s="9">
        <v>99940</v>
      </c>
      <c r="L34" s="9">
        <v>99402</v>
      </c>
      <c r="M34" s="9">
        <v>102855</v>
      </c>
      <c r="N34" s="9">
        <v>101725</v>
      </c>
      <c r="O34" s="9">
        <v>98992</v>
      </c>
      <c r="P34" s="9">
        <v>98385</v>
      </c>
      <c r="Q34" s="9">
        <v>101120</v>
      </c>
      <c r="R34" s="9">
        <v>103557</v>
      </c>
      <c r="S34" s="9">
        <v>106816</v>
      </c>
      <c r="T34" s="9">
        <v>107201</v>
      </c>
      <c r="U34" s="9">
        <v>108785</v>
      </c>
      <c r="V34" s="9">
        <v>111329</v>
      </c>
      <c r="W34" s="9">
        <v>115143</v>
      </c>
      <c r="X34" s="9">
        <v>117082</v>
      </c>
      <c r="Y34" s="9">
        <v>117824.5</v>
      </c>
      <c r="Z34" s="9">
        <v>118392</v>
      </c>
      <c r="AA34" s="9">
        <f ca="1">Z33-'Baseline female'!Z33</f>
        <v>118093.92487946121</v>
      </c>
      <c r="AB34" s="9">
        <f ca="1">AA33*(1-'Risk female'!AB33)</f>
        <v>115149.2715925317</v>
      </c>
      <c r="AC34" s="9">
        <f ca="1">AB33*(1-'Risk female'!AC33)</f>
        <v>113889.39597710491</v>
      </c>
      <c r="AD34" s="9">
        <f ca="1">AC33*(1-'Risk female'!AD33)</f>
        <v>115030.44170676981</v>
      </c>
      <c r="AE34" s="9">
        <f ca="1">AD33*(1-'Risk female'!AE33)</f>
        <v>117152.04597931192</v>
      </c>
      <c r="AF34" s="9">
        <f ca="1">AE33*(1-'Risk female'!AF33)</f>
        <v>117311.72322600079</v>
      </c>
      <c r="AG34" s="9">
        <f ca="1">AF33*(1-'Risk female'!AG33)</f>
        <v>119916.38139620514</v>
      </c>
      <c r="AH34" s="9">
        <f ca="1">AG33*(1-'Risk female'!AH33)</f>
        <v>116963.64547333041</v>
      </c>
      <c r="AI34" s="9">
        <f ca="1">AH33*(1-'Risk female'!AI33)</f>
        <v>116382.64086260195</v>
      </c>
      <c r="AJ34" s="9">
        <f ca="1">AI33*(1-'Risk female'!AJ33)</f>
        <v>115821.09789677465</v>
      </c>
      <c r="AK34" s="9">
        <f ca="1">AJ33*(1-'Risk female'!AK33)</f>
        <v>110707.57941575503</v>
      </c>
      <c r="AL34" s="9">
        <f ca="1">AK33*(1-'Risk female'!AL33)</f>
        <v>103402.99602930273</v>
      </c>
      <c r="AM34" s="9">
        <f ca="1">AL33*(1-'Risk female'!AM33)</f>
        <v>97807.445218800975</v>
      </c>
      <c r="AN34" s="9">
        <f ca="1">AM33*(1-'Risk female'!AN33)</f>
        <v>94752.693861539898</v>
      </c>
      <c r="AO34" s="9">
        <f ca="1">AN33*(1-'Risk female'!AO33)</f>
        <v>95940.32199391372</v>
      </c>
      <c r="AP34" s="9">
        <f ca="1">AO33*(1-'Risk female'!AP33)</f>
        <v>95760.978679944339</v>
      </c>
      <c r="AQ34" s="9">
        <f ca="1">AP33*(1-'Risk female'!AQ33)</f>
        <v>95654.696740396248</v>
      </c>
      <c r="AR34" s="9">
        <f ca="1">AQ33*(1-'Risk female'!AR33)</f>
        <v>92867.116774967886</v>
      </c>
      <c r="AS34" s="9">
        <f ca="1">AR33*(1-'Risk female'!AS33)</f>
        <v>91241.10362457567</v>
      </c>
      <c r="AT34" s="9">
        <f ca="1">AS33*(1-'Risk female'!AT33)</f>
        <v>88451.92650693898</v>
      </c>
      <c r="AU34" s="9">
        <f ca="1">AT33*(1-'Risk female'!AU33)</f>
        <v>90628.040928102695</v>
      </c>
      <c r="AV34" s="9">
        <f ca="1">AU33*(1-'Risk female'!AV33)</f>
        <v>87934.426547202791</v>
      </c>
      <c r="AW34" s="9">
        <f ca="1">AV33*(1-'Risk female'!AW33)</f>
        <v>88046.151287534449</v>
      </c>
      <c r="AX34" s="9">
        <f ca="1">AW33*(1-'Risk female'!AX33)</f>
        <v>86415.3476635158</v>
      </c>
      <c r="AY34" s="9">
        <f ca="1">AX33*(1-'Risk female'!AY33)</f>
        <v>85561.382408545163</v>
      </c>
      <c r="AZ34" s="9">
        <f ca="1">AY33*(1-'Risk female'!AZ33)</f>
        <v>85315.967929233593</v>
      </c>
    </row>
    <row r="35" spans="1:52" x14ac:dyDescent="0.2">
      <c r="A35" s="1">
        <v>32</v>
      </c>
      <c r="B35" s="9">
        <v>127742</v>
      </c>
      <c r="C35" s="9">
        <v>133600</v>
      </c>
      <c r="D35" s="9">
        <v>130952</v>
      </c>
      <c r="E35" s="9">
        <v>125369</v>
      </c>
      <c r="F35" s="9">
        <v>120177</v>
      </c>
      <c r="G35" s="9">
        <v>110311</v>
      </c>
      <c r="H35" s="9">
        <v>105582</v>
      </c>
      <c r="I35" s="9">
        <v>100617</v>
      </c>
      <c r="J35" s="9">
        <v>99098</v>
      </c>
      <c r="K35" s="9">
        <v>98627</v>
      </c>
      <c r="L35" s="9">
        <v>100268</v>
      </c>
      <c r="M35" s="9">
        <v>99626</v>
      </c>
      <c r="N35" s="9">
        <v>102997</v>
      </c>
      <c r="O35" s="9">
        <v>101785</v>
      </c>
      <c r="P35" s="9">
        <v>99190</v>
      </c>
      <c r="Q35" s="9">
        <v>98874</v>
      </c>
      <c r="R35" s="9">
        <v>101731</v>
      </c>
      <c r="S35" s="9">
        <v>104347</v>
      </c>
      <c r="T35" s="9">
        <v>107701</v>
      </c>
      <c r="U35" s="9">
        <v>108313</v>
      </c>
      <c r="V35" s="9">
        <v>109774</v>
      </c>
      <c r="W35" s="9">
        <v>112097</v>
      </c>
      <c r="X35" s="9">
        <v>116988</v>
      </c>
      <c r="Y35" s="9">
        <v>119186.5</v>
      </c>
      <c r="Z35" s="9">
        <v>119078</v>
      </c>
      <c r="AA35" s="9">
        <f ca="1">Z34-'Baseline female'!Z34</f>
        <v>118361.18770858031</v>
      </c>
      <c r="AB35" s="9">
        <f ca="1">AA34*(1-'Risk female'!AB34)</f>
        <v>118064.09186684521</v>
      </c>
      <c r="AC35" s="9">
        <f ca="1">AB34*(1-'Risk female'!AC34)</f>
        <v>115120.6123499918</v>
      </c>
      <c r="AD35" s="9">
        <f ca="1">AC34*(1-'Risk female'!AD34)</f>
        <v>113861.46920376594</v>
      </c>
      <c r="AE35" s="9">
        <f ca="1">AD34*(1-'Risk female'!AE34)</f>
        <v>115002.65198390577</v>
      </c>
      <c r="AF35" s="9">
        <f ca="1">AE34*(1-'Risk female'!AF34)</f>
        <v>117124.16196713592</v>
      </c>
      <c r="AG35" s="9">
        <f ca="1">AF34*(1-'Risk female'!AG34)</f>
        <v>117284.21384881015</v>
      </c>
      <c r="AH35" s="9">
        <f ca="1">AG34*(1-'Risk female'!AH34)</f>
        <v>119888.67680053558</v>
      </c>
      <c r="AI35" s="9">
        <f ca="1">AH34*(1-'Risk female'!AI34)</f>
        <v>116937.02240204399</v>
      </c>
      <c r="AJ35" s="9">
        <f ca="1">AI34*(1-'Risk female'!AJ34)</f>
        <v>116356.54152863241</v>
      </c>
      <c r="AK35" s="9">
        <f ca="1">AJ34*(1-'Risk female'!AK34)</f>
        <v>115795.50833478659</v>
      </c>
      <c r="AL35" s="9">
        <f ca="1">AK34*(1-'Risk female'!AL34)</f>
        <v>110683.48111125419</v>
      </c>
      <c r="AM35" s="9">
        <f ca="1">AL34*(1-'Risk female'!AM34)</f>
        <v>103380.82038675022</v>
      </c>
      <c r="AN35" s="9">
        <f ca="1">AM34*(1-'Risk female'!AN34)</f>
        <v>97786.77957387577</v>
      </c>
      <c r="AO35" s="9">
        <f ca="1">AN34*(1-'Risk female'!AO34)</f>
        <v>94732.969517375066</v>
      </c>
      <c r="AP35" s="9">
        <f ca="1">AO34*(1-'Risk female'!AP34)</f>
        <v>95920.645571597779</v>
      </c>
      <c r="AQ35" s="9">
        <f ca="1">AP34*(1-'Risk female'!AQ34)</f>
        <v>95741.62928018556</v>
      </c>
      <c r="AR35" s="9">
        <f ca="1">AQ34*(1-'Risk female'!AR34)</f>
        <v>95635.654450247821</v>
      </c>
      <c r="AS35" s="9">
        <f ca="1">AR34*(1-'Risk female'!AS34)</f>
        <v>92848.902629568562</v>
      </c>
      <c r="AT35" s="9">
        <f ca="1">AS34*(1-'Risk female'!AT34)</f>
        <v>91223.472852774867</v>
      </c>
      <c r="AU35" s="9">
        <f ca="1">AT34*(1-'Risk female'!AU34)</f>
        <v>88435.087283922519</v>
      </c>
      <c r="AV35" s="9">
        <f ca="1">AU34*(1-'Risk female'!AV34)</f>
        <v>90611.042400602702</v>
      </c>
      <c r="AW35" s="9">
        <f ca="1">AV34*(1-'Risk female'!AW34)</f>
        <v>87918.176987286672</v>
      </c>
      <c r="AX35" s="9">
        <f ca="1">AW34*(1-'Risk female'!AX34)</f>
        <v>88030.121528193893</v>
      </c>
      <c r="AY35" s="9">
        <f ca="1">AX34*(1-'Risk female'!AY34)</f>
        <v>86399.847314938583</v>
      </c>
      <c r="AZ35" s="9">
        <f ca="1">AY34*(1-'Risk female'!AZ34)</f>
        <v>85546.262041494891</v>
      </c>
    </row>
    <row r="36" spans="1:52" x14ac:dyDescent="0.2">
      <c r="A36" s="1">
        <v>33</v>
      </c>
      <c r="B36" s="9">
        <v>126574</v>
      </c>
      <c r="C36" s="9">
        <v>128236</v>
      </c>
      <c r="D36" s="9">
        <v>133896</v>
      </c>
      <c r="E36" s="9">
        <v>131062</v>
      </c>
      <c r="F36" s="9">
        <v>125346</v>
      </c>
      <c r="G36" s="9">
        <v>119994</v>
      </c>
      <c r="H36" s="9">
        <v>110014</v>
      </c>
      <c r="I36" s="9">
        <v>105372</v>
      </c>
      <c r="J36" s="9">
        <v>100741</v>
      </c>
      <c r="K36" s="9">
        <v>99384</v>
      </c>
      <c r="L36" s="9">
        <v>98919</v>
      </c>
      <c r="M36" s="9">
        <v>100420</v>
      </c>
      <c r="N36" s="9">
        <v>99776</v>
      </c>
      <c r="O36" s="9">
        <v>103050</v>
      </c>
      <c r="P36" s="9">
        <v>101993</v>
      </c>
      <c r="Q36" s="9">
        <v>99531</v>
      </c>
      <c r="R36" s="9">
        <v>99506</v>
      </c>
      <c r="S36" s="9">
        <v>102508</v>
      </c>
      <c r="T36" s="9">
        <v>105227</v>
      </c>
      <c r="U36" s="9">
        <v>108789</v>
      </c>
      <c r="V36" s="9">
        <v>109242</v>
      </c>
      <c r="W36" s="9">
        <v>110630</v>
      </c>
      <c r="X36" s="9">
        <v>113776</v>
      </c>
      <c r="Y36" s="9">
        <v>118995.5</v>
      </c>
      <c r="Z36" s="9">
        <v>120354</v>
      </c>
      <c r="AA36" s="9">
        <f ca="1">Z35-'Baseline female'!Z35</f>
        <v>119044.03618772914</v>
      </c>
      <c r="AB36" s="9">
        <f ca="1">AA35*(1-'Risk female'!AB35)</f>
        <v>118328.41878844069</v>
      </c>
      <c r="AC36" s="9">
        <f ca="1">AB35*(1-'Risk female'!AC35)</f>
        <v>118031.88825345975</v>
      </c>
      <c r="AD36" s="9">
        <f ca="1">AC35*(1-'Risk female'!AD35)</f>
        <v>115089.67566166537</v>
      </c>
      <c r="AE36" s="9">
        <f ca="1">AD35*(1-'Risk female'!AE35)</f>
        <v>113831.32308039528</v>
      </c>
      <c r="AF36" s="9">
        <f ca="1">AE35*(1-'Risk female'!AF35)</f>
        <v>114972.65369372349</v>
      </c>
      <c r="AG36" s="9">
        <f ca="1">AF35*(1-'Risk female'!AG35)</f>
        <v>117094.06178657927</v>
      </c>
      <c r="AH36" s="9">
        <f ca="1">AG35*(1-'Risk female'!AH35)</f>
        <v>117254.51797403779</v>
      </c>
      <c r="AI36" s="9">
        <f ca="1">AH35*(1-'Risk female'!AI35)</f>
        <v>119858.77008728324</v>
      </c>
      <c r="AJ36" s="9">
        <f ca="1">AI35*(1-'Risk female'!AJ35)</f>
        <v>116908.28308068879</v>
      </c>
      <c r="AK36" s="9">
        <f ca="1">AJ35*(1-'Risk female'!AK35)</f>
        <v>116328.36748132829</v>
      </c>
      <c r="AL36" s="9">
        <f ca="1">AK35*(1-'Risk female'!AL35)</f>
        <v>115767.88449117955</v>
      </c>
      <c r="AM36" s="9">
        <f ca="1">AL35*(1-'Risk female'!AM35)</f>
        <v>110657.4669899858</v>
      </c>
      <c r="AN36" s="9">
        <f ca="1">AM35*(1-'Risk female'!AN35)</f>
        <v>103356.88170215517</v>
      </c>
      <c r="AO36" s="9">
        <f ca="1">AN35*(1-'Risk female'!AO35)</f>
        <v>97764.470866343181</v>
      </c>
      <c r="AP36" s="9">
        <f ca="1">AO35*(1-'Risk female'!AP35)</f>
        <v>94711.676884064815</v>
      </c>
      <c r="AQ36" s="9">
        <f ca="1">AP35*(1-'Risk female'!AQ35)</f>
        <v>95899.404605060394</v>
      </c>
      <c r="AR36" s="9">
        <f ca="1">AQ35*(1-'Risk female'!AR35)</f>
        <v>95720.741275641529</v>
      </c>
      <c r="AS36" s="9">
        <f ca="1">AR35*(1-'Risk female'!AS35)</f>
        <v>95615.097914330181</v>
      </c>
      <c r="AT36" s="9">
        <f ca="1">AS35*(1-'Risk female'!AT35)</f>
        <v>92829.240034736606</v>
      </c>
      <c r="AU36" s="9">
        <f ca="1">AT35*(1-'Risk female'!AU35)</f>
        <v>91204.439968173305</v>
      </c>
      <c r="AV36" s="9">
        <f ca="1">AU35*(1-'Risk female'!AV35)</f>
        <v>88416.908845253725</v>
      </c>
      <c r="AW36" s="9">
        <f ca="1">AV35*(1-'Risk female'!AW35)</f>
        <v>90592.691936400253</v>
      </c>
      <c r="AX36" s="9">
        <f ca="1">AW35*(1-'Risk female'!AX35)</f>
        <v>87900.635009357182</v>
      </c>
      <c r="AY36" s="9">
        <f ca="1">AX35*(1-'Risk female'!AY35)</f>
        <v>88012.816785537725</v>
      </c>
      <c r="AZ36" s="9">
        <f ca="1">AY35*(1-'Risk female'!AZ35)</f>
        <v>86383.114046563889</v>
      </c>
    </row>
    <row r="37" spans="1:52" x14ac:dyDescent="0.2">
      <c r="A37" s="1">
        <v>34</v>
      </c>
      <c r="B37" s="9">
        <v>127268</v>
      </c>
      <c r="C37" s="9">
        <v>127000</v>
      </c>
      <c r="D37" s="9">
        <v>128510</v>
      </c>
      <c r="E37" s="9">
        <v>133923</v>
      </c>
      <c r="F37" s="9">
        <v>130982</v>
      </c>
      <c r="G37" s="9">
        <v>125116</v>
      </c>
      <c r="H37" s="9">
        <v>119616</v>
      </c>
      <c r="I37" s="9">
        <v>109724</v>
      </c>
      <c r="J37" s="9">
        <v>105436</v>
      </c>
      <c r="K37" s="9">
        <v>101005</v>
      </c>
      <c r="L37" s="9">
        <v>99611</v>
      </c>
      <c r="M37" s="9">
        <v>99146</v>
      </c>
      <c r="N37" s="9">
        <v>100466</v>
      </c>
      <c r="O37" s="9">
        <v>99912</v>
      </c>
      <c r="P37" s="9">
        <v>103173</v>
      </c>
      <c r="Q37" s="9">
        <v>102355</v>
      </c>
      <c r="R37" s="9">
        <v>99959</v>
      </c>
      <c r="S37" s="9">
        <v>100242</v>
      </c>
      <c r="T37" s="9">
        <v>103347</v>
      </c>
      <c r="U37" s="9">
        <v>106201</v>
      </c>
      <c r="V37" s="9">
        <v>109761</v>
      </c>
      <c r="W37" s="9">
        <v>110004</v>
      </c>
      <c r="X37" s="9">
        <v>112374</v>
      </c>
      <c r="Y37" s="9">
        <v>115661.5</v>
      </c>
      <c r="Z37" s="9">
        <v>120088</v>
      </c>
      <c r="AA37" s="9">
        <f ca="1">Z36-'Baseline female'!Z36</f>
        <v>120314.61062960446</v>
      </c>
      <c r="AB37" s="9">
        <f ca="1">AA36*(1-'Risk female'!AB36)</f>
        <v>119006.21857858262</v>
      </c>
      <c r="AC37" s="9">
        <f ca="1">AB36*(1-'Risk female'!AC36)</f>
        <v>118291.38403610949</v>
      </c>
      <c r="AD37" s="9">
        <f ca="1">AC36*(1-'Risk female'!AD36)</f>
        <v>117995.49225011702</v>
      </c>
      <c r="AE37" s="9">
        <f ca="1">AD36*(1-'Risk female'!AE36)</f>
        <v>115054.71137556845</v>
      </c>
      <c r="AF37" s="9">
        <f ca="1">AE36*(1-'Risk female'!AF36)</f>
        <v>113797.25214629024</v>
      </c>
      <c r="AG37" s="9">
        <f ca="1">AF36*(1-'Risk female'!AG36)</f>
        <v>114938.74970694419</v>
      </c>
      <c r="AH37" s="9">
        <f ca="1">AG36*(1-'Risk female'!AH36)</f>
        <v>117060.04251239842</v>
      </c>
      <c r="AI37" s="9">
        <f ca="1">AH36*(1-'Risk female'!AI36)</f>
        <v>117220.95551942709</v>
      </c>
      <c r="AJ37" s="9">
        <f ca="1">AI36*(1-'Risk female'!AJ36)</f>
        <v>119824.96921525816</v>
      </c>
      <c r="AK37" s="9">
        <f ca="1">AJ36*(1-'Risk female'!AK36)</f>
        <v>116875.8014871067</v>
      </c>
      <c r="AL37" s="9">
        <f ca="1">AK36*(1-'Risk female'!AL36)</f>
        <v>116296.5246529117</v>
      </c>
      <c r="AM37" s="9">
        <f ca="1">AL36*(1-'Risk female'!AM36)</f>
        <v>115736.66340139249</v>
      </c>
      <c r="AN37" s="9">
        <f ca="1">AM36*(1-'Risk female'!AN36)</f>
        <v>110628.06514093679</v>
      </c>
      <c r="AO37" s="9">
        <f ca="1">AN36*(1-'Risk female'!AO36)</f>
        <v>103329.82547262068</v>
      </c>
      <c r="AP37" s="9">
        <f ca="1">AO36*(1-'Risk female'!AP36)</f>
        <v>97739.256800164629</v>
      </c>
      <c r="AQ37" s="9">
        <f ca="1">AP36*(1-'Risk female'!AQ36)</f>
        <v>94687.611138656488</v>
      </c>
      <c r="AR37" s="9">
        <f ca="1">AQ36*(1-'Risk female'!AR36)</f>
        <v>95875.397175645368</v>
      </c>
      <c r="AS37" s="9">
        <f ca="1">AR36*(1-'Risk female'!AS36)</f>
        <v>95697.132701367213</v>
      </c>
      <c r="AT37" s="9">
        <f ca="1">AS36*(1-'Risk female'!AT36)</f>
        <v>95591.863906070153</v>
      </c>
      <c r="AU37" s="9">
        <f ca="1">AT36*(1-'Risk female'!AU36)</f>
        <v>92807.016332063242</v>
      </c>
      <c r="AV37" s="9">
        <f ca="1">AU36*(1-'Risk female'!AV36)</f>
        <v>91182.927929906728</v>
      </c>
      <c r="AW37" s="9">
        <f ca="1">AV36*(1-'Risk female'!AW36)</f>
        <v>88396.362486545142</v>
      </c>
      <c r="AX37" s="9">
        <f ca="1">AW36*(1-'Risk female'!AX36)</f>
        <v>90571.951081124978</v>
      </c>
      <c r="AY37" s="9">
        <f ca="1">AX36*(1-'Risk female'!AY36)</f>
        <v>87880.807897050618</v>
      </c>
      <c r="AZ37" s="9">
        <f ca="1">AY36*(1-'Risk female'!AZ36)</f>
        <v>87993.25775466011</v>
      </c>
    </row>
    <row r="38" spans="1:52" x14ac:dyDescent="0.2">
      <c r="A38" s="1">
        <v>35</v>
      </c>
      <c r="B38" s="9">
        <v>129533</v>
      </c>
      <c r="C38" s="9">
        <v>127655</v>
      </c>
      <c r="D38" s="9">
        <v>127252</v>
      </c>
      <c r="E38" s="9">
        <v>128584</v>
      </c>
      <c r="F38" s="9">
        <v>133814</v>
      </c>
      <c r="G38" s="9">
        <v>130735</v>
      </c>
      <c r="H38" s="9">
        <v>124761</v>
      </c>
      <c r="I38" s="9">
        <v>119324</v>
      </c>
      <c r="J38" s="9">
        <v>109711</v>
      </c>
      <c r="K38" s="9">
        <v>105648</v>
      </c>
      <c r="L38" s="9">
        <v>101169</v>
      </c>
      <c r="M38" s="9">
        <v>99740</v>
      </c>
      <c r="N38" s="9">
        <v>99270</v>
      </c>
      <c r="O38" s="9">
        <v>100488</v>
      </c>
      <c r="P38" s="9">
        <v>100085</v>
      </c>
      <c r="Q38" s="9">
        <v>103450</v>
      </c>
      <c r="R38" s="9">
        <v>102789</v>
      </c>
      <c r="S38" s="9">
        <v>100518</v>
      </c>
      <c r="T38" s="9">
        <v>101016</v>
      </c>
      <c r="U38" s="9">
        <v>104283</v>
      </c>
      <c r="V38" s="9">
        <v>106974</v>
      </c>
      <c r="W38" s="9">
        <v>110474</v>
      </c>
      <c r="X38" s="9">
        <v>111554</v>
      </c>
      <c r="Y38" s="9">
        <v>114230.5</v>
      </c>
      <c r="Z38" s="9">
        <v>116701</v>
      </c>
      <c r="AA38" s="9">
        <f ca="1">Z37-'Baseline female'!Z37</f>
        <v>120048.06573700352</v>
      </c>
      <c r="AB38" s="9">
        <f ca="1">AA37*(1-'Risk female'!AB37)</f>
        <v>120275.77482143472</v>
      </c>
      <c r="AC38" s="9">
        <f ca="1">AB37*(1-'Risk female'!AC37)</f>
        <v>118968.37278722666</v>
      </c>
      <c r="AD38" s="9">
        <f ca="1">AC37*(1-'Risk female'!AD37)</f>
        <v>118254.32151091126</v>
      </c>
      <c r="AE38" s="9">
        <f ca="1">AD37*(1-'Risk female'!AE37)</f>
        <v>117959.06878439023</v>
      </c>
      <c r="AF38" s="9">
        <f ca="1">AE37*(1-'Risk female'!AF37)</f>
        <v>115019.7205478792</v>
      </c>
      <c r="AG38" s="9">
        <f ca="1">AF37*(1-'Risk female'!AG37)</f>
        <v>113763.15519561197</v>
      </c>
      <c r="AH38" s="9">
        <f ca="1">AG37*(1-'Risk female'!AH37)</f>
        <v>114904.81968094534</v>
      </c>
      <c r="AI38" s="9">
        <f ca="1">AH37*(1-'Risk female'!AI37)</f>
        <v>117025.99696204239</v>
      </c>
      <c r="AJ38" s="9">
        <f ca="1">AI37*(1-'Risk female'!AJ37)</f>
        <v>117187.36699722956</v>
      </c>
      <c r="AK38" s="9">
        <f ca="1">AJ37*(1-'Risk female'!AK37)</f>
        <v>119791.14194733741</v>
      </c>
      <c r="AL38" s="9">
        <f ca="1">AK37*(1-'Risk female'!AL37)</f>
        <v>116843.29439237113</v>
      </c>
      <c r="AM38" s="9">
        <f ca="1">AL37*(1-'Risk female'!AM37)</f>
        <v>116264.65669394814</v>
      </c>
      <c r="AN38" s="9">
        <f ca="1">AM37*(1-'Risk female'!AN37)</f>
        <v>115705.41754530513</v>
      </c>
      <c r="AO38" s="9">
        <f ca="1">AN37*(1-'Risk female'!AO37)</f>
        <v>110598.63985140383</v>
      </c>
      <c r="AP38" s="9">
        <f ca="1">AO37*(1-'Risk female'!AP37)</f>
        <v>103302.74756628368</v>
      </c>
      <c r="AQ38" s="9">
        <f ca="1">AP37*(1-'Risk female'!AQ37)</f>
        <v>97714.022435433988</v>
      </c>
      <c r="AR38" s="9">
        <f ca="1">AQ37*(1-'Risk female'!AR37)</f>
        <v>94663.525927328024</v>
      </c>
      <c r="AS38" s="9">
        <f ca="1">AR37*(1-'Risk female'!AS37)</f>
        <v>95851.370237233888</v>
      </c>
      <c r="AT38" s="9">
        <f ca="1">AS37*(1-'Risk female'!AT37)</f>
        <v>95673.504854780229</v>
      </c>
      <c r="AU38" s="9">
        <f ca="1">AT37*(1-'Risk female'!AU37)</f>
        <v>95568.610846489421</v>
      </c>
      <c r="AV38" s="9">
        <f ca="1">AU37*(1-'Risk female'!AV37)</f>
        <v>92784.774326603612</v>
      </c>
      <c r="AW38" s="9">
        <f ca="1">AV37*(1-'Risk female'!AW37)</f>
        <v>91161.39809876935</v>
      </c>
      <c r="AX38" s="9">
        <f ca="1">AW37*(1-'Risk female'!AX37)</f>
        <v>88375.799061996455</v>
      </c>
      <c r="AY38" s="9">
        <f ca="1">AX37*(1-'Risk female'!AY37)</f>
        <v>90551.192927156575</v>
      </c>
      <c r="AZ38" s="9">
        <f ca="1">AY37*(1-'Risk female'!AZ37)</f>
        <v>87860.964180993484</v>
      </c>
    </row>
    <row r="39" spans="1:52" x14ac:dyDescent="0.2">
      <c r="A39" s="1">
        <v>36</v>
      </c>
      <c r="B39" s="9">
        <v>132513</v>
      </c>
      <c r="C39" s="9">
        <v>129956</v>
      </c>
      <c r="D39" s="9">
        <v>127886</v>
      </c>
      <c r="E39" s="9">
        <v>127295</v>
      </c>
      <c r="F39" s="9">
        <v>128484</v>
      </c>
      <c r="G39" s="9">
        <v>133551</v>
      </c>
      <c r="H39" s="9">
        <v>130398</v>
      </c>
      <c r="I39" s="9">
        <v>124441</v>
      </c>
      <c r="J39" s="9">
        <v>119266</v>
      </c>
      <c r="K39" s="9">
        <v>109839</v>
      </c>
      <c r="L39" s="9">
        <v>105857</v>
      </c>
      <c r="M39" s="9">
        <v>101276</v>
      </c>
      <c r="N39" s="9">
        <v>99809</v>
      </c>
      <c r="O39" s="9">
        <v>99312</v>
      </c>
      <c r="P39" s="9">
        <v>100619</v>
      </c>
      <c r="Q39" s="9">
        <v>100360</v>
      </c>
      <c r="R39" s="9">
        <v>103874</v>
      </c>
      <c r="S39" s="9">
        <v>103301</v>
      </c>
      <c r="T39" s="9">
        <v>101188</v>
      </c>
      <c r="U39" s="9">
        <v>101828</v>
      </c>
      <c r="V39" s="9">
        <v>105048</v>
      </c>
      <c r="W39" s="9">
        <v>107572</v>
      </c>
      <c r="X39" s="9">
        <v>111947</v>
      </c>
      <c r="Y39" s="9">
        <v>113258</v>
      </c>
      <c r="Z39" s="9">
        <v>115172</v>
      </c>
      <c r="AA39" s="9">
        <f ca="1">Z38-'Baseline female'!Z38</f>
        <v>116659.16564649045</v>
      </c>
      <c r="AB39" s="9">
        <f ca="1">AA38*(1-'Risk female'!AB38)</f>
        <v>120006.29409311495</v>
      </c>
      <c r="AC39" s="9">
        <f ca="1">AB38*(1-'Risk female'!AC38)</f>
        <v>120234.5424302934</v>
      </c>
      <c r="AD39" s="9">
        <f ca="1">AC38*(1-'Risk female'!AD38)</f>
        <v>118928.1913157446</v>
      </c>
      <c r="AE39" s="9">
        <f ca="1">AD38*(1-'Risk female'!AE38)</f>
        <v>118214.97146042628</v>
      </c>
      <c r="AF39" s="9">
        <f ca="1">AE38*(1-'Risk female'!AF38)</f>
        <v>117920.39705746341</v>
      </c>
      <c r="AG39" s="9">
        <f ca="1">AF38*(1-'Risk female'!AG38)</f>
        <v>114982.56971994063</v>
      </c>
      <c r="AH39" s="9">
        <f ca="1">AG38*(1-'Risk female'!AH38)</f>
        <v>113726.95326137668</v>
      </c>
      <c r="AI39" s="9">
        <f ca="1">AH38*(1-'Risk female'!AI38)</f>
        <v>114868.79481695952</v>
      </c>
      <c r="AJ39" s="9">
        <f ca="1">AI38*(1-'Risk female'!AJ38)</f>
        <v>116989.84928348893</v>
      </c>
      <c r="AK39" s="9">
        <f ca="1">AJ38*(1-'Risk female'!AK38)</f>
        <v>117151.7044125207</v>
      </c>
      <c r="AL39" s="9">
        <f ca="1">AK38*(1-'Risk female'!AL38)</f>
        <v>119755.22572242793</v>
      </c>
      <c r="AM39" s="9">
        <f ca="1">AL38*(1-'Risk female'!AM38)</f>
        <v>116808.77972211348</v>
      </c>
      <c r="AN39" s="9">
        <f ca="1">AM38*(1-'Risk female'!AN38)</f>
        <v>116230.82049213926</v>
      </c>
      <c r="AO39" s="9">
        <f ca="1">AN38*(1-'Risk female'!AO38)</f>
        <v>115672.24173457766</v>
      </c>
      <c r="AP39" s="9">
        <f ca="1">AO38*(1-'Risk female'!AP38)</f>
        <v>110567.39693300522</v>
      </c>
      <c r="AQ39" s="9">
        <f ca="1">AP38*(1-'Risk female'!AQ38)</f>
        <v>103273.99691819047</v>
      </c>
      <c r="AR39" s="9">
        <f ca="1">AQ38*(1-'Risk female'!AR38)</f>
        <v>97687.229110218992</v>
      </c>
      <c r="AS39" s="9">
        <f ca="1">AR38*(1-'Risk female'!AS38)</f>
        <v>94637.952651767773</v>
      </c>
      <c r="AT39" s="9">
        <f ca="1">AS38*(1-'Risk female'!AT38)</f>
        <v>95825.858738960684</v>
      </c>
      <c r="AU39" s="9">
        <f ca="1">AT38*(1-'Risk female'!AU38)</f>
        <v>95648.41701420465</v>
      </c>
      <c r="AV39" s="9">
        <f ca="1">AU38*(1-'Risk female'!AV38)</f>
        <v>95543.920861363906</v>
      </c>
      <c r="AW39" s="9">
        <f ca="1">AV38*(1-'Risk female'!AW38)</f>
        <v>92761.157788888246</v>
      </c>
      <c r="AX39" s="9">
        <f ca="1">AW38*(1-'Risk female'!AX38)</f>
        <v>91138.537666005956</v>
      </c>
      <c r="AY39" s="9">
        <f ca="1">AX38*(1-'Risk female'!AY38)</f>
        <v>88353.964686148262</v>
      </c>
      <c r="AZ39" s="9">
        <f ca="1">AY38*(1-'Risk female'!AZ38)</f>
        <v>90529.15171057207</v>
      </c>
    </row>
    <row r="40" spans="1:52" x14ac:dyDescent="0.2">
      <c r="A40" s="1">
        <v>37</v>
      </c>
      <c r="B40" s="9">
        <v>130644</v>
      </c>
      <c r="C40" s="9">
        <v>132748</v>
      </c>
      <c r="D40" s="9">
        <v>130143</v>
      </c>
      <c r="E40" s="9">
        <v>127892</v>
      </c>
      <c r="F40" s="9">
        <v>127137</v>
      </c>
      <c r="G40" s="9">
        <v>128184</v>
      </c>
      <c r="H40" s="9">
        <v>133154</v>
      </c>
      <c r="I40" s="9">
        <v>130103</v>
      </c>
      <c r="J40" s="9">
        <v>124328</v>
      </c>
      <c r="K40" s="9">
        <v>119361</v>
      </c>
      <c r="L40" s="9">
        <v>109978</v>
      </c>
      <c r="M40" s="9">
        <v>106035</v>
      </c>
      <c r="N40" s="9">
        <v>101320</v>
      </c>
      <c r="O40" s="9">
        <v>99837</v>
      </c>
      <c r="P40" s="9">
        <v>99427</v>
      </c>
      <c r="Q40" s="9">
        <v>100839</v>
      </c>
      <c r="R40" s="9">
        <v>100738</v>
      </c>
      <c r="S40" s="9">
        <v>104424</v>
      </c>
      <c r="T40" s="9">
        <v>103886</v>
      </c>
      <c r="U40" s="9">
        <v>102008</v>
      </c>
      <c r="V40" s="9">
        <v>102505</v>
      </c>
      <c r="W40" s="9">
        <v>105576</v>
      </c>
      <c r="X40" s="9">
        <v>109019</v>
      </c>
      <c r="Y40" s="9">
        <v>113576.5</v>
      </c>
      <c r="Z40" s="9">
        <v>114154</v>
      </c>
      <c r="AA40" s="9">
        <f ca="1">Z39-'Baseline female'!Z39</f>
        <v>115128.88689241592</v>
      </c>
      <c r="AB40" s="9">
        <f ca="1">AA39*(1-'Risk female'!AB39)</f>
        <v>116616.77703402261</v>
      </c>
      <c r="AC40" s="9">
        <f ca="1">AB39*(1-'Risk female'!AC39)</f>
        <v>119963.33369304844</v>
      </c>
      <c r="AD40" s="9">
        <f ca="1">AC39*(1-'Risk female'!AD39)</f>
        <v>120192.13641113431</v>
      </c>
      <c r="AE40" s="9">
        <f ca="1">AD39*(1-'Risk female'!AE39)</f>
        <v>118886.8659199126</v>
      </c>
      <c r="AF40" s="9">
        <f ca="1">AE39*(1-'Risk female'!AF39)</f>
        <v>118174.50095320476</v>
      </c>
      <c r="AG40" s="9">
        <f ca="1">AF39*(1-'Risk female'!AG39)</f>
        <v>117880.62399279134</v>
      </c>
      <c r="AH40" s="9">
        <f ca="1">AG39*(1-'Risk female'!AH39)</f>
        <v>114944.36068298075</v>
      </c>
      <c r="AI40" s="9">
        <f ca="1">AH39*(1-'Risk female'!AI39)</f>
        <v>113689.71996874857</v>
      </c>
      <c r="AJ40" s="9">
        <f ca="1">AI39*(1-'Risk female'!AJ39)</f>
        <v>114831.74346484321</v>
      </c>
      <c r="AK40" s="9">
        <f ca="1">AJ39*(1-'Risk female'!AK39)</f>
        <v>116952.67144503263</v>
      </c>
      <c r="AL40" s="9">
        <f ca="1">AK39*(1-'Risk female'!AL39)</f>
        <v>117115.02532494263</v>
      </c>
      <c r="AM40" s="9">
        <f ca="1">AL39*(1-'Risk female'!AM39)</f>
        <v>119718.28559887299</v>
      </c>
      <c r="AN40" s="9">
        <f ca="1">AM39*(1-'Risk female'!AN39)</f>
        <v>116773.28095134998</v>
      </c>
      <c r="AO40" s="9">
        <f ca="1">AN39*(1-'Risk female'!AO39)</f>
        <v>116196.01938270987</v>
      </c>
      <c r="AP40" s="9">
        <f ca="1">AO39*(1-'Risk female'!AP39)</f>
        <v>115638.11970181746</v>
      </c>
      <c r="AQ40" s="9">
        <f ca="1">AP39*(1-'Risk female'!AQ39)</f>
        <v>110535.26278525275</v>
      </c>
      <c r="AR40" s="9">
        <f ca="1">AQ39*(1-'Risk female'!AR39)</f>
        <v>103244.42601127209</v>
      </c>
      <c r="AS40" s="9">
        <f ca="1">AR39*(1-'Risk female'!AS39)</f>
        <v>97659.671255416411</v>
      </c>
      <c r="AT40" s="9">
        <f ca="1">AS39*(1-'Risk female'!AT39)</f>
        <v>94611.649553304378</v>
      </c>
      <c r="AU40" s="9">
        <f ca="1">AT39*(1-'Risk female'!AU39)</f>
        <v>95799.619076029514</v>
      </c>
      <c r="AV40" s="9">
        <f ca="1">AU39*(1-'Risk female'!AV39)</f>
        <v>95622.612999743171</v>
      </c>
      <c r="AW40" s="9">
        <f ca="1">AV39*(1-'Risk female'!AW39)</f>
        <v>95518.525961357736</v>
      </c>
      <c r="AX40" s="9">
        <f ca="1">AW39*(1-'Risk female'!AX39)</f>
        <v>92736.86689113779</v>
      </c>
      <c r="AY40" s="9">
        <f ca="1">AX39*(1-'Risk female'!AY39)</f>
        <v>91115.024374989647</v>
      </c>
      <c r="AZ40" s="9">
        <f ca="1">AY39*(1-'Risk female'!AZ39)</f>
        <v>88331.506671381343</v>
      </c>
    </row>
    <row r="41" spans="1:52" x14ac:dyDescent="0.2">
      <c r="A41" s="1">
        <v>38</v>
      </c>
      <c r="B41" s="9">
        <v>129070</v>
      </c>
      <c r="C41" s="9">
        <v>130855</v>
      </c>
      <c r="D41" s="9">
        <v>132829</v>
      </c>
      <c r="E41" s="9">
        <v>130145</v>
      </c>
      <c r="F41" s="9">
        <v>127747</v>
      </c>
      <c r="G41" s="9">
        <v>126839</v>
      </c>
      <c r="H41" s="9">
        <v>127755</v>
      </c>
      <c r="I41" s="9">
        <v>132774</v>
      </c>
      <c r="J41" s="9">
        <v>129977</v>
      </c>
      <c r="K41" s="9">
        <v>124408</v>
      </c>
      <c r="L41" s="9">
        <v>119475</v>
      </c>
      <c r="M41" s="9">
        <v>110092</v>
      </c>
      <c r="N41" s="9">
        <v>106084</v>
      </c>
      <c r="O41" s="9">
        <v>101295</v>
      </c>
      <c r="P41" s="9">
        <v>99899</v>
      </c>
      <c r="Q41" s="9">
        <v>99631</v>
      </c>
      <c r="R41" s="9">
        <v>101135</v>
      </c>
      <c r="S41" s="9">
        <v>101254</v>
      </c>
      <c r="T41" s="9">
        <v>105014</v>
      </c>
      <c r="U41" s="9">
        <v>104556</v>
      </c>
      <c r="V41" s="9">
        <v>102744</v>
      </c>
      <c r="W41" s="9">
        <v>103099</v>
      </c>
      <c r="X41" s="9">
        <v>106909</v>
      </c>
      <c r="Y41" s="9">
        <v>110635</v>
      </c>
      <c r="Z41" s="9">
        <v>114453</v>
      </c>
      <c r="AA41" s="9">
        <f ca="1">Z40-'Baseline female'!Z40</f>
        <v>114103.9561652042</v>
      </c>
      <c r="AB41" s="9">
        <f ca="1">AA40*(1-'Risk female'!AB40)</f>
        <v>115079.89641529848</v>
      </c>
      <c r="AC41" s="9">
        <f ca="1">AB40*(1-'Risk female'!AC40)</f>
        <v>116567.88677303928</v>
      </c>
      <c r="AD41" s="9">
        <f ca="1">AC40*(1-'Risk female'!AD40)</f>
        <v>119913.7836763957</v>
      </c>
      <c r="AE41" s="9">
        <f ca="1">AD40*(1-'Risk female'!AE40)</f>
        <v>120143.22555200475</v>
      </c>
      <c r="AF41" s="9">
        <f ca="1">AE40*(1-'Risk female'!AF40)</f>
        <v>118839.20119700098</v>
      </c>
      <c r="AG41" s="9">
        <f ca="1">AF40*(1-'Risk female'!AG40)</f>
        <v>118127.82201926364</v>
      </c>
      <c r="AH41" s="9">
        <f ca="1">AG40*(1-'Risk female'!AH40)</f>
        <v>117834.74926123796</v>
      </c>
      <c r="AI41" s="9">
        <f ca="1">AH40*(1-'Risk female'!AI40)</f>
        <v>114900.2897000706</v>
      </c>
      <c r="AJ41" s="9">
        <f ca="1">AI40*(1-'Risk female'!AJ40)</f>
        <v>113646.77421573717</v>
      </c>
      <c r="AK41" s="9">
        <f ca="1">AJ40*(1-'Risk female'!AK40)</f>
        <v>114789.00735944844</v>
      </c>
      <c r="AL41" s="9">
        <f ca="1">AK40*(1-'Risk female'!AL40)</f>
        <v>116909.78924214451</v>
      </c>
      <c r="AM41" s="9">
        <f ca="1">AL40*(1-'Risk female'!AM40)</f>
        <v>117072.71819979123</v>
      </c>
      <c r="AN41" s="9">
        <f ca="1">AM40*(1-'Risk female'!AN40)</f>
        <v>119675.67718718802</v>
      </c>
      <c r="AO41" s="9">
        <f ca="1">AN40*(1-'Risk female'!AO40)</f>
        <v>116732.33487454722</v>
      </c>
      <c r="AP41" s="9">
        <f ca="1">AO40*(1-'Risk female'!AP40)</f>
        <v>116155.87784342148</v>
      </c>
      <c r="AQ41" s="9">
        <f ca="1">AP40*(1-'Risk female'!AQ40)</f>
        <v>115598.76127320236</v>
      </c>
      <c r="AR41" s="9">
        <f ca="1">AQ40*(1-'Risk female'!AR40)</f>
        <v>110498.19714251862</v>
      </c>
      <c r="AS41" s="9">
        <f ca="1">AR40*(1-'Risk female'!AS40)</f>
        <v>103210.3168328184</v>
      </c>
      <c r="AT41" s="9">
        <f ca="1">AS40*(1-'Risk female'!AT40)</f>
        <v>97627.883939303822</v>
      </c>
      <c r="AU41" s="9">
        <f ca="1">AT40*(1-'Risk female'!AU40)</f>
        <v>94581.309441626654</v>
      </c>
      <c r="AV41" s="9">
        <f ca="1">AU40*(1-'Risk female'!AV40)</f>
        <v>95769.352011649506</v>
      </c>
      <c r="AW41" s="9">
        <f ca="1">AV40*(1-'Risk female'!AW40)</f>
        <v>95592.848328969747</v>
      </c>
      <c r="AX41" s="9">
        <f ca="1">AW40*(1-'Risk female'!AX40)</f>
        <v>95489.233083169078</v>
      </c>
      <c r="AY41" s="9">
        <f ca="1">AX40*(1-'Risk female'!AY40)</f>
        <v>92708.847363420864</v>
      </c>
      <c r="AZ41" s="9">
        <f ca="1">AY40*(1-'Risk female'!AZ40)</f>
        <v>91087.901710919672</v>
      </c>
    </row>
    <row r="42" spans="1:52" x14ac:dyDescent="0.2">
      <c r="A42" s="1">
        <v>39</v>
      </c>
      <c r="B42" s="9">
        <v>128371</v>
      </c>
      <c r="C42" s="9">
        <v>129217</v>
      </c>
      <c r="D42" s="9">
        <v>130939</v>
      </c>
      <c r="E42" s="9">
        <v>132803</v>
      </c>
      <c r="F42" s="9">
        <v>130016</v>
      </c>
      <c r="G42" s="9">
        <v>127483</v>
      </c>
      <c r="H42" s="9">
        <v>126480</v>
      </c>
      <c r="I42" s="9">
        <v>127425</v>
      </c>
      <c r="J42" s="9">
        <v>132583</v>
      </c>
      <c r="K42" s="9">
        <v>129980</v>
      </c>
      <c r="L42" s="9">
        <v>124494</v>
      </c>
      <c r="M42" s="9">
        <v>119501</v>
      </c>
      <c r="N42" s="9">
        <v>110118</v>
      </c>
      <c r="O42" s="9">
        <v>106045</v>
      </c>
      <c r="P42" s="9">
        <v>101360</v>
      </c>
      <c r="Q42" s="9">
        <v>100107</v>
      </c>
      <c r="R42" s="9">
        <v>99919</v>
      </c>
      <c r="S42" s="9">
        <v>101545</v>
      </c>
      <c r="T42" s="9">
        <v>101835</v>
      </c>
      <c r="U42" s="9">
        <v>105743</v>
      </c>
      <c r="V42" s="9">
        <v>105208</v>
      </c>
      <c r="W42" s="9">
        <v>103354</v>
      </c>
      <c r="X42" s="9">
        <v>104580</v>
      </c>
      <c r="Y42" s="9">
        <v>108418.5</v>
      </c>
      <c r="Z42" s="9">
        <v>111493</v>
      </c>
      <c r="AA42" s="9">
        <f ca="1">Z41-'Baseline female'!Z41</f>
        <v>114401.64320546457</v>
      </c>
      <c r="AB42" s="9">
        <f ca="1">AA41*(1-'Risk female'!AB41)</f>
        <v>114054.25811547686</v>
      </c>
      <c r="AC42" s="9">
        <f ca="1">AB41*(1-'Risk female'!AC41)</f>
        <v>115030.51402996268</v>
      </c>
      <c r="AD42" s="9">
        <f ca="1">AC41*(1-'Risk female'!AD41)</f>
        <v>116518.60509549301</v>
      </c>
      <c r="AE42" s="9">
        <f ca="1">AD41*(1-'Risk female'!AE41)</f>
        <v>119863.83665157892</v>
      </c>
      <c r="AF42" s="9">
        <f ca="1">AE41*(1-'Risk female'!AF41)</f>
        <v>120093.92250474199</v>
      </c>
      <c r="AG42" s="9">
        <f ca="1">AF41*(1-'Risk female'!AG41)</f>
        <v>118791.15398894211</v>
      </c>
      <c r="AH42" s="9">
        <f ca="1">AG41*(1-'Risk female'!AH41)</f>
        <v>118080.76823172625</v>
      </c>
      <c r="AI42" s="9">
        <f ca="1">AH41*(1-'Risk female'!AI41)</f>
        <v>117788.50586416022</v>
      </c>
      <c r="AJ42" s="9">
        <f ca="1">AI41*(1-'Risk female'!AJ41)</f>
        <v>114855.86429160027</v>
      </c>
      <c r="AK42" s="9">
        <f ca="1">AJ41*(1-'Risk female'!AK41)</f>
        <v>113603.48284104656</v>
      </c>
      <c r="AL42" s="9">
        <f ca="1">AK41*(1-'Risk female'!AL41)</f>
        <v>114745.92707900773</v>
      </c>
      <c r="AM42" s="9">
        <f ca="1">AL41*(1-'Risk female'!AM41)</f>
        <v>116866.56144977731</v>
      </c>
      <c r="AN42" s="9">
        <f ca="1">AM41*(1-'Risk female'!AN41)</f>
        <v>117030.06988855607</v>
      </c>
      <c r="AO42" s="9">
        <f ca="1">AN41*(1-'Risk female'!AO41)</f>
        <v>119632.72493030623</v>
      </c>
      <c r="AP42" s="9">
        <f ca="1">AO41*(1-'Risk female'!AP41)</f>
        <v>116691.05815022842</v>
      </c>
      <c r="AQ42" s="9">
        <f ca="1">AP41*(1-'Risk female'!AQ41)</f>
        <v>116115.41194364849</v>
      </c>
      <c r="AR42" s="9">
        <f ca="1">AQ41*(1-'Risk female'!AR41)</f>
        <v>115559.08460933219</v>
      </c>
      <c r="AS42" s="9">
        <f ca="1">AR41*(1-'Risk female'!AS41)</f>
        <v>110460.83161499677</v>
      </c>
      <c r="AT42" s="9">
        <f ca="1">AS41*(1-'Risk female'!AT41)</f>
        <v>103175.93151881038</v>
      </c>
      <c r="AU42" s="9">
        <f ca="1">AT41*(1-'Risk female'!AU41)</f>
        <v>97595.839128088192</v>
      </c>
      <c r="AV42" s="9">
        <f ca="1">AU41*(1-'Risk female'!AV41)</f>
        <v>94550.723410841776</v>
      </c>
      <c r="AW42" s="9">
        <f ca="1">AV41*(1-'Risk female'!AW41)</f>
        <v>95738.839475592496</v>
      </c>
      <c r="AX42" s="9">
        <f ca="1">AW41*(1-'Risk female'!AX41)</f>
        <v>95562.842120882342</v>
      </c>
      <c r="AY42" s="9">
        <f ca="1">AX41*(1-'Risk female'!AY41)</f>
        <v>95459.702360330441</v>
      </c>
      <c r="AZ42" s="9">
        <f ca="1">AY41*(1-'Risk female'!AZ41)</f>
        <v>92680.600202014321</v>
      </c>
    </row>
    <row r="43" spans="1:52" x14ac:dyDescent="0.2">
      <c r="A43" s="1">
        <v>40</v>
      </c>
      <c r="B43" s="9">
        <v>125233</v>
      </c>
      <c r="C43" s="9">
        <v>128529</v>
      </c>
      <c r="D43" s="9">
        <v>129327</v>
      </c>
      <c r="E43" s="9">
        <v>130871</v>
      </c>
      <c r="F43" s="9">
        <v>132644</v>
      </c>
      <c r="G43" s="9">
        <v>129705</v>
      </c>
      <c r="H43" s="9">
        <v>127109</v>
      </c>
      <c r="I43" s="9">
        <v>126165</v>
      </c>
      <c r="J43" s="9">
        <v>127289</v>
      </c>
      <c r="K43" s="9">
        <v>132584</v>
      </c>
      <c r="L43" s="9">
        <v>129993</v>
      </c>
      <c r="M43" s="9">
        <v>124484</v>
      </c>
      <c r="N43" s="9">
        <v>119432</v>
      </c>
      <c r="O43" s="9">
        <v>110095</v>
      </c>
      <c r="P43" s="9">
        <v>106097</v>
      </c>
      <c r="Q43" s="9">
        <v>101579</v>
      </c>
      <c r="R43" s="9">
        <v>100408</v>
      </c>
      <c r="S43" s="9">
        <v>100283</v>
      </c>
      <c r="T43" s="9">
        <v>102030</v>
      </c>
      <c r="U43" s="9">
        <v>102456</v>
      </c>
      <c r="V43" s="9">
        <v>106375</v>
      </c>
      <c r="W43" s="9">
        <v>105722</v>
      </c>
      <c r="X43" s="9">
        <v>104614</v>
      </c>
      <c r="Y43" s="9">
        <v>106100</v>
      </c>
      <c r="Z43" s="9">
        <v>109225</v>
      </c>
      <c r="AA43" s="9">
        <f ca="1">Z42-'Baseline female'!Z42</f>
        <v>111432.32011421362</v>
      </c>
      <c r="AB43" s="9">
        <f ca="1">AA42*(1-'Risk female'!AB42)</f>
        <v>114341.20698020399</v>
      </c>
      <c r="AC43" s="9">
        <f ca="1">AB42*(1-'Risk female'!AC42)</f>
        <v>113994.89584130434</v>
      </c>
      <c r="AD43" s="9">
        <f ca="1">AC42*(1-'Risk female'!AD42)</f>
        <v>114971.52842407281</v>
      </c>
      <c r="AE43" s="9">
        <f ca="1">AD42*(1-'Risk female'!AE42)</f>
        <v>116459.73940822622</v>
      </c>
      <c r="AF43" s="9">
        <f ca="1">AE42*(1-'Risk female'!AF42)</f>
        <v>119804.17585132419</v>
      </c>
      <c r="AG43" s="9">
        <f ca="1">AF42*(1-'Risk female'!AG42)</f>
        <v>120035.03056114214</v>
      </c>
      <c r="AH43" s="9">
        <f ca="1">AG42*(1-'Risk female'!AH42)</f>
        <v>118733.76178315507</v>
      </c>
      <c r="AI43" s="9">
        <f ca="1">AH42*(1-'Risk female'!AI42)</f>
        <v>118024.56232698199</v>
      </c>
      <c r="AJ43" s="9">
        <f ca="1">AI42*(1-'Risk female'!AJ42)</f>
        <v>117733.2676482034</v>
      </c>
      <c r="AK43" s="9">
        <f ca="1">AJ42*(1-'Risk female'!AK42)</f>
        <v>114802.79737394421</v>
      </c>
      <c r="AL43" s="9">
        <f ca="1">AK42*(1-'Risk female'!AL42)</f>
        <v>113551.77025073027</v>
      </c>
      <c r="AM43" s="9">
        <f ca="1">AL42*(1-'Risk female'!AM42)</f>
        <v>114694.46635605329</v>
      </c>
      <c r="AN43" s="9">
        <f ca="1">AM42*(1-'Risk female'!AN42)</f>
        <v>116814.92423277807</v>
      </c>
      <c r="AO43" s="9">
        <f ca="1">AN42*(1-'Risk female'!AO42)</f>
        <v>116979.12460498886</v>
      </c>
      <c r="AP43" s="9">
        <f ca="1">AO42*(1-'Risk female'!AP42)</f>
        <v>119581.41629397226</v>
      </c>
      <c r="AQ43" s="9">
        <f ca="1">AP42*(1-'Risk female'!AQ42)</f>
        <v>116641.75076039492</v>
      </c>
      <c r="AR43" s="9">
        <f ca="1">AQ42*(1-'Risk female'!AR42)</f>
        <v>116067.07287706232</v>
      </c>
      <c r="AS43" s="9">
        <f ca="1">AR42*(1-'Risk female'!AS42)</f>
        <v>115511.6880906524</v>
      </c>
      <c r="AT43" s="9">
        <f ca="1">AS42*(1-'Risk female'!AT42)</f>
        <v>110416.19568201818</v>
      </c>
      <c r="AU43" s="9">
        <f ca="1">AT42*(1-'Risk female'!AU42)</f>
        <v>103134.85546968284</v>
      </c>
      <c r="AV43" s="9">
        <f ca="1">AU42*(1-'Risk female'!AV42)</f>
        <v>97557.558811022507</v>
      </c>
      <c r="AW43" s="9">
        <f ca="1">AV42*(1-'Risk female'!AW42)</f>
        <v>94514.185556719924</v>
      </c>
      <c r="AX43" s="9">
        <f ca="1">AW42*(1-'Risk female'!AX42)</f>
        <v>95702.389243494545</v>
      </c>
      <c r="AY43" s="9">
        <f ca="1">AX42*(1-'Risk female'!AY42)</f>
        <v>95526.996578625884</v>
      </c>
      <c r="AZ43" s="9">
        <f ca="1">AY42*(1-'Risk female'!AZ42)</f>
        <v>95424.424671051209</v>
      </c>
    </row>
    <row r="44" spans="1:52" x14ac:dyDescent="0.2">
      <c r="A44" s="1">
        <v>41</v>
      </c>
      <c r="B44" s="9">
        <v>124835</v>
      </c>
      <c r="C44" s="9">
        <v>125360</v>
      </c>
      <c r="D44" s="9">
        <v>128559</v>
      </c>
      <c r="E44" s="9">
        <v>129281</v>
      </c>
      <c r="F44" s="9">
        <v>130703</v>
      </c>
      <c r="G44" s="9">
        <v>132378</v>
      </c>
      <c r="H44" s="9">
        <v>129333</v>
      </c>
      <c r="I44" s="9">
        <v>126778</v>
      </c>
      <c r="J44" s="9">
        <v>125954</v>
      </c>
      <c r="K44" s="9">
        <v>127261</v>
      </c>
      <c r="L44" s="9">
        <v>132607</v>
      </c>
      <c r="M44" s="9">
        <v>130019</v>
      </c>
      <c r="N44" s="9">
        <v>124432</v>
      </c>
      <c r="O44" s="9">
        <v>119394</v>
      </c>
      <c r="P44" s="9">
        <v>110089</v>
      </c>
      <c r="Q44" s="9">
        <v>106227</v>
      </c>
      <c r="R44" s="9">
        <v>101870</v>
      </c>
      <c r="S44" s="9">
        <v>100779</v>
      </c>
      <c r="T44" s="9">
        <v>100773</v>
      </c>
      <c r="U44" s="9">
        <v>102646</v>
      </c>
      <c r="V44" s="9">
        <v>102998</v>
      </c>
      <c r="W44" s="9">
        <v>106777</v>
      </c>
      <c r="X44" s="9">
        <v>106872</v>
      </c>
      <c r="Y44" s="9">
        <v>105974.5</v>
      </c>
      <c r="Z44" s="9">
        <v>106838</v>
      </c>
      <c r="AA44" s="9">
        <f ca="1">Z43-'Baseline female'!Z43</f>
        <v>109162.50340689209</v>
      </c>
      <c r="AB44" s="9">
        <f ca="1">AA43*(1-'Risk female'!AB43)</f>
        <v>111370.43112663167</v>
      </c>
      <c r="AC44" s="9">
        <f ca="1">AB43*(1-'Risk female'!AC43)</f>
        <v>114278.64090168732</v>
      </c>
      <c r="AD44" s="9">
        <f ca="1">AC43*(1-'Risk female'!AD43)</f>
        <v>113933.44108131183</v>
      </c>
      <c r="AE44" s="9">
        <f ca="1">AD43*(1-'Risk female'!AE43)</f>
        <v>114910.46313976307</v>
      </c>
      <c r="AF44" s="9">
        <f ca="1">AE43*(1-'Risk female'!AF43)</f>
        <v>116398.79780850436</v>
      </c>
      <c r="AG44" s="9">
        <f ca="1">AF43*(1-'Risk female'!AG43)</f>
        <v>119742.41063739269</v>
      </c>
      <c r="AH44" s="9">
        <f ca="1">AG43*(1-'Risk female'!AH43)</f>
        <v>119974.06087502708</v>
      </c>
      <c r="AI44" s="9">
        <f ca="1">AH43*(1-'Risk female'!AI43)</f>
        <v>118674.34431567934</v>
      </c>
      <c r="AJ44" s="9">
        <f ca="1">AI43*(1-'Risk female'!AJ43)</f>
        <v>117966.3726071861</v>
      </c>
      <c r="AK44" s="9">
        <f ca="1">AJ43*(1-'Risk female'!AK43)</f>
        <v>117676.07936977182</v>
      </c>
      <c r="AL44" s="9">
        <f ca="1">AK43*(1-'Risk female'!AL43)</f>
        <v>114747.85666573497</v>
      </c>
      <c r="AM44" s="9">
        <f ca="1">AL43*(1-'Risk female'!AM43)</f>
        <v>113498.23132536796</v>
      </c>
      <c r="AN44" s="9">
        <f ca="1">AM43*(1-'Risk female'!AN43)</f>
        <v>114641.18783468734</v>
      </c>
      <c r="AO44" s="9">
        <f ca="1">AN43*(1-'Risk female'!AO43)</f>
        <v>116761.46262840732</v>
      </c>
      <c r="AP44" s="9">
        <f ca="1">AO43*(1-'Risk female'!AP43)</f>
        <v>116926.3790360882</v>
      </c>
      <c r="AQ44" s="9">
        <f ca="1">AP43*(1-'Risk female'!AQ43)</f>
        <v>119528.29419038552</v>
      </c>
      <c r="AR44" s="9">
        <f ca="1">AQ43*(1-'Risk female'!AR43)</f>
        <v>116590.70031223808</v>
      </c>
      <c r="AS44" s="9">
        <f ca="1">AR43*(1-'Risk female'!AS43)</f>
        <v>116017.02467054864</v>
      </c>
      <c r="AT44" s="9">
        <f ca="1">AS43*(1-'Risk female'!AT43)</f>
        <v>115462.61545598389</v>
      </c>
      <c r="AU44" s="9">
        <f ca="1">AT43*(1-'Risk female'!AU43)</f>
        <v>110369.98097732359</v>
      </c>
      <c r="AV44" s="9">
        <f ca="1">AU43*(1-'Risk female'!AV43)</f>
        <v>103092.32630775814</v>
      </c>
      <c r="AW44" s="9">
        <f ca="1">AV43*(1-'Risk female'!AW43)</f>
        <v>97517.924050135873</v>
      </c>
      <c r="AX44" s="9">
        <f ca="1">AW43*(1-'Risk female'!AX43)</f>
        <v>94476.354691666696</v>
      </c>
      <c r="AY44" s="9">
        <f ca="1">AX43*(1-'Risk female'!AY43)</f>
        <v>95664.648885642906</v>
      </c>
      <c r="AZ44" s="9">
        <f ca="1">AY43*(1-'Risk female'!AZ43)</f>
        <v>95489.882104209013</v>
      </c>
    </row>
    <row r="45" spans="1:52" x14ac:dyDescent="0.2">
      <c r="A45" s="1">
        <v>42</v>
      </c>
      <c r="B45" s="9">
        <v>121714</v>
      </c>
      <c r="C45" s="9">
        <v>124962</v>
      </c>
      <c r="D45" s="9">
        <v>125341</v>
      </c>
      <c r="E45" s="9">
        <v>128463</v>
      </c>
      <c r="F45" s="9">
        <v>129106</v>
      </c>
      <c r="G45" s="9">
        <v>130410</v>
      </c>
      <c r="H45" s="9">
        <v>132050</v>
      </c>
      <c r="I45" s="9">
        <v>129004</v>
      </c>
      <c r="J45" s="9">
        <v>126627</v>
      </c>
      <c r="K45" s="9">
        <v>125868</v>
      </c>
      <c r="L45" s="9">
        <v>127296</v>
      </c>
      <c r="M45" s="9">
        <v>132580</v>
      </c>
      <c r="N45" s="9">
        <v>129975</v>
      </c>
      <c r="O45" s="9">
        <v>124430</v>
      </c>
      <c r="P45" s="9">
        <v>119429</v>
      </c>
      <c r="Q45" s="9">
        <v>110185</v>
      </c>
      <c r="R45" s="9">
        <v>106469</v>
      </c>
      <c r="S45" s="9">
        <v>102211</v>
      </c>
      <c r="T45" s="9">
        <v>101210</v>
      </c>
      <c r="U45" s="9">
        <v>101353</v>
      </c>
      <c r="V45" s="9">
        <v>103177</v>
      </c>
      <c r="W45" s="9">
        <v>103426</v>
      </c>
      <c r="X45" s="9">
        <v>107826</v>
      </c>
      <c r="Y45" s="9">
        <v>108157.5</v>
      </c>
      <c r="Z45" s="9">
        <v>106725</v>
      </c>
      <c r="AA45" s="9">
        <f ca="1">Z44-'Baseline female'!Z44</f>
        <v>106768.084837877</v>
      </c>
      <c r="AB45" s="9">
        <f ca="1">AA44*(1-'Risk female'!AB44)</f>
        <v>109093.16289844997</v>
      </c>
      <c r="AC45" s="9">
        <f ca="1">AB44*(1-'Risk female'!AC44)</f>
        <v>111300.73359563149</v>
      </c>
      <c r="AD45" s="9">
        <f ca="1">AC44*(1-'Risk female'!AD44)</f>
        <v>114208.18027243712</v>
      </c>
      <c r="AE45" s="9">
        <f ca="1">AD44*(1-'Risk female'!AE44)</f>
        <v>113864.23143613231</v>
      </c>
      <c r="AF45" s="9">
        <f ca="1">AE44*(1-'Risk female'!AF44)</f>
        <v>114841.69156943125</v>
      </c>
      <c r="AG45" s="9">
        <f ca="1">AF44*(1-'Risk female'!AG44)</f>
        <v>116330.1649924462</v>
      </c>
      <c r="AH45" s="9">
        <f ca="1">AG44*(1-'Risk female'!AH44)</f>
        <v>119672.84972357794</v>
      </c>
      <c r="AI45" s="9">
        <f ca="1">AH44*(1-'Risk female'!AI44)</f>
        <v>119905.39537318858</v>
      </c>
      <c r="AJ45" s="9">
        <f ca="1">AI44*(1-'Risk female'!AJ44)</f>
        <v>118607.42645660412</v>
      </c>
      <c r="AK45" s="9">
        <f ca="1">AJ44*(1-'Risk female'!AK44)</f>
        <v>117900.83699205161</v>
      </c>
      <c r="AL45" s="9">
        <f ca="1">AK44*(1-'Risk female'!AL44)</f>
        <v>117611.67114887455</v>
      </c>
      <c r="AM45" s="9">
        <f ca="1">AL44*(1-'Risk female'!AM44)</f>
        <v>114685.97932334895</v>
      </c>
      <c r="AN45" s="9">
        <f ca="1">AM44*(1-'Risk female'!AN44)</f>
        <v>113437.93232368764</v>
      </c>
      <c r="AO45" s="9">
        <f ca="1">AN44*(1-'Risk female'!AO44)</f>
        <v>114581.18169852556</v>
      </c>
      <c r="AP45" s="9">
        <f ca="1">AO44*(1-'Risk female'!AP44)</f>
        <v>116701.24987733828</v>
      </c>
      <c r="AQ45" s="9">
        <f ca="1">AP44*(1-'Risk female'!AQ44)</f>
        <v>116866.97233967728</v>
      </c>
      <c r="AR45" s="9">
        <f ca="1">AQ44*(1-'Risk female'!AR44)</f>
        <v>119468.46300864838</v>
      </c>
      <c r="AS45" s="9">
        <f ca="1">AR44*(1-'Risk female'!AS44)</f>
        <v>116533.20204887119</v>
      </c>
      <c r="AT45" s="9">
        <f ca="1">AS44*(1-'Risk female'!AT44)</f>
        <v>115960.65487000602</v>
      </c>
      <c r="AU45" s="9">
        <f ca="1">AT44*(1-'Risk female'!AU44)</f>
        <v>115407.34409950268</v>
      </c>
      <c r="AV45" s="9">
        <f ca="1">AU44*(1-'Risk female'!AV44)</f>
        <v>110317.9282298246</v>
      </c>
      <c r="AW45" s="9">
        <f ca="1">AV44*(1-'Risk female'!AW44)</f>
        <v>103044.42438042752</v>
      </c>
      <c r="AX45" s="9">
        <f ca="1">AW44*(1-'Risk female'!AX44)</f>
        <v>97473.281905201104</v>
      </c>
      <c r="AY45" s="9">
        <f ca="1">AX44*(1-'Risk female'!AY44)</f>
        <v>94433.744087567873</v>
      </c>
      <c r="AZ45" s="9">
        <f ca="1">AY44*(1-'Risk female'!AZ44)</f>
        <v>95622.139972323363</v>
      </c>
    </row>
    <row r="46" spans="1:52" x14ac:dyDescent="0.2">
      <c r="A46" s="1">
        <v>43</v>
      </c>
      <c r="B46" s="9">
        <v>119748</v>
      </c>
      <c r="C46" s="9">
        <v>121759</v>
      </c>
      <c r="D46" s="9">
        <v>124951</v>
      </c>
      <c r="E46" s="9">
        <v>125170</v>
      </c>
      <c r="F46" s="9">
        <v>128243</v>
      </c>
      <c r="G46" s="9">
        <v>128867</v>
      </c>
      <c r="H46" s="9">
        <v>130084</v>
      </c>
      <c r="I46" s="9">
        <v>131708</v>
      </c>
      <c r="J46" s="9">
        <v>128799</v>
      </c>
      <c r="K46" s="9">
        <v>126588</v>
      </c>
      <c r="L46" s="9">
        <v>125840</v>
      </c>
      <c r="M46" s="9">
        <v>127303</v>
      </c>
      <c r="N46" s="9">
        <v>132497</v>
      </c>
      <c r="O46" s="9">
        <v>129886</v>
      </c>
      <c r="P46" s="9">
        <v>124473</v>
      </c>
      <c r="Q46" s="9">
        <v>119478</v>
      </c>
      <c r="R46" s="9">
        <v>110386</v>
      </c>
      <c r="S46" s="9">
        <v>106815</v>
      </c>
      <c r="T46" s="9">
        <v>102593</v>
      </c>
      <c r="U46" s="9">
        <v>101684</v>
      </c>
      <c r="V46" s="9">
        <v>101842</v>
      </c>
      <c r="W46" s="9">
        <v>103558</v>
      </c>
      <c r="X46" s="9">
        <v>104390</v>
      </c>
      <c r="Y46" s="9">
        <v>109060</v>
      </c>
      <c r="Z46" s="9">
        <v>108812</v>
      </c>
      <c r="AA46" s="9">
        <f ca="1">Z45-'Baseline female'!Z45</f>
        <v>106648.4586934887</v>
      </c>
      <c r="AB46" s="9">
        <f ca="1">AA45*(1-'Risk female'!AB45)</f>
        <v>106693.75912630455</v>
      </c>
      <c r="AC46" s="9">
        <f ca="1">AB45*(1-'Risk female'!AC45)</f>
        <v>109018.34093266877</v>
      </c>
      <c r="AD46" s="9">
        <f ca="1">AC45*(1-'Risk female'!AD45)</f>
        <v>111225.52567775664</v>
      </c>
      <c r="AE46" s="9">
        <f ca="1">AD45*(1-'Risk female'!AE45)</f>
        <v>114132.14822105039</v>
      </c>
      <c r="AF46" s="9">
        <f ca="1">AE45*(1-'Risk female'!AF45)</f>
        <v>113789.54860499283</v>
      </c>
      <c r="AG46" s="9">
        <f ca="1">AF45*(1-'Risk female'!AG45)</f>
        <v>114767.48079004696</v>
      </c>
      <c r="AH46" s="9">
        <f ca="1">AG45*(1-'Risk female'!AH45)</f>
        <v>116256.10328611617</v>
      </c>
      <c r="AI46" s="9">
        <f ca="1">AH45*(1-'Risk female'!AI45)</f>
        <v>119597.78585201873</v>
      </c>
      <c r="AJ46" s="9">
        <f ca="1">AI45*(1-'Risk female'!AJ45)</f>
        <v>119831.29711306687</v>
      </c>
      <c r="AK46" s="9">
        <f ca="1">AJ45*(1-'Risk female'!AK45)</f>
        <v>118535.21350017605</v>
      </c>
      <c r="AL46" s="9">
        <f ca="1">AK45*(1-'Risk female'!AL45)</f>
        <v>117830.11506453092</v>
      </c>
      <c r="AM46" s="9">
        <f ca="1">AL45*(1-'Risk female'!AM45)</f>
        <v>117542.16526358254</v>
      </c>
      <c r="AN46" s="9">
        <f ca="1">AM45*(1-'Risk female'!AN45)</f>
        <v>114619.20408550878</v>
      </c>
      <c r="AO46" s="9">
        <f ca="1">AN45*(1-'Risk female'!AO45)</f>
        <v>113372.85984112098</v>
      </c>
      <c r="AP46" s="9">
        <f ca="1">AO45*(1-'Risk female'!AP45)</f>
        <v>114516.42475704322</v>
      </c>
      <c r="AQ46" s="9">
        <f ca="1">AP45*(1-'Risk female'!AQ45)</f>
        <v>116636.26945992906</v>
      </c>
      <c r="AR46" s="9">
        <f ca="1">AQ45*(1-'Risk female'!AR45)</f>
        <v>116802.86131177026</v>
      </c>
      <c r="AS46" s="9">
        <f ca="1">AR45*(1-'Risk female'!AS45)</f>
        <v>119403.89339596996</v>
      </c>
      <c r="AT46" s="9">
        <f ca="1">AS45*(1-'Risk female'!AT45)</f>
        <v>116471.14965469613</v>
      </c>
      <c r="AU46" s="9">
        <f ca="1">AT45*(1-'Risk female'!AU45)</f>
        <v>115899.81987458876</v>
      </c>
      <c r="AV46" s="9">
        <f ca="1">AU45*(1-'Risk female'!AV45)</f>
        <v>115347.69413016985</v>
      </c>
      <c r="AW46" s="9">
        <f ca="1">AV45*(1-'Risk female'!AW45)</f>
        <v>110261.75145100943</v>
      </c>
      <c r="AX46" s="9">
        <f ca="1">AW45*(1-'Risk female'!AX45)</f>
        <v>102992.72692217454</v>
      </c>
      <c r="AY46" s="9">
        <f ca="1">AX45*(1-'Risk female'!AY45)</f>
        <v>97425.10218868946</v>
      </c>
      <c r="AZ46" s="9">
        <f ca="1">AY45*(1-'Risk female'!AZ45)</f>
        <v>94387.75658575476</v>
      </c>
    </row>
    <row r="47" spans="1:52" x14ac:dyDescent="0.2">
      <c r="A47" s="1">
        <v>44</v>
      </c>
      <c r="B47" s="9">
        <v>117747</v>
      </c>
      <c r="C47" s="9">
        <v>119775</v>
      </c>
      <c r="D47" s="9">
        <v>121715</v>
      </c>
      <c r="E47" s="9">
        <v>124801</v>
      </c>
      <c r="F47" s="9">
        <v>124919</v>
      </c>
      <c r="G47" s="9">
        <v>127924</v>
      </c>
      <c r="H47" s="9">
        <v>128513</v>
      </c>
      <c r="I47" s="9">
        <v>129767</v>
      </c>
      <c r="J47" s="9">
        <v>131469</v>
      </c>
      <c r="K47" s="9">
        <v>128721</v>
      </c>
      <c r="L47" s="9">
        <v>126554</v>
      </c>
      <c r="M47" s="9">
        <v>125768</v>
      </c>
      <c r="N47" s="9">
        <v>127257</v>
      </c>
      <c r="O47" s="9">
        <v>132384</v>
      </c>
      <c r="P47" s="9">
        <v>129847</v>
      </c>
      <c r="Q47" s="9">
        <v>124539</v>
      </c>
      <c r="R47" s="9">
        <v>119621</v>
      </c>
      <c r="S47" s="9">
        <v>110625</v>
      </c>
      <c r="T47" s="9">
        <v>107166</v>
      </c>
      <c r="U47" s="9">
        <v>103006</v>
      </c>
      <c r="V47" s="9">
        <v>102094</v>
      </c>
      <c r="W47" s="9">
        <v>102222</v>
      </c>
      <c r="X47" s="9">
        <v>104482</v>
      </c>
      <c r="Y47" s="9">
        <v>105485.5</v>
      </c>
      <c r="Z47" s="9">
        <v>109697</v>
      </c>
      <c r="AA47" s="9">
        <f ca="1">Z46-'Baseline female'!Z46</f>
        <v>108724.03781166772</v>
      </c>
      <c r="AB47" s="9">
        <f ca="1">AA46*(1-'Risk female'!AB46)</f>
        <v>106564.77482829201</v>
      </c>
      <c r="AC47" s="9">
        <f ca="1">AB46*(1-'Risk female'!AC46)</f>
        <v>106611.2769478854</v>
      </c>
      <c r="AD47" s="9">
        <f ca="1">AC46*(1-'Risk female'!AD46)</f>
        <v>108935.30718652783</v>
      </c>
      <c r="AE47" s="9">
        <f ca="1">AD46*(1-'Risk female'!AE46)</f>
        <v>111142.06277438776</v>
      </c>
      <c r="AF47" s="9">
        <f ca="1">AE46*(1-'Risk female'!AF46)</f>
        <v>114047.7698823117</v>
      </c>
      <c r="AG47" s="9">
        <f ca="1">AF46*(1-'Risk female'!AG46)</f>
        <v>113706.66677886764</v>
      </c>
      <c r="AH47" s="9">
        <f ca="1">AG46*(1-'Risk female'!AH46)</f>
        <v>114685.12204068158</v>
      </c>
      <c r="AI47" s="9">
        <f ca="1">AH46*(1-'Risk female'!AI46)</f>
        <v>116173.9091918417</v>
      </c>
      <c r="AJ47" s="9">
        <f ca="1">AI46*(1-'Risk female'!AJ46)</f>
        <v>119514.47876489212</v>
      </c>
      <c r="AK47" s="9">
        <f ca="1">AJ46*(1-'Risk female'!AK46)</f>
        <v>119749.06091421476</v>
      </c>
      <c r="AL47" s="9">
        <f ca="1">AK46*(1-'Risk female'!AL46)</f>
        <v>118455.06892859735</v>
      </c>
      <c r="AM47" s="9">
        <f ca="1">AL46*(1-'Risk female'!AM46)</f>
        <v>117751.62458453661</v>
      </c>
      <c r="AN47" s="9">
        <f ca="1">AM46*(1-'Risk female'!AN46)</f>
        <v>117465.02371949686</v>
      </c>
      <c r="AO47" s="9">
        <f ca="1">AN46*(1-'Risk female'!AO46)</f>
        <v>114545.09252003489</v>
      </c>
      <c r="AP47" s="9">
        <f ca="1">AO46*(1-'Risk female'!AP46)</f>
        <v>113300.63748401431</v>
      </c>
      <c r="AQ47" s="9">
        <f ca="1">AP46*(1-'Risk female'!AQ46)</f>
        <v>114444.55200162881</v>
      </c>
      <c r="AR47" s="9">
        <f ca="1">AQ46*(1-'Risk female'!AR46)</f>
        <v>116564.14806924023</v>
      </c>
      <c r="AS47" s="9">
        <f ca="1">AR46*(1-'Risk female'!AS46)</f>
        <v>116731.70426562546</v>
      </c>
      <c r="AT47" s="9">
        <f ca="1">AS46*(1-'Risk female'!AT46)</f>
        <v>119332.22678371698</v>
      </c>
      <c r="AU47" s="9">
        <f ca="1">AT46*(1-'Risk female'!AU46)</f>
        <v>116402.27638400948</v>
      </c>
      <c r="AV47" s="9">
        <f ca="1">AU46*(1-'Risk female'!AV46)</f>
        <v>115832.29728901686</v>
      </c>
      <c r="AW47" s="9">
        <f ca="1">AV46*(1-'Risk female'!AW46)</f>
        <v>115281.48632701002</v>
      </c>
      <c r="AX47" s="9">
        <f ca="1">AW46*(1-'Risk female'!AX46)</f>
        <v>110199.39819953204</v>
      </c>
      <c r="AY47" s="9">
        <f ca="1">AX46*(1-'Risk female'!AY46)</f>
        <v>102935.34504742031</v>
      </c>
      <c r="AZ47" s="9">
        <f ca="1">AY46*(1-'Risk female'!AZ46)</f>
        <v>97371.62445380351</v>
      </c>
    </row>
    <row r="48" spans="1:52" x14ac:dyDescent="0.2">
      <c r="A48" s="1">
        <v>45</v>
      </c>
      <c r="B48" s="9">
        <v>116024</v>
      </c>
      <c r="C48" s="9">
        <v>117726</v>
      </c>
      <c r="D48" s="9">
        <v>119672</v>
      </c>
      <c r="E48" s="9">
        <v>121546</v>
      </c>
      <c r="F48" s="9">
        <v>124523</v>
      </c>
      <c r="G48" s="9">
        <v>124613</v>
      </c>
      <c r="H48" s="9">
        <v>127577</v>
      </c>
      <c r="I48" s="9">
        <v>128181</v>
      </c>
      <c r="J48" s="9">
        <v>129513</v>
      </c>
      <c r="K48" s="9">
        <v>131371</v>
      </c>
      <c r="L48" s="9">
        <v>128645</v>
      </c>
      <c r="M48" s="9">
        <v>126522</v>
      </c>
      <c r="N48" s="9">
        <v>125666</v>
      </c>
      <c r="O48" s="9">
        <v>127160</v>
      </c>
      <c r="P48" s="9">
        <v>132307</v>
      </c>
      <c r="Q48" s="9">
        <v>129844</v>
      </c>
      <c r="R48" s="9">
        <v>124634</v>
      </c>
      <c r="S48" s="9">
        <v>119874</v>
      </c>
      <c r="T48" s="9">
        <v>110916</v>
      </c>
      <c r="U48" s="9">
        <v>107592</v>
      </c>
      <c r="V48" s="9">
        <v>103356</v>
      </c>
      <c r="W48" s="9">
        <v>102454</v>
      </c>
      <c r="X48" s="9">
        <v>103065</v>
      </c>
      <c r="Y48" s="9">
        <v>105519.5</v>
      </c>
      <c r="Z48" s="9">
        <v>106073</v>
      </c>
      <c r="AA48" s="9">
        <f ca="1">Z47-'Baseline female'!Z47</f>
        <v>109599.51438114957</v>
      </c>
      <c r="AB48" s="9">
        <f ca="1">AA47*(1-'Risk female'!AB47)</f>
        <v>108630.25153583041</v>
      </c>
      <c r="AC48" s="9">
        <f ca="1">AB47*(1-'Risk female'!AC47)</f>
        <v>106474.20962898136</v>
      </c>
      <c r="AD48" s="9">
        <f ca="1">AC47*(1-'Risk female'!AD47)</f>
        <v>106522.01121426166</v>
      </c>
      <c r="AE48" s="9">
        <f ca="1">AD47*(1-'Risk female'!AE47)</f>
        <v>108845.44349532414</v>
      </c>
      <c r="AF48" s="9">
        <f ca="1">AE47*(1-'Risk female'!AF47)</f>
        <v>111051.73360810654</v>
      </c>
      <c r="AG48" s="9">
        <f ca="1">AF47*(1-'Risk female'!AG47)</f>
        <v>113956.44895685914</v>
      </c>
      <c r="AH48" s="9">
        <f ca="1">AG47*(1-'Risk female'!AH47)</f>
        <v>113616.96451719716</v>
      </c>
      <c r="AI48" s="9">
        <f ca="1">AH47*(1-'Risk female'!AI47)</f>
        <v>114595.98494014646</v>
      </c>
      <c r="AJ48" s="9">
        <f ca="1">AI47*(1-'Risk female'!AJ47)</f>
        <v>116084.94935386511</v>
      </c>
      <c r="AK48" s="9">
        <f ca="1">AJ47*(1-'Risk female'!AK47)</f>
        <v>119424.3133761708</v>
      </c>
      <c r="AL48" s="9">
        <f ca="1">AK47*(1-'Risk female'!AL47)</f>
        <v>119660.05365836229</v>
      </c>
      <c r="AM48" s="9">
        <f ca="1">AL47*(1-'Risk female'!AM47)</f>
        <v>118368.32463735524</v>
      </c>
      <c r="AN48" s="9">
        <f ca="1">AM47*(1-'Risk female'!AN47)</f>
        <v>117666.6697460524</v>
      </c>
      <c r="AO48" s="9">
        <f ca="1">AN47*(1-'Risk female'!AO47)</f>
        <v>117381.52809076654</v>
      </c>
      <c r="AP48" s="9">
        <f ca="1">AO47*(1-'Risk female'!AP47)</f>
        <v>114464.87566821348</v>
      </c>
      <c r="AQ48" s="9">
        <f ca="1">AP47*(1-'Risk female'!AQ47)</f>
        <v>113222.46472546637</v>
      </c>
      <c r="AR48" s="9">
        <f ca="1">AQ47*(1-'Risk female'!AR47)</f>
        <v>114366.75691561775</v>
      </c>
      <c r="AS48" s="9">
        <f ca="1">AR47*(1-'Risk female'!AS47)</f>
        <v>116486.08313584105</v>
      </c>
      <c r="AT48" s="9">
        <f ca="1">AS47*(1-'Risk female'!AT47)</f>
        <v>116654.68244439516</v>
      </c>
      <c r="AU48" s="9">
        <f ca="1">AT47*(1-'Risk female'!AU47)</f>
        <v>119254.65269903585</v>
      </c>
      <c r="AV48" s="9">
        <f ca="1">AU47*(1-'Risk female'!AV47)</f>
        <v>116327.72523412986</v>
      </c>
      <c r="AW48" s="9">
        <f ca="1">AV47*(1-'Risk female'!AW47)</f>
        <v>115759.20753498336</v>
      </c>
      <c r="AX48" s="9">
        <f ca="1">AW47*(1-'Risk female'!AX47)</f>
        <v>115209.81914046804</v>
      </c>
      <c r="AY48" s="9">
        <f ca="1">AX47*(1-'Risk female'!AY47)</f>
        <v>110131.90283162432</v>
      </c>
      <c r="AZ48" s="9">
        <f ca="1">AY47*(1-'Risk female'!AZ47)</f>
        <v>102873.23051382758</v>
      </c>
    </row>
    <row r="49" spans="1:52" x14ac:dyDescent="0.2">
      <c r="A49" s="1">
        <v>46</v>
      </c>
      <c r="B49" s="9">
        <v>114037</v>
      </c>
      <c r="C49" s="9">
        <v>115892</v>
      </c>
      <c r="D49" s="9">
        <v>117581</v>
      </c>
      <c r="E49" s="9">
        <v>119439</v>
      </c>
      <c r="F49" s="9">
        <v>121258</v>
      </c>
      <c r="G49" s="9">
        <v>124159</v>
      </c>
      <c r="H49" s="9">
        <v>124243</v>
      </c>
      <c r="I49" s="9">
        <v>127253</v>
      </c>
      <c r="J49" s="9">
        <v>127953</v>
      </c>
      <c r="K49" s="9">
        <v>129371</v>
      </c>
      <c r="L49" s="9">
        <v>131288</v>
      </c>
      <c r="M49" s="9">
        <v>128544</v>
      </c>
      <c r="N49" s="9">
        <v>126438</v>
      </c>
      <c r="O49" s="9">
        <v>125533</v>
      </c>
      <c r="P49" s="9">
        <v>127068</v>
      </c>
      <c r="Q49" s="9">
        <v>132294</v>
      </c>
      <c r="R49" s="9">
        <v>129897</v>
      </c>
      <c r="S49" s="9">
        <v>124788</v>
      </c>
      <c r="T49" s="9">
        <v>120123</v>
      </c>
      <c r="U49" s="9">
        <v>111283</v>
      </c>
      <c r="V49" s="9">
        <v>107987</v>
      </c>
      <c r="W49" s="9">
        <v>103619</v>
      </c>
      <c r="X49" s="9">
        <v>103312</v>
      </c>
      <c r="Y49" s="9">
        <v>104050</v>
      </c>
      <c r="Z49" s="9">
        <v>106046</v>
      </c>
      <c r="AA49" s="9">
        <f ca="1">Z48-'Baseline female'!Z48</f>
        <v>105970.00333804205</v>
      </c>
      <c r="AB49" s="9">
        <f ca="1">AA48*(1-'Risk female'!AB48)</f>
        <v>109496.21568419186</v>
      </c>
      <c r="AC49" s="9">
        <f ca="1">AB48*(1-'Risk female'!AC48)</f>
        <v>108529.37946044655</v>
      </c>
      <c r="AD49" s="9">
        <f ca="1">AC48*(1-'Risk female'!AD48)</f>
        <v>106376.80074810286</v>
      </c>
      <c r="AE49" s="9">
        <f ca="1">AD48*(1-'Risk female'!AE48)</f>
        <v>106425.99878806916</v>
      </c>
      <c r="AF49" s="9">
        <f ca="1">AE48*(1-'Risk female'!AF48)</f>
        <v>108748.78672098597</v>
      </c>
      <c r="AG49" s="9">
        <f ca="1">AF48*(1-'Risk female'!AG48)</f>
        <v>110954.57498651638</v>
      </c>
      <c r="AH49" s="9">
        <f ca="1">AG48*(1-'Risk female'!AH48)</f>
        <v>113858.22241210981</v>
      </c>
      <c r="AI49" s="9">
        <f ca="1">AH48*(1-'Risk female'!AI48)</f>
        <v>113520.4778956965</v>
      </c>
      <c r="AJ49" s="9">
        <f ca="1">AI48*(1-'Risk female'!AJ48)</f>
        <v>114500.10510535336</v>
      </c>
      <c r="AK49" s="9">
        <f ca="1">AJ48*(1-'Risk female'!AK48)</f>
        <v>115989.25909061337</v>
      </c>
      <c r="AL49" s="9">
        <f ca="1">AK48*(1-'Risk female'!AL48)</f>
        <v>119327.32525555526</v>
      </c>
      <c r="AM49" s="9">
        <f ca="1">AL48*(1-'Risk female'!AM48)</f>
        <v>119564.31023720413</v>
      </c>
      <c r="AN49" s="9">
        <f ca="1">AM48*(1-'Risk female'!AN48)</f>
        <v>118275.01441870154</v>
      </c>
      <c r="AO49" s="9">
        <f ca="1">AN48*(1-'Risk female'!AO48)</f>
        <v>117575.28343932661</v>
      </c>
      <c r="AP49" s="9">
        <f ca="1">AO48*(1-'Risk female'!AP48)</f>
        <v>117291.71050428631</v>
      </c>
      <c r="AQ49" s="9">
        <f ca="1">AP48*(1-'Risk female'!AQ48)</f>
        <v>114378.58420752727</v>
      </c>
      <c r="AR49" s="9">
        <f ca="1">AQ48*(1-'Risk female'!AR48)</f>
        <v>113138.37128088537</v>
      </c>
      <c r="AS49" s="9">
        <f ca="1">AR48*(1-'Risk female'!AS48)</f>
        <v>114283.06889401827</v>
      </c>
      <c r="AT49" s="9">
        <f ca="1">AS48*(1-'Risk female'!AT48)</f>
        <v>116402.10398186138</v>
      </c>
      <c r="AU49" s="9">
        <f ca="1">AT48*(1-'Risk female'!AU48)</f>
        <v>116571.82460843657</v>
      </c>
      <c r="AV49" s="9">
        <f ca="1">AU48*(1-'Risk female'!AV48)</f>
        <v>119171.19993983419</v>
      </c>
      <c r="AW49" s="9">
        <f ca="1">AV48*(1-'Risk female'!AW48)</f>
        <v>116247.52372104718</v>
      </c>
      <c r="AX49" s="9">
        <f ca="1">AW48*(1-'Risk female'!AX48)</f>
        <v>115680.5774348173</v>
      </c>
      <c r="AY49" s="9">
        <f ca="1">AX48*(1-'Risk female'!AY48)</f>
        <v>115132.71872177433</v>
      </c>
      <c r="AZ49" s="9">
        <f ca="1">AY48*(1-'Risk female'!AZ48)</f>
        <v>110059.28983792127</v>
      </c>
    </row>
    <row r="50" spans="1:52" x14ac:dyDescent="0.2">
      <c r="A50" s="1">
        <v>47</v>
      </c>
      <c r="B50" s="9">
        <v>112653</v>
      </c>
      <c r="C50" s="9">
        <v>113921</v>
      </c>
      <c r="D50" s="9">
        <v>115714</v>
      </c>
      <c r="E50" s="9">
        <v>117337</v>
      </c>
      <c r="F50" s="9">
        <v>119131</v>
      </c>
      <c r="G50" s="9">
        <v>120869</v>
      </c>
      <c r="H50" s="9">
        <v>123749</v>
      </c>
      <c r="I50" s="9">
        <v>123900</v>
      </c>
      <c r="J50" s="9">
        <v>127005</v>
      </c>
      <c r="K50" s="9">
        <v>127778</v>
      </c>
      <c r="L50" s="9">
        <v>129231</v>
      </c>
      <c r="M50" s="9">
        <v>131136</v>
      </c>
      <c r="N50" s="9">
        <v>128364</v>
      </c>
      <c r="O50" s="9">
        <v>126305</v>
      </c>
      <c r="P50" s="9">
        <v>125377</v>
      </c>
      <c r="Q50" s="9">
        <v>127014</v>
      </c>
      <c r="R50" s="9">
        <v>132368</v>
      </c>
      <c r="S50" s="9">
        <v>130014</v>
      </c>
      <c r="T50" s="9">
        <v>124951</v>
      </c>
      <c r="U50" s="9">
        <v>120373</v>
      </c>
      <c r="V50" s="9">
        <v>111596</v>
      </c>
      <c r="W50" s="9">
        <v>108264</v>
      </c>
      <c r="X50" s="9">
        <v>104330</v>
      </c>
      <c r="Y50" s="9">
        <v>104242</v>
      </c>
      <c r="Z50" s="9">
        <v>104533</v>
      </c>
      <c r="AA50" s="9">
        <f ca="1">Z49-'Baseline female'!Z49</f>
        <v>105921.52176699022</v>
      </c>
      <c r="AB50" s="9">
        <f ca="1">AA49*(1-'Risk female'!AB49)</f>
        <v>105849.26366748728</v>
      </c>
      <c r="AC50" s="9">
        <f ca="1">AB49*(1-'Risk female'!AC49)</f>
        <v>109373.30203689361</v>
      </c>
      <c r="AD50" s="9">
        <f ca="1">AC49*(1-'Risk female'!AD49)</f>
        <v>108409.35154218486</v>
      </c>
      <c r="AE50" s="9">
        <f ca="1">AD49*(1-'Risk female'!AE49)</f>
        <v>106260.89210101998</v>
      </c>
      <c r="AF50" s="9">
        <f ca="1">AE49*(1-'Risk female'!AF49)</f>
        <v>106311.75026246176</v>
      </c>
      <c r="AG50" s="9">
        <f ca="1">AF49*(1-'Risk female'!AG49)</f>
        <v>108633.76992968973</v>
      </c>
      <c r="AH50" s="9">
        <f ca="1">AG49*(1-'Risk female'!AH49)</f>
        <v>110838.95950315725</v>
      </c>
      <c r="AI50" s="9">
        <f ca="1">AH49*(1-'Risk female'!AI49)</f>
        <v>113741.33462360055</v>
      </c>
      <c r="AJ50" s="9">
        <f ca="1">AI49*(1-'Risk female'!AJ49)</f>
        <v>113405.65912012201</v>
      </c>
      <c r="AK50" s="9">
        <f ca="1">AJ49*(1-'Risk female'!AK49)</f>
        <v>114386.0069709005</v>
      </c>
      <c r="AL50" s="9">
        <f ca="1">AK49*(1-'Risk female'!AL49)</f>
        <v>115875.38513935375</v>
      </c>
      <c r="AM50" s="9">
        <f ca="1">AL49*(1-'Risk female'!AM49)</f>
        <v>119211.90541242737</v>
      </c>
      <c r="AN50" s="9">
        <f ca="1">AM49*(1-'Risk female'!AN49)</f>
        <v>119450.37026890845</v>
      </c>
      <c r="AO50" s="9">
        <f ca="1">AN49*(1-'Risk female'!AO49)</f>
        <v>118163.96878190432</v>
      </c>
      <c r="AP50" s="9">
        <f ca="1">AO49*(1-'Risk female'!AP49)</f>
        <v>117466.52612327393</v>
      </c>
      <c r="AQ50" s="9">
        <f ca="1">AP49*(1-'Risk female'!AQ49)</f>
        <v>117184.81886817167</v>
      </c>
      <c r="AR50" s="9">
        <f ca="1">AQ49*(1-'Risk female'!AR49)</f>
        <v>114275.88784081125</v>
      </c>
      <c r="AS50" s="9">
        <f ca="1">AR49*(1-'Risk female'!AS49)</f>
        <v>113038.2896802153</v>
      </c>
      <c r="AT50" s="9">
        <f ca="1">AS49*(1-'Risk female'!AT49)</f>
        <v>114183.46870280437</v>
      </c>
      <c r="AU50" s="9">
        <f ca="1">AT49*(1-'Risk female'!AU49)</f>
        <v>116302.1562216779</v>
      </c>
      <c r="AV50" s="9">
        <f ca="1">AU49*(1-'Risk female'!AV49)</f>
        <v>116473.21033308888</v>
      </c>
      <c r="AW50" s="9">
        <f ca="1">AV49*(1-'Risk female'!AW49)</f>
        <v>119071.87656594462</v>
      </c>
      <c r="AX50" s="9">
        <f ca="1">AW49*(1-'Risk female'!AX49)</f>
        <v>116152.0689106269</v>
      </c>
      <c r="AY50" s="9">
        <f ca="1">AX49*(1-'Risk female'!AY49)</f>
        <v>115586.99194568519</v>
      </c>
      <c r="AZ50" s="9">
        <f ca="1">AY49*(1-'Risk female'!AZ49)</f>
        <v>115040.95293665369</v>
      </c>
    </row>
    <row r="51" spans="1:52" x14ac:dyDescent="0.2">
      <c r="A51" s="1">
        <v>48</v>
      </c>
      <c r="B51" s="9">
        <v>112957</v>
      </c>
      <c r="C51" s="9">
        <v>112462</v>
      </c>
      <c r="D51" s="9">
        <v>113674</v>
      </c>
      <c r="E51" s="9">
        <v>115477</v>
      </c>
      <c r="F51" s="9">
        <v>117007</v>
      </c>
      <c r="G51" s="9">
        <v>118761</v>
      </c>
      <c r="H51" s="9">
        <v>120462</v>
      </c>
      <c r="I51" s="9">
        <v>123360</v>
      </c>
      <c r="J51" s="9">
        <v>123633</v>
      </c>
      <c r="K51" s="9">
        <v>126809</v>
      </c>
      <c r="L51" s="9">
        <v>127621</v>
      </c>
      <c r="M51" s="9">
        <v>129036</v>
      </c>
      <c r="N51" s="9">
        <v>130936</v>
      </c>
      <c r="O51" s="9">
        <v>128135</v>
      </c>
      <c r="P51" s="9">
        <v>126191</v>
      </c>
      <c r="Q51" s="9">
        <v>125260</v>
      </c>
      <c r="R51" s="9">
        <v>127005</v>
      </c>
      <c r="S51" s="9">
        <v>132484</v>
      </c>
      <c r="T51" s="9">
        <v>130189</v>
      </c>
      <c r="U51" s="9">
        <v>125156</v>
      </c>
      <c r="V51" s="9">
        <v>120604</v>
      </c>
      <c r="W51" s="9">
        <v>111833</v>
      </c>
      <c r="X51" s="9">
        <v>108932</v>
      </c>
      <c r="Y51" s="9">
        <v>105159</v>
      </c>
      <c r="Z51" s="9">
        <v>104654</v>
      </c>
      <c r="AA51" s="9">
        <f ca="1">Z50-'Baseline female'!Z50</f>
        <v>104403.9676408454</v>
      </c>
      <c r="AB51" s="9">
        <f ca="1">AA50*(1-'Risk female'!AB50)</f>
        <v>105794.61132680865</v>
      </c>
      <c r="AC51" s="9">
        <f ca="1">AB50*(1-'Risk female'!AC50)</f>
        <v>105724.31404802759</v>
      </c>
      <c r="AD51" s="9">
        <f ca="1">AC50*(1-'Risk female'!AD50)</f>
        <v>109246.10049426889</v>
      </c>
      <c r="AE51" s="9">
        <f ca="1">AD50*(1-'Risk female'!AE50)</f>
        <v>108285.13433554309</v>
      </c>
      <c r="AF51" s="9">
        <f ca="1">AE50*(1-'Risk female'!AF50)</f>
        <v>106140.93597618888</v>
      </c>
      <c r="AG51" s="9">
        <f ca="1">AF50*(1-'Risk female'!AG50)</f>
        <v>106193.51032379197</v>
      </c>
      <c r="AH51" s="9">
        <f ca="1">AG50*(1-'Risk female'!AH50)</f>
        <v>108514.73299455406</v>
      </c>
      <c r="AI51" s="9">
        <f ca="1">AH50*(1-'Risk female'!AI50)</f>
        <v>110719.30107784791</v>
      </c>
      <c r="AJ51" s="9">
        <f ca="1">AI50*(1-'Risk female'!AJ50)</f>
        <v>113620.35753722153</v>
      </c>
      <c r="AK51" s="9">
        <f ca="1">AJ50*(1-'Risk female'!AK50)</f>
        <v>113286.82162594187</v>
      </c>
      <c r="AL51" s="9">
        <f ca="1">AK50*(1-'Risk female'!AL50)</f>
        <v>114267.91357372407</v>
      </c>
      <c r="AM51" s="9">
        <f ca="1">AL50*(1-'Risk female'!AM50)</f>
        <v>115757.52203796404</v>
      </c>
      <c r="AN51" s="9">
        <f ca="1">AM50*(1-'Risk female'!AN50)</f>
        <v>119092.4405296288</v>
      </c>
      <c r="AO51" s="9">
        <f ca="1">AN50*(1-'Risk female'!AO50)</f>
        <v>119332.43543767996</v>
      </c>
      <c r="AP51" s="9">
        <f ca="1">AO50*(1-'Risk female'!AP50)</f>
        <v>118049.02814043179</v>
      </c>
      <c r="AQ51" s="9">
        <f ca="1">AP50*(1-'Risk female'!AQ50)</f>
        <v>117353.95250361558</v>
      </c>
      <c r="AR51" s="9">
        <f ca="1">AQ50*(1-'Risk female'!AR50)</f>
        <v>117074.17488144142</v>
      </c>
      <c r="AS51" s="9">
        <f ca="1">AR50*(1-'Risk female'!AS50)</f>
        <v>114169.58496229253</v>
      </c>
      <c r="AT51" s="9">
        <f ca="1">AS50*(1-'Risk female'!AT50)</f>
        <v>112934.69201777983</v>
      </c>
      <c r="AU51" s="9">
        <f ca="1">AT50*(1-'Risk female'!AU50)</f>
        <v>114080.36801368471</v>
      </c>
      <c r="AV51" s="9">
        <f ca="1">AU50*(1-'Risk female'!AV50)</f>
        <v>116198.69441441029</v>
      </c>
      <c r="AW51" s="9">
        <f ca="1">AV50*(1-'Risk female'!AW50)</f>
        <v>116371.12759797949</v>
      </c>
      <c r="AX51" s="9">
        <f ca="1">AW50*(1-'Risk female'!AX50)</f>
        <v>118969.05850541077</v>
      </c>
      <c r="AY51" s="9">
        <f ca="1">AX50*(1-'Risk female'!AY50)</f>
        <v>116053.25431062309</v>
      </c>
      <c r="AZ51" s="9">
        <f ca="1">AY50*(1-'Risk female'!AZ50)</f>
        <v>115490.11128617814</v>
      </c>
    </row>
    <row r="52" spans="1:52" x14ac:dyDescent="0.2">
      <c r="A52" s="1">
        <v>49</v>
      </c>
      <c r="B52" s="9">
        <v>109066</v>
      </c>
      <c r="C52" s="9">
        <v>112763</v>
      </c>
      <c r="D52" s="9">
        <v>112219</v>
      </c>
      <c r="E52" s="9">
        <v>113331</v>
      </c>
      <c r="F52" s="9">
        <v>115125</v>
      </c>
      <c r="G52" s="9">
        <v>116586</v>
      </c>
      <c r="H52" s="9">
        <v>118333</v>
      </c>
      <c r="I52" s="9">
        <v>120077</v>
      </c>
      <c r="J52" s="9">
        <v>123014</v>
      </c>
      <c r="K52" s="9">
        <v>123428</v>
      </c>
      <c r="L52" s="9">
        <v>126605</v>
      </c>
      <c r="M52" s="9">
        <v>127440</v>
      </c>
      <c r="N52" s="9">
        <v>128852</v>
      </c>
      <c r="O52" s="9">
        <v>130697</v>
      </c>
      <c r="P52" s="9">
        <v>127940</v>
      </c>
      <c r="Q52" s="9">
        <v>126078</v>
      </c>
      <c r="R52" s="9">
        <v>125237</v>
      </c>
      <c r="S52" s="9">
        <v>127064</v>
      </c>
      <c r="T52" s="9">
        <v>132544</v>
      </c>
      <c r="U52" s="9">
        <v>130396</v>
      </c>
      <c r="V52" s="9">
        <v>125427</v>
      </c>
      <c r="W52" s="9">
        <v>120745</v>
      </c>
      <c r="X52" s="9">
        <v>112397</v>
      </c>
      <c r="Y52" s="9">
        <v>109682</v>
      </c>
      <c r="Z52" s="9">
        <v>105564</v>
      </c>
      <c r="AA52" s="9">
        <f ca="1">Z51-'Baseline female'!Z51</f>
        <v>104508.28681838527</v>
      </c>
      <c r="AB52" s="9">
        <f ca="1">AA51*(1-'Risk female'!AB51)</f>
        <v>104262.86734392344</v>
      </c>
      <c r="AC52" s="9">
        <f ca="1">AB51*(1-'Risk female'!AC51)</f>
        <v>105653.74459805847</v>
      </c>
      <c r="AD52" s="9">
        <f ca="1">AC51*(1-'Risk female'!AD51)</f>
        <v>105585.62131194523</v>
      </c>
      <c r="AE52" s="9">
        <f ca="1">AD51*(1-'Risk female'!AE51)</f>
        <v>109104.90568163194</v>
      </c>
      <c r="AF52" s="9">
        <f ca="1">AE51*(1-'Risk female'!AF51)</f>
        <v>108147.2497890884</v>
      </c>
      <c r="AG52" s="9">
        <f ca="1">AF51*(1-'Risk female'!AG51)</f>
        <v>106007.77909146433</v>
      </c>
      <c r="AH52" s="9">
        <f ca="1">AG51*(1-'Risk female'!AH51)</f>
        <v>106062.25629347718</v>
      </c>
      <c r="AI52" s="9">
        <f ca="1">AH51*(1-'Risk female'!AI51)</f>
        <v>108382.59207196033</v>
      </c>
      <c r="AJ52" s="9">
        <f ca="1">AI51*(1-'Risk female'!AJ51)</f>
        <v>110586.46809598283</v>
      </c>
      <c r="AK52" s="9">
        <f ca="1">AJ51*(1-'Risk female'!AK51)</f>
        <v>113486.05856297733</v>
      </c>
      <c r="AL52" s="9">
        <f ca="1">AK51*(1-'Risk female'!AL51)</f>
        <v>113154.89577801718</v>
      </c>
      <c r="AM52" s="9">
        <f ca="1">AL51*(1-'Risk female'!AM51)</f>
        <v>114136.81174273</v>
      </c>
      <c r="AN52" s="9">
        <f ca="1">AM51*(1-'Risk female'!AN51)</f>
        <v>115626.67387228402</v>
      </c>
      <c r="AO52" s="9">
        <f ca="1">AN51*(1-'Risk female'!AO51)</f>
        <v>118959.81211745998</v>
      </c>
      <c r="AP52" s="9">
        <f ca="1">AO51*(1-'Risk female'!AP51)</f>
        <v>119201.50372856994</v>
      </c>
      <c r="AQ52" s="9">
        <f ca="1">AP51*(1-'Risk female'!AQ51)</f>
        <v>117921.41872871503</v>
      </c>
      <c r="AR52" s="9">
        <f ca="1">AQ51*(1-'Risk female'!AR51)</f>
        <v>117228.96920873696</v>
      </c>
      <c r="AS52" s="9">
        <f ca="1">AR51*(1-'Risk female'!AS51)</f>
        <v>116951.33219323729</v>
      </c>
      <c r="AT52" s="9">
        <f ca="1">AS51*(1-'Risk female'!AT51)</f>
        <v>114051.56034901903</v>
      </c>
      <c r="AU52" s="9">
        <f ca="1">AT51*(1-'Risk female'!AU51)</f>
        <v>112819.66933485308</v>
      </c>
      <c r="AV52" s="9">
        <f ca="1">AU51*(1-'Risk female'!AV51)</f>
        <v>113965.89555976199</v>
      </c>
      <c r="AW52" s="9">
        <f ca="1">AV51*(1-'Risk female'!AW51)</f>
        <v>116083.8194776055</v>
      </c>
      <c r="AX52" s="9">
        <f ca="1">AW51*(1-'Risk female'!AX51)</f>
        <v>116257.78237079056</v>
      </c>
      <c r="AY52" s="9">
        <f ca="1">AX51*(1-'Risk female'!AY51)</f>
        <v>118854.89534650707</v>
      </c>
      <c r="AZ52" s="9">
        <f ca="1">AY51*(1-'Risk female'!AZ51)</f>
        <v>115943.53495874081</v>
      </c>
    </row>
    <row r="53" spans="1:52" x14ac:dyDescent="0.2">
      <c r="A53" s="2">
        <v>50</v>
      </c>
      <c r="B53" s="9">
        <v>109929</v>
      </c>
      <c r="C53" s="9">
        <v>108850</v>
      </c>
      <c r="D53" s="9">
        <v>112470</v>
      </c>
      <c r="E53" s="9">
        <v>111868</v>
      </c>
      <c r="F53" s="9">
        <v>112986</v>
      </c>
      <c r="G53" s="9">
        <v>114668</v>
      </c>
      <c r="H53" s="9">
        <v>116151</v>
      </c>
      <c r="I53" s="9">
        <v>117916</v>
      </c>
      <c r="J53" s="9">
        <v>119728</v>
      </c>
      <c r="K53" s="9">
        <v>122689</v>
      </c>
      <c r="L53" s="9">
        <v>123215</v>
      </c>
      <c r="M53" s="9">
        <v>126369</v>
      </c>
      <c r="N53" s="9">
        <v>127204</v>
      </c>
      <c r="O53" s="9">
        <v>128621</v>
      </c>
      <c r="P53" s="9">
        <v>130485</v>
      </c>
      <c r="Q53" s="9">
        <v>127707</v>
      </c>
      <c r="R53" s="9">
        <v>125985</v>
      </c>
      <c r="S53" s="9">
        <v>125250</v>
      </c>
      <c r="T53" s="9">
        <v>127142</v>
      </c>
      <c r="U53" s="9">
        <v>132591</v>
      </c>
      <c r="V53" s="9">
        <v>130566</v>
      </c>
      <c r="W53" s="9">
        <v>125567</v>
      </c>
      <c r="X53" s="9">
        <v>121234</v>
      </c>
      <c r="Y53" s="9">
        <v>112970</v>
      </c>
      <c r="Z53" s="9">
        <v>109930</v>
      </c>
      <c r="AA53" s="9">
        <f ca="1">Z52-'Baseline female'!Z52</f>
        <v>105402.01170322002</v>
      </c>
      <c r="AB53" s="9">
        <f ca="1">AA52*(1-'Risk female'!AB52)</f>
        <v>104352.62344240939</v>
      </c>
      <c r="AC53" s="9">
        <f ca="1">AB52*(1-'Risk female'!AC52)</f>
        <v>104109.86455801083</v>
      </c>
      <c r="AD53" s="9">
        <f ca="1">AC52*(1-'Risk female'!AD52)</f>
        <v>105500.99202797234</v>
      </c>
      <c r="AE53" s="9">
        <f ca="1">AD52*(1-'Risk female'!AE52)</f>
        <v>105435.22320506873</v>
      </c>
      <c r="AF53" s="9">
        <f ca="1">AE52*(1-'Risk female'!AF52)</f>
        <v>108951.7913560579</v>
      </c>
      <c r="AG53" s="9">
        <f ca="1">AF52*(1-'Risk female'!AG52)</f>
        <v>107997.72231913073</v>
      </c>
      <c r="AH53" s="9">
        <f ca="1">AG52*(1-'Risk female'!AH52)</f>
        <v>105863.37576457544</v>
      </c>
      <c r="AI53" s="9">
        <f ca="1">AH52*(1-'Risk female'!AI52)</f>
        <v>105919.91389397765</v>
      </c>
      <c r="AJ53" s="9">
        <f ca="1">AI52*(1-'Risk female'!AJ52)</f>
        <v>108239.28523451553</v>
      </c>
      <c r="AK53" s="9">
        <f ca="1">AJ52*(1-'Risk female'!AK52)</f>
        <v>110442.40812461765</v>
      </c>
      <c r="AL53" s="9">
        <f ca="1">AK52*(1-'Risk female'!AL52)</f>
        <v>113340.40610868603</v>
      </c>
      <c r="AM53" s="9">
        <f ca="1">AL52*(1-'Risk female'!AM52)</f>
        <v>113011.81456915304</v>
      </c>
      <c r="AN53" s="9">
        <f ca="1">AM52*(1-'Risk female'!AN52)</f>
        <v>113994.62177799348</v>
      </c>
      <c r="AO53" s="9">
        <f ca="1">AN52*(1-'Risk female'!AO52)</f>
        <v>115484.75661798954</v>
      </c>
      <c r="AP53" s="9">
        <f ca="1">AO52*(1-'Risk female'!AP52)</f>
        <v>118815.96161120165</v>
      </c>
      <c r="AQ53" s="9">
        <f ca="1">AP52*(1-'Risk female'!AQ52)</f>
        <v>119059.49114877312</v>
      </c>
      <c r="AR53" s="9">
        <f ca="1">AQ52*(1-'Risk female'!AR52)</f>
        <v>117783.00736864748</v>
      </c>
      <c r="AS53" s="9">
        <f ca="1">AR52*(1-'Risk female'!AS52)</f>
        <v>117093.40409443699</v>
      </c>
      <c r="AT53" s="9">
        <f ca="1">AS52*(1-'Risk female'!AT52)</f>
        <v>116818.08682257573</v>
      </c>
      <c r="AU53" s="9">
        <f ca="1">AT52*(1-'Risk female'!AU52)</f>
        <v>113923.53907492039</v>
      </c>
      <c r="AV53" s="9">
        <f ca="1">AU52*(1-'Risk female'!AV52)</f>
        <v>112694.90234594374</v>
      </c>
      <c r="AW53" s="9">
        <f ca="1">AV52*(1-'Risk female'!AW52)</f>
        <v>113841.72354241018</v>
      </c>
      <c r="AX53" s="9">
        <f ca="1">AW52*(1-'Risk female'!AX52)</f>
        <v>115959.20902420697</v>
      </c>
      <c r="AY53" s="9">
        <f ca="1">AX52*(1-'Risk female'!AY52)</f>
        <v>116134.82947002021</v>
      </c>
      <c r="AZ53" s="9">
        <f ca="1">AY52*(1-'Risk female'!AZ52)</f>
        <v>118731.05339798956</v>
      </c>
    </row>
    <row r="54" spans="1:52" x14ac:dyDescent="0.2">
      <c r="A54" s="1">
        <v>51</v>
      </c>
      <c r="B54" s="9">
        <v>111368</v>
      </c>
      <c r="C54" s="9">
        <v>109691</v>
      </c>
      <c r="D54" s="9">
        <v>108543</v>
      </c>
      <c r="E54" s="9">
        <v>112074</v>
      </c>
      <c r="F54" s="9">
        <v>111440</v>
      </c>
      <c r="G54" s="9">
        <v>112596</v>
      </c>
      <c r="H54" s="9">
        <v>114203</v>
      </c>
      <c r="I54" s="9">
        <v>115740</v>
      </c>
      <c r="J54" s="9">
        <v>117560</v>
      </c>
      <c r="K54" s="9">
        <v>119413</v>
      </c>
      <c r="L54" s="9">
        <v>122351</v>
      </c>
      <c r="M54" s="9">
        <v>122941</v>
      </c>
      <c r="N54" s="9">
        <v>126058</v>
      </c>
      <c r="O54" s="9">
        <v>126935</v>
      </c>
      <c r="P54" s="9">
        <v>128328</v>
      </c>
      <c r="Q54" s="9">
        <v>130275</v>
      </c>
      <c r="R54" s="9">
        <v>127465</v>
      </c>
      <c r="S54" s="9">
        <v>125943</v>
      </c>
      <c r="T54" s="9">
        <v>125241</v>
      </c>
      <c r="U54" s="9">
        <v>127180</v>
      </c>
      <c r="V54" s="9">
        <v>132641</v>
      </c>
      <c r="W54" s="9">
        <v>130615</v>
      </c>
      <c r="X54" s="9">
        <v>125885</v>
      </c>
      <c r="Y54" s="9">
        <v>121760</v>
      </c>
      <c r="Z54" s="9">
        <v>113109</v>
      </c>
      <c r="AA54" s="9">
        <f ca="1">Z53-'Baseline female'!Z53</f>
        <v>109742.32096438142</v>
      </c>
      <c r="AB54" s="9">
        <f ca="1">AA53*(1-'Risk female'!AB53)</f>
        <v>105227.34249539346</v>
      </c>
      <c r="AC54" s="9">
        <f ca="1">AB53*(1-'Risk female'!AC53)</f>
        <v>104182.24886947506</v>
      </c>
      <c r="AD54" s="9">
        <f ca="1">AC53*(1-'Risk female'!AD53)</f>
        <v>103942.39832643192</v>
      </c>
      <c r="AE54" s="9">
        <f ca="1">AD53*(1-'Risk female'!AE53)</f>
        <v>105333.79603408187</v>
      </c>
      <c r="AF54" s="9">
        <f ca="1">AE53*(1-'Risk female'!AF53)</f>
        <v>105270.60077679958</v>
      </c>
      <c r="AG54" s="9">
        <f ca="1">AF53*(1-'Risk female'!AG53)</f>
        <v>108784.19228210917</v>
      </c>
      <c r="AH54" s="9">
        <f ca="1">AG53*(1-'Risk female'!AH53)</f>
        <v>107834.0460212068</v>
      </c>
      <c r="AI54" s="9">
        <f ca="1">AH53*(1-'Risk female'!AI53)</f>
        <v>105705.30524034996</v>
      </c>
      <c r="AJ54" s="9">
        <f ca="1">AI53*(1-'Risk female'!AJ53)</f>
        <v>105764.09621469979</v>
      </c>
      <c r="AK54" s="9">
        <f ca="1">AJ53*(1-'Risk female'!AK53)</f>
        <v>108082.40870029162</v>
      </c>
      <c r="AL54" s="9">
        <f ca="1">AK53*(1-'Risk female'!AL53)</f>
        <v>110284.7040567537</v>
      </c>
      <c r="AM54" s="9">
        <f ca="1">AL53*(1-'Risk female'!AM53)</f>
        <v>113180.95565826658</v>
      </c>
      <c r="AN54" s="9">
        <f ca="1">AM53*(1-'Risk female'!AN53)</f>
        <v>112855.17596948831</v>
      </c>
      <c r="AO54" s="9">
        <f ca="1">AN53*(1-'Risk female'!AO53)</f>
        <v>113838.9559580959</v>
      </c>
      <c r="AP54" s="9">
        <f ca="1">AO53*(1-'Risk female'!AP53)</f>
        <v>115329.38649030933</v>
      </c>
      <c r="AQ54" s="9">
        <f ca="1">AP53*(1-'Risk female'!AQ53)</f>
        <v>118658.47211120225</v>
      </c>
      <c r="AR54" s="9">
        <f ca="1">AQ53*(1-'Risk female'!AR53)</f>
        <v>118904.01105396055</v>
      </c>
      <c r="AS54" s="9">
        <f ca="1">AR53*(1-'Risk female'!AS53)</f>
        <v>117631.46733774047</v>
      </c>
      <c r="AT54" s="9">
        <f ca="1">AS53*(1-'Risk female'!AT53)</f>
        <v>116944.97770536045</v>
      </c>
      <c r="AU54" s="9">
        <f ca="1">AT53*(1-'Risk female'!AU53)</f>
        <v>116672.19775878495</v>
      </c>
      <c r="AV54" s="9">
        <f ca="1">AU53*(1-'Risk female'!AV53)</f>
        <v>113783.36746101784</v>
      </c>
      <c r="AW54" s="9">
        <f ca="1">AV53*(1-'Risk female'!AW53)</f>
        <v>112558.29160871691</v>
      </c>
      <c r="AX54" s="9">
        <f ca="1">AW53*(1-'Risk female'!AX53)</f>
        <v>113705.7620310843</v>
      </c>
      <c r="AY54" s="9">
        <f ca="1">AX53*(1-'Risk female'!AY53)</f>
        <v>115822.7652502389</v>
      </c>
      <c r="AZ54" s="9">
        <f ca="1">AY53*(1-'Risk female'!AZ53)</f>
        <v>116000.19851600344</v>
      </c>
    </row>
    <row r="55" spans="1:52" x14ac:dyDescent="0.2">
      <c r="A55" s="1">
        <v>52</v>
      </c>
      <c r="B55" s="9">
        <v>114801</v>
      </c>
      <c r="C55" s="9">
        <v>111065</v>
      </c>
      <c r="D55" s="9">
        <v>109371</v>
      </c>
      <c r="E55" s="9">
        <v>108159</v>
      </c>
      <c r="F55" s="9">
        <v>111618</v>
      </c>
      <c r="G55" s="9">
        <v>110994</v>
      </c>
      <c r="H55" s="9">
        <v>112129</v>
      </c>
      <c r="I55" s="9">
        <v>113746</v>
      </c>
      <c r="J55" s="9">
        <v>115351</v>
      </c>
      <c r="K55" s="9">
        <v>117226</v>
      </c>
      <c r="L55" s="9">
        <v>119090</v>
      </c>
      <c r="M55" s="9">
        <v>122005</v>
      </c>
      <c r="N55" s="9">
        <v>122649</v>
      </c>
      <c r="O55" s="9">
        <v>125728</v>
      </c>
      <c r="P55" s="9">
        <v>126645</v>
      </c>
      <c r="Q55" s="9">
        <v>128065</v>
      </c>
      <c r="R55" s="9">
        <v>130036</v>
      </c>
      <c r="S55" s="9">
        <v>127321</v>
      </c>
      <c r="T55" s="9">
        <v>125900</v>
      </c>
      <c r="U55" s="9">
        <v>125233</v>
      </c>
      <c r="V55" s="9">
        <v>127179</v>
      </c>
      <c r="W55" s="9">
        <v>132629</v>
      </c>
      <c r="X55" s="9">
        <v>130881</v>
      </c>
      <c r="Y55" s="9">
        <v>126250.5</v>
      </c>
      <c r="Z55" s="9">
        <v>121828</v>
      </c>
      <c r="AA55" s="9">
        <f ca="1">Z54-'Baseline female'!Z54</f>
        <v>112881.60669548725</v>
      </c>
      <c r="AB55" s="9">
        <f ca="1">AA54*(1-'Risk female'!AB54)</f>
        <v>109528.1687514083</v>
      </c>
      <c r="AC55" s="9">
        <f ca="1">AB54*(1-'Risk female'!AC54)</f>
        <v>105025.03546004494</v>
      </c>
      <c r="AD55" s="9">
        <f ca="1">AC54*(1-'Risk female'!AD54)</f>
        <v>103984.91116635356</v>
      </c>
      <c r="AE55" s="9">
        <f ca="1">AD54*(1-'Risk female'!AE54)</f>
        <v>103748.42454500175</v>
      </c>
      <c r="AF55" s="9">
        <f ca="1">AE54*(1-'Risk female'!AF54)</f>
        <v>105140.1306541001</v>
      </c>
      <c r="AG55" s="9">
        <f ca="1">AF54*(1-'Risk female'!AG54)</f>
        <v>105079.91191967238</v>
      </c>
      <c r="AH55" s="9">
        <f ca="1">AG54*(1-'Risk female'!AH54)</f>
        <v>108590.05096859585</v>
      </c>
      <c r="AI55" s="9">
        <f ca="1">AH54*(1-'Risk female'!AI54)</f>
        <v>107644.44440697927</v>
      </c>
      <c r="AJ55" s="9">
        <f ca="1">AI54*(1-'Risk female'!AJ54)</f>
        <v>105522.19321245248</v>
      </c>
      <c r="AK55" s="9">
        <f ca="1">AJ54*(1-'Risk female'!AK54)</f>
        <v>105583.58993805478</v>
      </c>
      <c r="AL55" s="9">
        <f ca="1">AK54*(1-'Risk female'!AL54)</f>
        <v>107900.67184124816</v>
      </c>
      <c r="AM55" s="9">
        <f ca="1">AL54*(1-'Risk female'!AM54)</f>
        <v>110102.00460545722</v>
      </c>
      <c r="AN55" s="9">
        <f ca="1">AM54*(1-'Risk female'!AN54)</f>
        <v>112996.22912698812</v>
      </c>
      <c r="AO55" s="9">
        <f ca="1">AN54*(1-'Risk female'!AO54)</f>
        <v>112673.70324530976</v>
      </c>
      <c r="AP55" s="9">
        <f ca="1">AO54*(1-'Risk female'!AP54)</f>
        <v>113658.6065429645</v>
      </c>
      <c r="AQ55" s="9">
        <f ca="1">AP54*(1-'Risk female'!AQ54)</f>
        <v>115149.37601706243</v>
      </c>
      <c r="AR55" s="9">
        <f ca="1">AQ54*(1-'Risk female'!AR54)</f>
        <v>118476.00251895009</v>
      </c>
      <c r="AS55" s="9">
        <f ca="1">AR54*(1-'Risk female'!AS54)</f>
        <v>118723.86605397041</v>
      </c>
      <c r="AT55" s="9">
        <f ca="1">AS54*(1-'Risk female'!AT54)</f>
        <v>117455.88404885473</v>
      </c>
      <c r="AU55" s="9">
        <f ca="1">AT54*(1-'Risk female'!AU54)</f>
        <v>116772.99879287533</v>
      </c>
      <c r="AV55" s="9">
        <f ca="1">AU54*(1-'Risk female'!AV54)</f>
        <v>116503.15562759011</v>
      </c>
      <c r="AW55" s="9">
        <f ca="1">AV54*(1-'Risk female'!AW54)</f>
        <v>113620.94715622085</v>
      </c>
      <c r="AX55" s="9">
        <f ca="1">AW54*(1-'Risk female'!AX54)</f>
        <v>112399.99449766192</v>
      </c>
      <c r="AY55" s="9">
        <f ca="1">AX54*(1-'Risk female'!AY54)</f>
        <v>113548.21438201304</v>
      </c>
      <c r="AZ55" s="9">
        <f ca="1">AY54*(1-'Risk female'!AZ54)</f>
        <v>115664.65597747368</v>
      </c>
    </row>
    <row r="56" spans="1:52" x14ac:dyDescent="0.2">
      <c r="A56" s="1">
        <v>53</v>
      </c>
      <c r="B56" s="9">
        <v>121360</v>
      </c>
      <c r="C56" s="9">
        <v>114433</v>
      </c>
      <c r="D56" s="9">
        <v>110661</v>
      </c>
      <c r="E56" s="9">
        <v>108939</v>
      </c>
      <c r="F56" s="9">
        <v>107715</v>
      </c>
      <c r="G56" s="9">
        <v>111114</v>
      </c>
      <c r="H56" s="9">
        <v>110489</v>
      </c>
      <c r="I56" s="9">
        <v>111640</v>
      </c>
      <c r="J56" s="9">
        <v>113299</v>
      </c>
      <c r="K56" s="9">
        <v>114985</v>
      </c>
      <c r="L56" s="9">
        <v>116878</v>
      </c>
      <c r="M56" s="9">
        <v>118721</v>
      </c>
      <c r="N56" s="9">
        <v>121661</v>
      </c>
      <c r="O56" s="9">
        <v>122326</v>
      </c>
      <c r="P56" s="9">
        <v>125413</v>
      </c>
      <c r="Q56" s="9">
        <v>126311</v>
      </c>
      <c r="R56" s="9">
        <v>127815</v>
      </c>
      <c r="S56" s="9">
        <v>129805</v>
      </c>
      <c r="T56" s="9">
        <v>127205</v>
      </c>
      <c r="U56" s="9">
        <v>125831</v>
      </c>
      <c r="V56" s="9">
        <v>125183</v>
      </c>
      <c r="W56" s="9">
        <v>127107</v>
      </c>
      <c r="X56" s="9">
        <v>132850</v>
      </c>
      <c r="Y56" s="9">
        <v>131163</v>
      </c>
      <c r="Z56" s="9">
        <v>126261</v>
      </c>
      <c r="AA56" s="9">
        <f ca="1">Z55-'Baseline female'!Z55</f>
        <v>121570.17479881381</v>
      </c>
      <c r="AB56" s="9">
        <f ca="1">AA55*(1-'Risk female'!AB55)</f>
        <v>112649.72346160765</v>
      </c>
      <c r="AC56" s="9">
        <f ca="1">AB55*(1-'Risk female'!AC55)</f>
        <v>109306.49924690583</v>
      </c>
      <c r="AD56" s="9">
        <f ca="1">AC55*(1-'Risk female'!AD55)</f>
        <v>104815.6208784107</v>
      </c>
      <c r="AE56" s="9">
        <f ca="1">AD55*(1-'Risk female'!AE55)</f>
        <v>103780.63468687714</v>
      </c>
      <c r="AF56" s="9">
        <f ca="1">AE55*(1-'Risk female'!AF55)</f>
        <v>103547.6246378284</v>
      </c>
      <c r="AG56" s="9">
        <f ca="1">AF55*(1-'Risk female'!AG55)</f>
        <v>104939.64446196653</v>
      </c>
      <c r="AH56" s="9">
        <f ca="1">AG55*(1-'Risk female'!AH55)</f>
        <v>104882.50170864559</v>
      </c>
      <c r="AI56" s="9">
        <f ca="1">AH55*(1-'Risk female'!AI55)</f>
        <v>108389.06121979633</v>
      </c>
      <c r="AJ56" s="9">
        <f ca="1">AI55*(1-'Risk female'!AJ55)</f>
        <v>107448.14931148458</v>
      </c>
      <c r="AK56" s="9">
        <f ca="1">AJ55*(1-'Risk female'!AK55)</f>
        <v>105332.61186962431</v>
      </c>
      <c r="AL56" s="9">
        <f ca="1">AK55*(1-'Risk female'!AL55)</f>
        <v>105396.70161462169</v>
      </c>
      <c r="AM56" s="9">
        <f ca="1">AL55*(1-'Risk female'!AM55)</f>
        <v>107712.50467254636</v>
      </c>
      <c r="AN56" s="9">
        <f ca="1">AM55*(1-'Risk female'!AN55)</f>
        <v>109912.83607705872</v>
      </c>
      <c r="AO56" s="9">
        <f ca="1">AN55*(1-'Risk female'!AO55)</f>
        <v>112804.95705276886</v>
      </c>
      <c r="AP56" s="9">
        <f ca="1">AO55*(1-'Risk female'!AP55)</f>
        <v>112485.7957329187</v>
      </c>
      <c r="AQ56" s="9">
        <f ca="1">AP55*(1-'Risk female'!AQ55)</f>
        <v>113471.85772581208</v>
      </c>
      <c r="AR56" s="9">
        <f ca="1">AQ55*(1-'Risk female'!AR55)</f>
        <v>114962.97379761213</v>
      </c>
      <c r="AS56" s="9">
        <f ca="1">AR55*(1-'Risk female'!AS55)</f>
        <v>118287.04949778348</v>
      </c>
      <c r="AT56" s="9">
        <f ca="1">AS55*(1-'Risk female'!AT55)</f>
        <v>118537.31597553988</v>
      </c>
      <c r="AU56" s="9">
        <f ca="1">AT55*(1-'Risk female'!AU55)</f>
        <v>117274.05379651292</v>
      </c>
      <c r="AV56" s="9">
        <f ca="1">AU55*(1-'Risk female'!AV55)</f>
        <v>116594.89722017391</v>
      </c>
      <c r="AW56" s="9">
        <f ca="1">AV55*(1-'Risk female'!AW55)</f>
        <v>116328.09157901483</v>
      </c>
      <c r="AX56" s="9">
        <f ca="1">AW55*(1-'Risk female'!AX55)</f>
        <v>113452.73722161676</v>
      </c>
      <c r="AY56" s="9">
        <f ca="1">AX55*(1-'Risk female'!AY55)</f>
        <v>112236.05126874222</v>
      </c>
      <c r="AZ56" s="9">
        <f ca="1">AY55*(1-'Risk female'!AZ55)</f>
        <v>113385.04395080204</v>
      </c>
    </row>
    <row r="57" spans="1:52" x14ac:dyDescent="0.2">
      <c r="A57" s="1">
        <v>54</v>
      </c>
      <c r="B57" s="9">
        <v>124427</v>
      </c>
      <c r="C57" s="9">
        <v>120949</v>
      </c>
      <c r="D57" s="9">
        <v>113973</v>
      </c>
      <c r="E57" s="9">
        <v>110196</v>
      </c>
      <c r="F57" s="9">
        <v>108419</v>
      </c>
      <c r="G57" s="9">
        <v>107233</v>
      </c>
      <c r="H57" s="9">
        <v>110608</v>
      </c>
      <c r="I57" s="9">
        <v>110006</v>
      </c>
      <c r="J57" s="9">
        <v>111173</v>
      </c>
      <c r="K57" s="9">
        <v>112883</v>
      </c>
      <c r="L57" s="9">
        <v>114600</v>
      </c>
      <c r="M57" s="9">
        <v>116503</v>
      </c>
      <c r="N57" s="9">
        <v>118308</v>
      </c>
      <c r="O57" s="9">
        <v>121277</v>
      </c>
      <c r="P57" s="9">
        <v>121964</v>
      </c>
      <c r="Q57" s="9">
        <v>125057</v>
      </c>
      <c r="R57" s="9">
        <v>125966</v>
      </c>
      <c r="S57" s="9">
        <v>127572</v>
      </c>
      <c r="T57" s="9">
        <v>129579</v>
      </c>
      <c r="U57" s="9">
        <v>127028</v>
      </c>
      <c r="V57" s="9">
        <v>125729</v>
      </c>
      <c r="W57" s="9">
        <v>125044</v>
      </c>
      <c r="X57" s="9">
        <v>127211</v>
      </c>
      <c r="Y57" s="9">
        <v>133012</v>
      </c>
      <c r="Z57" s="9">
        <v>131052</v>
      </c>
      <c r="AA57" s="9">
        <f ca="1">Z56-'Baseline female'!Z56</f>
        <v>125957.44510249363</v>
      </c>
      <c r="AB57" s="9">
        <f ca="1">AA56*(1-'Risk female'!AB56)</f>
        <v>121286.47242080666</v>
      </c>
      <c r="AC57" s="9">
        <f ca="1">AB56*(1-'Risk female'!AC56)</f>
        <v>112390.72330741893</v>
      </c>
      <c r="AD57" s="9">
        <f ca="1">AC56*(1-'Risk female'!AD56)</f>
        <v>109058.89970556856</v>
      </c>
      <c r="AE57" s="9">
        <f ca="1">AD56*(1-'Risk female'!AE56)</f>
        <v>104581.70278288436</v>
      </c>
      <c r="AF57" s="9">
        <f ca="1">AE56*(1-'Risk female'!AF56)</f>
        <v>103552.4491634943</v>
      </c>
      <c r="AG57" s="9">
        <f ca="1">AF56*(1-'Risk female'!AG56)</f>
        <v>103323.31606900251</v>
      </c>
      <c r="AH57" s="9">
        <f ca="1">AG56*(1-'Risk female'!AH56)</f>
        <v>104715.67991815633</v>
      </c>
      <c r="AI57" s="9">
        <f ca="1">AH56*(1-'Risk female'!AI56)</f>
        <v>104661.9671387304</v>
      </c>
      <c r="AJ57" s="9">
        <f ca="1">AI56*(1-'Risk female'!AJ56)</f>
        <v>108164.52156442824</v>
      </c>
      <c r="AK57" s="9">
        <f ca="1">AJ56*(1-'Risk female'!AK56)</f>
        <v>107228.84837093964</v>
      </c>
      <c r="AL57" s="9">
        <f ca="1">AK56*(1-'Risk female'!AL56)</f>
        <v>105120.80581736586</v>
      </c>
      <c r="AM57" s="9">
        <f ca="1">AL56*(1-'Risk female'!AM56)</f>
        <v>105187.89873197456</v>
      </c>
      <c r="AN57" s="9">
        <f ca="1">AM56*(1-'Risk female'!AN56)</f>
        <v>107502.26747792576</v>
      </c>
      <c r="AO57" s="9">
        <f ca="1">AN56*(1-'Risk female'!AO56)</f>
        <v>109701.47461725929</v>
      </c>
      <c r="AP57" s="9">
        <f ca="1">AO56*(1-'Risk female'!AP56)</f>
        <v>112591.23982703168</v>
      </c>
      <c r="AQ57" s="9">
        <f ca="1">AP56*(1-'Risk female'!AQ56)</f>
        <v>112275.8326281715</v>
      </c>
      <c r="AR57" s="9">
        <f ca="1">AQ56*(1-'Risk female'!AR56)</f>
        <v>113263.18416640023</v>
      </c>
      <c r="AS57" s="9">
        <f ca="1">AR56*(1-'Risk female'!AS56)</f>
        <v>114754.68246138512</v>
      </c>
      <c r="AT57" s="9">
        <f ca="1">AS56*(1-'Risk female'!AT56)</f>
        <v>118075.90276118486</v>
      </c>
      <c r="AU57" s="9">
        <f ca="1">AT56*(1-'Risk female'!AU56)</f>
        <v>118328.84950118342</v>
      </c>
      <c r="AV57" s="9">
        <f ca="1">AU56*(1-'Risk female'!AV56)</f>
        <v>117070.85692011098</v>
      </c>
      <c r="AW57" s="9">
        <f ca="1">AV56*(1-'Risk female'!AW56)</f>
        <v>116395.86261499922</v>
      </c>
      <c r="AX57" s="9">
        <f ca="1">AW56*(1-'Risk female'!AX56)</f>
        <v>116132.4470946183</v>
      </c>
      <c r="AY57" s="9">
        <f ca="1">AX56*(1-'Risk female'!AY56)</f>
        <v>113264.74843635564</v>
      </c>
      <c r="AZ57" s="9">
        <f ca="1">AY56*(1-'Risk female'!AZ56)</f>
        <v>112052.82687231012</v>
      </c>
    </row>
    <row r="58" spans="1:52" x14ac:dyDescent="0.2">
      <c r="A58" s="1">
        <v>55</v>
      </c>
      <c r="B58" s="9">
        <v>89843</v>
      </c>
      <c r="C58" s="9">
        <v>124011</v>
      </c>
      <c r="D58" s="9">
        <v>120446</v>
      </c>
      <c r="E58" s="9">
        <v>113426</v>
      </c>
      <c r="F58" s="9">
        <v>109700</v>
      </c>
      <c r="G58" s="9">
        <v>107859</v>
      </c>
      <c r="H58" s="9">
        <v>106689</v>
      </c>
      <c r="I58" s="9">
        <v>110089</v>
      </c>
      <c r="J58" s="9">
        <v>109586</v>
      </c>
      <c r="K58" s="9">
        <v>110715</v>
      </c>
      <c r="L58" s="9">
        <v>112451</v>
      </c>
      <c r="M58" s="9">
        <v>114174</v>
      </c>
      <c r="N58" s="9">
        <v>116062</v>
      </c>
      <c r="O58" s="9">
        <v>117892</v>
      </c>
      <c r="P58" s="9">
        <v>120875</v>
      </c>
      <c r="Q58" s="9">
        <v>121553</v>
      </c>
      <c r="R58" s="9">
        <v>124694</v>
      </c>
      <c r="S58" s="9">
        <v>125628</v>
      </c>
      <c r="T58" s="9">
        <v>127316</v>
      </c>
      <c r="U58" s="9">
        <v>129357</v>
      </c>
      <c r="V58" s="9">
        <v>126825</v>
      </c>
      <c r="W58" s="9">
        <v>125529</v>
      </c>
      <c r="X58" s="9">
        <v>125061</v>
      </c>
      <c r="Y58" s="9">
        <v>127304</v>
      </c>
      <c r="Z58" s="9">
        <v>132820</v>
      </c>
      <c r="AA58" s="9">
        <f ca="1">Z57-'Baseline female'!Z57</f>
        <v>130705.15662246618</v>
      </c>
      <c r="AB58" s="9">
        <f ca="1">AA57*(1-'Risk female'!AB57)</f>
        <v>125633.86522075113</v>
      </c>
      <c r="AC58" s="9">
        <f ca="1">AB57*(1-'Risk female'!AC57)</f>
        <v>120979.49672550657</v>
      </c>
      <c r="AD58" s="9">
        <f ca="1">AC57*(1-'Risk female'!AD57)</f>
        <v>112110.46657720467</v>
      </c>
      <c r="AE58" s="9">
        <f ca="1">AD57*(1-'Risk female'!AE57)</f>
        <v>108790.9701312558</v>
      </c>
      <c r="AF58" s="9">
        <f ca="1">AE57*(1-'Risk female'!AF57)</f>
        <v>104328.56952495473</v>
      </c>
      <c r="AG58" s="9">
        <f ca="1">AF57*(1-'Risk female'!AG57)</f>
        <v>103305.51121668558</v>
      </c>
      <c r="AH58" s="9">
        <f ca="1">AG57*(1-'Risk female'!AH57)</f>
        <v>103080.56578226658</v>
      </c>
      <c r="AI58" s="9">
        <f ca="1">AH57*(1-'Risk female'!AI57)</f>
        <v>104473.2941645697</v>
      </c>
      <c r="AJ58" s="9">
        <f ca="1">AI57*(1-'Risk female'!AJ57)</f>
        <v>104423.28593239871</v>
      </c>
      <c r="AK58" s="9">
        <f ca="1">AJ57*(1-'Risk female'!AK57)</f>
        <v>107921.49814769151</v>
      </c>
      <c r="AL58" s="9">
        <f ca="1">AK57*(1-'Risk female'!AL57)</f>
        <v>106991.48763038978</v>
      </c>
      <c r="AM58" s="9">
        <f ca="1">AL57*(1-'Risk female'!AM57)</f>
        <v>104891.5502528697</v>
      </c>
      <c r="AN58" s="9">
        <f ca="1">AM57*(1-'Risk female'!AN57)</f>
        <v>104961.887021727</v>
      </c>
      <c r="AO58" s="9">
        <f ca="1">AN57*(1-'Risk female'!AO57)</f>
        <v>107274.69656881348</v>
      </c>
      <c r="AP58" s="9">
        <f ca="1">AO57*(1-'Risk female'!AP57)</f>
        <v>109472.6801368709</v>
      </c>
      <c r="AQ58" s="9">
        <f ca="1">AP57*(1-'Risk female'!AQ57)</f>
        <v>112359.88869078625</v>
      </c>
      <c r="AR58" s="9">
        <f ca="1">AQ57*(1-'Risk female'!AR57)</f>
        <v>112048.53899142628</v>
      </c>
      <c r="AS58" s="9">
        <f ca="1">AR57*(1-'Risk female'!AS57)</f>
        <v>113037.28027214718</v>
      </c>
      <c r="AT58" s="9">
        <f ca="1">AS57*(1-'Risk female'!AT57)</f>
        <v>114529.18621129963</v>
      </c>
      <c r="AU58" s="9">
        <f ca="1">AT57*(1-'Risk female'!AU57)</f>
        <v>117847.30912231257</v>
      </c>
      <c r="AV58" s="9">
        <f ca="1">AU57*(1-'Risk female'!AV57)</f>
        <v>118103.15162831935</v>
      </c>
      <c r="AW58" s="9">
        <f ca="1">AV57*(1-'Risk female'!AW57)</f>
        <v>116850.85849135519</v>
      </c>
      <c r="AX58" s="9">
        <f ca="1">AW57*(1-'Risk female'!AX57)</f>
        <v>116180.36509189842</v>
      </c>
      <c r="AY58" s="9">
        <f ca="1">AX57*(1-'Risk female'!AY57)</f>
        <v>115920.61474922385</v>
      </c>
      <c r="AZ58" s="9">
        <f ca="1">AY57*(1-'Risk female'!AZ57)</f>
        <v>113061.20016436747</v>
      </c>
    </row>
    <row r="59" spans="1:52" x14ac:dyDescent="0.2">
      <c r="A59" s="1">
        <v>56</v>
      </c>
      <c r="B59" s="9">
        <v>93853</v>
      </c>
      <c r="C59" s="9">
        <v>89485</v>
      </c>
      <c r="D59" s="9">
        <v>123486</v>
      </c>
      <c r="E59" s="9">
        <v>119888</v>
      </c>
      <c r="F59" s="9">
        <v>112865</v>
      </c>
      <c r="G59" s="9">
        <v>109177</v>
      </c>
      <c r="H59" s="9">
        <v>107294</v>
      </c>
      <c r="I59" s="9">
        <v>106142</v>
      </c>
      <c r="J59" s="9">
        <v>109555</v>
      </c>
      <c r="K59" s="9">
        <v>109151</v>
      </c>
      <c r="L59" s="9">
        <v>110228</v>
      </c>
      <c r="M59" s="9">
        <v>111982</v>
      </c>
      <c r="N59" s="9">
        <v>113738</v>
      </c>
      <c r="O59" s="9">
        <v>115603</v>
      </c>
      <c r="P59" s="9">
        <v>117497</v>
      </c>
      <c r="Q59" s="9">
        <v>120454</v>
      </c>
      <c r="R59" s="9">
        <v>121161</v>
      </c>
      <c r="S59" s="9">
        <v>124370</v>
      </c>
      <c r="T59" s="9">
        <v>125291</v>
      </c>
      <c r="U59" s="9">
        <v>127027</v>
      </c>
      <c r="V59" s="9">
        <v>129099</v>
      </c>
      <c r="W59" s="9">
        <v>126542</v>
      </c>
      <c r="X59" s="9">
        <v>125438</v>
      </c>
      <c r="Y59" s="9">
        <v>125092.5</v>
      </c>
      <c r="Z59" s="9">
        <v>127045</v>
      </c>
      <c r="AA59" s="9">
        <f ca="1">Z58-'Baseline female'!Z58</f>
        <v>132428.43450379718</v>
      </c>
      <c r="AB59" s="9">
        <f ca="1">AA58*(1-'Risk female'!AB58)</f>
        <v>130331.13080802215</v>
      </c>
      <c r="AC59" s="9">
        <f ca="1">AB58*(1-'Risk female'!AC58)</f>
        <v>125279.66442334755</v>
      </c>
      <c r="AD59" s="9">
        <f ca="1">AC58*(1-'Risk female'!AD58)</f>
        <v>120643.45860696214</v>
      </c>
      <c r="AE59" s="9">
        <f ca="1">AD58*(1-'Risk female'!AE58)</f>
        <v>111803.66549394149</v>
      </c>
      <c r="AF59" s="9">
        <f ca="1">AE58*(1-'Risk female'!AF58)</f>
        <v>108497.65292759829</v>
      </c>
      <c r="AG59" s="9">
        <f ca="1">AF58*(1-'Risk female'!AG58)</f>
        <v>104051.44057456656</v>
      </c>
      <c r="AH59" s="9">
        <f ca="1">AG58*(1-'Risk female'!AH58)</f>
        <v>103035.15516635985</v>
      </c>
      <c r="AI59" s="9">
        <f ca="1">AH58*(1-'Risk female'!AI58)</f>
        <v>102814.78513587457</v>
      </c>
      <c r="AJ59" s="9">
        <f ca="1">AI58*(1-'Risk female'!AJ58)</f>
        <v>104207.90339965542</v>
      </c>
      <c r="AK59" s="9">
        <f ca="1">AJ58*(1-'Risk female'!AK58)</f>
        <v>104161.942355733</v>
      </c>
      <c r="AL59" s="9">
        <f ca="1">AK58*(1-'Risk female'!AL58)</f>
        <v>107655.39108669327</v>
      </c>
      <c r="AM59" s="9">
        <f ca="1">AL58*(1-'Risk female'!AM58)</f>
        <v>106731.5724670597</v>
      </c>
      <c r="AN59" s="9">
        <f ca="1">AM58*(1-'Risk female'!AN58)</f>
        <v>104640.50220273463</v>
      </c>
      <c r="AO59" s="9">
        <f ca="1">AN58*(1-'Risk female'!AO58)</f>
        <v>104714.38318471299</v>
      </c>
      <c r="AP59" s="9">
        <f ca="1">AO58*(1-'Risk female'!AP58)</f>
        <v>107025.47733372178</v>
      </c>
      <c r="AQ59" s="9">
        <f ca="1">AP58*(1-'Risk female'!AQ58)</f>
        <v>109222.11307966715</v>
      </c>
      <c r="AR59" s="9">
        <f ca="1">AQ58*(1-'Risk female'!AR58)</f>
        <v>112106.51385527954</v>
      </c>
      <c r="AS59" s="9">
        <f ca="1">AR58*(1-'Risk female'!AS58)</f>
        <v>111799.60033839403</v>
      </c>
      <c r="AT59" s="9">
        <f ca="1">AS58*(1-'Risk female'!AT58)</f>
        <v>112789.85628871027</v>
      </c>
      <c r="AU59" s="9">
        <f ca="1">AT58*(1-'Risk female'!AU58)</f>
        <v>114282.20141077042</v>
      </c>
      <c r="AV59" s="9">
        <f ca="1">AU58*(1-'Risk female'!AV58)</f>
        <v>117596.92448367532</v>
      </c>
      <c r="AW59" s="9">
        <f ca="1">AV58*(1-'Risk female'!AW58)</f>
        <v>117855.93171188125</v>
      </c>
      <c r="AX59" s="9">
        <f ca="1">AW58*(1-'Risk female'!AX58)</f>
        <v>116609.87469964291</v>
      </c>
      <c r="AY59" s="9">
        <f ca="1">AX58*(1-'Risk female'!AY58)</f>
        <v>115944.30497350353</v>
      </c>
      <c r="AZ59" s="9">
        <f ca="1">AY58*(1-'Risk female'!AZ58)</f>
        <v>115688.56317602244</v>
      </c>
    </row>
    <row r="60" spans="1:52" x14ac:dyDescent="0.2">
      <c r="A60" s="1">
        <v>57</v>
      </c>
      <c r="B60" s="9">
        <v>88761</v>
      </c>
      <c r="C60" s="9">
        <v>93428</v>
      </c>
      <c r="D60" s="9">
        <v>89039</v>
      </c>
      <c r="E60" s="9">
        <v>122877</v>
      </c>
      <c r="F60" s="9">
        <v>119277</v>
      </c>
      <c r="G60" s="9">
        <v>112232</v>
      </c>
      <c r="H60" s="9">
        <v>108594</v>
      </c>
      <c r="I60" s="9">
        <v>106724</v>
      </c>
      <c r="J60" s="9">
        <v>105624</v>
      </c>
      <c r="K60" s="9">
        <v>109063</v>
      </c>
      <c r="L60" s="9">
        <v>108664</v>
      </c>
      <c r="M60" s="9">
        <v>109759</v>
      </c>
      <c r="N60" s="9">
        <v>111511</v>
      </c>
      <c r="O60" s="9">
        <v>113298</v>
      </c>
      <c r="P60" s="9">
        <v>115160</v>
      </c>
      <c r="Q60" s="9">
        <v>117080</v>
      </c>
      <c r="R60" s="9">
        <v>119980</v>
      </c>
      <c r="S60" s="9">
        <v>120794</v>
      </c>
      <c r="T60" s="9">
        <v>123983</v>
      </c>
      <c r="U60" s="9">
        <v>124958</v>
      </c>
      <c r="V60" s="9">
        <v>126733</v>
      </c>
      <c r="W60" s="9">
        <v>128742</v>
      </c>
      <c r="X60" s="9">
        <v>126388</v>
      </c>
      <c r="Y60" s="9">
        <v>125350</v>
      </c>
      <c r="Z60" s="9">
        <v>124826</v>
      </c>
      <c r="AA60" s="9">
        <f ca="1">Z59-'Baseline female'!Z59</f>
        <v>126638.97644527508</v>
      </c>
      <c r="AB60" s="9">
        <f ca="1">AA59*(1-'Risk female'!AB59)</f>
        <v>132017.62279599797</v>
      </c>
      <c r="AC60" s="9">
        <f ca="1">AB59*(1-'Risk female'!AC59)</f>
        <v>129932.80019175094</v>
      </c>
      <c r="AD60" s="9">
        <f ca="1">AC59*(1-'Risk female'!AD59)</f>
        <v>124902.43108759135</v>
      </c>
      <c r="AE60" s="9">
        <f ca="1">AD59*(1-'Risk female'!AE59)</f>
        <v>120285.55405712662</v>
      </c>
      <c r="AF60" s="9">
        <f ca="1">AE59*(1-'Risk female'!AF59)</f>
        <v>111476.88702004454</v>
      </c>
      <c r="AG60" s="9">
        <f ca="1">AF59*(1-'Risk female'!AG59)</f>
        <v>108185.22366828221</v>
      </c>
      <c r="AH60" s="9">
        <f ca="1">AG59*(1-'Risk female'!AH59)</f>
        <v>103756.24257449094</v>
      </c>
      <c r="AI60" s="9">
        <f ca="1">AH59*(1-'Risk female'!AI59)</f>
        <v>102747.160330215</v>
      </c>
      <c r="AJ60" s="9">
        <f ca="1">AI59*(1-'Risk female'!AJ59)</f>
        <v>102531.65323720663</v>
      </c>
      <c r="AK60" s="9">
        <f ca="1">AJ59*(1-'Risk female'!AK59)</f>
        <v>103925.1760350198</v>
      </c>
      <c r="AL60" s="9">
        <f ca="1">AK59*(1-'Risk female'!AL59)</f>
        <v>103883.5160825019</v>
      </c>
      <c r="AM60" s="9">
        <f ca="1">AL59*(1-'Risk female'!AM59)</f>
        <v>107371.87945251878</v>
      </c>
      <c r="AN60" s="9">
        <f ca="1">AM59*(1-'Risk female'!AN59)</f>
        <v>106454.6475923105</v>
      </c>
      <c r="AO60" s="9">
        <f ca="1">AN59*(1-'Risk female'!AO59)</f>
        <v>104373.01510839713</v>
      </c>
      <c r="AP60" s="9">
        <f ca="1">AO59*(1-'Risk female'!AP59)</f>
        <v>104450.66303450221</v>
      </c>
      <c r="AQ60" s="9">
        <f ca="1">AP59*(1-'Risk female'!AQ59)</f>
        <v>106759.920117872</v>
      </c>
      <c r="AR60" s="9">
        <f ca="1">AQ59*(1-'Risk female'!AR59)</f>
        <v>108955.11049500712</v>
      </c>
      <c r="AS60" s="9">
        <f ca="1">AR59*(1-'Risk female'!AS59)</f>
        <v>111836.51016715521</v>
      </c>
      <c r="AT60" s="9">
        <f ca="1">AS59*(1-'Risk female'!AT59)</f>
        <v>111534.31511652398</v>
      </c>
      <c r="AU60" s="9">
        <f ca="1">AT59*(1-'Risk female'!AU59)</f>
        <v>112526.17652088367</v>
      </c>
      <c r="AV60" s="9">
        <f ca="1">AU59*(1-'Risk female'!AV59)</f>
        <v>114018.98114721035</v>
      </c>
      <c r="AW60" s="9">
        <f ca="1">AV59*(1-'Risk female'!AW59)</f>
        <v>117330.07237215967</v>
      </c>
      <c r="AX60" s="9">
        <f ca="1">AW59*(1-'Risk female'!AX59)</f>
        <v>117592.44417168827</v>
      </c>
      <c r="AY60" s="9">
        <f ca="1">AX59*(1-'Risk female'!AY59)</f>
        <v>116353.02567314741</v>
      </c>
      <c r="AZ60" s="9">
        <f ca="1">AY59*(1-'Risk female'!AZ59)</f>
        <v>115692.69608766983</v>
      </c>
    </row>
    <row r="61" spans="1:52" x14ac:dyDescent="0.2">
      <c r="A61" s="1">
        <v>58</v>
      </c>
      <c r="B61" s="9">
        <v>81873</v>
      </c>
      <c r="C61" s="9">
        <v>88339</v>
      </c>
      <c r="D61" s="9">
        <v>92961</v>
      </c>
      <c r="E61" s="9">
        <v>88543</v>
      </c>
      <c r="F61" s="9">
        <v>122227</v>
      </c>
      <c r="G61" s="9">
        <v>118587</v>
      </c>
      <c r="H61" s="9">
        <v>111545</v>
      </c>
      <c r="I61" s="9">
        <v>107978</v>
      </c>
      <c r="J61" s="9">
        <v>106154</v>
      </c>
      <c r="K61" s="9">
        <v>105153</v>
      </c>
      <c r="L61" s="9">
        <v>108575</v>
      </c>
      <c r="M61" s="9">
        <v>108130</v>
      </c>
      <c r="N61" s="9">
        <v>109268</v>
      </c>
      <c r="O61" s="9">
        <v>111041</v>
      </c>
      <c r="P61" s="9">
        <v>112837</v>
      </c>
      <c r="Q61" s="9">
        <v>114680</v>
      </c>
      <c r="R61" s="9">
        <v>116597</v>
      </c>
      <c r="S61" s="9">
        <v>119499</v>
      </c>
      <c r="T61" s="9">
        <v>120358</v>
      </c>
      <c r="U61" s="9">
        <v>123547</v>
      </c>
      <c r="V61" s="9">
        <v>124605</v>
      </c>
      <c r="W61" s="9">
        <v>126352</v>
      </c>
      <c r="X61" s="9">
        <v>128490</v>
      </c>
      <c r="Y61" s="9">
        <v>126251</v>
      </c>
      <c r="Z61" s="9">
        <v>124961</v>
      </c>
      <c r="AA61" s="9">
        <f ca="1">Z60-'Baseline female'!Z60</f>
        <v>124389.84411708232</v>
      </c>
      <c r="AB61" s="9">
        <f ca="1">AA60*(1-'Risk female'!AB60)</f>
        <v>126209.46772279765</v>
      </c>
      <c r="AC61" s="9">
        <f ca="1">AB60*(1-'Risk female'!AC60)</f>
        <v>131576.48886677145</v>
      </c>
      <c r="AD61" s="9">
        <f ca="1">AC60*(1-'Risk female'!AD60)</f>
        <v>129505.04891963582</v>
      </c>
      <c r="AE61" s="9">
        <f ca="1">AD60*(1-'Risk female'!AE60)</f>
        <v>124497.31698579676</v>
      </c>
      <c r="AF61" s="9">
        <f ca="1">AE60*(1-'Risk female'!AF60)</f>
        <v>119901.18014832566</v>
      </c>
      <c r="AG61" s="9">
        <f ca="1">AF60*(1-'Risk female'!AG60)</f>
        <v>111125.92573015676</v>
      </c>
      <c r="AH61" s="9">
        <f ca="1">AG60*(1-'Risk female'!AH60)</f>
        <v>107849.65895172567</v>
      </c>
      <c r="AI61" s="9">
        <f ca="1">AH60*(1-'Risk female'!AI60)</f>
        <v>103439.17156428267</v>
      </c>
      <c r="AJ61" s="9">
        <f ca="1">AI60*(1-'Risk female'!AJ60)</f>
        <v>102437.81320378506</v>
      </c>
      <c r="AK61" s="9">
        <f ca="1">AJ60*(1-'Risk female'!AK60)</f>
        <v>102227.51699472955</v>
      </c>
      <c r="AL61" s="9">
        <f ca="1">AK60*(1-'Risk female'!AL60)</f>
        <v>103621.46194345798</v>
      </c>
      <c r="AM61" s="9">
        <f ca="1">AL60*(1-'Risk female'!AM60)</f>
        <v>103584.41032560435</v>
      </c>
      <c r="AN61" s="9">
        <f ca="1">AM60*(1-'Risk female'!AN60)</f>
        <v>107067.29856743477</v>
      </c>
      <c r="AO61" s="9">
        <f ca="1">AN60*(1-'Risk female'!AO60)</f>
        <v>106157.13135450646</v>
      </c>
      <c r="AP61" s="9">
        <f ca="1">AO60*(1-'Risk female'!AP60)</f>
        <v>104085.62737033598</v>
      </c>
      <c r="AQ61" s="9">
        <f ca="1">AP60*(1-'Risk female'!AQ60)</f>
        <v>104167.31176442662</v>
      </c>
      <c r="AR61" s="9">
        <f ca="1">AQ60*(1-'Risk female'!AR60)</f>
        <v>106474.58438617561</v>
      </c>
      <c r="AS61" s="9">
        <f ca="1">AR60*(1-'Risk female'!AS60)</f>
        <v>108668.21119842134</v>
      </c>
      <c r="AT61" s="9">
        <f ca="1">AS60*(1-'Risk female'!AT60)</f>
        <v>111546.37562152641</v>
      </c>
      <c r="AU61" s="9">
        <f ca="1">AT60*(1-'Risk female'!AU60)</f>
        <v>111249.24066442606</v>
      </c>
      <c r="AV61" s="9">
        <f ca="1">AU60*(1-'Risk female'!AV60)</f>
        <v>112242.8173235351</v>
      </c>
      <c r="AW61" s="9">
        <f ca="1">AV60*(1-'Risk female'!AW60)</f>
        <v>113736.10595315124</v>
      </c>
      <c r="AX61" s="9">
        <f ca="1">AW60*(1-'Risk female'!AX60)</f>
        <v>117043.28435235034</v>
      </c>
      <c r="AY61" s="9">
        <f ca="1">AX60*(1-'Risk female'!AY60)</f>
        <v>117309.26256478814</v>
      </c>
      <c r="AZ61" s="9">
        <f ca="1">AY60*(1-'Risk female'!AZ60)</f>
        <v>116076.96962695773</v>
      </c>
    </row>
    <row r="62" spans="1:52" x14ac:dyDescent="0.2">
      <c r="A62" s="1">
        <v>59</v>
      </c>
      <c r="B62" s="9">
        <v>77963</v>
      </c>
      <c r="C62" s="9">
        <v>81446</v>
      </c>
      <c r="D62" s="9">
        <v>87859</v>
      </c>
      <c r="E62" s="9">
        <v>92427</v>
      </c>
      <c r="F62" s="9">
        <v>88014</v>
      </c>
      <c r="G62" s="9">
        <v>121494</v>
      </c>
      <c r="H62" s="9">
        <v>117869</v>
      </c>
      <c r="I62" s="9">
        <v>110882</v>
      </c>
      <c r="J62" s="9">
        <v>107353</v>
      </c>
      <c r="K62" s="9">
        <v>105604</v>
      </c>
      <c r="L62" s="9">
        <v>104661</v>
      </c>
      <c r="M62" s="9">
        <v>108036</v>
      </c>
      <c r="N62" s="9">
        <v>107571</v>
      </c>
      <c r="O62" s="9">
        <v>108727</v>
      </c>
      <c r="P62" s="9">
        <v>110519</v>
      </c>
      <c r="Q62" s="9">
        <v>112320</v>
      </c>
      <c r="R62" s="9">
        <v>114187</v>
      </c>
      <c r="S62" s="9">
        <v>116093</v>
      </c>
      <c r="T62" s="9">
        <v>119012</v>
      </c>
      <c r="U62" s="9">
        <v>119884</v>
      </c>
      <c r="V62" s="9">
        <v>123129</v>
      </c>
      <c r="W62" s="9">
        <v>124159</v>
      </c>
      <c r="X62" s="9">
        <v>126045</v>
      </c>
      <c r="Y62" s="9">
        <v>128189.5</v>
      </c>
      <c r="Z62" s="9">
        <v>125862</v>
      </c>
      <c r="AA62" s="9">
        <f ca="1">Z61-'Baseline female'!Z61</f>
        <v>124478.41957075468</v>
      </c>
      <c r="AB62" s="9">
        <f ca="1">AA61*(1-'Risk female'!AB61)</f>
        <v>123923.56275926987</v>
      </c>
      <c r="AC62" s="9">
        <f ca="1">AB61*(1-'Risk female'!AC61)</f>
        <v>125743.35707741257</v>
      </c>
      <c r="AD62" s="9">
        <f ca="1">AC61*(1-'Risk female'!AD61)</f>
        <v>131097.73825998587</v>
      </c>
      <c r="AE62" s="9">
        <f ca="1">AD61*(1-'Risk female'!AE61)</f>
        <v>129040.79914411085</v>
      </c>
      <c r="AF62" s="9">
        <f ca="1">AE61*(1-'Risk female'!AF61)</f>
        <v>124057.61446841384</v>
      </c>
      <c r="AG62" s="9">
        <f ca="1">AF61*(1-'Risk female'!AG61)</f>
        <v>119483.96854784436</v>
      </c>
      <c r="AH62" s="9">
        <f ca="1">AG61*(1-'Risk female'!AH61)</f>
        <v>110744.96319575688</v>
      </c>
      <c r="AI62" s="9">
        <f ca="1">AH61*(1-'Risk female'!AI61)</f>
        <v>107485.39213607566</v>
      </c>
      <c r="AJ62" s="9">
        <f ca="1">AI61*(1-'Risk female'!AJ61)</f>
        <v>103094.96446409744</v>
      </c>
      <c r="AK62" s="9">
        <f ca="1">AJ61*(1-'Risk female'!AK61)</f>
        <v>102101.97581274447</v>
      </c>
      <c r="AL62" s="9">
        <f ca="1">AK61*(1-'Risk female'!AL61)</f>
        <v>101897.32197488542</v>
      </c>
      <c r="AM62" s="9">
        <f ca="1">AL61*(1-'Risk female'!AM61)</f>
        <v>103291.71074746108</v>
      </c>
      <c r="AN62" s="9">
        <f ca="1">AM61*(1-'Risk female'!AN61)</f>
        <v>103259.64846566068</v>
      </c>
      <c r="AO62" s="9">
        <f ca="1">AN61*(1-'Risk female'!AO61)</f>
        <v>106736.57783224725</v>
      </c>
      <c r="AP62" s="9">
        <f ca="1">AO61*(1-'Risk female'!AP61)</f>
        <v>105834.06799002216</v>
      </c>
      <c r="AQ62" s="9">
        <f ca="1">AP61*(1-'Risk female'!AQ61)</f>
        <v>103773.5492946485</v>
      </c>
      <c r="AR62" s="9">
        <f ca="1">AQ61*(1-'Risk female'!AR61)</f>
        <v>103859.60438654888</v>
      </c>
      <c r="AS62" s="9">
        <f ca="1">AR61*(1-'Risk female'!AS61)</f>
        <v>106164.70951146576</v>
      </c>
      <c r="AT62" s="9">
        <f ca="1">AS61*(1-'Risk female'!AT61)</f>
        <v>108356.62595133124</v>
      </c>
      <c r="AU62" s="9">
        <f ca="1">AT61*(1-'Risk female'!AU61)</f>
        <v>111231.26445760168</v>
      </c>
      <c r="AV62" s="9">
        <f ca="1">AU61*(1-'Risk female'!AV61)</f>
        <v>110939.61329768492</v>
      </c>
      <c r="AW62" s="9">
        <f ca="1">AV61*(1-'Risk female'!AW61)</f>
        <v>111935.04128833841</v>
      </c>
      <c r="AX62" s="9">
        <f ca="1">AW61*(1-'Risk female'!AX61)</f>
        <v>113428.84416447651</v>
      </c>
      <c r="AY62" s="9">
        <f ca="1">AX61*(1-'Risk female'!AY61)</f>
        <v>116731.76096450584</v>
      </c>
      <c r="AZ62" s="9">
        <f ca="1">AY61*(1-'Risk female'!AZ61)</f>
        <v>117001.64550302777</v>
      </c>
    </row>
    <row r="63" spans="1:52" x14ac:dyDescent="0.2">
      <c r="A63" s="1">
        <v>60</v>
      </c>
      <c r="B63" s="9">
        <v>80286</v>
      </c>
      <c r="C63" s="9">
        <v>77527</v>
      </c>
      <c r="D63" s="9">
        <v>80954</v>
      </c>
      <c r="E63" s="9">
        <v>87298</v>
      </c>
      <c r="F63" s="9">
        <v>91810</v>
      </c>
      <c r="G63" s="9">
        <v>87429</v>
      </c>
      <c r="H63" s="9">
        <v>120701</v>
      </c>
      <c r="I63" s="9">
        <v>117143</v>
      </c>
      <c r="J63" s="9">
        <v>110191</v>
      </c>
      <c r="K63" s="9">
        <v>106730</v>
      </c>
      <c r="L63" s="9">
        <v>105049</v>
      </c>
      <c r="M63" s="9">
        <v>104066</v>
      </c>
      <c r="N63" s="9">
        <v>107460</v>
      </c>
      <c r="O63" s="9">
        <v>106986</v>
      </c>
      <c r="P63" s="9">
        <v>108145</v>
      </c>
      <c r="Q63" s="9">
        <v>109958</v>
      </c>
      <c r="R63" s="9">
        <v>111744</v>
      </c>
      <c r="S63" s="9">
        <v>113665</v>
      </c>
      <c r="T63" s="9">
        <v>115542</v>
      </c>
      <c r="U63" s="9">
        <v>118501</v>
      </c>
      <c r="V63" s="9">
        <v>119403</v>
      </c>
      <c r="W63" s="9">
        <v>122571</v>
      </c>
      <c r="X63" s="9">
        <v>123841</v>
      </c>
      <c r="Y63" s="9">
        <v>125677.5</v>
      </c>
      <c r="Z63" s="9">
        <v>127616</v>
      </c>
      <c r="AA63" s="9">
        <f ca="1">Z62-'Baseline female'!Z62</f>
        <v>125320.87783005956</v>
      </c>
      <c r="AB63" s="9">
        <f ca="1">AA62*(1-'Risk female'!AB62)</f>
        <v>123957.17532954141</v>
      </c>
      <c r="AC63" s="9">
        <f ca="1">AB62*(1-'Risk female'!AC62)</f>
        <v>123411.43968070114</v>
      </c>
      <c r="AD63" s="9">
        <f ca="1">AC62*(1-'Risk female'!AD62)</f>
        <v>125230.52077488801</v>
      </c>
      <c r="AE63" s="9">
        <f ca="1">AD62*(1-'Risk female'!AE62)</f>
        <v>130570.0685544962</v>
      </c>
      <c r="AF63" s="9">
        <f ca="1">AE62*(1-'Risk female'!AF62)</f>
        <v>128528.21253236703</v>
      </c>
      <c r="AG63" s="9">
        <f ca="1">AF62*(1-'Risk female'!AG62)</f>
        <v>123571.2779369404</v>
      </c>
      <c r="AH63" s="9">
        <f ca="1">AG62*(1-'Risk female'!AH62)</f>
        <v>119021.69785710312</v>
      </c>
      <c r="AI63" s="9">
        <f ca="1">AH62*(1-'Risk female'!AI62)</f>
        <v>110322.11551223211</v>
      </c>
      <c r="AJ63" s="9">
        <f ca="1">AI62*(1-'Risk female'!AJ62)</f>
        <v>107080.36635290176</v>
      </c>
      <c r="AK63" s="9">
        <f ca="1">AJ62*(1-'Risk female'!AK62)</f>
        <v>102711.5716831312</v>
      </c>
      <c r="AL63" s="9">
        <f ca="1">AK62*(1-'Risk female'!AL62)</f>
        <v>101727.24976992459</v>
      </c>
      <c r="AM63" s="9">
        <f ca="1">AL62*(1-'Risk female'!AM62)</f>
        <v>101528.24601889953</v>
      </c>
      <c r="AN63" s="9">
        <f ca="1">AM62*(1-'Risk female'!AN62)</f>
        <v>102922.48523139871</v>
      </c>
      <c r="AO63" s="9">
        <f ca="1">AN62*(1-'Risk female'!AO62)</f>
        <v>102895.37282503687</v>
      </c>
      <c r="AP63" s="9">
        <f ca="1">AO62*(1-'Risk female'!AP62)</f>
        <v>106364.96901035921</v>
      </c>
      <c r="AQ63" s="9">
        <f ca="1">AP62*(1-'Risk female'!AQ62)</f>
        <v>105470.42812884608</v>
      </c>
      <c r="AR63" s="9">
        <f ca="1">AQ62*(1-'Risk female'!AR62)</f>
        <v>103421.66011143803</v>
      </c>
      <c r="AS63" s="9">
        <f ca="1">AR62*(1-'Risk female'!AS62)</f>
        <v>103512.03688427403</v>
      </c>
      <c r="AT63" s="9">
        <f ca="1">AS62*(1-'Risk female'!AT62)</f>
        <v>105814.08205006055</v>
      </c>
      <c r="AU63" s="9">
        <f ca="1">AT62*(1-'Risk female'!AU62)</f>
        <v>108003.44727253815</v>
      </c>
      <c r="AV63" s="9">
        <f ca="1">AU62*(1-'Risk female'!AV62)</f>
        <v>110873.46545047266</v>
      </c>
      <c r="AW63" s="9">
        <f ca="1">AV62*(1-'Risk female'!AW62)</f>
        <v>110587.42724157037</v>
      </c>
      <c r="AX63" s="9">
        <f ca="1">AW62*(1-'Risk female'!AX62)</f>
        <v>111584.35012242688</v>
      </c>
      <c r="AY63" s="9">
        <f ca="1">AX62*(1-'Risk female'!AY62)</f>
        <v>113078.12821118526</v>
      </c>
      <c r="AZ63" s="9">
        <f ca="1">AY62*(1-'Risk female'!AZ62)</f>
        <v>116375.56064510981</v>
      </c>
    </row>
    <row r="64" spans="1:52" x14ac:dyDescent="0.2">
      <c r="A64" s="1">
        <v>61</v>
      </c>
      <c r="B64" s="9">
        <v>77550</v>
      </c>
      <c r="C64" s="9">
        <v>79822</v>
      </c>
      <c r="D64" s="9">
        <v>77024</v>
      </c>
      <c r="E64" s="9">
        <v>80403</v>
      </c>
      <c r="F64" s="9">
        <v>86666</v>
      </c>
      <c r="G64" s="9">
        <v>91173</v>
      </c>
      <c r="H64" s="9">
        <v>86810</v>
      </c>
      <c r="I64" s="9">
        <v>119869</v>
      </c>
      <c r="J64" s="9">
        <v>116360</v>
      </c>
      <c r="K64" s="9">
        <v>109487</v>
      </c>
      <c r="L64" s="9">
        <v>106098</v>
      </c>
      <c r="M64" s="9">
        <v>104449</v>
      </c>
      <c r="N64" s="9">
        <v>103426</v>
      </c>
      <c r="O64" s="9">
        <v>106841</v>
      </c>
      <c r="P64" s="9">
        <v>106358</v>
      </c>
      <c r="Q64" s="9">
        <v>107505</v>
      </c>
      <c r="R64" s="9">
        <v>109397</v>
      </c>
      <c r="S64" s="9">
        <v>111144</v>
      </c>
      <c r="T64" s="9">
        <v>113054</v>
      </c>
      <c r="U64" s="9">
        <v>114942</v>
      </c>
      <c r="V64" s="9">
        <v>117949</v>
      </c>
      <c r="W64" s="9">
        <v>118849</v>
      </c>
      <c r="X64" s="9">
        <v>122118</v>
      </c>
      <c r="Y64" s="9">
        <v>123502.5</v>
      </c>
      <c r="Z64" s="9">
        <v>125077</v>
      </c>
      <c r="AA64" s="9">
        <f ca="1">Z63-'Baseline female'!Z63</f>
        <v>126996.93403938954</v>
      </c>
      <c r="AB64" s="9">
        <f ca="1">AA63*(1-'Risk female'!AB63)</f>
        <v>124725.47846212074</v>
      </c>
      <c r="AC64" s="9">
        <f ca="1">AB63*(1-'Risk female'!AC63)</f>
        <v>123374.35702367124</v>
      </c>
      <c r="AD64" s="9">
        <f ca="1">AC63*(1-'Risk female'!AD63)</f>
        <v>122837.19959786659</v>
      </c>
      <c r="AE64" s="9">
        <f ca="1">AD63*(1-'Risk female'!AE63)</f>
        <v>124653.854114681</v>
      </c>
      <c r="AF64" s="9">
        <f ca="1">AE63*(1-'Risk female'!AF63)</f>
        <v>129975.044036712</v>
      </c>
      <c r="AG64" s="9">
        <f ca="1">AF63*(1-'Risk female'!AG63)</f>
        <v>127948.56196049113</v>
      </c>
      <c r="AH64" s="9">
        <f ca="1">AG63*(1-'Risk female'!AH63)</f>
        <v>123019.75711800138</v>
      </c>
      <c r="AI64" s="9">
        <f ca="1">AH63*(1-'Risk female'!AI63)</f>
        <v>118495.98683071198</v>
      </c>
      <c r="AJ64" s="9">
        <f ca="1">AI63*(1-'Risk female'!AJ63)</f>
        <v>109839.87899063526</v>
      </c>
      <c r="AK64" s="9">
        <f ca="1">AJ63*(1-'Risk female'!AK63)</f>
        <v>106617.14994202241</v>
      </c>
      <c r="AL64" s="9">
        <f ca="1">AK63*(1-'Risk female'!AL63)</f>
        <v>102271.85794398439</v>
      </c>
      <c r="AM64" s="9">
        <f ca="1">AL63*(1-'Risk female'!AM63)</f>
        <v>101296.26240710902</v>
      </c>
      <c r="AN64" s="9">
        <f ca="1">AM63*(1-'Risk female'!AN63)</f>
        <v>101102.55872409018</v>
      </c>
      <c r="AO64" s="9">
        <f ca="1">AN63*(1-'Risk female'!AO63)</f>
        <v>102495.4235149734</v>
      </c>
      <c r="AP64" s="9">
        <f ca="1">AO63*(1-'Risk female'!AP63)</f>
        <v>102472.84745195207</v>
      </c>
      <c r="AQ64" s="9">
        <f ca="1">AP63*(1-'Risk female'!AQ63)</f>
        <v>105932.7218601358</v>
      </c>
      <c r="AR64" s="9">
        <f ca="1">AQ63*(1-'Risk female'!AR63)</f>
        <v>105046.25729623128</v>
      </c>
      <c r="AS64" s="9">
        <f ca="1">AR63*(1-'Risk female'!AS63)</f>
        <v>103010.03849908437</v>
      </c>
      <c r="AT64" s="9">
        <f ca="1">AS63*(1-'Risk female'!AT63)</f>
        <v>103104.32432351023</v>
      </c>
      <c r="AU64" s="9">
        <f ca="1">AT63*(1-'Risk female'!AU63)</f>
        <v>105401.62068242727</v>
      </c>
      <c r="AV64" s="9">
        <f ca="1">AU63*(1-'Risk female'!AV63)</f>
        <v>107586.81395361885</v>
      </c>
      <c r="AW64" s="9">
        <f ca="1">AV63*(1-'Risk female'!AW63)</f>
        <v>110450.19244228196</v>
      </c>
      <c r="AX64" s="9">
        <f ca="1">AW63*(1-'Risk female'!AX63)</f>
        <v>110169.62065784038</v>
      </c>
      <c r="AY64" s="9">
        <f ca="1">AX63*(1-'Risk female'!AY63)</f>
        <v>111167.14523723493</v>
      </c>
      <c r="AZ64" s="9">
        <f ca="1">AY63*(1-'Risk female'!AZ63)</f>
        <v>112659.71895877876</v>
      </c>
    </row>
    <row r="65" spans="1:52" x14ac:dyDescent="0.2">
      <c r="A65" s="1">
        <v>62</v>
      </c>
      <c r="B65" s="9">
        <v>75523</v>
      </c>
      <c r="C65" s="9">
        <v>77046</v>
      </c>
      <c r="D65" s="9">
        <v>79327</v>
      </c>
      <c r="E65" s="9">
        <v>76459</v>
      </c>
      <c r="F65" s="9">
        <v>79803</v>
      </c>
      <c r="G65" s="9">
        <v>86048</v>
      </c>
      <c r="H65" s="9">
        <v>90528</v>
      </c>
      <c r="I65" s="9">
        <v>86179</v>
      </c>
      <c r="J65" s="9">
        <v>119011</v>
      </c>
      <c r="K65" s="9">
        <v>115557</v>
      </c>
      <c r="L65" s="9">
        <v>108788</v>
      </c>
      <c r="M65" s="9">
        <v>105429</v>
      </c>
      <c r="N65" s="9">
        <v>103799</v>
      </c>
      <c r="O65" s="9">
        <v>102729</v>
      </c>
      <c r="P65" s="9">
        <v>106187</v>
      </c>
      <c r="Q65" s="9">
        <v>105665</v>
      </c>
      <c r="R65" s="9">
        <v>106815</v>
      </c>
      <c r="S65" s="9">
        <v>108768</v>
      </c>
      <c r="T65" s="9">
        <v>110482</v>
      </c>
      <c r="U65" s="9">
        <v>112414</v>
      </c>
      <c r="V65" s="9">
        <v>114327</v>
      </c>
      <c r="W65" s="9">
        <v>117290</v>
      </c>
      <c r="X65" s="9">
        <v>118391</v>
      </c>
      <c r="Y65" s="9">
        <v>121674</v>
      </c>
      <c r="Z65" s="9">
        <v>122866</v>
      </c>
      <c r="AA65" s="9">
        <f ca="1">Z64-'Baseline female'!Z64</f>
        <v>124406.86589976742</v>
      </c>
      <c r="AB65" s="9">
        <f ca="1">AA64*(1-'Risk female'!AB64)</f>
        <v>126327.23477807108</v>
      </c>
      <c r="AC65" s="9">
        <f ca="1">AB64*(1-'Risk female'!AC64)</f>
        <v>124072.95982105425</v>
      </c>
      <c r="AD65" s="9">
        <f ca="1">AC64*(1-'Risk female'!AD64)</f>
        <v>122734.01234090167</v>
      </c>
      <c r="AE65" s="9">
        <f ca="1">AD64*(1-'Risk female'!AE64)</f>
        <v>122204.68584462673</v>
      </c>
      <c r="AF65" s="9">
        <f ca="1">AE64*(1-'Risk female'!AF64)</f>
        <v>124017.06308372891</v>
      </c>
      <c r="AG65" s="9">
        <f ca="1">AF64*(1-'Risk female'!AG64)</f>
        <v>129316.32174411564</v>
      </c>
      <c r="AH65" s="9">
        <f ca="1">AG64*(1-'Risk female'!AH64)</f>
        <v>127305.23913914798</v>
      </c>
      <c r="AI65" s="9">
        <f ca="1">AH64*(1-'Risk female'!AI64)</f>
        <v>122406.10876222339</v>
      </c>
      <c r="AJ65" s="9">
        <f ca="1">AI64*(1-'Risk female'!AJ64)</f>
        <v>117909.57933551649</v>
      </c>
      <c r="AK65" s="9">
        <f ca="1">AJ64*(1-'Risk female'!AK64)</f>
        <v>109300.60797697981</v>
      </c>
      <c r="AL65" s="9">
        <f ca="1">AK64*(1-'Risk female'!AL64)</f>
        <v>106097.84164527309</v>
      </c>
      <c r="AM65" s="9">
        <f ca="1">AL64*(1-'Risk female'!AM64)</f>
        <v>101777.65480578245</v>
      </c>
      <c r="AN65" s="9">
        <f ca="1">AM64*(1-'Risk female'!AN64)</f>
        <v>100810.64534725418</v>
      </c>
      <c r="AO65" s="9">
        <f ca="1">AN64*(1-'Risk female'!AO64)</f>
        <v>100621.70407225276</v>
      </c>
      <c r="AP65" s="9">
        <f ca="1">AO64*(1-'Risk female'!AP64)</f>
        <v>102011.80011039393</v>
      </c>
      <c r="AQ65" s="9">
        <f ca="1">AP64*(1-'Risk female'!AQ64)</f>
        <v>101993.15509270228</v>
      </c>
      <c r="AR65" s="9">
        <f ca="1">AQ64*(1-'Risk female'!AR64)</f>
        <v>105440.75563441783</v>
      </c>
      <c r="AS65" s="9">
        <f ca="1">AR64*(1-'Risk female'!AS64)</f>
        <v>104562.26672417557</v>
      </c>
      <c r="AT65" s="9">
        <f ca="1">AS64*(1-'Risk female'!AT64)</f>
        <v>102539.18367021513</v>
      </c>
      <c r="AU65" s="9">
        <f ca="1">AT64*(1-'Risk female'!AU64)</f>
        <v>102636.76629298799</v>
      </c>
      <c r="AV65" s="9">
        <f ca="1">AU64*(1-'Risk female'!AV64)</f>
        <v>104927.4255521419</v>
      </c>
      <c r="AW65" s="9">
        <f ca="1">AV64*(1-'Risk female'!AW64)</f>
        <v>107106.61632785088</v>
      </c>
      <c r="AX65" s="9">
        <f ca="1">AW64*(1-'Risk female'!AX64)</f>
        <v>109961.11391071026</v>
      </c>
      <c r="AY65" s="9">
        <f ca="1">AX64*(1-'Risk female'!AY64)</f>
        <v>109685.64319601197</v>
      </c>
      <c r="AZ65" s="9">
        <f ca="1">AY64*(1-'Risk female'!AZ64)</f>
        <v>110682.64845439143</v>
      </c>
    </row>
    <row r="66" spans="1:52" x14ac:dyDescent="0.2">
      <c r="A66" s="1">
        <v>63</v>
      </c>
      <c r="B66" s="9">
        <v>71302</v>
      </c>
      <c r="C66" s="9">
        <v>74988</v>
      </c>
      <c r="D66" s="9">
        <v>76454</v>
      </c>
      <c r="E66" s="9">
        <v>78738</v>
      </c>
      <c r="F66" s="9">
        <v>75904</v>
      </c>
      <c r="G66" s="9">
        <v>79190</v>
      </c>
      <c r="H66" s="9">
        <v>85370</v>
      </c>
      <c r="I66" s="9">
        <v>89853</v>
      </c>
      <c r="J66" s="9">
        <v>85543</v>
      </c>
      <c r="K66" s="9">
        <v>118154</v>
      </c>
      <c r="L66" s="9">
        <v>114746</v>
      </c>
      <c r="M66" s="9">
        <v>108053</v>
      </c>
      <c r="N66" s="9">
        <v>104702</v>
      </c>
      <c r="O66" s="9">
        <v>103090</v>
      </c>
      <c r="P66" s="9">
        <v>101995</v>
      </c>
      <c r="Q66" s="9">
        <v>105484</v>
      </c>
      <c r="R66" s="9">
        <v>104927</v>
      </c>
      <c r="S66" s="9">
        <v>106096</v>
      </c>
      <c r="T66" s="9">
        <v>108072</v>
      </c>
      <c r="U66" s="9">
        <v>109775</v>
      </c>
      <c r="V66" s="9">
        <v>111746</v>
      </c>
      <c r="W66" s="9">
        <v>113637</v>
      </c>
      <c r="X66" s="9">
        <v>116743</v>
      </c>
      <c r="Y66" s="9">
        <v>117895.5</v>
      </c>
      <c r="Z66" s="9">
        <v>120976</v>
      </c>
      <c r="AA66" s="9">
        <f ca="1">Z65-'Baseline female'!Z65</f>
        <v>122127.56910976951</v>
      </c>
      <c r="AB66" s="9">
        <f ca="1">AA65*(1-'Risk female'!AB65)</f>
        <v>123668.05002521822</v>
      </c>
      <c r="AC66" s="9">
        <f ca="1">AB65*(1-'Risk female'!AC65)</f>
        <v>125581.48054840993</v>
      </c>
      <c r="AD66" s="9">
        <f ca="1">AC65*(1-'Risk female'!AD65)</f>
        <v>123344.87371351979</v>
      </c>
      <c r="AE66" s="9">
        <f ca="1">AD65*(1-'Risk female'!AE65)</f>
        <v>122018.07106674381</v>
      </c>
      <c r="AF66" s="9">
        <f ca="1">AE65*(1-'Risk female'!AF65)</f>
        <v>121496.07598066737</v>
      </c>
      <c r="AG66" s="9">
        <f ca="1">AF65*(1-'Risk female'!AG65)</f>
        <v>123302.22506353488</v>
      </c>
      <c r="AH66" s="9">
        <f ca="1">AG65*(1-'Risk female'!AH65)</f>
        <v>128575.3759955503</v>
      </c>
      <c r="AI66" s="9">
        <f ca="1">AH65*(1-'Risk female'!AI65)</f>
        <v>126580.15866379516</v>
      </c>
      <c r="AJ66" s="9">
        <f ca="1">AI65*(1-'Risk female'!AJ65)</f>
        <v>121713.08218123914</v>
      </c>
      <c r="AK66" s="9">
        <f ca="1">AJ65*(1-'Risk female'!AK65)</f>
        <v>117245.9848681679</v>
      </c>
      <c r="AL66" s="9">
        <f ca="1">AK65*(1-'Risk female'!AL65)</f>
        <v>108689.12677496008</v>
      </c>
      <c r="AM66" s="9">
        <f ca="1">AL65*(1-'Risk female'!AM65)</f>
        <v>105507.81184283101</v>
      </c>
      <c r="AN66" s="9">
        <f ca="1">AM65*(1-'Risk female'!AN65)</f>
        <v>101215.01985726506</v>
      </c>
      <c r="AO66" s="9">
        <f ca="1">AN65*(1-'Risk female'!AO65)</f>
        <v>100256.67371364708</v>
      </c>
      <c r="AP66" s="9">
        <f ca="1">AO65*(1-'Risk female'!AP65)</f>
        <v>100072.06238194973</v>
      </c>
      <c r="AQ66" s="9">
        <f ca="1">AP65*(1-'Risk female'!AQ65)</f>
        <v>101457.88236800993</v>
      </c>
      <c r="AR66" s="9">
        <f ca="1">AQ65*(1-'Risk female'!AR65)</f>
        <v>101442.63552787616</v>
      </c>
      <c r="AS66" s="9">
        <f ca="1">AR65*(1-'Risk female'!AS65)</f>
        <v>104875.01534631017</v>
      </c>
      <c r="AT66" s="9">
        <f ca="1">AS65*(1-'Risk female'!AT65)</f>
        <v>104004.5798108209</v>
      </c>
      <c r="AU66" s="9">
        <f ca="1">AT65*(1-'Risk female'!AU65)</f>
        <v>101995.54269094249</v>
      </c>
      <c r="AV66" s="9">
        <f ca="1">AU65*(1-'Risk female'!AV65)</f>
        <v>102095.84739145319</v>
      </c>
      <c r="AW66" s="9">
        <f ca="1">AV65*(1-'Risk female'!AW65)</f>
        <v>104377.72638290626</v>
      </c>
      <c r="AX66" s="9">
        <f ca="1">AW65*(1-'Risk female'!AX65)</f>
        <v>106548.84109124025</v>
      </c>
      <c r="AY66" s="9">
        <f ca="1">AX65*(1-'Risk female'!AY65)</f>
        <v>109391.88240848927</v>
      </c>
      <c r="AZ66" s="9">
        <f ca="1">AY65*(1-'Risk female'!AZ65)</f>
        <v>109121.21792689226</v>
      </c>
    </row>
    <row r="67" spans="1:52" x14ac:dyDescent="0.2">
      <c r="A67" s="1">
        <v>64</v>
      </c>
      <c r="B67" s="9">
        <v>70530</v>
      </c>
      <c r="C67" s="9">
        <v>70774</v>
      </c>
      <c r="D67" s="9">
        <v>74370</v>
      </c>
      <c r="E67" s="9">
        <v>75824</v>
      </c>
      <c r="F67" s="9">
        <v>78070</v>
      </c>
      <c r="G67" s="9">
        <v>75316</v>
      </c>
      <c r="H67" s="9">
        <v>78572</v>
      </c>
      <c r="I67" s="9">
        <v>84686</v>
      </c>
      <c r="J67" s="9">
        <v>89159</v>
      </c>
      <c r="K67" s="9">
        <v>84928</v>
      </c>
      <c r="L67" s="9">
        <v>117319</v>
      </c>
      <c r="M67" s="9">
        <v>113914</v>
      </c>
      <c r="N67" s="9">
        <v>107281</v>
      </c>
      <c r="O67" s="9">
        <v>103944</v>
      </c>
      <c r="P67" s="9">
        <v>102364</v>
      </c>
      <c r="Q67" s="9">
        <v>101247</v>
      </c>
      <c r="R67" s="9">
        <v>104756</v>
      </c>
      <c r="S67" s="9">
        <v>104185</v>
      </c>
      <c r="T67" s="9">
        <v>105384</v>
      </c>
      <c r="U67" s="9">
        <v>107345</v>
      </c>
      <c r="V67" s="9">
        <v>109052</v>
      </c>
      <c r="W67" s="9">
        <v>110979</v>
      </c>
      <c r="X67" s="9">
        <v>113060</v>
      </c>
      <c r="Y67" s="9">
        <v>116168.5</v>
      </c>
      <c r="Z67" s="9">
        <v>117130</v>
      </c>
      <c r="AA67" s="9">
        <f ca="1">Z66-'Baseline female'!Z66</f>
        <v>120182.76759506317</v>
      </c>
      <c r="AB67" s="9">
        <f ca="1">AA66*(1-'Risk female'!AB66)</f>
        <v>121334.93388054075</v>
      </c>
      <c r="AC67" s="9">
        <f ca="1">AB66*(1-'Risk female'!AC66)</f>
        <v>122869.51055592821</v>
      </c>
      <c r="AD67" s="9">
        <f ca="1">AC66*(1-'Risk female'!AD66)</f>
        <v>124774.72179100299</v>
      </c>
      <c r="AE67" s="9">
        <f ca="1">AD66*(1-'Risk female'!AE66)</f>
        <v>122556.52491545191</v>
      </c>
      <c r="AF67" s="9">
        <f ca="1">AE66*(1-'Risk female'!AF66)</f>
        <v>121242.18013520482</v>
      </c>
      <c r="AG67" s="9">
        <f ca="1">AF66*(1-'Risk female'!AG66)</f>
        <v>120727.44481818192</v>
      </c>
      <c r="AH67" s="9">
        <f ca="1">AG66*(1-'Risk female'!AH66)</f>
        <v>122526.14618159333</v>
      </c>
      <c r="AI67" s="9">
        <f ca="1">AH66*(1-'Risk female'!AI66)</f>
        <v>127770.23494340248</v>
      </c>
      <c r="AJ67" s="9">
        <f ca="1">AI66*(1-'Risk female'!AJ66)</f>
        <v>125791.55458467765</v>
      </c>
      <c r="AK67" s="9">
        <f ca="1">AJ66*(1-'Risk female'!AK66)</f>
        <v>120958.66797233767</v>
      </c>
      <c r="AL67" s="9">
        <f ca="1">AK66*(1-'Risk female'!AL66)</f>
        <v>116522.96572882416</v>
      </c>
      <c r="AM67" s="9">
        <f ca="1">AL66*(1-'Risk female'!AM66)</f>
        <v>108022.29370416548</v>
      </c>
      <c r="AN67" s="9">
        <f ca="1">AM66*(1-'Risk female'!AN66)</f>
        <v>104863.79850447451</v>
      </c>
      <c r="AO67" s="9">
        <f ca="1">AN66*(1-'Risk female'!AO66)</f>
        <v>100600.36060061886</v>
      </c>
      <c r="AP67" s="9">
        <f ca="1">AO66*(1-'Risk female'!AP66)</f>
        <v>99650.939689069084</v>
      </c>
      <c r="AQ67" s="9">
        <f ca="1">AP66*(1-'Risk female'!AQ66)</f>
        <v>99470.527601219146</v>
      </c>
      <c r="AR67" s="9">
        <f ca="1">AQ66*(1-'Risk female'!AR66)</f>
        <v>100851.1280129941</v>
      </c>
      <c r="AS67" s="9">
        <f ca="1">AR66*(1-'Risk female'!AS66)</f>
        <v>100839.06663568012</v>
      </c>
      <c r="AT67" s="9">
        <f ca="1">AS66*(1-'Risk female'!AT66)</f>
        <v>104254.20695659156</v>
      </c>
      <c r="AU67" s="9">
        <f ca="1">AT66*(1-'Risk female'!AU66)</f>
        <v>103392.06411867439</v>
      </c>
      <c r="AV67" s="9">
        <f ca="1">AU66*(1-'Risk female'!AV66)</f>
        <v>101397.92263419961</v>
      </c>
      <c r="AW67" s="9">
        <f ca="1">AV66*(1-'Risk female'!AW66)</f>
        <v>101500.69077631008</v>
      </c>
      <c r="AX67" s="9">
        <f ca="1">AW66*(1-'Risk female'!AX66)</f>
        <v>103772.37124161152</v>
      </c>
      <c r="AY67" s="9">
        <f ca="1">AX66*(1-'Risk female'!AY66)</f>
        <v>105934.04606028962</v>
      </c>
      <c r="AZ67" s="9">
        <f ca="1">AY66*(1-'Risk female'!AZ66)</f>
        <v>108763.9022389991</v>
      </c>
    </row>
    <row r="68" spans="1:52" x14ac:dyDescent="0.2">
      <c r="A68" s="1">
        <v>65</v>
      </c>
      <c r="B68" s="9">
        <v>69078</v>
      </c>
      <c r="C68" s="9">
        <v>69927</v>
      </c>
      <c r="D68" s="9">
        <v>70163</v>
      </c>
      <c r="E68" s="9">
        <v>73699</v>
      </c>
      <c r="F68" s="9">
        <v>75172</v>
      </c>
      <c r="G68" s="9">
        <v>77342</v>
      </c>
      <c r="H68" s="9">
        <v>74668</v>
      </c>
      <c r="I68" s="9">
        <v>77914</v>
      </c>
      <c r="J68" s="9">
        <v>83939</v>
      </c>
      <c r="K68" s="9">
        <v>88403</v>
      </c>
      <c r="L68" s="9">
        <v>84265</v>
      </c>
      <c r="M68" s="9">
        <v>116423</v>
      </c>
      <c r="N68" s="9">
        <v>112965</v>
      </c>
      <c r="O68" s="9">
        <v>106421</v>
      </c>
      <c r="P68" s="9">
        <v>103126</v>
      </c>
      <c r="Q68" s="9">
        <v>101569</v>
      </c>
      <c r="R68" s="9">
        <v>100434</v>
      </c>
      <c r="S68" s="9">
        <v>104026</v>
      </c>
      <c r="T68" s="9">
        <v>103407</v>
      </c>
      <c r="U68" s="9">
        <v>104658</v>
      </c>
      <c r="V68" s="9">
        <v>106562</v>
      </c>
      <c r="W68" s="9">
        <v>108231</v>
      </c>
      <c r="X68" s="9">
        <v>110365</v>
      </c>
      <c r="Y68" s="9">
        <v>112445</v>
      </c>
      <c r="Z68" s="9">
        <v>115323</v>
      </c>
      <c r="AA68" s="9">
        <f ca="1">Z67-'Baseline female'!Z67</f>
        <v>116325.16527090319</v>
      </c>
      <c r="AB68" s="9">
        <f ca="1">AA67*(1-'Risk female'!AB67)</f>
        <v>119365.44331684268</v>
      </c>
      <c r="AC68" s="9">
        <f ca="1">AB67*(1-'Risk female'!AC67)</f>
        <v>120514.02515179281</v>
      </c>
      <c r="AD68" s="9">
        <f ca="1">AC67*(1-'Risk female'!AD67)</f>
        <v>122042.50207929692</v>
      </c>
      <c r="AE68" s="9">
        <f ca="1">AD67*(1-'Risk female'!AE67)</f>
        <v>123939.21639351522</v>
      </c>
      <c r="AF68" s="9">
        <f ca="1">AE67*(1-'Risk female'!AF67)</f>
        <v>121740.1006490788</v>
      </c>
      <c r="AG68" s="9">
        <f ca="1">AF67*(1-'Risk female'!AG67)</f>
        <v>120438.67247647609</v>
      </c>
      <c r="AH68" s="9">
        <f ca="1">AG67*(1-'Risk female'!AH67)</f>
        <v>119931.47040134764</v>
      </c>
      <c r="AI68" s="9">
        <f ca="1">AH67*(1-'Risk female'!AI67)</f>
        <v>121722.47445257653</v>
      </c>
      <c r="AJ68" s="9">
        <f ca="1">AI67*(1-'Risk female'!AJ67)</f>
        <v>126936.4838282999</v>
      </c>
      <c r="AK68" s="9">
        <f ca="1">AJ67*(1-'Risk female'!AK67)</f>
        <v>124974.94394194879</v>
      </c>
      <c r="AL68" s="9">
        <f ca="1">AK67*(1-'Risk female'!AL67)</f>
        <v>120177.47673359056</v>
      </c>
      <c r="AM68" s="9">
        <f ca="1">AL67*(1-'Risk female'!AM67)</f>
        <v>115774.29868677768</v>
      </c>
      <c r="AN68" s="9">
        <f ca="1">AM67*(1-'Risk female'!AN67)</f>
        <v>107331.81959740305</v>
      </c>
      <c r="AO68" s="9">
        <f ca="1">AN67*(1-'Risk female'!AO67)</f>
        <v>104196.96654787009</v>
      </c>
      <c r="AP68" s="9">
        <f ca="1">AO67*(1-'Risk female'!AP67)</f>
        <v>99963.935685151853</v>
      </c>
      <c r="AQ68" s="9">
        <f ca="1">AP67*(1-'Risk female'!AQ67)</f>
        <v>99023.768858333046</v>
      </c>
      <c r="AR68" s="9">
        <f ca="1">AQ67*(1-'Risk female'!AR67)</f>
        <v>98847.717437170038</v>
      </c>
      <c r="AS68" s="9">
        <f ca="1">AR67*(1-'Risk female'!AS67)</f>
        <v>100222.92668942775</v>
      </c>
      <c r="AT68" s="9">
        <f ca="1">AS67*(1-'Risk female'!AT67)</f>
        <v>100214.17642514691</v>
      </c>
      <c r="AU68" s="9">
        <f ca="1">AT67*(1-'Risk female'!AU67)</f>
        <v>103611.48178352408</v>
      </c>
      <c r="AV68" s="9">
        <f ca="1">AU67*(1-'Risk female'!AV67)</f>
        <v>102757.93785106948</v>
      </c>
      <c r="AW68" s="9">
        <f ca="1">AV67*(1-'Risk female'!AW67)</f>
        <v>100779.23075966212</v>
      </c>
      <c r="AX68" s="9">
        <f ca="1">AW67*(1-'Risk female'!AX67)</f>
        <v>100884.5624587858</v>
      </c>
      <c r="AY68" s="9">
        <f ca="1">AX67*(1-'Risk female'!AY67)</f>
        <v>103145.6986086371</v>
      </c>
      <c r="AZ68" s="9">
        <f ca="1">AY67*(1-'Risk female'!AZ67)</f>
        <v>105297.61500149935</v>
      </c>
    </row>
    <row r="69" spans="1:52" x14ac:dyDescent="0.2">
      <c r="A69" s="1">
        <v>66</v>
      </c>
      <c r="B69" s="9">
        <v>68432</v>
      </c>
      <c r="C69" s="9">
        <v>68442</v>
      </c>
      <c r="D69" s="9">
        <v>69274</v>
      </c>
      <c r="E69" s="9">
        <v>69430</v>
      </c>
      <c r="F69" s="9">
        <v>73003</v>
      </c>
      <c r="G69" s="9">
        <v>74469</v>
      </c>
      <c r="H69" s="9">
        <v>76586</v>
      </c>
      <c r="I69" s="9">
        <v>73973</v>
      </c>
      <c r="J69" s="9">
        <v>77199</v>
      </c>
      <c r="K69" s="9">
        <v>83142</v>
      </c>
      <c r="L69" s="9">
        <v>87614</v>
      </c>
      <c r="M69" s="9">
        <v>83494</v>
      </c>
      <c r="N69" s="9">
        <v>115402</v>
      </c>
      <c r="O69" s="9">
        <v>111920</v>
      </c>
      <c r="P69" s="9">
        <v>105475</v>
      </c>
      <c r="Q69" s="9">
        <v>102200</v>
      </c>
      <c r="R69" s="9">
        <v>100672</v>
      </c>
      <c r="S69" s="9">
        <v>99531</v>
      </c>
      <c r="T69" s="9">
        <v>103178</v>
      </c>
      <c r="U69" s="9">
        <v>102582</v>
      </c>
      <c r="V69" s="9">
        <v>103852</v>
      </c>
      <c r="W69" s="9">
        <v>105640</v>
      </c>
      <c r="X69" s="9">
        <v>107451</v>
      </c>
      <c r="Y69" s="9">
        <v>109709.5</v>
      </c>
      <c r="Z69" s="9">
        <v>111563</v>
      </c>
      <c r="AA69" s="9">
        <f ca="1">Z68-'Baseline female'!Z68</f>
        <v>114439.83011110112</v>
      </c>
      <c r="AB69" s="9">
        <f ca="1">AA68*(1-'Risk female'!AB68)</f>
        <v>115443.91643091557</v>
      </c>
      <c r="AC69" s="9">
        <f ca="1">AB68*(1-'Risk female'!AC68)</f>
        <v>118466.04561314406</v>
      </c>
      <c r="AD69" s="9">
        <f ca="1">AC68*(1-'Risk female'!AD68)</f>
        <v>119610.87693214687</v>
      </c>
      <c r="AE69" s="9">
        <f ca="1">AD68*(1-'Risk female'!AE68)</f>
        <v>121132.83847288834</v>
      </c>
      <c r="AF69" s="9">
        <f ca="1">AE68*(1-'Risk female'!AF68)</f>
        <v>123020.40421692425</v>
      </c>
      <c r="AG69" s="9">
        <f ca="1">AF68*(1-'Risk female'!AG68)</f>
        <v>120842.46533167076</v>
      </c>
      <c r="AH69" s="9">
        <f ca="1">AG68*(1-'Risk female'!AH68)</f>
        <v>119555.42884648046</v>
      </c>
      <c r="AI69" s="9">
        <f ca="1">AH68*(1-'Risk female'!AI68)</f>
        <v>119056.69614977056</v>
      </c>
      <c r="AJ69" s="9">
        <f ca="1">AI68*(1-'Risk female'!AJ68)</f>
        <v>120839.43138695121</v>
      </c>
      <c r="AK69" s="9">
        <f ca="1">AJ68*(1-'Risk female'!AK68)</f>
        <v>126020.58847615043</v>
      </c>
      <c r="AL69" s="9">
        <f ca="1">AK68*(1-'Risk female'!AL68)</f>
        <v>124078.07162196672</v>
      </c>
      <c r="AM69" s="9">
        <f ca="1">AL68*(1-'Risk female'!AM68)</f>
        <v>119319.69058251113</v>
      </c>
      <c r="AN69" s="9">
        <f ca="1">AM68*(1-'Risk female'!AN68)</f>
        <v>114952.40359497696</v>
      </c>
      <c r="AO69" s="9">
        <f ca="1">AN68*(1-'Risk female'!AO68)</f>
        <v>106573.97353396032</v>
      </c>
      <c r="AP69" s="9">
        <f ca="1">AO68*(1-'Risk female'!AP68)</f>
        <v>103465.22812215143</v>
      </c>
      <c r="AQ69" s="9">
        <f ca="1">AP68*(1-'Risk female'!AQ68)</f>
        <v>99265.715481389736</v>
      </c>
      <c r="AR69" s="9">
        <f ca="1">AQ68*(1-'Risk female'!AR68)</f>
        <v>98335.850664566344</v>
      </c>
      <c r="AS69" s="9">
        <f ca="1">AR68*(1-'Risk female'!AS68)</f>
        <v>98164.73070326868</v>
      </c>
      <c r="AT69" s="9">
        <f ca="1">AS68*(1-'Risk female'!AT68)</f>
        <v>99534.177687088159</v>
      </c>
      <c r="AU69" s="9">
        <f ca="1">AT68*(1-'Risk female'!AU68)</f>
        <v>99529.206753435545</v>
      </c>
      <c r="AV69" s="9">
        <f ca="1">AU68*(1-'Risk female'!AV68)</f>
        <v>102907.1158475992</v>
      </c>
      <c r="AW69" s="9">
        <f ca="1">AV68*(1-'Risk female'!AW68)</f>
        <v>102063.14695492477</v>
      </c>
      <c r="AX69" s="9">
        <f ca="1">AW68*(1-'Risk female'!AX68)</f>
        <v>100101.49865794212</v>
      </c>
      <c r="AY69" s="9">
        <f ca="1">AX68*(1-'Risk female'!AY68)</f>
        <v>100209.78586171161</v>
      </c>
      <c r="AZ69" s="9">
        <f ca="1">AY68*(1-'Risk female'!AZ68)</f>
        <v>102459.52391405396</v>
      </c>
    </row>
    <row r="70" spans="1:52" x14ac:dyDescent="0.2">
      <c r="A70" s="1">
        <v>67</v>
      </c>
      <c r="B70" s="9">
        <v>66949</v>
      </c>
      <c r="C70" s="9">
        <v>67691</v>
      </c>
      <c r="D70" s="9">
        <v>67727</v>
      </c>
      <c r="E70" s="9">
        <v>68564</v>
      </c>
      <c r="F70" s="9">
        <v>68665</v>
      </c>
      <c r="G70" s="9">
        <v>72264</v>
      </c>
      <c r="H70" s="9">
        <v>73720</v>
      </c>
      <c r="I70" s="9">
        <v>75845</v>
      </c>
      <c r="J70" s="9">
        <v>73259</v>
      </c>
      <c r="K70" s="9">
        <v>76467</v>
      </c>
      <c r="L70" s="9">
        <v>82347</v>
      </c>
      <c r="M70" s="9">
        <v>86786</v>
      </c>
      <c r="N70" s="9">
        <v>82687</v>
      </c>
      <c r="O70" s="9">
        <v>114357</v>
      </c>
      <c r="P70" s="9">
        <v>110882</v>
      </c>
      <c r="Q70" s="9">
        <v>104482</v>
      </c>
      <c r="R70" s="9">
        <v>101243</v>
      </c>
      <c r="S70" s="9">
        <v>99752</v>
      </c>
      <c r="T70" s="9">
        <v>98600</v>
      </c>
      <c r="U70" s="9">
        <v>102242</v>
      </c>
      <c r="V70" s="9">
        <v>101686</v>
      </c>
      <c r="W70" s="9">
        <v>102866</v>
      </c>
      <c r="X70" s="9">
        <v>104719</v>
      </c>
      <c r="Y70" s="9">
        <v>106631.5</v>
      </c>
      <c r="Z70" s="9">
        <v>108751</v>
      </c>
      <c r="AA70" s="9">
        <f ca="1">Z69-'Baseline female'!Z69</f>
        <v>110641.99920170121</v>
      </c>
      <c r="AB70" s="9">
        <f ca="1">AA69*(1-'Risk female'!AB69)</f>
        <v>113506.77221059508</v>
      </c>
      <c r="AC70" s="9">
        <f ca="1">AB69*(1-'Risk female'!AC69)</f>
        <v>114508.51457825452</v>
      </c>
      <c r="AD70" s="9">
        <f ca="1">AC69*(1-'Risk female'!AD69)</f>
        <v>117512.11486029308</v>
      </c>
      <c r="AE70" s="9">
        <f ca="1">AD69*(1-'Risk female'!AE69)</f>
        <v>118653.70618765643</v>
      </c>
      <c r="AF70" s="9">
        <f ca="1">AE69*(1-'Risk female'!AF69)</f>
        <v>120169.50551322852</v>
      </c>
      <c r="AG70" s="9">
        <f ca="1">AF69*(1-'Risk female'!AG69)</f>
        <v>122048.13293293524</v>
      </c>
      <c r="AH70" s="9">
        <f ca="1">AG69*(1-'Risk female'!AH69)</f>
        <v>119893.33539875224</v>
      </c>
      <c r="AI70" s="9">
        <f ca="1">AH69*(1-'Risk female'!AI69)</f>
        <v>118622.2364776616</v>
      </c>
      <c r="AJ70" s="9">
        <f ca="1">AI69*(1-'Risk female'!AJ69)</f>
        <v>118133.16512927177</v>
      </c>
      <c r="AK70" s="9">
        <f ca="1">AJ69*(1-'Risk female'!AK69)</f>
        <v>119907.8900791295</v>
      </c>
      <c r="AL70" s="9">
        <f ca="1">AK69*(1-'Risk female'!AL69)</f>
        <v>125055.13637526389</v>
      </c>
      <c r="AM70" s="9">
        <f ca="1">AL69*(1-'Risk female'!AM69)</f>
        <v>123133.4017871559</v>
      </c>
      <c r="AN70" s="9">
        <f ca="1">AM69*(1-'Risk female'!AN69)</f>
        <v>118416.88774619137</v>
      </c>
      <c r="AO70" s="9">
        <f ca="1">AN69*(1-'Risk female'!AO69)</f>
        <v>114088.04364287456</v>
      </c>
      <c r="AP70" s="9">
        <f ca="1">AO69*(1-'Risk female'!AP69)</f>
        <v>105777.58770689298</v>
      </c>
      <c r="AQ70" s="9">
        <f ca="1">AP69*(1-'Risk female'!AQ69)</f>
        <v>102696.87197965677</v>
      </c>
      <c r="AR70" s="9">
        <f ca="1">AQ69*(1-'Risk female'!AR69)</f>
        <v>98533.121731865118</v>
      </c>
      <c r="AS70" s="9">
        <f ca="1">AR69*(1-'Risk female'!AS69)</f>
        <v>97614.62429904149</v>
      </c>
      <c r="AT70" s="9">
        <f ca="1">AS69*(1-'Risk female'!AT69)</f>
        <v>97449.228494199939</v>
      </c>
      <c r="AU70" s="9">
        <f ca="1">AT69*(1-'Risk female'!AU69)</f>
        <v>98813.197191426472</v>
      </c>
      <c r="AV70" s="9">
        <f ca="1">AU69*(1-'Risk female'!AV69)</f>
        <v>98812.737414074509</v>
      </c>
      <c r="AW70" s="9">
        <f ca="1">AV69*(1-'Risk female'!AW69)</f>
        <v>102170.92865548277</v>
      </c>
      <c r="AX70" s="9">
        <f ca="1">AW69*(1-'Risk female'!AX69)</f>
        <v>101337.52971958266</v>
      </c>
      <c r="AY70" s="9">
        <f ca="1">AX69*(1-'Risk female'!AY69)</f>
        <v>99394.245332397841</v>
      </c>
      <c r="AZ70" s="9">
        <f ca="1">AY69*(1-'Risk female'!AZ69)</f>
        <v>99506.162360413058</v>
      </c>
    </row>
    <row r="71" spans="1:52" x14ac:dyDescent="0.2">
      <c r="A71" s="1">
        <v>68</v>
      </c>
      <c r="B71" s="9">
        <v>68334</v>
      </c>
      <c r="C71" s="9">
        <v>66189</v>
      </c>
      <c r="D71" s="9">
        <v>66882</v>
      </c>
      <c r="E71" s="9">
        <v>66919</v>
      </c>
      <c r="F71" s="9">
        <v>67826</v>
      </c>
      <c r="G71" s="9">
        <v>67907</v>
      </c>
      <c r="H71" s="9">
        <v>71486</v>
      </c>
      <c r="I71" s="9">
        <v>72919</v>
      </c>
      <c r="J71" s="9">
        <v>75060</v>
      </c>
      <c r="K71" s="9">
        <v>72554</v>
      </c>
      <c r="L71" s="9">
        <v>75753</v>
      </c>
      <c r="M71" s="9">
        <v>81520</v>
      </c>
      <c r="N71" s="9">
        <v>85883</v>
      </c>
      <c r="O71" s="9">
        <v>81850</v>
      </c>
      <c r="P71" s="9">
        <v>113267</v>
      </c>
      <c r="Q71" s="9">
        <v>109776</v>
      </c>
      <c r="R71" s="9">
        <v>103436</v>
      </c>
      <c r="S71" s="9">
        <v>100300</v>
      </c>
      <c r="T71" s="9">
        <v>98830</v>
      </c>
      <c r="U71" s="9">
        <v>97652</v>
      </c>
      <c r="V71" s="9">
        <v>101254</v>
      </c>
      <c r="W71" s="9">
        <v>100681</v>
      </c>
      <c r="X71" s="9">
        <v>101921</v>
      </c>
      <c r="Y71" s="9">
        <v>103814</v>
      </c>
      <c r="Z71" s="9">
        <v>105567</v>
      </c>
      <c r="AA71" s="9">
        <f ca="1">Z70-'Baseline female'!Z70</f>
        <v>107791.59760082324</v>
      </c>
      <c r="AB71" s="9">
        <f ca="1">AA70*(1-'Risk female'!AB70)</f>
        <v>109678.64997745601</v>
      </c>
      <c r="AC71" s="9">
        <f ca="1">AB70*(1-'Risk female'!AC70)</f>
        <v>112524.94828825186</v>
      </c>
      <c r="AD71" s="9">
        <f ca="1">AC70*(1-'Risk female'!AD70)</f>
        <v>113524.50864989647</v>
      </c>
      <c r="AE71" s="9">
        <f ca="1">AD70*(1-'Risk female'!AE70)</f>
        <v>116508.9075815375</v>
      </c>
      <c r="AF71" s="9">
        <f ca="1">AE70*(1-'Risk female'!AF70)</f>
        <v>117647.38309563992</v>
      </c>
      <c r="AG71" s="9">
        <f ca="1">AF70*(1-'Risk female'!AG70)</f>
        <v>119156.99742133508</v>
      </c>
      <c r="AH71" s="9">
        <f ca="1">AG70*(1-'Risk female'!AH70)</f>
        <v>121026.5268576019</v>
      </c>
      <c r="AI71" s="9">
        <f ca="1">AH70*(1-'Risk female'!AI70)</f>
        <v>118896.33468910944</v>
      </c>
      <c r="AJ71" s="9">
        <f ca="1">AI70*(1-'Risk female'!AJ70)</f>
        <v>117642.26230216651</v>
      </c>
      <c r="AK71" s="9">
        <f ca="1">AJ70*(1-'Risk female'!AK70)</f>
        <v>117163.61903384193</v>
      </c>
      <c r="AL71" s="9">
        <f ca="1">AK70*(1-'Risk female'!AL70)</f>
        <v>118930.21964700846</v>
      </c>
      <c r="AM71" s="9">
        <f ca="1">AL70*(1-'Risk female'!AM70)</f>
        <v>124042.17157973739</v>
      </c>
      <c r="AN71" s="9">
        <f ca="1">AM70*(1-'Risk female'!AN70)</f>
        <v>122142.53152622914</v>
      </c>
      <c r="AO71" s="9">
        <f ca="1">AN70*(1-'Risk female'!AO70)</f>
        <v>117470.20893401523</v>
      </c>
      <c r="AP71" s="9">
        <f ca="1">AO70*(1-'Risk female'!AP70)</f>
        <v>113181.94131588125</v>
      </c>
      <c r="AQ71" s="9">
        <f ca="1">AP70*(1-'Risk female'!AQ70)</f>
        <v>104942.98676688265</v>
      </c>
      <c r="AR71" s="9">
        <f ca="1">AQ70*(1-'Risk female'!AR70)</f>
        <v>101891.88190637271</v>
      </c>
      <c r="AS71" s="9">
        <f ca="1">AR70*(1-'Risk female'!AS70)</f>
        <v>97765.824467595463</v>
      </c>
      <c r="AT71" s="9">
        <f ca="1">AS70*(1-'Risk female'!AT70)</f>
        <v>96859.454883360479</v>
      </c>
      <c r="AU71" s="9">
        <f ca="1">AT70*(1-'Risk female'!AU70)</f>
        <v>96700.273003441398</v>
      </c>
      <c r="AV71" s="9">
        <f ca="1">AU70*(1-'Risk female'!AV70)</f>
        <v>98058.729488001438</v>
      </c>
      <c r="AW71" s="9">
        <f ca="1">AV70*(1-'Risk female'!AW70)</f>
        <v>98063.211364770614</v>
      </c>
      <c r="AX71" s="9">
        <f ca="1">AW70*(1-'Risk female'!AX70)</f>
        <v>101401.00220590942</v>
      </c>
      <c r="AY71" s="9">
        <f ca="1">AX70*(1-'Risk female'!AY70)</f>
        <v>100578.88173191047</v>
      </c>
      <c r="AZ71" s="9">
        <f ca="1">AY70*(1-'Risk female'!AZ70)</f>
        <v>98655.015754207445</v>
      </c>
    </row>
    <row r="72" spans="1:52" x14ac:dyDescent="0.2">
      <c r="A72" s="1">
        <v>69</v>
      </c>
      <c r="B72" s="9">
        <v>66578</v>
      </c>
      <c r="C72" s="9">
        <v>67449</v>
      </c>
      <c r="D72" s="9">
        <v>65359</v>
      </c>
      <c r="E72" s="9">
        <v>66017</v>
      </c>
      <c r="F72" s="9">
        <v>66063</v>
      </c>
      <c r="G72" s="9">
        <v>67038</v>
      </c>
      <c r="H72" s="9">
        <v>67096</v>
      </c>
      <c r="I72" s="9">
        <v>70650</v>
      </c>
      <c r="J72" s="9">
        <v>72101</v>
      </c>
      <c r="K72" s="9">
        <v>74233</v>
      </c>
      <c r="L72" s="9">
        <v>71792</v>
      </c>
      <c r="M72" s="9">
        <v>74994</v>
      </c>
      <c r="N72" s="9">
        <v>80661</v>
      </c>
      <c r="O72" s="9">
        <v>84936</v>
      </c>
      <c r="P72" s="9">
        <v>80962</v>
      </c>
      <c r="Q72" s="9">
        <v>112075</v>
      </c>
      <c r="R72" s="9">
        <v>108600</v>
      </c>
      <c r="S72" s="9">
        <v>102361</v>
      </c>
      <c r="T72" s="9">
        <v>99345</v>
      </c>
      <c r="U72" s="9">
        <v>97885</v>
      </c>
      <c r="V72" s="9">
        <v>96643</v>
      </c>
      <c r="W72" s="9">
        <v>100159</v>
      </c>
      <c r="X72" s="9">
        <v>99707</v>
      </c>
      <c r="Y72" s="9">
        <v>100934.5</v>
      </c>
      <c r="Z72" s="9">
        <v>102728</v>
      </c>
      <c r="AA72" s="9">
        <f ca="1">Z71-'Baseline female'!Z71</f>
        <v>104548.38407965418</v>
      </c>
      <c r="AB72" s="9">
        <f ca="1">AA71*(1-'Risk female'!AB71)</f>
        <v>106764.84208937136</v>
      </c>
      <c r="AC72" s="9">
        <f ca="1">AB71*(1-'Risk female'!AC71)</f>
        <v>108640.63371568931</v>
      </c>
      <c r="AD72" s="9">
        <f ca="1">AC71*(1-'Risk female'!AD71)</f>
        <v>111466.83830890102</v>
      </c>
      <c r="AE72" s="9">
        <f ca="1">AD71*(1-'Risk female'!AE71)</f>
        <v>112463.85999289982</v>
      </c>
      <c r="AF72" s="9">
        <f ca="1">AE71*(1-'Risk female'!AF71)</f>
        <v>115427.37159910913</v>
      </c>
      <c r="AG72" s="9">
        <f ca="1">AF71*(1-'Risk female'!AG71)</f>
        <v>116562.29739295597</v>
      </c>
      <c r="AH72" s="9">
        <f ca="1">AG71*(1-'Risk female'!AH71)</f>
        <v>118065.05120419555</v>
      </c>
      <c r="AI72" s="9">
        <f ca="1">AH71*(1-'Risk female'!AI71)</f>
        <v>119924.57608301342</v>
      </c>
      <c r="AJ72" s="9">
        <f ca="1">AI71*(1-'Risk female'!AJ71)</f>
        <v>117820.73661037018</v>
      </c>
      <c r="AK72" s="9">
        <f ca="1">AJ71*(1-'Risk female'!AK71)</f>
        <v>116584.84881363923</v>
      </c>
      <c r="AL72" s="9">
        <f ca="1">AK71*(1-'Risk female'!AL71)</f>
        <v>116117.27576781076</v>
      </c>
      <c r="AM72" s="9">
        <f ca="1">AL71*(1-'Risk female'!AM71)</f>
        <v>117874.92544081855</v>
      </c>
      <c r="AN72" s="9">
        <f ca="1">AM71*(1-'Risk female'!AN71)</f>
        <v>122948.59142440533</v>
      </c>
      <c r="AO72" s="9">
        <f ca="1">AN71*(1-'Risk female'!AO71)</f>
        <v>121072.61941405742</v>
      </c>
      <c r="AP72" s="9">
        <f ca="1">AO71*(1-'Risk female'!AP71)</f>
        <v>116447.83714903696</v>
      </c>
      <c r="AQ72" s="9">
        <f ca="1">AP71*(1-'Risk female'!AQ71)</f>
        <v>112203.22195351435</v>
      </c>
      <c r="AR72" s="9">
        <f ca="1">AQ71*(1-'Risk female'!AR71)</f>
        <v>104041.34423670241</v>
      </c>
      <c r="AS72" s="9">
        <f ca="1">AR71*(1-'Risk female'!AS71)</f>
        <v>101022.07975130981</v>
      </c>
      <c r="AT72" s="9">
        <f ca="1">AS71*(1-'Risk female'!AT71)</f>
        <v>96936.608053932388</v>
      </c>
      <c r="AU72" s="9">
        <f ca="1">AT71*(1-'Risk female'!AU71)</f>
        <v>96043.20567956689</v>
      </c>
      <c r="AV72" s="9">
        <f ca="1">AU71*(1-'Risk female'!AV71)</f>
        <v>95890.602389303778</v>
      </c>
      <c r="AW72" s="9">
        <f ca="1">AV71*(1-'Risk female'!AW71)</f>
        <v>97242.961110325559</v>
      </c>
      <c r="AX72" s="9">
        <f ca="1">AW71*(1-'Risk female'!AX71)</f>
        <v>97252.648612106641</v>
      </c>
      <c r="AY72" s="9">
        <f ca="1">AX71*(1-'Risk female'!AY71)</f>
        <v>100568.2367416873</v>
      </c>
      <c r="AZ72" s="9">
        <f ca="1">AY71*(1-'Risk female'!AZ71)</f>
        <v>99758.176525333838</v>
      </c>
    </row>
    <row r="73" spans="1:52" x14ac:dyDescent="0.2">
      <c r="A73" s="1">
        <v>70</v>
      </c>
      <c r="B73" s="9">
        <v>66911</v>
      </c>
      <c r="C73" s="9">
        <v>65610</v>
      </c>
      <c r="D73" s="9">
        <v>66455</v>
      </c>
      <c r="E73" s="9">
        <v>64451</v>
      </c>
      <c r="F73" s="9">
        <v>65112</v>
      </c>
      <c r="G73" s="9">
        <v>65193</v>
      </c>
      <c r="H73" s="9">
        <v>66221</v>
      </c>
      <c r="I73" s="9">
        <v>66240</v>
      </c>
      <c r="J73" s="9">
        <v>69787</v>
      </c>
      <c r="K73" s="9">
        <v>71269</v>
      </c>
      <c r="L73" s="9">
        <v>73384</v>
      </c>
      <c r="M73" s="9">
        <v>70936</v>
      </c>
      <c r="N73" s="9">
        <v>74144</v>
      </c>
      <c r="O73" s="9">
        <v>79723</v>
      </c>
      <c r="P73" s="9">
        <v>83933</v>
      </c>
      <c r="Q73" s="9">
        <v>80014</v>
      </c>
      <c r="R73" s="9">
        <v>110808</v>
      </c>
      <c r="S73" s="9">
        <v>107390</v>
      </c>
      <c r="T73" s="9">
        <v>101234</v>
      </c>
      <c r="U73" s="9">
        <v>98273</v>
      </c>
      <c r="V73" s="9">
        <v>96840</v>
      </c>
      <c r="W73" s="9">
        <v>95495</v>
      </c>
      <c r="X73" s="9">
        <v>99076</v>
      </c>
      <c r="Y73" s="9">
        <v>98644.5</v>
      </c>
      <c r="Z73" s="9">
        <v>99742</v>
      </c>
      <c r="AA73" s="9">
        <f ca="1">Z72-'Baseline female'!Z72</f>
        <v>101630.11550604548</v>
      </c>
      <c r="AB73" s="9">
        <f ca="1">AA72*(1-'Risk female'!AB72)</f>
        <v>103442.79413969904</v>
      </c>
      <c r="AC73" s="9">
        <f ca="1">AB72*(1-'Risk female'!AC72)</f>
        <v>105641.76521845457</v>
      </c>
      <c r="AD73" s="9">
        <f ca="1">AC72*(1-'Risk female'!AD72)</f>
        <v>107503.84964562308</v>
      </c>
      <c r="AE73" s="9">
        <f ca="1">AD72*(1-'Risk female'!AE72)</f>
        <v>110306.63035280176</v>
      </c>
      <c r="AF73" s="9">
        <f ca="1">AE72*(1-'Risk female'!AF72)</f>
        <v>111299.44548069101</v>
      </c>
      <c r="AG73" s="9">
        <f ca="1">AF72*(1-'Risk female'!AG72)</f>
        <v>114238.57405780372</v>
      </c>
      <c r="AH73" s="9">
        <f ca="1">AG72*(1-'Risk female'!AH72)</f>
        <v>115368.13976264112</v>
      </c>
      <c r="AI73" s="9">
        <f ca="1">AH72*(1-'Risk female'!AI72)</f>
        <v>116861.87457683143</v>
      </c>
      <c r="AJ73" s="9">
        <f ca="1">AI72*(1-'Risk female'!AJ72)</f>
        <v>118708.89212285078</v>
      </c>
      <c r="AK73" s="9">
        <f ca="1">AJ72*(1-'Risk female'!AK72)</f>
        <v>116632.67573027202</v>
      </c>
      <c r="AL73" s="9">
        <f ca="1">AK72*(1-'Risk female'!AL72)</f>
        <v>115415.44759049496</v>
      </c>
      <c r="AM73" s="9">
        <f ca="1">AL72*(1-'Risk female'!AM72)</f>
        <v>114958.70454835478</v>
      </c>
      <c r="AN73" s="9">
        <f ca="1">AM72*(1-'Risk female'!AN72)</f>
        <v>116705.01721063591</v>
      </c>
      <c r="AO73" s="9">
        <f ca="1">AN72*(1-'Risk female'!AO72)</f>
        <v>121734.75996153591</v>
      </c>
      <c r="AP73" s="9">
        <f ca="1">AO72*(1-'Risk female'!AP72)</f>
        <v>119883.61014857888</v>
      </c>
      <c r="AQ73" s="9">
        <f ca="1">AP72*(1-'Risk female'!AQ72)</f>
        <v>115310.27483871811</v>
      </c>
      <c r="AR73" s="9">
        <f ca="1">AQ72*(1-'Risk female'!AR72)</f>
        <v>111112.90299500492</v>
      </c>
      <c r="AS73" s="9">
        <f ca="1">AR72*(1-'Risk female'!AS72)</f>
        <v>103035.66691209267</v>
      </c>
      <c r="AT73" s="9">
        <f ca="1">AS72*(1-'Risk female'!AT72)</f>
        <v>100050.73482496348</v>
      </c>
      <c r="AU73" s="9">
        <f ca="1">AT72*(1-'Risk female'!AU72)</f>
        <v>96009.459217437703</v>
      </c>
      <c r="AV73" s="9">
        <f ca="1">AU72*(1-'Risk female'!AV72)</f>
        <v>95129.444394776991</v>
      </c>
      <c r="AW73" s="9">
        <f ca="1">AV72*(1-'Risk female'!AW72)</f>
        <v>94983.102416481808</v>
      </c>
      <c r="AX73" s="9">
        <f ca="1">AW72*(1-'Risk female'!AX72)</f>
        <v>96327.514088069802</v>
      </c>
      <c r="AY73" s="9">
        <f ca="1">AX72*(1-'Risk female'!AY72)</f>
        <v>96341.936847284131</v>
      </c>
      <c r="AZ73" s="9">
        <f ca="1">AY72*(1-'Risk female'!AZ72)</f>
        <v>99631.441206028117</v>
      </c>
    </row>
    <row r="74" spans="1:52" x14ac:dyDescent="0.2">
      <c r="A74" s="1">
        <v>71</v>
      </c>
      <c r="B74" s="9">
        <v>63763</v>
      </c>
      <c r="C74" s="9">
        <v>65857</v>
      </c>
      <c r="D74" s="9">
        <v>64561</v>
      </c>
      <c r="E74" s="9">
        <v>65362</v>
      </c>
      <c r="F74" s="9">
        <v>63461</v>
      </c>
      <c r="G74" s="9">
        <v>64149</v>
      </c>
      <c r="H74" s="9">
        <v>64275</v>
      </c>
      <c r="I74" s="9">
        <v>65374</v>
      </c>
      <c r="J74" s="9">
        <v>65346</v>
      </c>
      <c r="K74" s="9">
        <v>68893</v>
      </c>
      <c r="L74" s="9">
        <v>70406</v>
      </c>
      <c r="M74" s="9">
        <v>72465</v>
      </c>
      <c r="N74" s="9">
        <v>70012</v>
      </c>
      <c r="O74" s="9">
        <v>73230</v>
      </c>
      <c r="P74" s="9">
        <v>78725</v>
      </c>
      <c r="Q74" s="9">
        <v>82845</v>
      </c>
      <c r="R74" s="9">
        <v>79000</v>
      </c>
      <c r="S74" s="9">
        <v>109480</v>
      </c>
      <c r="T74" s="9">
        <v>106101</v>
      </c>
      <c r="U74" s="9">
        <v>100032</v>
      </c>
      <c r="V74" s="9">
        <v>97054</v>
      </c>
      <c r="W74" s="9">
        <v>95648</v>
      </c>
      <c r="X74" s="9">
        <v>94388</v>
      </c>
      <c r="Y74" s="9">
        <v>97979.5</v>
      </c>
      <c r="Z74" s="9">
        <v>97330</v>
      </c>
      <c r="AA74" s="9">
        <f ca="1">Z73-'Baseline female'!Z73</f>
        <v>98552.921614880077</v>
      </c>
      <c r="AB74" s="9">
        <f ca="1">AA73*(1-'Risk female'!AB73)</f>
        <v>100429.45664225101</v>
      </c>
      <c r="AC74" s="9">
        <f ca="1">AB73*(1-'Risk female'!AC73)</f>
        <v>102226.24444214556</v>
      </c>
      <c r="AD74" s="9">
        <f ca="1">AC73*(1-'Risk female'!AD73)</f>
        <v>104404.97038745582</v>
      </c>
      <c r="AE74" s="9">
        <f ca="1">AD73*(1-'Risk female'!AE73)</f>
        <v>106250.943820613</v>
      </c>
      <c r="AF74" s="9">
        <f ca="1">AE73*(1-'Risk female'!AF73)</f>
        <v>109026.87065300214</v>
      </c>
      <c r="AG74" s="9">
        <f ca="1">AF73*(1-'Risk female'!AG73)</f>
        <v>110014.00428955098</v>
      </c>
      <c r="AH74" s="9">
        <f ca="1">AG73*(1-'Risk female'!AH73)</f>
        <v>112925.15175877753</v>
      </c>
      <c r="AI74" s="9">
        <f ca="1">AH73*(1-'Risk female'!AI73)</f>
        <v>114047.7264274022</v>
      </c>
      <c r="AJ74" s="9">
        <f ca="1">AI73*(1-'Risk female'!AJ73)</f>
        <v>115530.41109270854</v>
      </c>
      <c r="AK74" s="9">
        <f ca="1">AJ73*(1-'Risk female'!AK73)</f>
        <v>117362.49844554673</v>
      </c>
      <c r="AL74" s="9">
        <f ca="1">AK73*(1-'Risk female'!AL73)</f>
        <v>115315.81013689558</v>
      </c>
      <c r="AM74" s="9">
        <f ca="1">AL73*(1-'Risk female'!AM73)</f>
        <v>114118.21589393911</v>
      </c>
      <c r="AN74" s="9">
        <f ca="1">AM73*(1-'Risk female'!AN73)</f>
        <v>113672.44718890014</v>
      </c>
      <c r="AO74" s="9">
        <f ca="1">AN73*(1-'Risk female'!AO73)</f>
        <v>115405.12321285318</v>
      </c>
      <c r="AP74" s="9">
        <f ca="1">AO73*(1-'Risk female'!AP73)</f>
        <v>120384.9724206614</v>
      </c>
      <c r="AQ74" s="9">
        <f ca="1">AP73*(1-'Risk female'!AQ73)</f>
        <v>118560.35673191666</v>
      </c>
      <c r="AR74" s="9">
        <f ca="1">AQ73*(1-'Risk female'!AR73)</f>
        <v>114043.25440634649</v>
      </c>
      <c r="AS74" s="9">
        <f ca="1">AR73*(1-'Risk female'!AS73)</f>
        <v>109897.52181932348</v>
      </c>
      <c r="AT74" s="9">
        <f ca="1">AS73*(1-'Risk female'!AT73)</f>
        <v>101913.73113434041</v>
      </c>
      <c r="AU74" s="9">
        <f ca="1">AT73*(1-'Risk female'!AU73)</f>
        <v>98966.225991542116</v>
      </c>
      <c r="AV74" s="9">
        <f ca="1">AU73*(1-'Risk female'!AV73)</f>
        <v>94973.460460065326</v>
      </c>
      <c r="AW74" s="9">
        <f ca="1">AV73*(1-'Risk female'!AW73)</f>
        <v>94107.581637473777</v>
      </c>
      <c r="AX74" s="9">
        <f ca="1">AW73*(1-'Risk female'!AX73)</f>
        <v>93967.42367725425</v>
      </c>
      <c r="AY74" s="9">
        <f ca="1">AX73*(1-'Risk female'!AY73)</f>
        <v>95302.115385792917</v>
      </c>
      <c r="AZ74" s="9">
        <f ca="1">AY73*(1-'Risk female'!AZ73)</f>
        <v>95321.020439155662</v>
      </c>
    </row>
    <row r="75" spans="1:52" x14ac:dyDescent="0.2">
      <c r="A75" s="1">
        <v>72</v>
      </c>
      <c r="B75" s="9">
        <v>63261</v>
      </c>
      <c r="C75" s="9">
        <v>62638</v>
      </c>
      <c r="D75" s="9">
        <v>64718</v>
      </c>
      <c r="E75" s="9">
        <v>63444</v>
      </c>
      <c r="F75" s="9">
        <v>64213</v>
      </c>
      <c r="G75" s="9">
        <v>62391</v>
      </c>
      <c r="H75" s="9">
        <v>63138</v>
      </c>
      <c r="I75" s="9">
        <v>63286</v>
      </c>
      <c r="J75" s="9">
        <v>64416</v>
      </c>
      <c r="K75" s="9">
        <v>64430</v>
      </c>
      <c r="L75" s="9">
        <v>67949</v>
      </c>
      <c r="M75" s="9">
        <v>69471</v>
      </c>
      <c r="N75" s="9">
        <v>71439</v>
      </c>
      <c r="O75" s="9">
        <v>69060</v>
      </c>
      <c r="P75" s="9">
        <v>72218</v>
      </c>
      <c r="Q75" s="9">
        <v>77646</v>
      </c>
      <c r="R75" s="9">
        <v>81673</v>
      </c>
      <c r="S75" s="9">
        <v>77936</v>
      </c>
      <c r="T75" s="9">
        <v>108046</v>
      </c>
      <c r="U75" s="9">
        <v>104719</v>
      </c>
      <c r="V75" s="9">
        <v>98696</v>
      </c>
      <c r="W75" s="9">
        <v>95714</v>
      </c>
      <c r="X75" s="9">
        <v>94413</v>
      </c>
      <c r="Y75" s="9">
        <v>93233.5</v>
      </c>
      <c r="Z75" s="9">
        <v>96678</v>
      </c>
      <c r="AA75" s="9">
        <f ca="1">Z74-'Baseline female'!Z74</f>
        <v>96052.334517974799</v>
      </c>
      <c r="AB75" s="9">
        <f ca="1">AA74*(1-'Risk female'!AB74)</f>
        <v>97269.495738673897</v>
      </c>
      <c r="AC75" s="9">
        <f ca="1">AB74*(1-'Risk female'!AC74)</f>
        <v>99126.806397816865</v>
      </c>
      <c r="AD75" s="9">
        <f ca="1">AC74*(1-'Risk female'!AD74)</f>
        <v>100905.57374162892</v>
      </c>
      <c r="AE75" s="9">
        <f ca="1">AD74*(1-'Risk female'!AE74)</f>
        <v>103061.52896125877</v>
      </c>
      <c r="AF75" s="9">
        <f ca="1">AE74*(1-'Risk female'!AF74)</f>
        <v>104889.19884156909</v>
      </c>
      <c r="AG75" s="9">
        <f ca="1">AF74*(1-'Risk female'!AG74)</f>
        <v>107635.11832123568</v>
      </c>
      <c r="AH75" s="9">
        <f ca="1">AG74*(1-'Risk female'!AH74)</f>
        <v>108615.24878796113</v>
      </c>
      <c r="AI75" s="9">
        <f ca="1">AH74*(1-'Risk female'!AI74)</f>
        <v>111495.10597209897</v>
      </c>
      <c r="AJ75" s="9">
        <f ca="1">AI74*(1-'Risk female'!AJ74)</f>
        <v>112609.22162399099</v>
      </c>
      <c r="AK75" s="9">
        <f ca="1">AJ74*(1-'Risk female'!AK74)</f>
        <v>114079.01340185771</v>
      </c>
      <c r="AL75" s="9">
        <f ca="1">AK74*(1-'Risk female'!AL74)</f>
        <v>115893.96148984222</v>
      </c>
      <c r="AM75" s="9">
        <f ca="1">AL74*(1-'Risk female'!AM74)</f>
        <v>113878.63461146009</v>
      </c>
      <c r="AN75" s="9">
        <f ca="1">AM74*(1-'Risk female'!AN74)</f>
        <v>112701.63507742198</v>
      </c>
      <c r="AO75" s="9">
        <f ca="1">AN74*(1-'Risk female'!AO74)</f>
        <v>112267.02431607695</v>
      </c>
      <c r="AP75" s="9">
        <f ca="1">AO74*(1-'Risk female'!AP74)</f>
        <v>113983.96535369588</v>
      </c>
      <c r="AQ75" s="9">
        <f ca="1">AP74*(1-'Risk female'!AQ74)</f>
        <v>118908.39938167145</v>
      </c>
      <c r="AR75" s="9">
        <f ca="1">AQ74*(1-'Risk female'!AR74)</f>
        <v>117111.95985846168</v>
      </c>
      <c r="AS75" s="9">
        <f ca="1">AR74*(1-'Risk female'!AS74)</f>
        <v>112655.59428401441</v>
      </c>
      <c r="AT75" s="9">
        <f ca="1">AS74*(1-'Risk female'!AT74)</f>
        <v>108565.63650680578</v>
      </c>
      <c r="AU75" s="9">
        <f ca="1">AT74*(1-'Risk female'!AU74)</f>
        <v>100683.52735524451</v>
      </c>
      <c r="AV75" s="9">
        <f ca="1">AU74*(1-'Risk female'!AV74)</f>
        <v>97776.363460436187</v>
      </c>
      <c r="AW75" s="9">
        <f ca="1">AV74*(1-'Risk female'!AW74)</f>
        <v>93836.154103256529</v>
      </c>
      <c r="AX75" s="9">
        <f ca="1">AW74*(1-'Risk female'!AX74)</f>
        <v>92985.13619206693</v>
      </c>
      <c r="AY75" s="9">
        <f ca="1">AX74*(1-'Risk female'!AY74)</f>
        <v>92851.117383299003</v>
      </c>
      <c r="AZ75" s="9">
        <f ca="1">AY74*(1-'Risk female'!AZ74)</f>
        <v>94174.466179082243</v>
      </c>
    </row>
    <row r="76" spans="1:52" x14ac:dyDescent="0.2">
      <c r="A76" s="1">
        <v>73</v>
      </c>
      <c r="B76" s="9">
        <v>59953</v>
      </c>
      <c r="C76" s="9">
        <v>61968</v>
      </c>
      <c r="D76" s="9">
        <v>61362</v>
      </c>
      <c r="E76" s="9">
        <v>63455</v>
      </c>
      <c r="F76" s="9">
        <v>62262</v>
      </c>
      <c r="G76" s="9">
        <v>63048</v>
      </c>
      <c r="H76" s="9">
        <v>61290</v>
      </c>
      <c r="I76" s="9">
        <v>62052</v>
      </c>
      <c r="J76" s="9">
        <v>62245</v>
      </c>
      <c r="K76" s="9">
        <v>63373</v>
      </c>
      <c r="L76" s="9">
        <v>63450</v>
      </c>
      <c r="M76" s="9">
        <v>66943</v>
      </c>
      <c r="N76" s="9">
        <v>68457</v>
      </c>
      <c r="O76" s="9">
        <v>70349</v>
      </c>
      <c r="P76" s="9">
        <v>68063</v>
      </c>
      <c r="Q76" s="9">
        <v>71141</v>
      </c>
      <c r="R76" s="9">
        <v>76489</v>
      </c>
      <c r="S76" s="9">
        <v>80467</v>
      </c>
      <c r="T76" s="9">
        <v>76774</v>
      </c>
      <c r="U76" s="9">
        <v>106499</v>
      </c>
      <c r="V76" s="9">
        <v>103199</v>
      </c>
      <c r="W76" s="9">
        <v>97232</v>
      </c>
      <c r="X76" s="9">
        <v>94322</v>
      </c>
      <c r="Y76" s="9">
        <v>93051</v>
      </c>
      <c r="Z76" s="9">
        <v>91819</v>
      </c>
      <c r="AA76" s="9">
        <f ca="1">Z75-'Baseline female'!Z75</f>
        <v>95305.453054184356</v>
      </c>
      <c r="AB76" s="9">
        <f ca="1">AA75*(1-'Risk female'!AB75)</f>
        <v>94699.921482529506</v>
      </c>
      <c r="AC76" s="9">
        <f ca="1">AB75*(1-'Risk female'!AC75)</f>
        <v>95905.606745880214</v>
      </c>
      <c r="AD76" s="9">
        <f ca="1">AC75*(1-'Risk female'!AD75)</f>
        <v>97742.62052904765</v>
      </c>
      <c r="AE76" s="9">
        <f ca="1">AD75*(1-'Risk female'!AE75)</f>
        <v>99502.374344931653</v>
      </c>
      <c r="AF76" s="9">
        <f ca="1">AE75*(1-'Risk female'!AF75)</f>
        <v>101634.27337703225</v>
      </c>
      <c r="AG76" s="9">
        <f ca="1">AF75*(1-'Risk female'!AG75)</f>
        <v>103442.63743369534</v>
      </c>
      <c r="AH76" s="9">
        <f ca="1">AG75*(1-'Risk female'!AH75)</f>
        <v>106156.82356800296</v>
      </c>
      <c r="AI76" s="9">
        <f ca="1">AH75*(1-'Risk female'!AI75)</f>
        <v>107129.65942600773</v>
      </c>
      <c r="AJ76" s="9">
        <f ca="1">AI75*(1-'Risk female'!AJ75)</f>
        <v>109976.43140227874</v>
      </c>
      <c r="AK76" s="9">
        <f ca="1">AJ75*(1-'Risk female'!AK75)</f>
        <v>111081.71251321485</v>
      </c>
      <c r="AL76" s="9">
        <f ca="1">AK75*(1-'Risk female'!AL75)</f>
        <v>112537.96405456174</v>
      </c>
      <c r="AM76" s="9">
        <f ca="1">AL75*(1-'Risk female'!AM75)</f>
        <v>114334.86665037126</v>
      </c>
      <c r="AN76" s="9">
        <f ca="1">AM75*(1-'Risk female'!AN75)</f>
        <v>112352.98460982816</v>
      </c>
      <c r="AO76" s="9">
        <f ca="1">AN75*(1-'Risk female'!AO75)</f>
        <v>111197.99526598078</v>
      </c>
      <c r="AP76" s="9">
        <f ca="1">AO75*(1-'Risk female'!AP75)</f>
        <v>110775.37495211733</v>
      </c>
      <c r="AQ76" s="9">
        <f ca="1">AP75*(1-'Risk female'!AQ75)</f>
        <v>112475.7643215944</v>
      </c>
      <c r="AR76" s="9">
        <f ca="1">AQ75*(1-'Risk female'!AR75)</f>
        <v>117341.5438977968</v>
      </c>
      <c r="AS76" s="9">
        <f ca="1">AR75*(1-'Risk female'!AS75)</f>
        <v>115575.15546191842</v>
      </c>
      <c r="AT76" s="9">
        <f ca="1">AS75*(1-'Risk female'!AT75)</f>
        <v>111183.37993976768</v>
      </c>
      <c r="AU76" s="9">
        <f ca="1">AT75*(1-'Risk female'!AU75)</f>
        <v>107152.73593309316</v>
      </c>
      <c r="AV76" s="9">
        <f ca="1">AU75*(1-'Risk female'!AV75)</f>
        <v>99378.623310199197</v>
      </c>
      <c r="AW76" s="9">
        <f ca="1">AV75*(1-'Risk female'!AW75)</f>
        <v>96514.376195077435</v>
      </c>
      <c r="AX76" s="9">
        <f ca="1">AW75*(1-'Risk female'!AX75)</f>
        <v>92630.029356786647</v>
      </c>
      <c r="AY76" s="9">
        <f ca="1">AX75*(1-'Risk female'!AY75)</f>
        <v>91794.890834031714</v>
      </c>
      <c r="AZ76" s="9">
        <f ca="1">AY75*(1-'Risk female'!AZ75)</f>
        <v>91667.500814591025</v>
      </c>
    </row>
    <row r="77" spans="1:52" x14ac:dyDescent="0.2">
      <c r="A77" s="1">
        <v>74</v>
      </c>
      <c r="B77" s="9">
        <v>59483</v>
      </c>
      <c r="C77" s="9">
        <v>58616</v>
      </c>
      <c r="D77" s="9">
        <v>60554</v>
      </c>
      <c r="E77" s="9">
        <v>59984</v>
      </c>
      <c r="F77" s="9">
        <v>62110</v>
      </c>
      <c r="G77" s="9">
        <v>60977</v>
      </c>
      <c r="H77" s="9">
        <v>61812</v>
      </c>
      <c r="I77" s="9">
        <v>60128</v>
      </c>
      <c r="J77" s="9">
        <v>60910</v>
      </c>
      <c r="K77" s="9">
        <v>61150</v>
      </c>
      <c r="L77" s="9">
        <v>62256</v>
      </c>
      <c r="M77" s="9">
        <v>62351</v>
      </c>
      <c r="N77" s="9">
        <v>65860</v>
      </c>
      <c r="O77" s="9">
        <v>67337</v>
      </c>
      <c r="P77" s="9">
        <v>69212</v>
      </c>
      <c r="Q77" s="9">
        <v>66963</v>
      </c>
      <c r="R77" s="9">
        <v>69994</v>
      </c>
      <c r="S77" s="9">
        <v>75254</v>
      </c>
      <c r="T77" s="9">
        <v>79153</v>
      </c>
      <c r="U77" s="9">
        <v>75497</v>
      </c>
      <c r="V77" s="9">
        <v>104811</v>
      </c>
      <c r="W77" s="9">
        <v>101462</v>
      </c>
      <c r="X77" s="9">
        <v>95722</v>
      </c>
      <c r="Y77" s="9">
        <v>92830.5</v>
      </c>
      <c r="Z77" s="9">
        <v>91506</v>
      </c>
      <c r="AA77" s="9">
        <f ca="1">Z76-'Baseline female'!Z76</f>
        <v>90362.642200160946</v>
      </c>
      <c r="AB77" s="9">
        <f ca="1">AA76*(1-'Risk female'!AB76)</f>
        <v>93807.73470401371</v>
      </c>
      <c r="AC77" s="9">
        <f ca="1">AB76*(1-'Risk female'!AC76)</f>
        <v>93218.596128812118</v>
      </c>
      <c r="AD77" s="9">
        <f ca="1">AC76*(1-'Risk female'!AD76)</f>
        <v>94412.354175605156</v>
      </c>
      <c r="AE77" s="9">
        <f ca="1">AD76*(1-'Risk female'!AE76)</f>
        <v>96227.798232793342</v>
      </c>
      <c r="AF77" s="9">
        <f ca="1">AE76*(1-'Risk female'!AF76)</f>
        <v>97967.405408807375</v>
      </c>
      <c r="AG77" s="9">
        <f ca="1">AF76*(1-'Risk female'!AG76)</f>
        <v>100073.66199545471</v>
      </c>
      <c r="AH77" s="9">
        <f ca="1">AG76*(1-'Risk female'!AH76)</f>
        <v>101861.59835371649</v>
      </c>
      <c r="AI77" s="9">
        <f ca="1">AH76*(1-'Risk female'!AI76)</f>
        <v>104541.79811417143</v>
      </c>
      <c r="AJ77" s="9">
        <f ca="1">AI76*(1-'Risk female'!AJ76)</f>
        <v>105507.36521961204</v>
      </c>
      <c r="AK77" s="9">
        <f ca="1">AJ76*(1-'Risk female'!AK76)</f>
        <v>108318.72370991115</v>
      </c>
      <c r="AL77" s="9">
        <f ca="1">AK76*(1-'Risk female'!AL76)</f>
        <v>109415.08198545178</v>
      </c>
      <c r="AM77" s="9">
        <f ca="1">AL76*(1-'Risk female'!AM76)</f>
        <v>110857.28705549028</v>
      </c>
      <c r="AN77" s="9">
        <f ca="1">AM76*(1-'Risk female'!AN76)</f>
        <v>112635.24471017758</v>
      </c>
      <c r="AO77" s="9">
        <f ca="1">AN76*(1-'Risk female'!AO76)</f>
        <v>110690.54189385861</v>
      </c>
      <c r="AP77" s="9">
        <f ca="1">AO76*(1-'Risk female'!AP76)</f>
        <v>109560.24578738003</v>
      </c>
      <c r="AQ77" s="9">
        <f ca="1">AP76*(1-'Risk female'!AQ76)</f>
        <v>109151.38933921498</v>
      </c>
      <c r="AR77" s="9">
        <f ca="1">AQ76*(1-'Risk female'!AR76)</f>
        <v>110834.47048604954</v>
      </c>
      <c r="AS77" s="9">
        <f ca="1">AR76*(1-'Risk female'!AS76)</f>
        <v>115637.15922551068</v>
      </c>
      <c r="AT77" s="9">
        <f ca="1">AS76*(1-'Risk female'!AT76)</f>
        <v>113904.18510847627</v>
      </c>
      <c r="AU77" s="9">
        <f ca="1">AT76*(1-'Risk female'!AU76)</f>
        <v>109583.33357581263</v>
      </c>
      <c r="AV77" s="9">
        <f ca="1">AU76*(1-'Risk female'!AV76)</f>
        <v>105617.82070140605</v>
      </c>
      <c r="AW77" s="9">
        <f ca="1">AV76*(1-'Risk female'!AW76)</f>
        <v>97961.647147989992</v>
      </c>
      <c r="AX77" s="9">
        <f ca="1">AW76*(1-'Risk female'!AX76)</f>
        <v>95144.598744396295</v>
      </c>
      <c r="AY77" s="9">
        <f ca="1">AX76*(1-'Risk female'!AY76)</f>
        <v>91321.45549028099</v>
      </c>
      <c r="AZ77" s="9">
        <f ca="1">AY76*(1-'Risk female'!AZ76)</f>
        <v>90504.107387231226</v>
      </c>
    </row>
    <row r="78" spans="1:52" x14ac:dyDescent="0.2">
      <c r="A78" s="1">
        <v>75</v>
      </c>
      <c r="B78" s="9">
        <v>58267</v>
      </c>
      <c r="C78" s="9">
        <v>58046</v>
      </c>
      <c r="D78" s="9">
        <v>57189</v>
      </c>
      <c r="E78" s="9">
        <v>59060</v>
      </c>
      <c r="F78" s="9">
        <v>58573</v>
      </c>
      <c r="G78" s="9">
        <v>60668</v>
      </c>
      <c r="H78" s="9">
        <v>59601</v>
      </c>
      <c r="I78" s="9">
        <v>60491</v>
      </c>
      <c r="J78" s="9">
        <v>58868</v>
      </c>
      <c r="K78" s="9">
        <v>59757</v>
      </c>
      <c r="L78" s="9">
        <v>59954</v>
      </c>
      <c r="M78" s="9">
        <v>61054</v>
      </c>
      <c r="N78" s="9">
        <v>61158</v>
      </c>
      <c r="O78" s="9">
        <v>64685</v>
      </c>
      <c r="P78" s="9">
        <v>66093</v>
      </c>
      <c r="Q78" s="9">
        <v>67978</v>
      </c>
      <c r="R78" s="9">
        <v>65776</v>
      </c>
      <c r="S78" s="9">
        <v>68745</v>
      </c>
      <c r="T78" s="9">
        <v>73927</v>
      </c>
      <c r="U78" s="9">
        <v>77732</v>
      </c>
      <c r="V78" s="9">
        <v>74096</v>
      </c>
      <c r="W78" s="9">
        <v>102839</v>
      </c>
      <c r="X78" s="9">
        <v>99591</v>
      </c>
      <c r="Y78" s="9">
        <v>94014.5</v>
      </c>
      <c r="Z78" s="9">
        <v>91125</v>
      </c>
      <c r="AA78" s="9">
        <f ca="1">Z77-'Baseline female'!Z77</f>
        <v>89908.973962418226</v>
      </c>
      <c r="AB78" s="9">
        <f ca="1">AA77*(1-'Risk female'!AB77)</f>
        <v>88804.289734153004</v>
      </c>
      <c r="AC78" s="9">
        <f ca="1">AB77*(1-'Risk female'!AC77)</f>
        <v>92199.599375069942</v>
      </c>
      <c r="AD78" s="9">
        <f ca="1">AC77*(1-'Risk female'!AD77)</f>
        <v>91630.072513352614</v>
      </c>
      <c r="AE78" s="9">
        <f ca="1">AD77*(1-'Risk female'!AE77)</f>
        <v>92813.064560073894</v>
      </c>
      <c r="AF78" s="9">
        <f ca="1">AE77*(1-'Risk female'!AF77)</f>
        <v>94607.458758510489</v>
      </c>
      <c r="AG78" s="9">
        <f ca="1">AF77*(1-'Risk female'!AG77)</f>
        <v>96327.592720035944</v>
      </c>
      <c r="AH78" s="9">
        <f ca="1">AG77*(1-'Risk female'!AH77)</f>
        <v>98408.564752932041</v>
      </c>
      <c r="AI78" s="9">
        <f ca="1">AH77*(1-'Risk female'!AI77)</f>
        <v>100176.84057986368</v>
      </c>
      <c r="AJ78" s="9">
        <f ca="1">AI77*(1-'Risk female'!AJ77)</f>
        <v>102823.0029581799</v>
      </c>
      <c r="AK78" s="9">
        <f ca="1">AJ77*(1-'Risk female'!AK77)</f>
        <v>103783.02044164448</v>
      </c>
      <c r="AL78" s="9">
        <f ca="1">AK77*(1-'Risk female'!AL77)</f>
        <v>106558.96940787947</v>
      </c>
      <c r="AM78" s="9">
        <f ca="1">AL77*(1-'Risk female'!AM77)</f>
        <v>107648.09697845517</v>
      </c>
      <c r="AN78" s="9">
        <f ca="1">AM77*(1-'Risk female'!AN77)</f>
        <v>109077.66781075409</v>
      </c>
      <c r="AO78" s="9">
        <f ca="1">AN77*(1-'Risk female'!AO77)</f>
        <v>110837.84640717834</v>
      </c>
      <c r="AP78" s="9">
        <f ca="1">AO77*(1-'Risk female'!AP77)</f>
        <v>108934.69070107008</v>
      </c>
      <c r="AQ78" s="9">
        <f ca="1">AP77*(1-'Risk female'!AQ77)</f>
        <v>107832.66898304592</v>
      </c>
      <c r="AR78" s="9">
        <f ca="1">AQ77*(1-'Risk female'!AR77)</f>
        <v>107440.50438364837</v>
      </c>
      <c r="AS78" s="9">
        <f ca="1">AR77*(1-'Risk female'!AS77)</f>
        <v>109107.54514207406</v>
      </c>
      <c r="AT78" s="9">
        <f ca="1">AS77*(1-'Risk female'!AT77)</f>
        <v>113846.12741457454</v>
      </c>
      <c r="AU78" s="9">
        <f ca="1">AT77*(1-'Risk female'!AU77)</f>
        <v>112150.49545475967</v>
      </c>
      <c r="AV78" s="9">
        <f ca="1">AU77*(1-'Risk female'!AV77)</f>
        <v>107906.21125449729</v>
      </c>
      <c r="AW78" s="9">
        <f ca="1">AV77*(1-'Risk female'!AW77)</f>
        <v>104011.01040326696</v>
      </c>
      <c r="AX78" s="9">
        <f ca="1">AW77*(1-'Risk female'!AX77)</f>
        <v>96480.184670186718</v>
      </c>
      <c r="AY78" s="9">
        <f ca="1">AX77*(1-'Risk female'!AY77)</f>
        <v>93714.302858979441</v>
      </c>
      <c r="AZ78" s="9">
        <f ca="1">AY77*(1-'Risk female'!AZ77)</f>
        <v>89956.804017966133</v>
      </c>
    </row>
    <row r="79" spans="1:52" x14ac:dyDescent="0.2">
      <c r="A79" s="1">
        <v>76</v>
      </c>
      <c r="B79" s="9">
        <v>58085</v>
      </c>
      <c r="C79" s="9">
        <v>56684</v>
      </c>
      <c r="D79" s="9">
        <v>56448</v>
      </c>
      <c r="E79" s="9">
        <v>55665</v>
      </c>
      <c r="F79" s="9">
        <v>57521</v>
      </c>
      <c r="G79" s="9">
        <v>57122</v>
      </c>
      <c r="H79" s="9">
        <v>59133</v>
      </c>
      <c r="I79" s="9">
        <v>58183</v>
      </c>
      <c r="J79" s="9">
        <v>59129</v>
      </c>
      <c r="K79" s="9">
        <v>57536</v>
      </c>
      <c r="L79" s="9">
        <v>58494</v>
      </c>
      <c r="M79" s="9">
        <v>58624</v>
      </c>
      <c r="N79" s="9">
        <v>59757</v>
      </c>
      <c r="O79" s="9">
        <v>59881</v>
      </c>
      <c r="P79" s="9">
        <v>63391</v>
      </c>
      <c r="Q79" s="9">
        <v>64766</v>
      </c>
      <c r="R79" s="9">
        <v>66600</v>
      </c>
      <c r="S79" s="9">
        <v>64468</v>
      </c>
      <c r="T79" s="9">
        <v>67372</v>
      </c>
      <c r="U79" s="9">
        <v>72468</v>
      </c>
      <c r="V79" s="9">
        <v>76129</v>
      </c>
      <c r="W79" s="9">
        <v>72511</v>
      </c>
      <c r="X79" s="9">
        <v>100707</v>
      </c>
      <c r="Y79" s="9">
        <v>97549.5</v>
      </c>
      <c r="Z79" s="9">
        <v>92092</v>
      </c>
      <c r="AA79" s="9">
        <f ca="1">Z78-'Baseline female'!Z78</f>
        <v>89371.207319653171</v>
      </c>
      <c r="AB79" s="9">
        <f ca="1">AA78*(1-'Risk female'!AB78)</f>
        <v>88203.149264409498</v>
      </c>
      <c r="AC79" s="9">
        <f ca="1">AB78*(1-'Risk female'!AC78)</f>
        <v>87131.425777423196</v>
      </c>
      <c r="AD79" s="9">
        <f ca="1">AC78*(1-'Risk female'!AD78)</f>
        <v>90475.147673099505</v>
      </c>
      <c r="AE79" s="9">
        <f ca="1">AD78*(1-'Risk female'!AE78)</f>
        <v>89928.480831357025</v>
      </c>
      <c r="AF79" s="9">
        <f ca="1">AE78*(1-'Risk female'!AF78)</f>
        <v>91101.781864763994</v>
      </c>
      <c r="AG79" s="9">
        <f ca="1">AF78*(1-'Risk female'!AG78)</f>
        <v>92875.51675295968</v>
      </c>
      <c r="AH79" s="9">
        <f ca="1">AG78*(1-'Risk female'!AH78)</f>
        <v>94576.722331109908</v>
      </c>
      <c r="AI79" s="9">
        <f ca="1">AH78*(1-'Risk female'!AI78)</f>
        <v>96632.611577814605</v>
      </c>
      <c r="AJ79" s="9">
        <f ca="1">AI78*(1-'Risk female'!AJ78)</f>
        <v>98381.853751470888</v>
      </c>
      <c r="AK79" s="9">
        <f ca="1">AJ78*(1-'Risk female'!AK78)</f>
        <v>100993.72567486097</v>
      </c>
      <c r="AL79" s="9">
        <f ca="1">AK78*(1-'Risk female'!AL78)</f>
        <v>101949.81606172273</v>
      </c>
      <c r="AM79" s="9">
        <f ca="1">AL78*(1-'Risk female'!AM78)</f>
        <v>104690.13890459799</v>
      </c>
      <c r="AN79" s="9">
        <f ca="1">AM78*(1-'Risk female'!AN78)</f>
        <v>105773.61365245079</v>
      </c>
      <c r="AO79" s="9">
        <f ca="1">AN78*(1-'Risk female'!AO78)</f>
        <v>107191.82108966161</v>
      </c>
      <c r="AP79" s="9">
        <f ca="1">AO78*(1-'Risk female'!AP78)</f>
        <v>108935.21812373443</v>
      </c>
      <c r="AQ79" s="9">
        <f ca="1">AP78*(1-'Risk female'!AQ78)</f>
        <v>107078.05200978175</v>
      </c>
      <c r="AR79" s="9">
        <f ca="1">AQ78*(1-'Risk female'!AR78)</f>
        <v>106007.90429117263</v>
      </c>
      <c r="AS79" s="9">
        <f ca="1">AR78*(1-'Risk female'!AS78)</f>
        <v>105635.32703559703</v>
      </c>
      <c r="AT79" s="9">
        <f ca="1">AS78*(1-'Risk female'!AT78)</f>
        <v>107287.4170879864</v>
      </c>
      <c r="AU79" s="9">
        <f ca="1">AT78*(1-'Risk female'!AU78)</f>
        <v>111960.47889829702</v>
      </c>
      <c r="AV79" s="9">
        <f ca="1">AU78*(1-'Risk female'!AV78)</f>
        <v>110306.16388438818</v>
      </c>
      <c r="AW79" s="9">
        <f ca="1">AV78*(1-'Risk female'!AW78)</f>
        <v>106144.31809155835</v>
      </c>
      <c r="AX79" s="9">
        <f ca="1">AW78*(1-'Risk female'!AX78)</f>
        <v>102324.8155326355</v>
      </c>
      <c r="AY79" s="9">
        <f ca="1">AX78*(1-'Risk female'!AY78)</f>
        <v>94927.218851068828</v>
      </c>
      <c r="AZ79" s="9">
        <f ca="1">AY78*(1-'Risk female'!AZ78)</f>
        <v>92216.602368242427</v>
      </c>
    </row>
    <row r="80" spans="1:52" x14ac:dyDescent="0.2">
      <c r="A80" s="1">
        <v>77</v>
      </c>
      <c r="B80" s="9">
        <v>57164</v>
      </c>
      <c r="C80" s="9">
        <v>56255</v>
      </c>
      <c r="D80" s="9">
        <v>54933</v>
      </c>
      <c r="E80" s="9">
        <v>54703</v>
      </c>
      <c r="F80" s="9">
        <v>54043</v>
      </c>
      <c r="G80" s="9">
        <v>55862</v>
      </c>
      <c r="H80" s="9">
        <v>55541</v>
      </c>
      <c r="I80" s="9">
        <v>57553</v>
      </c>
      <c r="J80" s="9">
        <v>56703</v>
      </c>
      <c r="K80" s="9">
        <v>57677</v>
      </c>
      <c r="L80" s="9">
        <v>56098</v>
      </c>
      <c r="M80" s="9">
        <v>57061</v>
      </c>
      <c r="N80" s="9">
        <v>57220</v>
      </c>
      <c r="O80" s="9">
        <v>58354</v>
      </c>
      <c r="P80" s="9">
        <v>58504</v>
      </c>
      <c r="Q80" s="9">
        <v>61957</v>
      </c>
      <c r="R80" s="9">
        <v>63319</v>
      </c>
      <c r="S80" s="9">
        <v>65064</v>
      </c>
      <c r="T80" s="9">
        <v>63025</v>
      </c>
      <c r="U80" s="9">
        <v>65868</v>
      </c>
      <c r="V80" s="9">
        <v>70795</v>
      </c>
      <c r="W80" s="9">
        <v>74259</v>
      </c>
      <c r="X80" s="9">
        <v>70783</v>
      </c>
      <c r="Y80" s="9">
        <v>98487</v>
      </c>
      <c r="Z80" s="9">
        <v>95246</v>
      </c>
      <c r="AA80" s="9">
        <f ca="1">Z79-'Baseline female'!Z79</f>
        <v>90112.654283265088</v>
      </c>
      <c r="AB80" s="9">
        <f ca="1">AA79*(1-'Risk female'!AB79)</f>
        <v>87481.688101899199</v>
      </c>
      <c r="AC80" s="9">
        <f ca="1">AB79*(1-'Risk female'!AC79)</f>
        <v>86353.604916971977</v>
      </c>
      <c r="AD80" s="9">
        <f ca="1">AC79*(1-'Risk female'!AD79)</f>
        <v>85319.324582111163</v>
      </c>
      <c r="AE80" s="9">
        <f ca="1">AD79*(1-'Risk female'!AE79)</f>
        <v>88608.923134277997</v>
      </c>
      <c r="AF80" s="9">
        <f ca="1">AE79*(1-'Risk female'!AF79)</f>
        <v>88088.730792634189</v>
      </c>
      <c r="AG80" s="9">
        <f ca="1">AF79*(1-'Risk female'!AG79)</f>
        <v>89253.29910618579</v>
      </c>
      <c r="AH80" s="9">
        <f ca="1">AG79*(1-'Risk female'!AH79)</f>
        <v>91006.484720250693</v>
      </c>
      <c r="AI80" s="9">
        <f ca="1">AH79*(1-'Risk female'!AI79)</f>
        <v>92689.049482003291</v>
      </c>
      <c r="AJ80" s="9">
        <f ca="1">AI79*(1-'Risk female'!AJ79)</f>
        <v>94719.707662561908</v>
      </c>
      <c r="AK80" s="9">
        <f ca="1">AJ79*(1-'Risk female'!AK79)</f>
        <v>96450.279491091831</v>
      </c>
      <c r="AL80" s="9">
        <f ca="1">AK79*(1-'Risk female'!AL79)</f>
        <v>99027.117815026722</v>
      </c>
      <c r="AM80" s="9">
        <f ca="1">AL79*(1-'Risk female'!AM79)</f>
        <v>99980.856520304544</v>
      </c>
      <c r="AN80" s="9">
        <f ca="1">AM79*(1-'Risk female'!AN79)</f>
        <v>102684.82165051403</v>
      </c>
      <c r="AO80" s="9">
        <f ca="1">AN79*(1-'Risk female'!AO79)</f>
        <v>103764.14319729377</v>
      </c>
      <c r="AP80" s="9">
        <f ca="1">AO79*(1-'Risk female'!AP79)</f>
        <v>105172.09301894152</v>
      </c>
      <c r="AQ80" s="9">
        <f ca="1">AP79*(1-'Risk female'!AQ79)</f>
        <v>106899.45835063461</v>
      </c>
      <c r="AR80" s="9">
        <f ca="1">AQ79*(1-'Risk female'!AR79)</f>
        <v>105093.3941350876</v>
      </c>
      <c r="AS80" s="9">
        <f ca="1">AR79*(1-'Risk female'!AS79)</f>
        <v>104059.17996026836</v>
      </c>
      <c r="AT80" s="9">
        <f ca="1">AS79*(1-'Risk female'!AT79)</f>
        <v>103709.36239839083</v>
      </c>
      <c r="AU80" s="9">
        <f ca="1">AT79*(1-'Risk female'!AU79)</f>
        <v>105347.35831733789</v>
      </c>
      <c r="AV80" s="9">
        <f ca="1">AU79*(1-'Risk female'!AV79)</f>
        <v>109952.50615782289</v>
      </c>
      <c r="AW80" s="9">
        <f ca="1">AV79*(1-'Risk female'!AW79)</f>
        <v>108344.06985838243</v>
      </c>
      <c r="AX80" s="9">
        <f ca="1">AW79*(1-'Risk female'!AX79)</f>
        <v>104271.72354515674</v>
      </c>
      <c r="AY80" s="9">
        <f ca="1">AX79*(1-'Risk female'!AY79)</f>
        <v>100534.3954435124</v>
      </c>
      <c r="AZ80" s="9">
        <f ca="1">AY79*(1-'Risk female'!AZ79)</f>
        <v>93279.846783863482</v>
      </c>
    </row>
    <row r="81" spans="1:52" x14ac:dyDescent="0.2">
      <c r="A81" s="1">
        <v>78</v>
      </c>
      <c r="B81" s="9">
        <v>53664</v>
      </c>
      <c r="C81" s="9">
        <v>55133</v>
      </c>
      <c r="D81" s="9">
        <v>54262</v>
      </c>
      <c r="E81" s="9">
        <v>52979</v>
      </c>
      <c r="F81" s="9">
        <v>52884</v>
      </c>
      <c r="G81" s="9">
        <v>52271</v>
      </c>
      <c r="H81" s="9">
        <v>54064</v>
      </c>
      <c r="I81" s="9">
        <v>53828</v>
      </c>
      <c r="J81" s="9">
        <v>55837</v>
      </c>
      <c r="K81" s="9">
        <v>55106</v>
      </c>
      <c r="L81" s="9">
        <v>56092</v>
      </c>
      <c r="M81" s="9">
        <v>54564</v>
      </c>
      <c r="N81" s="9">
        <v>55515</v>
      </c>
      <c r="O81" s="9">
        <v>55739</v>
      </c>
      <c r="P81" s="9">
        <v>56872</v>
      </c>
      <c r="Q81" s="9">
        <v>56985</v>
      </c>
      <c r="R81" s="9">
        <v>60365</v>
      </c>
      <c r="S81" s="9">
        <v>61749</v>
      </c>
      <c r="T81" s="9">
        <v>63389</v>
      </c>
      <c r="U81" s="9">
        <v>61481</v>
      </c>
      <c r="V81" s="9">
        <v>64162</v>
      </c>
      <c r="W81" s="9">
        <v>68911</v>
      </c>
      <c r="X81" s="9">
        <v>72265</v>
      </c>
      <c r="Y81" s="9">
        <v>68884</v>
      </c>
      <c r="Z81" s="9">
        <v>96020</v>
      </c>
      <c r="AA81" s="9">
        <f ca="1">Z80-'Baseline female'!Z80</f>
        <v>92993.097358809755</v>
      </c>
      <c r="AB81" s="9">
        <f ca="1">AA80*(1-'Risk female'!AB80)</f>
        <v>88020.653890220216</v>
      </c>
      <c r="AC81" s="9">
        <f ca="1">AB80*(1-'Risk female'!AC80)</f>
        <v>85469.663506753641</v>
      </c>
      <c r="AD81" s="9">
        <f ca="1">AC80*(1-'Risk female'!AD80)</f>
        <v>84386.005190840835</v>
      </c>
      <c r="AE81" s="9">
        <f ca="1">AD80*(1-'Risk female'!AE80)</f>
        <v>83393.37975981996</v>
      </c>
      <c r="AF81" s="9">
        <f ca="1">AE80*(1-'Risk female'!AF80)</f>
        <v>86627.332042988637</v>
      </c>
      <c r="AG81" s="9">
        <f ca="1">AF80*(1-'Risk female'!AG80)</f>
        <v>86137.102588175621</v>
      </c>
      <c r="AH81" s="9">
        <f ca="1">AG80*(1-'Risk female'!AH80)</f>
        <v>87294.268766530382</v>
      </c>
      <c r="AI81" s="9">
        <f ca="1">AH80*(1-'Risk female'!AI80)</f>
        <v>89027.559542932417</v>
      </c>
      <c r="AJ81" s="9">
        <f ca="1">AI80*(1-'Risk female'!AJ80)</f>
        <v>90692.290650998009</v>
      </c>
      <c r="AK81" s="9">
        <f ca="1">AJ80*(1-'Risk female'!AK80)</f>
        <v>92698.189326069536</v>
      </c>
      <c r="AL81" s="9">
        <f ca="1">AK80*(1-'Risk female'!AL80)</f>
        <v>94410.980158070073</v>
      </c>
      <c r="AM81" s="9">
        <f ca="1">AL80*(1-'Risk female'!AM80)</f>
        <v>96952.816815976024</v>
      </c>
      <c r="AN81" s="9">
        <f ca="1">AM80*(1-'Risk female'!AN80)</f>
        <v>97906.064155654298</v>
      </c>
      <c r="AO81" s="9">
        <f ca="1">AN80*(1-'Risk female'!AO80)</f>
        <v>100573.74407791348</v>
      </c>
      <c r="AP81" s="9">
        <f ca="1">AO80*(1-'Risk female'!AP80)</f>
        <v>101650.72523668017</v>
      </c>
      <c r="AQ81" s="9">
        <f ca="1">AP80*(1-'Risk female'!AQ80)</f>
        <v>103049.92992720631</v>
      </c>
      <c r="AR81" s="9">
        <f ca="1">AQ80*(1-'Risk female'!AR80)</f>
        <v>104762.51063918024</v>
      </c>
      <c r="AS81" s="9">
        <f ca="1">AR80*(1-'Risk female'!AS80)</f>
        <v>103012.09760562576</v>
      </c>
      <c r="AT81" s="9">
        <f ca="1">AS80*(1-'Risk female'!AT80)</f>
        <v>102017.54031003706</v>
      </c>
      <c r="AU81" s="9">
        <f ca="1">AT80*(1-'Risk female'!AU80)</f>
        <v>101693.5189231628</v>
      </c>
      <c r="AV81" s="9">
        <f ca="1">AU80*(1-'Risk female'!AV80)</f>
        <v>103318.72925238156</v>
      </c>
      <c r="AW81" s="9">
        <f ca="1">AV80*(1-'Risk female'!AW80)</f>
        <v>107854.89841626061</v>
      </c>
      <c r="AX81" s="9">
        <f ca="1">AW80*(1-'Risk female'!AX80)</f>
        <v>106296.37876803993</v>
      </c>
      <c r="AY81" s="9">
        <f ca="1">AX80*(1-'Risk female'!AY80)</f>
        <v>102319.3361367882</v>
      </c>
      <c r="AZ81" s="9">
        <f ca="1">AY80*(1-'Risk female'!AZ80)</f>
        <v>98669.500947309585</v>
      </c>
    </row>
    <row r="82" spans="1:52" x14ac:dyDescent="0.2">
      <c r="A82" s="1">
        <v>79</v>
      </c>
      <c r="B82" s="9">
        <v>52252</v>
      </c>
      <c r="C82" s="9">
        <v>51554</v>
      </c>
      <c r="D82" s="9">
        <v>52868</v>
      </c>
      <c r="E82" s="9">
        <v>52147</v>
      </c>
      <c r="F82" s="9">
        <v>50944</v>
      </c>
      <c r="G82" s="9">
        <v>50961</v>
      </c>
      <c r="H82" s="9">
        <v>50381</v>
      </c>
      <c r="I82" s="9">
        <v>52209</v>
      </c>
      <c r="J82" s="9">
        <v>52057</v>
      </c>
      <c r="K82" s="9">
        <v>54032</v>
      </c>
      <c r="L82" s="9">
        <v>53375</v>
      </c>
      <c r="M82" s="9">
        <v>54418</v>
      </c>
      <c r="N82" s="9">
        <v>52919</v>
      </c>
      <c r="O82" s="9">
        <v>53874</v>
      </c>
      <c r="P82" s="9">
        <v>54132</v>
      </c>
      <c r="Q82" s="9">
        <v>55243</v>
      </c>
      <c r="R82" s="9">
        <v>55334</v>
      </c>
      <c r="S82" s="9">
        <v>58644</v>
      </c>
      <c r="T82" s="9">
        <v>60034</v>
      </c>
      <c r="U82" s="9">
        <v>61590</v>
      </c>
      <c r="V82" s="9">
        <v>59685</v>
      </c>
      <c r="W82" s="9">
        <v>62221</v>
      </c>
      <c r="X82" s="9">
        <v>66846</v>
      </c>
      <c r="Y82" s="9">
        <v>70141</v>
      </c>
      <c r="Z82" s="9">
        <v>66827</v>
      </c>
      <c r="AA82" s="9">
        <f ca="1">Z81-'Baseline female'!Z81</f>
        <v>93484.401248096328</v>
      </c>
      <c r="AB82" s="9">
        <f ca="1">AA81*(1-'Risk female'!AB81)</f>
        <v>90588.596311982285</v>
      </c>
      <c r="AC82" s="9">
        <f ca="1">AB81*(1-'Risk female'!AC81)</f>
        <v>85768.559635556026</v>
      </c>
      <c r="AD82" s="9">
        <f ca="1">AC81*(1-'Risk female'!AD81)</f>
        <v>83305.741114172793</v>
      </c>
      <c r="AE82" s="9">
        <f ca="1">AD81*(1-'Risk female'!AE81)</f>
        <v>82271.893977554311</v>
      </c>
      <c r="AF82" s="9">
        <f ca="1">AE81*(1-'Risk female'!AF81)</f>
        <v>81326.01698626297</v>
      </c>
      <c r="AG82" s="9">
        <f ca="1">AF81*(1-'Risk female'!AG81)</f>
        <v>84502.288807453442</v>
      </c>
      <c r="AH82" s="9">
        <f ca="1">AG81*(1-'Risk female'!AH81)</f>
        <v>84046.214418482457</v>
      </c>
      <c r="AI82" s="9">
        <f ca="1">AH81*(1-'Risk female'!AI81)</f>
        <v>85197.483325880297</v>
      </c>
      <c r="AJ82" s="9">
        <f ca="1">AI81*(1-'Risk female'!AJ81)</f>
        <v>86911.536248946868</v>
      </c>
      <c r="AK82" s="9">
        <f ca="1">AJ81*(1-'Risk female'!AK81)</f>
        <v>88559.27490340377</v>
      </c>
      <c r="AL82" s="9">
        <f ca="1">AK81*(1-'Risk female'!AL81)</f>
        <v>90540.829155180996</v>
      </c>
      <c r="AM82" s="9">
        <f ca="1">AL81*(1-'Risk female'!AM81)</f>
        <v>92236.769468564453</v>
      </c>
      <c r="AN82" s="9">
        <f ca="1">AM81*(1-'Risk female'!AN81)</f>
        <v>94743.452850817965</v>
      </c>
      <c r="AO82" s="9">
        <f ca="1">AN81*(1-'Risk female'!AO81)</f>
        <v>95698.343393077215</v>
      </c>
      <c r="AP82" s="9">
        <f ca="1">AO81*(1-'Risk female'!AP81)</f>
        <v>98329.619911301372</v>
      </c>
      <c r="AQ82" s="9">
        <f ca="1">AP81*(1-'Risk female'!AQ81)</f>
        <v>99406.324198465911</v>
      </c>
      <c r="AR82" s="9">
        <f ca="1">AQ81*(1-'Risk female'!AR81)</f>
        <v>100798.46391639438</v>
      </c>
      <c r="AS82" s="9">
        <f ca="1">AR81*(1-'Risk female'!AS81)</f>
        <v>102497.59877455705</v>
      </c>
      <c r="AT82" s="9">
        <f ca="1">AS81*(1-'Risk female'!AT81)</f>
        <v>100808.3525316812</v>
      </c>
      <c r="AU82" s="9">
        <f ca="1">AT81*(1-'Risk female'!AU81)</f>
        <v>99857.928534041464</v>
      </c>
      <c r="AV82" s="9">
        <f ca="1">AU81*(1-'Risk female'!AV81)</f>
        <v>99563.311817330774</v>
      </c>
      <c r="AW82" s="9">
        <f ca="1">AV81*(1-'Risk female'!AW81)</f>
        <v>101177.14421308176</v>
      </c>
      <c r="AX82" s="9">
        <f ca="1">AW81*(1-'Risk female'!AX81)</f>
        <v>105642.70111997692</v>
      </c>
      <c r="AY82" s="9">
        <f ca="1">AX81*(1-'Risk female'!AY81)</f>
        <v>104138.98128649805</v>
      </c>
      <c r="AZ82" s="9">
        <f ca="1">AY81*(1-'Risk female'!AZ81)</f>
        <v>100264.40569231848</v>
      </c>
    </row>
    <row r="83" spans="1:52" x14ac:dyDescent="0.2">
      <c r="A83" s="1">
        <v>80</v>
      </c>
      <c r="B83" s="9">
        <v>50258</v>
      </c>
      <c r="C83" s="9">
        <v>49889</v>
      </c>
      <c r="D83" s="9">
        <v>49264</v>
      </c>
      <c r="E83" s="9">
        <v>50504</v>
      </c>
      <c r="F83" s="9">
        <v>49912</v>
      </c>
      <c r="G83" s="9">
        <v>48824</v>
      </c>
      <c r="H83" s="9">
        <v>48928</v>
      </c>
      <c r="I83" s="9">
        <v>48431</v>
      </c>
      <c r="J83" s="9">
        <v>50210</v>
      </c>
      <c r="K83" s="9">
        <v>50176</v>
      </c>
      <c r="L83" s="9">
        <v>52144</v>
      </c>
      <c r="M83" s="9">
        <v>51504</v>
      </c>
      <c r="N83" s="9">
        <v>52572</v>
      </c>
      <c r="O83" s="9">
        <v>51068</v>
      </c>
      <c r="P83" s="9">
        <v>52142</v>
      </c>
      <c r="Q83" s="9">
        <v>52328</v>
      </c>
      <c r="R83" s="9">
        <v>53423</v>
      </c>
      <c r="S83" s="9">
        <v>53549</v>
      </c>
      <c r="T83" s="9">
        <v>56787</v>
      </c>
      <c r="U83" s="9">
        <v>58147</v>
      </c>
      <c r="V83" s="9">
        <v>59577</v>
      </c>
      <c r="W83" s="9">
        <v>57617</v>
      </c>
      <c r="X83" s="9">
        <v>60162</v>
      </c>
      <c r="Y83" s="9">
        <v>64579</v>
      </c>
      <c r="Z83" s="9">
        <v>67754</v>
      </c>
      <c r="AA83" s="9">
        <f ca="1">Z82-'Baseline female'!Z82</f>
        <v>64843.755760562955</v>
      </c>
      <c r="AB83" s="9">
        <f ca="1">AA82*(1-'Risk female'!AB82)</f>
        <v>90773.441989011088</v>
      </c>
      <c r="AC83" s="9">
        <f ca="1">AB82*(1-'Risk female'!AC82)</f>
        <v>87991.804265514846</v>
      </c>
      <c r="AD83" s="9">
        <f ca="1">AC82*(1-'Risk female'!AD82)</f>
        <v>83338.194307967089</v>
      </c>
      <c r="AE83" s="9">
        <f ca="1">AD82*(1-'Risk female'!AE82)</f>
        <v>80972.292839876027</v>
      </c>
      <c r="AF83" s="9">
        <f ca="1">AE82*(1-'Risk female'!AF82)</f>
        <v>79993.889658512649</v>
      </c>
      <c r="AG83" s="9">
        <f ca="1">AF82*(1-'Risk female'!AG82)</f>
        <v>79100.082630051824</v>
      </c>
      <c r="AH83" s="9">
        <f ca="1">AG82*(1-'Risk female'!AH82)</f>
        <v>82215.999822311584</v>
      </c>
      <c r="AI83" s="9">
        <f ca="1">AH82*(1-'Risk female'!AI82)</f>
        <v>81798.39918293654</v>
      </c>
      <c r="AJ83" s="9">
        <f ca="1">AI82*(1-'Risk female'!AJ82)</f>
        <v>82945.065157541219</v>
      </c>
      <c r="AK83" s="9">
        <f ca="1">AJ82*(1-'Risk female'!AK82)</f>
        <v>84640.210187496574</v>
      </c>
      <c r="AL83" s="9">
        <f ca="1">AK82*(1-'Risk female'!AL82)</f>
        <v>86271.486198842424</v>
      </c>
      <c r="AM83" s="9">
        <f ca="1">AL82*(1-'Risk female'!AM82)</f>
        <v>88228.731737222348</v>
      </c>
      <c r="AN83" s="9">
        <f ca="1">AM82*(1-'Risk female'!AN82)</f>
        <v>89908.434037833431</v>
      </c>
      <c r="AO83" s="9">
        <f ca="1">AN82*(1-'Risk female'!AO82)</f>
        <v>92379.327644865058</v>
      </c>
      <c r="AP83" s="9">
        <f ca="1">AO82*(1-'Risk female'!AP82)</f>
        <v>93337.835336661621</v>
      </c>
      <c r="AQ83" s="9">
        <f ca="1">AP82*(1-'Risk female'!AQ82)</f>
        <v>95932.083400839067</v>
      </c>
      <c r="AR83" s="9">
        <f ca="1">AQ82*(1-'Risk female'!AR82)</f>
        <v>97010.391106467723</v>
      </c>
      <c r="AS83" s="9">
        <f ca="1">AR82*(1-'Risk female'!AS82)</f>
        <v>98396.898688733258</v>
      </c>
      <c r="AT83" s="9">
        <f ca="1">AS82*(1-'Risk female'!AT82)</f>
        <v>100083.61711566239</v>
      </c>
      <c r="AU83" s="9">
        <f ca="1">AT82*(1-'Risk female'!AU82)</f>
        <v>98461.441674610571</v>
      </c>
      <c r="AV83" s="9">
        <f ca="1">AU82*(1-'Risk female'!AV82)</f>
        <v>97559.862883015376</v>
      </c>
      <c r="AW83" s="9">
        <f ca="1">AV82*(1-'Risk female'!AW82)</f>
        <v>97298.359753444762</v>
      </c>
      <c r="AX83" s="9">
        <f ca="1">AW82*(1-'Risk female'!AX82)</f>
        <v>98901.932056304431</v>
      </c>
      <c r="AY83" s="9">
        <f ca="1">AX82*(1-'Risk female'!AY82)</f>
        <v>103294.37298489531</v>
      </c>
      <c r="AZ83" s="9">
        <f ca="1">AY82*(1-'Risk female'!AZ82)</f>
        <v>101850.68418036029</v>
      </c>
    </row>
    <row r="84" spans="1:52" x14ac:dyDescent="0.2">
      <c r="A84" s="1">
        <v>81</v>
      </c>
      <c r="B84" s="9">
        <v>40403</v>
      </c>
      <c r="C84" s="9">
        <v>47689</v>
      </c>
      <c r="D84" s="9">
        <v>47295</v>
      </c>
      <c r="E84" s="9">
        <v>46846</v>
      </c>
      <c r="F84" s="9">
        <v>48088</v>
      </c>
      <c r="G84" s="9">
        <v>47610</v>
      </c>
      <c r="H84" s="9">
        <v>46571</v>
      </c>
      <c r="I84" s="9">
        <v>46815</v>
      </c>
      <c r="J84" s="9">
        <v>46338</v>
      </c>
      <c r="K84" s="9">
        <v>48073</v>
      </c>
      <c r="L84" s="9">
        <v>48108</v>
      </c>
      <c r="M84" s="9">
        <v>50049</v>
      </c>
      <c r="N84" s="9">
        <v>49440</v>
      </c>
      <c r="O84" s="9">
        <v>50471</v>
      </c>
      <c r="P84" s="9">
        <v>49128</v>
      </c>
      <c r="Q84" s="9">
        <v>50190</v>
      </c>
      <c r="R84" s="9">
        <v>50367</v>
      </c>
      <c r="S84" s="9">
        <v>51428</v>
      </c>
      <c r="T84" s="9">
        <v>51601</v>
      </c>
      <c r="U84" s="9">
        <v>54757</v>
      </c>
      <c r="V84" s="9">
        <v>55960</v>
      </c>
      <c r="W84" s="9">
        <v>57262</v>
      </c>
      <c r="X84" s="9">
        <v>55448</v>
      </c>
      <c r="Y84" s="9">
        <v>57925.5</v>
      </c>
      <c r="Z84" s="9">
        <v>62149</v>
      </c>
      <c r="AA84" s="9">
        <f ca="1">Z83-'Baseline female'!Z83</f>
        <v>65436.88582104502</v>
      </c>
      <c r="AB84" s="9">
        <f ca="1">AA83*(1-'Risk female'!AB83)</f>
        <v>62679.332927676929</v>
      </c>
      <c r="AC84" s="9">
        <f ca="1">AB83*(1-'Risk female'!AC83)</f>
        <v>87780.050812423782</v>
      </c>
      <c r="AD84" s="9">
        <f ca="1">AC83*(1-'Risk female'!AD83)</f>
        <v>85125.134811231357</v>
      </c>
      <c r="AE84" s="9">
        <f ca="1">AD83*(1-'Risk female'!AE83)</f>
        <v>80655.876657214423</v>
      </c>
      <c r="AF84" s="9">
        <f ca="1">AE83*(1-'Risk female'!AF83)</f>
        <v>78397.553412940601</v>
      </c>
      <c r="AG84" s="9">
        <f ca="1">AF83*(1-'Risk female'!AG83)</f>
        <v>77480.936541860938</v>
      </c>
      <c r="AH84" s="9">
        <f ca="1">AG83*(1-'Risk female'!AH83)</f>
        <v>76645.174557824357</v>
      </c>
      <c r="AI84" s="9">
        <f ca="1">AH83*(1-'Risk female'!AI83)</f>
        <v>79695.159340018916</v>
      </c>
      <c r="AJ84" s="9">
        <f ca="1">AI83*(1-'Risk female'!AJ83)</f>
        <v>79320.608864297392</v>
      </c>
      <c r="AK84" s="9">
        <f ca="1">AJ83*(1-'Risk female'!AK83)</f>
        <v>80462.840844875696</v>
      </c>
      <c r="AL84" s="9">
        <f ca="1">AK83*(1-'Risk female'!AL83)</f>
        <v>82137.803276169027</v>
      </c>
      <c r="AM84" s="9">
        <f ca="1">AL83*(1-'Risk female'!AM83)</f>
        <v>83751.610010986609</v>
      </c>
      <c r="AN84" s="9">
        <f ca="1">AM83*(1-'Risk female'!AN83)</f>
        <v>85682.765239266853</v>
      </c>
      <c r="AO84" s="9">
        <f ca="1">AN83*(1-'Risk female'!AO83)</f>
        <v>87345.285311228377</v>
      </c>
      <c r="AP84" s="9">
        <f ca="1">AO83*(1-'Risk female'!AP83)</f>
        <v>89777.49777271651</v>
      </c>
      <c r="AQ84" s="9">
        <f ca="1">AP83*(1-'Risk female'!AQ83)</f>
        <v>90740.712156766604</v>
      </c>
      <c r="AR84" s="9">
        <f ca="1">AQ83*(1-'Risk female'!AR83)</f>
        <v>93294.966237167304</v>
      </c>
      <c r="AS84" s="9">
        <f ca="1">AR83*(1-'Risk female'!AS83)</f>
        <v>94375.792063506815</v>
      </c>
      <c r="AT84" s="9">
        <f ca="1">AS83*(1-'Risk female'!AT83)</f>
        <v>95756.871437340815</v>
      </c>
      <c r="AU84" s="9">
        <f ca="1">AT83*(1-'Risk female'!AU83)</f>
        <v>97430.718106884175</v>
      </c>
      <c r="AV84" s="9">
        <f ca="1">AU83*(1-'Risk female'!AV83)</f>
        <v>95883.015861414693</v>
      </c>
      <c r="AW84" s="9">
        <f ca="1">AV83*(1-'Risk female'!AW83)</f>
        <v>95035.857037454611</v>
      </c>
      <c r="AX84" s="9">
        <f ca="1">AW83*(1-'Risk female'!AX83)</f>
        <v>94811.47637648262</v>
      </c>
      <c r="AY84" s="9">
        <f ca="1">AX83*(1-'Risk female'!AY83)</f>
        <v>96404.547617863005</v>
      </c>
      <c r="AZ84" s="9">
        <f ca="1">AY83*(1-'Risk female'!AZ83)</f>
        <v>100717.52965516</v>
      </c>
    </row>
    <row r="85" spans="1:52" x14ac:dyDescent="0.2">
      <c r="A85" s="1">
        <v>82</v>
      </c>
      <c r="B85" s="9">
        <v>36878</v>
      </c>
      <c r="C85" s="9">
        <v>38074</v>
      </c>
      <c r="D85" s="9">
        <v>44956</v>
      </c>
      <c r="E85" s="9">
        <v>44563</v>
      </c>
      <c r="F85" s="9">
        <v>44307</v>
      </c>
      <c r="G85" s="9">
        <v>45570</v>
      </c>
      <c r="H85" s="9">
        <v>45179</v>
      </c>
      <c r="I85" s="9">
        <v>44247</v>
      </c>
      <c r="J85" s="9">
        <v>44505</v>
      </c>
      <c r="K85" s="9">
        <v>44063</v>
      </c>
      <c r="L85" s="9">
        <v>45825</v>
      </c>
      <c r="M85" s="9">
        <v>45861</v>
      </c>
      <c r="N85" s="9">
        <v>47758</v>
      </c>
      <c r="O85" s="9">
        <v>47222</v>
      </c>
      <c r="P85" s="9">
        <v>48245</v>
      </c>
      <c r="Q85" s="9">
        <v>47037</v>
      </c>
      <c r="R85" s="9">
        <v>47959</v>
      </c>
      <c r="S85" s="9">
        <v>48254</v>
      </c>
      <c r="T85" s="9">
        <v>49282</v>
      </c>
      <c r="U85" s="9">
        <v>49476</v>
      </c>
      <c r="V85" s="9">
        <v>52420</v>
      </c>
      <c r="W85" s="9">
        <v>53477</v>
      </c>
      <c r="X85" s="9">
        <v>54741</v>
      </c>
      <c r="Y85" s="9">
        <v>53090</v>
      </c>
      <c r="Z85" s="9">
        <v>55494</v>
      </c>
      <c r="AA85" s="9">
        <f ca="1">Z84-'Baseline female'!Z84</f>
        <v>59730.326220724593</v>
      </c>
      <c r="AB85" s="9">
        <f ca="1">AA84*(1-'Risk female'!AB84)</f>
        <v>62951.2056390242</v>
      </c>
      <c r="AC85" s="9">
        <f ca="1">AB84*(1-'Risk female'!AC84)</f>
        <v>60327.065306986995</v>
      </c>
      <c r="AD85" s="9">
        <f ca="1">AC84*(1-'Risk female'!AD84)</f>
        <v>84525.448487248708</v>
      </c>
      <c r="AE85" s="9">
        <f ca="1">AD84*(1-'Risk female'!AE84)</f>
        <v>82006.965787124835</v>
      </c>
      <c r="AF85" s="9">
        <f ca="1">AE84*(1-'Risk female'!AF84)</f>
        <v>77736.987562566384</v>
      </c>
      <c r="AG85" s="9">
        <f ca="1">AF84*(1-'Risk female'!AG84)</f>
        <v>75594.548716277248</v>
      </c>
      <c r="AH85" s="9">
        <f ca="1">AG84*(1-'Risk female'!AH84)</f>
        <v>74744.055538817105</v>
      </c>
      <c r="AI85" s="9">
        <f ca="1">AH84*(1-'Risk female'!AI84)</f>
        <v>73970.409697844021</v>
      </c>
      <c r="AJ85" s="9">
        <f ca="1">AI84*(1-'Risk female'!AJ84)</f>
        <v>76947.439355857263</v>
      </c>
      <c r="AK85" s="9">
        <f ca="1">AJ84*(1-'Risk female'!AK84)</f>
        <v>76618.727312203657</v>
      </c>
      <c r="AL85" s="9">
        <f ca="1">AK84*(1-'Risk female'!AL84)</f>
        <v>77755.048435509671</v>
      </c>
      <c r="AM85" s="9">
        <f ca="1">AL84*(1-'Risk female'!AM84)</f>
        <v>79406.921960078151</v>
      </c>
      <c r="AN85" s="9">
        <f ca="1">AM84*(1-'Risk female'!AN84)</f>
        <v>81000.596998216613</v>
      </c>
      <c r="AO85" s="9">
        <f ca="1">AN84*(1-'Risk female'!AO84)</f>
        <v>82902.202543269144</v>
      </c>
      <c r="AP85" s="9">
        <f ca="1">AO84*(1-'Risk female'!AP84)</f>
        <v>84544.895921583913</v>
      </c>
      <c r="AQ85" s="9">
        <f ca="1">AP84*(1-'Risk female'!AQ84)</f>
        <v>86933.781977125924</v>
      </c>
      <c r="AR85" s="9">
        <f ca="1">AQ84*(1-'Risk female'!AR84)</f>
        <v>87901.089617756588</v>
      </c>
      <c r="AS85" s="9">
        <f ca="1">AR84*(1-'Risk female'!AS84)</f>
        <v>90410.560299585617</v>
      </c>
      <c r="AT85" s="9">
        <f ca="1">AS84*(1-'Risk female'!AT84)</f>
        <v>91493.098248295573</v>
      </c>
      <c r="AU85" s="9">
        <f ca="1">AT84*(1-'Risk female'!AU84)</f>
        <v>92867.205803865931</v>
      </c>
      <c r="AV85" s="9">
        <f ca="1">AU84*(1-'Risk female'!AV84)</f>
        <v>94525.937838502359</v>
      </c>
      <c r="AW85" s="9">
        <f ca="1">AV84*(1-'Risk female'!AW84)</f>
        <v>93058.794030276942</v>
      </c>
      <c r="AX85" s="9">
        <f ca="1">AW84*(1-'Risk female'!AX84)</f>
        <v>92270.28896086337</v>
      </c>
      <c r="AY85" s="9">
        <f ca="1">AX84*(1-'Risk female'!AY84)</f>
        <v>92085.654297437432</v>
      </c>
      <c r="AZ85" s="9">
        <f ca="1">AY84*(1-'Risk female'!AZ84)</f>
        <v>93666.292837995541</v>
      </c>
    </row>
    <row r="86" spans="1:52" x14ac:dyDescent="0.2">
      <c r="A86" s="1">
        <v>83</v>
      </c>
      <c r="B86" s="9">
        <v>35391</v>
      </c>
      <c r="C86" s="9">
        <v>34411</v>
      </c>
      <c r="D86" s="9">
        <v>35587</v>
      </c>
      <c r="E86" s="9">
        <v>42079</v>
      </c>
      <c r="F86" s="9">
        <v>41727</v>
      </c>
      <c r="G86" s="9">
        <v>41623</v>
      </c>
      <c r="H86" s="9">
        <v>42923</v>
      </c>
      <c r="I86" s="9">
        <v>42563</v>
      </c>
      <c r="J86" s="9">
        <v>41804</v>
      </c>
      <c r="K86" s="9">
        <v>42034</v>
      </c>
      <c r="L86" s="9">
        <v>41665</v>
      </c>
      <c r="M86" s="9">
        <v>43380</v>
      </c>
      <c r="N86" s="9">
        <v>43480</v>
      </c>
      <c r="O86" s="9">
        <v>45319</v>
      </c>
      <c r="P86" s="9">
        <v>44851</v>
      </c>
      <c r="Q86" s="9">
        <v>45849</v>
      </c>
      <c r="R86" s="9">
        <v>44722</v>
      </c>
      <c r="S86" s="9">
        <v>45564</v>
      </c>
      <c r="T86" s="9">
        <v>45890</v>
      </c>
      <c r="U86" s="9">
        <v>46970</v>
      </c>
      <c r="V86" s="9">
        <v>47057</v>
      </c>
      <c r="W86" s="9">
        <v>49821</v>
      </c>
      <c r="X86" s="9">
        <v>50854</v>
      </c>
      <c r="Y86" s="9">
        <v>52057</v>
      </c>
      <c r="Z86" s="9">
        <v>50496</v>
      </c>
      <c r="AA86" s="9">
        <f ca="1">Z85-'Baseline female'!Z85</f>
        <v>52990.824983049104</v>
      </c>
      <c r="AB86" s="9">
        <f ca="1">AA85*(1-'Risk female'!AB85)</f>
        <v>57096.381730360423</v>
      </c>
      <c r="AC86" s="9">
        <f ca="1">AB85*(1-'Risk female'!AC85)</f>
        <v>60206.479259626925</v>
      </c>
      <c r="AD86" s="9">
        <f ca="1">AC85*(1-'Risk female'!AD85)</f>
        <v>57726.363999777815</v>
      </c>
      <c r="AE86" s="9">
        <f ca="1">AD85*(1-'Risk female'!AE85)</f>
        <v>80922.574824456722</v>
      </c>
      <c r="AF86" s="9">
        <f ca="1">AE85*(1-'Risk female'!AF85)</f>
        <v>78550.792047205337</v>
      </c>
      <c r="AG86" s="9">
        <f ca="1">AF85*(1-'Risk female'!AG85)</f>
        <v>74497.65301844044</v>
      </c>
      <c r="AH86" s="9">
        <f ca="1">AG85*(1-'Risk female'!AH85)</f>
        <v>72479.951817251815</v>
      </c>
      <c r="AI86" s="9">
        <f ca="1">AH85*(1-'Risk female'!AI85)</f>
        <v>71699.167701176964</v>
      </c>
      <c r="AJ86" s="9">
        <f ca="1">AI85*(1-'Risk female'!AJ85)</f>
        <v>70990.960821731685</v>
      </c>
      <c r="AK86" s="9">
        <f ca="1">AJ85*(1-'Risk female'!AK85)</f>
        <v>73882.96946595487</v>
      </c>
      <c r="AL86" s="9">
        <f ca="1">AK85*(1-'Risk female'!AL85)</f>
        <v>73601.698948573889</v>
      </c>
      <c r="AM86" s="9">
        <f ca="1">AL85*(1-'Risk female'!AM85)</f>
        <v>74727.742389047475</v>
      </c>
      <c r="AN86" s="9">
        <f ca="1">AM85*(1-'Risk female'!AN85)</f>
        <v>76350.105475553675</v>
      </c>
      <c r="AO86" s="9">
        <f ca="1">AN85*(1-'Risk female'!AO85)</f>
        <v>77917.533301584059</v>
      </c>
      <c r="AP86" s="9">
        <f ca="1">AO85*(1-'Risk female'!AP85)</f>
        <v>79782.281384186965</v>
      </c>
      <c r="AQ86" s="9">
        <f ca="1">AP85*(1-'Risk female'!AQ85)</f>
        <v>81398.971990821301</v>
      </c>
      <c r="AR86" s="9">
        <f ca="1">AQ85*(1-'Risk female'!AR85)</f>
        <v>83735.382766079187</v>
      </c>
      <c r="AS86" s="9">
        <f ca="1">AR85*(1-'Risk female'!AS85)</f>
        <v>84703.508082365108</v>
      </c>
      <c r="AT86" s="9">
        <f ca="1">AS85*(1-'Risk female'!AT85)</f>
        <v>87158.715556979078</v>
      </c>
      <c r="AU86" s="9">
        <f ca="1">AT85*(1-'Risk female'!AU85)</f>
        <v>88239.362725123166</v>
      </c>
      <c r="AV86" s="9">
        <f ca="1">AU85*(1-'Risk female'!AV85)</f>
        <v>89601.781913299725</v>
      </c>
      <c r="AW86" s="9">
        <f ca="1">AV85*(1-'Risk female'!AW85)</f>
        <v>91239.605693472957</v>
      </c>
      <c r="AX86" s="9">
        <f ca="1">AW85*(1-'Risk female'!AX85)</f>
        <v>89859.890428964311</v>
      </c>
      <c r="AY86" s="9">
        <f ca="1">AX85*(1-'Risk female'!AY85)</f>
        <v>89134.196299381088</v>
      </c>
      <c r="AZ86" s="9">
        <f ca="1">AY85*(1-'Risk female'!AZ85)</f>
        <v>88991.070434273774</v>
      </c>
    </row>
    <row r="87" spans="1:52" x14ac:dyDescent="0.2">
      <c r="A87" s="1">
        <v>84</v>
      </c>
      <c r="B87" s="9">
        <v>32808</v>
      </c>
      <c r="C87" s="9">
        <v>32746</v>
      </c>
      <c r="D87" s="9">
        <v>31780</v>
      </c>
      <c r="E87" s="9">
        <v>33010</v>
      </c>
      <c r="F87" s="9">
        <v>39118</v>
      </c>
      <c r="G87" s="9">
        <v>38821</v>
      </c>
      <c r="H87" s="9">
        <v>38784</v>
      </c>
      <c r="I87" s="9">
        <v>40171</v>
      </c>
      <c r="J87" s="9">
        <v>39837</v>
      </c>
      <c r="K87" s="9">
        <v>39232</v>
      </c>
      <c r="L87" s="9">
        <v>39503</v>
      </c>
      <c r="M87" s="9">
        <v>39152</v>
      </c>
      <c r="N87" s="9">
        <v>40764</v>
      </c>
      <c r="O87" s="9">
        <v>40962</v>
      </c>
      <c r="P87" s="9">
        <v>42751</v>
      </c>
      <c r="Q87" s="9">
        <v>42267</v>
      </c>
      <c r="R87" s="9">
        <v>43228</v>
      </c>
      <c r="S87" s="9">
        <v>42253</v>
      </c>
      <c r="T87" s="9">
        <v>43031</v>
      </c>
      <c r="U87" s="9">
        <v>43354</v>
      </c>
      <c r="V87" s="9">
        <v>44315</v>
      </c>
      <c r="W87" s="9">
        <v>44380</v>
      </c>
      <c r="X87" s="9">
        <v>47111</v>
      </c>
      <c r="Y87" s="9">
        <v>48054.5</v>
      </c>
      <c r="Z87" s="9">
        <v>49151</v>
      </c>
      <c r="AA87" s="9">
        <f ca="1">Z86-'Baseline female'!Z86</f>
        <v>47841.832845724915</v>
      </c>
      <c r="AB87" s="9">
        <f ca="1">AA86*(1-'Risk female'!AB86)</f>
        <v>50259.471501683009</v>
      </c>
      <c r="AC87" s="9">
        <f ca="1">AB86*(1-'Risk female'!AC86)</f>
        <v>54182.051359305064</v>
      </c>
      <c r="AD87" s="9">
        <f ca="1">AC86*(1-'Risk female'!AD86)</f>
        <v>57163.308001390098</v>
      </c>
      <c r="AE87" s="9">
        <f ca="1">AD86*(1-'Risk female'!AE86)</f>
        <v>54836.946272999136</v>
      </c>
      <c r="AF87" s="9">
        <f ca="1">AE86*(1-'Risk female'!AF86)</f>
        <v>76911.518232839837</v>
      </c>
      <c r="AG87" s="9">
        <f ca="1">AF86*(1-'Risk female'!AG86)</f>
        <v>74695.186181523939</v>
      </c>
      <c r="AH87" s="9">
        <f ca="1">AG86*(1-'Risk female'!AH86)</f>
        <v>70876.577168875883</v>
      </c>
      <c r="AI87" s="9">
        <f ca="1">AH86*(1-'Risk female'!AI86)</f>
        <v>68991.233590349235</v>
      </c>
      <c r="AJ87" s="9">
        <f ca="1">AI86*(1-'Risk female'!AJ86)</f>
        <v>68281.616106575544</v>
      </c>
      <c r="AK87" s="9">
        <f ca="1">AJ86*(1-'Risk female'!AK86)</f>
        <v>67640.095392931442</v>
      </c>
      <c r="AL87" s="9">
        <f ca="1">AK86*(1-'Risk female'!AL86)</f>
        <v>70429.53481735177</v>
      </c>
      <c r="AM87" s="9">
        <f ca="1">AL86*(1-'Risk female'!AM86)</f>
        <v>70194.890571633892</v>
      </c>
      <c r="AN87" s="9">
        <f ca="1">AM86*(1-'Risk female'!AN86)</f>
        <v>71302.473292167619</v>
      </c>
      <c r="AO87" s="9">
        <f ca="1">AN86*(1-'Risk female'!AO86)</f>
        <v>72884.529350777055</v>
      </c>
      <c r="AP87" s="9">
        <f ca="1">AO86*(1-'Risk female'!AP86)</f>
        <v>74415.228301675786</v>
      </c>
      <c r="AQ87" s="9">
        <f ca="1">AP86*(1-'Risk female'!AQ86)</f>
        <v>76231.056404142015</v>
      </c>
      <c r="AR87" s="9">
        <f ca="1">AQ86*(1-'Risk female'!AR86)</f>
        <v>77811.044783304867</v>
      </c>
      <c r="AS87" s="9">
        <f ca="1">AR86*(1-'Risk female'!AS86)</f>
        <v>80080.38866454763</v>
      </c>
      <c r="AT87" s="9">
        <f ca="1">AS86*(1-'Risk female'!AT86)</f>
        <v>81042.235737381867</v>
      </c>
      <c r="AU87" s="9">
        <f ca="1">AT86*(1-'Risk female'!AU86)</f>
        <v>83427.980342351453</v>
      </c>
      <c r="AV87" s="9">
        <f ca="1">AU86*(1-'Risk female'!AV86)</f>
        <v>84499.127335454948</v>
      </c>
      <c r="AW87" s="9">
        <f ca="1">AV86*(1-'Risk female'!AW86)</f>
        <v>85840.75720956584</v>
      </c>
      <c r="AX87" s="9">
        <f ca="1">AW86*(1-'Risk female'!AX86)</f>
        <v>87447.1029255998</v>
      </c>
      <c r="AY87" s="9">
        <f ca="1">AX86*(1-'Risk female'!AY86)</f>
        <v>86161.086088349635</v>
      </c>
      <c r="AZ87" s="9">
        <f ca="1">AY86*(1-'Risk female'!AZ86)</f>
        <v>85500.967115035426</v>
      </c>
    </row>
    <row r="88" spans="1:52" x14ac:dyDescent="0.2">
      <c r="A88" s="1">
        <v>85</v>
      </c>
      <c r="B88" s="9">
        <v>29624</v>
      </c>
      <c r="C88" s="9">
        <v>29950</v>
      </c>
      <c r="D88" s="9">
        <v>29964</v>
      </c>
      <c r="E88" s="9">
        <v>29078</v>
      </c>
      <c r="F88" s="9">
        <v>30395</v>
      </c>
      <c r="G88" s="9">
        <v>36056</v>
      </c>
      <c r="H88" s="9">
        <v>35868</v>
      </c>
      <c r="I88" s="9">
        <v>35875</v>
      </c>
      <c r="J88" s="9">
        <v>37296</v>
      </c>
      <c r="K88" s="9">
        <v>37053</v>
      </c>
      <c r="L88" s="9">
        <v>36576</v>
      </c>
      <c r="M88" s="9">
        <v>36863</v>
      </c>
      <c r="N88" s="9">
        <v>36520</v>
      </c>
      <c r="O88" s="9">
        <v>38044</v>
      </c>
      <c r="P88" s="9">
        <v>38345</v>
      </c>
      <c r="Q88" s="9">
        <v>39979</v>
      </c>
      <c r="R88" s="9">
        <v>39509</v>
      </c>
      <c r="S88" s="9">
        <v>40407</v>
      </c>
      <c r="T88" s="9">
        <v>39540</v>
      </c>
      <c r="U88" s="9">
        <v>40362</v>
      </c>
      <c r="V88" s="9">
        <v>40582</v>
      </c>
      <c r="W88" s="9">
        <v>41320</v>
      </c>
      <c r="X88" s="9">
        <v>41544</v>
      </c>
      <c r="Y88" s="9">
        <v>44198</v>
      </c>
      <c r="Z88" s="9">
        <v>44988</v>
      </c>
      <c r="AA88" s="9">
        <f ca="1">Z87-'Baseline female'!Z87</f>
        <v>46193.241293983854</v>
      </c>
      <c r="AB88" s="9">
        <f ca="1">AA87*(1-'Risk female'!AB87)</f>
        <v>45009.398472286244</v>
      </c>
      <c r="AC88" s="9">
        <f ca="1">AB87*(1-'Risk female'!AC87)</f>
        <v>47308.052994911188</v>
      </c>
      <c r="AD88" s="9">
        <f ca="1">AC87*(1-'Risk female'!AD87)</f>
        <v>51026.108334734614</v>
      </c>
      <c r="AE88" s="9">
        <f ca="1">AD87*(1-'Risk female'!AE87)</f>
        <v>53860.739035633291</v>
      </c>
      <c r="AF88" s="9">
        <f ca="1">AE87*(1-'Risk female'!AF87)</f>
        <v>51694.494392029541</v>
      </c>
      <c r="AG88" s="9">
        <f ca="1">AF87*(1-'Risk female'!AG87)</f>
        <v>72539.846027588239</v>
      </c>
      <c r="AH88" s="9">
        <f ca="1">AG87*(1-'Risk female'!AH87)</f>
        <v>70483.949485810779</v>
      </c>
      <c r="AI88" s="9">
        <f ca="1">AH87*(1-'Risk female'!AI87)</f>
        <v>66913.061259634153</v>
      </c>
      <c r="AJ88" s="9">
        <f ca="1">AI87*(1-'Risk female'!AJ87)</f>
        <v>65164.461376530649</v>
      </c>
      <c r="AK88" s="9">
        <f ca="1">AJ87*(1-'Risk female'!AK87)</f>
        <v>64524.94369988062</v>
      </c>
      <c r="AL88" s="9">
        <f ca="1">AK87*(1-'Risk female'!AL87)</f>
        <v>63948.920895652831</v>
      </c>
      <c r="AM88" s="9">
        <f ca="1">AL87*(1-'Risk female'!AM87)</f>
        <v>66617.331833579679</v>
      </c>
      <c r="AN88" s="9">
        <f ca="1">AM87*(1-'Risk female'!AN87)</f>
        <v>66426.225607579094</v>
      </c>
      <c r="AO88" s="9">
        <f ca="1">AN87*(1-'Risk female'!AO87)</f>
        <v>67505.413331218355</v>
      </c>
      <c r="AP88" s="9">
        <f ca="1">AO87*(1-'Risk female'!AP87)</f>
        <v>69034.721567376633</v>
      </c>
      <c r="AQ88" s="9">
        <f ca="1">AP87*(1-'Risk female'!AQ87)</f>
        <v>70516.469727730524</v>
      </c>
      <c r="AR88" s="9">
        <f ca="1">AQ87*(1-'Risk female'!AR87)</f>
        <v>72269.577984522679</v>
      </c>
      <c r="AS88" s="9">
        <f ca="1">AR87*(1-'Risk female'!AS87)</f>
        <v>73800.277767035397</v>
      </c>
      <c r="AT88" s="9">
        <f ca="1">AS87*(1-'Risk female'!AT87)</f>
        <v>75986.149652509455</v>
      </c>
      <c r="AU88" s="9">
        <f ca="1">AT87*(1-'Risk female'!AU87)</f>
        <v>76932.449199462615</v>
      </c>
      <c r="AV88" s="9">
        <f ca="1">AU87*(1-'Risk female'!AV87)</f>
        <v>79231.546182021164</v>
      </c>
      <c r="AW88" s="9">
        <f ca="1">AV87*(1-'Risk female'!AW87)</f>
        <v>80283.310448206306</v>
      </c>
      <c r="AX88" s="9">
        <f ca="1">AW87*(1-'Risk female'!AX87)</f>
        <v>81592.763283270629</v>
      </c>
      <c r="AY88" s="9">
        <f ca="1">AX87*(1-'Risk female'!AY87)</f>
        <v>83154.738319149692</v>
      </c>
      <c r="AZ88" s="9">
        <f ca="1">AY87*(1-'Risk female'!AZ87)</f>
        <v>81966.170988781611</v>
      </c>
    </row>
    <row r="89" spans="1:52" x14ac:dyDescent="0.2">
      <c r="A89" s="1">
        <v>86</v>
      </c>
      <c r="B89" s="9">
        <v>28161</v>
      </c>
      <c r="C89" s="9">
        <v>26805</v>
      </c>
      <c r="D89" s="9">
        <v>27128</v>
      </c>
      <c r="E89" s="9">
        <v>27109</v>
      </c>
      <c r="F89" s="9">
        <v>26385</v>
      </c>
      <c r="G89" s="9">
        <v>27735</v>
      </c>
      <c r="H89" s="9">
        <v>32928</v>
      </c>
      <c r="I89" s="9">
        <v>32834</v>
      </c>
      <c r="J89" s="9">
        <v>32914</v>
      </c>
      <c r="K89" s="9">
        <v>34311</v>
      </c>
      <c r="L89" s="9">
        <v>34203</v>
      </c>
      <c r="M89" s="9">
        <v>33751</v>
      </c>
      <c r="N89" s="9">
        <v>34021</v>
      </c>
      <c r="O89" s="9">
        <v>33723</v>
      </c>
      <c r="P89" s="9">
        <v>35217</v>
      </c>
      <c r="Q89" s="9">
        <v>35500</v>
      </c>
      <c r="R89" s="9">
        <v>36987</v>
      </c>
      <c r="S89" s="9">
        <v>36591</v>
      </c>
      <c r="T89" s="9">
        <v>37339</v>
      </c>
      <c r="U89" s="9">
        <v>36656</v>
      </c>
      <c r="V89" s="9">
        <v>37337</v>
      </c>
      <c r="W89" s="9">
        <v>37535</v>
      </c>
      <c r="X89" s="9">
        <v>38183</v>
      </c>
      <c r="Y89" s="9">
        <v>38473.5</v>
      </c>
      <c r="Z89" s="9">
        <v>41002</v>
      </c>
      <c r="AA89" s="9">
        <f ca="1">Z88-'Baseline female'!Z88</f>
        <v>41806.241947076902</v>
      </c>
      <c r="AB89" s="9">
        <f ca="1">AA88*(1-'Risk female'!AB88)</f>
        <v>42968.210529977136</v>
      </c>
      <c r="AC89" s="9">
        <f ca="1">AB88*(1-'Risk female'!AC88)</f>
        <v>41887.267530604862</v>
      </c>
      <c r="AD89" s="9">
        <f ca="1">AC88*(1-'Risk female'!AD88)</f>
        <v>44047.61865357327</v>
      </c>
      <c r="AE89" s="9">
        <f ca="1">AD88*(1-'Risk female'!AE88)</f>
        <v>47532.088946020252</v>
      </c>
      <c r="AF89" s="9">
        <f ca="1">AE88*(1-'Risk female'!AF88)</f>
        <v>50196.383103233027</v>
      </c>
      <c r="AG89" s="9">
        <f ca="1">AF88*(1-'Risk female'!AG88)</f>
        <v>48200.178888029943</v>
      </c>
      <c r="AH89" s="9">
        <f ca="1">AG88*(1-'Risk female'!AH88)</f>
        <v>67668.07428309237</v>
      </c>
      <c r="AI89" s="9">
        <f ca="1">AH88*(1-'Risk female'!AI88)</f>
        <v>65780.754179475349</v>
      </c>
      <c r="AJ89" s="9">
        <f ca="1">AI88*(1-'Risk female'!AJ88)</f>
        <v>62476.91188460368</v>
      </c>
      <c r="AK89" s="9">
        <f ca="1">AJ88*(1-'Risk female'!AK88)</f>
        <v>60872.077530903225</v>
      </c>
      <c r="AL89" s="9">
        <f ca="1">AK88*(1-'Risk female'!AL88)</f>
        <v>60302.072301709712</v>
      </c>
      <c r="AM89" s="9">
        <f ca="1">AL88*(1-'Risk female'!AM88)</f>
        <v>59790.715653839099</v>
      </c>
      <c r="AN89" s="9">
        <f ca="1">AM88*(1-'Risk female'!AN88)</f>
        <v>62313.528524755777</v>
      </c>
      <c r="AO89" s="9">
        <f ca="1">AN88*(1-'Risk female'!AO88)</f>
        <v>62162.421568401631</v>
      </c>
      <c r="AP89" s="9">
        <f ca="1">AO88*(1-'Risk female'!AP88)</f>
        <v>63200.25883875724</v>
      </c>
      <c r="AQ89" s="9">
        <f ca="1">AP88*(1-'Risk female'!AQ88)</f>
        <v>64660.405122174598</v>
      </c>
      <c r="AR89" s="9">
        <f ca="1">AQ88*(1-'Risk female'!AR88)</f>
        <v>66077.05558198606</v>
      </c>
      <c r="AS89" s="9">
        <f ca="1">AR88*(1-'Risk female'!AS88)</f>
        <v>67749.113121901843</v>
      </c>
      <c r="AT89" s="9">
        <f ca="1">AS88*(1-'Risk female'!AT88)</f>
        <v>69213.813067524243</v>
      </c>
      <c r="AU89" s="9">
        <f ca="1">AT88*(1-'Risk female'!AU88)</f>
        <v>71294.268776397046</v>
      </c>
      <c r="AV89" s="9">
        <f ca="1">AU88*(1-'Risk female'!AV88)</f>
        <v>72212.74721506417</v>
      </c>
      <c r="AW89" s="9">
        <f ca="1">AV88*(1-'Risk female'!AW88)</f>
        <v>74402.118924353577</v>
      </c>
      <c r="AX89" s="9">
        <f ca="1">AW88*(1-'Risk female'!AX88)</f>
        <v>75421.307144298291</v>
      </c>
      <c r="AY89" s="9">
        <f ca="1">AX88*(1-'Risk female'!AY88)</f>
        <v>76683.299069641231</v>
      </c>
      <c r="AZ89" s="9">
        <f ca="1">AY88*(1-'Risk female'!AZ88)</f>
        <v>78183.530282223364</v>
      </c>
    </row>
    <row r="90" spans="1:52" x14ac:dyDescent="0.2">
      <c r="A90" s="1">
        <v>87</v>
      </c>
      <c r="B90" s="9">
        <v>24637</v>
      </c>
      <c r="C90" s="9">
        <v>25131</v>
      </c>
      <c r="D90" s="9">
        <v>23961</v>
      </c>
      <c r="E90" s="9">
        <v>24207</v>
      </c>
      <c r="F90" s="9">
        <v>24326</v>
      </c>
      <c r="G90" s="9">
        <v>23728</v>
      </c>
      <c r="H90" s="9">
        <v>25016</v>
      </c>
      <c r="I90" s="9">
        <v>29753</v>
      </c>
      <c r="J90" s="9">
        <v>29764</v>
      </c>
      <c r="K90" s="9">
        <v>29902</v>
      </c>
      <c r="L90" s="9">
        <v>31208</v>
      </c>
      <c r="M90" s="9">
        <v>31214</v>
      </c>
      <c r="N90" s="9">
        <v>30733</v>
      </c>
      <c r="O90" s="9">
        <v>30997</v>
      </c>
      <c r="P90" s="9">
        <v>30820</v>
      </c>
      <c r="Q90" s="9">
        <v>32168</v>
      </c>
      <c r="R90" s="9">
        <v>32385</v>
      </c>
      <c r="S90" s="9">
        <v>33824</v>
      </c>
      <c r="T90" s="9">
        <v>33455</v>
      </c>
      <c r="U90" s="9">
        <v>34191</v>
      </c>
      <c r="V90" s="9">
        <v>33463</v>
      </c>
      <c r="W90" s="9">
        <v>34029</v>
      </c>
      <c r="X90" s="9">
        <v>34301</v>
      </c>
      <c r="Y90" s="9">
        <v>34992.5</v>
      </c>
      <c r="Z90" s="9">
        <v>35151</v>
      </c>
      <c r="AA90" s="9">
        <f ca="1">Z89-'Baseline female'!Z89</f>
        <v>37596.814206260555</v>
      </c>
      <c r="AB90" s="9">
        <f ca="1">AA89*(1-'Risk female'!AB89)</f>
        <v>38367.937884613733</v>
      </c>
      <c r="AC90" s="9">
        <f ca="1">AB89*(1-'Risk female'!AC89)</f>
        <v>39451.520358964801</v>
      </c>
      <c r="AD90" s="9">
        <f ca="1">AC89*(1-'Risk female'!AD89)</f>
        <v>38475.711091102457</v>
      </c>
      <c r="AE90" s="9">
        <f ca="1">AD89*(1-'Risk female'!AE89)</f>
        <v>40477.549294670614</v>
      </c>
      <c r="AF90" s="9">
        <f ca="1">AE89*(1-'Risk female'!AF89)</f>
        <v>43698.329931029723</v>
      </c>
      <c r="AG90" s="9">
        <f ca="1">AF89*(1-'Risk female'!AG89)</f>
        <v>46167.413193483502</v>
      </c>
      <c r="AH90" s="9">
        <f ca="1">AG89*(1-'Risk female'!AH89)</f>
        <v>44350.239091138385</v>
      </c>
      <c r="AI90" s="9">
        <f ca="1">AH89*(1-'Risk female'!AI89)</f>
        <v>62289.430345755914</v>
      </c>
      <c r="AJ90" s="9">
        <f ca="1">AI89*(1-'Risk female'!AJ89)</f>
        <v>60577.542243814685</v>
      </c>
      <c r="AK90" s="9">
        <f ca="1">AJ89*(1-'Risk female'!AK89)</f>
        <v>57559.054706151765</v>
      </c>
      <c r="AL90" s="9">
        <f ca="1">AK89*(1-'Risk female'!AL89)</f>
        <v>56103.836826084436</v>
      </c>
      <c r="AM90" s="9">
        <f ca="1">AL89*(1-'Risk female'!AM89)</f>
        <v>55601.44332686648</v>
      </c>
      <c r="AN90" s="9">
        <f ca="1">AM89*(1-'Risk female'!AN89)</f>
        <v>55152.604233094637</v>
      </c>
      <c r="AO90" s="9">
        <f ca="1">AN89*(1-'Risk female'!AO89)</f>
        <v>57503.214160383992</v>
      </c>
      <c r="AP90" s="9">
        <f ca="1">AO89*(1-'Risk female'!AP89)</f>
        <v>57387.098822518041</v>
      </c>
      <c r="AQ90" s="9">
        <f ca="1">AP89*(1-'Risk female'!AQ89)</f>
        <v>58368.810373613662</v>
      </c>
      <c r="AR90" s="9">
        <f ca="1">AQ89*(1-'Risk female'!AR89)</f>
        <v>59741.36227577665</v>
      </c>
      <c r="AS90" s="9">
        <f ca="1">AR89*(1-'Risk female'!AS89)</f>
        <v>61074.677001134587</v>
      </c>
      <c r="AT90" s="9">
        <f ca="1">AS89*(1-'Risk female'!AT89)</f>
        <v>62645.083600183272</v>
      </c>
      <c r="AU90" s="9">
        <f ca="1">AT89*(1-'Risk female'!AU89)</f>
        <v>64024.784895601246</v>
      </c>
      <c r="AV90" s="9">
        <f ca="1">AU89*(1-'Risk female'!AV89)</f>
        <v>65975.249533145907</v>
      </c>
      <c r="AW90" s="9">
        <f ca="1">AV89*(1-'Risk female'!AW89)</f>
        <v>66851.393023018929</v>
      </c>
      <c r="AX90" s="9">
        <f ca="1">AW89*(1-'Risk female'!AX89)</f>
        <v>68905.069702286812</v>
      </c>
      <c r="AY90" s="9">
        <f ca="1">AX89*(1-'Risk female'!AY89)</f>
        <v>69876.045196807128</v>
      </c>
      <c r="AZ90" s="9">
        <f ca="1">AY89*(1-'Risk female'!AZ89)</f>
        <v>71072.657958433469</v>
      </c>
    </row>
    <row r="91" spans="1:52" x14ac:dyDescent="0.2">
      <c r="A91" s="1">
        <v>88</v>
      </c>
      <c r="B91" s="9">
        <v>21234</v>
      </c>
      <c r="C91" s="9">
        <v>21687</v>
      </c>
      <c r="D91" s="9">
        <v>22074</v>
      </c>
      <c r="E91" s="9">
        <v>21108</v>
      </c>
      <c r="F91" s="9">
        <v>21356</v>
      </c>
      <c r="G91" s="9">
        <v>21602</v>
      </c>
      <c r="H91" s="9">
        <v>21114</v>
      </c>
      <c r="I91" s="9">
        <v>22347</v>
      </c>
      <c r="J91" s="9">
        <v>26553</v>
      </c>
      <c r="K91" s="9">
        <v>26703</v>
      </c>
      <c r="L91" s="9">
        <v>26884</v>
      </c>
      <c r="M91" s="9">
        <v>28064</v>
      </c>
      <c r="N91" s="9">
        <v>28101</v>
      </c>
      <c r="O91" s="9">
        <v>27600</v>
      </c>
      <c r="P91" s="9">
        <v>28010</v>
      </c>
      <c r="Q91" s="9">
        <v>27791</v>
      </c>
      <c r="R91" s="9">
        <v>28958</v>
      </c>
      <c r="S91" s="9">
        <v>29122</v>
      </c>
      <c r="T91" s="9">
        <v>30511</v>
      </c>
      <c r="U91" s="9">
        <v>30203</v>
      </c>
      <c r="V91" s="9">
        <v>30805</v>
      </c>
      <c r="W91" s="9">
        <v>30044</v>
      </c>
      <c r="X91" s="9">
        <v>30597</v>
      </c>
      <c r="Y91" s="9">
        <v>30986</v>
      </c>
      <c r="Z91" s="9">
        <v>31616</v>
      </c>
      <c r="AA91" s="9">
        <f ca="1">Z90-'Baseline female'!Z90</f>
        <v>31761.903192692589</v>
      </c>
      <c r="AB91" s="9">
        <f ca="1">AA90*(1-'Risk female'!AB90)</f>
        <v>33995.636934722548</v>
      </c>
      <c r="AC91" s="9">
        <f ca="1">AB90*(1-'Risk female'!AC90)</f>
        <v>34704.949893596684</v>
      </c>
      <c r="AD91" s="9">
        <f ca="1">AC90*(1-'Risk female'!AD90)</f>
        <v>35697.43309809015</v>
      </c>
      <c r="AE91" s="9">
        <f ca="1">AD90*(1-'Risk female'!AE90)</f>
        <v>34826.484287621606</v>
      </c>
      <c r="AF91" s="9">
        <f ca="1">AE90*(1-'Risk female'!AF90)</f>
        <v>36651.046862620933</v>
      </c>
      <c r="AG91" s="9">
        <f ca="1">AF90*(1-'Risk female'!AG90)</f>
        <v>39580.900116241886</v>
      </c>
      <c r="AH91" s="9">
        <f ca="1">AG90*(1-'Risk female'!AH90)</f>
        <v>41831.600732715509</v>
      </c>
      <c r="AI91" s="9">
        <f ca="1">AH90*(1-'Risk female'!AI90)</f>
        <v>40198.744316705997</v>
      </c>
      <c r="AJ91" s="9">
        <f ca="1">AI90*(1-'Risk female'!AJ90)</f>
        <v>56477.820222688795</v>
      </c>
      <c r="AK91" s="9">
        <f ca="1">AJ90*(1-'Risk female'!AK90)</f>
        <v>54944.18434371677</v>
      </c>
      <c r="AL91" s="9">
        <f ca="1">AK90*(1-'Risk female'!AL90)</f>
        <v>52223.950213603828</v>
      </c>
      <c r="AM91" s="9">
        <f ca="1">AL90*(1-'Risk female'!AM90)</f>
        <v>50920.667198883304</v>
      </c>
      <c r="AN91" s="9">
        <f ca="1">AM90*(1-'Risk female'!AN90)</f>
        <v>50481.531204468789</v>
      </c>
      <c r="AO91" s="9">
        <f ca="1">AN90*(1-'Risk female'!AO90)</f>
        <v>50090.67525018804</v>
      </c>
      <c r="AP91" s="9">
        <f ca="1">AO90*(1-'Risk female'!AP90)</f>
        <v>52242.851014201748</v>
      </c>
      <c r="AQ91" s="9">
        <f ca="1">AP90*(1-'Risk female'!AQ90)</f>
        <v>52154.572062282852</v>
      </c>
      <c r="AR91" s="9">
        <f ca="1">AQ90*(1-'Risk female'!AR90)</f>
        <v>53064.222934593316</v>
      </c>
      <c r="AS91" s="9">
        <f ca="1">AR90*(1-'Risk female'!AS90)</f>
        <v>54329.839701763638</v>
      </c>
      <c r="AT91" s="9">
        <f ca="1">AS90*(1-'Risk female'!AT90)</f>
        <v>55560.520169354349</v>
      </c>
      <c r="AU91" s="9">
        <f ca="1">AT90*(1-'Risk female'!AU90)</f>
        <v>57007.688021065725</v>
      </c>
      <c r="AV91" s="9">
        <f ca="1">AU90*(1-'Risk female'!AV90)</f>
        <v>58282.123261983725</v>
      </c>
      <c r="AW91" s="9">
        <f ca="1">AV90*(1-'Risk female'!AW90)</f>
        <v>60077.04642766765</v>
      </c>
      <c r="AX91" s="9">
        <f ca="1">AW90*(1-'Risk female'!AX90)</f>
        <v>60894.459883775038</v>
      </c>
      <c r="AY91" s="9">
        <f ca="1">AX90*(1-'Risk female'!AY90)</f>
        <v>62785.272610631902</v>
      </c>
      <c r="AZ91" s="9">
        <f ca="1">AY90*(1-'Risk female'!AZ90)</f>
        <v>63690.360970949827</v>
      </c>
    </row>
    <row r="92" spans="1:52" x14ac:dyDescent="0.2">
      <c r="A92" s="1">
        <v>89</v>
      </c>
      <c r="B92" s="9">
        <v>17257</v>
      </c>
      <c r="C92" s="9">
        <v>18342</v>
      </c>
      <c r="D92" s="9">
        <v>18783</v>
      </c>
      <c r="E92" s="9">
        <v>19032</v>
      </c>
      <c r="F92" s="9">
        <v>18359</v>
      </c>
      <c r="G92" s="9">
        <v>18655</v>
      </c>
      <c r="H92" s="9">
        <v>18895</v>
      </c>
      <c r="I92" s="9">
        <v>18573</v>
      </c>
      <c r="J92" s="9">
        <v>19706</v>
      </c>
      <c r="K92" s="9">
        <v>23382</v>
      </c>
      <c r="L92" s="9">
        <v>23678</v>
      </c>
      <c r="M92" s="9">
        <v>23872</v>
      </c>
      <c r="N92" s="9">
        <v>24950</v>
      </c>
      <c r="O92" s="9">
        <v>24962</v>
      </c>
      <c r="P92" s="9">
        <v>24491</v>
      </c>
      <c r="Q92" s="9">
        <v>24911</v>
      </c>
      <c r="R92" s="9">
        <v>24629</v>
      </c>
      <c r="S92" s="9">
        <v>25691</v>
      </c>
      <c r="T92" s="9">
        <v>25728</v>
      </c>
      <c r="U92" s="9">
        <v>27158</v>
      </c>
      <c r="V92" s="9">
        <v>26802</v>
      </c>
      <c r="W92" s="9">
        <v>27177</v>
      </c>
      <c r="X92" s="9">
        <v>26592</v>
      </c>
      <c r="Y92" s="9">
        <v>27089.5</v>
      </c>
      <c r="Z92" s="9">
        <v>27597</v>
      </c>
      <c r="AA92" s="9">
        <f ca="1">Z91-'Baseline female'!Z91</f>
        <v>28135.201418242636</v>
      </c>
      <c r="AB92" s="9">
        <f ca="1">AA91*(1-'Risk female'!AB91)</f>
        <v>28279.200399908441</v>
      </c>
      <c r="AC92" s="9">
        <f ca="1">AB91*(1-'Risk female'!AC91)</f>
        <v>30275.558969553978</v>
      </c>
      <c r="AD92" s="9">
        <f ca="1">AC91*(1-'Risk female'!AD91)</f>
        <v>30914.949594967256</v>
      </c>
      <c r="AE92" s="9">
        <f ca="1">AD91*(1-'Risk female'!AE91)</f>
        <v>31806.947841670157</v>
      </c>
      <c r="AF92" s="9">
        <f ca="1">AE91*(1-'Risk female'!AF91)</f>
        <v>31038.611515427299</v>
      </c>
      <c r="AG92" s="9">
        <f ca="1">AF91*(1-'Risk female'!AG91)</f>
        <v>32672.805803419615</v>
      </c>
      <c r="AH92" s="9">
        <f ca="1">AG91*(1-'Risk female'!AH91)</f>
        <v>35293.348702536277</v>
      </c>
      <c r="AI92" s="9">
        <f ca="1">AH91*(1-'Risk female'!AI91)</f>
        <v>37309.428268692223</v>
      </c>
      <c r="AJ92" s="9">
        <f ca="1">AI91*(1-'Risk female'!AJ91)</f>
        <v>35861.897447141171</v>
      </c>
      <c r="AK92" s="9">
        <f ca="1">AJ91*(1-'Risk female'!AK91)</f>
        <v>50397.051436418347</v>
      </c>
      <c r="AL92" s="9">
        <f ca="1">AK91*(1-'Risk female'!AL91)</f>
        <v>49040.525441338534</v>
      </c>
      <c r="AM92" s="9">
        <f ca="1">AL91*(1-'Risk female'!AM91)</f>
        <v>46623.94787585528</v>
      </c>
      <c r="AN92" s="9">
        <f ca="1">AM91*(1-'Risk female'!AN91)</f>
        <v>45471.482379658133</v>
      </c>
      <c r="AO92" s="9">
        <f ca="1">AN91*(1-'Risk female'!AO91)</f>
        <v>45090.287859428703</v>
      </c>
      <c r="AP92" s="9">
        <f ca="1">AO91*(1-'Risk female'!AP91)</f>
        <v>44752.015228066979</v>
      </c>
      <c r="AQ92" s="9">
        <f ca="1">AP91*(1-'Risk female'!AQ91)</f>
        <v>46686.096499605446</v>
      </c>
      <c r="AR92" s="9">
        <f ca="1">AQ91*(1-'Risk female'!AR91)</f>
        <v>46618.449567640288</v>
      </c>
      <c r="AS92" s="9">
        <f ca="1">AR91*(1-'Risk female'!AS91)</f>
        <v>47442.95771374023</v>
      </c>
      <c r="AT92" s="9">
        <f ca="1">AS91*(1-'Risk female'!AT91)</f>
        <v>48586.167392762742</v>
      </c>
      <c r="AU92" s="9">
        <f ca="1">AT91*(1-'Risk female'!AU91)</f>
        <v>49698.645931553365</v>
      </c>
      <c r="AV92" s="9">
        <f ca="1">AU91*(1-'Risk female'!AV91)</f>
        <v>51005.320478762966</v>
      </c>
      <c r="AW92" s="9">
        <f ca="1">AV91*(1-'Risk female'!AW91)</f>
        <v>52158.006183454585</v>
      </c>
      <c r="AX92" s="9">
        <f ca="1">AW91*(1-'Risk female'!AX91)</f>
        <v>53777.117413116051</v>
      </c>
      <c r="AY92" s="9">
        <f ca="1">AX91*(1-'Risk female'!AY91)</f>
        <v>54521.754684826505</v>
      </c>
      <c r="AZ92" s="9">
        <f ca="1">AY91*(1-'Risk female'!AZ91)</f>
        <v>56228.006738121716</v>
      </c>
    </row>
    <row r="93" spans="1:52" x14ac:dyDescent="0.2">
      <c r="A93" s="1">
        <v>90</v>
      </c>
      <c r="B93" s="9">
        <v>14818</v>
      </c>
      <c r="C93" s="9">
        <v>14654</v>
      </c>
      <c r="D93" s="9">
        <v>15579</v>
      </c>
      <c r="E93" s="9">
        <v>15939</v>
      </c>
      <c r="F93" s="9">
        <v>16208</v>
      </c>
      <c r="G93" s="9">
        <v>15750</v>
      </c>
      <c r="H93" s="9">
        <v>15993</v>
      </c>
      <c r="I93" s="9">
        <v>16286</v>
      </c>
      <c r="J93" s="9">
        <v>16119</v>
      </c>
      <c r="K93" s="9">
        <v>17074</v>
      </c>
      <c r="L93" s="9">
        <v>20295</v>
      </c>
      <c r="M93" s="9">
        <v>20679</v>
      </c>
      <c r="N93" s="9">
        <v>20831</v>
      </c>
      <c r="O93" s="9">
        <v>21793</v>
      </c>
      <c r="P93" s="9">
        <v>21873</v>
      </c>
      <c r="Q93" s="9">
        <v>21423</v>
      </c>
      <c r="R93" s="9">
        <v>21635</v>
      </c>
      <c r="S93" s="9">
        <v>21436</v>
      </c>
      <c r="T93" s="9">
        <v>22423</v>
      </c>
      <c r="U93" s="9">
        <v>22368</v>
      </c>
      <c r="V93" s="9">
        <v>23600</v>
      </c>
      <c r="W93" s="9">
        <v>23251</v>
      </c>
      <c r="X93" s="9">
        <v>23575</v>
      </c>
      <c r="Y93" s="9">
        <v>23109</v>
      </c>
      <c r="Z93" s="9">
        <v>23545</v>
      </c>
      <c r="AA93" s="9">
        <f ca="1">Z92-'Baseline female'!Z92</f>
        <v>24098.897505673525</v>
      </c>
      <c r="AB93" s="9">
        <f ca="1">AA92*(1-'Risk female'!AB92)</f>
        <v>24573.583610710248</v>
      </c>
      <c r="AC93" s="9">
        <f ca="1">AB92*(1-'Risk female'!AC92)</f>
        <v>24701.716190911629</v>
      </c>
      <c r="AD93" s="9">
        <f ca="1">AC92*(1-'Risk female'!AD92)</f>
        <v>26448.051168491802</v>
      </c>
      <c r="AE93" s="9">
        <f ca="1">AD92*(1-'Risk female'!AE92)</f>
        <v>27009.187632581965</v>
      </c>
      <c r="AF93" s="9">
        <f ca="1">AE92*(1-'Risk female'!AF92)</f>
        <v>27791.143545622399</v>
      </c>
      <c r="AG93" s="9">
        <f ca="1">AF92*(1-'Risk female'!AG92)</f>
        <v>27122.399974046606</v>
      </c>
      <c r="AH93" s="9">
        <f ca="1">AG92*(1-'Risk female'!AH92)</f>
        <v>28553.124659988138</v>
      </c>
      <c r="AI93" s="9">
        <f ca="1">AH92*(1-'Risk female'!AI92)</f>
        <v>30846.182569934805</v>
      </c>
      <c r="AJ93" s="9">
        <f ca="1">AI92*(1-'Risk female'!AJ92)</f>
        <v>32611.326770944535</v>
      </c>
      <c r="AK93" s="9">
        <f ca="1">AJ92*(1-'Risk female'!AK92)</f>
        <v>31349.052836733845</v>
      </c>
      <c r="AL93" s="9">
        <f ca="1">AK92*(1-'Risk female'!AL92)</f>
        <v>44059.294809235107</v>
      </c>
      <c r="AM93" s="9">
        <f ca="1">AL92*(1-'Risk female'!AM92)</f>
        <v>42877.430483036245</v>
      </c>
      <c r="AN93" s="9">
        <f ca="1">AM92*(1-'Risk female'!AN92)</f>
        <v>40768.419317192907</v>
      </c>
      <c r="AO93" s="9">
        <f ca="1">AN92*(1-'Risk female'!AO92)</f>
        <v>39764.461179073987</v>
      </c>
      <c r="AP93" s="9">
        <f ca="1">AO92*(1-'Risk female'!AP92)</f>
        <v>39434.843998609227</v>
      </c>
      <c r="AQ93" s="9">
        <f ca="1">AP92*(1-'Risk female'!AQ92)</f>
        <v>39142.703200332966</v>
      </c>
      <c r="AR93" s="9">
        <f ca="1">AQ92*(1-'Risk female'!AR92)</f>
        <v>40838.224203251542</v>
      </c>
      <c r="AS93" s="9">
        <f ca="1">AR92*(1-'Risk female'!AS92)</f>
        <v>40782.90410474228</v>
      </c>
      <c r="AT93" s="9">
        <f ca="1">AS92*(1-'Risk female'!AT92)</f>
        <v>41508.1219948449</v>
      </c>
      <c r="AU93" s="9">
        <f ca="1">AT92*(1-'Risk female'!AU92)</f>
        <v>42512.333618715144</v>
      </c>
      <c r="AV93" s="9">
        <f ca="1">AU92*(1-'Risk female'!AV92)</f>
        <v>43489.839349794915</v>
      </c>
      <c r="AW93" s="9">
        <f ca="1">AV92*(1-'Risk female'!AW92)</f>
        <v>44637.477150532075</v>
      </c>
      <c r="AX93" s="9">
        <f ca="1">AW92*(1-'Risk female'!AX92)</f>
        <v>45650.551013553588</v>
      </c>
      <c r="AY93" s="9">
        <f ca="1">AX92*(1-'Risk female'!AY92)</f>
        <v>47072.082599386944</v>
      </c>
      <c r="AZ93" s="9">
        <f ca="1">AY92*(1-'Risk female'!AZ92)</f>
        <v>47728.362978275218</v>
      </c>
    </row>
    <row r="94" spans="1:52" x14ac:dyDescent="0.2">
      <c r="A94" s="1">
        <v>91</v>
      </c>
      <c r="B94" s="9">
        <v>12397</v>
      </c>
      <c r="C94" s="9">
        <v>12353</v>
      </c>
      <c r="D94" s="9">
        <v>12161</v>
      </c>
      <c r="E94" s="9">
        <v>12950</v>
      </c>
      <c r="F94" s="9">
        <v>13331</v>
      </c>
      <c r="G94" s="9">
        <v>13663</v>
      </c>
      <c r="H94" s="9">
        <v>13251</v>
      </c>
      <c r="I94" s="9">
        <v>13524</v>
      </c>
      <c r="J94" s="9">
        <v>13816</v>
      </c>
      <c r="K94" s="9">
        <v>13712</v>
      </c>
      <c r="L94" s="9">
        <v>14569</v>
      </c>
      <c r="M94" s="9">
        <v>17382</v>
      </c>
      <c r="N94" s="9">
        <v>17692</v>
      </c>
      <c r="O94" s="9">
        <v>17828</v>
      </c>
      <c r="P94" s="9">
        <v>18619</v>
      </c>
      <c r="Q94" s="9">
        <v>18776</v>
      </c>
      <c r="R94" s="9">
        <v>18311</v>
      </c>
      <c r="S94" s="9">
        <v>18505</v>
      </c>
      <c r="T94" s="9">
        <v>18277</v>
      </c>
      <c r="U94" s="9">
        <v>19214</v>
      </c>
      <c r="V94" s="9">
        <v>19031</v>
      </c>
      <c r="W94" s="9">
        <v>19989</v>
      </c>
      <c r="X94" s="9">
        <v>19715</v>
      </c>
      <c r="Y94" s="9">
        <v>20032</v>
      </c>
      <c r="Z94" s="9">
        <v>19699</v>
      </c>
      <c r="AA94" s="9">
        <f ca="1">Z93-'Baseline female'!Z93</f>
        <v>20109.099743757863</v>
      </c>
      <c r="AB94" s="9">
        <f ca="1">AA93*(1-'Risk female'!AB93)</f>
        <v>20583.573764532277</v>
      </c>
      <c r="AC94" s="9">
        <f ca="1">AB93*(1-'Risk female'!AC93)</f>
        <v>20989.733831457277</v>
      </c>
      <c r="AD94" s="9">
        <f ca="1">AC93*(1-'Risk female'!AD93)</f>
        <v>21099.899719513876</v>
      </c>
      <c r="AE94" s="9">
        <f ca="1">AD93*(1-'Risk female'!AE93)</f>
        <v>22592.368542905715</v>
      </c>
      <c r="AF94" s="9">
        <f ca="1">AE93*(1-'Risk female'!AF93)</f>
        <v>23072.488054361122</v>
      </c>
      <c r="AG94" s="9">
        <f ca="1">AF93*(1-'Risk female'!AG93)</f>
        <v>23741.280667069936</v>
      </c>
      <c r="AH94" s="9">
        <f ca="1">AG93*(1-'Risk female'!AH93)</f>
        <v>23170.780040001926</v>
      </c>
      <c r="AI94" s="9">
        <f ca="1">AH93*(1-'Risk female'!AI93)</f>
        <v>24393.885986911915</v>
      </c>
      <c r="AJ94" s="9">
        <f ca="1">AI93*(1-'Risk female'!AJ93)</f>
        <v>26353.820252575639</v>
      </c>
      <c r="AK94" s="9">
        <f ca="1">AJ93*(1-'Risk female'!AK93)</f>
        <v>27862.842881484434</v>
      </c>
      <c r="AL94" s="9">
        <f ca="1">AK93*(1-'Risk female'!AL93)</f>
        <v>26785.27941993358</v>
      </c>
      <c r="AM94" s="9">
        <f ca="1">AL93*(1-'Risk female'!AM93)</f>
        <v>37646.455730041002</v>
      </c>
      <c r="AN94" s="9">
        <f ca="1">AM93*(1-'Risk female'!AN93)</f>
        <v>36637.859904537108</v>
      </c>
      <c r="AO94" s="9">
        <f ca="1">AN93*(1-'Risk female'!AO93)</f>
        <v>34836.940645885523</v>
      </c>
      <c r="AP94" s="9">
        <f ca="1">AO93*(1-'Risk female'!AP93)</f>
        <v>33980.207231259446</v>
      </c>
      <c r="AQ94" s="9">
        <f ca="1">AP93*(1-'Risk female'!AQ93)</f>
        <v>33699.68415461704</v>
      </c>
      <c r="AR94" s="9">
        <f ca="1">AQ93*(1-'Risk female'!AR93)</f>
        <v>33451.1688143051</v>
      </c>
      <c r="AS94" s="9">
        <f ca="1">AR93*(1-'Risk female'!AS93)</f>
        <v>34901.340411865647</v>
      </c>
      <c r="AT94" s="9">
        <f ca="1">AS93*(1-'Risk female'!AT93)</f>
        <v>34855.248040394006</v>
      </c>
      <c r="AU94" s="9">
        <f ca="1">AT93*(1-'Risk female'!AU93)</f>
        <v>35476.264354292514</v>
      </c>
      <c r="AV94" s="9">
        <f ca="1">AU93*(1-'Risk female'!AV93)</f>
        <v>36335.78173872859</v>
      </c>
      <c r="AW94" s="9">
        <f ca="1">AV93*(1-'Risk female'!AW93)</f>
        <v>37172.530620104248</v>
      </c>
      <c r="AX94" s="9">
        <f ca="1">AW93*(1-'Risk female'!AX93)</f>
        <v>38154.759765919982</v>
      </c>
      <c r="AY94" s="9">
        <f ca="1">AX93*(1-'Risk female'!AY93)</f>
        <v>39022.030239721251</v>
      </c>
      <c r="AZ94" s="9">
        <f ca="1">AY93*(1-'Risk female'!AZ93)</f>
        <v>40238.520259521021</v>
      </c>
    </row>
    <row r="95" spans="1:52" x14ac:dyDescent="0.2">
      <c r="A95" s="1">
        <v>92</v>
      </c>
      <c r="B95" s="9">
        <v>9708</v>
      </c>
      <c r="C95" s="9">
        <v>10127</v>
      </c>
      <c r="D95" s="9">
        <v>9997</v>
      </c>
      <c r="E95" s="9">
        <v>9883</v>
      </c>
      <c r="F95" s="9">
        <v>10577</v>
      </c>
      <c r="G95" s="9">
        <v>10958</v>
      </c>
      <c r="H95" s="9">
        <v>11342</v>
      </c>
      <c r="I95" s="9">
        <v>10966</v>
      </c>
      <c r="J95" s="9">
        <v>11239</v>
      </c>
      <c r="K95" s="9">
        <v>11549</v>
      </c>
      <c r="L95" s="9">
        <v>11456</v>
      </c>
      <c r="M95" s="9">
        <v>12202</v>
      </c>
      <c r="N95" s="9">
        <v>14547</v>
      </c>
      <c r="O95" s="9">
        <v>14799</v>
      </c>
      <c r="P95" s="9">
        <v>15010</v>
      </c>
      <c r="Q95" s="9">
        <v>15541</v>
      </c>
      <c r="R95" s="9">
        <v>15719</v>
      </c>
      <c r="S95" s="9">
        <v>15238</v>
      </c>
      <c r="T95" s="9">
        <v>15487</v>
      </c>
      <c r="U95" s="9">
        <v>15307</v>
      </c>
      <c r="V95" s="9">
        <v>16008</v>
      </c>
      <c r="W95" s="9">
        <v>15759</v>
      </c>
      <c r="X95" s="9">
        <v>16613</v>
      </c>
      <c r="Y95" s="9">
        <v>16303.5</v>
      </c>
      <c r="Z95" s="9">
        <v>16650</v>
      </c>
      <c r="AA95" s="9">
        <f ca="1">Z94-'Baseline female'!Z94</f>
        <v>16472.859464095702</v>
      </c>
      <c r="AB95" s="9">
        <f ca="1">AA94*(1-'Risk female'!AB94)</f>
        <v>16815.796437809342</v>
      </c>
      <c r="AC95" s="9">
        <f ca="1">AB94*(1-'Risk female'!AC94)</f>
        <v>17212.564997816517</v>
      </c>
      <c r="AD95" s="9">
        <f ca="1">AC94*(1-'Risk female'!AD94)</f>
        <v>17552.207502633169</v>
      </c>
      <c r="AE95" s="9">
        <f ca="1">AD94*(1-'Risk female'!AE94)</f>
        <v>17644.331325755848</v>
      </c>
      <c r="AF95" s="9">
        <f ca="1">AE94*(1-'Risk female'!AF94)</f>
        <v>18892.375855035407</v>
      </c>
      <c r="AG95" s="9">
        <f ca="1">AF94*(1-'Risk female'!AG94)</f>
        <v>19293.86533359651</v>
      </c>
      <c r="AH95" s="9">
        <f ca="1">AG94*(1-'Risk female'!AH94)</f>
        <v>19853.128581465829</v>
      </c>
      <c r="AI95" s="9">
        <f ca="1">AH94*(1-'Risk female'!AI94)</f>
        <v>19376.059864583254</v>
      </c>
      <c r="AJ95" s="9">
        <f ca="1">AI94*(1-'Risk female'!AJ94)</f>
        <v>20398.855558433093</v>
      </c>
      <c r="AK95" s="9">
        <f ca="1">AJ94*(1-'Risk female'!AK94)</f>
        <v>22037.807876679915</v>
      </c>
      <c r="AL95" s="9">
        <f ca="1">AK94*(1-'Risk female'!AL94)</f>
        <v>23299.695165078047</v>
      </c>
      <c r="AM95" s="9">
        <f ca="1">AL94*(1-'Risk female'!AM94)</f>
        <v>22398.606202908817</v>
      </c>
      <c r="AN95" s="9">
        <f ca="1">AM94*(1-'Risk female'!AN94)</f>
        <v>31481.028202561847</v>
      </c>
      <c r="AO95" s="9">
        <f ca="1">AN94*(1-'Risk female'!AO94)</f>
        <v>30637.611923075619</v>
      </c>
      <c r="AP95" s="9">
        <f ca="1">AO94*(1-'Risk female'!AP94)</f>
        <v>29131.632439144912</v>
      </c>
      <c r="AQ95" s="9">
        <f ca="1">AP94*(1-'Risk female'!AQ94)</f>
        <v>28415.207791328769</v>
      </c>
      <c r="AR95" s="9">
        <f ca="1">AQ94*(1-'Risk female'!AR94)</f>
        <v>28180.626481720865</v>
      </c>
      <c r="AS95" s="9">
        <f ca="1">AR94*(1-'Risk female'!AS94)</f>
        <v>27972.810944098117</v>
      </c>
      <c r="AT95" s="9">
        <f ca="1">AS94*(1-'Risk female'!AT94)</f>
        <v>29185.485340028776</v>
      </c>
      <c r="AU95" s="9">
        <f ca="1">AT94*(1-'Risk female'!AU94)</f>
        <v>29146.941598842968</v>
      </c>
      <c r="AV95" s="9">
        <f ca="1">AU94*(1-'Risk female'!AV94)</f>
        <v>29666.252957986115</v>
      </c>
      <c r="AW95" s="9">
        <f ca="1">AV94*(1-'Risk female'!AW94)</f>
        <v>30385.005639886851</v>
      </c>
      <c r="AX95" s="9">
        <f ca="1">AW94*(1-'Risk female'!AX94)</f>
        <v>31084.718657280653</v>
      </c>
      <c r="AY95" s="9">
        <f ca="1">AX94*(1-'Risk female'!AY94)</f>
        <v>31906.086375467432</v>
      </c>
      <c r="AZ95" s="9">
        <f ca="1">AY94*(1-'Risk female'!AZ94)</f>
        <v>32631.322409392404</v>
      </c>
    </row>
    <row r="96" spans="1:52" x14ac:dyDescent="0.2">
      <c r="A96" s="1">
        <v>93</v>
      </c>
      <c r="B96" s="9">
        <v>7581</v>
      </c>
      <c r="C96" s="9">
        <v>7708</v>
      </c>
      <c r="D96" s="9">
        <v>8027</v>
      </c>
      <c r="E96" s="9">
        <v>7864</v>
      </c>
      <c r="F96" s="9">
        <v>7914</v>
      </c>
      <c r="G96" s="9">
        <v>8514</v>
      </c>
      <c r="H96" s="9">
        <v>8798</v>
      </c>
      <c r="I96" s="9">
        <v>9292</v>
      </c>
      <c r="J96" s="9">
        <v>8927</v>
      </c>
      <c r="K96" s="9">
        <v>9154</v>
      </c>
      <c r="L96" s="9">
        <v>9465</v>
      </c>
      <c r="M96" s="9">
        <v>9411</v>
      </c>
      <c r="N96" s="9">
        <v>10003</v>
      </c>
      <c r="O96" s="9">
        <v>11834</v>
      </c>
      <c r="P96" s="9">
        <v>12182</v>
      </c>
      <c r="Q96" s="9">
        <v>12294</v>
      </c>
      <c r="R96" s="9">
        <v>12672</v>
      </c>
      <c r="S96" s="9">
        <v>12791</v>
      </c>
      <c r="T96" s="9">
        <v>12344</v>
      </c>
      <c r="U96" s="9">
        <v>12621</v>
      </c>
      <c r="V96" s="9">
        <v>12462</v>
      </c>
      <c r="W96" s="9">
        <v>12949</v>
      </c>
      <c r="X96" s="9">
        <v>12733</v>
      </c>
      <c r="Y96" s="9">
        <v>13400.5</v>
      </c>
      <c r="Z96" s="9">
        <v>13146</v>
      </c>
      <c r="AA96" s="9">
        <f ca="1">Z95-'Baseline female'!Z95</f>
        <v>13563.689381863484</v>
      </c>
      <c r="AB96" s="9">
        <f ca="1">AA95*(1-'Risk female'!AB95)</f>
        <v>13419.384324449504</v>
      </c>
      <c r="AC96" s="9">
        <f ca="1">AB95*(1-'Risk female'!AC95)</f>
        <v>13698.753128594135</v>
      </c>
      <c r="AD96" s="9">
        <f ca="1">AC95*(1-'Risk female'!AD95)</f>
        <v>14021.975080811948</v>
      </c>
      <c r="AE96" s="9">
        <f ca="1">AD95*(1-'Risk female'!AE95)</f>
        <v>14298.6600919958</v>
      </c>
      <c r="AF96" s="9">
        <f ca="1">AE95*(1-'Risk female'!AF95)</f>
        <v>14373.707474668818</v>
      </c>
      <c r="AG96" s="9">
        <f ca="1">AF95*(1-'Risk female'!AG95)</f>
        <v>15390.40947646353</v>
      </c>
      <c r="AH96" s="9">
        <f ca="1">AG95*(1-'Risk female'!AH95)</f>
        <v>15717.477258883298</v>
      </c>
      <c r="AI96" s="9">
        <f ca="1">AH95*(1-'Risk female'!AI95)</f>
        <v>16173.073233465375</v>
      </c>
      <c r="AJ96" s="9">
        <f ca="1">AI95*(1-'Risk female'!AJ95)</f>
        <v>15784.435882738684</v>
      </c>
      <c r="AK96" s="9">
        <f ca="1">AJ95*(1-'Risk female'!AK95)</f>
        <v>16617.642074479631</v>
      </c>
      <c r="AL96" s="9">
        <f ca="1">AK95*(1-'Risk female'!AL95)</f>
        <v>17952.791633421668</v>
      </c>
      <c r="AM96" s="9">
        <f ca="1">AL95*(1-'Risk female'!AM95)</f>
        <v>18980.770445118622</v>
      </c>
      <c r="AN96" s="9">
        <f ca="1">AM95*(1-'Risk female'!AN95)</f>
        <v>18246.710938314467</v>
      </c>
      <c r="AO96" s="9">
        <f ca="1">AN95*(1-'Risk female'!AO95)</f>
        <v>25645.578856530508</v>
      </c>
      <c r="AP96" s="9">
        <f ca="1">AO95*(1-'Risk female'!AP95)</f>
        <v>24958.501593193683</v>
      </c>
      <c r="AQ96" s="9">
        <f ca="1">AP95*(1-'Risk female'!AQ95)</f>
        <v>23731.676491962742</v>
      </c>
      <c r="AR96" s="9">
        <f ca="1">AQ95*(1-'Risk female'!AR95)</f>
        <v>23148.051183344778</v>
      </c>
      <c r="AS96" s="9">
        <f ca="1">AR95*(1-'Risk female'!AS95)</f>
        <v>22956.952803866556</v>
      </c>
      <c r="AT96" s="9">
        <f ca="1">AS95*(1-'Risk female'!AT95)</f>
        <v>22787.658785786083</v>
      </c>
      <c r="AU96" s="9">
        <f ca="1">AT95*(1-'Risk female'!AU95)</f>
        <v>23775.547003668507</v>
      </c>
      <c r="AV96" s="9">
        <f ca="1">AU95*(1-'Risk female'!AV95)</f>
        <v>23744.147884565849</v>
      </c>
      <c r="AW96" s="9">
        <f ca="1">AV95*(1-'Risk female'!AW95)</f>
        <v>24167.197612367112</v>
      </c>
      <c r="AX96" s="9">
        <f ca="1">AW95*(1-'Risk female'!AX95)</f>
        <v>24752.719421357076</v>
      </c>
      <c r="AY96" s="9">
        <f ca="1">AX95*(1-'Risk female'!AY95)</f>
        <v>25322.730834232509</v>
      </c>
      <c r="AZ96" s="9">
        <f ca="1">AY95*(1-'Risk female'!AZ95)</f>
        <v>25991.846545810615</v>
      </c>
    </row>
    <row r="97" spans="1:52" x14ac:dyDescent="0.2">
      <c r="A97" s="1">
        <v>94</v>
      </c>
      <c r="B97" s="9">
        <v>5750</v>
      </c>
      <c r="C97" s="9">
        <v>5861</v>
      </c>
      <c r="D97" s="9">
        <v>5966</v>
      </c>
      <c r="E97" s="9">
        <v>6182</v>
      </c>
      <c r="F97" s="9">
        <v>6127</v>
      </c>
      <c r="G97" s="9">
        <v>6229</v>
      </c>
      <c r="H97" s="9">
        <v>6674</v>
      </c>
      <c r="I97" s="9">
        <v>6976</v>
      </c>
      <c r="J97" s="9">
        <v>7410</v>
      </c>
      <c r="K97" s="9">
        <v>7105</v>
      </c>
      <c r="L97" s="9">
        <v>7309</v>
      </c>
      <c r="M97" s="9">
        <v>7564</v>
      </c>
      <c r="N97" s="9">
        <v>7526</v>
      </c>
      <c r="O97" s="9">
        <v>8002</v>
      </c>
      <c r="P97" s="9">
        <v>9495</v>
      </c>
      <c r="Q97" s="9">
        <v>9739</v>
      </c>
      <c r="R97" s="9">
        <v>9769</v>
      </c>
      <c r="S97" s="9">
        <v>10012</v>
      </c>
      <c r="T97" s="9">
        <v>10097</v>
      </c>
      <c r="U97" s="9">
        <v>9788</v>
      </c>
      <c r="V97" s="9">
        <v>9993</v>
      </c>
      <c r="W97" s="9">
        <v>9791</v>
      </c>
      <c r="X97" s="9">
        <v>10190</v>
      </c>
      <c r="Y97" s="9">
        <v>10026</v>
      </c>
      <c r="Z97" s="9">
        <v>10500</v>
      </c>
      <c r="AA97" s="9">
        <f ca="1">Z96-'Baseline female'!Z96</f>
        <v>10472.784778661233</v>
      </c>
      <c r="AB97" s="9">
        <f ca="1">AA96*(1-'Risk female'!AB96)</f>
        <v>10805.537783422249</v>
      </c>
      <c r="AC97" s="9">
        <f ca="1">AB96*(1-'Risk female'!AC96)</f>
        <v>10690.576897314766</v>
      </c>
      <c r="AD97" s="9">
        <f ca="1">AC96*(1-'Risk female'!AD96)</f>
        <v>10913.136562587753</v>
      </c>
      <c r="AE97" s="9">
        <f ca="1">AD96*(1-'Risk female'!AE96)</f>
        <v>11170.631917928989</v>
      </c>
      <c r="AF97" s="9">
        <f ca="1">AE96*(1-'Risk female'!AF96)</f>
        <v>11391.053534664876</v>
      </c>
      <c r="AG97" s="9">
        <f ca="1">AF96*(1-'Risk female'!AG96)</f>
        <v>11450.840168388924</v>
      </c>
      <c r="AH97" s="9">
        <f ca="1">AG96*(1-'Risk female'!AH96)</f>
        <v>12260.797664876834</v>
      </c>
      <c r="AI97" s="9">
        <f ca="1">AH96*(1-'Risk female'!AI96)</f>
        <v>12521.356807834101</v>
      </c>
      <c r="AJ97" s="9">
        <f ca="1">AI96*(1-'Risk female'!AJ96)</f>
        <v>12884.308168538688</v>
      </c>
      <c r="AK97" s="9">
        <f ca="1">AJ96*(1-'Risk female'!AK96)</f>
        <v>12574.699517153498</v>
      </c>
      <c r="AL97" s="9">
        <f ca="1">AK96*(1-'Risk female'!AL96)</f>
        <v>13238.474743256562</v>
      </c>
      <c r="AM97" s="9">
        <f ca="1">AL96*(1-'Risk female'!AM96)</f>
        <v>14302.124064580496</v>
      </c>
      <c r="AN97" s="9">
        <f ca="1">AM96*(1-'Risk female'!AN96)</f>
        <v>15121.065252160453</v>
      </c>
      <c r="AO97" s="9">
        <f ca="1">AN96*(1-'Risk female'!AO96)</f>
        <v>14536.275412704335</v>
      </c>
      <c r="AP97" s="9">
        <f ca="1">AO96*(1-'Risk female'!AP96)</f>
        <v>20430.596979205009</v>
      </c>
      <c r="AQ97" s="9">
        <f ca="1">AP96*(1-'Risk female'!AQ96)</f>
        <v>19883.23562934664</v>
      </c>
      <c r="AR97" s="9">
        <f ca="1">AQ96*(1-'Risk female'!AR96)</f>
        <v>18905.883184020997</v>
      </c>
      <c r="AS97" s="9">
        <f ca="1">AR96*(1-'Risk female'!AS96)</f>
        <v>18440.937021801637</v>
      </c>
      <c r="AT97" s="9">
        <f ca="1">AS96*(1-'Risk female'!AT96)</f>
        <v>18288.698150675336</v>
      </c>
      <c r="AU97" s="9">
        <f ca="1">AT96*(1-'Risk female'!AU96)</f>
        <v>18153.829763662437</v>
      </c>
      <c r="AV97" s="9">
        <f ca="1">AU96*(1-'Risk female'!AV96)</f>
        <v>18940.832706858684</v>
      </c>
      <c r="AW97" s="9">
        <f ca="1">AV96*(1-'Risk female'!AW96)</f>
        <v>18915.818541591554</v>
      </c>
      <c r="AX97" s="9">
        <f ca="1">AW96*(1-'Risk female'!AX96)</f>
        <v>19252.84187568054</v>
      </c>
      <c r="AY97" s="9">
        <f ca="1">AX96*(1-'Risk female'!AY96)</f>
        <v>19719.298888366095</v>
      </c>
      <c r="AZ97" s="9">
        <f ca="1">AY96*(1-'Risk female'!AZ96)</f>
        <v>20173.399515813609</v>
      </c>
    </row>
    <row r="98" spans="1:52" x14ac:dyDescent="0.2">
      <c r="A98" s="1">
        <v>95</v>
      </c>
      <c r="B98" s="9">
        <v>4095</v>
      </c>
      <c r="C98" s="9">
        <v>4113</v>
      </c>
      <c r="D98" s="9">
        <v>4243</v>
      </c>
      <c r="E98" s="9">
        <v>4330</v>
      </c>
      <c r="F98" s="9">
        <v>4486</v>
      </c>
      <c r="G98" s="9">
        <v>4617</v>
      </c>
      <c r="H98" s="9">
        <v>4619</v>
      </c>
      <c r="I98" s="9">
        <v>4917</v>
      </c>
      <c r="J98" s="9">
        <v>5227</v>
      </c>
      <c r="K98" s="9">
        <v>5480</v>
      </c>
      <c r="L98" s="9">
        <v>5554</v>
      </c>
      <c r="M98" s="9">
        <v>5644</v>
      </c>
      <c r="N98" s="9">
        <v>5878</v>
      </c>
      <c r="O98" s="9">
        <v>5821</v>
      </c>
      <c r="P98" s="9">
        <v>6121</v>
      </c>
      <c r="Q98" s="9">
        <v>7426</v>
      </c>
      <c r="R98" s="9">
        <v>7493</v>
      </c>
      <c r="S98" s="9">
        <v>7576</v>
      </c>
      <c r="T98" s="9">
        <v>7624</v>
      </c>
      <c r="U98" s="9">
        <v>7795</v>
      </c>
      <c r="V98" s="9">
        <v>7574</v>
      </c>
      <c r="W98" s="9">
        <v>7653</v>
      </c>
      <c r="X98" s="9">
        <v>7458</v>
      </c>
      <c r="Y98" s="9">
        <v>7727</v>
      </c>
      <c r="Z98" s="9">
        <v>7656</v>
      </c>
      <c r="AA98" s="9">
        <f ca="1">Z97-'Baseline female'!Z97</f>
        <v>8148.1612175236496</v>
      </c>
      <c r="AB98" s="9">
        <f ca="1">AA97*(1-'Risk female'!AB97)</f>
        <v>8127.0417879009001</v>
      </c>
      <c r="AC98" s="9">
        <f ca="1">AB97*(1-'Risk female'!AC97)</f>
        <v>8385.2632287016786</v>
      </c>
      <c r="AD98" s="9">
        <f ca="1">AC97*(1-'Risk female'!AD97)</f>
        <v>8296.0518159670937</v>
      </c>
      <c r="AE98" s="9">
        <f ca="1">AD97*(1-'Risk female'!AE97)</f>
        <v>8468.7615334111306</v>
      </c>
      <c r="AF98" s="9">
        <f ca="1">AE97*(1-'Risk female'!AF97)</f>
        <v>8668.5818827524581</v>
      </c>
      <c r="AG98" s="9">
        <f ca="1">AF97*(1-'Risk female'!AG97)</f>
        <v>8839.6324417040014</v>
      </c>
      <c r="AH98" s="9">
        <f ca="1">AG97*(1-'Risk female'!AH97)</f>
        <v>8886.0277874408184</v>
      </c>
      <c r="AI98" s="9">
        <f ca="1">AH97*(1-'Risk female'!AI97)</f>
        <v>9514.5672408432329</v>
      </c>
      <c r="AJ98" s="9">
        <f ca="1">AI97*(1-'Risk female'!AJ97)</f>
        <v>9716.7651364161466</v>
      </c>
      <c r="AK98" s="9">
        <f ca="1">AJ97*(1-'Risk female'!AK97)</f>
        <v>9998.4209650961984</v>
      </c>
      <c r="AL98" s="9">
        <f ca="1">AK97*(1-'Risk female'!AL97)</f>
        <v>9758.1598978746169</v>
      </c>
      <c r="AM98" s="9">
        <f ca="1">AL97*(1-'Risk female'!AM97)</f>
        <v>10273.25966496852</v>
      </c>
      <c r="AN98" s="9">
        <f ca="1">AM97*(1-'Risk female'!AN97)</f>
        <v>11098.667869640618</v>
      </c>
      <c r="AO98" s="9">
        <f ca="1">AN97*(1-'Risk female'!AO97)</f>
        <v>11734.178805266502</v>
      </c>
      <c r="AP98" s="9">
        <f ca="1">AO97*(1-'Risk female'!AP97)</f>
        <v>11280.372910956194</v>
      </c>
      <c r="AQ98" s="9">
        <f ca="1">AP97*(1-'Risk female'!AQ97)</f>
        <v>15854.456948268007</v>
      </c>
      <c r="AR98" s="9">
        <f ca="1">AQ97*(1-'Risk female'!AR97)</f>
        <v>15429.696136564449</v>
      </c>
      <c r="AS98" s="9">
        <f ca="1">AR97*(1-'Risk female'!AS97)</f>
        <v>14671.255632673563</v>
      </c>
      <c r="AT98" s="9">
        <f ca="1">AS97*(1-'Risk female'!AT97)</f>
        <v>14310.450271984777</v>
      </c>
      <c r="AU98" s="9">
        <f ca="1">AT97*(1-'Risk female'!AU97)</f>
        <v>14192.310570507549</v>
      </c>
      <c r="AV98" s="9">
        <f ca="1">AU97*(1-'Risk female'!AV97)</f>
        <v>14087.650631409599</v>
      </c>
      <c r="AW98" s="9">
        <f ca="1">AV97*(1-'Risk female'!AW97)</f>
        <v>14698.376999012324</v>
      </c>
      <c r="AX98" s="9">
        <f ca="1">AW97*(1-'Risk female'!AX97)</f>
        <v>14678.965622696291</v>
      </c>
      <c r="AY98" s="9">
        <f ca="1">AX97*(1-'Risk female'!AY97)</f>
        <v>14940.500904622424</v>
      </c>
      <c r="AZ98" s="9">
        <f ca="1">AY97*(1-'Risk female'!AZ97)</f>
        <v>15302.47870847065</v>
      </c>
    </row>
    <row r="99" spans="1:52" x14ac:dyDescent="0.2">
      <c r="A99" s="1">
        <v>96</v>
      </c>
      <c r="B99" s="9">
        <v>2742</v>
      </c>
      <c r="C99" s="9">
        <v>2995</v>
      </c>
      <c r="D99" s="9">
        <v>2973</v>
      </c>
      <c r="E99" s="9">
        <v>3091</v>
      </c>
      <c r="F99" s="9">
        <v>3126</v>
      </c>
      <c r="G99" s="9">
        <v>3303</v>
      </c>
      <c r="H99" s="9">
        <v>3459</v>
      </c>
      <c r="I99" s="9">
        <v>3388</v>
      </c>
      <c r="J99" s="9">
        <v>3672</v>
      </c>
      <c r="K99" s="9">
        <v>3897</v>
      </c>
      <c r="L99" s="9">
        <v>4160</v>
      </c>
      <c r="M99" s="9">
        <v>4203</v>
      </c>
      <c r="N99" s="9">
        <v>4299</v>
      </c>
      <c r="O99" s="9">
        <v>4426</v>
      </c>
      <c r="P99" s="9">
        <v>4343</v>
      </c>
      <c r="Q99" s="9">
        <v>4735</v>
      </c>
      <c r="R99" s="9">
        <v>5578</v>
      </c>
      <c r="S99" s="9">
        <v>5598</v>
      </c>
      <c r="T99" s="9">
        <v>5680</v>
      </c>
      <c r="U99" s="9">
        <v>5693</v>
      </c>
      <c r="V99" s="9">
        <v>5830</v>
      </c>
      <c r="W99" s="9">
        <v>5634</v>
      </c>
      <c r="X99" s="9">
        <v>5676</v>
      </c>
      <c r="Y99" s="9">
        <v>5476.5</v>
      </c>
      <c r="Z99" s="9">
        <v>5666</v>
      </c>
      <c r="AA99" s="9">
        <f ca="1">Z98-'Baseline female'!Z98</f>
        <v>5762.801271315896</v>
      </c>
      <c r="AB99" s="9">
        <f ca="1">AA98*(1-'Risk female'!AB98)</f>
        <v>6133.2593812999175</v>
      </c>
      <c r="AC99" s="9">
        <f ca="1">AB98*(1-'Risk female'!AC98)</f>
        <v>6117.362427815141</v>
      </c>
      <c r="AD99" s="9">
        <f ca="1">AC98*(1-'Risk female'!AD98)</f>
        <v>6311.7300933490687</v>
      </c>
      <c r="AE99" s="9">
        <f ca="1">AD98*(1-'Risk female'!AE98)</f>
        <v>6244.5791473299005</v>
      </c>
      <c r="AF99" s="9">
        <f ca="1">AE98*(1-'Risk female'!AF98)</f>
        <v>6374.5806858950918</v>
      </c>
      <c r="AG99" s="9">
        <f ca="1">AF98*(1-'Risk female'!AG98)</f>
        <v>6524.988857684406</v>
      </c>
      <c r="AH99" s="9">
        <f ca="1">AG98*(1-'Risk female'!AH98)</f>
        <v>6653.741519464088</v>
      </c>
      <c r="AI99" s="9">
        <f ca="1">AH98*(1-'Risk female'!AI98)</f>
        <v>6688.6640844321219</v>
      </c>
      <c r="AJ99" s="9">
        <f ca="1">AI98*(1-'Risk female'!AJ98)</f>
        <v>7161.7764095548537</v>
      </c>
      <c r="AK99" s="9">
        <f ca="1">AJ98*(1-'Risk female'!AK98)</f>
        <v>7313.9742007859122</v>
      </c>
      <c r="AL99" s="9">
        <f ca="1">AK98*(1-'Risk female'!AL98)</f>
        <v>7525.9813282141949</v>
      </c>
      <c r="AM99" s="9">
        <f ca="1">AL98*(1-'Risk female'!AM98)</f>
        <v>7345.1327410104022</v>
      </c>
      <c r="AN99" s="9">
        <f ca="1">AM98*(1-'Risk female'!AN98)</f>
        <v>7732.8570869695541</v>
      </c>
      <c r="AO99" s="9">
        <f ca="1">AN98*(1-'Risk female'!AO98)</f>
        <v>8354.155865867011</v>
      </c>
      <c r="AP99" s="9">
        <f ca="1">AO98*(1-'Risk female'!AP98)</f>
        <v>8832.5157441010761</v>
      </c>
      <c r="AQ99" s="9">
        <f ca="1">AP98*(1-'Risk female'!AQ98)</f>
        <v>8490.9283375360174</v>
      </c>
      <c r="AR99" s="9">
        <f ca="1">AQ98*(1-'Risk female'!AR98)</f>
        <v>11933.919103644463</v>
      </c>
      <c r="AS99" s="9">
        <f ca="1">AR98*(1-'Risk female'!AS98)</f>
        <v>11614.194424217812</v>
      </c>
      <c r="AT99" s="9">
        <f ca="1">AS98*(1-'Risk female'!AT98)</f>
        <v>11043.303371443535</v>
      </c>
      <c r="AU99" s="9">
        <f ca="1">AT98*(1-'Risk female'!AU98)</f>
        <v>10771.719046564365</v>
      </c>
      <c r="AV99" s="9">
        <f ca="1">AU98*(1-'Risk female'!AV98)</f>
        <v>10682.793286132566</v>
      </c>
      <c r="AW99" s="9">
        <f ca="1">AV98*(1-'Risk female'!AW98)</f>
        <v>10604.013971857552</v>
      </c>
      <c r="AX99" s="9">
        <f ca="1">AW98*(1-'Risk female'!AX98)</f>
        <v>11063.718084664126</v>
      </c>
      <c r="AY99" s="9">
        <f ca="1">AX98*(1-'Risk female'!AY98)</f>
        <v>11049.10681192222</v>
      </c>
      <c r="AZ99" s="9">
        <f ca="1">AY98*(1-'Risk female'!AZ98)</f>
        <v>11245.968861971578</v>
      </c>
    </row>
    <row r="100" spans="1:52" x14ac:dyDescent="0.2">
      <c r="A100" s="1">
        <v>97</v>
      </c>
      <c r="B100" s="9">
        <v>1883</v>
      </c>
      <c r="C100" s="9">
        <v>1948</v>
      </c>
      <c r="D100" s="9">
        <v>2034</v>
      </c>
      <c r="E100" s="9">
        <v>2095</v>
      </c>
      <c r="F100" s="9">
        <v>2103</v>
      </c>
      <c r="G100" s="9">
        <v>2250</v>
      </c>
      <c r="H100" s="9">
        <v>2354</v>
      </c>
      <c r="I100" s="9">
        <v>2513</v>
      </c>
      <c r="J100" s="9">
        <v>2494</v>
      </c>
      <c r="K100" s="9">
        <v>2649</v>
      </c>
      <c r="L100" s="9">
        <v>2853</v>
      </c>
      <c r="M100" s="9">
        <v>3041</v>
      </c>
      <c r="N100" s="9">
        <v>3122</v>
      </c>
      <c r="O100" s="9">
        <v>3159</v>
      </c>
      <c r="P100" s="9">
        <v>3269</v>
      </c>
      <c r="Q100" s="9">
        <v>3234</v>
      </c>
      <c r="R100" s="9">
        <v>3420</v>
      </c>
      <c r="S100" s="9">
        <v>4010</v>
      </c>
      <c r="T100" s="9">
        <v>4024</v>
      </c>
      <c r="U100" s="9">
        <v>4126</v>
      </c>
      <c r="V100" s="9">
        <v>4109</v>
      </c>
      <c r="W100" s="9">
        <v>4161</v>
      </c>
      <c r="X100" s="9">
        <v>3987</v>
      </c>
      <c r="Y100" s="9">
        <v>4053</v>
      </c>
      <c r="Z100" s="9">
        <v>3901</v>
      </c>
      <c r="AA100" s="9">
        <f ca="1">Z99-'Baseline female'!Z99</f>
        <v>4134.8232656248365</v>
      </c>
      <c r="AB100" s="9">
        <f ca="1">AA99*(1-'Risk female'!AB99)</f>
        <v>4205.4650144386433</v>
      </c>
      <c r="AC100" s="9">
        <f ca="1">AB99*(1-'Risk female'!AC99)</f>
        <v>4475.8107278345724</v>
      </c>
      <c r="AD100" s="9">
        <f ca="1">AC99*(1-'Risk female'!AD99)</f>
        <v>4464.2097583461491</v>
      </c>
      <c r="AE100" s="9">
        <f ca="1">AD99*(1-'Risk female'!AE99)</f>
        <v>4606.0516124822007</v>
      </c>
      <c r="AF100" s="9">
        <f ca="1">AE99*(1-'Risk female'!AF99)</f>
        <v>4557.0475013087498</v>
      </c>
      <c r="AG100" s="9">
        <f ca="1">AF99*(1-'Risk female'!AG99)</f>
        <v>4651.9174953479978</v>
      </c>
      <c r="AH100" s="9">
        <f ca="1">AG99*(1-'Risk female'!AH99)</f>
        <v>4761.6794452340819</v>
      </c>
      <c r="AI100" s="9">
        <f ca="1">AH99*(1-'Risk female'!AI99)</f>
        <v>4855.6380582658066</v>
      </c>
      <c r="AJ100" s="9">
        <f ca="1">AI99*(1-'Risk female'!AJ99)</f>
        <v>4881.1231684184932</v>
      </c>
      <c r="AK100" s="9">
        <f ca="1">AJ99*(1-'Risk female'!AK99)</f>
        <v>5226.3818781204582</v>
      </c>
      <c r="AL100" s="9">
        <f ca="1">AK99*(1-'Risk female'!AL99)</f>
        <v>5337.4498216712691</v>
      </c>
      <c r="AM100" s="9">
        <f ca="1">AL99*(1-'Risk female'!AM99)</f>
        <v>5492.1642591878153</v>
      </c>
      <c r="AN100" s="9">
        <f ca="1">AM99*(1-'Risk female'!AN99)</f>
        <v>5360.1880950639843</v>
      </c>
      <c r="AO100" s="9">
        <f ca="1">AN99*(1-'Risk female'!AO99)</f>
        <v>5643.1340262890244</v>
      </c>
      <c r="AP100" s="9">
        <f ca="1">AO99*(1-'Risk female'!AP99)</f>
        <v>6096.5333637209878</v>
      </c>
      <c r="AQ100" s="9">
        <f ca="1">AP99*(1-'Risk female'!AQ99)</f>
        <v>6445.6215306577469</v>
      </c>
      <c r="AR100" s="9">
        <f ca="1">AQ99*(1-'Risk female'!AR99)</f>
        <v>6196.3445176133318</v>
      </c>
      <c r="AS100" s="9">
        <f ca="1">AR99*(1-'Risk female'!AS99)</f>
        <v>8708.9033462467032</v>
      </c>
      <c r="AT100" s="9">
        <f ca="1">AS99*(1-'Risk female'!AT99)</f>
        <v>8475.5808889421223</v>
      </c>
      <c r="AU100" s="9">
        <f ca="1">AT99*(1-'Risk female'!AU99)</f>
        <v>8058.9671213550873</v>
      </c>
      <c r="AV100" s="9">
        <f ca="1">AU99*(1-'Risk female'!AV99)</f>
        <v>7860.7755955715702</v>
      </c>
      <c r="AW100" s="9">
        <f ca="1">AV99*(1-'Risk female'!AW99)</f>
        <v>7795.8810838972349</v>
      </c>
      <c r="AX100" s="9">
        <f ca="1">AW99*(1-'Risk female'!AX99)</f>
        <v>7738.391048331704</v>
      </c>
      <c r="AY100" s="9">
        <f ca="1">AX99*(1-'Risk female'!AY99)</f>
        <v>8073.8649736645748</v>
      </c>
      <c r="AZ100" s="9">
        <f ca="1">AY99*(1-'Risk female'!AZ99)</f>
        <v>8063.2022432597705</v>
      </c>
    </row>
    <row r="101" spans="1:52" x14ac:dyDescent="0.2">
      <c r="A101" s="1">
        <v>98</v>
      </c>
      <c r="B101" s="9">
        <v>1282</v>
      </c>
      <c r="C101" s="9">
        <v>1291</v>
      </c>
      <c r="D101" s="9">
        <v>1362</v>
      </c>
      <c r="E101" s="9">
        <v>1379</v>
      </c>
      <c r="F101" s="9">
        <v>1390</v>
      </c>
      <c r="G101" s="9">
        <v>1466</v>
      </c>
      <c r="H101" s="9">
        <v>1579</v>
      </c>
      <c r="I101" s="9">
        <v>1644</v>
      </c>
      <c r="J101" s="9">
        <v>1788</v>
      </c>
      <c r="K101" s="9">
        <v>1763</v>
      </c>
      <c r="L101" s="9">
        <v>1901</v>
      </c>
      <c r="M101" s="9">
        <v>2052</v>
      </c>
      <c r="N101" s="9">
        <v>2200</v>
      </c>
      <c r="O101" s="9">
        <v>2179</v>
      </c>
      <c r="P101" s="9">
        <v>2244</v>
      </c>
      <c r="Q101" s="9">
        <v>2328</v>
      </c>
      <c r="R101" s="9">
        <v>2276</v>
      </c>
      <c r="S101" s="9">
        <v>2394</v>
      </c>
      <c r="T101" s="9">
        <v>2779</v>
      </c>
      <c r="U101" s="9">
        <v>2790</v>
      </c>
      <c r="V101" s="9">
        <v>2901</v>
      </c>
      <c r="W101" s="9">
        <v>2826</v>
      </c>
      <c r="X101" s="9">
        <v>2857</v>
      </c>
      <c r="Y101" s="9">
        <v>2701</v>
      </c>
      <c r="Z101" s="9">
        <v>2817</v>
      </c>
      <c r="AA101" s="9">
        <f ca="1">Z100-'Baseline female'!Z100</f>
        <v>2730.4681202720276</v>
      </c>
      <c r="AB101" s="9">
        <f ca="1">AA100*(1-'Risk female'!AB100)</f>
        <v>2894.1305074974866</v>
      </c>
      <c r="AC101" s="9">
        <f ca="1">AB100*(1-'Risk female'!AC100)</f>
        <v>2943.5755326439526</v>
      </c>
      <c r="AD101" s="9">
        <f ca="1">AC100*(1-'Risk female'!AD100)</f>
        <v>3132.8014623747354</v>
      </c>
      <c r="AE101" s="9">
        <f ca="1">AD100*(1-'Risk female'!AE100)</f>
        <v>3124.6814733072174</v>
      </c>
      <c r="AF101" s="9">
        <f ca="1">AE100*(1-'Risk female'!AF100)</f>
        <v>3223.9623399667312</v>
      </c>
      <c r="AG101" s="9">
        <f ca="1">AF100*(1-'Risk female'!AG100)</f>
        <v>3189.6623750035492</v>
      </c>
      <c r="AH101" s="9">
        <f ca="1">AG100*(1-'Risk female'!AH100)</f>
        <v>3256.0657316542961</v>
      </c>
      <c r="AI101" s="9">
        <f ca="1">AH100*(1-'Risk female'!AI100)</f>
        <v>3332.8925722036033</v>
      </c>
      <c r="AJ101" s="9">
        <f ca="1">AI100*(1-'Risk female'!AJ100)</f>
        <v>3398.6580163225731</v>
      </c>
      <c r="AK101" s="9">
        <f ca="1">AJ100*(1-'Risk female'!AK100)</f>
        <v>3416.496078566493</v>
      </c>
      <c r="AL101" s="9">
        <f ca="1">AK100*(1-'Risk female'!AL100)</f>
        <v>3658.156652800656</v>
      </c>
      <c r="AM101" s="9">
        <f ca="1">AL100*(1-'Risk female'!AM100)</f>
        <v>3735.8976112855735</v>
      </c>
      <c r="AN101" s="9">
        <f ca="1">AM100*(1-'Risk female'!AN100)</f>
        <v>3844.188521150928</v>
      </c>
      <c r="AO101" s="9">
        <f ca="1">AN100*(1-'Risk female'!AO100)</f>
        <v>3751.8130510725096</v>
      </c>
      <c r="AP101" s="9">
        <f ca="1">AO100*(1-'Risk female'!AP100)</f>
        <v>3949.8583843128722</v>
      </c>
      <c r="AQ101" s="9">
        <f ca="1">AP100*(1-'Risk female'!AQ100)</f>
        <v>4267.2109699602543</v>
      </c>
      <c r="AR101" s="9">
        <f ca="1">AQ100*(1-'Risk female'!AR100)</f>
        <v>4511.5519366316257</v>
      </c>
      <c r="AS101" s="9">
        <f ca="1">AR100*(1-'Risk female'!AS100)</f>
        <v>4337.0728448001946</v>
      </c>
      <c r="AT101" s="9">
        <f ca="1">AS100*(1-'Risk female'!AT100)</f>
        <v>6095.7146755849808</v>
      </c>
      <c r="AU101" s="9">
        <f ca="1">AT100*(1-'Risk female'!AU100)</f>
        <v>5932.4028244151041</v>
      </c>
      <c r="AV101" s="9">
        <f ca="1">AU100*(1-'Risk female'!AV100)</f>
        <v>5640.7979510844661</v>
      </c>
      <c r="AW101" s="9">
        <f ca="1">AV100*(1-'Risk female'!AW100)</f>
        <v>5502.0756637581489</v>
      </c>
      <c r="AX101" s="9">
        <f ca="1">AW100*(1-'Risk female'!AX100)</f>
        <v>5456.6533629872192</v>
      </c>
      <c r="AY101" s="9">
        <f ca="1">AX100*(1-'Risk female'!AY100)</f>
        <v>5416.413755362255</v>
      </c>
      <c r="AZ101" s="9">
        <f ca="1">AY100*(1-'Risk female'!AZ100)</f>
        <v>5651.2255621563909</v>
      </c>
    </row>
    <row r="102" spans="1:52" x14ac:dyDescent="0.2">
      <c r="A102" s="1">
        <v>99</v>
      </c>
      <c r="B102" s="9">
        <v>771</v>
      </c>
      <c r="C102" s="9">
        <v>853</v>
      </c>
      <c r="D102" s="9">
        <v>836</v>
      </c>
      <c r="E102" s="9">
        <v>889</v>
      </c>
      <c r="F102" s="9">
        <v>901</v>
      </c>
      <c r="G102" s="9">
        <v>900</v>
      </c>
      <c r="H102" s="9">
        <v>978</v>
      </c>
      <c r="I102" s="9">
        <v>1041</v>
      </c>
      <c r="J102" s="9">
        <v>1145</v>
      </c>
      <c r="K102" s="9">
        <v>1182</v>
      </c>
      <c r="L102" s="9">
        <v>1191</v>
      </c>
      <c r="M102" s="9">
        <v>1317</v>
      </c>
      <c r="N102" s="9">
        <v>1446</v>
      </c>
      <c r="O102" s="9">
        <v>1534</v>
      </c>
      <c r="P102" s="9">
        <v>1426</v>
      </c>
      <c r="Q102" s="9">
        <v>1525</v>
      </c>
      <c r="R102" s="9">
        <v>1576</v>
      </c>
      <c r="S102" s="9">
        <v>1555</v>
      </c>
      <c r="T102" s="9">
        <v>1649</v>
      </c>
      <c r="U102" s="9">
        <v>1905</v>
      </c>
      <c r="V102" s="9">
        <v>1878</v>
      </c>
      <c r="W102" s="9">
        <v>1959</v>
      </c>
      <c r="X102" s="9">
        <v>1857</v>
      </c>
      <c r="Y102" s="9">
        <v>1901.5</v>
      </c>
      <c r="Z102" s="9">
        <v>1797</v>
      </c>
      <c r="AA102" s="9">
        <f ca="1">Z101-'Baseline female'!Z101</f>
        <v>1931.6032542804751</v>
      </c>
      <c r="AB102" s="9">
        <f ca="1">AA101*(1-'Risk female'!AB101)</f>
        <v>1872.268763516699</v>
      </c>
      <c r="AC102" s="9">
        <f ca="1">AB101*(1-'Risk female'!AC101)</f>
        <v>1984.4912696466272</v>
      </c>
      <c r="AD102" s="9">
        <f ca="1">AC101*(1-'Risk female'!AD101)</f>
        <v>2018.3954838748464</v>
      </c>
      <c r="AE102" s="9">
        <f ca="1">AD101*(1-'Risk female'!AE101)</f>
        <v>2148.1467872693188</v>
      </c>
      <c r="AF102" s="9">
        <f ca="1">AE101*(1-'Risk female'!AF101)</f>
        <v>2142.5789500994433</v>
      </c>
      <c r="AG102" s="9">
        <f ca="1">AF101*(1-'Risk female'!AG101)</f>
        <v>2210.6553594453085</v>
      </c>
      <c r="AH102" s="9">
        <f ca="1">AG101*(1-'Risk female'!AH101)</f>
        <v>2187.1360396211735</v>
      </c>
      <c r="AI102" s="9">
        <f ca="1">AH101*(1-'Risk female'!AI101)</f>
        <v>2232.6684996146878</v>
      </c>
      <c r="AJ102" s="9">
        <f ca="1">AI101*(1-'Risk female'!AJ101)</f>
        <v>2285.3482920254542</v>
      </c>
      <c r="AK102" s="9">
        <f ca="1">AJ101*(1-'Risk female'!AK101)</f>
        <v>2330.4433384860163</v>
      </c>
      <c r="AL102" s="9">
        <f ca="1">AK101*(1-'Risk female'!AL101)</f>
        <v>2342.6748113580124</v>
      </c>
      <c r="AM102" s="9">
        <f ca="1">AL101*(1-'Risk female'!AM101)</f>
        <v>2508.3802964918418</v>
      </c>
      <c r="AN102" s="9">
        <f ca="1">AM101*(1-'Risk female'!AN101)</f>
        <v>2561.6868951430133</v>
      </c>
      <c r="AO102" s="9">
        <f ca="1">AN101*(1-'Risk female'!AO101)</f>
        <v>2635.9414474699256</v>
      </c>
      <c r="AP102" s="9">
        <f ca="1">AO101*(1-'Risk female'!AP101)</f>
        <v>2572.6000351095558</v>
      </c>
      <c r="AQ102" s="9">
        <f ca="1">AP101*(1-'Risk female'!AQ101)</f>
        <v>2708.3987607688196</v>
      </c>
      <c r="AR102" s="9">
        <f ca="1">AQ101*(1-'Risk female'!AR101)</f>
        <v>2926.0058914719812</v>
      </c>
      <c r="AS102" s="9">
        <f ca="1">AR101*(1-'Risk female'!AS101)</f>
        <v>3093.5493087160203</v>
      </c>
      <c r="AT102" s="9">
        <f ca="1">AS101*(1-'Risk female'!AT101)</f>
        <v>2973.9098406345529</v>
      </c>
      <c r="AU102" s="9">
        <f ca="1">AT101*(1-'Risk female'!AU101)</f>
        <v>4179.8020250355703</v>
      </c>
      <c r="AV102" s="9">
        <f ca="1">AU101*(1-'Risk female'!AV101)</f>
        <v>4067.8198797809368</v>
      </c>
      <c r="AW102" s="9">
        <f ca="1">AV101*(1-'Risk female'!AW101)</f>
        <v>3867.8678306898801</v>
      </c>
      <c r="AX102" s="9">
        <f ca="1">AW101*(1-'Risk female'!AX101)</f>
        <v>3772.7466302494308</v>
      </c>
      <c r="AY102" s="9">
        <f ca="1">AX101*(1-'Risk female'!AY101)</f>
        <v>3741.6007786391951</v>
      </c>
      <c r="AZ102" s="9">
        <f ca="1">AY101*(1-'Risk female'!AZ101)</f>
        <v>3714.0086746138668</v>
      </c>
    </row>
    <row r="103" spans="1:52" x14ac:dyDescent="0.2">
      <c r="A103" s="1">
        <v>100</v>
      </c>
      <c r="B103" s="9">
        <v>460</v>
      </c>
      <c r="C103" s="9">
        <v>497</v>
      </c>
      <c r="D103" s="9">
        <v>559</v>
      </c>
      <c r="E103" s="9">
        <v>551</v>
      </c>
      <c r="F103" s="9">
        <v>565</v>
      </c>
      <c r="G103" s="9">
        <v>589</v>
      </c>
      <c r="H103" s="9">
        <v>547</v>
      </c>
      <c r="I103" s="9">
        <v>621</v>
      </c>
      <c r="J103" s="9">
        <v>684</v>
      </c>
      <c r="K103" s="9">
        <v>733</v>
      </c>
      <c r="L103" s="9">
        <v>784</v>
      </c>
      <c r="M103" s="9">
        <v>794</v>
      </c>
      <c r="N103" s="9">
        <v>875</v>
      </c>
      <c r="O103" s="9">
        <v>969</v>
      </c>
      <c r="P103" s="9">
        <v>1024</v>
      </c>
      <c r="Q103" s="9">
        <v>960</v>
      </c>
      <c r="R103" s="9">
        <v>1002</v>
      </c>
      <c r="S103" s="9">
        <v>1017</v>
      </c>
      <c r="T103" s="9">
        <v>1015</v>
      </c>
      <c r="U103" s="9">
        <v>1108</v>
      </c>
      <c r="V103" s="9">
        <v>1255</v>
      </c>
      <c r="W103" s="9">
        <v>1206</v>
      </c>
      <c r="X103" s="9">
        <v>1264</v>
      </c>
      <c r="Y103" s="9">
        <v>1149.5</v>
      </c>
      <c r="Z103" s="9">
        <v>1230</v>
      </c>
      <c r="AA103" s="9">
        <f ca="1">Z102-'Baseline female'!Z102</f>
        <v>1195.5155058203031</v>
      </c>
      <c r="AB103" s="9">
        <f ca="1">AA102*(1-'Risk female'!AB102)</f>
        <v>1285.064909062474</v>
      </c>
      <c r="AC103" s="9">
        <f ca="1">AB102*(1-'Risk female'!AC102)</f>
        <v>1245.5906164981745</v>
      </c>
      <c r="AD103" s="9">
        <f ca="1">AC102*(1-'Risk female'!AD102)</f>
        <v>1320.2504641221831</v>
      </c>
      <c r="AE103" s="9">
        <f ca="1">AD102*(1-'Risk female'!AE102)</f>
        <v>1342.8063983584043</v>
      </c>
      <c r="AF103" s="9">
        <f ca="1">AE102*(1-'Risk female'!AF102)</f>
        <v>1429.1278758812125</v>
      </c>
      <c r="AG103" s="9">
        <f ca="1">AF102*(1-'Risk female'!AG102)</f>
        <v>1425.4236824084974</v>
      </c>
      <c r="AH103" s="9">
        <f ca="1">AG102*(1-'Risk female'!AH102)</f>
        <v>1470.7138343025163</v>
      </c>
      <c r="AI103" s="9">
        <f ca="1">AH102*(1-'Risk female'!AI102)</f>
        <v>1455.0668050670683</v>
      </c>
      <c r="AJ103" s="9">
        <f ca="1">AI102*(1-'Risk female'!AJ102)</f>
        <v>1485.3588261802508</v>
      </c>
      <c r="AK103" s="9">
        <f ca="1">AJ102*(1-'Risk female'!AK102)</f>
        <v>1520.405853821022</v>
      </c>
      <c r="AL103" s="9">
        <f ca="1">AK102*(1-'Risk female'!AL102)</f>
        <v>1550.4068706709324</v>
      </c>
      <c r="AM103" s="9">
        <f ca="1">AL102*(1-'Risk female'!AM102)</f>
        <v>1558.5442749433264</v>
      </c>
      <c r="AN103" s="9">
        <f ca="1">AM102*(1-'Risk female'!AN102)</f>
        <v>1668.7854974680724</v>
      </c>
      <c r="AO103" s="9">
        <f ca="1">AN102*(1-'Risk female'!AO102)</f>
        <v>1704.2495293267341</v>
      </c>
      <c r="AP103" s="9">
        <f ca="1">AO102*(1-'Risk female'!AP102)</f>
        <v>1753.6499014383473</v>
      </c>
      <c r="AQ103" s="9">
        <f ca="1">AP102*(1-'Risk female'!AQ102)</f>
        <v>1711.5098676946745</v>
      </c>
      <c r="AR103" s="9">
        <f ca="1">AQ102*(1-'Risk female'!AR102)</f>
        <v>1801.8545990226028</v>
      </c>
      <c r="AS103" s="9">
        <f ca="1">AR102*(1-'Risk female'!AS102)</f>
        <v>1946.6251604765234</v>
      </c>
      <c r="AT103" s="9">
        <f ca="1">AS102*(1-'Risk female'!AT102)</f>
        <v>2058.0891299886935</v>
      </c>
      <c r="AU103" s="9">
        <f ca="1">AT102*(1-'Risk female'!AU102)</f>
        <v>1978.4948955983275</v>
      </c>
      <c r="AV103" s="9">
        <f ca="1">AU102*(1-'Risk female'!AV102)</f>
        <v>2780.7557775120349</v>
      </c>
      <c r="AW103" s="9">
        <f ca="1">AV102*(1-'Risk female'!AW102)</f>
        <v>2706.2558381536955</v>
      </c>
      <c r="AX103" s="9">
        <f ca="1">AW102*(1-'Risk female'!AX102)</f>
        <v>2573.2309215655482</v>
      </c>
      <c r="AY103" s="9">
        <f ca="1">AX102*(1-'Risk female'!AY102)</f>
        <v>2509.9483004977697</v>
      </c>
      <c r="AZ103" s="9">
        <f ca="1">AY102*(1-'Risk female'!AZ102)</f>
        <v>2489.2274610197423</v>
      </c>
    </row>
    <row r="104" spans="1:52" x14ac:dyDescent="0.2">
      <c r="A104" s="1">
        <v>101</v>
      </c>
      <c r="B104" s="9">
        <v>277</v>
      </c>
      <c r="C104" s="9">
        <v>266</v>
      </c>
      <c r="D104" s="9">
        <v>317</v>
      </c>
      <c r="E104" s="9">
        <v>328</v>
      </c>
      <c r="F104" s="9">
        <v>321</v>
      </c>
      <c r="G104" s="9">
        <v>337</v>
      </c>
      <c r="H104" s="9">
        <v>358</v>
      </c>
      <c r="I104" s="9">
        <v>318</v>
      </c>
      <c r="J104" s="9">
        <v>377</v>
      </c>
      <c r="K104" s="9">
        <v>424</v>
      </c>
      <c r="L104" s="9">
        <v>451</v>
      </c>
      <c r="M104" s="9">
        <v>470</v>
      </c>
      <c r="N104" s="9">
        <v>537</v>
      </c>
      <c r="O104" s="9">
        <v>542</v>
      </c>
      <c r="P104" s="9">
        <v>646</v>
      </c>
      <c r="Q104" s="9">
        <v>652</v>
      </c>
      <c r="R104" s="9">
        <v>605</v>
      </c>
      <c r="S104" s="9">
        <v>626</v>
      </c>
      <c r="T104" s="9">
        <v>624</v>
      </c>
      <c r="U104" s="9">
        <v>642</v>
      </c>
      <c r="V104" s="9">
        <v>705</v>
      </c>
      <c r="W104" s="9">
        <v>774</v>
      </c>
      <c r="X104" s="9">
        <v>735</v>
      </c>
      <c r="Y104" s="9">
        <v>763</v>
      </c>
      <c r="Z104" s="9">
        <v>684</v>
      </c>
      <c r="AA104" s="9">
        <f ca="1">Z103-'Baseline female'!Z103</f>
        <v>776.32649744860601</v>
      </c>
      <c r="AB104" s="9">
        <f ca="1">AA103*(1-'Risk female'!AB103)</f>
        <v>754.56127258453216</v>
      </c>
      <c r="AC104" s="9">
        <f ca="1">AB103*(1-'Risk female'!AC103)</f>
        <v>811.08125190779015</v>
      </c>
      <c r="AD104" s="9">
        <f ca="1">AC103*(1-'Risk female'!AD103)</f>
        <v>786.16666712266488</v>
      </c>
      <c r="AE104" s="9">
        <f ca="1">AD103*(1-'Risk female'!AE103)</f>
        <v>833.28895818444789</v>
      </c>
      <c r="AF104" s="9">
        <f ca="1">AE103*(1-'Risk female'!AF103)</f>
        <v>847.52535608874609</v>
      </c>
      <c r="AG104" s="9">
        <f ca="1">AF103*(1-'Risk female'!AG103)</f>
        <v>902.00799860896575</v>
      </c>
      <c r="AH104" s="9">
        <f ca="1">AG103*(1-'Risk female'!AH103)</f>
        <v>899.67006076787231</v>
      </c>
      <c r="AI104" s="9">
        <f ca="1">AH103*(1-'Risk female'!AI103)</f>
        <v>928.25538189697727</v>
      </c>
      <c r="AJ104" s="9">
        <f ca="1">AI103*(1-'Risk female'!AJ103)</f>
        <v>918.37960677353726</v>
      </c>
      <c r="AK104" s="9">
        <f ca="1">AJ103*(1-'Risk female'!AK103)</f>
        <v>937.49871136820082</v>
      </c>
      <c r="AL104" s="9">
        <f ca="1">AK103*(1-'Risk female'!AL103)</f>
        <v>959.61898471319626</v>
      </c>
      <c r="AM104" s="9">
        <f ca="1">AL103*(1-'Risk female'!AM103)</f>
        <v>978.5544191286333</v>
      </c>
      <c r="AN104" s="9">
        <f ca="1">AM103*(1-'Risk female'!AN103)</f>
        <v>983.69042120758525</v>
      </c>
      <c r="AO104" s="9">
        <f ca="1">AN103*(1-'Risk female'!AO103)</f>
        <v>1053.2702440995272</v>
      </c>
      <c r="AP104" s="9">
        <f ca="1">AO103*(1-'Risk female'!AP103)</f>
        <v>1075.653713724113</v>
      </c>
      <c r="AQ104" s="9">
        <f ca="1">AP103*(1-'Risk female'!AQ103)</f>
        <v>1106.8332404347361</v>
      </c>
      <c r="AR104" s="9">
        <f ca="1">AQ103*(1-'Risk female'!AR103)</f>
        <v>1080.2361471025479</v>
      </c>
      <c r="AS104" s="9">
        <f ca="1">AR103*(1-'Risk female'!AS103)</f>
        <v>1137.2581055047804</v>
      </c>
      <c r="AT104" s="9">
        <f ca="1">AS103*(1-'Risk female'!AT103)</f>
        <v>1228.6314574618457</v>
      </c>
      <c r="AU104" s="9">
        <f ca="1">AT103*(1-'Risk female'!AU103)</f>
        <v>1298.9830290416028</v>
      </c>
      <c r="AV104" s="9">
        <f ca="1">AU103*(1-'Risk female'!AV103)</f>
        <v>1248.7463516421099</v>
      </c>
      <c r="AW104" s="9">
        <f ca="1">AV103*(1-'Risk female'!AW103)</f>
        <v>1755.1011325332465</v>
      </c>
      <c r="AX104" s="9">
        <f ca="1">AW103*(1-'Risk female'!AX103)</f>
        <v>1708.0797691330897</v>
      </c>
      <c r="AY104" s="9">
        <f ca="1">AX103*(1-'Risk female'!AY103)</f>
        <v>1624.1197955003502</v>
      </c>
      <c r="AZ104" s="9">
        <f ca="1">AY103*(1-'Risk female'!AZ103)</f>
        <v>1584.1783519532642</v>
      </c>
    </row>
    <row r="105" spans="1:52" x14ac:dyDescent="0.2">
      <c r="A105" s="1">
        <v>102</v>
      </c>
      <c r="B105" s="9">
        <v>153</v>
      </c>
      <c r="C105" s="9">
        <v>148</v>
      </c>
      <c r="D105" s="9">
        <v>153</v>
      </c>
      <c r="E105" s="9">
        <v>175</v>
      </c>
      <c r="F105" s="9">
        <v>192</v>
      </c>
      <c r="G105" s="9">
        <v>197</v>
      </c>
      <c r="H105" s="9">
        <v>189</v>
      </c>
      <c r="I105" s="9">
        <v>192</v>
      </c>
      <c r="J105" s="9">
        <v>163</v>
      </c>
      <c r="K105" s="9">
        <v>221</v>
      </c>
      <c r="L105" s="9">
        <v>238</v>
      </c>
      <c r="M105" s="9">
        <v>256</v>
      </c>
      <c r="N105" s="9">
        <v>273</v>
      </c>
      <c r="O105" s="9">
        <v>328</v>
      </c>
      <c r="P105" s="9">
        <v>331</v>
      </c>
      <c r="Q105" s="9">
        <v>398</v>
      </c>
      <c r="R105" s="9">
        <v>393</v>
      </c>
      <c r="S105" s="9">
        <v>361</v>
      </c>
      <c r="T105" s="9">
        <v>372</v>
      </c>
      <c r="U105" s="9">
        <v>385</v>
      </c>
      <c r="V105" s="9">
        <v>396</v>
      </c>
      <c r="W105" s="9">
        <v>410</v>
      </c>
      <c r="X105" s="9">
        <v>469</v>
      </c>
      <c r="Y105" s="9">
        <v>428.5</v>
      </c>
      <c r="Z105" s="9">
        <v>436</v>
      </c>
      <c r="AA105" s="9">
        <f ca="1">Z104-'Baseline female'!Z104</f>
        <v>421.05152891338901</v>
      </c>
      <c r="AB105" s="9">
        <f ca="1">AA104*(1-'Risk female'!AB104)</f>
        <v>477.88517351858445</v>
      </c>
      <c r="AC105" s="9">
        <f ca="1">AB104*(1-'Risk female'!AC104)</f>
        <v>464.48710157975114</v>
      </c>
      <c r="AD105" s="9">
        <f ca="1">AC104*(1-'Risk female'!AD104)</f>
        <v>499.27924150403607</v>
      </c>
      <c r="AE105" s="9">
        <f ca="1">AD104*(1-'Risk female'!AE104)</f>
        <v>483.94251048646407</v>
      </c>
      <c r="AF105" s="9">
        <f ca="1">AE104*(1-'Risk female'!AF104)</f>
        <v>512.94969279270015</v>
      </c>
      <c r="AG105" s="9">
        <f ca="1">AF104*(1-'Risk female'!AG104)</f>
        <v>521.71322657022074</v>
      </c>
      <c r="AH105" s="9">
        <f ca="1">AG104*(1-'Risk female'!AH104)</f>
        <v>555.25123816726773</v>
      </c>
      <c r="AI105" s="9">
        <f ca="1">AH104*(1-'Risk female'!AI104)</f>
        <v>553.81206813437757</v>
      </c>
      <c r="AJ105" s="9">
        <f ca="1">AI104*(1-'Risk female'!AJ104)</f>
        <v>571.40840317222819</v>
      </c>
      <c r="AK105" s="9">
        <f ca="1">AJ104*(1-'Risk female'!AK104)</f>
        <v>565.32914847203926</v>
      </c>
      <c r="AL105" s="9">
        <f ca="1">AK104*(1-'Risk female'!AL104)</f>
        <v>577.09834177765049</v>
      </c>
      <c r="AM105" s="9">
        <f ca="1">AL104*(1-'Risk female'!AM104)</f>
        <v>590.71497176579737</v>
      </c>
      <c r="AN105" s="9">
        <f ca="1">AM104*(1-'Risk female'!AN104)</f>
        <v>602.37110277640988</v>
      </c>
      <c r="AO105" s="9">
        <f ca="1">AN104*(1-'Risk female'!AO104)</f>
        <v>605.53268395746989</v>
      </c>
      <c r="AP105" s="9">
        <f ca="1">AO104*(1-'Risk female'!AP104)</f>
        <v>648.36410327059127</v>
      </c>
      <c r="AQ105" s="9">
        <f ca="1">AP104*(1-'Risk female'!AQ104)</f>
        <v>662.14274962705065</v>
      </c>
      <c r="AR105" s="9">
        <f ca="1">AQ104*(1-'Risk female'!AR104)</f>
        <v>681.33600604854735</v>
      </c>
      <c r="AS105" s="9">
        <f ca="1">AR104*(1-'Risk female'!AS104)</f>
        <v>664.96356918864967</v>
      </c>
      <c r="AT105" s="9">
        <f ca="1">AS104*(1-'Risk female'!AT104)</f>
        <v>700.06471358469605</v>
      </c>
      <c r="AU105" s="9">
        <f ca="1">AT104*(1-'Risk female'!AU104)</f>
        <v>756.31162812192349</v>
      </c>
      <c r="AV105" s="9">
        <f ca="1">AU104*(1-'Risk female'!AV104)</f>
        <v>799.61811463525157</v>
      </c>
      <c r="AW105" s="9">
        <f ca="1">AV104*(1-'Risk female'!AW104)</f>
        <v>768.69380202328489</v>
      </c>
      <c r="AX105" s="9">
        <f ca="1">AW104*(1-'Risk female'!AX104)</f>
        <v>1080.3918351619066</v>
      </c>
      <c r="AY105" s="9">
        <f ca="1">AX104*(1-'Risk female'!AY104)</f>
        <v>1051.4467811396432</v>
      </c>
      <c r="AZ105" s="9">
        <f ca="1">AY104*(1-'Risk female'!AZ104)</f>
        <v>999.76333776889351</v>
      </c>
    </row>
    <row r="106" spans="1:52" x14ac:dyDescent="0.2">
      <c r="A106" s="1">
        <v>103</v>
      </c>
      <c r="B106" s="9">
        <v>77</v>
      </c>
      <c r="C106" s="9">
        <v>75</v>
      </c>
      <c r="D106" s="9">
        <v>71</v>
      </c>
      <c r="E106" s="9">
        <v>63</v>
      </c>
      <c r="F106" s="9">
        <v>89</v>
      </c>
      <c r="G106" s="9">
        <v>102</v>
      </c>
      <c r="H106" s="9">
        <v>95</v>
      </c>
      <c r="I106" s="9">
        <v>103</v>
      </c>
      <c r="J106" s="9">
        <v>100</v>
      </c>
      <c r="K106" s="9">
        <v>78</v>
      </c>
      <c r="L106" s="9">
        <v>103</v>
      </c>
      <c r="M106" s="9">
        <v>116</v>
      </c>
      <c r="N106" s="9">
        <v>129</v>
      </c>
      <c r="O106" s="9">
        <v>131</v>
      </c>
      <c r="P106" s="9">
        <v>197</v>
      </c>
      <c r="Q106" s="9">
        <v>182</v>
      </c>
      <c r="R106" s="9">
        <v>243</v>
      </c>
      <c r="S106" s="9">
        <v>235</v>
      </c>
      <c r="T106" s="9">
        <v>198</v>
      </c>
      <c r="U106" s="9">
        <v>215</v>
      </c>
      <c r="V106" s="9">
        <v>236</v>
      </c>
      <c r="W106" s="9">
        <v>237</v>
      </c>
      <c r="X106" s="9">
        <v>218</v>
      </c>
      <c r="Y106" s="9">
        <v>267</v>
      </c>
      <c r="Z106" s="9">
        <v>244</v>
      </c>
      <c r="AA106" s="9">
        <f ca="1">Z105-'Baseline female'!Z105</f>
        <v>242.93548811629836</v>
      </c>
      <c r="AB106" s="9">
        <f ca="1">AA105*(1-'Risk female'!AB105)</f>
        <v>234.60632729056849</v>
      </c>
      <c r="AC106" s="9">
        <f ca="1">AB105*(1-'Risk female'!AC105)</f>
        <v>266.27355021164965</v>
      </c>
      <c r="AD106" s="9">
        <f ca="1">AC105*(1-'Risk female'!AD105)</f>
        <v>258.80825859174655</v>
      </c>
      <c r="AE106" s="9">
        <f ca="1">AD105*(1-'Risk female'!AE105)</f>
        <v>278.19414275485826</v>
      </c>
      <c r="AF106" s="9">
        <f ca="1">AE105*(1-'Risk female'!AF105)</f>
        <v>269.6486468010458</v>
      </c>
      <c r="AG106" s="9">
        <f ca="1">AF105*(1-'Risk female'!AG105)</f>
        <v>285.81120182958688</v>
      </c>
      <c r="AH106" s="9">
        <f ca="1">AG105*(1-'Risk female'!AH105)</f>
        <v>290.69416824212277</v>
      </c>
      <c r="AI106" s="9">
        <f ca="1">AH105*(1-'Risk female'!AI105)</f>
        <v>309.38126277831236</v>
      </c>
      <c r="AJ106" s="9">
        <f ca="1">AI105*(1-'Risk female'!AJ105)</f>
        <v>308.57936948835248</v>
      </c>
      <c r="AK106" s="9">
        <f ca="1">AJ105*(1-'Risk female'!AK105)</f>
        <v>318.38389756513726</v>
      </c>
      <c r="AL106" s="9">
        <f ca="1">AK105*(1-'Risk female'!AL105)</f>
        <v>314.99658860189481</v>
      </c>
      <c r="AM106" s="9">
        <f ca="1">AL105*(1-'Risk female'!AM105)</f>
        <v>321.55428291481627</v>
      </c>
      <c r="AN106" s="9">
        <f ca="1">AM105*(1-'Risk female'!AN105)</f>
        <v>329.14135321910408</v>
      </c>
      <c r="AO106" s="9">
        <f ca="1">AN105*(1-'Risk female'!AO105)</f>
        <v>335.63605018380741</v>
      </c>
      <c r="AP106" s="9">
        <f ca="1">AO105*(1-'Risk female'!AP105)</f>
        <v>337.39765630178937</v>
      </c>
      <c r="AQ106" s="9">
        <f ca="1">AP105*(1-'Risk female'!AQ105)</f>
        <v>361.26295849799806</v>
      </c>
      <c r="AR106" s="9">
        <f ca="1">AQ105*(1-'Risk female'!AR105)</f>
        <v>368.9403029433841</v>
      </c>
      <c r="AS106" s="9">
        <f ca="1">AR105*(1-'Risk female'!AS105)</f>
        <v>379.63462201975466</v>
      </c>
      <c r="AT106" s="9">
        <f ca="1">AS105*(1-'Risk female'!AT105)</f>
        <v>370.51203958807457</v>
      </c>
      <c r="AU106" s="9">
        <f ca="1">AT105*(1-'Risk female'!AU105)</f>
        <v>390.07009841214386</v>
      </c>
      <c r="AV106" s="9">
        <f ca="1">AU105*(1-'Risk female'!AV105)</f>
        <v>421.41040033447655</v>
      </c>
      <c r="AW106" s="9">
        <f ca="1">AV105*(1-'Risk female'!AW105)</f>
        <v>445.54040593015833</v>
      </c>
      <c r="AX106" s="9">
        <f ca="1">AW105*(1-'Risk female'!AX105)</f>
        <v>428.30964221674293</v>
      </c>
      <c r="AY106" s="9">
        <f ca="1">AX105*(1-'Risk female'!AY105)</f>
        <v>601.98513264202086</v>
      </c>
      <c r="AZ106" s="9">
        <f ca="1">AY105*(1-'Risk female'!AZ105)</f>
        <v>585.8571949643806</v>
      </c>
    </row>
    <row r="107" spans="1:52" x14ac:dyDescent="0.2">
      <c r="A107" s="1">
        <v>104</v>
      </c>
      <c r="B107" s="9">
        <v>28</v>
      </c>
      <c r="C107" s="9">
        <v>24</v>
      </c>
      <c r="D107" s="9">
        <v>25</v>
      </c>
      <c r="E107" s="9">
        <v>29</v>
      </c>
      <c r="F107" s="9">
        <v>24</v>
      </c>
      <c r="G107" s="9">
        <v>31</v>
      </c>
      <c r="H107" s="9">
        <v>39</v>
      </c>
      <c r="I107" s="9">
        <v>34</v>
      </c>
      <c r="J107" s="9">
        <v>46</v>
      </c>
      <c r="K107" s="9">
        <v>35</v>
      </c>
      <c r="L107" s="9">
        <v>25</v>
      </c>
      <c r="M107" s="9">
        <v>41</v>
      </c>
      <c r="N107" s="9">
        <v>55</v>
      </c>
      <c r="O107" s="9">
        <v>59</v>
      </c>
      <c r="P107" s="9">
        <v>55</v>
      </c>
      <c r="Q107" s="9">
        <v>119</v>
      </c>
      <c r="R107" s="9">
        <v>104</v>
      </c>
      <c r="S107" s="9">
        <v>145</v>
      </c>
      <c r="T107" s="9">
        <v>129</v>
      </c>
      <c r="U107" s="9">
        <v>108</v>
      </c>
      <c r="V107" s="9">
        <v>117</v>
      </c>
      <c r="W107" s="9">
        <v>134</v>
      </c>
      <c r="X107" s="9">
        <v>137</v>
      </c>
      <c r="Y107" s="9">
        <v>111</v>
      </c>
      <c r="Z107" s="9">
        <v>136</v>
      </c>
      <c r="AA107" s="9">
        <f ca="1">Z106-'Baseline female'!Z106</f>
        <v>131.32850418260387</v>
      </c>
      <c r="AB107" s="9">
        <f ca="1">AA106*(1-'Risk female'!AB106)</f>
        <v>130.75555027534512</v>
      </c>
      <c r="AC107" s="9">
        <f ca="1">AB106*(1-'Risk female'!AC106)</f>
        <v>126.27253292969164</v>
      </c>
      <c r="AD107" s="9">
        <f ca="1">AC106*(1-'Risk female'!AD106)</f>
        <v>143.31683218314515</v>
      </c>
      <c r="AE107" s="9">
        <f ca="1">AD106*(1-'Risk female'!AE106)</f>
        <v>139.29877652032218</v>
      </c>
      <c r="AF107" s="9">
        <f ca="1">AE106*(1-'Risk female'!AF106)</f>
        <v>149.73287147687421</v>
      </c>
      <c r="AG107" s="9">
        <f ca="1">AF106*(1-'Risk female'!AG106)</f>
        <v>145.13341573460912</v>
      </c>
      <c r="AH107" s="9">
        <f ca="1">AG106*(1-'Risk female'!AH106)</f>
        <v>153.83261317586863</v>
      </c>
      <c r="AI107" s="9">
        <f ca="1">AH106*(1-'Risk female'!AI106)</f>
        <v>156.46077987641056</v>
      </c>
      <c r="AJ107" s="9">
        <f ca="1">AI106*(1-'Risk female'!AJ106)</f>
        <v>166.51876419180684</v>
      </c>
      <c r="AK107" s="9">
        <f ca="1">AJ106*(1-'Risk female'!AK106)</f>
        <v>166.08715990375561</v>
      </c>
      <c r="AL107" s="9">
        <f ca="1">AK106*(1-'Risk female'!AL106)</f>
        <v>171.36426648793793</v>
      </c>
      <c r="AM107" s="9">
        <f ca="1">AL106*(1-'Risk female'!AM106)</f>
        <v>169.54110985127008</v>
      </c>
      <c r="AN107" s="9">
        <f ca="1">AM106*(1-'Risk female'!AN106)</f>
        <v>173.07066798652721</v>
      </c>
      <c r="AO107" s="9">
        <f ca="1">AN106*(1-'Risk female'!AO106)</f>
        <v>177.15426878238941</v>
      </c>
      <c r="AP107" s="9">
        <f ca="1">AO106*(1-'Risk female'!AP106)</f>
        <v>180.6499197557246</v>
      </c>
      <c r="AQ107" s="9">
        <f ca="1">AP106*(1-'Risk female'!AQ106)</f>
        <v>181.59807179028809</v>
      </c>
      <c r="AR107" s="9">
        <f ca="1">AQ106*(1-'Risk female'!AR106)</f>
        <v>194.44313096772208</v>
      </c>
      <c r="AS107" s="9">
        <f ca="1">AR106*(1-'Risk female'!AS106)</f>
        <v>198.5753201566859</v>
      </c>
      <c r="AT107" s="9">
        <f ca="1">AS106*(1-'Risk female'!AT106)</f>
        <v>204.331340351568</v>
      </c>
      <c r="AU107" s="9">
        <f ca="1">AT106*(1-'Risk female'!AU106)</f>
        <v>199.42127844568668</v>
      </c>
      <c r="AV107" s="9">
        <f ca="1">AU106*(1-'Risk female'!AV106)</f>
        <v>209.94804324109813</v>
      </c>
      <c r="AW107" s="9">
        <f ca="1">AV106*(1-'Risk female'!AW106)</f>
        <v>226.81638329065197</v>
      </c>
      <c r="AX107" s="9">
        <f ca="1">AW106*(1-'Risk female'!AX106)</f>
        <v>239.80391419556489</v>
      </c>
      <c r="AY107" s="9">
        <f ca="1">AX106*(1-'Risk female'!AY106)</f>
        <v>230.52977311193072</v>
      </c>
      <c r="AZ107" s="9">
        <f ca="1">AY106*(1-'Risk female'!AZ106)</f>
        <v>324.00740577886472</v>
      </c>
    </row>
    <row r="109" spans="1:52" x14ac:dyDescent="0.2">
      <c r="A109" s="8" t="s">
        <v>5</v>
      </c>
      <c r="B109" s="9">
        <f t="shared" ref="B109:Z109" si="3">SUM(B3:B107)</f>
        <v>8046532</v>
      </c>
      <c r="C109" s="9">
        <f t="shared" si="3"/>
        <v>8104327</v>
      </c>
      <c r="D109" s="9">
        <f t="shared" si="3"/>
        <v>8154253</v>
      </c>
      <c r="E109" s="9">
        <f t="shared" si="3"/>
        <v>8193710</v>
      </c>
      <c r="F109" s="9">
        <f t="shared" si="3"/>
        <v>8224703</v>
      </c>
      <c r="G109" s="9">
        <f t="shared" si="3"/>
        <v>8247137</v>
      </c>
      <c r="H109" s="9">
        <f t="shared" si="3"/>
        <v>8262123</v>
      </c>
      <c r="I109" s="9">
        <f t="shared" si="3"/>
        <v>8280248</v>
      </c>
      <c r="J109" s="9">
        <f t="shared" si="3"/>
        <v>8310286</v>
      </c>
      <c r="K109" s="9">
        <f t="shared" si="3"/>
        <v>8349266</v>
      </c>
      <c r="L109" s="9">
        <f t="shared" si="3"/>
        <v>8390990</v>
      </c>
      <c r="M109" s="9">
        <f t="shared" si="3"/>
        <v>8429021</v>
      </c>
      <c r="N109" s="9">
        <f t="shared" si="3"/>
        <v>8459256</v>
      </c>
      <c r="O109" s="9">
        <f t="shared" si="3"/>
        <v>8483125</v>
      </c>
      <c r="P109" s="9">
        <f t="shared" si="3"/>
        <v>8510897</v>
      </c>
      <c r="Q109" s="9">
        <f t="shared" si="3"/>
        <v>8544774</v>
      </c>
      <c r="R109" s="9">
        <f t="shared" si="3"/>
        <v>8584034</v>
      </c>
      <c r="S109" s="9">
        <f t="shared" si="3"/>
        <v>8630076</v>
      </c>
      <c r="T109" s="9">
        <f t="shared" si="3"/>
        <v>8677400</v>
      </c>
      <c r="U109" s="9">
        <f t="shared" si="3"/>
        <v>8730153</v>
      </c>
      <c r="V109" s="9">
        <f t="shared" si="3"/>
        <v>8774056</v>
      </c>
      <c r="W109" s="9">
        <f t="shared" si="3"/>
        <v>8816895</v>
      </c>
      <c r="X109" s="9">
        <f t="shared" si="3"/>
        <v>8902942</v>
      </c>
      <c r="Y109" s="9">
        <f t="shared" si="3"/>
        <v>8991446.5</v>
      </c>
      <c r="Z109" s="9">
        <f t="shared" si="3"/>
        <v>9043723</v>
      </c>
      <c r="AA109" s="9">
        <f ca="1">SUM(AA3:AA107)</f>
        <v>9041419.879524935</v>
      </c>
      <c r="AB109" s="9">
        <f ca="1">SUM(AB3:AB107)</f>
        <v>9037710.4252045378</v>
      </c>
      <c r="AC109" s="9">
        <f t="shared" ref="AC109:AZ109" ca="1" si="4">SUM(AC3:AC107)</f>
        <v>9031761.9126480278</v>
      </c>
      <c r="AD109" s="9">
        <f t="shared" ca="1" si="4"/>
        <v>9023539.3116565365</v>
      </c>
      <c r="AE109" s="9">
        <f t="shared" ca="1" si="4"/>
        <v>9012967.292011939</v>
      </c>
      <c r="AF109" s="9">
        <f t="shared" ca="1" si="4"/>
        <v>8999984.545461366</v>
      </c>
      <c r="AG109" s="9">
        <f t="shared" ca="1" si="4"/>
        <v>8984534.9347969554</v>
      </c>
      <c r="AH109" s="9">
        <f t="shared" ca="1" si="4"/>
        <v>8966564.6197257936</v>
      </c>
      <c r="AI109" s="9">
        <f t="shared" ca="1" si="4"/>
        <v>8946002.1771315541</v>
      </c>
      <c r="AJ109" s="9">
        <f t="shared" ca="1" si="4"/>
        <v>8922836.1520240624</v>
      </c>
      <c r="AK109" s="9">
        <f t="shared" ca="1" si="4"/>
        <v>8897099.2549808715</v>
      </c>
      <c r="AL109" s="9">
        <f t="shared" ca="1" si="4"/>
        <v>8868841.6719301734</v>
      </c>
      <c r="AM109" s="9">
        <f t="shared" ca="1" si="4"/>
        <v>8838146.6270125173</v>
      </c>
      <c r="AN109" s="9">
        <f t="shared" ca="1" si="4"/>
        <v>8805170.8531056587</v>
      </c>
      <c r="AO109" s="9">
        <f t="shared" ca="1" si="4"/>
        <v>8770047.2986432966</v>
      </c>
      <c r="AP109" s="9">
        <f t="shared" ca="1" si="4"/>
        <v>8732953.7696479559</v>
      </c>
      <c r="AQ109" s="9">
        <f t="shared" ca="1" si="4"/>
        <v>8694043.7384357862</v>
      </c>
      <c r="AR109" s="9">
        <f t="shared" ca="1" si="4"/>
        <v>8653442.7285799924</v>
      </c>
      <c r="AS109" s="9">
        <f t="shared" ca="1" si="4"/>
        <v>8611256.7306406889</v>
      </c>
      <c r="AT109" s="9">
        <f t="shared" ca="1" si="4"/>
        <v>8567567.9813274778</v>
      </c>
      <c r="AU109" s="9">
        <f t="shared" ca="1" si="4"/>
        <v>8522461.8238389771</v>
      </c>
      <c r="AV109" s="9">
        <f t="shared" ca="1" si="4"/>
        <v>8475989.1478877254</v>
      </c>
      <c r="AW109" s="9">
        <f t="shared" ca="1" si="4"/>
        <v>8428147.4904743303</v>
      </c>
      <c r="AX109" s="9">
        <f t="shared" ca="1" si="4"/>
        <v>8378964.5957423002</v>
      </c>
      <c r="AY109" s="9">
        <f t="shared" ca="1" si="4"/>
        <v>8328456.8311634511</v>
      </c>
      <c r="AZ109" s="9">
        <f t="shared" ca="1" si="4"/>
        <v>8276673.7714688443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12C3AD-B276-A042-8671-0C7A9DDC4098}">
  <dimension ref="A1:AJ137"/>
  <sheetViews>
    <sheetView zoomScale="89" zoomScaleNormal="89" workbookViewId="0">
      <pane xSplit="1" ySplit="2" topLeftCell="J106" activePane="bottomRight" state="frozen"/>
      <selection activeCell="AA106" sqref="AA106"/>
      <selection pane="topRight" activeCell="AA106" sqref="AA106"/>
      <selection pane="bottomLeft" activeCell="AA106" sqref="AA106"/>
      <selection pane="bottomRight" activeCell="A117" sqref="A117"/>
    </sheetView>
  </sheetViews>
  <sheetFormatPr baseColWidth="10" defaultRowHeight="16" x14ac:dyDescent="0.2"/>
  <cols>
    <col min="1" max="1" width="10.83203125" style="8"/>
  </cols>
  <sheetData>
    <row r="1" spans="1:36" s="8" customForma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</row>
    <row r="2" spans="1:36" s="8" customFormat="1" x14ac:dyDescent="0.2">
      <c r="A2" s="1" t="s">
        <v>0</v>
      </c>
      <c r="B2" s="1">
        <v>2000</v>
      </c>
      <c r="C2" s="1">
        <f>B2+1</f>
        <v>2001</v>
      </c>
      <c r="D2" s="1">
        <f t="shared" ref="D2:K2" si="0">C2+1</f>
        <v>2002</v>
      </c>
      <c r="E2" s="1">
        <f t="shared" si="0"/>
        <v>2003</v>
      </c>
      <c r="F2" s="1">
        <f t="shared" si="0"/>
        <v>2004</v>
      </c>
      <c r="G2" s="1">
        <f t="shared" si="0"/>
        <v>2005</v>
      </c>
      <c r="H2" s="1">
        <f t="shared" si="0"/>
        <v>2006</v>
      </c>
      <c r="I2" s="1">
        <f t="shared" si="0"/>
        <v>2007</v>
      </c>
      <c r="J2" s="1">
        <f t="shared" si="0"/>
        <v>2008</v>
      </c>
      <c r="K2" s="1">
        <f t="shared" si="0"/>
        <v>2009</v>
      </c>
      <c r="L2" s="1">
        <v>2010</v>
      </c>
      <c r="M2" s="1">
        <v>2011</v>
      </c>
      <c r="N2" s="1">
        <v>2012</v>
      </c>
      <c r="O2" s="1">
        <v>2013</v>
      </c>
      <c r="P2" s="1">
        <v>2014</v>
      </c>
      <c r="Q2" s="1">
        <v>2015</v>
      </c>
      <c r="R2" s="1">
        <v>2016</v>
      </c>
      <c r="S2" s="1">
        <v>2017</v>
      </c>
      <c r="T2" s="1">
        <v>2018</v>
      </c>
      <c r="U2" s="1">
        <v>2019</v>
      </c>
      <c r="V2" s="1">
        <v>2020</v>
      </c>
      <c r="W2" s="1">
        <v>2021</v>
      </c>
      <c r="X2" s="1">
        <v>2022</v>
      </c>
      <c r="Y2" s="1">
        <v>2023</v>
      </c>
      <c r="Z2" s="1">
        <v>2024</v>
      </c>
      <c r="AA2" s="1">
        <v>2025</v>
      </c>
      <c r="AB2" s="1">
        <v>2026</v>
      </c>
      <c r="AC2" s="1">
        <v>2027</v>
      </c>
      <c r="AD2" s="1">
        <v>2028</v>
      </c>
      <c r="AE2" s="1">
        <v>2029</v>
      </c>
      <c r="AF2" s="1">
        <v>2030</v>
      </c>
    </row>
    <row r="3" spans="1:36" x14ac:dyDescent="0.2">
      <c r="A3" s="1">
        <v>0</v>
      </c>
      <c r="B3" s="9">
        <v>582</v>
      </c>
      <c r="C3" s="9">
        <v>615</v>
      </c>
      <c r="D3" s="9">
        <v>569</v>
      </c>
      <c r="E3" s="9">
        <v>562</v>
      </c>
      <c r="F3" s="9">
        <v>490</v>
      </c>
      <c r="G3" s="9">
        <v>506</v>
      </c>
      <c r="H3" s="9">
        <v>468</v>
      </c>
      <c r="I3" s="9">
        <v>435</v>
      </c>
      <c r="J3" s="9">
        <v>378</v>
      </c>
      <c r="K3" s="9">
        <v>394</v>
      </c>
      <c r="L3" s="9">
        <v>378</v>
      </c>
      <c r="M3" s="9">
        <v>375</v>
      </c>
      <c r="N3" s="9">
        <v>361</v>
      </c>
      <c r="O3" s="9">
        <v>353</v>
      </c>
      <c r="P3" s="9">
        <v>354</v>
      </c>
      <c r="Q3" s="9">
        <v>313</v>
      </c>
      <c r="R3" s="9">
        <v>323</v>
      </c>
      <c r="S3" s="9">
        <v>347</v>
      </c>
      <c r="T3" s="9">
        <v>332</v>
      </c>
      <c r="U3" s="9">
        <v>342</v>
      </c>
      <c r="V3" s="9">
        <v>360</v>
      </c>
      <c r="W3" s="9">
        <v>333</v>
      </c>
      <c r="X3" s="9">
        <v>306</v>
      </c>
      <c r="Y3" s="9">
        <v>343</v>
      </c>
      <c r="Z3" s="9">
        <v>299</v>
      </c>
      <c r="AA3" s="9">
        <v>317</v>
      </c>
      <c r="AB3" s="9"/>
      <c r="AC3" s="9"/>
      <c r="AD3" s="9"/>
      <c r="AE3" s="9"/>
      <c r="AF3" s="9"/>
      <c r="AG3" s="9"/>
      <c r="AH3" s="9"/>
      <c r="AI3" s="9"/>
      <c r="AJ3" s="9"/>
    </row>
    <row r="4" spans="1:36" x14ac:dyDescent="0.2">
      <c r="A4" s="1">
        <v>1</v>
      </c>
      <c r="B4" s="9">
        <v>52</v>
      </c>
      <c r="C4" s="9">
        <v>48</v>
      </c>
      <c r="D4" s="9">
        <v>48</v>
      </c>
      <c r="E4" s="9">
        <v>45</v>
      </c>
      <c r="F4" s="9">
        <v>39</v>
      </c>
      <c r="G4" s="9">
        <v>38</v>
      </c>
      <c r="H4" s="9">
        <v>33</v>
      </c>
      <c r="I4" s="9">
        <v>35</v>
      </c>
      <c r="J4" s="9">
        <v>22</v>
      </c>
      <c r="K4" s="9">
        <v>29</v>
      </c>
      <c r="L4" s="9">
        <v>23</v>
      </c>
      <c r="M4" s="9">
        <v>22</v>
      </c>
      <c r="N4" s="9">
        <v>33</v>
      </c>
      <c r="O4" s="9">
        <v>19</v>
      </c>
      <c r="P4" s="9">
        <v>21</v>
      </c>
      <c r="Q4" s="9">
        <v>20</v>
      </c>
      <c r="R4" s="9">
        <v>19</v>
      </c>
      <c r="S4" s="9">
        <v>18</v>
      </c>
      <c r="T4" s="9">
        <v>18</v>
      </c>
      <c r="U4" s="9">
        <v>25</v>
      </c>
      <c r="V4" s="9">
        <v>14</v>
      </c>
      <c r="W4" s="9">
        <v>16</v>
      </c>
      <c r="X4" s="9">
        <v>20</v>
      </c>
      <c r="Y4" s="9">
        <v>17</v>
      </c>
      <c r="Z4" s="9">
        <v>20</v>
      </c>
      <c r="AA4" s="9">
        <f>Z4*(77/AB$4)</f>
        <v>16.210526315789473</v>
      </c>
      <c r="AB4" s="9">
        <f>SUM(Z4:Z12)</f>
        <v>95</v>
      </c>
      <c r="AC4" s="9"/>
      <c r="AD4" s="9"/>
      <c r="AE4" s="9"/>
      <c r="AF4" s="9"/>
      <c r="AG4" s="9"/>
      <c r="AH4" s="9"/>
      <c r="AI4" s="9"/>
      <c r="AJ4" s="9"/>
    </row>
    <row r="5" spans="1:36" x14ac:dyDescent="0.2">
      <c r="A5" s="1">
        <v>2</v>
      </c>
      <c r="B5" s="9">
        <v>34</v>
      </c>
      <c r="C5" s="9">
        <v>27</v>
      </c>
      <c r="D5" s="9">
        <v>39</v>
      </c>
      <c r="E5" s="9">
        <v>31</v>
      </c>
      <c r="F5" s="9">
        <v>29</v>
      </c>
      <c r="G5" s="9">
        <v>28</v>
      </c>
      <c r="H5" s="9">
        <v>28</v>
      </c>
      <c r="I5" s="9">
        <v>20</v>
      </c>
      <c r="J5" s="9">
        <v>17</v>
      </c>
      <c r="K5" s="9">
        <v>23</v>
      </c>
      <c r="L5" s="9">
        <v>20</v>
      </c>
      <c r="M5" s="9">
        <v>22</v>
      </c>
      <c r="N5" s="9">
        <v>19</v>
      </c>
      <c r="O5" s="9">
        <v>13</v>
      </c>
      <c r="P5" s="9">
        <v>12</v>
      </c>
      <c r="Q5" s="9">
        <v>11</v>
      </c>
      <c r="R5" s="9">
        <v>18</v>
      </c>
      <c r="S5" s="9">
        <v>12</v>
      </c>
      <c r="T5" s="9">
        <v>13</v>
      </c>
      <c r="U5" s="9">
        <v>8</v>
      </c>
      <c r="V5" s="9">
        <v>14</v>
      </c>
      <c r="W5" s="9">
        <v>12</v>
      </c>
      <c r="X5" s="9">
        <v>11</v>
      </c>
      <c r="Y5" s="9">
        <v>16</v>
      </c>
      <c r="Z5" s="9">
        <v>14</v>
      </c>
      <c r="AA5" s="9">
        <f t="shared" ref="AA5:AA12" si="1">Z5*(77/AB$4)</f>
        <v>11.34736842105263</v>
      </c>
      <c r="AB5" s="9"/>
      <c r="AC5" s="9"/>
      <c r="AD5" s="9"/>
      <c r="AE5" s="9"/>
      <c r="AF5" s="9"/>
      <c r="AG5" s="9"/>
      <c r="AH5" s="9"/>
      <c r="AI5" s="9"/>
      <c r="AJ5" s="9"/>
    </row>
    <row r="6" spans="1:36" x14ac:dyDescent="0.2">
      <c r="A6" s="1">
        <v>3</v>
      </c>
      <c r="B6" s="9">
        <v>19</v>
      </c>
      <c r="C6" s="9">
        <v>32</v>
      </c>
      <c r="D6" s="9">
        <v>23</v>
      </c>
      <c r="E6" s="9">
        <v>21</v>
      </c>
      <c r="F6" s="9">
        <v>22</v>
      </c>
      <c r="G6" s="9">
        <v>22</v>
      </c>
      <c r="H6" s="9">
        <v>21</v>
      </c>
      <c r="I6" s="9">
        <v>10</v>
      </c>
      <c r="J6" s="9">
        <v>21</v>
      </c>
      <c r="K6" s="9">
        <v>15</v>
      </c>
      <c r="L6" s="9">
        <v>17</v>
      </c>
      <c r="M6" s="9">
        <v>16</v>
      </c>
      <c r="N6" s="9">
        <v>12</v>
      </c>
      <c r="O6" s="9">
        <v>11</v>
      </c>
      <c r="P6" s="9">
        <v>10</v>
      </c>
      <c r="Q6" s="9">
        <v>16</v>
      </c>
      <c r="R6" s="9">
        <v>13</v>
      </c>
      <c r="S6" s="9">
        <v>5</v>
      </c>
      <c r="T6" s="9">
        <v>10</v>
      </c>
      <c r="U6" s="9">
        <v>13</v>
      </c>
      <c r="V6" s="9">
        <v>12</v>
      </c>
      <c r="W6" s="9">
        <v>3</v>
      </c>
      <c r="X6" s="9">
        <v>15</v>
      </c>
      <c r="Y6" s="9">
        <v>9</v>
      </c>
      <c r="Z6" s="9">
        <v>14</v>
      </c>
      <c r="AA6" s="9">
        <f t="shared" si="1"/>
        <v>11.34736842105263</v>
      </c>
      <c r="AB6" s="9"/>
      <c r="AC6" s="9"/>
      <c r="AD6" s="9"/>
      <c r="AE6" s="9"/>
      <c r="AF6" s="9"/>
      <c r="AG6" s="9"/>
      <c r="AH6" s="9"/>
      <c r="AI6" s="9"/>
      <c r="AJ6" s="9"/>
    </row>
    <row r="7" spans="1:36" x14ac:dyDescent="0.2">
      <c r="A7" s="1">
        <v>4</v>
      </c>
      <c r="B7" s="9">
        <v>16</v>
      </c>
      <c r="C7" s="9">
        <v>19</v>
      </c>
      <c r="D7" s="9">
        <v>15</v>
      </c>
      <c r="E7" s="9">
        <v>18</v>
      </c>
      <c r="F7" s="9">
        <v>18</v>
      </c>
      <c r="G7" s="9">
        <v>14</v>
      </c>
      <c r="H7" s="9">
        <v>14</v>
      </c>
      <c r="I7" s="9">
        <v>19</v>
      </c>
      <c r="J7" s="9">
        <v>18</v>
      </c>
      <c r="K7" s="9">
        <v>9</v>
      </c>
      <c r="L7" s="9">
        <v>15</v>
      </c>
      <c r="M7" s="9">
        <v>5</v>
      </c>
      <c r="N7" s="9">
        <v>14</v>
      </c>
      <c r="O7" s="9">
        <v>10</v>
      </c>
      <c r="P7" s="9">
        <v>9</v>
      </c>
      <c r="Q7" s="9">
        <v>15</v>
      </c>
      <c r="R7" s="9">
        <v>15</v>
      </c>
      <c r="S7" s="9">
        <v>11</v>
      </c>
      <c r="T7" s="9">
        <v>10</v>
      </c>
      <c r="U7" s="9">
        <v>8</v>
      </c>
      <c r="V7" s="9">
        <v>7</v>
      </c>
      <c r="W7" s="9">
        <v>10</v>
      </c>
      <c r="X7" s="9">
        <v>13</v>
      </c>
      <c r="Y7" s="9">
        <v>8</v>
      </c>
      <c r="Z7" s="9">
        <v>6</v>
      </c>
      <c r="AA7" s="9">
        <f t="shared" si="1"/>
        <v>4.8631578947368421</v>
      </c>
      <c r="AB7" s="9"/>
      <c r="AC7" s="9"/>
      <c r="AD7" s="9"/>
      <c r="AE7" s="9"/>
      <c r="AF7" s="9"/>
      <c r="AG7" s="9"/>
      <c r="AH7" s="9"/>
      <c r="AI7" s="9"/>
      <c r="AJ7" s="9"/>
    </row>
    <row r="8" spans="1:36" x14ac:dyDescent="0.2">
      <c r="A8" s="1">
        <v>5</v>
      </c>
      <c r="B8" s="9">
        <v>19</v>
      </c>
      <c r="C8" s="9">
        <v>25</v>
      </c>
      <c r="D8" s="9">
        <v>14</v>
      </c>
      <c r="E8" s="9">
        <v>20</v>
      </c>
      <c r="F8" s="9">
        <v>11</v>
      </c>
      <c r="G8" s="9">
        <v>16</v>
      </c>
      <c r="H8" s="9">
        <v>14</v>
      </c>
      <c r="I8" s="9">
        <v>14</v>
      </c>
      <c r="J8" s="9">
        <v>7</v>
      </c>
      <c r="K8" s="9">
        <v>6</v>
      </c>
      <c r="L8" s="9">
        <v>4</v>
      </c>
      <c r="M8" s="9">
        <v>10</v>
      </c>
      <c r="N8" s="9">
        <v>15</v>
      </c>
      <c r="O8" s="9">
        <v>10</v>
      </c>
      <c r="P8" s="9">
        <v>9</v>
      </c>
      <c r="Q8" s="9">
        <v>4</v>
      </c>
      <c r="R8" s="9">
        <v>5</v>
      </c>
      <c r="S8" s="9">
        <v>9</v>
      </c>
      <c r="T8" s="9">
        <v>3</v>
      </c>
      <c r="U8" s="9">
        <v>9</v>
      </c>
      <c r="V8" s="9">
        <v>10</v>
      </c>
      <c r="W8" s="9">
        <v>6</v>
      </c>
      <c r="X8" s="9">
        <v>7</v>
      </c>
      <c r="Y8" s="9">
        <v>7</v>
      </c>
      <c r="Z8" s="9">
        <v>5</v>
      </c>
      <c r="AA8" s="9">
        <f t="shared" si="1"/>
        <v>4.0526315789473681</v>
      </c>
      <c r="AB8" s="9"/>
      <c r="AC8" s="9"/>
      <c r="AD8" s="9"/>
      <c r="AE8" s="9"/>
      <c r="AF8" s="9"/>
      <c r="AG8" s="9"/>
      <c r="AH8" s="9"/>
      <c r="AI8" s="9"/>
      <c r="AJ8" s="9"/>
    </row>
    <row r="9" spans="1:36" x14ac:dyDescent="0.2">
      <c r="A9" s="1">
        <v>6</v>
      </c>
      <c r="B9" s="9">
        <v>18</v>
      </c>
      <c r="C9" s="9">
        <v>15</v>
      </c>
      <c r="D9" s="9">
        <v>12</v>
      </c>
      <c r="E9" s="9">
        <v>20</v>
      </c>
      <c r="F9" s="9">
        <v>9</v>
      </c>
      <c r="G9" s="9">
        <v>13</v>
      </c>
      <c r="H9" s="9">
        <v>10</v>
      </c>
      <c r="I9" s="9">
        <v>9</v>
      </c>
      <c r="J9" s="9">
        <v>12</v>
      </c>
      <c r="K9" s="9">
        <v>10</v>
      </c>
      <c r="L9" s="9">
        <v>7</v>
      </c>
      <c r="M9" s="9">
        <v>6</v>
      </c>
      <c r="N9" s="9">
        <v>13</v>
      </c>
      <c r="O9" s="9">
        <v>8</v>
      </c>
      <c r="P9" s="9">
        <v>11</v>
      </c>
      <c r="Q9" s="9">
        <v>6</v>
      </c>
      <c r="R9" s="9">
        <v>5</v>
      </c>
      <c r="S9" s="9">
        <v>12</v>
      </c>
      <c r="T9" s="9">
        <v>10</v>
      </c>
      <c r="U9" s="9">
        <v>6</v>
      </c>
      <c r="V9" s="9">
        <v>4</v>
      </c>
      <c r="W9" s="9">
        <v>5</v>
      </c>
      <c r="X9" s="9">
        <v>5</v>
      </c>
      <c r="Y9" s="9">
        <v>6</v>
      </c>
      <c r="Z9" s="9">
        <v>10</v>
      </c>
      <c r="AA9" s="9">
        <f t="shared" si="1"/>
        <v>8.1052631578947363</v>
      </c>
      <c r="AB9" s="9"/>
      <c r="AC9" s="9"/>
      <c r="AD9" s="9"/>
      <c r="AE9" s="9"/>
      <c r="AF9" s="9"/>
      <c r="AG9" s="9"/>
      <c r="AH9" s="9"/>
      <c r="AI9" s="9"/>
      <c r="AJ9" s="9"/>
    </row>
    <row r="10" spans="1:36" x14ac:dyDescent="0.2">
      <c r="A10" s="1">
        <v>7</v>
      </c>
      <c r="B10" s="9">
        <v>11</v>
      </c>
      <c r="C10" s="9">
        <v>14</v>
      </c>
      <c r="D10" s="9">
        <v>13</v>
      </c>
      <c r="E10" s="9">
        <v>20</v>
      </c>
      <c r="F10" s="9">
        <v>12</v>
      </c>
      <c r="G10" s="9">
        <v>10</v>
      </c>
      <c r="H10" s="9">
        <v>13</v>
      </c>
      <c r="I10" s="9">
        <v>6</v>
      </c>
      <c r="J10" s="9">
        <v>9</v>
      </c>
      <c r="K10" s="9">
        <v>15</v>
      </c>
      <c r="L10" s="9">
        <v>9</v>
      </c>
      <c r="M10" s="9">
        <v>11</v>
      </c>
      <c r="N10" s="9">
        <v>5</v>
      </c>
      <c r="O10" s="9">
        <v>10</v>
      </c>
      <c r="P10" s="9">
        <v>4</v>
      </c>
      <c r="Q10" s="9">
        <v>7</v>
      </c>
      <c r="R10" s="9">
        <v>3</v>
      </c>
      <c r="S10" s="9">
        <v>9</v>
      </c>
      <c r="T10" s="9">
        <v>9</v>
      </c>
      <c r="U10" s="9">
        <v>5</v>
      </c>
      <c r="V10" s="9">
        <v>3</v>
      </c>
      <c r="W10" s="9">
        <v>3</v>
      </c>
      <c r="X10" s="9">
        <v>4</v>
      </c>
      <c r="Y10" s="9">
        <v>6</v>
      </c>
      <c r="Z10" s="9">
        <v>8</v>
      </c>
      <c r="AA10" s="9">
        <f t="shared" si="1"/>
        <v>6.4842105263157892</v>
      </c>
      <c r="AB10" s="9"/>
      <c r="AC10" s="9"/>
      <c r="AD10" s="9"/>
      <c r="AE10" s="9"/>
      <c r="AF10" s="9"/>
      <c r="AG10" s="9"/>
      <c r="AH10" s="9"/>
      <c r="AI10" s="9"/>
      <c r="AJ10" s="9"/>
    </row>
    <row r="11" spans="1:36" x14ac:dyDescent="0.2">
      <c r="A11" s="1">
        <v>8</v>
      </c>
      <c r="B11" s="9">
        <v>13</v>
      </c>
      <c r="C11" s="9">
        <v>10</v>
      </c>
      <c r="D11" s="9">
        <v>11</v>
      </c>
      <c r="E11" s="9">
        <v>20</v>
      </c>
      <c r="F11" s="9">
        <v>10</v>
      </c>
      <c r="G11" s="9">
        <v>15</v>
      </c>
      <c r="H11" s="9">
        <v>12</v>
      </c>
      <c r="I11" s="9">
        <v>7</v>
      </c>
      <c r="J11" s="9">
        <v>6</v>
      </c>
      <c r="K11" s="9">
        <v>15</v>
      </c>
      <c r="L11" s="9">
        <v>8</v>
      </c>
      <c r="M11" s="9">
        <v>12</v>
      </c>
      <c r="N11" s="9">
        <v>13</v>
      </c>
      <c r="O11" s="9">
        <v>8</v>
      </c>
      <c r="P11" s="9">
        <v>12</v>
      </c>
      <c r="Q11" s="9">
        <v>5</v>
      </c>
      <c r="R11" s="9">
        <v>11</v>
      </c>
      <c r="S11" s="9">
        <v>7</v>
      </c>
      <c r="T11" s="9">
        <v>5</v>
      </c>
      <c r="U11" s="9">
        <v>2</v>
      </c>
      <c r="V11" s="9">
        <v>5</v>
      </c>
      <c r="W11" s="9">
        <v>3</v>
      </c>
      <c r="X11" s="9">
        <v>13</v>
      </c>
      <c r="Y11" s="9">
        <v>9</v>
      </c>
      <c r="Z11" s="9">
        <v>8</v>
      </c>
      <c r="AA11" s="9">
        <f t="shared" si="1"/>
        <v>6.4842105263157892</v>
      </c>
      <c r="AB11" s="9"/>
      <c r="AC11" s="9"/>
      <c r="AD11" s="9"/>
      <c r="AE11" s="9"/>
      <c r="AF11" s="9"/>
      <c r="AG11" s="9"/>
      <c r="AH11" s="9"/>
      <c r="AI11" s="9"/>
      <c r="AJ11" s="9"/>
    </row>
    <row r="12" spans="1:36" x14ac:dyDescent="0.2">
      <c r="A12" s="1">
        <v>9</v>
      </c>
      <c r="B12" s="9">
        <v>17</v>
      </c>
      <c r="C12" s="9">
        <v>10</v>
      </c>
      <c r="D12" s="9">
        <v>15</v>
      </c>
      <c r="E12" s="9">
        <v>13</v>
      </c>
      <c r="F12" s="9">
        <v>11</v>
      </c>
      <c r="G12" s="9">
        <v>7</v>
      </c>
      <c r="H12" s="9">
        <v>7</v>
      </c>
      <c r="I12" s="9">
        <v>8</v>
      </c>
      <c r="J12" s="9">
        <v>6</v>
      </c>
      <c r="K12" s="9">
        <v>7</v>
      </c>
      <c r="L12" s="9">
        <v>10</v>
      </c>
      <c r="M12" s="9">
        <v>9</v>
      </c>
      <c r="N12" s="9">
        <v>13</v>
      </c>
      <c r="O12" s="9">
        <v>7</v>
      </c>
      <c r="P12" s="9">
        <v>7</v>
      </c>
      <c r="Q12" s="9">
        <v>8</v>
      </c>
      <c r="R12" s="9">
        <v>1</v>
      </c>
      <c r="S12" s="9">
        <v>9</v>
      </c>
      <c r="T12" s="9">
        <v>6</v>
      </c>
      <c r="U12" s="9">
        <v>3</v>
      </c>
      <c r="V12" s="9">
        <v>5</v>
      </c>
      <c r="W12" s="9">
        <v>7</v>
      </c>
      <c r="X12" s="9">
        <v>4</v>
      </c>
      <c r="Y12" s="9">
        <v>11</v>
      </c>
      <c r="Z12" s="9">
        <v>10</v>
      </c>
      <c r="AA12" s="9">
        <f t="shared" si="1"/>
        <v>8.1052631578947363</v>
      </c>
      <c r="AB12" s="9"/>
      <c r="AC12" s="9"/>
      <c r="AD12" s="9"/>
      <c r="AE12" s="9"/>
      <c r="AF12" s="9"/>
      <c r="AG12" s="9"/>
      <c r="AH12" s="9"/>
      <c r="AI12" s="9"/>
      <c r="AJ12" s="9"/>
    </row>
    <row r="13" spans="1:36" x14ac:dyDescent="0.2">
      <c r="A13" s="1">
        <v>10</v>
      </c>
      <c r="B13" s="9">
        <v>13</v>
      </c>
      <c r="C13" s="9">
        <v>19</v>
      </c>
      <c r="D13" s="9">
        <v>19</v>
      </c>
      <c r="E13" s="9">
        <v>13</v>
      </c>
      <c r="F13" s="9">
        <v>9</v>
      </c>
      <c r="G13" s="9">
        <v>10</v>
      </c>
      <c r="H13" s="9">
        <v>9</v>
      </c>
      <c r="I13" s="9">
        <v>3</v>
      </c>
      <c r="J13" s="9">
        <v>9</v>
      </c>
      <c r="K13" s="9">
        <v>6</v>
      </c>
      <c r="L13" s="9">
        <v>12</v>
      </c>
      <c r="M13" s="9">
        <v>12</v>
      </c>
      <c r="N13" s="9">
        <v>13</v>
      </c>
      <c r="O13" s="9">
        <v>6</v>
      </c>
      <c r="P13" s="9">
        <v>10</v>
      </c>
      <c r="Q13" s="9">
        <v>7</v>
      </c>
      <c r="R13" s="9">
        <v>5</v>
      </c>
      <c r="S13" s="9">
        <v>5</v>
      </c>
      <c r="T13" s="9">
        <v>6</v>
      </c>
      <c r="U13" s="9">
        <v>6</v>
      </c>
      <c r="V13" s="9">
        <v>3</v>
      </c>
      <c r="W13" s="9">
        <v>8</v>
      </c>
      <c r="X13" s="9">
        <v>7</v>
      </c>
      <c r="Y13" s="9">
        <v>5</v>
      </c>
      <c r="Z13" s="9">
        <v>10</v>
      </c>
      <c r="AA13" s="9">
        <f>Z13*(203/AB$13)</f>
        <v>10.972972972972972</v>
      </c>
      <c r="AB13" s="9">
        <f>SUM(Z13:Z22)</f>
        <v>185</v>
      </c>
      <c r="AC13" s="9"/>
      <c r="AD13" s="9"/>
      <c r="AE13" s="9"/>
      <c r="AF13" s="9"/>
      <c r="AG13" s="9"/>
      <c r="AH13" s="9"/>
      <c r="AI13" s="9"/>
      <c r="AJ13" s="9"/>
    </row>
    <row r="14" spans="1:36" x14ac:dyDescent="0.2">
      <c r="A14" s="1">
        <v>11</v>
      </c>
      <c r="B14" s="9">
        <v>13</v>
      </c>
      <c r="C14" s="9">
        <v>19</v>
      </c>
      <c r="D14" s="9">
        <v>11</v>
      </c>
      <c r="E14" s="9">
        <v>16</v>
      </c>
      <c r="F14" s="9">
        <v>14</v>
      </c>
      <c r="G14" s="9">
        <v>7</v>
      </c>
      <c r="H14" s="9">
        <v>12</v>
      </c>
      <c r="I14" s="9">
        <v>10</v>
      </c>
      <c r="J14" s="9">
        <v>10</v>
      </c>
      <c r="K14" s="9">
        <v>10</v>
      </c>
      <c r="L14" s="9">
        <v>14</v>
      </c>
      <c r="M14" s="9">
        <v>8</v>
      </c>
      <c r="N14" s="9">
        <v>4</v>
      </c>
      <c r="O14" s="9">
        <v>15</v>
      </c>
      <c r="P14" s="9">
        <v>11</v>
      </c>
      <c r="Q14" s="9">
        <v>6</v>
      </c>
      <c r="R14" s="9">
        <v>6</v>
      </c>
      <c r="S14" s="9">
        <v>11</v>
      </c>
      <c r="T14" s="9">
        <v>10</v>
      </c>
      <c r="U14" s="9">
        <v>7</v>
      </c>
      <c r="V14" s="9">
        <v>7</v>
      </c>
      <c r="W14" s="9">
        <v>4</v>
      </c>
      <c r="X14" s="9">
        <v>6</v>
      </c>
      <c r="Y14" s="9">
        <v>8</v>
      </c>
      <c r="Z14" s="9">
        <v>10</v>
      </c>
      <c r="AA14" s="9">
        <f t="shared" ref="AA14:AA22" si="2">Z14*(203/AB$13)</f>
        <v>10.972972972972972</v>
      </c>
      <c r="AB14" s="9"/>
      <c r="AC14" s="9"/>
      <c r="AD14" s="9"/>
      <c r="AE14" s="9"/>
      <c r="AF14" s="9"/>
      <c r="AG14" s="9"/>
      <c r="AH14" s="9"/>
      <c r="AI14" s="9"/>
      <c r="AJ14" s="9"/>
    </row>
    <row r="15" spans="1:36" x14ac:dyDescent="0.2">
      <c r="A15" s="1">
        <v>12</v>
      </c>
      <c r="B15" s="9">
        <v>20</v>
      </c>
      <c r="C15" s="9">
        <v>19</v>
      </c>
      <c r="D15" s="9">
        <v>18</v>
      </c>
      <c r="E15" s="9">
        <v>19</v>
      </c>
      <c r="F15" s="9">
        <v>10</v>
      </c>
      <c r="G15" s="9">
        <v>15</v>
      </c>
      <c r="H15" s="9">
        <v>8</v>
      </c>
      <c r="I15" s="9">
        <v>13</v>
      </c>
      <c r="J15" s="9">
        <v>11</v>
      </c>
      <c r="K15" s="9">
        <v>14</v>
      </c>
      <c r="L15" s="9">
        <v>12</v>
      </c>
      <c r="M15" s="9">
        <v>16</v>
      </c>
      <c r="N15" s="9">
        <v>15</v>
      </c>
      <c r="O15" s="9">
        <v>5</v>
      </c>
      <c r="P15" s="9">
        <v>10</v>
      </c>
      <c r="Q15" s="9">
        <v>8</v>
      </c>
      <c r="R15" s="9">
        <v>12</v>
      </c>
      <c r="S15" s="9">
        <v>12</v>
      </c>
      <c r="T15" s="9">
        <v>7</v>
      </c>
      <c r="U15" s="9">
        <v>8</v>
      </c>
      <c r="V15" s="9">
        <v>3</v>
      </c>
      <c r="W15" s="9">
        <v>13</v>
      </c>
      <c r="X15" s="9">
        <v>14</v>
      </c>
      <c r="Y15" s="9">
        <v>8</v>
      </c>
      <c r="Z15" s="9">
        <v>9</v>
      </c>
      <c r="AA15" s="9">
        <f t="shared" si="2"/>
        <v>9.8756756756756747</v>
      </c>
      <c r="AB15" s="9"/>
      <c r="AC15" s="9"/>
      <c r="AD15" s="9"/>
      <c r="AE15" s="9"/>
      <c r="AF15" s="9"/>
      <c r="AG15" s="9"/>
      <c r="AH15" s="9"/>
      <c r="AI15" s="9"/>
      <c r="AJ15" s="9"/>
    </row>
    <row r="16" spans="1:36" x14ac:dyDescent="0.2">
      <c r="A16" s="1">
        <v>13</v>
      </c>
      <c r="B16" s="9">
        <v>20</v>
      </c>
      <c r="C16" s="9">
        <v>16</v>
      </c>
      <c r="D16" s="9">
        <v>22</v>
      </c>
      <c r="E16" s="9">
        <v>18</v>
      </c>
      <c r="F16" s="9">
        <v>24</v>
      </c>
      <c r="G16" s="9">
        <v>21</v>
      </c>
      <c r="H16" s="9">
        <v>15</v>
      </c>
      <c r="I16" s="9">
        <v>13</v>
      </c>
      <c r="J16" s="9">
        <v>15</v>
      </c>
      <c r="K16" s="9">
        <v>11</v>
      </c>
      <c r="L16" s="9">
        <v>12</v>
      </c>
      <c r="M16" s="9">
        <v>13</v>
      </c>
      <c r="N16" s="9">
        <v>14</v>
      </c>
      <c r="O16" s="9">
        <v>12</v>
      </c>
      <c r="P16" s="9">
        <v>12</v>
      </c>
      <c r="Q16" s="9">
        <v>8</v>
      </c>
      <c r="R16" s="9">
        <v>5</v>
      </c>
      <c r="S16" s="9">
        <v>15</v>
      </c>
      <c r="T16" s="9">
        <v>12</v>
      </c>
      <c r="U16" s="9">
        <v>7</v>
      </c>
      <c r="V16" s="9">
        <v>11</v>
      </c>
      <c r="W16" s="9">
        <v>11</v>
      </c>
      <c r="X16" s="9">
        <v>10</v>
      </c>
      <c r="Y16" s="9">
        <v>11</v>
      </c>
      <c r="Z16" s="9">
        <v>12</v>
      </c>
      <c r="AA16" s="9">
        <f t="shared" si="2"/>
        <v>13.167567567567566</v>
      </c>
      <c r="AB16" s="9"/>
      <c r="AC16" s="9"/>
      <c r="AD16" s="9"/>
      <c r="AE16" s="9"/>
      <c r="AF16" s="9"/>
      <c r="AG16" s="9"/>
      <c r="AH16" s="9"/>
      <c r="AI16" s="9"/>
      <c r="AJ16" s="9"/>
    </row>
    <row r="17" spans="1:36" x14ac:dyDescent="0.2">
      <c r="A17" s="1">
        <v>14</v>
      </c>
      <c r="B17" s="9">
        <v>13</v>
      </c>
      <c r="C17" s="9">
        <v>19</v>
      </c>
      <c r="D17" s="9">
        <v>22</v>
      </c>
      <c r="E17" s="9">
        <v>20</v>
      </c>
      <c r="F17" s="9">
        <v>19</v>
      </c>
      <c r="G17" s="9">
        <v>16</v>
      </c>
      <c r="H17" s="9">
        <v>16</v>
      </c>
      <c r="I17" s="9">
        <v>14</v>
      </c>
      <c r="J17" s="9">
        <v>11</v>
      </c>
      <c r="K17" s="9">
        <v>13</v>
      </c>
      <c r="L17" s="9">
        <v>11</v>
      </c>
      <c r="M17" s="9">
        <v>15</v>
      </c>
      <c r="N17" s="9">
        <v>14</v>
      </c>
      <c r="O17" s="9">
        <v>10</v>
      </c>
      <c r="P17" s="9">
        <v>8</v>
      </c>
      <c r="Q17" s="9">
        <v>15</v>
      </c>
      <c r="R17" s="9">
        <v>14</v>
      </c>
      <c r="S17" s="9">
        <v>19</v>
      </c>
      <c r="T17" s="9">
        <v>12</v>
      </c>
      <c r="U17" s="9">
        <v>10</v>
      </c>
      <c r="V17" s="9">
        <v>25</v>
      </c>
      <c r="W17" s="9">
        <v>18</v>
      </c>
      <c r="X17" s="9">
        <v>13</v>
      </c>
      <c r="Y17" s="9">
        <v>14</v>
      </c>
      <c r="Z17" s="9">
        <v>15</v>
      </c>
      <c r="AA17" s="9">
        <f t="shared" si="2"/>
        <v>16.45945945945946</v>
      </c>
      <c r="AB17" s="9"/>
      <c r="AC17" s="9"/>
      <c r="AD17" s="9"/>
      <c r="AE17" s="9"/>
      <c r="AF17" s="9"/>
      <c r="AG17" s="9"/>
      <c r="AH17" s="9"/>
      <c r="AI17" s="9"/>
      <c r="AJ17" s="9"/>
    </row>
    <row r="18" spans="1:36" x14ac:dyDescent="0.2">
      <c r="A18" s="1">
        <v>15</v>
      </c>
      <c r="B18" s="9">
        <v>21</v>
      </c>
      <c r="C18" s="9">
        <v>29</v>
      </c>
      <c r="D18" s="9">
        <v>23</v>
      </c>
      <c r="E18" s="9">
        <v>21</v>
      </c>
      <c r="F18" s="9">
        <v>34</v>
      </c>
      <c r="G18" s="9">
        <v>19</v>
      </c>
      <c r="H18" s="9">
        <v>15</v>
      </c>
      <c r="I18" s="9">
        <v>17</v>
      </c>
      <c r="J18" s="9">
        <v>10</v>
      </c>
      <c r="K18" s="9">
        <v>16</v>
      </c>
      <c r="L18" s="9">
        <v>14</v>
      </c>
      <c r="M18" s="9">
        <v>21</v>
      </c>
      <c r="N18" s="9">
        <v>14</v>
      </c>
      <c r="O18" s="9">
        <v>13</v>
      </c>
      <c r="P18" s="9">
        <v>20</v>
      </c>
      <c r="Q18" s="9">
        <v>10</v>
      </c>
      <c r="R18" s="9">
        <v>17</v>
      </c>
      <c r="S18" s="9">
        <v>22</v>
      </c>
      <c r="T18" s="9">
        <v>22</v>
      </c>
      <c r="U18" s="9">
        <v>20</v>
      </c>
      <c r="V18" s="9">
        <v>12</v>
      </c>
      <c r="W18" s="9">
        <v>15</v>
      </c>
      <c r="X18" s="9">
        <v>22</v>
      </c>
      <c r="Y18" s="9">
        <v>15</v>
      </c>
      <c r="Z18" s="9">
        <v>19</v>
      </c>
      <c r="AA18" s="9">
        <f t="shared" si="2"/>
        <v>20.848648648648648</v>
      </c>
      <c r="AB18" s="9"/>
      <c r="AC18" s="9"/>
      <c r="AD18" s="9"/>
      <c r="AE18" s="9"/>
      <c r="AF18" s="9"/>
      <c r="AG18" s="9"/>
      <c r="AH18" s="9"/>
      <c r="AI18" s="9"/>
      <c r="AJ18" s="9"/>
    </row>
    <row r="19" spans="1:36" x14ac:dyDescent="0.2">
      <c r="A19" s="1">
        <v>16</v>
      </c>
      <c r="B19" s="9">
        <v>36</v>
      </c>
      <c r="C19" s="9">
        <v>44</v>
      </c>
      <c r="D19" s="9">
        <v>40</v>
      </c>
      <c r="E19" s="9">
        <v>37</v>
      </c>
      <c r="F19" s="9">
        <v>28</v>
      </c>
      <c r="G19" s="9">
        <v>33</v>
      </c>
      <c r="H19" s="9">
        <v>38</v>
      </c>
      <c r="I19" s="9">
        <v>28</v>
      </c>
      <c r="J19" s="9">
        <v>27</v>
      </c>
      <c r="K19" s="9">
        <v>24</v>
      </c>
      <c r="L19" s="9">
        <v>24</v>
      </c>
      <c r="M19" s="9">
        <v>27</v>
      </c>
      <c r="N19" s="9">
        <v>22</v>
      </c>
      <c r="O19" s="9">
        <v>21</v>
      </c>
      <c r="P19" s="9">
        <v>23</v>
      </c>
      <c r="Q19" s="9">
        <v>17</v>
      </c>
      <c r="R19" s="9">
        <v>16</v>
      </c>
      <c r="S19" s="9">
        <v>23</v>
      </c>
      <c r="T19" s="9">
        <v>21</v>
      </c>
      <c r="U19" s="9">
        <v>11</v>
      </c>
      <c r="V19" s="9">
        <v>18</v>
      </c>
      <c r="W19" s="9">
        <v>21</v>
      </c>
      <c r="X19" s="9">
        <v>33</v>
      </c>
      <c r="Y19" s="9">
        <v>24</v>
      </c>
      <c r="Z19" s="9">
        <v>16</v>
      </c>
      <c r="AA19" s="9">
        <f t="shared" si="2"/>
        <v>17.556756756756755</v>
      </c>
      <c r="AB19" s="9"/>
      <c r="AC19" s="9"/>
      <c r="AD19" s="9"/>
      <c r="AE19" s="9"/>
      <c r="AF19" s="9"/>
      <c r="AG19" s="9"/>
      <c r="AH19" s="9"/>
      <c r="AI19" s="9"/>
      <c r="AJ19" s="9"/>
    </row>
    <row r="20" spans="1:36" x14ac:dyDescent="0.2">
      <c r="A20" s="1">
        <v>17</v>
      </c>
      <c r="B20" s="9">
        <v>49</v>
      </c>
      <c r="C20" s="9">
        <v>43</v>
      </c>
      <c r="D20" s="9">
        <v>38</v>
      </c>
      <c r="E20" s="9">
        <v>40</v>
      </c>
      <c r="F20" s="9">
        <v>43</v>
      </c>
      <c r="G20" s="9">
        <v>31</v>
      </c>
      <c r="H20" s="9">
        <v>35</v>
      </c>
      <c r="I20" s="9">
        <v>37</v>
      </c>
      <c r="J20" s="9">
        <v>33</v>
      </c>
      <c r="K20" s="9">
        <v>29</v>
      </c>
      <c r="L20" s="9">
        <v>30</v>
      </c>
      <c r="M20" s="9">
        <v>22</v>
      </c>
      <c r="N20" s="9">
        <v>30</v>
      </c>
      <c r="O20" s="9">
        <v>24</v>
      </c>
      <c r="P20" s="9">
        <v>24</v>
      </c>
      <c r="Q20" s="9">
        <v>24</v>
      </c>
      <c r="R20" s="9">
        <v>25</v>
      </c>
      <c r="S20" s="9">
        <v>34</v>
      </c>
      <c r="T20" s="9">
        <v>32</v>
      </c>
      <c r="U20" s="9">
        <v>26</v>
      </c>
      <c r="V20" s="9">
        <v>24</v>
      </c>
      <c r="W20" s="9">
        <v>17</v>
      </c>
      <c r="X20" s="9">
        <v>28</v>
      </c>
      <c r="Y20" s="9">
        <v>23</v>
      </c>
      <c r="Z20" s="9">
        <v>26</v>
      </c>
      <c r="AA20" s="9">
        <f t="shared" si="2"/>
        <v>28.529729729729727</v>
      </c>
      <c r="AB20" s="9"/>
      <c r="AC20" s="9"/>
      <c r="AD20" s="9"/>
      <c r="AE20" s="9"/>
      <c r="AF20" s="9"/>
      <c r="AG20" s="9"/>
      <c r="AH20" s="9"/>
      <c r="AI20" s="9"/>
      <c r="AJ20" s="9"/>
    </row>
    <row r="21" spans="1:36" x14ac:dyDescent="0.2">
      <c r="A21" s="1">
        <v>18</v>
      </c>
      <c r="B21" s="9">
        <v>70</v>
      </c>
      <c r="C21" s="9">
        <v>40</v>
      </c>
      <c r="D21" s="9">
        <v>67</v>
      </c>
      <c r="E21" s="9">
        <v>46</v>
      </c>
      <c r="F21" s="9">
        <v>42</v>
      </c>
      <c r="G21" s="9">
        <v>48</v>
      </c>
      <c r="H21" s="9">
        <v>32</v>
      </c>
      <c r="I21" s="9">
        <v>47</v>
      </c>
      <c r="J21" s="9">
        <v>28</v>
      </c>
      <c r="K21" s="9">
        <v>38</v>
      </c>
      <c r="L21" s="9">
        <v>40</v>
      </c>
      <c r="M21" s="9">
        <v>40</v>
      </c>
      <c r="N21" s="9">
        <v>27</v>
      </c>
      <c r="O21" s="9">
        <v>36</v>
      </c>
      <c r="P21" s="9">
        <v>39</v>
      </c>
      <c r="Q21" s="9">
        <v>36</v>
      </c>
      <c r="R21" s="9">
        <v>27</v>
      </c>
      <c r="S21" s="9">
        <v>36</v>
      </c>
      <c r="T21" s="9">
        <v>21</v>
      </c>
      <c r="U21" s="9">
        <v>31</v>
      </c>
      <c r="V21" s="9">
        <v>30</v>
      </c>
      <c r="W21" s="9">
        <v>29</v>
      </c>
      <c r="X21" s="9">
        <v>32</v>
      </c>
      <c r="Y21" s="9">
        <v>51</v>
      </c>
      <c r="Z21" s="9">
        <v>32</v>
      </c>
      <c r="AA21" s="9">
        <f t="shared" si="2"/>
        <v>35.11351351351351</v>
      </c>
      <c r="AB21" s="9"/>
      <c r="AC21" s="9"/>
      <c r="AD21" s="9"/>
      <c r="AE21" s="9"/>
      <c r="AF21" s="9"/>
      <c r="AG21" s="9"/>
      <c r="AH21" s="9"/>
      <c r="AI21" s="9"/>
      <c r="AJ21" s="9"/>
    </row>
    <row r="22" spans="1:36" x14ac:dyDescent="0.2">
      <c r="A22" s="1">
        <v>19</v>
      </c>
      <c r="B22" s="9">
        <v>69</v>
      </c>
      <c r="C22" s="9">
        <v>65</v>
      </c>
      <c r="D22" s="9">
        <v>68</v>
      </c>
      <c r="E22" s="9">
        <v>56</v>
      </c>
      <c r="F22" s="9">
        <v>51</v>
      </c>
      <c r="G22" s="9">
        <v>40</v>
      </c>
      <c r="H22" s="9">
        <v>35</v>
      </c>
      <c r="I22" s="9">
        <v>43</v>
      </c>
      <c r="J22" s="9">
        <v>47</v>
      </c>
      <c r="K22" s="9">
        <v>43</v>
      </c>
      <c r="L22" s="9">
        <v>39</v>
      </c>
      <c r="M22" s="9">
        <v>35</v>
      </c>
      <c r="N22" s="9">
        <v>32</v>
      </c>
      <c r="O22" s="9">
        <v>43</v>
      </c>
      <c r="P22" s="9">
        <v>36</v>
      </c>
      <c r="Q22" s="9">
        <v>33</v>
      </c>
      <c r="R22" s="9">
        <v>31</v>
      </c>
      <c r="S22" s="9">
        <v>41</v>
      </c>
      <c r="T22" s="9">
        <v>42</v>
      </c>
      <c r="U22" s="9">
        <v>44</v>
      </c>
      <c r="V22" s="9">
        <v>37</v>
      </c>
      <c r="W22" s="9">
        <v>41</v>
      </c>
      <c r="X22" s="9">
        <v>50</v>
      </c>
      <c r="Y22" s="9">
        <v>41</v>
      </c>
      <c r="Z22" s="9">
        <v>36</v>
      </c>
      <c r="AA22" s="9">
        <f t="shared" si="2"/>
        <v>39.502702702702699</v>
      </c>
      <c r="AB22" s="9"/>
      <c r="AC22" s="9"/>
      <c r="AD22" s="9"/>
      <c r="AE22" s="9"/>
      <c r="AF22" s="9"/>
      <c r="AG22" s="9"/>
      <c r="AH22" s="9"/>
      <c r="AI22" s="9"/>
      <c r="AJ22" s="9"/>
    </row>
    <row r="23" spans="1:36" x14ac:dyDescent="0.2">
      <c r="A23" s="1">
        <v>20</v>
      </c>
      <c r="B23" s="9">
        <v>69</v>
      </c>
      <c r="C23" s="9">
        <v>58</v>
      </c>
      <c r="D23" s="9">
        <v>66</v>
      </c>
      <c r="E23" s="9">
        <v>44</v>
      </c>
      <c r="F23" s="9">
        <v>55</v>
      </c>
      <c r="G23" s="9">
        <v>50</v>
      </c>
      <c r="H23" s="9">
        <v>50</v>
      </c>
      <c r="I23" s="9">
        <v>52</v>
      </c>
      <c r="J23" s="9">
        <v>45</v>
      </c>
      <c r="K23" s="9">
        <v>42</v>
      </c>
      <c r="L23" s="9">
        <v>53</v>
      </c>
      <c r="M23" s="9">
        <v>60</v>
      </c>
      <c r="N23" s="9">
        <v>36</v>
      </c>
      <c r="O23" s="9">
        <v>36</v>
      </c>
      <c r="P23" s="9">
        <v>21</v>
      </c>
      <c r="Q23" s="9">
        <v>34</v>
      </c>
      <c r="R23" s="9">
        <v>36</v>
      </c>
      <c r="S23" s="9">
        <v>44</v>
      </c>
      <c r="T23" s="9">
        <v>40</v>
      </c>
      <c r="U23" s="9">
        <v>48</v>
      </c>
      <c r="V23" s="9">
        <v>44</v>
      </c>
      <c r="W23" s="9">
        <v>48</v>
      </c>
      <c r="X23" s="9">
        <v>57</v>
      </c>
      <c r="Y23" s="9">
        <v>50</v>
      </c>
      <c r="Z23" s="9">
        <v>35</v>
      </c>
      <c r="AA23" s="9">
        <f>Z23*(514/AB$23)</f>
        <v>37.953586497890299</v>
      </c>
      <c r="AB23" s="9">
        <f t="shared" ref="AB23:AB73" si="3">SUM(Z23:Z32)</f>
        <v>474</v>
      </c>
      <c r="AC23" s="9"/>
      <c r="AD23" s="9"/>
      <c r="AE23" s="9"/>
      <c r="AF23" s="9"/>
      <c r="AG23" s="9"/>
      <c r="AH23" s="9"/>
      <c r="AI23" s="9"/>
      <c r="AJ23" s="9"/>
    </row>
    <row r="24" spans="1:36" x14ac:dyDescent="0.2">
      <c r="A24" s="1">
        <v>21</v>
      </c>
      <c r="B24" s="9">
        <v>75</v>
      </c>
      <c r="C24" s="9">
        <v>55</v>
      </c>
      <c r="D24" s="9">
        <v>58</v>
      </c>
      <c r="E24" s="9">
        <v>54</v>
      </c>
      <c r="F24" s="9">
        <v>42</v>
      </c>
      <c r="G24" s="9">
        <v>46</v>
      </c>
      <c r="H24" s="9">
        <v>48</v>
      </c>
      <c r="I24" s="9">
        <v>58</v>
      </c>
      <c r="J24" s="9">
        <v>49</v>
      </c>
      <c r="K24" s="9">
        <v>45</v>
      </c>
      <c r="L24" s="9">
        <v>42</v>
      </c>
      <c r="M24" s="9">
        <v>43</v>
      </c>
      <c r="N24" s="9">
        <v>52</v>
      </c>
      <c r="O24" s="9">
        <v>40</v>
      </c>
      <c r="P24" s="9">
        <v>35</v>
      </c>
      <c r="Q24" s="9">
        <v>35</v>
      </c>
      <c r="R24" s="9">
        <v>46</v>
      </c>
      <c r="S24" s="9">
        <v>31</v>
      </c>
      <c r="T24" s="9">
        <v>37</v>
      </c>
      <c r="U24" s="9">
        <v>41</v>
      </c>
      <c r="V24" s="9">
        <v>36</v>
      </c>
      <c r="W24" s="9">
        <v>44</v>
      </c>
      <c r="X24" s="9">
        <v>54</v>
      </c>
      <c r="Y24" s="9">
        <v>38</v>
      </c>
      <c r="Z24" s="9">
        <v>56</v>
      </c>
      <c r="AA24" s="9">
        <f t="shared" ref="AA24:AA32" si="4">Z24*(514/AB$23)</f>
        <v>60.725738396624479</v>
      </c>
      <c r="AB24" s="9"/>
      <c r="AC24" s="9"/>
      <c r="AD24" s="9"/>
      <c r="AE24" s="9"/>
      <c r="AF24" s="9"/>
      <c r="AG24" s="9"/>
      <c r="AH24" s="9"/>
      <c r="AI24" s="9"/>
      <c r="AJ24" s="9"/>
    </row>
    <row r="25" spans="1:36" x14ac:dyDescent="0.2">
      <c r="A25" s="1">
        <v>22</v>
      </c>
      <c r="B25" s="9">
        <v>64</v>
      </c>
      <c r="C25" s="9">
        <v>71</v>
      </c>
      <c r="D25" s="9">
        <v>54</v>
      </c>
      <c r="E25" s="9">
        <v>61</v>
      </c>
      <c r="F25" s="9">
        <v>48</v>
      </c>
      <c r="G25" s="9">
        <v>37</v>
      </c>
      <c r="H25" s="9">
        <v>50</v>
      </c>
      <c r="I25" s="9">
        <v>38</v>
      </c>
      <c r="J25" s="9">
        <v>55</v>
      </c>
      <c r="K25" s="9">
        <v>45</v>
      </c>
      <c r="L25" s="9">
        <v>52</v>
      </c>
      <c r="M25" s="9">
        <v>42</v>
      </c>
      <c r="N25" s="9">
        <v>41</v>
      </c>
      <c r="O25" s="9">
        <v>39</v>
      </c>
      <c r="P25" s="9">
        <v>29</v>
      </c>
      <c r="Q25" s="9">
        <v>40</v>
      </c>
      <c r="R25" s="9">
        <v>48</v>
      </c>
      <c r="S25" s="9">
        <v>34</v>
      </c>
      <c r="T25" s="9">
        <v>45</v>
      </c>
      <c r="U25" s="9">
        <v>51</v>
      </c>
      <c r="V25" s="9">
        <v>32</v>
      </c>
      <c r="W25" s="9">
        <v>48</v>
      </c>
      <c r="X25" s="9">
        <v>44</v>
      </c>
      <c r="Y25" s="9">
        <v>46</v>
      </c>
      <c r="Z25" s="9">
        <v>45</v>
      </c>
      <c r="AA25" s="9">
        <f t="shared" si="4"/>
        <v>48.797468354430386</v>
      </c>
      <c r="AB25" s="9"/>
      <c r="AC25" s="9"/>
      <c r="AD25" s="9"/>
      <c r="AE25" s="9"/>
      <c r="AF25" s="9"/>
      <c r="AG25" s="9"/>
      <c r="AH25" s="9"/>
      <c r="AI25" s="9"/>
      <c r="AJ25" s="9"/>
    </row>
    <row r="26" spans="1:36" x14ac:dyDescent="0.2">
      <c r="A26" s="1">
        <v>23</v>
      </c>
      <c r="B26" s="9">
        <v>63</v>
      </c>
      <c r="C26" s="9">
        <v>62</v>
      </c>
      <c r="D26" s="9">
        <v>62</v>
      </c>
      <c r="E26" s="9">
        <v>49</v>
      </c>
      <c r="F26" s="9">
        <v>45</v>
      </c>
      <c r="G26" s="9">
        <v>52</v>
      </c>
      <c r="H26" s="9">
        <v>55</v>
      </c>
      <c r="I26" s="9">
        <v>48</v>
      </c>
      <c r="J26" s="9">
        <v>41</v>
      </c>
      <c r="K26" s="9">
        <v>44</v>
      </c>
      <c r="L26" s="9">
        <v>44</v>
      </c>
      <c r="M26" s="9">
        <v>44</v>
      </c>
      <c r="N26" s="9">
        <v>60</v>
      </c>
      <c r="O26" s="9">
        <v>35</v>
      </c>
      <c r="P26" s="9">
        <v>33</v>
      </c>
      <c r="Q26" s="9">
        <v>38</v>
      </c>
      <c r="R26" s="9">
        <v>45</v>
      </c>
      <c r="S26" s="9">
        <v>51</v>
      </c>
      <c r="T26" s="9">
        <v>32</v>
      </c>
      <c r="U26" s="9">
        <v>41</v>
      </c>
      <c r="V26" s="9">
        <v>49</v>
      </c>
      <c r="W26" s="9">
        <v>47</v>
      </c>
      <c r="X26" s="9">
        <v>48</v>
      </c>
      <c r="Y26" s="9">
        <v>41</v>
      </c>
      <c r="Z26" s="9">
        <v>43</v>
      </c>
      <c r="AA26" s="9">
        <f t="shared" si="4"/>
        <v>46.628691983122366</v>
      </c>
      <c r="AB26" s="9"/>
      <c r="AC26" s="9"/>
      <c r="AD26" s="9"/>
      <c r="AE26" s="9"/>
      <c r="AF26" s="9"/>
      <c r="AG26" s="9"/>
      <c r="AH26" s="9"/>
      <c r="AI26" s="9"/>
      <c r="AJ26" s="9"/>
    </row>
    <row r="27" spans="1:36" x14ac:dyDescent="0.2">
      <c r="A27" s="1">
        <v>24</v>
      </c>
      <c r="B27" s="9">
        <v>69</v>
      </c>
      <c r="C27" s="9">
        <v>62</v>
      </c>
      <c r="D27" s="9">
        <v>62</v>
      </c>
      <c r="E27" s="9">
        <v>57</v>
      </c>
      <c r="F27" s="9">
        <v>60</v>
      </c>
      <c r="G27" s="9">
        <v>46</v>
      </c>
      <c r="H27" s="9">
        <v>44</v>
      </c>
      <c r="I27" s="9">
        <v>49</v>
      </c>
      <c r="J27" s="9">
        <v>47</v>
      </c>
      <c r="K27" s="9">
        <v>45</v>
      </c>
      <c r="L27" s="9">
        <v>42</v>
      </c>
      <c r="M27" s="9">
        <v>43</v>
      </c>
      <c r="N27" s="9">
        <v>48</v>
      </c>
      <c r="O27" s="9">
        <v>44</v>
      </c>
      <c r="P27" s="9">
        <v>47</v>
      </c>
      <c r="Q27" s="9">
        <v>56</v>
      </c>
      <c r="R27" s="9">
        <v>36</v>
      </c>
      <c r="S27" s="9">
        <v>54</v>
      </c>
      <c r="T27" s="9">
        <v>50</v>
      </c>
      <c r="U27" s="9">
        <v>39</v>
      </c>
      <c r="V27" s="9">
        <v>39</v>
      </c>
      <c r="W27" s="9">
        <v>38</v>
      </c>
      <c r="X27" s="9">
        <v>36</v>
      </c>
      <c r="Y27" s="9">
        <v>62</v>
      </c>
      <c r="Z27" s="9">
        <v>50</v>
      </c>
      <c r="AA27" s="9">
        <f t="shared" si="4"/>
        <v>54.219409282700425</v>
      </c>
      <c r="AB27" s="9"/>
      <c r="AC27" s="9"/>
      <c r="AD27" s="9"/>
      <c r="AE27" s="9"/>
      <c r="AF27" s="9"/>
      <c r="AG27" s="9"/>
      <c r="AH27" s="9"/>
      <c r="AI27" s="9"/>
      <c r="AJ27" s="9"/>
    </row>
    <row r="28" spans="1:36" x14ac:dyDescent="0.2">
      <c r="A28" s="1">
        <v>25</v>
      </c>
      <c r="B28" s="9">
        <v>65</v>
      </c>
      <c r="C28" s="9">
        <v>58</v>
      </c>
      <c r="D28" s="9">
        <v>52</v>
      </c>
      <c r="E28" s="9">
        <v>57</v>
      </c>
      <c r="F28" s="9">
        <v>44</v>
      </c>
      <c r="G28" s="9">
        <v>48</v>
      </c>
      <c r="H28" s="9">
        <v>51</v>
      </c>
      <c r="I28" s="9">
        <v>35</v>
      </c>
      <c r="J28" s="9">
        <v>31</v>
      </c>
      <c r="K28" s="9">
        <v>53</v>
      </c>
      <c r="L28" s="9">
        <v>40</v>
      </c>
      <c r="M28" s="9">
        <v>34</v>
      </c>
      <c r="N28" s="9">
        <v>47</v>
      </c>
      <c r="O28" s="9">
        <v>42</v>
      </c>
      <c r="P28" s="9">
        <v>52</v>
      </c>
      <c r="Q28" s="9">
        <v>46</v>
      </c>
      <c r="R28" s="9">
        <v>46</v>
      </c>
      <c r="S28" s="9">
        <v>53</v>
      </c>
      <c r="T28" s="9">
        <v>46</v>
      </c>
      <c r="U28" s="9">
        <v>42</v>
      </c>
      <c r="V28" s="9">
        <v>35</v>
      </c>
      <c r="W28" s="9">
        <v>53</v>
      </c>
      <c r="X28" s="9">
        <v>46</v>
      </c>
      <c r="Y28" s="9">
        <v>42</v>
      </c>
      <c r="Z28" s="9">
        <v>44</v>
      </c>
      <c r="AA28" s="9">
        <f t="shared" si="4"/>
        <v>47.713080168776372</v>
      </c>
      <c r="AB28" s="9"/>
      <c r="AC28" s="9"/>
      <c r="AD28" s="9"/>
      <c r="AE28" s="9"/>
      <c r="AF28" s="9"/>
      <c r="AG28" s="9"/>
      <c r="AH28" s="9"/>
      <c r="AI28" s="9"/>
      <c r="AJ28" s="9"/>
    </row>
    <row r="29" spans="1:36" x14ac:dyDescent="0.2">
      <c r="A29" s="1">
        <v>26</v>
      </c>
      <c r="B29" s="9">
        <v>73</v>
      </c>
      <c r="C29" s="9">
        <v>62</v>
      </c>
      <c r="D29" s="9">
        <v>72</v>
      </c>
      <c r="E29" s="9">
        <v>58</v>
      </c>
      <c r="F29" s="9">
        <v>54</v>
      </c>
      <c r="G29" s="9">
        <v>56</v>
      </c>
      <c r="H29" s="9">
        <v>42</v>
      </c>
      <c r="I29" s="9">
        <v>51</v>
      </c>
      <c r="J29" s="9">
        <v>45</v>
      </c>
      <c r="K29" s="9">
        <v>59</v>
      </c>
      <c r="L29" s="9">
        <v>47</v>
      </c>
      <c r="M29" s="9">
        <v>43</v>
      </c>
      <c r="N29" s="9">
        <v>49</v>
      </c>
      <c r="O29" s="9">
        <v>57</v>
      </c>
      <c r="P29" s="9">
        <v>44</v>
      </c>
      <c r="Q29" s="9">
        <v>58</v>
      </c>
      <c r="R29" s="9">
        <v>50</v>
      </c>
      <c r="S29" s="9">
        <v>51</v>
      </c>
      <c r="T29" s="9">
        <v>46</v>
      </c>
      <c r="U29" s="9">
        <v>46</v>
      </c>
      <c r="V29" s="9">
        <v>49</v>
      </c>
      <c r="W29" s="9">
        <v>49</v>
      </c>
      <c r="X29" s="9">
        <v>49</v>
      </c>
      <c r="Y29" s="9">
        <v>48</v>
      </c>
      <c r="Z29" s="9">
        <v>44</v>
      </c>
      <c r="AA29" s="9">
        <f t="shared" si="4"/>
        <v>47.713080168776372</v>
      </c>
      <c r="AB29" s="9"/>
      <c r="AC29" s="9"/>
      <c r="AD29" s="9"/>
      <c r="AE29" s="9"/>
      <c r="AF29" s="9"/>
      <c r="AG29" s="9"/>
      <c r="AH29" s="9"/>
      <c r="AI29" s="9"/>
      <c r="AJ29" s="9"/>
    </row>
    <row r="30" spans="1:36" x14ac:dyDescent="0.2">
      <c r="A30" s="1">
        <v>27</v>
      </c>
      <c r="B30" s="9">
        <v>66</v>
      </c>
      <c r="C30" s="9">
        <v>77</v>
      </c>
      <c r="D30" s="9">
        <v>48</v>
      </c>
      <c r="E30" s="9">
        <v>51</v>
      </c>
      <c r="F30" s="9">
        <v>53</v>
      </c>
      <c r="G30" s="9">
        <v>49</v>
      </c>
      <c r="H30" s="9">
        <v>50</v>
      </c>
      <c r="I30" s="9">
        <v>31</v>
      </c>
      <c r="J30" s="9">
        <v>47</v>
      </c>
      <c r="K30" s="9">
        <v>40</v>
      </c>
      <c r="L30" s="9">
        <v>31</v>
      </c>
      <c r="M30" s="9">
        <v>48</v>
      </c>
      <c r="N30" s="9">
        <v>44</v>
      </c>
      <c r="O30" s="9">
        <v>55</v>
      </c>
      <c r="P30" s="9">
        <v>41</v>
      </c>
      <c r="Q30" s="9">
        <v>49</v>
      </c>
      <c r="R30" s="9">
        <v>46</v>
      </c>
      <c r="S30" s="9">
        <v>46</v>
      </c>
      <c r="T30" s="9">
        <v>54</v>
      </c>
      <c r="U30" s="9">
        <v>51</v>
      </c>
      <c r="V30" s="9">
        <v>50</v>
      </c>
      <c r="W30" s="9">
        <v>58</v>
      </c>
      <c r="X30" s="9">
        <v>49</v>
      </c>
      <c r="Y30" s="9">
        <v>47</v>
      </c>
      <c r="Z30" s="9">
        <v>47</v>
      </c>
      <c r="AA30" s="9">
        <f t="shared" si="4"/>
        <v>50.966244725738399</v>
      </c>
      <c r="AB30" s="9"/>
      <c r="AC30" s="9"/>
      <c r="AD30" s="9"/>
      <c r="AE30" s="9"/>
      <c r="AF30" s="9"/>
      <c r="AG30" s="9"/>
      <c r="AH30" s="9"/>
      <c r="AI30" s="9"/>
      <c r="AJ30" s="9"/>
    </row>
    <row r="31" spans="1:36" x14ac:dyDescent="0.2">
      <c r="A31" s="1">
        <v>28</v>
      </c>
      <c r="B31" s="9">
        <v>69</v>
      </c>
      <c r="C31" s="9">
        <v>70</v>
      </c>
      <c r="D31" s="9">
        <v>67</v>
      </c>
      <c r="E31" s="9">
        <v>76</v>
      </c>
      <c r="F31" s="9">
        <v>64</v>
      </c>
      <c r="G31" s="9">
        <v>45</v>
      </c>
      <c r="H31" s="9">
        <v>50</v>
      </c>
      <c r="I31" s="9">
        <v>58</v>
      </c>
      <c r="J31" s="9">
        <v>57</v>
      </c>
      <c r="K31" s="9">
        <v>43</v>
      </c>
      <c r="L31" s="9">
        <v>37</v>
      </c>
      <c r="M31" s="9">
        <v>48</v>
      </c>
      <c r="N31" s="9">
        <v>43</v>
      </c>
      <c r="O31" s="9">
        <v>43</v>
      </c>
      <c r="P31" s="9">
        <v>49</v>
      </c>
      <c r="Q31" s="9">
        <v>44</v>
      </c>
      <c r="R31" s="9">
        <v>43</v>
      </c>
      <c r="S31" s="9">
        <v>60</v>
      </c>
      <c r="T31" s="9">
        <v>52</v>
      </c>
      <c r="U31" s="9">
        <v>50</v>
      </c>
      <c r="V31" s="9">
        <v>51</v>
      </c>
      <c r="W31" s="9">
        <v>50</v>
      </c>
      <c r="X31" s="9">
        <v>49</v>
      </c>
      <c r="Y31" s="9">
        <v>65</v>
      </c>
      <c r="Z31" s="9">
        <v>56</v>
      </c>
      <c r="AA31" s="9">
        <f t="shared" si="4"/>
        <v>60.725738396624479</v>
      </c>
      <c r="AB31" s="9"/>
      <c r="AC31" s="9"/>
      <c r="AD31" s="9"/>
      <c r="AE31" s="9"/>
      <c r="AF31" s="9"/>
      <c r="AG31" s="9"/>
      <c r="AH31" s="9"/>
      <c r="AI31" s="9"/>
      <c r="AJ31" s="9"/>
    </row>
    <row r="32" spans="1:36" x14ac:dyDescent="0.2">
      <c r="A32" s="1">
        <v>29</v>
      </c>
      <c r="B32" s="9">
        <v>87</v>
      </c>
      <c r="C32" s="9">
        <v>84</v>
      </c>
      <c r="D32" s="9">
        <v>67</v>
      </c>
      <c r="E32" s="9">
        <v>70</v>
      </c>
      <c r="F32" s="9">
        <v>70</v>
      </c>
      <c r="G32" s="9">
        <v>59</v>
      </c>
      <c r="H32" s="9">
        <v>51</v>
      </c>
      <c r="I32" s="9">
        <v>60</v>
      </c>
      <c r="J32" s="9">
        <v>64</v>
      </c>
      <c r="K32" s="9">
        <v>48</v>
      </c>
      <c r="L32" s="9">
        <v>54</v>
      </c>
      <c r="M32" s="9">
        <v>55</v>
      </c>
      <c r="N32" s="9">
        <v>55</v>
      </c>
      <c r="O32" s="9">
        <v>69</v>
      </c>
      <c r="P32" s="9">
        <v>48</v>
      </c>
      <c r="Q32" s="9">
        <v>44</v>
      </c>
      <c r="R32" s="9">
        <v>45</v>
      </c>
      <c r="S32" s="9">
        <v>50</v>
      </c>
      <c r="T32" s="9">
        <v>55</v>
      </c>
      <c r="U32" s="9">
        <v>44</v>
      </c>
      <c r="V32" s="9">
        <v>58</v>
      </c>
      <c r="W32" s="9">
        <v>64</v>
      </c>
      <c r="X32" s="9">
        <v>50</v>
      </c>
      <c r="Y32" s="9">
        <v>66</v>
      </c>
      <c r="Z32" s="9">
        <v>54</v>
      </c>
      <c r="AA32" s="9">
        <f t="shared" si="4"/>
        <v>58.556962025316459</v>
      </c>
      <c r="AB32" s="9"/>
      <c r="AC32" s="9"/>
      <c r="AD32" s="9"/>
      <c r="AE32" s="9"/>
      <c r="AF32" s="9"/>
      <c r="AG32" s="9"/>
      <c r="AH32" s="9"/>
      <c r="AI32" s="9"/>
      <c r="AJ32" s="9"/>
    </row>
    <row r="33" spans="1:36" x14ac:dyDescent="0.2">
      <c r="A33" s="1">
        <v>30</v>
      </c>
      <c r="B33" s="9">
        <v>86</v>
      </c>
      <c r="C33" s="9">
        <v>111</v>
      </c>
      <c r="D33" s="9">
        <v>86</v>
      </c>
      <c r="E33" s="9">
        <v>70</v>
      </c>
      <c r="F33" s="9">
        <v>67</v>
      </c>
      <c r="G33" s="9">
        <v>67</v>
      </c>
      <c r="H33" s="9">
        <v>60</v>
      </c>
      <c r="I33" s="9">
        <v>59</v>
      </c>
      <c r="J33" s="9">
        <v>51</v>
      </c>
      <c r="K33" s="9">
        <v>48</v>
      </c>
      <c r="L33" s="9">
        <v>39</v>
      </c>
      <c r="M33" s="9">
        <v>41</v>
      </c>
      <c r="N33" s="9">
        <v>46</v>
      </c>
      <c r="O33" s="9">
        <v>48</v>
      </c>
      <c r="P33" s="9">
        <v>51</v>
      </c>
      <c r="Q33" s="9">
        <v>55</v>
      </c>
      <c r="R33" s="9">
        <v>54</v>
      </c>
      <c r="S33" s="9">
        <v>49</v>
      </c>
      <c r="T33" s="9">
        <v>64</v>
      </c>
      <c r="U33" s="9">
        <v>45</v>
      </c>
      <c r="V33" s="9">
        <v>63</v>
      </c>
      <c r="W33" s="9">
        <v>61</v>
      </c>
      <c r="X33" s="9">
        <v>61</v>
      </c>
      <c r="Y33" s="9">
        <v>56</v>
      </c>
      <c r="Z33" s="9">
        <v>59</v>
      </c>
      <c r="AA33" s="9">
        <f>Z33*(811/AB$33)</f>
        <v>58.638480392156865</v>
      </c>
      <c r="AB33" s="9">
        <f t="shared" si="3"/>
        <v>816</v>
      </c>
      <c r="AC33" s="9"/>
      <c r="AD33" s="9"/>
      <c r="AE33" s="9"/>
      <c r="AF33" s="9"/>
      <c r="AG33" s="9"/>
      <c r="AH33" s="9"/>
      <c r="AI33" s="9"/>
      <c r="AJ33" s="9"/>
    </row>
    <row r="34" spans="1:36" x14ac:dyDescent="0.2">
      <c r="A34" s="1">
        <v>31</v>
      </c>
      <c r="B34" s="9">
        <v>94</v>
      </c>
      <c r="C34" s="9">
        <v>109</v>
      </c>
      <c r="D34" s="9">
        <v>104</v>
      </c>
      <c r="E34" s="9">
        <v>94</v>
      </c>
      <c r="F34" s="9">
        <v>77</v>
      </c>
      <c r="G34" s="9">
        <v>55</v>
      </c>
      <c r="H34" s="9">
        <v>61</v>
      </c>
      <c r="I34" s="9">
        <v>64</v>
      </c>
      <c r="J34" s="9">
        <v>63</v>
      </c>
      <c r="K34" s="9">
        <v>46</v>
      </c>
      <c r="L34" s="9">
        <v>60</v>
      </c>
      <c r="M34" s="9">
        <v>54</v>
      </c>
      <c r="N34" s="9">
        <v>58</v>
      </c>
      <c r="O34" s="9">
        <v>39</v>
      </c>
      <c r="P34" s="9">
        <v>56</v>
      </c>
      <c r="Q34" s="9">
        <v>57</v>
      </c>
      <c r="R34" s="9">
        <v>52</v>
      </c>
      <c r="S34" s="9">
        <v>48</v>
      </c>
      <c r="T34" s="9">
        <v>61</v>
      </c>
      <c r="U34" s="9">
        <v>57</v>
      </c>
      <c r="V34" s="9">
        <v>53</v>
      </c>
      <c r="W34" s="9">
        <v>70</v>
      </c>
      <c r="X34" s="9">
        <v>71</v>
      </c>
      <c r="Y34" s="9">
        <v>73</v>
      </c>
      <c r="Z34" s="9">
        <v>64</v>
      </c>
      <c r="AA34" s="9">
        <f t="shared" ref="AA34:AA42" si="5">Z34*(811/AB$33)</f>
        <v>63.607843137254903</v>
      </c>
      <c r="AB34" s="9"/>
      <c r="AC34" s="9"/>
      <c r="AD34" s="9"/>
      <c r="AE34" s="9"/>
      <c r="AF34" s="9"/>
      <c r="AG34" s="9"/>
      <c r="AH34" s="9"/>
      <c r="AI34" s="9"/>
      <c r="AJ34" s="9"/>
    </row>
    <row r="35" spans="1:36" x14ac:dyDescent="0.2">
      <c r="A35" s="1">
        <v>32</v>
      </c>
      <c r="B35" s="9">
        <v>105</v>
      </c>
      <c r="C35" s="9">
        <v>82</v>
      </c>
      <c r="D35" s="9">
        <v>104</v>
      </c>
      <c r="E35" s="9">
        <v>87</v>
      </c>
      <c r="F35" s="9">
        <v>76</v>
      </c>
      <c r="G35" s="9">
        <v>65</v>
      </c>
      <c r="H35" s="9">
        <v>74</v>
      </c>
      <c r="I35" s="9">
        <v>55</v>
      </c>
      <c r="J35" s="9">
        <v>65</v>
      </c>
      <c r="K35" s="9">
        <v>60</v>
      </c>
      <c r="L35" s="9">
        <v>54</v>
      </c>
      <c r="M35" s="9">
        <v>59</v>
      </c>
      <c r="N35" s="9">
        <v>65</v>
      </c>
      <c r="O35" s="9">
        <v>44</v>
      </c>
      <c r="P35" s="9">
        <v>54</v>
      </c>
      <c r="Q35" s="9">
        <v>51</v>
      </c>
      <c r="R35" s="9">
        <v>65</v>
      </c>
      <c r="S35" s="9">
        <v>62</v>
      </c>
      <c r="T35" s="9">
        <v>56</v>
      </c>
      <c r="U35" s="9">
        <v>56</v>
      </c>
      <c r="V35" s="9">
        <v>53</v>
      </c>
      <c r="W35" s="9">
        <v>56</v>
      </c>
      <c r="X35" s="9">
        <v>50</v>
      </c>
      <c r="Y35" s="9">
        <v>70</v>
      </c>
      <c r="Z35" s="9">
        <v>73</v>
      </c>
      <c r="AA35" s="9">
        <f t="shared" si="5"/>
        <v>72.552696078431367</v>
      </c>
      <c r="AB35" s="9"/>
      <c r="AC35" s="9"/>
      <c r="AD35" s="9"/>
      <c r="AE35" s="9"/>
      <c r="AF35" s="9"/>
      <c r="AG35" s="9"/>
      <c r="AH35" s="9"/>
      <c r="AI35" s="9"/>
      <c r="AJ35" s="9"/>
    </row>
    <row r="36" spans="1:36" x14ac:dyDescent="0.2">
      <c r="A36" s="1">
        <v>33</v>
      </c>
      <c r="B36" s="9">
        <v>107</v>
      </c>
      <c r="C36" s="9">
        <v>99</v>
      </c>
      <c r="D36" s="9">
        <v>108</v>
      </c>
      <c r="E36" s="9">
        <v>104</v>
      </c>
      <c r="F36" s="9">
        <v>84</v>
      </c>
      <c r="G36" s="9">
        <v>87</v>
      </c>
      <c r="H36" s="9">
        <v>71</v>
      </c>
      <c r="I36" s="9">
        <v>69</v>
      </c>
      <c r="J36" s="9">
        <v>66</v>
      </c>
      <c r="K36" s="9">
        <v>58</v>
      </c>
      <c r="L36" s="9">
        <v>66</v>
      </c>
      <c r="M36" s="9">
        <v>52</v>
      </c>
      <c r="N36" s="9">
        <v>73</v>
      </c>
      <c r="O36" s="9">
        <v>40</v>
      </c>
      <c r="P36" s="9">
        <v>66</v>
      </c>
      <c r="Q36" s="9">
        <v>62</v>
      </c>
      <c r="R36" s="9">
        <v>60</v>
      </c>
      <c r="S36" s="9">
        <v>71</v>
      </c>
      <c r="T36" s="9">
        <v>53</v>
      </c>
      <c r="U36" s="9">
        <v>57</v>
      </c>
      <c r="V36" s="9">
        <v>71</v>
      </c>
      <c r="W36" s="9">
        <v>55</v>
      </c>
      <c r="X36" s="9">
        <v>79</v>
      </c>
      <c r="Y36" s="9">
        <v>76</v>
      </c>
      <c r="Z36" s="9">
        <v>75</v>
      </c>
      <c r="AA36" s="9">
        <f t="shared" si="5"/>
        <v>74.540441176470594</v>
      </c>
      <c r="AB36" s="9"/>
      <c r="AC36" s="9"/>
      <c r="AD36" s="9"/>
      <c r="AE36" s="9"/>
      <c r="AF36" s="9"/>
      <c r="AG36" s="9"/>
      <c r="AH36" s="9"/>
      <c r="AI36" s="9"/>
      <c r="AJ36" s="9"/>
    </row>
    <row r="37" spans="1:36" x14ac:dyDescent="0.2">
      <c r="A37" s="1">
        <v>34</v>
      </c>
      <c r="B37" s="9">
        <v>102</v>
      </c>
      <c r="C37" s="9">
        <v>122</v>
      </c>
      <c r="D37" s="9">
        <v>115</v>
      </c>
      <c r="E37" s="9">
        <v>116</v>
      </c>
      <c r="F37" s="9">
        <v>102</v>
      </c>
      <c r="G37" s="9">
        <v>100</v>
      </c>
      <c r="H37" s="9">
        <v>83</v>
      </c>
      <c r="I37" s="9">
        <v>75</v>
      </c>
      <c r="J37" s="9">
        <v>58</v>
      </c>
      <c r="K37" s="9">
        <v>59</v>
      </c>
      <c r="L37" s="9">
        <v>65</v>
      </c>
      <c r="M37" s="9">
        <v>66</v>
      </c>
      <c r="N37" s="9">
        <v>69</v>
      </c>
      <c r="O37" s="9">
        <v>65</v>
      </c>
      <c r="P37" s="9">
        <v>58</v>
      </c>
      <c r="Q37" s="9">
        <v>53</v>
      </c>
      <c r="R37" s="9">
        <v>63</v>
      </c>
      <c r="S37" s="9">
        <v>41</v>
      </c>
      <c r="T37" s="9">
        <v>54</v>
      </c>
      <c r="U37" s="9">
        <v>67</v>
      </c>
      <c r="V37" s="9">
        <v>74</v>
      </c>
      <c r="W37" s="9">
        <v>77</v>
      </c>
      <c r="X37" s="9">
        <v>74</v>
      </c>
      <c r="Y37" s="9">
        <v>73</v>
      </c>
      <c r="Z37" s="9">
        <v>69</v>
      </c>
      <c r="AA37" s="9">
        <f t="shared" si="5"/>
        <v>68.577205882352942</v>
      </c>
      <c r="AB37" s="9"/>
      <c r="AC37" s="9"/>
      <c r="AD37" s="9"/>
      <c r="AE37" s="9"/>
      <c r="AF37" s="9"/>
      <c r="AG37" s="9"/>
      <c r="AH37" s="9"/>
      <c r="AI37" s="9"/>
      <c r="AJ37" s="9"/>
    </row>
    <row r="38" spans="1:36" x14ac:dyDescent="0.2">
      <c r="A38" s="1">
        <v>35</v>
      </c>
      <c r="B38" s="9">
        <v>121</v>
      </c>
      <c r="C38" s="9">
        <v>122</v>
      </c>
      <c r="D38" s="9">
        <v>110</v>
      </c>
      <c r="E38" s="9">
        <v>107</v>
      </c>
      <c r="F38" s="9">
        <v>117</v>
      </c>
      <c r="G38" s="9">
        <v>119</v>
      </c>
      <c r="H38" s="9">
        <v>87</v>
      </c>
      <c r="I38" s="9">
        <v>97</v>
      </c>
      <c r="J38" s="9">
        <v>91</v>
      </c>
      <c r="K38" s="9">
        <v>80</v>
      </c>
      <c r="L38" s="9">
        <v>67</v>
      </c>
      <c r="M38" s="9">
        <v>54</v>
      </c>
      <c r="N38" s="9">
        <v>68</v>
      </c>
      <c r="O38" s="9">
        <v>82</v>
      </c>
      <c r="P38" s="9">
        <v>79</v>
      </c>
      <c r="Q38" s="9">
        <v>70</v>
      </c>
      <c r="R38" s="9">
        <v>76</v>
      </c>
      <c r="S38" s="9">
        <v>65</v>
      </c>
      <c r="T38" s="9">
        <v>70</v>
      </c>
      <c r="U38" s="9">
        <v>75</v>
      </c>
      <c r="V38" s="9">
        <v>78</v>
      </c>
      <c r="W38" s="9">
        <v>74</v>
      </c>
      <c r="X38" s="9">
        <v>67</v>
      </c>
      <c r="Y38" s="9">
        <v>76</v>
      </c>
      <c r="Z38" s="9">
        <v>90</v>
      </c>
      <c r="AA38" s="9">
        <f t="shared" si="5"/>
        <v>89.44852941176471</v>
      </c>
      <c r="AB38" s="9"/>
      <c r="AC38" s="9"/>
      <c r="AD38" s="9"/>
      <c r="AE38" s="9"/>
      <c r="AF38" s="9"/>
      <c r="AG38" s="9"/>
      <c r="AH38" s="9"/>
      <c r="AI38" s="9"/>
      <c r="AJ38" s="9"/>
    </row>
    <row r="39" spans="1:36" x14ac:dyDescent="0.2">
      <c r="A39" s="1">
        <v>36</v>
      </c>
      <c r="B39" s="9">
        <v>125</v>
      </c>
      <c r="C39" s="9">
        <v>117</v>
      </c>
      <c r="D39" s="9">
        <v>130</v>
      </c>
      <c r="E39" s="9">
        <v>114</v>
      </c>
      <c r="F39" s="9">
        <v>107</v>
      </c>
      <c r="G39" s="9">
        <v>110</v>
      </c>
      <c r="H39" s="9">
        <v>112</v>
      </c>
      <c r="I39" s="9">
        <v>106</v>
      </c>
      <c r="J39" s="9">
        <v>91</v>
      </c>
      <c r="K39" s="9">
        <v>81</v>
      </c>
      <c r="L39" s="9">
        <v>57</v>
      </c>
      <c r="M39" s="9">
        <v>77</v>
      </c>
      <c r="N39" s="9">
        <v>57</v>
      </c>
      <c r="O39" s="9">
        <v>61</v>
      </c>
      <c r="P39" s="9">
        <v>63</v>
      </c>
      <c r="Q39" s="9">
        <v>65</v>
      </c>
      <c r="R39" s="9">
        <v>57</v>
      </c>
      <c r="S39" s="9">
        <v>70</v>
      </c>
      <c r="T39" s="9">
        <v>73</v>
      </c>
      <c r="U39" s="9">
        <v>76</v>
      </c>
      <c r="V39" s="9">
        <v>69</v>
      </c>
      <c r="W39" s="9">
        <v>77</v>
      </c>
      <c r="X39" s="9">
        <v>76</v>
      </c>
      <c r="Y39" s="9">
        <v>77</v>
      </c>
      <c r="Z39" s="9">
        <v>99</v>
      </c>
      <c r="AA39" s="9">
        <f t="shared" si="5"/>
        <v>98.393382352941174</v>
      </c>
      <c r="AB39" s="9"/>
      <c r="AC39" s="9"/>
      <c r="AD39" s="9"/>
      <c r="AE39" s="9"/>
      <c r="AF39" s="9"/>
      <c r="AG39" s="9"/>
      <c r="AH39" s="9"/>
      <c r="AI39" s="9"/>
      <c r="AJ39" s="9"/>
    </row>
    <row r="40" spans="1:36" x14ac:dyDescent="0.2">
      <c r="A40" s="1">
        <v>37</v>
      </c>
      <c r="B40" s="9">
        <v>134</v>
      </c>
      <c r="C40" s="9">
        <v>149</v>
      </c>
      <c r="D40" s="9">
        <v>142</v>
      </c>
      <c r="E40" s="9">
        <v>125</v>
      </c>
      <c r="F40" s="9">
        <v>131</v>
      </c>
      <c r="G40" s="9">
        <v>108</v>
      </c>
      <c r="H40" s="9">
        <v>126</v>
      </c>
      <c r="I40" s="9">
        <v>100</v>
      </c>
      <c r="J40" s="9">
        <v>112</v>
      </c>
      <c r="K40" s="9">
        <v>88</v>
      </c>
      <c r="L40" s="9">
        <v>84</v>
      </c>
      <c r="M40" s="9">
        <v>85</v>
      </c>
      <c r="N40" s="9">
        <v>65</v>
      </c>
      <c r="O40" s="9">
        <v>74</v>
      </c>
      <c r="P40" s="9">
        <v>80</v>
      </c>
      <c r="Q40" s="9">
        <v>77</v>
      </c>
      <c r="R40" s="9">
        <v>70</v>
      </c>
      <c r="S40" s="9">
        <v>79</v>
      </c>
      <c r="T40" s="9">
        <v>83</v>
      </c>
      <c r="U40" s="9">
        <v>63</v>
      </c>
      <c r="V40" s="9">
        <v>87</v>
      </c>
      <c r="W40" s="9">
        <v>80</v>
      </c>
      <c r="X40" s="9">
        <v>82</v>
      </c>
      <c r="Y40" s="9">
        <v>101</v>
      </c>
      <c r="Z40" s="9">
        <v>95</v>
      </c>
      <c r="AA40" s="9">
        <f t="shared" si="5"/>
        <v>94.417892156862749</v>
      </c>
      <c r="AB40" s="9"/>
      <c r="AC40" s="9"/>
      <c r="AD40" s="9"/>
      <c r="AE40" s="9"/>
      <c r="AF40" s="9"/>
      <c r="AG40" s="9"/>
      <c r="AH40" s="9"/>
      <c r="AI40" s="9"/>
      <c r="AJ40" s="9"/>
    </row>
    <row r="41" spans="1:36" x14ac:dyDescent="0.2">
      <c r="A41" s="1">
        <v>38</v>
      </c>
      <c r="B41" s="9">
        <v>143</v>
      </c>
      <c r="C41" s="9">
        <v>142</v>
      </c>
      <c r="D41" s="9">
        <v>165</v>
      </c>
      <c r="E41" s="9">
        <v>129</v>
      </c>
      <c r="F41" s="9">
        <v>144</v>
      </c>
      <c r="G41" s="9">
        <v>130</v>
      </c>
      <c r="H41" s="9">
        <v>108</v>
      </c>
      <c r="I41" s="9">
        <v>131</v>
      </c>
      <c r="J41" s="9">
        <v>120</v>
      </c>
      <c r="K41" s="9">
        <v>102</v>
      </c>
      <c r="L41" s="9">
        <v>109</v>
      </c>
      <c r="M41" s="9">
        <v>106</v>
      </c>
      <c r="N41" s="9">
        <v>84</v>
      </c>
      <c r="O41" s="9">
        <v>76</v>
      </c>
      <c r="P41" s="9">
        <v>80</v>
      </c>
      <c r="Q41" s="9">
        <v>82</v>
      </c>
      <c r="R41" s="9">
        <v>68</v>
      </c>
      <c r="S41" s="9">
        <v>76</v>
      </c>
      <c r="T41" s="9">
        <v>81</v>
      </c>
      <c r="U41" s="9">
        <v>90</v>
      </c>
      <c r="V41" s="9">
        <v>96</v>
      </c>
      <c r="W41" s="9">
        <v>94</v>
      </c>
      <c r="X41" s="9">
        <v>93</v>
      </c>
      <c r="Y41" s="9">
        <v>87</v>
      </c>
      <c r="Z41" s="9">
        <v>91</v>
      </c>
      <c r="AA41" s="9">
        <f t="shared" si="5"/>
        <v>90.442401960784309</v>
      </c>
      <c r="AB41" s="9"/>
      <c r="AC41" s="9"/>
      <c r="AD41" s="9"/>
      <c r="AE41" s="9"/>
      <c r="AF41" s="9"/>
      <c r="AG41" s="9"/>
      <c r="AH41" s="9"/>
      <c r="AI41" s="9"/>
      <c r="AJ41" s="9"/>
    </row>
    <row r="42" spans="1:36" x14ac:dyDescent="0.2">
      <c r="A42" s="1">
        <v>39</v>
      </c>
      <c r="B42" s="9">
        <v>159</v>
      </c>
      <c r="C42" s="9">
        <v>167</v>
      </c>
      <c r="D42" s="9">
        <v>169</v>
      </c>
      <c r="E42" s="9">
        <v>178</v>
      </c>
      <c r="F42" s="9">
        <v>155</v>
      </c>
      <c r="G42" s="9">
        <v>134</v>
      </c>
      <c r="H42" s="9">
        <v>152</v>
      </c>
      <c r="I42" s="9">
        <v>136</v>
      </c>
      <c r="J42" s="9">
        <v>135</v>
      </c>
      <c r="K42" s="9">
        <v>131</v>
      </c>
      <c r="L42" s="9">
        <v>139</v>
      </c>
      <c r="M42" s="9">
        <v>112</v>
      </c>
      <c r="N42" s="9">
        <v>98</v>
      </c>
      <c r="O42" s="9">
        <v>92</v>
      </c>
      <c r="P42" s="9">
        <v>75</v>
      </c>
      <c r="Q42" s="9">
        <v>91</v>
      </c>
      <c r="R42" s="9">
        <v>63</v>
      </c>
      <c r="S42" s="9">
        <v>86</v>
      </c>
      <c r="T42" s="9">
        <v>83</v>
      </c>
      <c r="U42" s="9">
        <v>88</v>
      </c>
      <c r="V42" s="9">
        <v>94</v>
      </c>
      <c r="W42" s="9">
        <v>77</v>
      </c>
      <c r="X42" s="9">
        <v>79</v>
      </c>
      <c r="Y42" s="9">
        <v>111</v>
      </c>
      <c r="Z42" s="9">
        <v>101</v>
      </c>
      <c r="AA42" s="9">
        <f t="shared" si="5"/>
        <v>100.3811274509804</v>
      </c>
      <c r="AB42" s="9"/>
      <c r="AC42" s="9"/>
      <c r="AD42" s="9"/>
      <c r="AE42" s="9"/>
      <c r="AF42" s="9"/>
      <c r="AG42" s="9"/>
      <c r="AH42" s="9"/>
      <c r="AI42" s="9"/>
      <c r="AJ42" s="9"/>
    </row>
    <row r="43" spans="1:36" x14ac:dyDescent="0.2">
      <c r="A43" s="1">
        <v>40</v>
      </c>
      <c r="B43" s="9">
        <v>181</v>
      </c>
      <c r="C43" s="9">
        <v>153</v>
      </c>
      <c r="D43" s="9">
        <v>162</v>
      </c>
      <c r="E43" s="9">
        <v>193</v>
      </c>
      <c r="F43" s="9">
        <v>147</v>
      </c>
      <c r="G43" s="9">
        <v>152</v>
      </c>
      <c r="H43" s="9">
        <v>139</v>
      </c>
      <c r="I43" s="9">
        <v>158</v>
      </c>
      <c r="J43" s="9">
        <v>156</v>
      </c>
      <c r="K43" s="9">
        <v>137</v>
      </c>
      <c r="L43" s="9">
        <v>143</v>
      </c>
      <c r="M43" s="9">
        <v>124</v>
      </c>
      <c r="N43" s="9">
        <v>131</v>
      </c>
      <c r="O43" s="9">
        <v>109</v>
      </c>
      <c r="P43" s="9">
        <v>98</v>
      </c>
      <c r="Q43" s="9">
        <v>93</v>
      </c>
      <c r="R43" s="9">
        <v>94</v>
      </c>
      <c r="S43" s="9">
        <v>84</v>
      </c>
      <c r="T43" s="9">
        <v>78</v>
      </c>
      <c r="U43" s="9">
        <v>89</v>
      </c>
      <c r="V43" s="9">
        <v>102</v>
      </c>
      <c r="W43" s="9">
        <v>95</v>
      </c>
      <c r="X43" s="9">
        <v>105</v>
      </c>
      <c r="Y43" s="9">
        <v>113</v>
      </c>
      <c r="Z43" s="9">
        <v>108</v>
      </c>
      <c r="AA43" s="9">
        <f>Z43*(1544/AB$43)</f>
        <v>106.34693877551021</v>
      </c>
      <c r="AB43" s="9">
        <f t="shared" si="3"/>
        <v>1568</v>
      </c>
      <c r="AC43" s="9"/>
      <c r="AD43" s="9"/>
      <c r="AE43" s="9"/>
      <c r="AF43" s="9"/>
      <c r="AG43" s="9"/>
      <c r="AH43" s="9"/>
      <c r="AI43" s="9"/>
      <c r="AJ43" s="9"/>
    </row>
    <row r="44" spans="1:36" x14ac:dyDescent="0.2">
      <c r="A44" s="1">
        <v>41</v>
      </c>
      <c r="B44" s="9">
        <v>207</v>
      </c>
      <c r="C44" s="9">
        <v>195</v>
      </c>
      <c r="D44" s="9">
        <v>166</v>
      </c>
      <c r="E44" s="9">
        <v>182</v>
      </c>
      <c r="F44" s="9">
        <v>202</v>
      </c>
      <c r="G44" s="9">
        <v>171</v>
      </c>
      <c r="H44" s="9">
        <v>152</v>
      </c>
      <c r="I44" s="9">
        <v>152</v>
      </c>
      <c r="J44" s="9">
        <v>157</v>
      </c>
      <c r="K44" s="9">
        <v>148</v>
      </c>
      <c r="L44" s="9">
        <v>147</v>
      </c>
      <c r="M44" s="9">
        <v>143</v>
      </c>
      <c r="N44" s="9">
        <v>146</v>
      </c>
      <c r="O44" s="9">
        <v>146</v>
      </c>
      <c r="P44" s="9">
        <v>114</v>
      </c>
      <c r="Q44" s="9">
        <v>109</v>
      </c>
      <c r="R44" s="9">
        <v>100</v>
      </c>
      <c r="S44" s="9">
        <v>87</v>
      </c>
      <c r="T44" s="9">
        <v>96</v>
      </c>
      <c r="U44" s="9">
        <v>115</v>
      </c>
      <c r="V44" s="9">
        <v>111</v>
      </c>
      <c r="W44" s="9">
        <v>117</v>
      </c>
      <c r="X44" s="9">
        <v>122</v>
      </c>
      <c r="Y44" s="9">
        <v>112</v>
      </c>
      <c r="Z44" s="9">
        <v>118</v>
      </c>
      <c r="AA44" s="9">
        <f t="shared" ref="AA44:AA52" si="6">Z44*(1544/AB$43)</f>
        <v>116.19387755102041</v>
      </c>
      <c r="AB44" s="9"/>
      <c r="AC44" s="9"/>
      <c r="AD44" s="9"/>
      <c r="AE44" s="9"/>
      <c r="AF44" s="9"/>
      <c r="AG44" s="9"/>
      <c r="AH44" s="9"/>
      <c r="AI44" s="9"/>
      <c r="AJ44" s="9"/>
    </row>
    <row r="45" spans="1:36" x14ac:dyDescent="0.2">
      <c r="A45" s="1">
        <v>42</v>
      </c>
      <c r="B45" s="9">
        <v>212</v>
      </c>
      <c r="C45" s="9">
        <v>213</v>
      </c>
      <c r="D45" s="9">
        <v>216</v>
      </c>
      <c r="E45" s="9">
        <v>219</v>
      </c>
      <c r="F45" s="9">
        <v>209</v>
      </c>
      <c r="G45" s="9">
        <v>193</v>
      </c>
      <c r="H45" s="9">
        <v>184</v>
      </c>
      <c r="I45" s="9">
        <v>148</v>
      </c>
      <c r="J45" s="9">
        <v>175</v>
      </c>
      <c r="K45" s="9">
        <v>159</v>
      </c>
      <c r="L45" s="9">
        <v>153</v>
      </c>
      <c r="M45" s="9">
        <v>158</v>
      </c>
      <c r="N45" s="9">
        <v>143</v>
      </c>
      <c r="O45" s="9">
        <v>140</v>
      </c>
      <c r="P45" s="9">
        <v>126</v>
      </c>
      <c r="Q45" s="9">
        <v>133</v>
      </c>
      <c r="R45" s="9">
        <v>119</v>
      </c>
      <c r="S45" s="9">
        <v>111</v>
      </c>
      <c r="T45" s="9">
        <v>118</v>
      </c>
      <c r="U45" s="9">
        <v>115</v>
      </c>
      <c r="V45" s="9">
        <v>136</v>
      </c>
      <c r="W45" s="9">
        <v>113</v>
      </c>
      <c r="X45" s="9">
        <v>140</v>
      </c>
      <c r="Y45" s="9">
        <v>112</v>
      </c>
      <c r="Z45" s="9">
        <v>110</v>
      </c>
      <c r="AA45" s="9">
        <f t="shared" si="6"/>
        <v>108.31632653061224</v>
      </c>
      <c r="AB45" s="9"/>
      <c r="AC45" s="9"/>
      <c r="AD45" s="9"/>
      <c r="AE45" s="9"/>
      <c r="AF45" s="9"/>
      <c r="AG45" s="9"/>
      <c r="AH45" s="9"/>
      <c r="AI45" s="9"/>
      <c r="AJ45" s="9"/>
    </row>
    <row r="46" spans="1:36" x14ac:dyDescent="0.2">
      <c r="A46" s="1">
        <v>43</v>
      </c>
      <c r="B46" s="9">
        <v>263</v>
      </c>
      <c r="C46" s="9">
        <v>230</v>
      </c>
      <c r="D46" s="9">
        <v>213</v>
      </c>
      <c r="E46" s="9">
        <v>273</v>
      </c>
      <c r="F46" s="9">
        <v>200</v>
      </c>
      <c r="G46" s="9">
        <v>218</v>
      </c>
      <c r="H46" s="9">
        <v>216</v>
      </c>
      <c r="I46" s="9">
        <v>167</v>
      </c>
      <c r="J46" s="9">
        <v>186</v>
      </c>
      <c r="K46" s="9">
        <v>158</v>
      </c>
      <c r="L46" s="9">
        <v>150</v>
      </c>
      <c r="M46" s="9">
        <v>151</v>
      </c>
      <c r="N46" s="9">
        <v>180</v>
      </c>
      <c r="O46" s="9">
        <v>175</v>
      </c>
      <c r="P46" s="9">
        <v>171</v>
      </c>
      <c r="Q46" s="9">
        <v>141</v>
      </c>
      <c r="R46" s="9">
        <v>163</v>
      </c>
      <c r="S46" s="9">
        <v>141</v>
      </c>
      <c r="T46" s="9">
        <v>113</v>
      </c>
      <c r="U46" s="9">
        <v>125</v>
      </c>
      <c r="V46" s="9">
        <v>105</v>
      </c>
      <c r="W46" s="9">
        <v>126</v>
      </c>
      <c r="X46" s="9">
        <v>116</v>
      </c>
      <c r="Y46" s="9">
        <v>144</v>
      </c>
      <c r="Z46" s="9">
        <v>140</v>
      </c>
      <c r="AA46" s="9">
        <f t="shared" si="6"/>
        <v>137.85714285714286</v>
      </c>
      <c r="AB46" s="9"/>
      <c r="AC46" s="9"/>
      <c r="AD46" s="9"/>
      <c r="AE46" s="9"/>
      <c r="AF46" s="9"/>
      <c r="AG46" s="9"/>
      <c r="AH46" s="9"/>
      <c r="AI46" s="9"/>
      <c r="AJ46" s="9"/>
    </row>
    <row r="47" spans="1:36" x14ac:dyDescent="0.2">
      <c r="A47" s="1">
        <v>44</v>
      </c>
      <c r="B47" s="9">
        <v>265</v>
      </c>
      <c r="C47" s="9">
        <v>254</v>
      </c>
      <c r="D47" s="9">
        <v>255</v>
      </c>
      <c r="E47" s="9">
        <v>243</v>
      </c>
      <c r="F47" s="9">
        <v>242</v>
      </c>
      <c r="G47" s="9">
        <v>209</v>
      </c>
      <c r="H47" s="9">
        <v>173</v>
      </c>
      <c r="I47" s="9">
        <v>178</v>
      </c>
      <c r="J47" s="9">
        <v>223</v>
      </c>
      <c r="K47" s="9">
        <v>234</v>
      </c>
      <c r="L47" s="9">
        <v>199</v>
      </c>
      <c r="M47" s="9">
        <v>179</v>
      </c>
      <c r="N47" s="9">
        <v>157</v>
      </c>
      <c r="O47" s="9">
        <v>173</v>
      </c>
      <c r="P47" s="9">
        <v>191</v>
      </c>
      <c r="Q47" s="9">
        <v>144</v>
      </c>
      <c r="R47" s="9">
        <v>181</v>
      </c>
      <c r="S47" s="9">
        <v>169</v>
      </c>
      <c r="T47" s="9">
        <v>152</v>
      </c>
      <c r="U47" s="9">
        <v>134</v>
      </c>
      <c r="V47" s="9">
        <v>118</v>
      </c>
      <c r="W47" s="9">
        <v>135</v>
      </c>
      <c r="X47" s="9">
        <v>150</v>
      </c>
      <c r="Y47" s="9">
        <v>125</v>
      </c>
      <c r="Z47" s="9">
        <v>166</v>
      </c>
      <c r="AA47" s="9">
        <f t="shared" si="6"/>
        <v>163.4591836734694</v>
      </c>
      <c r="AB47" s="9"/>
      <c r="AC47" s="9"/>
      <c r="AD47" s="9"/>
      <c r="AE47" s="9"/>
      <c r="AF47" s="9"/>
      <c r="AG47" s="9"/>
      <c r="AH47" s="9"/>
      <c r="AI47" s="9"/>
      <c r="AJ47" s="9"/>
    </row>
    <row r="48" spans="1:36" x14ac:dyDescent="0.2">
      <c r="A48" s="1">
        <v>45</v>
      </c>
      <c r="B48" s="9">
        <v>269</v>
      </c>
      <c r="C48" s="9">
        <v>279</v>
      </c>
      <c r="D48" s="9">
        <v>278</v>
      </c>
      <c r="E48" s="9">
        <v>288</v>
      </c>
      <c r="F48" s="9">
        <v>252</v>
      </c>
      <c r="G48" s="9">
        <v>249</v>
      </c>
      <c r="H48" s="9">
        <v>228</v>
      </c>
      <c r="I48" s="9">
        <v>218</v>
      </c>
      <c r="J48" s="9">
        <v>218</v>
      </c>
      <c r="K48" s="9">
        <v>232</v>
      </c>
      <c r="L48" s="9">
        <v>193</v>
      </c>
      <c r="M48" s="9">
        <v>200</v>
      </c>
      <c r="N48" s="9">
        <v>211</v>
      </c>
      <c r="O48" s="9">
        <v>153</v>
      </c>
      <c r="P48" s="9">
        <v>188</v>
      </c>
      <c r="Q48" s="9">
        <v>194</v>
      </c>
      <c r="R48" s="9">
        <v>212</v>
      </c>
      <c r="S48" s="9">
        <v>166</v>
      </c>
      <c r="T48" s="9">
        <v>152</v>
      </c>
      <c r="U48" s="9">
        <v>150</v>
      </c>
      <c r="V48" s="9">
        <v>169</v>
      </c>
      <c r="W48" s="9">
        <v>162</v>
      </c>
      <c r="X48" s="9">
        <v>149</v>
      </c>
      <c r="Y48" s="9">
        <v>156</v>
      </c>
      <c r="Z48" s="9">
        <v>166</v>
      </c>
      <c r="AA48" s="9">
        <f t="shared" si="6"/>
        <v>163.4591836734694</v>
      </c>
      <c r="AB48" s="9"/>
      <c r="AC48" s="9"/>
      <c r="AD48" s="9"/>
      <c r="AE48" s="9"/>
      <c r="AF48" s="9"/>
      <c r="AG48" s="9"/>
      <c r="AH48" s="9"/>
      <c r="AI48" s="9"/>
      <c r="AJ48" s="9"/>
    </row>
    <row r="49" spans="1:36" x14ac:dyDescent="0.2">
      <c r="A49" s="1">
        <v>46</v>
      </c>
      <c r="B49" s="9">
        <v>292</v>
      </c>
      <c r="C49" s="9">
        <v>288</v>
      </c>
      <c r="D49" s="9">
        <v>295</v>
      </c>
      <c r="E49" s="9">
        <v>294</v>
      </c>
      <c r="F49" s="9">
        <v>246</v>
      </c>
      <c r="G49" s="9">
        <v>226</v>
      </c>
      <c r="H49" s="9">
        <v>254</v>
      </c>
      <c r="I49" s="9">
        <v>243</v>
      </c>
      <c r="J49" s="9">
        <v>244</v>
      </c>
      <c r="K49" s="9">
        <v>235</v>
      </c>
      <c r="L49" s="9">
        <v>271</v>
      </c>
      <c r="M49" s="9">
        <v>235</v>
      </c>
      <c r="N49" s="9">
        <v>193</v>
      </c>
      <c r="O49" s="9">
        <v>210</v>
      </c>
      <c r="P49" s="9">
        <v>203</v>
      </c>
      <c r="Q49" s="9">
        <v>243</v>
      </c>
      <c r="R49" s="9">
        <v>213</v>
      </c>
      <c r="S49" s="9">
        <v>204</v>
      </c>
      <c r="T49" s="9">
        <v>201</v>
      </c>
      <c r="U49" s="9">
        <v>166</v>
      </c>
      <c r="V49" s="9">
        <v>199</v>
      </c>
      <c r="W49" s="9">
        <v>174</v>
      </c>
      <c r="X49" s="9">
        <v>182</v>
      </c>
      <c r="Y49" s="9">
        <v>167</v>
      </c>
      <c r="Z49" s="9">
        <v>169</v>
      </c>
      <c r="AA49" s="9">
        <f t="shared" si="6"/>
        <v>166.41326530612247</v>
      </c>
      <c r="AB49" s="9"/>
      <c r="AC49" s="9"/>
      <c r="AD49" s="9"/>
      <c r="AE49" s="9"/>
      <c r="AF49" s="9"/>
      <c r="AG49" s="9"/>
      <c r="AH49" s="9"/>
      <c r="AI49" s="9"/>
      <c r="AJ49" s="9"/>
    </row>
    <row r="50" spans="1:36" x14ac:dyDescent="0.2">
      <c r="A50" s="1">
        <v>47</v>
      </c>
      <c r="B50" s="9">
        <v>363</v>
      </c>
      <c r="C50" s="9">
        <v>388</v>
      </c>
      <c r="D50" s="9">
        <v>315</v>
      </c>
      <c r="E50" s="9">
        <v>311</v>
      </c>
      <c r="F50" s="9">
        <v>319</v>
      </c>
      <c r="G50" s="9">
        <v>305</v>
      </c>
      <c r="H50" s="9">
        <v>278</v>
      </c>
      <c r="I50" s="9">
        <v>254</v>
      </c>
      <c r="J50" s="9">
        <v>285</v>
      </c>
      <c r="K50" s="9">
        <v>271</v>
      </c>
      <c r="L50" s="9">
        <v>262</v>
      </c>
      <c r="M50" s="9">
        <v>269</v>
      </c>
      <c r="N50" s="9">
        <v>266</v>
      </c>
      <c r="O50" s="9">
        <v>240</v>
      </c>
      <c r="P50" s="9">
        <v>237</v>
      </c>
      <c r="Q50" s="9">
        <v>222</v>
      </c>
      <c r="R50" s="9">
        <v>230</v>
      </c>
      <c r="S50" s="9">
        <v>251</v>
      </c>
      <c r="T50" s="9">
        <v>232</v>
      </c>
      <c r="U50" s="9">
        <v>208</v>
      </c>
      <c r="V50" s="9">
        <v>186</v>
      </c>
      <c r="W50" s="9">
        <v>211</v>
      </c>
      <c r="X50" s="9">
        <v>186</v>
      </c>
      <c r="Y50" s="9">
        <v>172</v>
      </c>
      <c r="Z50" s="9">
        <v>188</v>
      </c>
      <c r="AA50" s="9">
        <f t="shared" si="6"/>
        <v>185.12244897959184</v>
      </c>
      <c r="AB50" s="9"/>
      <c r="AC50" s="9"/>
      <c r="AD50" s="9"/>
      <c r="AE50" s="9"/>
      <c r="AF50" s="9"/>
      <c r="AG50" s="9"/>
      <c r="AH50" s="9"/>
      <c r="AI50" s="9"/>
      <c r="AJ50" s="9"/>
    </row>
    <row r="51" spans="1:36" x14ac:dyDescent="0.2">
      <c r="A51" s="1">
        <v>48</v>
      </c>
      <c r="B51" s="9">
        <v>345</v>
      </c>
      <c r="C51" s="9">
        <v>346</v>
      </c>
      <c r="D51" s="9">
        <v>352</v>
      </c>
      <c r="E51" s="9">
        <v>331</v>
      </c>
      <c r="F51" s="9">
        <v>359</v>
      </c>
      <c r="G51" s="9">
        <v>334</v>
      </c>
      <c r="H51" s="9">
        <v>336</v>
      </c>
      <c r="I51" s="9">
        <v>324</v>
      </c>
      <c r="J51" s="9">
        <v>298</v>
      </c>
      <c r="K51" s="9">
        <v>304</v>
      </c>
      <c r="L51" s="9">
        <v>292</v>
      </c>
      <c r="M51" s="9">
        <v>300</v>
      </c>
      <c r="N51" s="9">
        <v>293</v>
      </c>
      <c r="O51" s="9">
        <v>282</v>
      </c>
      <c r="P51" s="9">
        <v>295</v>
      </c>
      <c r="Q51" s="9">
        <v>257</v>
      </c>
      <c r="R51" s="9">
        <v>244</v>
      </c>
      <c r="S51" s="9">
        <v>262</v>
      </c>
      <c r="T51" s="9">
        <v>257</v>
      </c>
      <c r="U51" s="9">
        <v>227</v>
      </c>
      <c r="V51" s="9">
        <v>270</v>
      </c>
      <c r="W51" s="9">
        <v>214</v>
      </c>
      <c r="X51" s="9">
        <v>240</v>
      </c>
      <c r="Y51" s="9">
        <v>202</v>
      </c>
      <c r="Z51" s="9">
        <v>196</v>
      </c>
      <c r="AA51" s="9">
        <f t="shared" si="6"/>
        <v>193</v>
      </c>
      <c r="AB51" s="9"/>
      <c r="AC51" s="9"/>
      <c r="AD51" s="9"/>
      <c r="AE51" s="9"/>
      <c r="AF51" s="9"/>
      <c r="AG51" s="9"/>
      <c r="AH51" s="9"/>
      <c r="AI51" s="9"/>
      <c r="AJ51" s="9"/>
    </row>
    <row r="52" spans="1:36" x14ac:dyDescent="0.2">
      <c r="A52" s="1">
        <v>49</v>
      </c>
      <c r="B52" s="9">
        <v>400</v>
      </c>
      <c r="C52" s="9">
        <v>369</v>
      </c>
      <c r="D52" s="9">
        <v>387</v>
      </c>
      <c r="E52" s="9">
        <v>386</v>
      </c>
      <c r="F52" s="9">
        <v>339</v>
      </c>
      <c r="G52" s="9">
        <v>368</v>
      </c>
      <c r="H52" s="9">
        <v>337</v>
      </c>
      <c r="I52" s="9">
        <v>330</v>
      </c>
      <c r="J52" s="9">
        <v>334</v>
      </c>
      <c r="K52" s="9">
        <v>304</v>
      </c>
      <c r="L52" s="9">
        <v>331</v>
      </c>
      <c r="M52" s="9">
        <v>314</v>
      </c>
      <c r="N52" s="9">
        <v>315</v>
      </c>
      <c r="O52" s="9">
        <v>299</v>
      </c>
      <c r="P52" s="9">
        <v>292</v>
      </c>
      <c r="Q52" s="9">
        <v>304</v>
      </c>
      <c r="R52" s="9">
        <v>256</v>
      </c>
      <c r="S52" s="9">
        <v>282</v>
      </c>
      <c r="T52" s="9">
        <v>265</v>
      </c>
      <c r="U52" s="9">
        <v>286</v>
      </c>
      <c r="V52" s="9">
        <v>302</v>
      </c>
      <c r="W52" s="9">
        <v>299</v>
      </c>
      <c r="X52" s="9">
        <v>257</v>
      </c>
      <c r="Y52" s="9">
        <v>219</v>
      </c>
      <c r="Z52" s="9">
        <v>207</v>
      </c>
      <c r="AA52" s="9">
        <f t="shared" si="6"/>
        <v>203.83163265306123</v>
      </c>
      <c r="AB52" s="9"/>
      <c r="AC52" s="9"/>
      <c r="AD52" s="9"/>
      <c r="AE52" s="9"/>
      <c r="AF52" s="9"/>
      <c r="AG52" s="9"/>
      <c r="AH52" s="9"/>
      <c r="AI52" s="9"/>
      <c r="AJ52" s="9"/>
    </row>
    <row r="53" spans="1:36" x14ac:dyDescent="0.2">
      <c r="A53" s="2">
        <v>50</v>
      </c>
      <c r="B53" s="9">
        <v>414</v>
      </c>
      <c r="C53" s="9">
        <v>451</v>
      </c>
      <c r="D53" s="9">
        <v>423</v>
      </c>
      <c r="E53" s="9">
        <v>422</v>
      </c>
      <c r="F53" s="9">
        <v>429</v>
      </c>
      <c r="G53" s="9">
        <v>394</v>
      </c>
      <c r="H53" s="9">
        <v>383</v>
      </c>
      <c r="I53" s="9">
        <v>335</v>
      </c>
      <c r="J53" s="9">
        <v>381</v>
      </c>
      <c r="K53" s="9">
        <v>356</v>
      </c>
      <c r="L53" s="9">
        <v>367</v>
      </c>
      <c r="M53" s="9">
        <v>341</v>
      </c>
      <c r="N53" s="9">
        <v>371</v>
      </c>
      <c r="O53" s="9">
        <v>358</v>
      </c>
      <c r="P53" s="9">
        <v>369</v>
      </c>
      <c r="Q53" s="9">
        <v>324</v>
      </c>
      <c r="R53" s="9">
        <v>293</v>
      </c>
      <c r="S53" s="9">
        <v>291</v>
      </c>
      <c r="T53" s="9">
        <v>282</v>
      </c>
      <c r="U53" s="9">
        <v>305</v>
      </c>
      <c r="V53" s="9">
        <v>342</v>
      </c>
      <c r="W53" s="9">
        <v>349</v>
      </c>
      <c r="X53" s="9">
        <v>304</v>
      </c>
      <c r="Y53" s="9">
        <v>295</v>
      </c>
      <c r="Z53" s="9">
        <v>238</v>
      </c>
      <c r="AA53" s="9">
        <f>Z53*(4686/AB$53)</f>
        <v>232.88118605136771</v>
      </c>
      <c r="AB53" s="9">
        <f t="shared" si="3"/>
        <v>4789</v>
      </c>
      <c r="AC53" s="9"/>
      <c r="AD53" s="9"/>
      <c r="AE53" s="9"/>
      <c r="AF53" s="9"/>
      <c r="AG53" s="9"/>
      <c r="AH53" s="9"/>
      <c r="AI53" s="9"/>
      <c r="AJ53" s="9"/>
    </row>
    <row r="54" spans="1:36" x14ac:dyDescent="0.2">
      <c r="A54" s="1">
        <v>51</v>
      </c>
      <c r="B54" s="9">
        <v>474</v>
      </c>
      <c r="C54" s="9">
        <v>489</v>
      </c>
      <c r="D54" s="9">
        <v>450</v>
      </c>
      <c r="E54" s="9">
        <v>459</v>
      </c>
      <c r="F54" s="9">
        <v>405</v>
      </c>
      <c r="G54" s="9">
        <v>459</v>
      </c>
      <c r="H54" s="9">
        <v>406</v>
      </c>
      <c r="I54" s="9">
        <v>368</v>
      </c>
      <c r="J54" s="9">
        <v>425</v>
      </c>
      <c r="K54" s="9">
        <v>422</v>
      </c>
      <c r="L54" s="9">
        <v>373</v>
      </c>
      <c r="M54" s="9">
        <v>390</v>
      </c>
      <c r="N54" s="9">
        <v>363</v>
      </c>
      <c r="O54" s="9">
        <v>381</v>
      </c>
      <c r="P54" s="9">
        <v>332</v>
      </c>
      <c r="Q54" s="9">
        <v>385</v>
      </c>
      <c r="R54" s="9">
        <v>360</v>
      </c>
      <c r="S54" s="9">
        <v>323</v>
      </c>
      <c r="T54" s="9">
        <v>349</v>
      </c>
      <c r="U54" s="9">
        <v>334</v>
      </c>
      <c r="V54" s="9">
        <v>397</v>
      </c>
      <c r="W54" s="9">
        <v>372</v>
      </c>
      <c r="X54" s="9">
        <v>378</v>
      </c>
      <c r="Y54" s="9">
        <v>335</v>
      </c>
      <c r="Z54" s="9">
        <v>316</v>
      </c>
      <c r="AA54" s="9">
        <f t="shared" ref="AA54:AA62" si="7">Z54*(4686/AB$53)</f>
        <v>309.20359156400082</v>
      </c>
      <c r="AB54" s="9"/>
      <c r="AC54" s="9"/>
      <c r="AD54" s="9"/>
      <c r="AE54" s="9"/>
      <c r="AF54" s="9"/>
      <c r="AG54" s="9"/>
      <c r="AH54" s="9"/>
      <c r="AI54" s="9"/>
      <c r="AJ54" s="9"/>
    </row>
    <row r="55" spans="1:36" x14ac:dyDescent="0.2">
      <c r="A55" s="1">
        <v>52</v>
      </c>
      <c r="B55" s="9">
        <v>559</v>
      </c>
      <c r="C55" s="9">
        <v>528</v>
      </c>
      <c r="D55" s="9">
        <v>475</v>
      </c>
      <c r="E55" s="9">
        <v>530</v>
      </c>
      <c r="F55" s="9">
        <v>539</v>
      </c>
      <c r="G55" s="9">
        <v>413</v>
      </c>
      <c r="H55" s="9">
        <v>472</v>
      </c>
      <c r="I55" s="9">
        <v>445</v>
      </c>
      <c r="J55" s="9">
        <v>446</v>
      </c>
      <c r="K55" s="9">
        <v>419</v>
      </c>
      <c r="L55" s="9">
        <v>440</v>
      </c>
      <c r="M55" s="9">
        <v>391</v>
      </c>
      <c r="N55" s="9">
        <v>427</v>
      </c>
      <c r="O55" s="9">
        <v>418</v>
      </c>
      <c r="P55" s="9">
        <v>379</v>
      </c>
      <c r="Q55" s="9">
        <v>389</v>
      </c>
      <c r="R55" s="9">
        <v>390</v>
      </c>
      <c r="S55" s="9">
        <v>392</v>
      </c>
      <c r="T55" s="9">
        <v>365</v>
      </c>
      <c r="U55" s="9">
        <v>348</v>
      </c>
      <c r="V55" s="9">
        <v>422</v>
      </c>
      <c r="W55" s="9">
        <v>393</v>
      </c>
      <c r="X55" s="9">
        <v>433</v>
      </c>
      <c r="Y55" s="9">
        <v>361</v>
      </c>
      <c r="Z55" s="9">
        <v>355</v>
      </c>
      <c r="AA55" s="9">
        <f t="shared" si="7"/>
        <v>347.3647943203174</v>
      </c>
      <c r="AB55" s="9"/>
      <c r="AC55" s="9"/>
      <c r="AD55" s="9"/>
      <c r="AE55" s="9"/>
      <c r="AF55" s="9"/>
      <c r="AG55" s="9"/>
      <c r="AH55" s="9"/>
      <c r="AI55" s="9"/>
      <c r="AJ55" s="9"/>
    </row>
    <row r="56" spans="1:36" x14ac:dyDescent="0.2">
      <c r="A56" s="1">
        <v>53</v>
      </c>
      <c r="B56" s="9">
        <v>701</v>
      </c>
      <c r="C56" s="9">
        <v>631</v>
      </c>
      <c r="D56" s="9">
        <v>548</v>
      </c>
      <c r="E56" s="9">
        <v>548</v>
      </c>
      <c r="F56" s="9">
        <v>544</v>
      </c>
      <c r="G56" s="9">
        <v>492</v>
      </c>
      <c r="H56" s="9">
        <v>467</v>
      </c>
      <c r="I56" s="9">
        <v>461</v>
      </c>
      <c r="J56" s="9">
        <v>488</v>
      </c>
      <c r="K56" s="9">
        <v>464</v>
      </c>
      <c r="L56" s="9">
        <v>414</v>
      </c>
      <c r="M56" s="9">
        <v>440</v>
      </c>
      <c r="N56" s="9">
        <v>460</v>
      </c>
      <c r="O56" s="9">
        <v>471</v>
      </c>
      <c r="P56" s="9">
        <v>466</v>
      </c>
      <c r="Q56" s="9">
        <v>427</v>
      </c>
      <c r="R56" s="9">
        <v>445</v>
      </c>
      <c r="S56" s="9">
        <v>430</v>
      </c>
      <c r="T56" s="9">
        <v>412</v>
      </c>
      <c r="U56" s="9">
        <v>408</v>
      </c>
      <c r="V56" s="9">
        <v>453</v>
      </c>
      <c r="W56" s="9">
        <v>455</v>
      </c>
      <c r="X56" s="9">
        <v>447</v>
      </c>
      <c r="Y56" s="9">
        <v>455</v>
      </c>
      <c r="Z56" s="9">
        <v>408</v>
      </c>
      <c r="AA56" s="9">
        <f t="shared" si="7"/>
        <v>399.22489037377323</v>
      </c>
      <c r="AB56" s="9"/>
      <c r="AC56" s="9"/>
      <c r="AD56" s="9"/>
      <c r="AE56" s="9"/>
      <c r="AF56" s="9"/>
      <c r="AG56" s="9"/>
      <c r="AH56" s="9"/>
      <c r="AI56" s="9"/>
      <c r="AJ56" s="9"/>
    </row>
    <row r="57" spans="1:36" x14ac:dyDescent="0.2">
      <c r="A57" s="1">
        <v>54</v>
      </c>
      <c r="B57" s="15">
        <v>601</v>
      </c>
      <c r="C57" s="9">
        <v>680</v>
      </c>
      <c r="D57" s="9">
        <v>678</v>
      </c>
      <c r="E57" s="9">
        <v>585</v>
      </c>
      <c r="F57" s="9">
        <v>569</v>
      </c>
      <c r="G57" s="9">
        <v>549</v>
      </c>
      <c r="H57" s="9">
        <v>537</v>
      </c>
      <c r="I57" s="9">
        <v>466</v>
      </c>
      <c r="J57" s="9">
        <v>482</v>
      </c>
      <c r="K57" s="9">
        <v>492</v>
      </c>
      <c r="L57" s="9">
        <v>527</v>
      </c>
      <c r="M57" s="9">
        <v>469</v>
      </c>
      <c r="N57" s="9">
        <v>496</v>
      </c>
      <c r="O57" s="9">
        <v>503</v>
      </c>
      <c r="P57" s="9">
        <v>527</v>
      </c>
      <c r="Q57" s="9">
        <v>476</v>
      </c>
      <c r="R57" s="9">
        <v>478</v>
      </c>
      <c r="S57" s="9">
        <v>505</v>
      </c>
      <c r="T57" s="9">
        <v>485</v>
      </c>
      <c r="U57" s="9">
        <v>428</v>
      </c>
      <c r="V57" s="9">
        <v>444</v>
      </c>
      <c r="W57" s="9">
        <v>477</v>
      </c>
      <c r="X57" s="9">
        <v>485</v>
      </c>
      <c r="Y57" s="9">
        <v>424</v>
      </c>
      <c r="Z57" s="9">
        <v>471</v>
      </c>
      <c r="AA57" s="9">
        <f t="shared" si="7"/>
        <v>460.8699102109</v>
      </c>
      <c r="AB57" s="9"/>
      <c r="AC57" s="9"/>
      <c r="AD57" s="9"/>
      <c r="AE57" s="9"/>
      <c r="AF57" s="9"/>
      <c r="AG57" s="9"/>
      <c r="AH57" s="9"/>
      <c r="AI57" s="9"/>
      <c r="AJ57" s="9"/>
    </row>
    <row r="58" spans="1:36" x14ac:dyDescent="0.2">
      <c r="A58" s="1">
        <v>55</v>
      </c>
      <c r="B58" s="15">
        <v>647</v>
      </c>
      <c r="C58" s="15">
        <v>625</v>
      </c>
      <c r="D58" s="9">
        <v>807</v>
      </c>
      <c r="E58" s="9">
        <v>723</v>
      </c>
      <c r="F58" s="9">
        <v>668</v>
      </c>
      <c r="G58" s="9">
        <v>615</v>
      </c>
      <c r="H58" s="9">
        <v>565</v>
      </c>
      <c r="I58" s="9">
        <v>559</v>
      </c>
      <c r="J58" s="9">
        <v>582</v>
      </c>
      <c r="K58" s="9">
        <v>559</v>
      </c>
      <c r="L58" s="9">
        <v>561</v>
      </c>
      <c r="M58" s="9">
        <v>529</v>
      </c>
      <c r="N58" s="9">
        <v>525</v>
      </c>
      <c r="O58" s="9">
        <v>543</v>
      </c>
      <c r="P58" s="9">
        <v>507</v>
      </c>
      <c r="Q58" s="9">
        <v>531</v>
      </c>
      <c r="R58" s="9">
        <v>524</v>
      </c>
      <c r="S58" s="9">
        <v>513</v>
      </c>
      <c r="T58" s="9">
        <v>500</v>
      </c>
      <c r="U58" s="9">
        <v>505</v>
      </c>
      <c r="V58" s="9">
        <v>492</v>
      </c>
      <c r="W58" s="9">
        <v>534</v>
      </c>
      <c r="X58" s="9">
        <v>528</v>
      </c>
      <c r="Y58" s="9">
        <v>479</v>
      </c>
      <c r="Z58" s="9">
        <v>535</v>
      </c>
      <c r="AA58" s="9">
        <f t="shared" si="7"/>
        <v>523.49342242639386</v>
      </c>
      <c r="AB58" s="9"/>
      <c r="AC58" s="9"/>
      <c r="AD58" s="9"/>
      <c r="AE58" s="9"/>
      <c r="AF58" s="9"/>
      <c r="AG58" s="9"/>
      <c r="AH58" s="9"/>
      <c r="AI58" s="9"/>
      <c r="AJ58" s="9"/>
    </row>
    <row r="59" spans="1:36" x14ac:dyDescent="0.2">
      <c r="A59" s="1">
        <v>56</v>
      </c>
      <c r="B59" s="9">
        <v>747</v>
      </c>
      <c r="C59" s="16">
        <v>686</v>
      </c>
      <c r="D59" s="15">
        <v>696</v>
      </c>
      <c r="E59" s="9">
        <v>797</v>
      </c>
      <c r="F59" s="9">
        <v>702</v>
      </c>
      <c r="G59" s="9">
        <v>678</v>
      </c>
      <c r="H59" s="9">
        <v>618</v>
      </c>
      <c r="I59" s="9">
        <v>614</v>
      </c>
      <c r="J59" s="9">
        <v>619</v>
      </c>
      <c r="K59" s="9">
        <v>665</v>
      </c>
      <c r="L59" s="9">
        <v>605</v>
      </c>
      <c r="M59" s="9">
        <v>614</v>
      </c>
      <c r="N59" s="9">
        <v>583</v>
      </c>
      <c r="O59" s="9">
        <v>589</v>
      </c>
      <c r="P59" s="9">
        <v>538</v>
      </c>
      <c r="Q59" s="9">
        <v>535</v>
      </c>
      <c r="R59" s="9">
        <v>602</v>
      </c>
      <c r="S59" s="9">
        <v>523</v>
      </c>
      <c r="T59" s="9">
        <v>546</v>
      </c>
      <c r="U59" s="9">
        <v>539</v>
      </c>
      <c r="V59" s="9">
        <v>507</v>
      </c>
      <c r="W59" s="9">
        <v>635</v>
      </c>
      <c r="X59" s="9">
        <v>543</v>
      </c>
      <c r="Y59" s="9">
        <v>543</v>
      </c>
      <c r="Z59" s="9">
        <v>490</v>
      </c>
      <c r="AA59" s="9">
        <f t="shared" si="7"/>
        <v>479.46126539987472</v>
      </c>
      <c r="AB59" s="9"/>
      <c r="AC59" s="9"/>
      <c r="AD59" s="9"/>
      <c r="AE59" s="9"/>
      <c r="AF59" s="9"/>
      <c r="AG59" s="9"/>
      <c r="AH59" s="9"/>
      <c r="AI59" s="9"/>
      <c r="AJ59" s="9"/>
    </row>
    <row r="60" spans="1:36" x14ac:dyDescent="0.2">
      <c r="A60" s="1">
        <v>57</v>
      </c>
      <c r="B60" s="9">
        <v>678</v>
      </c>
      <c r="C60" s="9">
        <v>733</v>
      </c>
      <c r="D60" s="15">
        <v>712</v>
      </c>
      <c r="E60" s="9">
        <v>817</v>
      </c>
      <c r="F60" s="9">
        <v>909</v>
      </c>
      <c r="G60" s="9">
        <v>710</v>
      </c>
      <c r="H60" s="9">
        <v>721</v>
      </c>
      <c r="I60" s="9">
        <v>695</v>
      </c>
      <c r="J60" s="9">
        <v>652</v>
      </c>
      <c r="K60" s="9">
        <v>660</v>
      </c>
      <c r="L60" s="9">
        <v>651</v>
      </c>
      <c r="M60" s="9">
        <v>642</v>
      </c>
      <c r="N60" s="9">
        <v>663</v>
      </c>
      <c r="O60" s="9">
        <v>676</v>
      </c>
      <c r="P60" s="9">
        <v>611</v>
      </c>
      <c r="Q60" s="9">
        <v>605</v>
      </c>
      <c r="R60" s="9">
        <v>639</v>
      </c>
      <c r="S60" s="9">
        <v>569</v>
      </c>
      <c r="T60" s="9">
        <v>619</v>
      </c>
      <c r="U60" s="9">
        <v>621</v>
      </c>
      <c r="V60" s="9">
        <v>562</v>
      </c>
      <c r="W60" s="9">
        <v>661</v>
      </c>
      <c r="X60" s="9">
        <v>622</v>
      </c>
      <c r="Y60" s="9">
        <v>637</v>
      </c>
      <c r="Z60" s="9">
        <v>582</v>
      </c>
      <c r="AA60" s="9">
        <f t="shared" si="7"/>
        <v>569.48256420964708</v>
      </c>
      <c r="AB60" s="9"/>
      <c r="AC60" s="9"/>
      <c r="AD60" s="9"/>
      <c r="AE60" s="9"/>
      <c r="AF60" s="9"/>
      <c r="AG60" s="9"/>
      <c r="AH60" s="9"/>
      <c r="AI60" s="9"/>
      <c r="AJ60" s="9"/>
    </row>
    <row r="61" spans="1:36" x14ac:dyDescent="0.2">
      <c r="A61" s="1">
        <v>58</v>
      </c>
      <c r="B61" s="9">
        <v>717</v>
      </c>
      <c r="C61" s="9">
        <v>772</v>
      </c>
      <c r="D61" s="9">
        <v>772</v>
      </c>
      <c r="E61" s="9">
        <v>820</v>
      </c>
      <c r="F61" s="9">
        <v>848</v>
      </c>
      <c r="G61" s="9">
        <v>875</v>
      </c>
      <c r="H61" s="9">
        <v>811</v>
      </c>
      <c r="I61" s="9">
        <v>789</v>
      </c>
      <c r="J61" s="9">
        <v>709</v>
      </c>
      <c r="K61" s="9">
        <v>707</v>
      </c>
      <c r="L61" s="9">
        <v>697</v>
      </c>
      <c r="M61" s="9">
        <v>728</v>
      </c>
      <c r="N61" s="9">
        <v>684</v>
      </c>
      <c r="O61" s="9">
        <v>680</v>
      </c>
      <c r="P61" s="9">
        <v>638</v>
      </c>
      <c r="Q61" s="9">
        <v>689</v>
      </c>
      <c r="R61" s="9">
        <v>622</v>
      </c>
      <c r="S61" s="9">
        <v>684</v>
      </c>
      <c r="T61" s="9">
        <v>676</v>
      </c>
      <c r="U61" s="9">
        <v>645</v>
      </c>
      <c r="V61" s="9">
        <v>668</v>
      </c>
      <c r="W61" s="9">
        <v>752</v>
      </c>
      <c r="X61" s="9">
        <v>702</v>
      </c>
      <c r="Y61" s="9">
        <v>692</v>
      </c>
      <c r="Z61" s="9">
        <v>653</v>
      </c>
      <c r="AA61" s="9">
        <f t="shared" si="7"/>
        <v>638.95552307371054</v>
      </c>
      <c r="AB61" s="9"/>
      <c r="AC61" s="9"/>
      <c r="AD61" s="9"/>
      <c r="AE61" s="9"/>
      <c r="AF61" s="9"/>
      <c r="AG61" s="9"/>
      <c r="AH61" s="9"/>
      <c r="AI61" s="9"/>
      <c r="AJ61" s="9"/>
    </row>
    <row r="62" spans="1:36" x14ac:dyDescent="0.2">
      <c r="A62" s="1">
        <v>59</v>
      </c>
      <c r="B62" s="9">
        <v>772</v>
      </c>
      <c r="C62" s="9">
        <v>744</v>
      </c>
      <c r="D62" s="9">
        <v>742</v>
      </c>
      <c r="E62" s="9">
        <v>801</v>
      </c>
      <c r="F62" s="9">
        <v>819</v>
      </c>
      <c r="G62" s="9">
        <v>793</v>
      </c>
      <c r="H62" s="9">
        <v>951</v>
      </c>
      <c r="I62" s="9">
        <v>940</v>
      </c>
      <c r="J62" s="9">
        <v>842</v>
      </c>
      <c r="K62" s="9">
        <v>719</v>
      </c>
      <c r="L62" s="9">
        <v>786</v>
      </c>
      <c r="M62" s="9">
        <v>737</v>
      </c>
      <c r="N62" s="9">
        <v>794</v>
      </c>
      <c r="O62" s="9">
        <v>764</v>
      </c>
      <c r="P62" s="9">
        <v>710</v>
      </c>
      <c r="Q62" s="9">
        <v>723</v>
      </c>
      <c r="R62" s="9">
        <v>710</v>
      </c>
      <c r="S62" s="9">
        <v>725</v>
      </c>
      <c r="T62" s="9">
        <v>748</v>
      </c>
      <c r="U62" s="9">
        <v>718</v>
      </c>
      <c r="V62" s="9">
        <v>766</v>
      </c>
      <c r="W62" s="9">
        <v>779</v>
      </c>
      <c r="X62" s="9">
        <v>705</v>
      </c>
      <c r="Y62" s="9">
        <v>757</v>
      </c>
      <c r="Z62" s="9">
        <v>741</v>
      </c>
      <c r="AA62" s="9">
        <f t="shared" si="7"/>
        <v>725.06285237001464</v>
      </c>
      <c r="AB62" s="9"/>
      <c r="AC62" s="9"/>
      <c r="AD62" s="9"/>
      <c r="AE62" s="9"/>
      <c r="AF62" s="9"/>
      <c r="AG62" s="9"/>
      <c r="AH62" s="9"/>
      <c r="AI62" s="9"/>
      <c r="AJ62" s="9"/>
    </row>
    <row r="63" spans="1:36" x14ac:dyDescent="0.2">
      <c r="A63" s="1">
        <v>60</v>
      </c>
      <c r="B63" s="9">
        <v>826</v>
      </c>
      <c r="C63" s="9">
        <v>802</v>
      </c>
      <c r="D63" s="9">
        <v>821</v>
      </c>
      <c r="E63" s="9">
        <v>852</v>
      </c>
      <c r="F63" s="9">
        <v>905</v>
      </c>
      <c r="G63" s="9">
        <v>847</v>
      </c>
      <c r="H63" s="9">
        <v>887</v>
      </c>
      <c r="I63" s="9">
        <v>1002</v>
      </c>
      <c r="J63" s="9">
        <v>966</v>
      </c>
      <c r="K63" s="9">
        <v>889</v>
      </c>
      <c r="L63" s="9">
        <v>865</v>
      </c>
      <c r="M63" s="9">
        <v>765</v>
      </c>
      <c r="N63" s="9">
        <v>775</v>
      </c>
      <c r="O63" s="9">
        <v>809</v>
      </c>
      <c r="P63" s="9">
        <v>809</v>
      </c>
      <c r="Q63" s="9">
        <v>799</v>
      </c>
      <c r="R63" s="9">
        <v>808</v>
      </c>
      <c r="S63" s="9">
        <v>806</v>
      </c>
      <c r="T63" s="9">
        <v>774</v>
      </c>
      <c r="U63" s="9">
        <v>776</v>
      </c>
      <c r="V63" s="9">
        <v>806</v>
      </c>
      <c r="W63" s="9">
        <v>831</v>
      </c>
      <c r="X63" s="9">
        <v>801</v>
      </c>
      <c r="Y63" s="9">
        <v>830</v>
      </c>
      <c r="Z63" s="9">
        <v>778</v>
      </c>
      <c r="AA63" s="9">
        <f>Z63*(11256/AB$63)</f>
        <v>767.1632063074901</v>
      </c>
      <c r="AB63" s="9">
        <f t="shared" si="3"/>
        <v>11415</v>
      </c>
      <c r="AC63" s="9"/>
      <c r="AD63" s="9"/>
      <c r="AE63" s="9"/>
      <c r="AF63" s="9"/>
      <c r="AG63" s="9"/>
      <c r="AH63" s="9"/>
      <c r="AI63" s="9"/>
      <c r="AJ63" s="9"/>
    </row>
    <row r="64" spans="1:36" x14ac:dyDescent="0.2">
      <c r="A64" s="1">
        <v>61</v>
      </c>
      <c r="B64" s="9">
        <v>855</v>
      </c>
      <c r="C64" s="9">
        <v>848</v>
      </c>
      <c r="D64" s="9">
        <v>879</v>
      </c>
      <c r="E64" s="9">
        <v>882</v>
      </c>
      <c r="F64" s="9">
        <v>853</v>
      </c>
      <c r="G64" s="9">
        <v>949</v>
      </c>
      <c r="H64" s="9">
        <v>924</v>
      </c>
      <c r="I64" s="9">
        <v>904</v>
      </c>
      <c r="J64" s="9">
        <v>1108</v>
      </c>
      <c r="K64" s="9">
        <v>1090</v>
      </c>
      <c r="L64" s="9">
        <v>885</v>
      </c>
      <c r="M64" s="9">
        <v>849</v>
      </c>
      <c r="N64" s="9">
        <v>856</v>
      </c>
      <c r="O64" s="9">
        <v>849</v>
      </c>
      <c r="P64" s="9">
        <v>871</v>
      </c>
      <c r="Q64" s="9">
        <v>852</v>
      </c>
      <c r="R64" s="9">
        <v>855</v>
      </c>
      <c r="S64" s="9">
        <v>844</v>
      </c>
      <c r="T64" s="9">
        <v>851</v>
      </c>
      <c r="U64" s="9">
        <v>798</v>
      </c>
      <c r="V64" s="9">
        <v>894</v>
      </c>
      <c r="W64" s="9">
        <v>841</v>
      </c>
      <c r="X64" s="9">
        <v>861</v>
      </c>
      <c r="Y64" s="9">
        <v>819</v>
      </c>
      <c r="Z64" s="9">
        <v>826</v>
      </c>
      <c r="AA64" s="9">
        <f t="shared" ref="AA64:AA72" si="8">Z64*(11256/AB$63)</f>
        <v>814.49461235216813</v>
      </c>
      <c r="AB64" s="9"/>
      <c r="AC64" s="9"/>
      <c r="AD64" s="9"/>
      <c r="AE64" s="9"/>
      <c r="AF64" s="9"/>
      <c r="AG64" s="9"/>
      <c r="AH64" s="9"/>
      <c r="AI64" s="9"/>
      <c r="AJ64" s="9"/>
    </row>
    <row r="65" spans="1:36" x14ac:dyDescent="0.2">
      <c r="A65" s="1">
        <v>62</v>
      </c>
      <c r="B65" s="9">
        <v>916</v>
      </c>
      <c r="C65" s="9">
        <v>884</v>
      </c>
      <c r="D65" s="9">
        <v>935</v>
      </c>
      <c r="E65" s="9">
        <v>932</v>
      </c>
      <c r="F65" s="9">
        <v>905</v>
      </c>
      <c r="G65" s="9">
        <v>964</v>
      </c>
      <c r="H65" s="9">
        <v>1008</v>
      </c>
      <c r="I65" s="9">
        <v>933</v>
      </c>
      <c r="J65" s="9">
        <v>1019</v>
      </c>
      <c r="K65" s="9">
        <v>1178</v>
      </c>
      <c r="L65" s="9">
        <v>1070</v>
      </c>
      <c r="M65" s="9">
        <v>933</v>
      </c>
      <c r="N65" s="9">
        <v>973</v>
      </c>
      <c r="O65" s="9">
        <v>904</v>
      </c>
      <c r="P65" s="9">
        <v>936</v>
      </c>
      <c r="Q65" s="9">
        <v>936</v>
      </c>
      <c r="R65" s="9">
        <v>964</v>
      </c>
      <c r="S65" s="9">
        <v>899</v>
      </c>
      <c r="T65" s="9">
        <v>931</v>
      </c>
      <c r="U65" s="9">
        <v>866</v>
      </c>
      <c r="V65" s="9">
        <v>892</v>
      </c>
      <c r="W65" s="9">
        <v>1030</v>
      </c>
      <c r="X65" s="9">
        <v>936</v>
      </c>
      <c r="Y65" s="9">
        <v>928</v>
      </c>
      <c r="Z65" s="9">
        <v>926</v>
      </c>
      <c r="AA65" s="9">
        <f t="shared" si="8"/>
        <v>913.10170827858076</v>
      </c>
      <c r="AB65" s="9"/>
      <c r="AC65" s="9"/>
      <c r="AD65" s="9"/>
      <c r="AE65" s="9"/>
      <c r="AF65" s="9"/>
      <c r="AG65" s="9"/>
      <c r="AH65" s="9"/>
      <c r="AI65" s="9"/>
      <c r="AJ65" s="9"/>
    </row>
    <row r="66" spans="1:36" x14ac:dyDescent="0.2">
      <c r="A66" s="1">
        <v>63</v>
      </c>
      <c r="B66" s="9">
        <v>1063</v>
      </c>
      <c r="C66" s="9">
        <v>1013</v>
      </c>
      <c r="D66" s="9">
        <v>1063</v>
      </c>
      <c r="E66" s="9">
        <v>993</v>
      </c>
      <c r="F66" s="9">
        <v>980</v>
      </c>
      <c r="G66" s="9">
        <v>917</v>
      </c>
      <c r="H66" s="9">
        <v>956</v>
      </c>
      <c r="I66" s="9">
        <v>1076</v>
      </c>
      <c r="J66" s="9">
        <v>924</v>
      </c>
      <c r="K66" s="9">
        <v>1072</v>
      </c>
      <c r="L66" s="9">
        <v>1327</v>
      </c>
      <c r="M66" s="9">
        <v>1161</v>
      </c>
      <c r="N66" s="9">
        <v>1074</v>
      </c>
      <c r="O66" s="9">
        <v>1019</v>
      </c>
      <c r="P66" s="9">
        <v>941</v>
      </c>
      <c r="Q66" s="9">
        <v>1012</v>
      </c>
      <c r="R66" s="9">
        <v>1054</v>
      </c>
      <c r="S66" s="9">
        <v>997</v>
      </c>
      <c r="T66" s="9">
        <v>991</v>
      </c>
      <c r="U66" s="9">
        <v>916</v>
      </c>
      <c r="V66" s="9">
        <v>1086</v>
      </c>
      <c r="W66" s="9">
        <v>1045</v>
      </c>
      <c r="X66" s="9">
        <v>1041</v>
      </c>
      <c r="Y66" s="9">
        <v>971</v>
      </c>
      <c r="Z66" s="9">
        <v>1026</v>
      </c>
      <c r="AA66" s="9">
        <f t="shared" si="8"/>
        <v>1011.7088042049934</v>
      </c>
      <c r="AB66" s="9"/>
      <c r="AC66" s="9"/>
      <c r="AD66" s="9"/>
      <c r="AE66" s="9"/>
      <c r="AF66" s="9"/>
      <c r="AG66" s="9"/>
      <c r="AH66" s="9"/>
      <c r="AI66" s="9"/>
      <c r="AJ66" s="9"/>
    </row>
    <row r="67" spans="1:36" x14ac:dyDescent="0.2">
      <c r="A67" s="1">
        <v>64</v>
      </c>
      <c r="B67" s="9">
        <v>1112</v>
      </c>
      <c r="C67" s="9">
        <v>1101</v>
      </c>
      <c r="D67" s="9">
        <v>1108</v>
      </c>
      <c r="E67" s="9">
        <v>1058</v>
      </c>
      <c r="F67" s="9">
        <v>1032</v>
      </c>
      <c r="G67" s="9">
        <v>1022</v>
      </c>
      <c r="H67" s="9">
        <v>980</v>
      </c>
      <c r="I67" s="9">
        <v>995</v>
      </c>
      <c r="J67" s="9">
        <v>1102</v>
      </c>
      <c r="K67" s="9">
        <v>1102</v>
      </c>
      <c r="L67" s="9">
        <v>1169</v>
      </c>
      <c r="M67" s="9">
        <v>1299</v>
      </c>
      <c r="N67" s="9">
        <v>1236</v>
      </c>
      <c r="O67" s="9">
        <v>1155</v>
      </c>
      <c r="P67" s="9">
        <v>1081</v>
      </c>
      <c r="Q67" s="9">
        <v>1057</v>
      </c>
      <c r="R67" s="9">
        <v>1051</v>
      </c>
      <c r="S67" s="9">
        <v>1061</v>
      </c>
      <c r="T67" s="9">
        <v>1082</v>
      </c>
      <c r="U67" s="9">
        <v>1050</v>
      </c>
      <c r="V67" s="9">
        <v>1134</v>
      </c>
      <c r="W67" s="9">
        <v>1130</v>
      </c>
      <c r="X67" s="9">
        <v>1108</v>
      </c>
      <c r="Y67" s="9">
        <v>1124</v>
      </c>
      <c r="Z67" s="9">
        <v>1055</v>
      </c>
      <c r="AA67" s="9">
        <f t="shared" si="8"/>
        <v>1040.304862023653</v>
      </c>
      <c r="AB67" s="9"/>
      <c r="AC67" s="9"/>
      <c r="AD67" s="9"/>
      <c r="AE67" s="9"/>
      <c r="AF67" s="9"/>
      <c r="AG67" s="9"/>
      <c r="AH67" s="9"/>
      <c r="AI67" s="9"/>
      <c r="AJ67" s="9"/>
    </row>
    <row r="68" spans="1:36" x14ac:dyDescent="0.2">
      <c r="A68" s="1">
        <v>65</v>
      </c>
      <c r="B68" s="9">
        <v>1200</v>
      </c>
      <c r="C68" s="9">
        <v>1135</v>
      </c>
      <c r="D68" s="9">
        <v>1114</v>
      </c>
      <c r="E68" s="9">
        <v>1171</v>
      </c>
      <c r="F68" s="9">
        <v>1128</v>
      </c>
      <c r="G68" s="9">
        <v>1174</v>
      </c>
      <c r="H68" s="9">
        <v>1056</v>
      </c>
      <c r="I68" s="9">
        <v>1078</v>
      </c>
      <c r="J68" s="9">
        <v>1106</v>
      </c>
      <c r="K68" s="9">
        <v>1178</v>
      </c>
      <c r="L68" s="9">
        <v>1219</v>
      </c>
      <c r="M68" s="9">
        <v>1197</v>
      </c>
      <c r="N68" s="9">
        <v>1410</v>
      </c>
      <c r="O68" s="9">
        <v>1345</v>
      </c>
      <c r="P68" s="9">
        <v>1170</v>
      </c>
      <c r="Q68" s="9">
        <v>1239</v>
      </c>
      <c r="R68" s="9">
        <v>1183</v>
      </c>
      <c r="S68" s="9">
        <v>1112</v>
      </c>
      <c r="T68" s="9">
        <v>1166</v>
      </c>
      <c r="U68" s="9">
        <v>1131</v>
      </c>
      <c r="V68" s="9">
        <v>1173</v>
      </c>
      <c r="W68" s="9">
        <v>1275</v>
      </c>
      <c r="X68" s="9">
        <v>1198</v>
      </c>
      <c r="Y68" s="9">
        <v>1128</v>
      </c>
      <c r="Z68" s="9">
        <v>1202</v>
      </c>
      <c r="AA68" s="9">
        <f t="shared" si="8"/>
        <v>1185.2572930354795</v>
      </c>
      <c r="AB68" s="9"/>
      <c r="AC68" s="9"/>
      <c r="AD68" s="11"/>
      <c r="AE68" s="9"/>
      <c r="AF68" s="9"/>
      <c r="AG68" s="9"/>
      <c r="AH68" s="9"/>
      <c r="AI68" s="9"/>
      <c r="AJ68" s="9"/>
    </row>
    <row r="69" spans="1:36" x14ac:dyDescent="0.2">
      <c r="A69" s="1">
        <v>66</v>
      </c>
      <c r="B69" s="9">
        <v>1353</v>
      </c>
      <c r="C69" s="9">
        <v>1262</v>
      </c>
      <c r="D69" s="9">
        <v>1218</v>
      </c>
      <c r="E69" s="9">
        <v>1207</v>
      </c>
      <c r="F69" s="9">
        <v>1212</v>
      </c>
      <c r="G69" s="9">
        <v>1210</v>
      </c>
      <c r="H69" s="9">
        <v>1080</v>
      </c>
      <c r="I69" s="9">
        <v>1135</v>
      </c>
      <c r="J69" s="9">
        <v>1070</v>
      </c>
      <c r="K69" s="9">
        <v>1133</v>
      </c>
      <c r="L69" s="9">
        <v>1274</v>
      </c>
      <c r="M69" s="9">
        <v>1238</v>
      </c>
      <c r="N69" s="9">
        <v>1316</v>
      </c>
      <c r="O69" s="9">
        <v>1532</v>
      </c>
      <c r="P69" s="9">
        <v>1307</v>
      </c>
      <c r="Q69" s="9">
        <v>1361</v>
      </c>
      <c r="R69" s="9">
        <v>1259</v>
      </c>
      <c r="S69" s="9">
        <v>1226</v>
      </c>
      <c r="T69" s="9">
        <v>1286</v>
      </c>
      <c r="U69" s="9">
        <v>1199</v>
      </c>
      <c r="V69" s="9">
        <v>1305</v>
      </c>
      <c r="W69" s="9">
        <v>1283</v>
      </c>
      <c r="X69" s="9">
        <v>1230</v>
      </c>
      <c r="Y69" s="9">
        <v>1274</v>
      </c>
      <c r="Z69" s="9">
        <v>1212</v>
      </c>
      <c r="AA69" s="9">
        <f t="shared" si="8"/>
        <v>1195.1180026281208</v>
      </c>
      <c r="AB69" s="9"/>
      <c r="AC69" s="9"/>
      <c r="AD69" s="9"/>
      <c r="AE69" s="9"/>
      <c r="AF69" s="9"/>
      <c r="AG69" s="9"/>
      <c r="AH69" s="9"/>
      <c r="AI69" s="9"/>
      <c r="AJ69" s="9"/>
    </row>
    <row r="70" spans="1:36" x14ac:dyDescent="0.2">
      <c r="A70" s="1">
        <v>67</v>
      </c>
      <c r="B70" s="9">
        <v>1455</v>
      </c>
      <c r="C70" s="9">
        <v>1382</v>
      </c>
      <c r="D70" s="9">
        <v>1355</v>
      </c>
      <c r="E70" s="9">
        <v>1281</v>
      </c>
      <c r="F70" s="9">
        <v>1202</v>
      </c>
      <c r="G70" s="9">
        <v>1180</v>
      </c>
      <c r="H70" s="9">
        <v>1273</v>
      </c>
      <c r="I70" s="9">
        <v>1209</v>
      </c>
      <c r="J70" s="9">
        <v>1198</v>
      </c>
      <c r="K70" s="9">
        <v>1191</v>
      </c>
      <c r="L70" s="9">
        <v>1238</v>
      </c>
      <c r="M70" s="9">
        <v>1224</v>
      </c>
      <c r="N70" s="9">
        <v>1284</v>
      </c>
      <c r="O70" s="9">
        <v>1389</v>
      </c>
      <c r="P70" s="9">
        <v>1562</v>
      </c>
      <c r="Q70" s="9">
        <v>1492</v>
      </c>
      <c r="R70" s="9">
        <v>1471</v>
      </c>
      <c r="S70" s="9">
        <v>1316</v>
      </c>
      <c r="T70" s="9">
        <v>1308</v>
      </c>
      <c r="U70" s="9">
        <v>1259</v>
      </c>
      <c r="V70" s="9">
        <v>1416</v>
      </c>
      <c r="W70" s="9">
        <v>1432</v>
      </c>
      <c r="X70" s="9">
        <v>1386</v>
      </c>
      <c r="Y70" s="9">
        <v>1420</v>
      </c>
      <c r="Z70" s="9">
        <v>1348</v>
      </c>
      <c r="AA70" s="9">
        <f t="shared" si="8"/>
        <v>1329.2236530880421</v>
      </c>
      <c r="AB70" s="9"/>
      <c r="AC70" s="9"/>
      <c r="AD70" s="9"/>
      <c r="AE70" s="9"/>
      <c r="AF70" s="9"/>
      <c r="AG70" s="9"/>
      <c r="AH70" s="9"/>
      <c r="AI70" s="9"/>
      <c r="AJ70" s="9"/>
    </row>
    <row r="71" spans="1:36" x14ac:dyDescent="0.2">
      <c r="A71" s="1">
        <v>68</v>
      </c>
      <c r="B71" s="9">
        <v>1496</v>
      </c>
      <c r="C71" s="9">
        <v>1536</v>
      </c>
      <c r="D71" s="9">
        <v>1431</v>
      </c>
      <c r="E71" s="9">
        <v>1429</v>
      </c>
      <c r="F71" s="9">
        <v>1340</v>
      </c>
      <c r="G71" s="9">
        <v>1304</v>
      </c>
      <c r="H71" s="9">
        <v>1269</v>
      </c>
      <c r="I71" s="9">
        <v>1270</v>
      </c>
      <c r="J71" s="9">
        <v>1245</v>
      </c>
      <c r="K71" s="9">
        <v>1298</v>
      </c>
      <c r="L71" s="9">
        <v>1266</v>
      </c>
      <c r="M71" s="9">
        <v>1244</v>
      </c>
      <c r="N71" s="9">
        <v>1384</v>
      </c>
      <c r="O71" s="9">
        <v>1396</v>
      </c>
      <c r="P71" s="9">
        <v>1467</v>
      </c>
      <c r="Q71" s="9">
        <v>1711</v>
      </c>
      <c r="R71" s="9">
        <v>1628</v>
      </c>
      <c r="S71" s="9">
        <v>1466</v>
      </c>
      <c r="T71" s="9">
        <v>1454</v>
      </c>
      <c r="U71" s="9">
        <v>1367</v>
      </c>
      <c r="V71" s="9">
        <v>1532</v>
      </c>
      <c r="W71" s="9">
        <v>1526</v>
      </c>
      <c r="X71" s="9">
        <v>1417</v>
      </c>
      <c r="Y71" s="9">
        <v>1466</v>
      </c>
      <c r="Z71" s="9">
        <v>1404</v>
      </c>
      <c r="AA71" s="9">
        <f t="shared" si="8"/>
        <v>1384.443626806833</v>
      </c>
      <c r="AB71" s="9"/>
      <c r="AC71" s="9"/>
      <c r="AD71" s="9"/>
      <c r="AE71" s="9"/>
      <c r="AF71" s="9"/>
      <c r="AG71" s="9"/>
      <c r="AH71" s="9"/>
      <c r="AI71" s="9"/>
      <c r="AJ71" s="9"/>
    </row>
    <row r="72" spans="1:36" x14ac:dyDescent="0.2">
      <c r="A72" s="1">
        <v>69</v>
      </c>
      <c r="B72" s="9">
        <v>1590</v>
      </c>
      <c r="C72" s="9">
        <v>1586</v>
      </c>
      <c r="D72" s="9">
        <v>1643</v>
      </c>
      <c r="E72" s="9">
        <v>1449</v>
      </c>
      <c r="F72" s="9">
        <v>1514</v>
      </c>
      <c r="G72" s="9">
        <v>1407</v>
      </c>
      <c r="H72" s="9">
        <v>1377</v>
      </c>
      <c r="I72" s="9">
        <v>1349</v>
      </c>
      <c r="J72" s="9">
        <v>1318</v>
      </c>
      <c r="K72" s="9">
        <v>1292</v>
      </c>
      <c r="L72" s="9">
        <v>1378</v>
      </c>
      <c r="M72" s="9">
        <v>1304</v>
      </c>
      <c r="N72" s="9">
        <v>1370</v>
      </c>
      <c r="O72" s="9">
        <v>1509</v>
      </c>
      <c r="P72" s="9">
        <v>1445</v>
      </c>
      <c r="Q72" s="9">
        <v>1580</v>
      </c>
      <c r="R72" s="9">
        <v>1822</v>
      </c>
      <c r="S72" s="9">
        <v>1730</v>
      </c>
      <c r="T72" s="9">
        <v>1607</v>
      </c>
      <c r="U72" s="9">
        <v>1544</v>
      </c>
      <c r="V72" s="9">
        <v>1565</v>
      </c>
      <c r="W72" s="9">
        <v>1712</v>
      </c>
      <c r="X72" s="9">
        <v>1636</v>
      </c>
      <c r="Y72" s="9">
        <v>1583</v>
      </c>
      <c r="Z72" s="9">
        <v>1638</v>
      </c>
      <c r="AA72" s="9">
        <f t="shared" si="8"/>
        <v>1615.1842312746387</v>
      </c>
      <c r="AB72" s="9"/>
      <c r="AC72" s="9"/>
      <c r="AD72" s="9"/>
      <c r="AE72" s="9"/>
      <c r="AF72" s="9"/>
      <c r="AG72" s="9"/>
      <c r="AH72" s="9"/>
      <c r="AI72" s="9"/>
      <c r="AJ72" s="9"/>
    </row>
    <row r="73" spans="1:36" x14ac:dyDescent="0.2">
      <c r="A73" s="1">
        <v>70</v>
      </c>
      <c r="B73" s="9">
        <v>1770</v>
      </c>
      <c r="C73" s="9">
        <v>1800</v>
      </c>
      <c r="D73" s="9">
        <v>1701</v>
      </c>
      <c r="E73" s="9">
        <v>1536</v>
      </c>
      <c r="F73" s="9">
        <v>1561</v>
      </c>
      <c r="G73" s="9">
        <v>1472</v>
      </c>
      <c r="H73" s="9">
        <v>1535</v>
      </c>
      <c r="I73" s="9">
        <v>1423</v>
      </c>
      <c r="J73" s="9">
        <v>1374</v>
      </c>
      <c r="K73" s="9">
        <v>1452</v>
      </c>
      <c r="L73" s="9">
        <v>1394</v>
      </c>
      <c r="M73" s="9">
        <v>1372</v>
      </c>
      <c r="N73" s="9">
        <v>1432</v>
      </c>
      <c r="O73" s="9">
        <v>1508</v>
      </c>
      <c r="P73" s="9">
        <v>1536</v>
      </c>
      <c r="Q73" s="9">
        <v>1620</v>
      </c>
      <c r="R73" s="9">
        <v>1682</v>
      </c>
      <c r="S73" s="9">
        <v>1850</v>
      </c>
      <c r="T73" s="9">
        <v>1835</v>
      </c>
      <c r="U73" s="9">
        <v>1691</v>
      </c>
      <c r="V73" s="9">
        <v>1764</v>
      </c>
      <c r="W73" s="9">
        <v>1900</v>
      </c>
      <c r="X73" s="9">
        <v>1718</v>
      </c>
      <c r="Y73" s="9">
        <v>1671</v>
      </c>
      <c r="Z73" s="9">
        <v>1618</v>
      </c>
      <c r="AA73" s="9">
        <f>Z73*(24387/AB$73)</f>
        <v>1623.0581218378511</v>
      </c>
      <c r="AB73" s="9">
        <f t="shared" si="3"/>
        <v>24311</v>
      </c>
      <c r="AC73" s="9"/>
      <c r="AD73" s="9"/>
      <c r="AE73" s="9"/>
      <c r="AF73" s="9"/>
      <c r="AG73" s="9"/>
      <c r="AH73" s="9"/>
      <c r="AI73" s="9"/>
      <c r="AJ73" s="9"/>
    </row>
    <row r="74" spans="1:36" x14ac:dyDescent="0.2">
      <c r="A74" s="1">
        <v>71</v>
      </c>
      <c r="B74" s="9">
        <v>1818</v>
      </c>
      <c r="C74" s="9">
        <v>1788</v>
      </c>
      <c r="D74" s="9">
        <v>1790</v>
      </c>
      <c r="E74" s="9">
        <v>1836</v>
      </c>
      <c r="F74" s="9">
        <v>1661</v>
      </c>
      <c r="G74" s="9">
        <v>1634</v>
      </c>
      <c r="H74" s="9">
        <v>1578</v>
      </c>
      <c r="I74" s="9">
        <v>1523</v>
      </c>
      <c r="J74" s="9">
        <v>1493</v>
      </c>
      <c r="K74" s="9">
        <v>1455</v>
      </c>
      <c r="L74" s="9">
        <v>1502</v>
      </c>
      <c r="M74" s="9">
        <v>1507</v>
      </c>
      <c r="N74" s="9">
        <v>1520</v>
      </c>
      <c r="O74" s="9">
        <v>1462</v>
      </c>
      <c r="P74" s="9">
        <v>1438</v>
      </c>
      <c r="Q74" s="9">
        <v>1774</v>
      </c>
      <c r="R74" s="9">
        <v>1650</v>
      </c>
      <c r="S74" s="9">
        <v>1852</v>
      </c>
      <c r="T74" s="9">
        <v>2118</v>
      </c>
      <c r="U74" s="9">
        <v>1844</v>
      </c>
      <c r="V74" s="9">
        <v>2056</v>
      </c>
      <c r="W74" s="9">
        <v>2098</v>
      </c>
      <c r="X74" s="9">
        <v>1850</v>
      </c>
      <c r="Y74" s="9">
        <v>1805</v>
      </c>
      <c r="Z74" s="9">
        <v>1880</v>
      </c>
      <c r="AA74" s="9">
        <f t="shared" ref="AA74:AA82" si="9">Z74*(24387/AB$73)</f>
        <v>1885.8771749413843</v>
      </c>
      <c r="AB74" s="9"/>
      <c r="AC74" s="9"/>
      <c r="AD74" s="9"/>
      <c r="AE74" s="9"/>
      <c r="AF74" s="9"/>
      <c r="AG74" s="9"/>
      <c r="AH74" s="9"/>
      <c r="AI74" s="9"/>
      <c r="AJ74" s="9"/>
    </row>
    <row r="75" spans="1:36" x14ac:dyDescent="0.2">
      <c r="A75" s="1">
        <v>72</v>
      </c>
      <c r="B75" s="9">
        <v>1973</v>
      </c>
      <c r="C75" s="9">
        <v>1942</v>
      </c>
      <c r="D75" s="9">
        <v>1964</v>
      </c>
      <c r="E75" s="9">
        <v>1985</v>
      </c>
      <c r="F75" s="9">
        <v>1798</v>
      </c>
      <c r="G75" s="9">
        <v>1772</v>
      </c>
      <c r="H75" s="9">
        <v>1635</v>
      </c>
      <c r="I75" s="9">
        <v>1579</v>
      </c>
      <c r="J75" s="9">
        <v>1573</v>
      </c>
      <c r="K75" s="9">
        <v>1567</v>
      </c>
      <c r="L75" s="9">
        <v>1549</v>
      </c>
      <c r="M75" s="9">
        <v>1516</v>
      </c>
      <c r="N75" s="9">
        <v>1592</v>
      </c>
      <c r="O75" s="9">
        <v>1587</v>
      </c>
      <c r="P75" s="9">
        <v>1544</v>
      </c>
      <c r="Q75" s="9">
        <v>1622</v>
      </c>
      <c r="R75" s="9">
        <v>1785</v>
      </c>
      <c r="S75" s="9">
        <v>1759</v>
      </c>
      <c r="T75" s="9">
        <v>1947</v>
      </c>
      <c r="U75" s="9">
        <v>2175</v>
      </c>
      <c r="V75" s="9">
        <v>2243</v>
      </c>
      <c r="W75" s="9">
        <v>2156</v>
      </c>
      <c r="X75" s="9">
        <v>2013</v>
      </c>
      <c r="Y75" s="9">
        <v>1971</v>
      </c>
      <c r="Z75" s="9">
        <v>1958</v>
      </c>
      <c r="AA75" s="9">
        <f t="shared" si="9"/>
        <v>1964.1210151783141</v>
      </c>
      <c r="AB75" s="9"/>
      <c r="AC75" s="9"/>
      <c r="AD75" s="9"/>
      <c r="AE75" s="9"/>
      <c r="AF75" s="9"/>
      <c r="AG75" s="9"/>
      <c r="AH75" s="9"/>
      <c r="AI75" s="9"/>
      <c r="AJ75" s="9"/>
    </row>
    <row r="76" spans="1:36" x14ac:dyDescent="0.2">
      <c r="A76" s="1">
        <v>73</v>
      </c>
      <c r="B76" s="9">
        <v>2012</v>
      </c>
      <c r="C76" s="9">
        <v>2054</v>
      </c>
      <c r="D76" s="9">
        <v>2031</v>
      </c>
      <c r="E76" s="9">
        <v>2039</v>
      </c>
      <c r="F76" s="9">
        <v>2028</v>
      </c>
      <c r="G76" s="9">
        <v>1829</v>
      </c>
      <c r="H76" s="9">
        <v>1787</v>
      </c>
      <c r="I76" s="9">
        <v>1676</v>
      </c>
      <c r="J76" s="9">
        <v>1626</v>
      </c>
      <c r="K76" s="9">
        <v>1698</v>
      </c>
      <c r="L76" s="9">
        <v>1651</v>
      </c>
      <c r="M76" s="9">
        <v>1644</v>
      </c>
      <c r="N76" s="9">
        <v>1707</v>
      </c>
      <c r="O76" s="9">
        <v>1780</v>
      </c>
      <c r="P76" s="9">
        <v>1595</v>
      </c>
      <c r="Q76" s="9">
        <v>1637</v>
      </c>
      <c r="R76" s="9">
        <v>1745</v>
      </c>
      <c r="S76" s="9">
        <v>1855</v>
      </c>
      <c r="T76" s="15">
        <v>1886</v>
      </c>
      <c r="U76" s="9">
        <v>1998</v>
      </c>
      <c r="V76" s="9">
        <v>2507</v>
      </c>
      <c r="W76" s="9">
        <v>2485</v>
      </c>
      <c r="X76" s="9">
        <v>2271</v>
      </c>
      <c r="Y76" s="9">
        <v>2128</v>
      </c>
      <c r="Z76" s="9">
        <v>2024</v>
      </c>
      <c r="AA76" s="9">
        <f t="shared" si="9"/>
        <v>2030.3273415326394</v>
      </c>
      <c r="AB76" s="9"/>
      <c r="AC76" s="9"/>
      <c r="AD76" s="9"/>
      <c r="AE76" s="9"/>
      <c r="AF76" s="9"/>
      <c r="AG76" s="9"/>
      <c r="AH76" s="9"/>
      <c r="AI76" s="9"/>
      <c r="AJ76" s="9"/>
    </row>
    <row r="77" spans="1:36" x14ac:dyDescent="0.2">
      <c r="A77" s="1">
        <v>74</v>
      </c>
      <c r="B77" s="9">
        <v>2077</v>
      </c>
      <c r="C77" s="9">
        <v>2087</v>
      </c>
      <c r="D77" s="9">
        <v>2150</v>
      </c>
      <c r="E77" s="9">
        <v>1974</v>
      </c>
      <c r="F77" s="9">
        <v>2037</v>
      </c>
      <c r="G77" s="9">
        <v>2010</v>
      </c>
      <c r="H77" s="9">
        <v>1870</v>
      </c>
      <c r="I77" s="9">
        <v>1883</v>
      </c>
      <c r="J77" s="9">
        <v>1746</v>
      </c>
      <c r="K77" s="9">
        <v>1856</v>
      </c>
      <c r="L77" s="9">
        <v>1698</v>
      </c>
      <c r="M77" s="9">
        <v>1690</v>
      </c>
      <c r="N77" s="9">
        <v>1713</v>
      </c>
      <c r="O77" s="9">
        <v>1717</v>
      </c>
      <c r="P77" s="9">
        <v>1740</v>
      </c>
      <c r="Q77" s="9">
        <v>1858</v>
      </c>
      <c r="R77" s="9">
        <v>1856</v>
      </c>
      <c r="S77" s="9">
        <v>1857</v>
      </c>
      <c r="T77" s="9">
        <v>2024</v>
      </c>
      <c r="U77" s="15">
        <v>1968</v>
      </c>
      <c r="V77" s="9">
        <v>2418</v>
      </c>
      <c r="W77" s="9">
        <v>2707</v>
      </c>
      <c r="X77" s="9">
        <v>2598</v>
      </c>
      <c r="Y77" s="9">
        <v>2434</v>
      </c>
      <c r="Z77" s="9">
        <v>2267</v>
      </c>
      <c r="AA77" s="9">
        <f t="shared" si="9"/>
        <v>2274.0869976553822</v>
      </c>
      <c r="AB77" s="9"/>
      <c r="AC77" s="9"/>
      <c r="AD77" s="9"/>
      <c r="AE77" s="9"/>
      <c r="AF77" s="9"/>
      <c r="AG77" s="9"/>
      <c r="AH77" s="9"/>
      <c r="AI77" s="9"/>
      <c r="AJ77" s="9"/>
    </row>
    <row r="78" spans="1:36" x14ac:dyDescent="0.2">
      <c r="A78" s="1">
        <v>75</v>
      </c>
      <c r="B78" s="9">
        <v>2253</v>
      </c>
      <c r="C78" s="9">
        <v>2247</v>
      </c>
      <c r="D78" s="9">
        <v>2124</v>
      </c>
      <c r="E78" s="9">
        <v>2103</v>
      </c>
      <c r="F78" s="9">
        <v>2029</v>
      </c>
      <c r="G78" s="9">
        <v>2051</v>
      </c>
      <c r="H78" s="9">
        <v>1958</v>
      </c>
      <c r="I78" s="9">
        <v>1992</v>
      </c>
      <c r="J78" s="9">
        <v>1829</v>
      </c>
      <c r="K78" s="9">
        <v>1966</v>
      </c>
      <c r="L78" s="9">
        <v>1925</v>
      </c>
      <c r="M78" s="9">
        <v>1828</v>
      </c>
      <c r="N78" s="9">
        <v>1791</v>
      </c>
      <c r="O78" s="9">
        <v>1857</v>
      </c>
      <c r="P78" s="9">
        <v>1802</v>
      </c>
      <c r="Q78" s="9">
        <v>1939</v>
      </c>
      <c r="R78" s="9">
        <v>1887</v>
      </c>
      <c r="S78" s="9">
        <v>1850</v>
      </c>
      <c r="T78" s="9">
        <v>2000</v>
      </c>
      <c r="U78" s="9">
        <v>2167</v>
      </c>
      <c r="V78" s="15">
        <v>2395</v>
      </c>
      <c r="W78" s="9">
        <v>2603</v>
      </c>
      <c r="X78" s="9">
        <v>2906</v>
      </c>
      <c r="Y78" s="9">
        <v>2568</v>
      </c>
      <c r="Z78" s="9">
        <v>2546</v>
      </c>
      <c r="AA78" s="9">
        <f t="shared" si="9"/>
        <v>2553.9591954259386</v>
      </c>
      <c r="AB78" s="9"/>
      <c r="AC78" s="9"/>
      <c r="AD78" s="9"/>
      <c r="AE78" s="9"/>
      <c r="AF78" s="9"/>
      <c r="AG78" s="9"/>
      <c r="AH78" s="9"/>
      <c r="AI78" s="9"/>
      <c r="AJ78" s="9"/>
    </row>
    <row r="79" spans="1:36" x14ac:dyDescent="0.2">
      <c r="A79" s="1">
        <v>76</v>
      </c>
      <c r="B79" s="9">
        <v>2359</v>
      </c>
      <c r="C79" s="9">
        <v>2263</v>
      </c>
      <c r="D79" s="9">
        <v>2323</v>
      </c>
      <c r="E79" s="9">
        <v>2251</v>
      </c>
      <c r="F79" s="9">
        <v>2069</v>
      </c>
      <c r="G79" s="9">
        <v>2210</v>
      </c>
      <c r="H79" s="9">
        <v>2069</v>
      </c>
      <c r="I79" s="9">
        <v>2094</v>
      </c>
      <c r="J79" s="9">
        <v>2069</v>
      </c>
      <c r="K79" s="9">
        <v>2012</v>
      </c>
      <c r="L79" s="9">
        <v>2003</v>
      </c>
      <c r="M79" s="9">
        <v>1933</v>
      </c>
      <c r="N79" s="9">
        <v>1880</v>
      </c>
      <c r="O79" s="9">
        <v>1900</v>
      </c>
      <c r="P79" s="9">
        <v>1907</v>
      </c>
      <c r="Q79" s="9">
        <v>2000</v>
      </c>
      <c r="R79" s="9">
        <v>2037</v>
      </c>
      <c r="S79" s="9">
        <v>2025</v>
      </c>
      <c r="T79" s="9">
        <v>1952</v>
      </c>
      <c r="U79" s="9">
        <v>2094</v>
      </c>
      <c r="V79" s="9">
        <v>2599</v>
      </c>
      <c r="W79" s="9">
        <v>2637</v>
      </c>
      <c r="X79" s="9">
        <v>2732</v>
      </c>
      <c r="Y79" s="9">
        <v>3134</v>
      </c>
      <c r="Z79" s="9">
        <v>2877</v>
      </c>
      <c r="AA79" s="9">
        <f t="shared" si="9"/>
        <v>2885.9939533544484</v>
      </c>
      <c r="AB79" s="9"/>
      <c r="AC79" s="9"/>
      <c r="AD79" s="9"/>
      <c r="AE79" s="9"/>
      <c r="AF79" s="9"/>
      <c r="AG79" s="9"/>
      <c r="AH79" s="9"/>
      <c r="AI79" s="9"/>
      <c r="AJ79" s="9"/>
    </row>
    <row r="80" spans="1:36" x14ac:dyDescent="0.2">
      <c r="A80" s="1">
        <v>77</v>
      </c>
      <c r="B80" s="9">
        <v>2432</v>
      </c>
      <c r="C80" s="9">
        <v>2434</v>
      </c>
      <c r="D80" s="9">
        <v>2358</v>
      </c>
      <c r="E80" s="9">
        <v>2281</v>
      </c>
      <c r="F80" s="9">
        <v>2248</v>
      </c>
      <c r="G80" s="9">
        <v>2228</v>
      </c>
      <c r="H80" s="9">
        <v>2229</v>
      </c>
      <c r="I80" s="9">
        <v>2152</v>
      </c>
      <c r="J80" s="9">
        <v>2205</v>
      </c>
      <c r="K80" s="9">
        <v>2050</v>
      </c>
      <c r="L80" s="9">
        <v>2133</v>
      </c>
      <c r="M80" s="9">
        <v>1929</v>
      </c>
      <c r="N80" s="9">
        <v>2048</v>
      </c>
      <c r="O80" s="9">
        <v>2024</v>
      </c>
      <c r="P80" s="9">
        <v>1894</v>
      </c>
      <c r="Q80" s="9">
        <v>2085</v>
      </c>
      <c r="R80" s="9">
        <v>2111</v>
      </c>
      <c r="S80" s="9">
        <v>2035</v>
      </c>
      <c r="T80" s="9">
        <v>2191</v>
      </c>
      <c r="U80" s="9">
        <v>2077</v>
      </c>
      <c r="V80" s="9">
        <v>2561</v>
      </c>
      <c r="W80" s="9">
        <v>2712</v>
      </c>
      <c r="X80" s="9">
        <v>2641</v>
      </c>
      <c r="Y80" s="9">
        <v>2841</v>
      </c>
      <c r="Z80" s="9">
        <v>3274</v>
      </c>
      <c r="AA80" s="9">
        <f t="shared" si="9"/>
        <v>3284.2350376372833</v>
      </c>
      <c r="AB80" s="9"/>
      <c r="AC80" s="9"/>
      <c r="AD80" s="9"/>
      <c r="AE80" s="9"/>
      <c r="AF80" s="9"/>
      <c r="AG80" s="9"/>
      <c r="AH80" s="9"/>
      <c r="AI80" s="9"/>
      <c r="AJ80" s="9"/>
    </row>
    <row r="81" spans="1:36" x14ac:dyDescent="0.2">
      <c r="A81" s="1">
        <v>78</v>
      </c>
      <c r="B81" s="9">
        <v>2540</v>
      </c>
      <c r="C81" s="9">
        <v>2411</v>
      </c>
      <c r="D81" s="9">
        <v>2512</v>
      </c>
      <c r="E81" s="9">
        <v>2423</v>
      </c>
      <c r="F81" s="9">
        <v>2201</v>
      </c>
      <c r="G81" s="9">
        <v>2305</v>
      </c>
      <c r="H81" s="9">
        <v>2295</v>
      </c>
      <c r="I81" s="9">
        <v>2310</v>
      </c>
      <c r="J81" s="9">
        <v>2254</v>
      </c>
      <c r="K81" s="9">
        <v>2234</v>
      </c>
      <c r="L81" s="9">
        <v>2257</v>
      </c>
      <c r="M81" s="9">
        <v>2155</v>
      </c>
      <c r="N81" s="9">
        <v>2189</v>
      </c>
      <c r="O81" s="9">
        <v>2035</v>
      </c>
      <c r="P81" s="9">
        <v>2082</v>
      </c>
      <c r="Q81" s="9">
        <v>2176</v>
      </c>
      <c r="R81" s="9">
        <v>2141</v>
      </c>
      <c r="S81" s="9">
        <v>2181</v>
      </c>
      <c r="T81" s="9">
        <v>2242</v>
      </c>
      <c r="U81" s="9">
        <v>2233</v>
      </c>
      <c r="V81" s="9">
        <v>2607</v>
      </c>
      <c r="W81" s="9">
        <v>2711</v>
      </c>
      <c r="X81" s="9">
        <v>2787</v>
      </c>
      <c r="Y81" s="9">
        <v>2661</v>
      </c>
      <c r="Z81" s="9">
        <v>2928</v>
      </c>
      <c r="AA81" s="9">
        <f t="shared" si="9"/>
        <v>2937.1533873555177</v>
      </c>
      <c r="AB81" s="9"/>
      <c r="AC81" s="9"/>
      <c r="AD81" s="9"/>
      <c r="AE81" s="9"/>
      <c r="AF81" s="9"/>
      <c r="AG81" s="9"/>
      <c r="AH81" s="9"/>
      <c r="AI81" s="9"/>
      <c r="AJ81" s="9"/>
    </row>
    <row r="82" spans="1:36" x14ac:dyDescent="0.2">
      <c r="A82" s="1">
        <v>79</v>
      </c>
      <c r="B82" s="9">
        <v>2573</v>
      </c>
      <c r="C82" s="9">
        <v>2418</v>
      </c>
      <c r="D82" s="9">
        <v>2555</v>
      </c>
      <c r="E82" s="9">
        <v>2463</v>
      </c>
      <c r="F82" s="9">
        <v>2302</v>
      </c>
      <c r="G82" s="9">
        <v>2310</v>
      </c>
      <c r="H82" s="9">
        <v>2269</v>
      </c>
      <c r="I82" s="9">
        <v>2185</v>
      </c>
      <c r="J82" s="9">
        <v>2257</v>
      </c>
      <c r="K82" s="9">
        <v>2224</v>
      </c>
      <c r="L82" s="9">
        <v>2259</v>
      </c>
      <c r="M82" s="9">
        <v>2262</v>
      </c>
      <c r="N82" s="9">
        <v>2263</v>
      </c>
      <c r="O82" s="9">
        <v>2207</v>
      </c>
      <c r="P82" s="9">
        <v>2148</v>
      </c>
      <c r="Q82" s="9">
        <v>2221</v>
      </c>
      <c r="R82" s="9">
        <v>2271</v>
      </c>
      <c r="S82" s="9">
        <v>2365</v>
      </c>
      <c r="T82" s="9">
        <v>2355</v>
      </c>
      <c r="U82" s="9">
        <v>2437</v>
      </c>
      <c r="V82" s="9">
        <v>2740</v>
      </c>
      <c r="W82" s="9">
        <v>2730</v>
      </c>
      <c r="X82" s="9">
        <v>2739</v>
      </c>
      <c r="Y82" s="9">
        <v>2910</v>
      </c>
      <c r="Z82" s="9">
        <v>2939</v>
      </c>
      <c r="AA82" s="9">
        <f t="shared" si="9"/>
        <v>2948.1877750812387</v>
      </c>
      <c r="AB82" s="9"/>
      <c r="AC82" s="9"/>
      <c r="AD82" s="9"/>
      <c r="AE82" s="9"/>
      <c r="AF82" s="9"/>
      <c r="AG82" s="9"/>
      <c r="AH82" s="9"/>
      <c r="AI82" s="9"/>
      <c r="AJ82" s="9"/>
    </row>
    <row r="83" spans="1:36" x14ac:dyDescent="0.2">
      <c r="A83" s="1">
        <v>80</v>
      </c>
      <c r="B83" s="9">
        <v>2484</v>
      </c>
      <c r="C83" s="9">
        <v>2459</v>
      </c>
      <c r="D83" s="9">
        <v>2586</v>
      </c>
      <c r="E83" s="9">
        <v>2550</v>
      </c>
      <c r="F83" s="9">
        <v>2446</v>
      </c>
      <c r="G83" s="9">
        <v>2382</v>
      </c>
      <c r="H83" s="9">
        <v>2359</v>
      </c>
      <c r="I83" s="9">
        <v>2210</v>
      </c>
      <c r="J83" s="9">
        <v>2241</v>
      </c>
      <c r="K83" s="9">
        <v>2385</v>
      </c>
      <c r="L83" s="9">
        <v>2338</v>
      </c>
      <c r="M83" s="9">
        <v>2377</v>
      </c>
      <c r="N83" s="9">
        <v>2373</v>
      </c>
      <c r="O83" s="9">
        <v>2331</v>
      </c>
      <c r="P83" s="9">
        <v>2240</v>
      </c>
      <c r="Q83" s="9">
        <v>2344</v>
      </c>
      <c r="R83" s="9">
        <v>2427</v>
      </c>
      <c r="S83" s="9">
        <v>2396</v>
      </c>
      <c r="T83" s="9">
        <v>2430</v>
      </c>
      <c r="U83" s="9">
        <v>2560</v>
      </c>
      <c r="V83" s="9">
        <v>2964</v>
      </c>
      <c r="W83" s="9">
        <v>2895</v>
      </c>
      <c r="X83" s="9">
        <v>2677</v>
      </c>
      <c r="Y83" s="9">
        <v>2826</v>
      </c>
      <c r="Z83" s="9">
        <v>3017</v>
      </c>
      <c r="AA83" s="9">
        <f>Z83*(30410/AB$83)</f>
        <v>3105.3298358436282</v>
      </c>
      <c r="AB83" s="9">
        <f t="shared" ref="AB83" si="10">SUM(Z83:Z92)</f>
        <v>29545</v>
      </c>
      <c r="AC83" s="9"/>
      <c r="AD83" s="11"/>
      <c r="AE83" s="9"/>
      <c r="AF83" s="9"/>
      <c r="AG83" s="9"/>
      <c r="AH83" s="9"/>
      <c r="AI83" s="9"/>
      <c r="AJ83" s="9"/>
    </row>
    <row r="84" spans="1:36" x14ac:dyDescent="0.2">
      <c r="A84" s="1">
        <v>81</v>
      </c>
      <c r="B84" s="9">
        <v>2144</v>
      </c>
      <c r="C84" s="9">
        <v>2509</v>
      </c>
      <c r="D84" s="9">
        <v>2503</v>
      </c>
      <c r="E84" s="9">
        <v>2554</v>
      </c>
      <c r="F84" s="9">
        <v>2454</v>
      </c>
      <c r="G84" s="9">
        <v>2516</v>
      </c>
      <c r="H84" s="9">
        <v>2298</v>
      </c>
      <c r="I84" s="9">
        <v>2275</v>
      </c>
      <c r="J84" s="9">
        <v>2281</v>
      </c>
      <c r="K84" s="9">
        <v>2309</v>
      </c>
      <c r="L84" s="9">
        <v>2256</v>
      </c>
      <c r="M84" s="9">
        <v>2423</v>
      </c>
      <c r="N84" s="9">
        <v>2447</v>
      </c>
      <c r="O84" s="9">
        <v>2462</v>
      </c>
      <c r="P84" s="9">
        <v>2340</v>
      </c>
      <c r="Q84" s="9">
        <v>2449</v>
      </c>
      <c r="R84" s="9">
        <v>2443</v>
      </c>
      <c r="S84" s="9">
        <v>2523</v>
      </c>
      <c r="T84" s="9">
        <v>2433</v>
      </c>
      <c r="U84" s="9">
        <v>2503</v>
      </c>
      <c r="V84" s="9">
        <v>2931</v>
      </c>
      <c r="W84" s="9">
        <v>3019</v>
      </c>
      <c r="X84" s="9">
        <v>2818</v>
      </c>
      <c r="Y84" s="9">
        <v>2860</v>
      </c>
      <c r="Z84" s="9">
        <v>2872</v>
      </c>
      <c r="AA84" s="9">
        <f t="shared" ref="AA84:AA92" si="11">Z84*(30410/AB$83)</f>
        <v>2956.0846166864108</v>
      </c>
      <c r="AB84" s="9"/>
      <c r="AC84" s="9"/>
      <c r="AD84" s="9"/>
      <c r="AE84" s="9"/>
      <c r="AF84" s="9"/>
      <c r="AG84" s="9"/>
      <c r="AH84" s="9"/>
      <c r="AI84" s="9"/>
      <c r="AJ84" s="9"/>
    </row>
    <row r="85" spans="1:36" x14ac:dyDescent="0.2">
      <c r="A85" s="1">
        <v>82</v>
      </c>
      <c r="B85" s="9">
        <v>2058</v>
      </c>
      <c r="C85" s="9">
        <v>1963</v>
      </c>
      <c r="D85" s="9">
        <v>2408</v>
      </c>
      <c r="E85" s="9">
        <v>2549</v>
      </c>
      <c r="F85" s="9">
        <v>2317</v>
      </c>
      <c r="G85" s="9">
        <v>2423</v>
      </c>
      <c r="H85" s="9">
        <v>2302</v>
      </c>
      <c r="I85" s="9">
        <v>2309</v>
      </c>
      <c r="J85" s="9">
        <v>2297</v>
      </c>
      <c r="K85" s="9">
        <v>2309</v>
      </c>
      <c r="L85" s="9">
        <v>2316</v>
      </c>
      <c r="M85" s="9">
        <v>2345</v>
      </c>
      <c r="N85" s="9">
        <v>2485</v>
      </c>
      <c r="O85" s="9">
        <v>2453</v>
      </c>
      <c r="P85" s="9">
        <v>2347</v>
      </c>
      <c r="Q85" s="9">
        <v>2485</v>
      </c>
      <c r="R85" s="9">
        <v>2515</v>
      </c>
      <c r="S85" s="9">
        <v>2491</v>
      </c>
      <c r="T85" s="9">
        <v>2617</v>
      </c>
      <c r="U85" s="9">
        <v>2560</v>
      </c>
      <c r="V85" s="9">
        <v>2987</v>
      </c>
      <c r="W85" s="9">
        <v>3093</v>
      </c>
      <c r="X85" s="9">
        <v>2993</v>
      </c>
      <c r="Y85" s="9">
        <v>2998</v>
      </c>
      <c r="Z85" s="9">
        <v>2992</v>
      </c>
      <c r="AA85" s="9">
        <f t="shared" si="11"/>
        <v>3079.5979015061771</v>
      </c>
      <c r="AB85" s="9"/>
      <c r="AC85" s="9"/>
      <c r="AD85" s="9"/>
      <c r="AE85" s="9"/>
      <c r="AF85" s="9"/>
      <c r="AG85" s="9"/>
      <c r="AH85" s="9"/>
      <c r="AI85" s="9"/>
      <c r="AJ85" s="9"/>
    </row>
    <row r="86" spans="1:36" x14ac:dyDescent="0.2">
      <c r="A86" s="1">
        <v>83</v>
      </c>
      <c r="B86" s="9">
        <v>2105</v>
      </c>
      <c r="C86" s="9">
        <v>2083</v>
      </c>
      <c r="D86" s="9">
        <v>1958</v>
      </c>
      <c r="E86" s="9">
        <v>2374</v>
      </c>
      <c r="F86" s="9">
        <v>2254</v>
      </c>
      <c r="G86" s="9">
        <v>2392</v>
      </c>
      <c r="H86" s="9">
        <v>2396</v>
      </c>
      <c r="I86" s="9">
        <v>2298</v>
      </c>
      <c r="J86" s="9">
        <v>2289</v>
      </c>
      <c r="K86" s="9">
        <v>2248</v>
      </c>
      <c r="L86" s="9">
        <v>2230</v>
      </c>
      <c r="M86" s="9">
        <v>2255</v>
      </c>
      <c r="N86" s="9">
        <v>2376</v>
      </c>
      <c r="O86" s="9">
        <v>2406</v>
      </c>
      <c r="P86" s="9">
        <v>2439</v>
      </c>
      <c r="Q86" s="9">
        <v>2526</v>
      </c>
      <c r="R86" s="9">
        <v>2600</v>
      </c>
      <c r="S86" s="9">
        <v>2483</v>
      </c>
      <c r="T86" s="9">
        <v>2586</v>
      </c>
      <c r="U86" s="9">
        <v>2601</v>
      </c>
      <c r="V86" s="9">
        <v>3093</v>
      </c>
      <c r="W86" s="9">
        <v>3038</v>
      </c>
      <c r="X86" s="9">
        <v>2939</v>
      </c>
      <c r="Y86" s="9">
        <v>3153</v>
      </c>
      <c r="Z86" s="9">
        <v>3041</v>
      </c>
      <c r="AA86" s="9">
        <f t="shared" si="11"/>
        <v>3130.0324928075815</v>
      </c>
      <c r="AB86" s="9"/>
      <c r="AC86" s="9"/>
      <c r="AD86" s="9"/>
      <c r="AE86" s="9"/>
      <c r="AF86" s="9"/>
      <c r="AG86" s="9"/>
      <c r="AH86" s="9"/>
      <c r="AI86" s="9"/>
      <c r="AJ86" s="9"/>
    </row>
    <row r="87" spans="1:36" x14ac:dyDescent="0.2">
      <c r="A87" s="1">
        <v>84</v>
      </c>
      <c r="B87" s="9">
        <v>2037</v>
      </c>
      <c r="C87" s="9">
        <v>1946</v>
      </c>
      <c r="D87" s="9">
        <v>2009</v>
      </c>
      <c r="E87" s="9">
        <v>1911</v>
      </c>
      <c r="F87" s="9">
        <v>2224</v>
      </c>
      <c r="G87" s="9">
        <v>2258</v>
      </c>
      <c r="H87" s="9">
        <v>2153</v>
      </c>
      <c r="I87" s="9">
        <v>2281</v>
      </c>
      <c r="J87" s="9">
        <v>2227</v>
      </c>
      <c r="K87" s="9">
        <v>2190</v>
      </c>
      <c r="L87" s="9">
        <v>2213</v>
      </c>
      <c r="M87" s="9">
        <v>2202</v>
      </c>
      <c r="N87" s="9">
        <v>2390</v>
      </c>
      <c r="O87" s="9">
        <v>2355</v>
      </c>
      <c r="P87" s="9">
        <v>2417</v>
      </c>
      <c r="Q87" s="9">
        <v>2610</v>
      </c>
      <c r="R87" s="9">
        <v>2571</v>
      </c>
      <c r="S87" s="9">
        <v>2628</v>
      </c>
      <c r="T87" s="9">
        <v>2508</v>
      </c>
      <c r="U87" s="9">
        <v>2647</v>
      </c>
      <c r="V87" s="9">
        <v>3043</v>
      </c>
      <c r="W87" s="9">
        <v>3027</v>
      </c>
      <c r="X87" s="9">
        <v>2979</v>
      </c>
      <c r="Y87" s="9">
        <v>2965</v>
      </c>
      <c r="Z87" s="9">
        <v>3088</v>
      </c>
      <c r="AA87" s="9">
        <f t="shared" si="11"/>
        <v>3178.4085293619901</v>
      </c>
      <c r="AB87" s="9"/>
      <c r="AC87" s="9"/>
      <c r="AD87" s="9"/>
      <c r="AE87" s="9"/>
      <c r="AF87" s="9"/>
      <c r="AG87" s="9"/>
      <c r="AH87" s="9"/>
      <c r="AI87" s="9"/>
      <c r="AJ87" s="9"/>
    </row>
    <row r="88" spans="1:36" x14ac:dyDescent="0.2">
      <c r="A88" s="1">
        <v>85</v>
      </c>
      <c r="B88" s="9">
        <v>1881</v>
      </c>
      <c r="C88" s="9">
        <v>1814</v>
      </c>
      <c r="D88" s="9">
        <v>1874</v>
      </c>
      <c r="E88" s="9">
        <v>1827</v>
      </c>
      <c r="F88" s="9">
        <v>1711</v>
      </c>
      <c r="G88" s="9">
        <v>2051</v>
      </c>
      <c r="H88" s="9">
        <v>2117</v>
      </c>
      <c r="I88" s="9">
        <v>2147</v>
      </c>
      <c r="J88" s="9">
        <v>2180</v>
      </c>
      <c r="K88" s="9">
        <v>2148</v>
      </c>
      <c r="L88" s="9">
        <v>2047</v>
      </c>
      <c r="M88" s="9">
        <v>2121</v>
      </c>
      <c r="N88" s="9">
        <v>2302</v>
      </c>
      <c r="O88" s="9">
        <v>2361</v>
      </c>
      <c r="P88" s="9">
        <v>2340</v>
      </c>
      <c r="Q88" s="9">
        <v>2468</v>
      </c>
      <c r="R88" s="9">
        <v>2690</v>
      </c>
      <c r="S88" s="9">
        <v>2737</v>
      </c>
      <c r="T88" s="9">
        <v>2669</v>
      </c>
      <c r="U88" s="9">
        <v>2681</v>
      </c>
      <c r="V88" s="9">
        <v>2959</v>
      </c>
      <c r="W88" s="9">
        <v>2999</v>
      </c>
      <c r="X88" s="9">
        <v>2924</v>
      </c>
      <c r="Y88" s="9">
        <v>2949</v>
      </c>
      <c r="Z88" s="9">
        <v>3114</v>
      </c>
      <c r="AA88" s="9">
        <f t="shared" si="11"/>
        <v>3205.1697410729394</v>
      </c>
      <c r="AB88" s="9"/>
      <c r="AC88" s="9"/>
      <c r="AD88" s="9"/>
      <c r="AE88" s="9"/>
      <c r="AF88" s="9"/>
      <c r="AG88" s="9"/>
      <c r="AH88" s="9"/>
      <c r="AI88" s="9"/>
      <c r="AJ88" s="9"/>
    </row>
    <row r="89" spans="1:36" x14ac:dyDescent="0.2">
      <c r="A89" s="1">
        <v>86</v>
      </c>
      <c r="B89" s="9">
        <v>1761</v>
      </c>
      <c r="C89" s="9">
        <v>1705</v>
      </c>
      <c r="D89" s="9">
        <v>1734</v>
      </c>
      <c r="E89" s="9">
        <v>1804</v>
      </c>
      <c r="F89" s="9">
        <v>1639</v>
      </c>
      <c r="G89" s="9">
        <v>1654</v>
      </c>
      <c r="H89" s="9">
        <v>2096</v>
      </c>
      <c r="I89" s="9">
        <v>2024</v>
      </c>
      <c r="J89" s="9">
        <v>1973</v>
      </c>
      <c r="K89" s="9">
        <v>2044</v>
      </c>
      <c r="L89" s="9">
        <v>2111</v>
      </c>
      <c r="M89" s="9">
        <v>2025</v>
      </c>
      <c r="N89" s="9">
        <v>2175</v>
      </c>
      <c r="O89" s="9">
        <v>2163</v>
      </c>
      <c r="P89" s="9">
        <v>2108</v>
      </c>
      <c r="Q89" s="9">
        <v>2448</v>
      </c>
      <c r="R89" s="9">
        <v>2452</v>
      </c>
      <c r="S89" s="9">
        <v>2534</v>
      </c>
      <c r="T89" s="9">
        <v>2635</v>
      </c>
      <c r="U89" s="9">
        <v>2539</v>
      </c>
      <c r="V89" s="9">
        <v>3038</v>
      </c>
      <c r="W89" s="9">
        <v>3057</v>
      </c>
      <c r="X89" s="9">
        <v>2936</v>
      </c>
      <c r="Y89" s="9">
        <v>2961</v>
      </c>
      <c r="Z89" s="9">
        <v>3076</v>
      </c>
      <c r="AA89" s="9">
        <f t="shared" si="11"/>
        <v>3166.0572008800136</v>
      </c>
      <c r="AB89" s="9"/>
      <c r="AC89" s="9"/>
      <c r="AD89" s="9"/>
      <c r="AE89" s="9"/>
      <c r="AF89" s="9"/>
      <c r="AG89" s="9"/>
      <c r="AH89" s="9"/>
      <c r="AI89" s="9"/>
      <c r="AJ89" s="9"/>
    </row>
    <row r="90" spans="1:36" x14ac:dyDescent="0.2">
      <c r="A90" s="1">
        <v>87</v>
      </c>
      <c r="B90" s="9">
        <v>1642</v>
      </c>
      <c r="C90" s="9">
        <v>1583</v>
      </c>
      <c r="D90" s="9">
        <v>1693</v>
      </c>
      <c r="E90" s="9">
        <v>1584</v>
      </c>
      <c r="F90" s="9">
        <v>1525</v>
      </c>
      <c r="G90" s="9">
        <v>1536</v>
      </c>
      <c r="H90" s="9">
        <v>1502</v>
      </c>
      <c r="I90" s="9">
        <v>1873</v>
      </c>
      <c r="J90" s="9">
        <v>1878</v>
      </c>
      <c r="K90" s="9">
        <v>1865</v>
      </c>
      <c r="L90" s="9">
        <v>1936</v>
      </c>
      <c r="M90" s="9">
        <v>1898</v>
      </c>
      <c r="N90" s="9">
        <v>2058</v>
      </c>
      <c r="O90" s="9">
        <v>2096</v>
      </c>
      <c r="P90" s="9">
        <v>2114</v>
      </c>
      <c r="Q90" s="9">
        <v>2220</v>
      </c>
      <c r="R90" s="9">
        <v>2335</v>
      </c>
      <c r="S90" s="9">
        <v>2360</v>
      </c>
      <c r="T90" s="9">
        <v>2562</v>
      </c>
      <c r="U90" s="9">
        <v>2601</v>
      </c>
      <c r="V90" s="9">
        <v>2824</v>
      </c>
      <c r="W90" s="9">
        <v>2926</v>
      </c>
      <c r="X90" s="9">
        <v>2780</v>
      </c>
      <c r="Y90" s="9">
        <v>2826</v>
      </c>
      <c r="Z90" s="9">
        <v>2896</v>
      </c>
      <c r="AA90" s="9">
        <f t="shared" si="11"/>
        <v>2980.7872736503637</v>
      </c>
      <c r="AB90" s="9"/>
      <c r="AC90" s="9"/>
      <c r="AD90" s="9"/>
      <c r="AE90" s="9"/>
      <c r="AF90" s="9"/>
      <c r="AG90" s="9"/>
      <c r="AH90" s="9"/>
      <c r="AI90" s="9"/>
      <c r="AJ90" s="9"/>
    </row>
    <row r="91" spans="1:36" x14ac:dyDescent="0.2">
      <c r="A91" s="1">
        <v>88</v>
      </c>
      <c r="B91" s="9">
        <v>1374</v>
      </c>
      <c r="C91" s="9">
        <v>1471</v>
      </c>
      <c r="D91" s="9">
        <v>1526</v>
      </c>
      <c r="E91" s="9">
        <v>1549</v>
      </c>
      <c r="F91" s="9">
        <v>1447</v>
      </c>
      <c r="G91" s="9">
        <v>1386</v>
      </c>
      <c r="H91" s="9">
        <v>1390</v>
      </c>
      <c r="I91" s="9">
        <v>1321</v>
      </c>
      <c r="J91" s="9">
        <v>1729</v>
      </c>
      <c r="K91" s="9">
        <v>1761</v>
      </c>
      <c r="L91" s="9">
        <v>1800</v>
      </c>
      <c r="M91" s="9">
        <v>1880</v>
      </c>
      <c r="N91" s="9">
        <v>1862</v>
      </c>
      <c r="O91" s="9">
        <v>1976</v>
      </c>
      <c r="P91" s="9">
        <v>1949</v>
      </c>
      <c r="Q91" s="9">
        <v>2060</v>
      </c>
      <c r="R91" s="9">
        <v>2136</v>
      </c>
      <c r="S91" s="9">
        <v>2238</v>
      </c>
      <c r="T91" s="9">
        <v>2388</v>
      </c>
      <c r="U91" s="9">
        <v>2449</v>
      </c>
      <c r="V91" s="9">
        <v>2878</v>
      </c>
      <c r="W91" s="9">
        <v>2706</v>
      </c>
      <c r="X91" s="9">
        <v>2680</v>
      </c>
      <c r="Y91" s="9">
        <v>2688</v>
      </c>
      <c r="Z91" s="9">
        <v>2782</v>
      </c>
      <c r="AA91" s="9">
        <f t="shared" si="11"/>
        <v>2863.4496530715855</v>
      </c>
      <c r="AB91" s="9"/>
      <c r="AC91" s="9"/>
      <c r="AD91" s="9"/>
      <c r="AE91" s="9"/>
      <c r="AF91" s="9"/>
      <c r="AG91" s="9"/>
      <c r="AH91" s="9"/>
      <c r="AI91" s="9"/>
      <c r="AJ91" s="9"/>
    </row>
    <row r="92" spans="1:36" x14ac:dyDescent="0.2">
      <c r="A92" s="1">
        <v>89</v>
      </c>
      <c r="B92" s="9">
        <v>1124</v>
      </c>
      <c r="C92" s="9">
        <v>1218</v>
      </c>
      <c r="D92" s="9">
        <v>1235</v>
      </c>
      <c r="E92" s="9">
        <v>1343</v>
      </c>
      <c r="F92" s="9">
        <v>1253</v>
      </c>
      <c r="G92" s="9">
        <v>1279</v>
      </c>
      <c r="H92" s="9">
        <v>1231</v>
      </c>
      <c r="I92" s="9">
        <v>1293</v>
      </c>
      <c r="J92" s="9">
        <v>1248</v>
      </c>
      <c r="K92" s="9">
        <v>1483</v>
      </c>
      <c r="L92" s="9">
        <v>1626</v>
      </c>
      <c r="M92" s="9">
        <v>1622</v>
      </c>
      <c r="N92" s="9">
        <v>1679</v>
      </c>
      <c r="O92" s="9">
        <v>1737</v>
      </c>
      <c r="P92" s="9">
        <v>1743</v>
      </c>
      <c r="Q92" s="9">
        <v>1849</v>
      </c>
      <c r="R92" s="9">
        <v>1973</v>
      </c>
      <c r="S92" s="9">
        <v>2056</v>
      </c>
      <c r="T92" s="9">
        <v>2173</v>
      </c>
      <c r="U92" s="9">
        <v>2175</v>
      </c>
      <c r="V92" s="9">
        <v>2597</v>
      </c>
      <c r="W92" s="9">
        <v>2486</v>
      </c>
      <c r="X92" s="9">
        <v>2460</v>
      </c>
      <c r="Y92" s="9">
        <v>2576</v>
      </c>
      <c r="Z92" s="9">
        <v>2667</v>
      </c>
      <c r="AA92" s="9">
        <f t="shared" si="11"/>
        <v>2745.0827551193097</v>
      </c>
      <c r="AB92" s="9"/>
      <c r="AC92" s="9"/>
      <c r="AD92" s="9"/>
      <c r="AE92" s="9"/>
      <c r="AF92" s="9"/>
      <c r="AG92" s="9"/>
      <c r="AH92" s="9"/>
      <c r="AI92" s="9"/>
      <c r="AJ92" s="9"/>
    </row>
    <row r="93" spans="1:36" x14ac:dyDescent="0.2">
      <c r="A93" s="1">
        <v>90</v>
      </c>
      <c r="B93" s="9">
        <v>1005</v>
      </c>
      <c r="C93" s="9">
        <v>1042</v>
      </c>
      <c r="D93" s="9">
        <v>1058</v>
      </c>
      <c r="E93" s="9">
        <v>1162</v>
      </c>
      <c r="F93" s="9">
        <v>1103</v>
      </c>
      <c r="G93" s="9">
        <v>1112</v>
      </c>
      <c r="H93" s="9">
        <v>1036</v>
      </c>
      <c r="I93" s="9">
        <v>1145</v>
      </c>
      <c r="J93" s="9">
        <v>1069</v>
      </c>
      <c r="K93" s="9">
        <v>1081</v>
      </c>
      <c r="L93" s="9">
        <v>1374</v>
      </c>
      <c r="M93" s="9">
        <v>1411</v>
      </c>
      <c r="N93" s="9">
        <v>1621</v>
      </c>
      <c r="O93" s="9">
        <v>1585</v>
      </c>
      <c r="P93" s="9">
        <v>1497</v>
      </c>
      <c r="Q93" s="9">
        <v>1731</v>
      </c>
      <c r="R93" s="9">
        <v>1767</v>
      </c>
      <c r="S93" s="9">
        <v>1828</v>
      </c>
      <c r="T93" s="9">
        <v>1935</v>
      </c>
      <c r="U93" s="9">
        <v>1935</v>
      </c>
      <c r="V93" s="9">
        <v>2273</v>
      </c>
      <c r="W93" s="9">
        <v>2319</v>
      </c>
      <c r="X93" s="9">
        <v>2287</v>
      </c>
      <c r="Y93" s="9">
        <v>2318</v>
      </c>
      <c r="Z93" s="9">
        <v>2389</v>
      </c>
      <c r="AA93" s="9">
        <f>Z93*(11641/AB$93)</f>
        <v>2435.6585216325102</v>
      </c>
      <c r="AB93" s="9">
        <f>SUM(Z93:Z107)</f>
        <v>11418</v>
      </c>
      <c r="AC93" s="9"/>
      <c r="AD93" s="9"/>
      <c r="AE93" s="9"/>
      <c r="AF93" s="9"/>
      <c r="AG93" s="9"/>
      <c r="AH93" s="9"/>
      <c r="AI93" s="9"/>
      <c r="AJ93" s="9"/>
    </row>
    <row r="94" spans="1:36" x14ac:dyDescent="0.2">
      <c r="A94" s="1">
        <v>91</v>
      </c>
      <c r="B94" s="9">
        <v>857</v>
      </c>
      <c r="C94" s="9">
        <v>866</v>
      </c>
      <c r="D94" s="9">
        <v>850</v>
      </c>
      <c r="E94" s="9">
        <v>892</v>
      </c>
      <c r="F94" s="9">
        <v>905</v>
      </c>
      <c r="G94" s="9">
        <v>936</v>
      </c>
      <c r="H94" s="9">
        <v>985</v>
      </c>
      <c r="I94" s="9">
        <v>961</v>
      </c>
      <c r="J94" s="9">
        <v>969</v>
      </c>
      <c r="K94" s="9">
        <v>950</v>
      </c>
      <c r="L94" s="9">
        <v>985</v>
      </c>
      <c r="M94" s="9">
        <v>1194</v>
      </c>
      <c r="N94" s="9">
        <v>1343</v>
      </c>
      <c r="O94" s="9">
        <v>1407</v>
      </c>
      <c r="P94" s="9">
        <v>1376</v>
      </c>
      <c r="Q94" s="9">
        <v>1485</v>
      </c>
      <c r="R94" s="9">
        <v>1522</v>
      </c>
      <c r="S94" s="9">
        <v>1519</v>
      </c>
      <c r="T94" s="9">
        <v>1681</v>
      </c>
      <c r="U94" s="9">
        <v>1691</v>
      </c>
      <c r="V94" s="9">
        <v>1942</v>
      </c>
      <c r="W94" s="9">
        <v>1944</v>
      </c>
      <c r="X94" s="9">
        <v>1938</v>
      </c>
      <c r="Y94" s="9">
        <v>1984</v>
      </c>
      <c r="Z94" s="9">
        <v>2063</v>
      </c>
      <c r="AA94" s="9">
        <f t="shared" ref="AA94:AA107" si="12">Z94*(11641/AB$93)</f>
        <v>2103.2915571904014</v>
      </c>
      <c r="AB94" s="9"/>
      <c r="AC94" s="9"/>
      <c r="AD94" s="9"/>
      <c r="AE94" s="9"/>
      <c r="AF94" s="9"/>
      <c r="AG94" s="9"/>
      <c r="AH94" s="9"/>
      <c r="AI94" s="9"/>
      <c r="AJ94" s="9"/>
    </row>
    <row r="95" spans="1:36" x14ac:dyDescent="0.2">
      <c r="A95" s="1">
        <v>92</v>
      </c>
      <c r="B95" s="9">
        <v>664</v>
      </c>
      <c r="C95" s="9">
        <v>662</v>
      </c>
      <c r="D95" s="9">
        <v>679</v>
      </c>
      <c r="E95" s="9">
        <v>748</v>
      </c>
      <c r="F95" s="9">
        <v>673</v>
      </c>
      <c r="G95" s="9">
        <v>761</v>
      </c>
      <c r="H95" s="9">
        <v>783</v>
      </c>
      <c r="I95" s="9">
        <v>739</v>
      </c>
      <c r="J95" s="9">
        <v>783</v>
      </c>
      <c r="K95" s="9">
        <v>804</v>
      </c>
      <c r="L95" s="9">
        <v>807</v>
      </c>
      <c r="M95" s="9">
        <v>814</v>
      </c>
      <c r="N95" s="9">
        <v>1067</v>
      </c>
      <c r="O95" s="9">
        <v>1125</v>
      </c>
      <c r="P95" s="9">
        <v>1165</v>
      </c>
      <c r="Q95" s="9">
        <v>1271</v>
      </c>
      <c r="R95" s="9">
        <v>1327</v>
      </c>
      <c r="S95" s="9">
        <v>1290</v>
      </c>
      <c r="T95" s="9">
        <v>1402</v>
      </c>
      <c r="U95" s="9">
        <v>1395</v>
      </c>
      <c r="V95" s="9">
        <v>1585</v>
      </c>
      <c r="W95" s="9">
        <v>1603</v>
      </c>
      <c r="X95" s="9">
        <v>1695</v>
      </c>
      <c r="Y95" s="9">
        <v>1804</v>
      </c>
      <c r="Z95" s="9">
        <v>1801</v>
      </c>
      <c r="AA95" s="9">
        <f t="shared" si="12"/>
        <v>1836.1745489577861</v>
      </c>
      <c r="AB95" s="9"/>
      <c r="AC95" s="9"/>
      <c r="AD95" s="9"/>
      <c r="AE95" s="9"/>
      <c r="AF95" s="9"/>
      <c r="AG95" s="9"/>
      <c r="AH95" s="9"/>
      <c r="AI95" s="9"/>
      <c r="AJ95" s="9"/>
    </row>
    <row r="96" spans="1:36" x14ac:dyDescent="0.2">
      <c r="A96" s="1">
        <v>93</v>
      </c>
      <c r="B96" s="9">
        <v>478</v>
      </c>
      <c r="C96" s="9">
        <v>527</v>
      </c>
      <c r="D96" s="9">
        <v>529</v>
      </c>
      <c r="E96" s="9">
        <v>593</v>
      </c>
      <c r="F96" s="9">
        <v>543</v>
      </c>
      <c r="G96" s="9">
        <v>626</v>
      </c>
      <c r="H96" s="9">
        <v>641</v>
      </c>
      <c r="I96" s="9">
        <v>628</v>
      </c>
      <c r="J96" s="9">
        <v>663</v>
      </c>
      <c r="K96" s="9">
        <v>637</v>
      </c>
      <c r="L96" s="9">
        <v>655</v>
      </c>
      <c r="M96" s="9">
        <v>680</v>
      </c>
      <c r="N96" s="9">
        <v>703</v>
      </c>
      <c r="O96" s="9">
        <v>925</v>
      </c>
      <c r="P96" s="9">
        <v>956</v>
      </c>
      <c r="Q96" s="9">
        <v>1057</v>
      </c>
      <c r="R96" s="9">
        <v>1048</v>
      </c>
      <c r="S96" s="9">
        <v>1136</v>
      </c>
      <c r="T96" s="9">
        <v>1118</v>
      </c>
      <c r="U96" s="9">
        <v>1205</v>
      </c>
      <c r="V96" s="9">
        <v>1353</v>
      </c>
      <c r="W96" s="9">
        <v>1343</v>
      </c>
      <c r="X96" s="9">
        <v>1403</v>
      </c>
      <c r="Y96" s="9">
        <v>1345</v>
      </c>
      <c r="Z96" s="9">
        <v>1407</v>
      </c>
      <c r="AA96" s="9">
        <f t="shared" si="12"/>
        <v>1434.4795060430899</v>
      </c>
      <c r="AB96" s="9"/>
      <c r="AC96" s="9"/>
      <c r="AD96" s="9"/>
      <c r="AE96" s="9"/>
      <c r="AF96" s="9"/>
      <c r="AG96" s="9"/>
      <c r="AH96" s="9"/>
      <c r="AI96" s="9"/>
      <c r="AJ96" s="9"/>
    </row>
    <row r="97" spans="1:36" x14ac:dyDescent="0.2">
      <c r="A97" s="1">
        <v>94</v>
      </c>
      <c r="B97" s="9">
        <v>422</v>
      </c>
      <c r="C97" s="9">
        <v>410</v>
      </c>
      <c r="D97" s="9">
        <v>439</v>
      </c>
      <c r="E97" s="9">
        <v>439</v>
      </c>
      <c r="F97" s="9">
        <v>417</v>
      </c>
      <c r="G97" s="9">
        <v>451</v>
      </c>
      <c r="H97" s="9">
        <v>475</v>
      </c>
      <c r="I97" s="9">
        <v>478</v>
      </c>
      <c r="J97" s="9">
        <v>528</v>
      </c>
      <c r="K97" s="9">
        <v>496</v>
      </c>
      <c r="L97" s="9">
        <v>533</v>
      </c>
      <c r="M97" s="9">
        <v>474</v>
      </c>
      <c r="N97" s="9">
        <v>607</v>
      </c>
      <c r="O97" s="9">
        <v>550</v>
      </c>
      <c r="P97" s="9">
        <v>721</v>
      </c>
      <c r="Q97" s="9">
        <v>790</v>
      </c>
      <c r="R97" s="9">
        <v>818</v>
      </c>
      <c r="S97" s="9">
        <v>856</v>
      </c>
      <c r="T97" s="9">
        <v>939</v>
      </c>
      <c r="U97" s="9">
        <v>907</v>
      </c>
      <c r="V97" s="9">
        <v>1111</v>
      </c>
      <c r="W97" s="9">
        <v>1075</v>
      </c>
      <c r="X97" s="9">
        <v>1048</v>
      </c>
      <c r="Y97" s="9">
        <v>1062</v>
      </c>
      <c r="Z97" s="9">
        <v>1109</v>
      </c>
      <c r="AA97" s="9">
        <f t="shared" si="12"/>
        <v>1130.6593974426346</v>
      </c>
      <c r="AB97" s="9"/>
      <c r="AC97" s="9"/>
      <c r="AD97" s="9"/>
      <c r="AE97" s="9"/>
      <c r="AF97" s="9"/>
      <c r="AG97" s="9"/>
      <c r="AH97" s="9"/>
      <c r="AI97" s="9"/>
      <c r="AJ97" s="9"/>
    </row>
    <row r="98" spans="1:36" x14ac:dyDescent="0.2">
      <c r="A98" s="1">
        <v>95</v>
      </c>
      <c r="B98" s="9">
        <v>320</v>
      </c>
      <c r="C98" s="9">
        <v>325</v>
      </c>
      <c r="D98" s="9">
        <v>308</v>
      </c>
      <c r="E98" s="9">
        <v>321</v>
      </c>
      <c r="F98" s="9">
        <v>311</v>
      </c>
      <c r="G98" s="9">
        <v>336</v>
      </c>
      <c r="H98" s="9">
        <v>331</v>
      </c>
      <c r="I98" s="9">
        <v>339</v>
      </c>
      <c r="J98" s="9">
        <v>373</v>
      </c>
      <c r="K98" s="9">
        <v>391</v>
      </c>
      <c r="L98" s="9">
        <v>385</v>
      </c>
      <c r="M98" s="9">
        <v>390</v>
      </c>
      <c r="N98" s="9">
        <v>447</v>
      </c>
      <c r="O98" s="9">
        <v>452</v>
      </c>
      <c r="P98" s="9">
        <v>414</v>
      </c>
      <c r="Q98" s="9">
        <v>621</v>
      </c>
      <c r="R98" s="9">
        <v>647</v>
      </c>
      <c r="S98" s="9">
        <v>654</v>
      </c>
      <c r="T98" s="9">
        <v>728</v>
      </c>
      <c r="U98" s="9">
        <v>683</v>
      </c>
      <c r="V98" s="9">
        <v>795</v>
      </c>
      <c r="W98" s="9">
        <v>819</v>
      </c>
      <c r="X98" s="9">
        <v>885</v>
      </c>
      <c r="Y98" s="9">
        <v>806</v>
      </c>
      <c r="Z98" s="9">
        <v>841</v>
      </c>
      <c r="AA98" s="9">
        <f t="shared" si="12"/>
        <v>857.42520581537929</v>
      </c>
      <c r="AB98" s="9"/>
      <c r="AC98" s="9"/>
      <c r="AD98" s="9"/>
      <c r="AE98" s="9"/>
      <c r="AF98" s="9"/>
      <c r="AG98" s="9"/>
      <c r="AH98" s="9"/>
      <c r="AI98" s="9"/>
      <c r="AJ98" s="9"/>
    </row>
    <row r="99" spans="1:36" x14ac:dyDescent="0.2">
      <c r="A99" s="1">
        <v>96</v>
      </c>
      <c r="B99" s="9">
        <v>217</v>
      </c>
      <c r="C99" s="9">
        <v>236</v>
      </c>
      <c r="D99" s="9">
        <v>213</v>
      </c>
      <c r="E99" s="9">
        <v>228</v>
      </c>
      <c r="F99" s="9">
        <v>208</v>
      </c>
      <c r="G99" s="9">
        <v>241</v>
      </c>
      <c r="H99" s="9">
        <v>230</v>
      </c>
      <c r="I99" s="9">
        <v>245</v>
      </c>
      <c r="J99" s="9">
        <v>273</v>
      </c>
      <c r="K99" s="9">
        <v>269</v>
      </c>
      <c r="L99" s="9">
        <v>313</v>
      </c>
      <c r="M99" s="9">
        <v>291</v>
      </c>
      <c r="N99" s="9">
        <v>290</v>
      </c>
      <c r="O99" s="9">
        <v>307</v>
      </c>
      <c r="P99" s="9">
        <v>330</v>
      </c>
      <c r="Q99" s="9">
        <v>339</v>
      </c>
      <c r="R99" s="9">
        <v>461</v>
      </c>
      <c r="S99" s="9">
        <v>483</v>
      </c>
      <c r="T99" s="9">
        <v>494</v>
      </c>
      <c r="U99" s="9">
        <v>547</v>
      </c>
      <c r="V99" s="9">
        <v>601</v>
      </c>
      <c r="W99" s="9">
        <v>566</v>
      </c>
      <c r="X99" s="9">
        <v>586</v>
      </c>
      <c r="Y99" s="9">
        <v>600</v>
      </c>
      <c r="Z99" s="9">
        <v>624</v>
      </c>
      <c r="AA99" s="9">
        <f t="shared" si="12"/>
        <v>636.18707304256441</v>
      </c>
      <c r="AB99" s="9"/>
      <c r="AC99" s="9"/>
      <c r="AD99" s="9"/>
      <c r="AE99" s="9"/>
      <c r="AF99" s="9"/>
      <c r="AG99" s="9"/>
      <c r="AH99" s="9"/>
      <c r="AI99" s="9"/>
      <c r="AJ99" s="9"/>
    </row>
    <row r="100" spans="1:36" x14ac:dyDescent="0.2">
      <c r="A100" s="1">
        <v>97</v>
      </c>
      <c r="B100" s="9">
        <v>166</v>
      </c>
      <c r="C100" s="9">
        <v>154</v>
      </c>
      <c r="D100" s="9">
        <v>171</v>
      </c>
      <c r="E100" s="9">
        <v>150</v>
      </c>
      <c r="F100" s="9">
        <v>168</v>
      </c>
      <c r="G100" s="9">
        <v>159</v>
      </c>
      <c r="H100" s="9">
        <v>148</v>
      </c>
      <c r="I100" s="9">
        <v>164</v>
      </c>
      <c r="J100" s="9">
        <v>162</v>
      </c>
      <c r="K100" s="9">
        <v>163</v>
      </c>
      <c r="L100" s="9">
        <v>178</v>
      </c>
      <c r="M100" s="9">
        <v>216</v>
      </c>
      <c r="N100" s="9">
        <v>229</v>
      </c>
      <c r="O100" s="9">
        <v>239</v>
      </c>
      <c r="P100" s="9">
        <v>231</v>
      </c>
      <c r="Q100" s="9">
        <v>237</v>
      </c>
      <c r="R100" s="9">
        <v>224</v>
      </c>
      <c r="S100" s="9">
        <v>362</v>
      </c>
      <c r="T100" s="9">
        <v>326</v>
      </c>
      <c r="U100" s="9">
        <v>354</v>
      </c>
      <c r="V100" s="9">
        <v>437</v>
      </c>
      <c r="W100" s="9">
        <v>416</v>
      </c>
      <c r="X100" s="9">
        <v>425</v>
      </c>
      <c r="Y100" s="9">
        <v>428</v>
      </c>
      <c r="Z100" s="9">
        <v>435</v>
      </c>
      <c r="AA100" s="9">
        <f t="shared" si="12"/>
        <v>443.49579611140308</v>
      </c>
      <c r="AB100" s="9"/>
      <c r="AC100" s="9"/>
      <c r="AD100" s="9"/>
      <c r="AE100" s="9"/>
      <c r="AF100" s="9"/>
      <c r="AG100" s="9"/>
      <c r="AH100" s="9"/>
      <c r="AI100" s="9"/>
      <c r="AJ100" s="9"/>
    </row>
    <row r="101" spans="1:36" x14ac:dyDescent="0.2">
      <c r="A101" s="1">
        <v>98</v>
      </c>
      <c r="B101" s="9">
        <v>96</v>
      </c>
      <c r="C101" s="9">
        <v>129</v>
      </c>
      <c r="D101" s="9">
        <v>110</v>
      </c>
      <c r="E101" s="9">
        <v>123</v>
      </c>
      <c r="F101" s="9">
        <v>111</v>
      </c>
      <c r="G101" s="9">
        <v>107</v>
      </c>
      <c r="H101" s="9">
        <v>113</v>
      </c>
      <c r="I101" s="9">
        <v>122</v>
      </c>
      <c r="J101" s="9">
        <v>132</v>
      </c>
      <c r="K101" s="9">
        <v>116</v>
      </c>
      <c r="L101" s="9">
        <v>148</v>
      </c>
      <c r="M101" s="9">
        <v>139</v>
      </c>
      <c r="N101" s="9">
        <v>160</v>
      </c>
      <c r="O101" s="9">
        <v>158</v>
      </c>
      <c r="P101" s="9">
        <v>151</v>
      </c>
      <c r="Q101" s="9">
        <v>182</v>
      </c>
      <c r="R101" s="9">
        <v>185</v>
      </c>
      <c r="S101" s="9">
        <v>202</v>
      </c>
      <c r="T101" s="9">
        <v>222</v>
      </c>
      <c r="U101" s="9">
        <v>257</v>
      </c>
      <c r="V101" s="9">
        <v>265</v>
      </c>
      <c r="W101" s="9">
        <v>309</v>
      </c>
      <c r="X101" s="9">
        <v>315</v>
      </c>
      <c r="Y101" s="9">
        <v>270</v>
      </c>
      <c r="Z101" s="9">
        <v>306</v>
      </c>
      <c r="AA101" s="9">
        <f t="shared" si="12"/>
        <v>311.97635312664215</v>
      </c>
      <c r="AB101" s="9"/>
      <c r="AC101" s="9"/>
      <c r="AD101" s="9"/>
      <c r="AE101" s="9"/>
      <c r="AF101" s="9"/>
      <c r="AG101" s="9"/>
      <c r="AH101" s="9"/>
      <c r="AI101" s="9"/>
      <c r="AJ101" s="9"/>
    </row>
    <row r="102" spans="1:36" x14ac:dyDescent="0.2">
      <c r="A102" s="1">
        <v>99</v>
      </c>
      <c r="B102" s="9">
        <v>83</v>
      </c>
      <c r="C102" s="9">
        <v>63</v>
      </c>
      <c r="D102" s="9">
        <v>63</v>
      </c>
      <c r="E102" s="9">
        <v>77</v>
      </c>
      <c r="F102" s="9">
        <v>74</v>
      </c>
      <c r="G102" s="9">
        <v>76</v>
      </c>
      <c r="H102" s="9">
        <v>64</v>
      </c>
      <c r="I102" s="9">
        <v>71</v>
      </c>
      <c r="J102" s="9">
        <v>79</v>
      </c>
      <c r="K102" s="9">
        <v>84</v>
      </c>
      <c r="L102" s="9">
        <v>86</v>
      </c>
      <c r="M102" s="9">
        <v>91</v>
      </c>
      <c r="N102" s="9">
        <v>115</v>
      </c>
      <c r="O102" s="9">
        <v>108</v>
      </c>
      <c r="P102" s="9">
        <v>111</v>
      </c>
      <c r="Q102" s="9">
        <v>104</v>
      </c>
      <c r="R102" s="9">
        <v>118</v>
      </c>
      <c r="S102" s="9">
        <v>125</v>
      </c>
      <c r="T102" s="9">
        <v>106</v>
      </c>
      <c r="U102" s="9">
        <v>169</v>
      </c>
      <c r="V102" s="9">
        <v>156</v>
      </c>
      <c r="W102" s="9">
        <v>174</v>
      </c>
      <c r="X102" s="9">
        <v>204</v>
      </c>
      <c r="Y102" s="9">
        <v>171</v>
      </c>
      <c r="Z102" s="9">
        <v>193</v>
      </c>
      <c r="AA102" s="9">
        <f t="shared" si="12"/>
        <v>196.7693991942547</v>
      </c>
      <c r="AB102" s="9"/>
      <c r="AC102" s="9"/>
      <c r="AD102" s="9"/>
      <c r="AE102" s="9"/>
      <c r="AF102" s="9"/>
      <c r="AG102" s="9"/>
      <c r="AH102" s="9"/>
      <c r="AI102" s="9"/>
      <c r="AJ102" s="9"/>
    </row>
    <row r="103" spans="1:36" x14ac:dyDescent="0.2">
      <c r="A103" s="1">
        <v>100</v>
      </c>
      <c r="B103" s="9">
        <v>39</v>
      </c>
      <c r="C103" s="9">
        <v>41</v>
      </c>
      <c r="D103" s="9">
        <v>47</v>
      </c>
      <c r="E103" s="9">
        <v>56</v>
      </c>
      <c r="F103" s="9">
        <v>47</v>
      </c>
      <c r="G103" s="9">
        <v>37</v>
      </c>
      <c r="H103" s="9">
        <v>56</v>
      </c>
      <c r="I103" s="9">
        <v>40</v>
      </c>
      <c r="J103" s="9">
        <v>49</v>
      </c>
      <c r="K103" s="9">
        <v>54</v>
      </c>
      <c r="L103" s="9">
        <v>59</v>
      </c>
      <c r="M103" s="9">
        <v>53</v>
      </c>
      <c r="N103" s="9">
        <v>45</v>
      </c>
      <c r="O103" s="9">
        <v>66</v>
      </c>
      <c r="P103" s="9">
        <v>73</v>
      </c>
      <c r="Q103" s="9">
        <v>79</v>
      </c>
      <c r="R103" s="9">
        <v>66</v>
      </c>
      <c r="S103" s="9">
        <v>77</v>
      </c>
      <c r="T103" s="9">
        <v>71</v>
      </c>
      <c r="U103" s="9">
        <v>97</v>
      </c>
      <c r="V103" s="9">
        <v>126</v>
      </c>
      <c r="W103" s="9">
        <v>119</v>
      </c>
      <c r="X103" s="9">
        <v>115</v>
      </c>
      <c r="Y103" s="9">
        <v>101</v>
      </c>
      <c r="Z103" s="9">
        <v>116</v>
      </c>
      <c r="AA103" s="9">
        <f t="shared" si="12"/>
        <v>118.26554562970749</v>
      </c>
      <c r="AB103" s="9"/>
      <c r="AC103" s="9"/>
      <c r="AD103" s="9"/>
      <c r="AE103" s="9"/>
      <c r="AF103" s="9"/>
      <c r="AG103" s="9"/>
      <c r="AH103" s="9"/>
      <c r="AI103" s="9"/>
      <c r="AJ103" s="9"/>
    </row>
    <row r="104" spans="1:36" x14ac:dyDescent="0.2">
      <c r="A104" s="1">
        <v>101</v>
      </c>
      <c r="B104" s="9">
        <v>29</v>
      </c>
      <c r="C104" s="9">
        <v>31</v>
      </c>
      <c r="D104" s="9">
        <v>30</v>
      </c>
      <c r="E104" s="9">
        <v>21</v>
      </c>
      <c r="F104" s="9">
        <v>24</v>
      </c>
      <c r="G104" s="9">
        <v>28</v>
      </c>
      <c r="H104" s="9">
        <v>30</v>
      </c>
      <c r="I104" s="9">
        <v>21</v>
      </c>
      <c r="J104" s="9">
        <v>26</v>
      </c>
      <c r="K104" s="9">
        <v>26</v>
      </c>
      <c r="L104" s="9">
        <v>35</v>
      </c>
      <c r="M104" s="9">
        <v>44</v>
      </c>
      <c r="N104" s="9">
        <v>32</v>
      </c>
      <c r="O104" s="9">
        <v>40</v>
      </c>
      <c r="P104" s="9">
        <v>41</v>
      </c>
      <c r="Q104" s="9">
        <v>51</v>
      </c>
      <c r="R104" s="9">
        <v>33</v>
      </c>
      <c r="S104" s="9">
        <v>50</v>
      </c>
      <c r="T104" s="9">
        <v>47</v>
      </c>
      <c r="U104" s="9">
        <v>51</v>
      </c>
      <c r="V104" s="9">
        <v>58</v>
      </c>
      <c r="W104" s="9">
        <v>72</v>
      </c>
      <c r="X104" s="9">
        <v>91</v>
      </c>
      <c r="Y104" s="9">
        <v>55</v>
      </c>
      <c r="Z104" s="9">
        <v>65</v>
      </c>
      <c r="AA104" s="9">
        <f t="shared" si="12"/>
        <v>66.269486775267126</v>
      </c>
      <c r="AB104" s="9"/>
      <c r="AC104" s="9"/>
      <c r="AD104" s="9"/>
      <c r="AE104" s="9"/>
      <c r="AF104" s="9"/>
      <c r="AG104" s="9"/>
      <c r="AH104" s="9"/>
      <c r="AI104" s="9"/>
      <c r="AJ104" s="9"/>
    </row>
    <row r="105" spans="1:36" x14ac:dyDescent="0.2">
      <c r="A105" s="1">
        <v>102</v>
      </c>
      <c r="B105" s="9">
        <v>11</v>
      </c>
      <c r="C105" s="9">
        <v>17</v>
      </c>
      <c r="D105" s="9">
        <v>16</v>
      </c>
      <c r="E105" s="9">
        <v>15</v>
      </c>
      <c r="F105" s="9">
        <v>11</v>
      </c>
      <c r="G105" s="9">
        <v>18</v>
      </c>
      <c r="H105" s="9">
        <v>22</v>
      </c>
      <c r="I105" s="9">
        <v>17</v>
      </c>
      <c r="J105" s="9">
        <v>23</v>
      </c>
      <c r="K105" s="9">
        <v>11</v>
      </c>
      <c r="L105" s="9">
        <v>20</v>
      </c>
      <c r="M105" s="9">
        <v>30</v>
      </c>
      <c r="N105" s="9">
        <v>22</v>
      </c>
      <c r="O105" s="9">
        <v>18</v>
      </c>
      <c r="P105" s="9">
        <v>23</v>
      </c>
      <c r="Q105" s="9">
        <v>23</v>
      </c>
      <c r="R105" s="9">
        <v>23</v>
      </c>
      <c r="S105" s="9">
        <v>27</v>
      </c>
      <c r="T105" s="9">
        <v>33</v>
      </c>
      <c r="U105" s="9">
        <v>24</v>
      </c>
      <c r="V105" s="9">
        <v>31</v>
      </c>
      <c r="W105" s="9">
        <v>31</v>
      </c>
      <c r="X105" s="9">
        <v>47</v>
      </c>
      <c r="Y105" s="9">
        <v>39</v>
      </c>
      <c r="Z105" s="9">
        <v>40</v>
      </c>
      <c r="AA105" s="9">
        <f t="shared" si="12"/>
        <v>40.78122263093362</v>
      </c>
      <c r="AB105" s="9"/>
      <c r="AC105" s="9"/>
      <c r="AD105" s="9"/>
      <c r="AE105" s="9"/>
      <c r="AF105" s="9"/>
      <c r="AG105" s="9"/>
      <c r="AH105" s="9"/>
      <c r="AI105" s="9"/>
      <c r="AJ105" s="9"/>
    </row>
    <row r="106" spans="1:36" x14ac:dyDescent="0.2">
      <c r="A106" s="1">
        <v>103</v>
      </c>
      <c r="B106" s="9">
        <v>7</v>
      </c>
      <c r="C106" s="9">
        <v>6</v>
      </c>
      <c r="D106" s="9">
        <v>9</v>
      </c>
      <c r="E106" s="9">
        <v>9</v>
      </c>
      <c r="F106" s="9">
        <v>9</v>
      </c>
      <c r="G106" s="9">
        <v>12</v>
      </c>
      <c r="H106" s="9">
        <v>10</v>
      </c>
      <c r="I106" s="9">
        <v>12</v>
      </c>
      <c r="J106" s="9">
        <v>8</v>
      </c>
      <c r="K106" s="9">
        <v>12</v>
      </c>
      <c r="L106" s="9">
        <v>10</v>
      </c>
      <c r="M106" s="9">
        <v>6</v>
      </c>
      <c r="N106" s="9">
        <v>8</v>
      </c>
      <c r="O106" s="9">
        <v>11</v>
      </c>
      <c r="P106" s="9">
        <v>15</v>
      </c>
      <c r="Q106" s="9">
        <v>20</v>
      </c>
      <c r="R106" s="9">
        <v>15</v>
      </c>
      <c r="S106" s="9">
        <v>16</v>
      </c>
      <c r="T106" s="9">
        <v>18</v>
      </c>
      <c r="U106" s="9">
        <v>13</v>
      </c>
      <c r="V106" s="9">
        <v>24</v>
      </c>
      <c r="W106" s="9">
        <v>20</v>
      </c>
      <c r="X106" s="9">
        <v>17</v>
      </c>
      <c r="Y106" s="9">
        <v>21</v>
      </c>
      <c r="Z106" s="9">
        <v>16</v>
      </c>
      <c r="AA106" s="9">
        <f t="shared" si="12"/>
        <v>16.312489052373447</v>
      </c>
      <c r="AB106" s="9"/>
      <c r="AC106" s="9"/>
      <c r="AD106" s="9"/>
      <c r="AE106" s="9"/>
      <c r="AF106" s="9"/>
      <c r="AG106" s="9"/>
      <c r="AH106" s="9"/>
      <c r="AI106" s="9"/>
      <c r="AJ106" s="9"/>
    </row>
    <row r="107" spans="1:36" x14ac:dyDescent="0.2">
      <c r="A107" s="1">
        <v>104</v>
      </c>
      <c r="B107" s="9">
        <v>2</v>
      </c>
      <c r="C107" s="9">
        <v>1</v>
      </c>
      <c r="D107" s="9">
        <v>1</v>
      </c>
      <c r="E107" s="9">
        <v>5</v>
      </c>
      <c r="F107" s="9">
        <v>9</v>
      </c>
      <c r="G107" s="9">
        <v>11</v>
      </c>
      <c r="H107" s="9">
        <v>2</v>
      </c>
      <c r="I107" s="9">
        <v>4</v>
      </c>
      <c r="J107" s="9">
        <v>1</v>
      </c>
      <c r="K107" s="9">
        <v>2</v>
      </c>
      <c r="L107" s="9">
        <v>5</v>
      </c>
      <c r="M107" s="9">
        <v>3</v>
      </c>
      <c r="N107" s="9">
        <v>6</v>
      </c>
      <c r="O107" s="9">
        <v>8</v>
      </c>
      <c r="P107" s="9">
        <v>5</v>
      </c>
      <c r="Q107" s="9">
        <v>7</v>
      </c>
      <c r="R107" s="9">
        <v>4</v>
      </c>
      <c r="S107" s="9">
        <v>8</v>
      </c>
      <c r="T107" s="9">
        <v>9</v>
      </c>
      <c r="U107" s="9">
        <v>7</v>
      </c>
      <c r="V107" s="9">
        <v>12</v>
      </c>
      <c r="W107" s="9">
        <v>11</v>
      </c>
      <c r="X107" s="9">
        <v>12</v>
      </c>
      <c r="Y107" s="9">
        <v>5</v>
      </c>
      <c r="Z107" s="9">
        <v>13</v>
      </c>
      <c r="AA107" s="9">
        <f t="shared" si="12"/>
        <v>13.253897355053425</v>
      </c>
      <c r="AB107" s="9"/>
      <c r="AC107" s="11"/>
      <c r="AD107" s="11">
        <f>97594/95245</f>
        <v>1.0246627119533833</v>
      </c>
      <c r="AE107" s="9"/>
      <c r="AF107" s="9"/>
      <c r="AG107" s="9"/>
      <c r="AH107" s="9"/>
      <c r="AI107" s="9"/>
      <c r="AJ107" s="9"/>
    </row>
    <row r="109" spans="1:36" x14ac:dyDescent="0.2">
      <c r="X109" s="9"/>
      <c r="Y109" s="9"/>
      <c r="Z109" s="9"/>
    </row>
    <row r="110" spans="1:36" x14ac:dyDescent="0.2">
      <c r="A110" s="8" t="s">
        <v>5</v>
      </c>
      <c r="B110" s="9">
        <f t="shared" ref="B110:K110" si="13">SUM(B3:B107)</f>
        <v>68767</v>
      </c>
      <c r="C110" s="9">
        <f t="shared" si="13"/>
        <v>68315</v>
      </c>
      <c r="D110" s="9">
        <f t="shared" si="13"/>
        <v>68994</v>
      </c>
      <c r="E110" s="9">
        <f t="shared" si="13"/>
        <v>69008</v>
      </c>
      <c r="F110" s="9">
        <f t="shared" si="13"/>
        <v>66355</v>
      </c>
      <c r="G110" s="9">
        <f t="shared" si="13"/>
        <v>66358</v>
      </c>
      <c r="H110" s="9">
        <f t="shared" si="13"/>
        <v>65293</v>
      </c>
      <c r="I110" s="9">
        <f t="shared" si="13"/>
        <v>64789</v>
      </c>
      <c r="J110" s="9">
        <f t="shared" si="13"/>
        <v>64895</v>
      </c>
      <c r="K110" s="9">
        <f t="shared" si="13"/>
        <v>65364</v>
      </c>
      <c r="L110" s="9">
        <f>SUM(L3:L107)</f>
        <v>65971</v>
      </c>
      <c r="M110" s="9">
        <f t="shared" ref="M110:AA110" si="14">SUM(M3:M107)</f>
        <v>65251</v>
      </c>
      <c r="N110" s="9">
        <f t="shared" si="14"/>
        <v>67897</v>
      </c>
      <c r="O110" s="9">
        <f t="shared" si="14"/>
        <v>68348</v>
      </c>
      <c r="P110" s="9">
        <f t="shared" si="14"/>
        <v>67116</v>
      </c>
      <c r="Q110" s="9">
        <f t="shared" si="14"/>
        <v>71027</v>
      </c>
      <c r="R110" s="9">
        <f t="shared" si="14"/>
        <v>72175</v>
      </c>
      <c r="S110" s="9">
        <f t="shared" si="14"/>
        <v>72655</v>
      </c>
      <c r="T110" s="9">
        <f t="shared" si="14"/>
        <v>74512</v>
      </c>
      <c r="U110" s="9">
        <f t="shared" si="14"/>
        <v>74425</v>
      </c>
      <c r="V110" s="9">
        <f t="shared" si="14"/>
        <v>84312</v>
      </c>
      <c r="W110" s="9">
        <f t="shared" si="14"/>
        <v>85759</v>
      </c>
      <c r="X110" s="9">
        <f t="shared" si="14"/>
        <v>83744</v>
      </c>
      <c r="Y110" s="9">
        <f t="shared" si="14"/>
        <v>83914</v>
      </c>
      <c r="Z110" s="9">
        <f t="shared" si="14"/>
        <v>84915</v>
      </c>
      <c r="AA110" s="9">
        <f t="shared" si="14"/>
        <v>85845.999999999971</v>
      </c>
    </row>
    <row r="111" spans="1:36" x14ac:dyDescent="0.2">
      <c r="A111" s="8" t="s">
        <v>8</v>
      </c>
      <c r="B111" s="9">
        <f>B110+'Deaths female'!B110</f>
        <v>140207</v>
      </c>
      <c r="C111" s="9">
        <f>C110+'Deaths female'!C110</f>
        <v>140080</v>
      </c>
      <c r="D111" s="9">
        <f>D110+'Deaths female'!D110</f>
        <v>142031</v>
      </c>
      <c r="E111" s="9">
        <f>E110+'Deaths female'!E110</f>
        <v>141614</v>
      </c>
      <c r="F111" s="9">
        <f>F110+'Deaths female'!F110</f>
        <v>136225</v>
      </c>
      <c r="G111" s="9">
        <f>G110+'Deaths female'!G110</f>
        <v>136034</v>
      </c>
      <c r="H111" s="9">
        <f>H110+'Deaths female'!H110</f>
        <v>134982</v>
      </c>
      <c r="I111" s="9">
        <f>I110+'Deaths female'!I110</f>
        <v>132654</v>
      </c>
      <c r="J111" s="9">
        <f>J110+'Deaths female'!J110</f>
        <v>134745</v>
      </c>
      <c r="K111" s="9">
        <f>K110+'Deaths female'!K110</f>
        <v>133805</v>
      </c>
      <c r="L111" s="9">
        <f>L110+'Deaths female'!L110</f>
        <v>135605</v>
      </c>
      <c r="M111" s="9">
        <f>M110+'Deaths female'!M110</f>
        <v>135265</v>
      </c>
      <c r="N111" s="9">
        <f>N110+'Deaths female'!N110</f>
        <v>140283</v>
      </c>
      <c r="O111" s="9">
        <f>O110+'Deaths female'!O110</f>
        <v>140705</v>
      </c>
      <c r="P111" s="9">
        <f>P110+'Deaths female'!P110</f>
        <v>138633</v>
      </c>
      <c r="Q111" s="9">
        <f>Q110+'Deaths female'!Q110</f>
        <v>146559</v>
      </c>
      <c r="R111" s="9">
        <f>R110+'Deaths female'!R110</f>
        <v>148439</v>
      </c>
      <c r="S111" s="9">
        <f>S110+'Deaths female'!S110</f>
        <v>149584</v>
      </c>
      <c r="T111" s="9">
        <f>T110+'Deaths female'!T110</f>
        <v>152756</v>
      </c>
      <c r="U111" s="9">
        <f>U110+'Deaths female'!U110</f>
        <v>151319</v>
      </c>
      <c r="V111" s="9">
        <f>V110+'Deaths female'!V110</f>
        <v>168032</v>
      </c>
      <c r="W111" s="9">
        <f>W110+'Deaths female'!W110</f>
        <v>170269</v>
      </c>
      <c r="X111" s="9">
        <f>X110+'Deaths female'!X110</f>
        <v>169381</v>
      </c>
      <c r="Y111" s="9">
        <f>Y110+'Deaths female'!Y110</f>
        <v>168811</v>
      </c>
      <c r="Z111" s="9">
        <f>Z110+'Deaths female'!Z110</f>
        <v>171417</v>
      </c>
      <c r="AA111" s="9">
        <f>AA110+'Deaths female'!AA110</f>
        <v>172804.28646333999</v>
      </c>
    </row>
    <row r="112" spans="1:36" x14ac:dyDescent="0.2">
      <c r="A112" s="8" t="s">
        <v>9</v>
      </c>
      <c r="B112" s="12">
        <f>100000*B111/('Counts male'!B109+'Counts female'!B109)</f>
        <v>880.40222190479835</v>
      </c>
      <c r="C112" s="12">
        <f>100000*C111/('Counts male'!C109+'Counts female'!C109)</f>
        <v>873.04091656332753</v>
      </c>
      <c r="D112" s="12">
        <f>100000*D111/('Counts male'!D109+'Counts female'!D109)</f>
        <v>879.56938746037542</v>
      </c>
      <c r="E112" s="12">
        <f>100000*E111/('Counts male'!E109+'Counts female'!E109)</f>
        <v>872.85788812941871</v>
      </c>
      <c r="F112" s="12">
        <f>100000*F111/('Counts male'!F109+'Counts female'!F109)</f>
        <v>836.74136396612391</v>
      </c>
      <c r="G112" s="12">
        <f>100000*G111/('Counts male'!G109+'Counts female'!G109)</f>
        <v>833.61225809685595</v>
      </c>
      <c r="H112" s="12">
        <f>100000*H111/('Counts male'!H109+'Counts female'!H109)</f>
        <v>825.83911854696566</v>
      </c>
      <c r="I112" s="12">
        <f>100000*I111/('Counts male'!I109+'Counts female'!I109)</f>
        <v>809.83998252043784</v>
      </c>
      <c r="J112" s="12">
        <f>100000*J111/('Counts male'!J109+'Counts female'!J109)</f>
        <v>819.40500900953271</v>
      </c>
      <c r="K112" s="12">
        <f>100000*K111/('Counts male'!K109+'Counts female'!K109)</f>
        <v>809.52194554371499</v>
      </c>
      <c r="L112" s="12">
        <f>100000*L111/('Counts male'!L109+'Counts female'!L109)</f>
        <v>816.19512170459075</v>
      </c>
      <c r="M112" s="12">
        <f>100000*M111/('Counts male'!M109+'Counts female'!M109)</f>
        <v>810.35912931130645</v>
      </c>
      <c r="N112" s="12">
        <f>100000*N111/('Counts male'!N109+'Counts female'!N109)</f>
        <v>837.30304654685835</v>
      </c>
      <c r="O112" s="12">
        <f>100000*O111/('Counts male'!O109+'Counts female'!O109)</f>
        <v>837.33767265533254</v>
      </c>
      <c r="P112" s="12">
        <f>100000*P111/('Counts male'!P109+'Counts female'!P109)</f>
        <v>822.04691240690579</v>
      </c>
      <c r="Q112" s="12">
        <f>100000*Q111/('Counts male'!Q109+'Counts female'!Q109)</f>
        <v>865.17872148782476</v>
      </c>
      <c r="R112" s="12">
        <f>100000*R111/('Counts male'!R109+'Counts female'!R109)</f>
        <v>871.62657865942651</v>
      </c>
      <c r="S112" s="12">
        <f>100000*S111/('Counts male'!S109+'Counts female'!S109)</f>
        <v>873.17198004285069</v>
      </c>
      <c r="T112" s="12">
        <f>100000*T111/('Counts male'!T109+'Counts female'!T109)</f>
        <v>886.49677316242389</v>
      </c>
      <c r="U112" s="12">
        <f>100000*U111/('Counts male'!U109+'Counts female'!U109)</f>
        <v>872.42343096215006</v>
      </c>
      <c r="V112" s="12">
        <f>100000*V111/('Counts male'!V109+'Counts female'!V109)</f>
        <v>963.41425867092619</v>
      </c>
      <c r="W112" s="12">
        <f>100000*W111/('Counts male'!W109+'Counts female'!W109)</f>
        <v>971.14246367747864</v>
      </c>
      <c r="X112" s="12">
        <f>100000*X111/('Counts male'!X109+'Counts female'!X109)</f>
        <v>956.91203856370032</v>
      </c>
      <c r="Y112" s="12">
        <f>100000*Y111/('Counts male'!Y109+'Counts female'!Y109)</f>
        <v>944.29281551868723</v>
      </c>
      <c r="Z112" s="12">
        <f>100000*Z111/('Counts male'!Z109+'Counts female'!Z109)</f>
        <v>952.67196038166901</v>
      </c>
      <c r="AA112" s="12">
        <f ca="1">100000*AA111/('Counts male'!AA109+'Counts female'!AA109)</f>
        <v>960.30799327787292</v>
      </c>
    </row>
    <row r="113" spans="1:27" x14ac:dyDescent="0.2">
      <c r="A113" s="8" t="s">
        <v>6</v>
      </c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4">
        <f t="shared" ref="U113:Y113" si="15">U111/T111-1</f>
        <v>-9.4071591295923351E-3</v>
      </c>
      <c r="V113" s="4">
        <f t="shared" si="15"/>
        <v>0.11044878699964977</v>
      </c>
      <c r="W113" s="4">
        <f t="shared" si="15"/>
        <v>1.3312940392306238E-2</v>
      </c>
      <c r="X113" s="4">
        <f t="shared" si="15"/>
        <v>-5.2152770028601747E-3</v>
      </c>
      <c r="Y113" s="4">
        <f t="shared" si="15"/>
        <v>-3.3651944432965264E-3</v>
      </c>
      <c r="Z113" s="4">
        <f>Z111/Y111-1</f>
        <v>1.5437382635017816E-2</v>
      </c>
      <c r="AA113" s="4">
        <f>AA111/Z111-1</f>
        <v>8.0930506504022226E-3</v>
      </c>
    </row>
    <row r="114" spans="1:27" x14ac:dyDescent="0.2"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4">
        <f>V111/$U111-1</f>
        <v>0.11044878699964977</v>
      </c>
      <c r="W114" s="4">
        <f t="shared" ref="W114:AA114" si="16">W111/$U111-1</f>
        <v>0.12523212550968488</v>
      </c>
      <c r="X114" s="4">
        <f t="shared" si="16"/>
        <v>0.11936372828263475</v>
      </c>
      <c r="Y114" s="4">
        <f t="shared" si="16"/>
        <v>0.11559685168419032</v>
      </c>
      <c r="Z114" s="4">
        <f t="shared" si="16"/>
        <v>0.13281874715006037</v>
      </c>
      <c r="AA114" s="4">
        <f t="shared" si="16"/>
        <v>0.14198670664847102</v>
      </c>
    </row>
    <row r="115" spans="1:27" x14ac:dyDescent="0.2">
      <c r="L115" t="s">
        <v>10</v>
      </c>
    </row>
    <row r="117" spans="1:27" x14ac:dyDescent="0.2">
      <c r="K117" t="s">
        <v>11</v>
      </c>
      <c r="L117" s="13" t="s">
        <v>12</v>
      </c>
    </row>
    <row r="121" spans="1:27" x14ac:dyDescent="0.2">
      <c r="Q121" s="9"/>
      <c r="R121" s="9"/>
      <c r="S121" s="9"/>
      <c r="T121" s="9"/>
      <c r="U121" s="9"/>
      <c r="V121" s="9"/>
      <c r="W121" s="9"/>
      <c r="X121" s="9"/>
      <c r="Y121" s="9"/>
    </row>
    <row r="127" spans="1:27" x14ac:dyDescent="0.2">
      <c r="V127" s="9"/>
    </row>
    <row r="128" spans="1:27" x14ac:dyDescent="0.2">
      <c r="V128" s="9"/>
    </row>
    <row r="129" spans="22:22" x14ac:dyDescent="0.2">
      <c r="V129" s="9"/>
    </row>
    <row r="130" spans="22:22" x14ac:dyDescent="0.2">
      <c r="V130" s="9"/>
    </row>
    <row r="131" spans="22:22" x14ac:dyDescent="0.2">
      <c r="V131" s="9"/>
    </row>
    <row r="132" spans="22:22" x14ac:dyDescent="0.2">
      <c r="V132" s="9"/>
    </row>
    <row r="133" spans="22:22" x14ac:dyDescent="0.2">
      <c r="V133" s="9"/>
    </row>
    <row r="134" spans="22:22" x14ac:dyDescent="0.2">
      <c r="V134" s="9"/>
    </row>
    <row r="135" spans="22:22" x14ac:dyDescent="0.2">
      <c r="V135" s="9"/>
    </row>
    <row r="136" spans="22:22" x14ac:dyDescent="0.2">
      <c r="V136" s="9"/>
    </row>
    <row r="137" spans="22:22" x14ac:dyDescent="0.2">
      <c r="V137" s="9"/>
    </row>
  </sheetData>
  <hyperlinks>
    <hyperlink ref="L117" r:id="rId1" location="/CBS/nl/dataset/37360ned/table?fromstatweb" xr:uid="{9A6F7712-3603-2440-A4A7-A310D0A3622D}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5B24F-4D22-DA4A-A049-ACF42FB9D01F}">
  <dimension ref="A1:AJ112"/>
  <sheetViews>
    <sheetView zoomScaleNormal="100" workbookViewId="0">
      <pane xSplit="1" ySplit="2" topLeftCell="B63" activePane="bottomRight" state="frozen"/>
      <selection activeCell="AA106" sqref="AA106"/>
      <selection pane="topRight" activeCell="AA106" sqref="AA106"/>
      <selection pane="bottomLeft" activeCell="AA106" sqref="AA106"/>
      <selection pane="bottomRight" activeCell="B89" sqref="B89"/>
    </sheetView>
  </sheetViews>
  <sheetFormatPr baseColWidth="10" defaultRowHeight="16" x14ac:dyDescent="0.2"/>
  <cols>
    <col min="1" max="1" width="6.6640625" style="8" customWidth="1"/>
  </cols>
  <sheetData>
    <row r="1" spans="1:36" s="8" customForma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</row>
    <row r="2" spans="1:36" s="8" customFormat="1" x14ac:dyDescent="0.2">
      <c r="A2" s="1" t="s">
        <v>0</v>
      </c>
      <c r="B2" s="1">
        <v>2000</v>
      </c>
      <c r="C2" s="1">
        <f>B2+1</f>
        <v>2001</v>
      </c>
      <c r="D2" s="1">
        <f t="shared" ref="D2:L2" si="0">C2+1</f>
        <v>2002</v>
      </c>
      <c r="E2" s="1">
        <f t="shared" si="0"/>
        <v>2003</v>
      </c>
      <c r="F2" s="1">
        <f t="shared" si="0"/>
        <v>2004</v>
      </c>
      <c r="G2" s="1">
        <f t="shared" si="0"/>
        <v>2005</v>
      </c>
      <c r="H2" s="1">
        <f t="shared" si="0"/>
        <v>2006</v>
      </c>
      <c r="I2" s="1">
        <f t="shared" si="0"/>
        <v>2007</v>
      </c>
      <c r="J2" s="1">
        <f t="shared" si="0"/>
        <v>2008</v>
      </c>
      <c r="K2" s="1">
        <f t="shared" si="0"/>
        <v>2009</v>
      </c>
      <c r="L2" s="1">
        <f t="shared" si="0"/>
        <v>2010</v>
      </c>
      <c r="M2" s="1">
        <v>2011</v>
      </c>
      <c r="N2" s="1">
        <v>2012</v>
      </c>
      <c r="O2" s="1">
        <v>2013</v>
      </c>
      <c r="P2" s="1">
        <v>2014</v>
      </c>
      <c r="Q2" s="1">
        <v>2015</v>
      </c>
      <c r="R2" s="1">
        <v>2016</v>
      </c>
      <c r="S2" s="1">
        <v>2017</v>
      </c>
      <c r="T2" s="1">
        <v>2018</v>
      </c>
      <c r="U2" s="1">
        <v>2019</v>
      </c>
      <c r="V2" s="1">
        <v>2020</v>
      </c>
      <c r="W2" s="1">
        <v>2021</v>
      </c>
      <c r="X2" s="1">
        <v>2022</v>
      </c>
      <c r="Y2" s="1">
        <v>2023</v>
      </c>
      <c r="Z2" s="1">
        <v>2024</v>
      </c>
      <c r="AA2" s="1">
        <v>2025</v>
      </c>
      <c r="AB2" s="1">
        <v>2026</v>
      </c>
      <c r="AC2" s="1">
        <v>2027</v>
      </c>
      <c r="AD2" s="1">
        <v>2028</v>
      </c>
      <c r="AE2" s="1">
        <v>2029</v>
      </c>
      <c r="AF2" s="1">
        <v>2030</v>
      </c>
    </row>
    <row r="3" spans="1:36" x14ac:dyDescent="0.2">
      <c r="A3" s="1">
        <v>0</v>
      </c>
      <c r="B3" s="9">
        <v>477</v>
      </c>
      <c r="C3" s="9">
        <v>473</v>
      </c>
      <c r="D3" s="9">
        <v>445</v>
      </c>
      <c r="E3" s="9">
        <v>400</v>
      </c>
      <c r="F3" s="9">
        <v>362</v>
      </c>
      <c r="G3" s="9">
        <v>422</v>
      </c>
      <c r="H3" s="9">
        <v>352</v>
      </c>
      <c r="I3" s="9">
        <v>301</v>
      </c>
      <c r="J3" s="9">
        <v>320</v>
      </c>
      <c r="K3" s="9">
        <v>317</v>
      </c>
      <c r="L3" s="9">
        <v>317</v>
      </c>
      <c r="M3" s="9">
        <v>279</v>
      </c>
      <c r="N3" s="9">
        <v>288</v>
      </c>
      <c r="O3" s="9">
        <v>292</v>
      </c>
      <c r="P3" s="9">
        <v>276</v>
      </c>
      <c r="Q3" s="9">
        <v>248</v>
      </c>
      <c r="R3" s="9">
        <v>274</v>
      </c>
      <c r="S3" s="9">
        <v>260</v>
      </c>
      <c r="T3" s="9">
        <v>250</v>
      </c>
      <c r="U3" s="9">
        <v>275</v>
      </c>
      <c r="V3" s="9">
        <v>288</v>
      </c>
      <c r="W3" s="9">
        <v>264</v>
      </c>
      <c r="X3" s="9">
        <v>234</v>
      </c>
      <c r="Y3" s="9">
        <v>255</v>
      </c>
      <c r="Z3" s="9">
        <v>248</v>
      </c>
      <c r="AA3" s="9">
        <v>242</v>
      </c>
      <c r="AB3" s="9"/>
      <c r="AC3" s="9"/>
      <c r="AD3" s="9"/>
      <c r="AE3" s="9"/>
      <c r="AF3" s="9"/>
      <c r="AG3" s="9"/>
      <c r="AH3" s="9"/>
      <c r="AI3" s="9"/>
      <c r="AJ3" s="9"/>
    </row>
    <row r="4" spans="1:36" x14ac:dyDescent="0.2">
      <c r="A4" s="1">
        <v>1</v>
      </c>
      <c r="B4" s="9">
        <v>42</v>
      </c>
      <c r="C4" s="9">
        <v>36</v>
      </c>
      <c r="D4" s="9">
        <v>39</v>
      </c>
      <c r="E4" s="9">
        <v>39</v>
      </c>
      <c r="F4" s="9">
        <v>35</v>
      </c>
      <c r="G4" s="9">
        <v>45</v>
      </c>
      <c r="H4" s="9">
        <v>34</v>
      </c>
      <c r="I4" s="9">
        <v>24</v>
      </c>
      <c r="J4" s="9">
        <v>26</v>
      </c>
      <c r="K4" s="9">
        <v>22</v>
      </c>
      <c r="L4" s="9">
        <v>27</v>
      </c>
      <c r="M4" s="9">
        <v>16</v>
      </c>
      <c r="N4" s="9">
        <v>18</v>
      </c>
      <c r="O4" s="9">
        <v>18</v>
      </c>
      <c r="P4" s="9">
        <v>17</v>
      </c>
      <c r="Q4" s="9">
        <v>19</v>
      </c>
      <c r="R4" s="9">
        <v>17</v>
      </c>
      <c r="S4" s="9">
        <v>20</v>
      </c>
      <c r="T4" s="9">
        <v>15</v>
      </c>
      <c r="U4" s="9">
        <v>25</v>
      </c>
      <c r="V4" s="9">
        <v>15</v>
      </c>
      <c r="W4" s="9">
        <v>16</v>
      </c>
      <c r="X4" s="9">
        <v>21</v>
      </c>
      <c r="Y4" s="9">
        <v>14</v>
      </c>
      <c r="Z4" s="9">
        <v>18</v>
      </c>
      <c r="AA4" s="9">
        <f>Z4*(67/AB$4)</f>
        <v>18.84375</v>
      </c>
      <c r="AB4" s="9">
        <f>SUM(Z4:Z12)</f>
        <v>64</v>
      </c>
      <c r="AC4" s="9"/>
      <c r="AD4" s="9"/>
      <c r="AE4" s="9"/>
      <c r="AF4" s="9"/>
      <c r="AG4" s="9"/>
      <c r="AH4" s="9"/>
      <c r="AI4" s="9"/>
      <c r="AJ4" s="9"/>
    </row>
    <row r="5" spans="1:36" x14ac:dyDescent="0.2">
      <c r="A5" s="1">
        <v>2</v>
      </c>
      <c r="B5" s="9">
        <v>25</v>
      </c>
      <c r="C5" s="9">
        <v>18</v>
      </c>
      <c r="D5" s="9">
        <v>23</v>
      </c>
      <c r="E5" s="9">
        <v>16</v>
      </c>
      <c r="F5" s="9">
        <v>22</v>
      </c>
      <c r="G5" s="9">
        <v>17</v>
      </c>
      <c r="H5" s="9">
        <v>15</v>
      </c>
      <c r="I5" s="9">
        <v>11</v>
      </c>
      <c r="J5" s="9">
        <v>15</v>
      </c>
      <c r="K5" s="9">
        <v>14</v>
      </c>
      <c r="L5" s="9">
        <v>15</v>
      </c>
      <c r="M5" s="9">
        <v>12</v>
      </c>
      <c r="N5" s="9">
        <v>12</v>
      </c>
      <c r="O5" s="9">
        <v>7</v>
      </c>
      <c r="P5" s="9">
        <v>8</v>
      </c>
      <c r="Q5" s="9">
        <v>8</v>
      </c>
      <c r="R5" s="9">
        <v>8</v>
      </c>
      <c r="S5" s="9">
        <v>7</v>
      </c>
      <c r="T5" s="9">
        <v>10</v>
      </c>
      <c r="U5" s="9">
        <v>9</v>
      </c>
      <c r="V5" s="9">
        <v>6</v>
      </c>
      <c r="W5" s="9">
        <v>11</v>
      </c>
      <c r="X5" s="9">
        <v>15</v>
      </c>
      <c r="Y5" s="9">
        <v>5</v>
      </c>
      <c r="Z5" s="9">
        <v>10</v>
      </c>
      <c r="AA5" s="9">
        <f t="shared" ref="AA5:AA12" si="1">Z5*(67/AB$4)</f>
        <v>10.46875</v>
      </c>
      <c r="AB5" s="9"/>
      <c r="AC5" s="9"/>
      <c r="AD5" s="9"/>
      <c r="AE5" s="9"/>
      <c r="AF5" s="9"/>
      <c r="AG5" s="9"/>
      <c r="AH5" s="9"/>
      <c r="AI5" s="9"/>
      <c r="AJ5" s="9"/>
    </row>
    <row r="6" spans="1:36" x14ac:dyDescent="0.2">
      <c r="A6" s="1">
        <v>3</v>
      </c>
      <c r="B6" s="9">
        <v>15</v>
      </c>
      <c r="C6" s="9">
        <v>14</v>
      </c>
      <c r="D6" s="9">
        <v>15</v>
      </c>
      <c r="E6" s="9">
        <v>11</v>
      </c>
      <c r="F6" s="9">
        <v>15</v>
      </c>
      <c r="G6" s="9">
        <v>13</v>
      </c>
      <c r="H6" s="9">
        <v>13</v>
      </c>
      <c r="I6" s="9">
        <v>18</v>
      </c>
      <c r="J6" s="9">
        <v>16</v>
      </c>
      <c r="K6" s="9">
        <v>13</v>
      </c>
      <c r="L6" s="9">
        <v>6</v>
      </c>
      <c r="M6" s="9">
        <v>5</v>
      </c>
      <c r="N6" s="9">
        <v>11</v>
      </c>
      <c r="O6" s="9">
        <v>9</v>
      </c>
      <c r="P6" s="9">
        <v>11</v>
      </c>
      <c r="Q6" s="9">
        <v>5</v>
      </c>
      <c r="R6" s="9">
        <v>8</v>
      </c>
      <c r="S6" s="9">
        <v>8</v>
      </c>
      <c r="T6" s="9">
        <v>9</v>
      </c>
      <c r="U6" s="9">
        <v>5</v>
      </c>
      <c r="V6" s="9">
        <v>5</v>
      </c>
      <c r="W6" s="9">
        <v>3</v>
      </c>
      <c r="X6" s="9">
        <v>12</v>
      </c>
      <c r="Y6" s="9">
        <v>8</v>
      </c>
      <c r="Z6" s="9">
        <v>5</v>
      </c>
      <c r="AA6" s="9">
        <f t="shared" si="1"/>
        <v>5.234375</v>
      </c>
      <c r="AB6" s="9"/>
      <c r="AC6" s="9"/>
      <c r="AD6" s="9"/>
      <c r="AE6" s="9"/>
      <c r="AF6" s="9"/>
      <c r="AG6" s="9"/>
      <c r="AH6" s="9"/>
      <c r="AI6" s="9"/>
      <c r="AJ6" s="9"/>
    </row>
    <row r="7" spans="1:36" x14ac:dyDescent="0.2">
      <c r="A7" s="1">
        <v>4</v>
      </c>
      <c r="B7" s="9">
        <v>18</v>
      </c>
      <c r="C7" s="9">
        <v>16</v>
      </c>
      <c r="D7" s="9">
        <v>17</v>
      </c>
      <c r="E7" s="9">
        <v>17</v>
      </c>
      <c r="F7" s="9">
        <v>12</v>
      </c>
      <c r="G7" s="9">
        <v>19</v>
      </c>
      <c r="H7" s="9">
        <v>10</v>
      </c>
      <c r="I7" s="9">
        <v>9</v>
      </c>
      <c r="J7" s="9">
        <v>12</v>
      </c>
      <c r="K7" s="9">
        <v>11</v>
      </c>
      <c r="L7" s="9">
        <v>13</v>
      </c>
      <c r="M7" s="9">
        <v>6</v>
      </c>
      <c r="N7" s="9">
        <v>8</v>
      </c>
      <c r="O7" s="9">
        <v>6</v>
      </c>
      <c r="P7" s="9">
        <v>11</v>
      </c>
      <c r="Q7" s="9">
        <v>4</v>
      </c>
      <c r="R7" s="9">
        <v>8</v>
      </c>
      <c r="S7" s="9">
        <v>6</v>
      </c>
      <c r="T7" s="9">
        <v>9</v>
      </c>
      <c r="U7" s="9">
        <v>5</v>
      </c>
      <c r="V7" s="9">
        <v>9</v>
      </c>
      <c r="W7" s="9">
        <v>5</v>
      </c>
      <c r="X7" s="9">
        <v>5</v>
      </c>
      <c r="Y7" s="9">
        <v>6</v>
      </c>
      <c r="Z7" s="9">
        <v>4</v>
      </c>
      <c r="AA7" s="9">
        <f t="shared" si="1"/>
        <v>4.1875</v>
      </c>
      <c r="AB7" s="9"/>
      <c r="AC7" s="9"/>
      <c r="AD7" s="9"/>
      <c r="AE7" s="9"/>
      <c r="AF7" s="9"/>
      <c r="AG7" s="9"/>
      <c r="AH7" s="9"/>
      <c r="AI7" s="9"/>
      <c r="AJ7" s="9"/>
    </row>
    <row r="8" spans="1:36" x14ac:dyDescent="0.2">
      <c r="A8" s="1">
        <v>5</v>
      </c>
      <c r="B8" s="9">
        <v>7</v>
      </c>
      <c r="C8" s="9">
        <v>3</v>
      </c>
      <c r="D8" s="9">
        <v>14</v>
      </c>
      <c r="E8" s="9">
        <v>8</v>
      </c>
      <c r="F8" s="9">
        <v>8</v>
      </c>
      <c r="G8" s="9">
        <v>8</v>
      </c>
      <c r="H8" s="9">
        <v>12</v>
      </c>
      <c r="I8" s="9">
        <v>9</v>
      </c>
      <c r="J8" s="9">
        <v>6</v>
      </c>
      <c r="K8" s="9">
        <v>11</v>
      </c>
      <c r="L8" s="9">
        <v>11</v>
      </c>
      <c r="M8" s="9">
        <v>8</v>
      </c>
      <c r="N8" s="9">
        <v>5</v>
      </c>
      <c r="O8" s="9">
        <v>6</v>
      </c>
      <c r="P8" s="9">
        <v>6</v>
      </c>
      <c r="Q8" s="9">
        <v>4</v>
      </c>
      <c r="R8" s="9">
        <v>5</v>
      </c>
      <c r="S8" s="9">
        <v>6</v>
      </c>
      <c r="T8" s="9">
        <v>11</v>
      </c>
      <c r="U8" s="9">
        <v>5</v>
      </c>
      <c r="V8" s="9">
        <v>5</v>
      </c>
      <c r="W8" s="9">
        <v>8</v>
      </c>
      <c r="X8" s="9">
        <v>11</v>
      </c>
      <c r="Y8" s="9">
        <v>11</v>
      </c>
      <c r="Z8" s="9">
        <v>4</v>
      </c>
      <c r="AA8" s="9">
        <f t="shared" si="1"/>
        <v>4.1875</v>
      </c>
      <c r="AB8" s="9"/>
      <c r="AC8" s="9"/>
      <c r="AD8" s="9"/>
      <c r="AE8" s="9"/>
      <c r="AF8" s="9"/>
      <c r="AG8" s="9"/>
      <c r="AH8" s="9"/>
      <c r="AI8" s="9"/>
      <c r="AJ8" s="9"/>
    </row>
    <row r="9" spans="1:36" x14ac:dyDescent="0.2">
      <c r="A9" s="1">
        <v>6</v>
      </c>
      <c r="B9" s="9">
        <v>10</v>
      </c>
      <c r="C9" s="9">
        <v>9</v>
      </c>
      <c r="D9" s="9">
        <v>11</v>
      </c>
      <c r="E9" s="9">
        <v>9</v>
      </c>
      <c r="F9" s="9">
        <v>10</v>
      </c>
      <c r="G9" s="9">
        <v>5</v>
      </c>
      <c r="H9" s="9">
        <v>11</v>
      </c>
      <c r="I9" s="9">
        <v>11</v>
      </c>
      <c r="J9" s="9">
        <v>6</v>
      </c>
      <c r="K9" s="9">
        <v>9</v>
      </c>
      <c r="L9" s="9">
        <v>12</v>
      </c>
      <c r="M9" s="9">
        <v>5</v>
      </c>
      <c r="N9" s="9">
        <v>9</v>
      </c>
      <c r="O9" s="9">
        <v>4</v>
      </c>
      <c r="P9" s="9">
        <v>7</v>
      </c>
      <c r="Q9" s="9">
        <v>8</v>
      </c>
      <c r="R9" s="9">
        <v>5</v>
      </c>
      <c r="S9" s="9">
        <v>8</v>
      </c>
      <c r="T9" s="9">
        <v>9</v>
      </c>
      <c r="U9" s="9">
        <v>3</v>
      </c>
      <c r="V9" s="9">
        <v>6</v>
      </c>
      <c r="W9" s="9">
        <v>4</v>
      </c>
      <c r="X9" s="9">
        <v>5</v>
      </c>
      <c r="Y9" s="9">
        <v>4</v>
      </c>
      <c r="Z9" s="9">
        <v>3</v>
      </c>
      <c r="AA9" s="9">
        <f t="shared" si="1"/>
        <v>3.140625</v>
      </c>
      <c r="AB9" s="9"/>
      <c r="AC9" s="9"/>
      <c r="AD9" s="9"/>
      <c r="AE9" s="9"/>
      <c r="AF9" s="9"/>
      <c r="AG9" s="9"/>
      <c r="AH9" s="9"/>
      <c r="AI9" s="9"/>
      <c r="AJ9" s="9"/>
    </row>
    <row r="10" spans="1:36" x14ac:dyDescent="0.2">
      <c r="A10" s="1">
        <v>7</v>
      </c>
      <c r="B10" s="9">
        <v>12</v>
      </c>
      <c r="C10" s="9">
        <v>7</v>
      </c>
      <c r="D10" s="9">
        <v>4</v>
      </c>
      <c r="E10" s="9">
        <v>10</v>
      </c>
      <c r="F10" s="9">
        <v>7</v>
      </c>
      <c r="G10" s="9">
        <v>10</v>
      </c>
      <c r="H10" s="9">
        <v>7</v>
      </c>
      <c r="I10" s="9">
        <v>8</v>
      </c>
      <c r="J10" s="9">
        <v>7</v>
      </c>
      <c r="K10" s="9">
        <v>11</v>
      </c>
      <c r="L10" s="9">
        <v>7</v>
      </c>
      <c r="M10" s="9">
        <v>5</v>
      </c>
      <c r="N10" s="9">
        <v>8</v>
      </c>
      <c r="O10" s="9">
        <v>9</v>
      </c>
      <c r="P10" s="9">
        <v>7</v>
      </c>
      <c r="Q10" s="9">
        <v>4</v>
      </c>
      <c r="R10" s="9">
        <v>6</v>
      </c>
      <c r="S10" s="9">
        <v>7</v>
      </c>
      <c r="T10" s="9">
        <v>4</v>
      </c>
      <c r="U10" s="9">
        <v>6</v>
      </c>
      <c r="V10" s="9">
        <v>6</v>
      </c>
      <c r="W10" s="9">
        <v>7</v>
      </c>
      <c r="X10" s="9">
        <v>7</v>
      </c>
      <c r="Y10" s="9">
        <v>4</v>
      </c>
      <c r="Z10" s="9">
        <v>4</v>
      </c>
      <c r="AA10" s="9">
        <f t="shared" si="1"/>
        <v>4.1875</v>
      </c>
      <c r="AB10" s="9"/>
      <c r="AC10" s="9"/>
      <c r="AD10" s="9"/>
      <c r="AE10" s="9"/>
      <c r="AF10" s="9"/>
      <c r="AG10" s="9"/>
      <c r="AH10" s="9"/>
      <c r="AI10" s="9"/>
      <c r="AJ10" s="9"/>
    </row>
    <row r="11" spans="1:36" x14ac:dyDescent="0.2">
      <c r="A11" s="1">
        <v>8</v>
      </c>
      <c r="B11" s="9">
        <v>10</v>
      </c>
      <c r="C11" s="9">
        <v>10</v>
      </c>
      <c r="D11" s="9">
        <v>9</v>
      </c>
      <c r="E11" s="9">
        <v>12</v>
      </c>
      <c r="F11" s="9">
        <v>8</v>
      </c>
      <c r="G11" s="9">
        <v>3</v>
      </c>
      <c r="H11" s="9">
        <v>10</v>
      </c>
      <c r="I11" s="9">
        <v>6</v>
      </c>
      <c r="J11" s="9">
        <v>6</v>
      </c>
      <c r="K11" s="9">
        <v>4</v>
      </c>
      <c r="L11" s="9">
        <v>4</v>
      </c>
      <c r="M11" s="9">
        <v>2</v>
      </c>
      <c r="N11" s="9">
        <v>10</v>
      </c>
      <c r="O11" s="9">
        <v>6</v>
      </c>
      <c r="P11" s="9">
        <v>5</v>
      </c>
      <c r="Q11" s="9">
        <v>8</v>
      </c>
      <c r="R11" s="9">
        <v>7</v>
      </c>
      <c r="S11" s="9">
        <v>5</v>
      </c>
      <c r="T11" s="9">
        <v>4</v>
      </c>
      <c r="U11" s="9">
        <v>4</v>
      </c>
      <c r="V11" s="9">
        <v>4</v>
      </c>
      <c r="W11" s="9">
        <v>7</v>
      </c>
      <c r="X11" s="9">
        <v>9</v>
      </c>
      <c r="Y11" s="9">
        <v>4</v>
      </c>
      <c r="Z11" s="9">
        <v>10</v>
      </c>
      <c r="AA11" s="9">
        <f t="shared" si="1"/>
        <v>10.46875</v>
      </c>
      <c r="AB11" s="9"/>
      <c r="AC11" s="9"/>
      <c r="AD11" s="9"/>
      <c r="AE11" s="9"/>
      <c r="AF11" s="9"/>
      <c r="AG11" s="9"/>
      <c r="AH11" s="9"/>
      <c r="AI11" s="9"/>
      <c r="AJ11" s="9"/>
    </row>
    <row r="12" spans="1:36" x14ac:dyDescent="0.2">
      <c r="A12" s="1">
        <v>9</v>
      </c>
      <c r="B12" s="9">
        <v>13</v>
      </c>
      <c r="C12" s="9">
        <v>12</v>
      </c>
      <c r="D12" s="9">
        <v>9</v>
      </c>
      <c r="E12" s="9">
        <v>15</v>
      </c>
      <c r="F12" s="9">
        <v>8</v>
      </c>
      <c r="G12" s="9">
        <v>5</v>
      </c>
      <c r="H12" s="9">
        <v>7</v>
      </c>
      <c r="I12" s="9">
        <v>10</v>
      </c>
      <c r="J12" s="9">
        <v>11</v>
      </c>
      <c r="K12" s="9">
        <v>7</v>
      </c>
      <c r="L12" s="9">
        <v>4</v>
      </c>
      <c r="M12" s="9">
        <v>5</v>
      </c>
      <c r="N12" s="9">
        <v>4</v>
      </c>
      <c r="O12" s="9">
        <v>2</v>
      </c>
      <c r="P12" s="9">
        <v>7</v>
      </c>
      <c r="Q12" s="9">
        <v>6</v>
      </c>
      <c r="R12" s="9">
        <v>7</v>
      </c>
      <c r="S12" s="9">
        <v>7</v>
      </c>
      <c r="T12" s="9">
        <v>6</v>
      </c>
      <c r="U12" s="9">
        <v>6</v>
      </c>
      <c r="V12" s="9">
        <v>3</v>
      </c>
      <c r="W12" s="9">
        <v>8</v>
      </c>
      <c r="X12" s="9">
        <v>7</v>
      </c>
      <c r="Y12" s="9">
        <v>5</v>
      </c>
      <c r="Z12" s="9">
        <v>6</v>
      </c>
      <c r="AA12" s="9">
        <f t="shared" si="1"/>
        <v>6.28125</v>
      </c>
      <c r="AB12" s="9"/>
      <c r="AC12" s="9"/>
      <c r="AD12" s="9"/>
      <c r="AE12" s="9"/>
      <c r="AF12" s="9"/>
      <c r="AG12" s="9"/>
      <c r="AH12" s="9"/>
      <c r="AI12" s="9"/>
      <c r="AJ12" s="9"/>
    </row>
    <row r="13" spans="1:36" x14ac:dyDescent="0.2">
      <c r="A13" s="1">
        <v>10</v>
      </c>
      <c r="B13" s="9">
        <v>12</v>
      </c>
      <c r="C13" s="9">
        <v>9</v>
      </c>
      <c r="D13" s="9">
        <v>9</v>
      </c>
      <c r="E13" s="9">
        <v>9</v>
      </c>
      <c r="F13" s="9">
        <v>4</v>
      </c>
      <c r="G13" s="9">
        <v>18</v>
      </c>
      <c r="H13" s="9">
        <v>6</v>
      </c>
      <c r="I13" s="9">
        <v>13</v>
      </c>
      <c r="J13" s="9">
        <v>8</v>
      </c>
      <c r="K13" s="9">
        <v>6</v>
      </c>
      <c r="L13" s="9">
        <v>5</v>
      </c>
      <c r="M13" s="9">
        <v>9</v>
      </c>
      <c r="N13" s="9">
        <v>7</v>
      </c>
      <c r="O13" s="9">
        <v>4</v>
      </c>
      <c r="P13" s="9">
        <v>9</v>
      </c>
      <c r="Q13" s="9">
        <v>13</v>
      </c>
      <c r="R13" s="9">
        <v>12</v>
      </c>
      <c r="S13" s="9">
        <v>8</v>
      </c>
      <c r="T13" s="9">
        <v>1</v>
      </c>
      <c r="U13" s="9">
        <v>5</v>
      </c>
      <c r="V13" s="9">
        <v>6</v>
      </c>
      <c r="W13" s="9">
        <v>4</v>
      </c>
      <c r="X13" s="9">
        <v>7</v>
      </c>
      <c r="Y13" s="9">
        <v>7</v>
      </c>
      <c r="Z13" s="9">
        <v>11</v>
      </c>
      <c r="AA13" s="9">
        <f>Z13*(121/AB$13)</f>
        <v>10.317829457364342</v>
      </c>
      <c r="AB13" s="9">
        <f>SUM(Z13:Z22)</f>
        <v>129</v>
      </c>
      <c r="AC13" s="9"/>
      <c r="AD13" s="9"/>
      <c r="AE13" s="9"/>
      <c r="AF13" s="9"/>
      <c r="AG13" s="9"/>
      <c r="AH13" s="9"/>
      <c r="AI13" s="9"/>
      <c r="AJ13" s="9"/>
    </row>
    <row r="14" spans="1:36" x14ac:dyDescent="0.2">
      <c r="A14" s="1">
        <v>11</v>
      </c>
      <c r="B14" s="9">
        <v>6</v>
      </c>
      <c r="C14" s="9">
        <v>13</v>
      </c>
      <c r="D14" s="9">
        <v>6</v>
      </c>
      <c r="E14" s="9">
        <v>16</v>
      </c>
      <c r="F14" s="9">
        <v>8</v>
      </c>
      <c r="G14" s="9">
        <v>9</v>
      </c>
      <c r="H14" s="9">
        <v>12</v>
      </c>
      <c r="I14" s="9">
        <v>9</v>
      </c>
      <c r="J14" s="9">
        <v>11</v>
      </c>
      <c r="K14" s="9">
        <v>6</v>
      </c>
      <c r="L14" s="9">
        <v>8</v>
      </c>
      <c r="M14" s="9">
        <v>9</v>
      </c>
      <c r="N14" s="9">
        <v>7</v>
      </c>
      <c r="O14" s="9">
        <v>7</v>
      </c>
      <c r="P14" s="9">
        <v>9</v>
      </c>
      <c r="Q14" s="9">
        <v>5</v>
      </c>
      <c r="R14" s="9">
        <v>7</v>
      </c>
      <c r="S14" s="9">
        <v>3</v>
      </c>
      <c r="T14" s="9">
        <v>2</v>
      </c>
      <c r="U14" s="9">
        <v>3</v>
      </c>
      <c r="V14" s="9">
        <v>4</v>
      </c>
      <c r="W14" s="9">
        <v>5</v>
      </c>
      <c r="X14" s="9">
        <v>7</v>
      </c>
      <c r="Y14" s="9">
        <v>8</v>
      </c>
      <c r="Z14" s="9">
        <v>8</v>
      </c>
      <c r="AA14" s="9">
        <f t="shared" ref="AA14:AA22" si="2">Z14*(121/AB$13)</f>
        <v>7.5038759689922481</v>
      </c>
      <c r="AB14" s="9"/>
      <c r="AC14" s="9"/>
      <c r="AD14" s="9"/>
      <c r="AE14" s="9"/>
      <c r="AF14" s="9"/>
      <c r="AG14" s="9"/>
      <c r="AH14" s="9"/>
      <c r="AI14" s="9"/>
      <c r="AJ14" s="9"/>
    </row>
    <row r="15" spans="1:36" x14ac:dyDescent="0.2">
      <c r="A15" s="1">
        <v>12</v>
      </c>
      <c r="B15" s="9">
        <v>10</v>
      </c>
      <c r="C15" s="9">
        <v>15</v>
      </c>
      <c r="D15" s="9">
        <v>13</v>
      </c>
      <c r="E15" s="9">
        <v>10</v>
      </c>
      <c r="F15" s="9">
        <v>11</v>
      </c>
      <c r="G15" s="9">
        <v>7</v>
      </c>
      <c r="H15" s="9">
        <v>9</v>
      </c>
      <c r="I15" s="9">
        <v>10</v>
      </c>
      <c r="J15" s="9">
        <v>10</v>
      </c>
      <c r="K15" s="9">
        <v>6</v>
      </c>
      <c r="L15" s="9">
        <v>6</v>
      </c>
      <c r="M15" s="9">
        <v>7</v>
      </c>
      <c r="N15" s="9">
        <v>11</v>
      </c>
      <c r="O15" s="9">
        <v>11</v>
      </c>
      <c r="P15" s="9">
        <v>10</v>
      </c>
      <c r="Q15" s="9">
        <v>6</v>
      </c>
      <c r="R15" s="9">
        <v>6</v>
      </c>
      <c r="S15" s="9">
        <v>7</v>
      </c>
      <c r="T15" s="9">
        <v>7</v>
      </c>
      <c r="U15" s="9">
        <v>6</v>
      </c>
      <c r="V15" s="9">
        <v>12</v>
      </c>
      <c r="W15" s="9">
        <v>6</v>
      </c>
      <c r="X15" s="9">
        <v>8</v>
      </c>
      <c r="Y15" s="9">
        <v>6</v>
      </c>
      <c r="Z15" s="9">
        <v>6</v>
      </c>
      <c r="AA15" s="9">
        <f t="shared" si="2"/>
        <v>5.6279069767441863</v>
      </c>
      <c r="AB15" s="9"/>
      <c r="AC15" s="9"/>
      <c r="AD15" s="9"/>
      <c r="AE15" s="9"/>
      <c r="AF15" s="9"/>
      <c r="AG15" s="9"/>
      <c r="AH15" s="9"/>
      <c r="AI15" s="9"/>
      <c r="AJ15" s="9"/>
    </row>
    <row r="16" spans="1:36" x14ac:dyDescent="0.2">
      <c r="A16" s="1">
        <v>13</v>
      </c>
      <c r="B16" s="9">
        <v>15</v>
      </c>
      <c r="C16" s="9">
        <v>13</v>
      </c>
      <c r="D16" s="9">
        <v>11</v>
      </c>
      <c r="E16" s="9">
        <v>13</v>
      </c>
      <c r="F16" s="9">
        <v>11</v>
      </c>
      <c r="G16" s="9">
        <v>11</v>
      </c>
      <c r="H16" s="9">
        <v>15</v>
      </c>
      <c r="I16" s="9">
        <v>9</v>
      </c>
      <c r="J16" s="9">
        <v>9</v>
      </c>
      <c r="K16" s="9">
        <v>7</v>
      </c>
      <c r="L16" s="9">
        <v>12</v>
      </c>
      <c r="M16" s="9">
        <v>9</v>
      </c>
      <c r="N16" s="9">
        <v>6</v>
      </c>
      <c r="O16" s="9">
        <v>9</v>
      </c>
      <c r="P16" s="9">
        <v>8</v>
      </c>
      <c r="Q16" s="9">
        <v>8</v>
      </c>
      <c r="R16" s="9">
        <v>5</v>
      </c>
      <c r="S16" s="9">
        <v>12</v>
      </c>
      <c r="T16" s="9">
        <v>1</v>
      </c>
      <c r="U16" s="9">
        <v>9</v>
      </c>
      <c r="V16" s="9">
        <v>4</v>
      </c>
      <c r="W16" s="9">
        <v>10</v>
      </c>
      <c r="X16" s="9">
        <v>9</v>
      </c>
      <c r="Y16" s="9">
        <v>6</v>
      </c>
      <c r="Z16" s="9">
        <v>9</v>
      </c>
      <c r="AA16" s="9">
        <f t="shared" si="2"/>
        <v>8.4418604651162799</v>
      </c>
      <c r="AB16" s="9"/>
      <c r="AC16" s="9"/>
      <c r="AD16" s="9"/>
      <c r="AE16" s="9"/>
      <c r="AF16" s="9"/>
      <c r="AG16" s="9"/>
      <c r="AH16" s="9"/>
      <c r="AI16" s="9"/>
      <c r="AJ16" s="9"/>
    </row>
    <row r="17" spans="1:36" x14ac:dyDescent="0.2">
      <c r="A17" s="1">
        <v>14</v>
      </c>
      <c r="B17" s="9">
        <v>11</v>
      </c>
      <c r="C17" s="9">
        <v>23</v>
      </c>
      <c r="D17" s="9">
        <v>10</v>
      </c>
      <c r="E17" s="9">
        <v>18</v>
      </c>
      <c r="F17" s="9">
        <v>12</v>
      </c>
      <c r="G17" s="9">
        <v>15</v>
      </c>
      <c r="H17" s="9">
        <v>12</v>
      </c>
      <c r="I17" s="9">
        <v>16</v>
      </c>
      <c r="J17" s="9">
        <v>8</v>
      </c>
      <c r="K17" s="9">
        <v>16</v>
      </c>
      <c r="L17" s="9">
        <v>5</v>
      </c>
      <c r="M17" s="9">
        <v>8</v>
      </c>
      <c r="N17" s="9">
        <v>8</v>
      </c>
      <c r="O17" s="9">
        <v>9</v>
      </c>
      <c r="P17" s="9">
        <v>13</v>
      </c>
      <c r="Q17" s="9">
        <v>10</v>
      </c>
      <c r="R17" s="9">
        <v>7</v>
      </c>
      <c r="S17" s="9">
        <v>7</v>
      </c>
      <c r="T17" s="9">
        <v>12</v>
      </c>
      <c r="U17" s="9">
        <v>5</v>
      </c>
      <c r="V17" s="9">
        <v>15</v>
      </c>
      <c r="W17" s="9">
        <v>12</v>
      </c>
      <c r="X17" s="9">
        <v>8</v>
      </c>
      <c r="Y17" s="9">
        <v>12</v>
      </c>
      <c r="Z17" s="9">
        <v>13</v>
      </c>
      <c r="AA17" s="9">
        <f t="shared" si="2"/>
        <v>12.193798449612403</v>
      </c>
      <c r="AB17" s="9"/>
      <c r="AC17" s="9"/>
      <c r="AD17" s="9"/>
      <c r="AE17" s="9"/>
      <c r="AF17" s="9"/>
      <c r="AG17" s="9"/>
      <c r="AH17" s="9"/>
      <c r="AI17" s="9"/>
      <c r="AJ17" s="9"/>
    </row>
    <row r="18" spans="1:36" x14ac:dyDescent="0.2">
      <c r="A18" s="1">
        <v>15</v>
      </c>
      <c r="B18" s="9">
        <v>22</v>
      </c>
      <c r="C18" s="9">
        <v>23</v>
      </c>
      <c r="D18" s="9">
        <v>21</v>
      </c>
      <c r="E18" s="9">
        <v>13</v>
      </c>
      <c r="F18" s="9">
        <v>12</v>
      </c>
      <c r="G18" s="9">
        <v>9</v>
      </c>
      <c r="H18" s="9">
        <v>17</v>
      </c>
      <c r="I18" s="9">
        <v>11</v>
      </c>
      <c r="J18" s="9">
        <v>9</v>
      </c>
      <c r="K18" s="9">
        <v>11</v>
      </c>
      <c r="L18" s="9">
        <v>3</v>
      </c>
      <c r="M18" s="9">
        <v>12</v>
      </c>
      <c r="N18" s="9">
        <v>13</v>
      </c>
      <c r="O18" s="9">
        <v>11</v>
      </c>
      <c r="P18" s="9">
        <v>11</v>
      </c>
      <c r="Q18" s="9">
        <v>14</v>
      </c>
      <c r="R18" s="9">
        <v>6</v>
      </c>
      <c r="S18" s="9">
        <v>13</v>
      </c>
      <c r="T18" s="9">
        <v>7</v>
      </c>
      <c r="U18" s="9">
        <v>11</v>
      </c>
      <c r="V18" s="9">
        <v>9</v>
      </c>
      <c r="W18" s="9">
        <v>8</v>
      </c>
      <c r="X18" s="9">
        <v>15</v>
      </c>
      <c r="Y18" s="9">
        <v>6</v>
      </c>
      <c r="Z18" s="9">
        <v>13</v>
      </c>
      <c r="AA18" s="9">
        <f t="shared" si="2"/>
        <v>12.193798449612403</v>
      </c>
      <c r="AB18" s="9"/>
      <c r="AC18" s="9"/>
      <c r="AD18" s="9"/>
      <c r="AE18" s="9"/>
      <c r="AF18" s="9"/>
      <c r="AG18" s="9"/>
      <c r="AH18" s="9"/>
      <c r="AI18" s="9"/>
      <c r="AJ18" s="9"/>
    </row>
    <row r="19" spans="1:36" x14ac:dyDescent="0.2">
      <c r="A19" s="1">
        <v>16</v>
      </c>
      <c r="B19" s="9">
        <v>24</v>
      </c>
      <c r="C19" s="9">
        <v>21</v>
      </c>
      <c r="D19" s="9">
        <v>21</v>
      </c>
      <c r="E19" s="9">
        <v>24</v>
      </c>
      <c r="F19" s="9">
        <v>20</v>
      </c>
      <c r="G19" s="9">
        <v>20</v>
      </c>
      <c r="H19" s="9">
        <v>14</v>
      </c>
      <c r="I19" s="9">
        <v>18</v>
      </c>
      <c r="J19" s="9">
        <v>16</v>
      </c>
      <c r="K19" s="9">
        <v>15</v>
      </c>
      <c r="L19" s="9">
        <v>13</v>
      </c>
      <c r="M19" s="9">
        <v>4</v>
      </c>
      <c r="N19" s="9">
        <v>13</v>
      </c>
      <c r="O19" s="9">
        <v>15</v>
      </c>
      <c r="P19" s="9">
        <v>18</v>
      </c>
      <c r="Q19" s="9">
        <v>11</v>
      </c>
      <c r="R19" s="9">
        <v>10</v>
      </c>
      <c r="S19" s="9">
        <v>11</v>
      </c>
      <c r="T19" s="9">
        <v>14</v>
      </c>
      <c r="U19" s="9">
        <v>14</v>
      </c>
      <c r="V19" s="9">
        <v>12</v>
      </c>
      <c r="W19" s="9">
        <v>10</v>
      </c>
      <c r="X19" s="9">
        <v>14</v>
      </c>
      <c r="Y19" s="9">
        <v>17</v>
      </c>
      <c r="Z19" s="9">
        <v>11</v>
      </c>
      <c r="AA19" s="9">
        <f t="shared" si="2"/>
        <v>10.317829457364342</v>
      </c>
      <c r="AB19" s="9"/>
      <c r="AC19" s="9"/>
      <c r="AD19" s="9"/>
      <c r="AE19" s="9"/>
      <c r="AF19" s="9"/>
      <c r="AG19" s="9"/>
      <c r="AH19" s="9"/>
      <c r="AI19" s="9"/>
      <c r="AJ19" s="9"/>
    </row>
    <row r="20" spans="1:36" x14ac:dyDescent="0.2">
      <c r="A20" s="1">
        <v>17</v>
      </c>
      <c r="B20" s="9">
        <v>22</v>
      </c>
      <c r="C20" s="9">
        <v>19</v>
      </c>
      <c r="D20" s="9">
        <v>26</v>
      </c>
      <c r="E20" s="9">
        <v>18</v>
      </c>
      <c r="F20" s="9">
        <v>16</v>
      </c>
      <c r="G20" s="9">
        <v>14</v>
      </c>
      <c r="H20" s="9">
        <v>14</v>
      </c>
      <c r="I20" s="9">
        <v>17</v>
      </c>
      <c r="J20" s="9">
        <v>21</v>
      </c>
      <c r="K20" s="9">
        <v>15</v>
      </c>
      <c r="L20" s="9">
        <v>10</v>
      </c>
      <c r="M20" s="9">
        <v>19</v>
      </c>
      <c r="N20" s="9">
        <v>18</v>
      </c>
      <c r="O20" s="9">
        <v>17</v>
      </c>
      <c r="P20" s="9">
        <v>22</v>
      </c>
      <c r="Q20" s="9">
        <v>13</v>
      </c>
      <c r="R20" s="9">
        <v>12</v>
      </c>
      <c r="S20" s="9">
        <v>18</v>
      </c>
      <c r="T20" s="9">
        <v>21</v>
      </c>
      <c r="U20" s="9">
        <v>20</v>
      </c>
      <c r="V20" s="9">
        <v>16</v>
      </c>
      <c r="W20" s="9">
        <v>13</v>
      </c>
      <c r="X20" s="9">
        <v>13</v>
      </c>
      <c r="Y20" s="9">
        <v>11</v>
      </c>
      <c r="Z20" s="9">
        <v>18</v>
      </c>
      <c r="AA20" s="9">
        <f t="shared" si="2"/>
        <v>16.88372093023256</v>
      </c>
      <c r="AB20" s="9"/>
      <c r="AC20" s="9"/>
      <c r="AD20" s="9"/>
      <c r="AE20" s="9"/>
      <c r="AF20" s="9"/>
      <c r="AG20" s="9"/>
      <c r="AH20" s="9"/>
      <c r="AI20" s="9"/>
      <c r="AJ20" s="9"/>
    </row>
    <row r="21" spans="1:36" x14ac:dyDescent="0.2">
      <c r="A21" s="1">
        <v>18</v>
      </c>
      <c r="B21" s="9">
        <v>21</v>
      </c>
      <c r="C21" s="9">
        <v>20</v>
      </c>
      <c r="D21" s="9">
        <v>18</v>
      </c>
      <c r="E21" s="9">
        <v>30</v>
      </c>
      <c r="F21" s="9">
        <v>18</v>
      </c>
      <c r="G21" s="9">
        <v>17</v>
      </c>
      <c r="H21" s="9">
        <v>14</v>
      </c>
      <c r="I21" s="9">
        <v>20</v>
      </c>
      <c r="J21" s="9">
        <v>15</v>
      </c>
      <c r="K21" s="9">
        <v>24</v>
      </c>
      <c r="L21" s="9">
        <v>17</v>
      </c>
      <c r="M21" s="9">
        <v>18</v>
      </c>
      <c r="N21" s="9">
        <v>10</v>
      </c>
      <c r="O21" s="9">
        <v>16</v>
      </c>
      <c r="P21" s="9">
        <v>17</v>
      </c>
      <c r="Q21" s="9">
        <v>11</v>
      </c>
      <c r="R21" s="9">
        <v>21</v>
      </c>
      <c r="S21" s="9">
        <v>19</v>
      </c>
      <c r="T21" s="9">
        <v>13</v>
      </c>
      <c r="U21" s="9">
        <v>18</v>
      </c>
      <c r="V21" s="9">
        <v>13</v>
      </c>
      <c r="W21" s="9">
        <v>9</v>
      </c>
      <c r="X21" s="9">
        <v>23</v>
      </c>
      <c r="Y21" s="9">
        <v>12</v>
      </c>
      <c r="Z21" s="9">
        <v>17</v>
      </c>
      <c r="AA21" s="9">
        <f t="shared" si="2"/>
        <v>15.945736434108527</v>
      </c>
      <c r="AB21" s="9"/>
      <c r="AC21" s="9"/>
      <c r="AD21" s="9"/>
      <c r="AE21" s="9"/>
      <c r="AF21" s="9"/>
      <c r="AG21" s="9"/>
      <c r="AH21" s="9"/>
      <c r="AI21" s="9"/>
      <c r="AJ21" s="9"/>
    </row>
    <row r="22" spans="1:36" x14ac:dyDescent="0.2">
      <c r="A22" s="1">
        <v>19</v>
      </c>
      <c r="B22" s="9">
        <v>29</v>
      </c>
      <c r="C22" s="9">
        <v>19</v>
      </c>
      <c r="D22" s="9">
        <v>31</v>
      </c>
      <c r="E22" s="9">
        <v>23</v>
      </c>
      <c r="F22" s="9">
        <v>15</v>
      </c>
      <c r="G22" s="9">
        <v>20</v>
      </c>
      <c r="H22" s="9">
        <v>17</v>
      </c>
      <c r="I22" s="9">
        <v>15</v>
      </c>
      <c r="J22" s="9">
        <v>17</v>
      </c>
      <c r="K22" s="9">
        <v>23</v>
      </c>
      <c r="L22" s="9">
        <v>21</v>
      </c>
      <c r="M22" s="9">
        <v>19</v>
      </c>
      <c r="N22" s="9">
        <v>20</v>
      </c>
      <c r="O22" s="9">
        <v>20</v>
      </c>
      <c r="P22" s="9">
        <v>16</v>
      </c>
      <c r="Q22" s="9">
        <v>18</v>
      </c>
      <c r="R22" s="9">
        <v>18</v>
      </c>
      <c r="S22" s="9">
        <v>11</v>
      </c>
      <c r="T22" s="9">
        <v>18</v>
      </c>
      <c r="U22" s="9">
        <v>21</v>
      </c>
      <c r="V22" s="9">
        <v>21</v>
      </c>
      <c r="W22" s="9">
        <v>16</v>
      </c>
      <c r="X22" s="9">
        <v>18</v>
      </c>
      <c r="Y22" s="9">
        <v>17</v>
      </c>
      <c r="Z22" s="9">
        <v>23</v>
      </c>
      <c r="AA22" s="9">
        <f t="shared" si="2"/>
        <v>21.573643410852714</v>
      </c>
      <c r="AB22" s="9"/>
      <c r="AC22" s="9"/>
      <c r="AD22" s="9"/>
      <c r="AE22" s="9"/>
      <c r="AF22" s="9"/>
      <c r="AG22" s="9"/>
      <c r="AH22" s="9"/>
      <c r="AI22" s="9"/>
      <c r="AJ22" s="9"/>
    </row>
    <row r="23" spans="1:36" x14ac:dyDescent="0.2">
      <c r="A23" s="1">
        <v>20</v>
      </c>
      <c r="B23" s="9">
        <v>24</v>
      </c>
      <c r="C23" s="9">
        <v>23</v>
      </c>
      <c r="D23" s="9">
        <v>19</v>
      </c>
      <c r="E23" s="9">
        <v>19</v>
      </c>
      <c r="F23" s="9">
        <v>24</v>
      </c>
      <c r="G23" s="9">
        <v>24</v>
      </c>
      <c r="H23" s="9">
        <v>11</v>
      </c>
      <c r="I23" s="9">
        <v>33</v>
      </c>
      <c r="J23" s="9">
        <v>20</v>
      </c>
      <c r="K23" s="9">
        <v>17</v>
      </c>
      <c r="L23" s="9">
        <v>5</v>
      </c>
      <c r="M23" s="9">
        <v>19</v>
      </c>
      <c r="N23" s="9">
        <v>20</v>
      </c>
      <c r="O23" s="9">
        <v>21</v>
      </c>
      <c r="P23" s="9">
        <v>17</v>
      </c>
      <c r="Q23" s="9">
        <v>16</v>
      </c>
      <c r="R23" s="9">
        <v>26</v>
      </c>
      <c r="S23" s="9">
        <v>12</v>
      </c>
      <c r="T23" s="9">
        <v>19</v>
      </c>
      <c r="U23" s="9">
        <v>15</v>
      </c>
      <c r="V23" s="9">
        <v>22</v>
      </c>
      <c r="W23" s="9">
        <v>23</v>
      </c>
      <c r="X23" s="9">
        <v>19</v>
      </c>
      <c r="Y23" s="9">
        <v>25</v>
      </c>
      <c r="Z23" s="9">
        <v>14</v>
      </c>
      <c r="AA23" s="9">
        <f>Z23*(250/AB$23)</f>
        <v>12.63537906137184</v>
      </c>
      <c r="AB23" s="9">
        <f t="shared" ref="AB23:AB73" si="3">SUM(Z23:Z32)</f>
        <v>277</v>
      </c>
      <c r="AC23" s="9"/>
      <c r="AD23" s="9"/>
      <c r="AE23" s="9"/>
      <c r="AF23" s="9"/>
      <c r="AG23" s="9"/>
      <c r="AH23" s="9"/>
      <c r="AI23" s="9"/>
      <c r="AJ23" s="9"/>
    </row>
    <row r="24" spans="1:36" x14ac:dyDescent="0.2">
      <c r="A24" s="1">
        <v>21</v>
      </c>
      <c r="B24" s="9">
        <v>30</v>
      </c>
      <c r="C24" s="9">
        <v>20</v>
      </c>
      <c r="D24" s="9">
        <v>18</v>
      </c>
      <c r="E24" s="9">
        <v>22</v>
      </c>
      <c r="F24" s="9">
        <v>20</v>
      </c>
      <c r="G24" s="9">
        <v>27</v>
      </c>
      <c r="H24" s="9">
        <v>22</v>
      </c>
      <c r="I24" s="9">
        <v>24</v>
      </c>
      <c r="J24" s="9">
        <v>19</v>
      </c>
      <c r="K24" s="9">
        <v>25</v>
      </c>
      <c r="L24" s="9">
        <v>16</v>
      </c>
      <c r="M24" s="9">
        <v>20</v>
      </c>
      <c r="N24" s="9">
        <v>21</v>
      </c>
      <c r="O24" s="9">
        <v>22</v>
      </c>
      <c r="P24" s="9">
        <v>19</v>
      </c>
      <c r="Q24" s="9">
        <v>19</v>
      </c>
      <c r="R24" s="9">
        <v>12</v>
      </c>
      <c r="S24" s="9">
        <v>15</v>
      </c>
      <c r="T24" s="9">
        <v>18</v>
      </c>
      <c r="U24" s="9">
        <v>19</v>
      </c>
      <c r="V24" s="9">
        <v>30</v>
      </c>
      <c r="W24" s="9">
        <v>21</v>
      </c>
      <c r="X24" s="9">
        <v>27</v>
      </c>
      <c r="Y24" s="9">
        <v>23</v>
      </c>
      <c r="Z24" s="9">
        <v>19</v>
      </c>
      <c r="AA24" s="9">
        <f t="shared" ref="AA24:AA32" si="4">Z24*(250/AB$23)</f>
        <v>17.148014440433212</v>
      </c>
      <c r="AB24" s="9"/>
      <c r="AC24" s="9"/>
      <c r="AD24" s="9"/>
      <c r="AE24" s="9"/>
      <c r="AF24" s="9"/>
      <c r="AG24" s="9"/>
      <c r="AH24" s="9"/>
      <c r="AI24" s="9"/>
      <c r="AJ24" s="9"/>
    </row>
    <row r="25" spans="1:36" x14ac:dyDescent="0.2">
      <c r="A25" s="1">
        <v>22</v>
      </c>
      <c r="B25" s="9">
        <v>28</v>
      </c>
      <c r="C25" s="9">
        <v>25</v>
      </c>
      <c r="D25" s="9">
        <v>26</v>
      </c>
      <c r="E25" s="9">
        <v>27</v>
      </c>
      <c r="F25" s="9">
        <v>25</v>
      </c>
      <c r="G25" s="9">
        <v>31</v>
      </c>
      <c r="H25" s="9">
        <v>19</v>
      </c>
      <c r="I25" s="9">
        <v>18</v>
      </c>
      <c r="J25" s="9">
        <v>25</v>
      </c>
      <c r="K25" s="9">
        <v>21</v>
      </c>
      <c r="L25" s="9">
        <v>19</v>
      </c>
      <c r="M25" s="9">
        <v>19</v>
      </c>
      <c r="N25" s="9">
        <v>13</v>
      </c>
      <c r="O25" s="9">
        <v>18</v>
      </c>
      <c r="P25" s="9">
        <v>17</v>
      </c>
      <c r="Q25" s="9">
        <v>7</v>
      </c>
      <c r="R25" s="9">
        <v>21</v>
      </c>
      <c r="S25" s="9">
        <v>21</v>
      </c>
      <c r="T25" s="9">
        <v>16</v>
      </c>
      <c r="U25" s="9">
        <v>26</v>
      </c>
      <c r="V25" s="9">
        <v>18</v>
      </c>
      <c r="W25" s="9">
        <v>20</v>
      </c>
      <c r="X25" s="9">
        <v>30</v>
      </c>
      <c r="Y25" s="9">
        <v>19</v>
      </c>
      <c r="Z25" s="9">
        <v>30</v>
      </c>
      <c r="AA25" s="9">
        <f t="shared" si="4"/>
        <v>27.075812274368229</v>
      </c>
      <c r="AB25" s="9"/>
      <c r="AC25" s="9"/>
      <c r="AD25" s="9"/>
      <c r="AE25" s="9"/>
      <c r="AF25" s="9"/>
      <c r="AG25" s="9"/>
      <c r="AH25" s="9"/>
      <c r="AI25" s="9"/>
      <c r="AJ25" s="9"/>
    </row>
    <row r="26" spans="1:36" x14ac:dyDescent="0.2">
      <c r="A26" s="1">
        <v>23</v>
      </c>
      <c r="B26" s="9">
        <v>26</v>
      </c>
      <c r="C26" s="9">
        <v>29</v>
      </c>
      <c r="D26" s="9">
        <v>21</v>
      </c>
      <c r="E26" s="9">
        <v>26</v>
      </c>
      <c r="F26" s="9">
        <v>19</v>
      </c>
      <c r="G26" s="9">
        <v>27</v>
      </c>
      <c r="H26" s="9">
        <v>21</v>
      </c>
      <c r="I26" s="9">
        <v>21</v>
      </c>
      <c r="J26" s="9">
        <v>20</v>
      </c>
      <c r="K26" s="9">
        <v>16</v>
      </c>
      <c r="L26" s="9">
        <v>21</v>
      </c>
      <c r="M26" s="9">
        <v>14</v>
      </c>
      <c r="N26" s="9">
        <v>18</v>
      </c>
      <c r="O26" s="9">
        <v>22</v>
      </c>
      <c r="P26" s="9">
        <v>21</v>
      </c>
      <c r="Q26" s="9">
        <v>17</v>
      </c>
      <c r="R26" s="9">
        <v>22</v>
      </c>
      <c r="S26" s="9">
        <v>22</v>
      </c>
      <c r="T26" s="9">
        <v>22</v>
      </c>
      <c r="U26" s="9">
        <v>27</v>
      </c>
      <c r="V26" s="9">
        <v>14</v>
      </c>
      <c r="W26" s="9">
        <v>29</v>
      </c>
      <c r="X26" s="9">
        <v>14</v>
      </c>
      <c r="Y26" s="9">
        <v>24</v>
      </c>
      <c r="Z26" s="9">
        <v>23</v>
      </c>
      <c r="AA26" s="9">
        <f t="shared" si="4"/>
        <v>20.758122743682311</v>
      </c>
      <c r="AB26" s="9"/>
      <c r="AC26" s="9"/>
      <c r="AD26" s="9"/>
      <c r="AE26" s="9"/>
      <c r="AF26" s="9"/>
      <c r="AG26" s="9"/>
      <c r="AH26" s="9"/>
      <c r="AI26" s="9"/>
      <c r="AJ26" s="9"/>
    </row>
    <row r="27" spans="1:36" x14ac:dyDescent="0.2">
      <c r="A27" s="1">
        <v>24</v>
      </c>
      <c r="B27" s="9">
        <v>27</v>
      </c>
      <c r="C27" s="9">
        <v>21</v>
      </c>
      <c r="D27" s="9">
        <v>40</v>
      </c>
      <c r="E27" s="9">
        <v>25</v>
      </c>
      <c r="F27" s="9">
        <v>24</v>
      </c>
      <c r="G27" s="9">
        <v>16</v>
      </c>
      <c r="H27" s="9">
        <v>12</v>
      </c>
      <c r="I27" s="9">
        <v>18</v>
      </c>
      <c r="J27" s="9">
        <v>23</v>
      </c>
      <c r="K27" s="9">
        <v>13</v>
      </c>
      <c r="L27" s="9">
        <v>17</v>
      </c>
      <c r="M27" s="9">
        <v>23</v>
      </c>
      <c r="N27" s="9">
        <v>21</v>
      </c>
      <c r="O27" s="9">
        <v>17</v>
      </c>
      <c r="P27" s="9">
        <v>27</v>
      </c>
      <c r="Q27" s="9">
        <v>14</v>
      </c>
      <c r="R27" s="9">
        <v>23</v>
      </c>
      <c r="S27" s="9">
        <v>20</v>
      </c>
      <c r="T27" s="9">
        <v>11</v>
      </c>
      <c r="U27" s="9">
        <v>22</v>
      </c>
      <c r="V27" s="9">
        <v>15</v>
      </c>
      <c r="W27" s="9">
        <v>16</v>
      </c>
      <c r="X27" s="9">
        <v>26</v>
      </c>
      <c r="Y27" s="9">
        <v>33</v>
      </c>
      <c r="Z27" s="9">
        <v>27</v>
      </c>
      <c r="AA27" s="9">
        <f t="shared" si="4"/>
        <v>24.368231046931406</v>
      </c>
      <c r="AB27" s="9"/>
      <c r="AC27" s="9"/>
      <c r="AD27" s="9"/>
      <c r="AE27" s="9"/>
      <c r="AF27" s="9"/>
      <c r="AG27" s="9"/>
      <c r="AH27" s="9"/>
      <c r="AI27" s="9"/>
      <c r="AJ27" s="9"/>
    </row>
    <row r="28" spans="1:36" x14ac:dyDescent="0.2">
      <c r="A28" s="1">
        <v>25</v>
      </c>
      <c r="B28" s="9">
        <v>32</v>
      </c>
      <c r="C28" s="9">
        <v>34</v>
      </c>
      <c r="D28" s="9">
        <v>32</v>
      </c>
      <c r="E28" s="9">
        <v>30</v>
      </c>
      <c r="F28" s="9">
        <v>24</v>
      </c>
      <c r="G28" s="9">
        <v>24</v>
      </c>
      <c r="H28" s="9">
        <v>19</v>
      </c>
      <c r="I28" s="9">
        <v>18</v>
      </c>
      <c r="J28" s="9">
        <v>26</v>
      </c>
      <c r="K28" s="9">
        <v>26</v>
      </c>
      <c r="L28" s="9">
        <v>17</v>
      </c>
      <c r="M28" s="9">
        <v>20</v>
      </c>
      <c r="N28" s="9">
        <v>13</v>
      </c>
      <c r="O28" s="9">
        <v>16</v>
      </c>
      <c r="P28" s="9">
        <v>23</v>
      </c>
      <c r="Q28" s="9">
        <v>26</v>
      </c>
      <c r="R28" s="9">
        <v>18</v>
      </c>
      <c r="S28" s="9">
        <v>17</v>
      </c>
      <c r="T28" s="9">
        <v>27</v>
      </c>
      <c r="U28" s="9">
        <v>15</v>
      </c>
      <c r="V28" s="9">
        <v>23</v>
      </c>
      <c r="W28" s="9">
        <v>23</v>
      </c>
      <c r="X28" s="9">
        <v>22</v>
      </c>
      <c r="Y28" s="9">
        <v>25</v>
      </c>
      <c r="Z28" s="9">
        <v>29</v>
      </c>
      <c r="AA28" s="9">
        <f t="shared" si="4"/>
        <v>26.173285198555956</v>
      </c>
      <c r="AB28" s="9"/>
      <c r="AC28" s="9"/>
      <c r="AD28" s="9"/>
      <c r="AE28" s="9"/>
      <c r="AF28" s="9"/>
      <c r="AG28" s="9"/>
      <c r="AH28" s="9"/>
      <c r="AI28" s="9"/>
      <c r="AJ28" s="9"/>
    </row>
    <row r="29" spans="1:36" x14ac:dyDescent="0.2">
      <c r="A29" s="1">
        <v>26</v>
      </c>
      <c r="B29" s="9">
        <v>35</v>
      </c>
      <c r="C29" s="9">
        <v>28</v>
      </c>
      <c r="D29" s="9">
        <v>28</v>
      </c>
      <c r="E29" s="9">
        <v>24</v>
      </c>
      <c r="F29" s="9">
        <v>25</v>
      </c>
      <c r="G29" s="9">
        <v>20</v>
      </c>
      <c r="H29" s="9">
        <v>26</v>
      </c>
      <c r="I29" s="9">
        <v>10</v>
      </c>
      <c r="J29" s="9">
        <v>22</v>
      </c>
      <c r="K29" s="9">
        <v>21</v>
      </c>
      <c r="L29" s="9">
        <v>23</v>
      </c>
      <c r="M29" s="9">
        <v>23</v>
      </c>
      <c r="N29" s="9">
        <v>23</v>
      </c>
      <c r="O29" s="9">
        <v>22</v>
      </c>
      <c r="P29" s="9">
        <v>23</v>
      </c>
      <c r="Q29" s="9">
        <v>22</v>
      </c>
      <c r="R29" s="9">
        <v>26</v>
      </c>
      <c r="S29" s="9">
        <v>17</v>
      </c>
      <c r="T29" s="9">
        <v>27</v>
      </c>
      <c r="U29" s="9">
        <v>25</v>
      </c>
      <c r="V29" s="9">
        <v>22</v>
      </c>
      <c r="W29" s="9">
        <v>21</v>
      </c>
      <c r="X29" s="9">
        <v>26</v>
      </c>
      <c r="Y29" s="9">
        <v>35</v>
      </c>
      <c r="Z29" s="9">
        <v>21</v>
      </c>
      <c r="AA29" s="9">
        <f t="shared" si="4"/>
        <v>18.953068592057761</v>
      </c>
      <c r="AB29" s="9"/>
      <c r="AC29" s="9"/>
      <c r="AD29" s="9"/>
      <c r="AE29" s="9"/>
      <c r="AF29" s="9"/>
      <c r="AG29" s="9"/>
      <c r="AH29" s="9"/>
      <c r="AI29" s="9"/>
      <c r="AJ29" s="9"/>
    </row>
    <row r="30" spans="1:36" x14ac:dyDescent="0.2">
      <c r="A30" s="1">
        <v>27</v>
      </c>
      <c r="B30" s="9">
        <v>35</v>
      </c>
      <c r="C30" s="9">
        <v>24</v>
      </c>
      <c r="D30" s="9">
        <v>43</v>
      </c>
      <c r="E30" s="9">
        <v>40</v>
      </c>
      <c r="F30" s="9">
        <v>26</v>
      </c>
      <c r="G30" s="9">
        <v>24</v>
      </c>
      <c r="H30" s="9">
        <v>22</v>
      </c>
      <c r="I30" s="9">
        <v>34</v>
      </c>
      <c r="J30" s="9">
        <v>29</v>
      </c>
      <c r="K30" s="9">
        <v>32</v>
      </c>
      <c r="L30" s="9">
        <v>16</v>
      </c>
      <c r="M30" s="9">
        <v>30</v>
      </c>
      <c r="N30" s="9">
        <v>17</v>
      </c>
      <c r="O30" s="9">
        <v>22</v>
      </c>
      <c r="P30" s="9">
        <v>18</v>
      </c>
      <c r="Q30" s="9">
        <v>16</v>
      </c>
      <c r="R30" s="9">
        <v>24</v>
      </c>
      <c r="S30" s="9">
        <v>20</v>
      </c>
      <c r="T30" s="9">
        <v>17</v>
      </c>
      <c r="U30" s="9">
        <v>30</v>
      </c>
      <c r="V30" s="9">
        <v>28</v>
      </c>
      <c r="W30" s="9">
        <v>30</v>
      </c>
      <c r="X30" s="9">
        <v>25</v>
      </c>
      <c r="Y30" s="9">
        <v>29</v>
      </c>
      <c r="Z30" s="9">
        <v>33</v>
      </c>
      <c r="AA30" s="9">
        <f t="shared" si="4"/>
        <v>29.783393501805051</v>
      </c>
      <c r="AB30" s="9"/>
      <c r="AC30" s="9"/>
      <c r="AD30" s="9"/>
      <c r="AE30" s="9"/>
      <c r="AF30" s="9"/>
      <c r="AG30" s="9"/>
      <c r="AH30" s="9"/>
      <c r="AI30" s="9"/>
      <c r="AJ30" s="9"/>
    </row>
    <row r="31" spans="1:36" x14ac:dyDescent="0.2">
      <c r="A31" s="1">
        <v>28</v>
      </c>
      <c r="B31" s="9">
        <v>46</v>
      </c>
      <c r="C31" s="9">
        <v>38</v>
      </c>
      <c r="D31" s="9">
        <v>39</v>
      </c>
      <c r="E31" s="9">
        <v>35</v>
      </c>
      <c r="F31" s="9">
        <v>29</v>
      </c>
      <c r="G31" s="9">
        <v>30</v>
      </c>
      <c r="H31" s="9">
        <v>35</v>
      </c>
      <c r="I31" s="9">
        <v>32</v>
      </c>
      <c r="J31" s="9">
        <v>19</v>
      </c>
      <c r="K31" s="9">
        <v>20</v>
      </c>
      <c r="L31" s="9">
        <v>20</v>
      </c>
      <c r="M31" s="9">
        <v>23</v>
      </c>
      <c r="N31" s="9">
        <v>17</v>
      </c>
      <c r="O31" s="9">
        <v>27</v>
      </c>
      <c r="P31" s="9">
        <v>34</v>
      </c>
      <c r="Q31" s="9">
        <v>29</v>
      </c>
      <c r="R31" s="9">
        <v>42</v>
      </c>
      <c r="S31" s="9">
        <v>21</v>
      </c>
      <c r="T31" s="9">
        <v>26</v>
      </c>
      <c r="U31" s="9">
        <v>34</v>
      </c>
      <c r="V31" s="9">
        <v>26</v>
      </c>
      <c r="W31" s="9">
        <v>27</v>
      </c>
      <c r="X31" s="9">
        <v>26</v>
      </c>
      <c r="Y31" s="9">
        <v>24</v>
      </c>
      <c r="Z31" s="9">
        <v>39</v>
      </c>
      <c r="AA31" s="9">
        <f t="shared" si="4"/>
        <v>35.198555956678696</v>
      </c>
      <c r="AB31" s="9"/>
      <c r="AC31" s="9"/>
      <c r="AD31" s="9"/>
      <c r="AE31" s="9"/>
      <c r="AF31" s="9"/>
      <c r="AG31" s="9"/>
      <c r="AH31" s="9"/>
      <c r="AI31" s="9"/>
      <c r="AJ31" s="9"/>
    </row>
    <row r="32" spans="1:36" x14ac:dyDescent="0.2">
      <c r="A32" s="1">
        <v>29</v>
      </c>
      <c r="B32" s="9">
        <v>33</v>
      </c>
      <c r="C32" s="9">
        <v>51</v>
      </c>
      <c r="D32" s="9">
        <v>41</v>
      </c>
      <c r="E32" s="9">
        <v>44</v>
      </c>
      <c r="F32" s="9">
        <v>35</v>
      </c>
      <c r="G32" s="9">
        <v>30</v>
      </c>
      <c r="H32" s="9">
        <v>27</v>
      </c>
      <c r="I32" s="9">
        <v>24</v>
      </c>
      <c r="J32" s="9">
        <v>39</v>
      </c>
      <c r="K32" s="9">
        <v>31</v>
      </c>
      <c r="L32" s="9">
        <v>33</v>
      </c>
      <c r="M32" s="9">
        <v>32</v>
      </c>
      <c r="N32" s="9">
        <v>28</v>
      </c>
      <c r="O32" s="9">
        <v>28</v>
      </c>
      <c r="P32" s="9">
        <v>32</v>
      </c>
      <c r="Q32" s="9">
        <v>28</v>
      </c>
      <c r="R32" s="9">
        <v>26</v>
      </c>
      <c r="S32" s="9">
        <v>23</v>
      </c>
      <c r="T32" s="9">
        <v>32</v>
      </c>
      <c r="U32" s="9">
        <v>33</v>
      </c>
      <c r="V32" s="9">
        <v>31</v>
      </c>
      <c r="W32" s="9">
        <v>37</v>
      </c>
      <c r="X32" s="9">
        <v>36</v>
      </c>
      <c r="Y32" s="9">
        <v>28</v>
      </c>
      <c r="Z32" s="9">
        <v>42</v>
      </c>
      <c r="AA32" s="9">
        <f t="shared" si="4"/>
        <v>37.906137184115522</v>
      </c>
      <c r="AB32" s="9"/>
      <c r="AC32" s="9"/>
      <c r="AD32" s="9"/>
      <c r="AE32" s="9"/>
      <c r="AF32" s="9"/>
      <c r="AG32" s="9"/>
      <c r="AH32" s="9"/>
      <c r="AI32" s="9"/>
      <c r="AJ32" s="9"/>
    </row>
    <row r="33" spans="1:36" x14ac:dyDescent="0.2">
      <c r="A33" s="1">
        <v>30</v>
      </c>
      <c r="B33" s="9">
        <v>49</v>
      </c>
      <c r="C33" s="9">
        <v>50</v>
      </c>
      <c r="D33" s="9">
        <v>37</v>
      </c>
      <c r="E33" s="9">
        <v>44</v>
      </c>
      <c r="F33" s="9">
        <v>39</v>
      </c>
      <c r="G33" s="9">
        <v>38</v>
      </c>
      <c r="H33" s="9">
        <v>41</v>
      </c>
      <c r="I33" s="9">
        <v>43</v>
      </c>
      <c r="J33" s="9">
        <v>28</v>
      </c>
      <c r="K33" s="9">
        <v>20</v>
      </c>
      <c r="L33" s="9">
        <v>37</v>
      </c>
      <c r="M33" s="9">
        <v>28</v>
      </c>
      <c r="N33" s="9">
        <v>31</v>
      </c>
      <c r="O33" s="9">
        <v>25</v>
      </c>
      <c r="P33" s="9">
        <v>31</v>
      </c>
      <c r="Q33" s="9">
        <v>34</v>
      </c>
      <c r="R33" s="9">
        <v>37</v>
      </c>
      <c r="S33" s="9">
        <v>29</v>
      </c>
      <c r="T33" s="9">
        <v>30</v>
      </c>
      <c r="U33" s="9">
        <v>31</v>
      </c>
      <c r="V33" s="9">
        <v>21</v>
      </c>
      <c r="W33" s="9">
        <v>33</v>
      </c>
      <c r="X33" s="9">
        <v>38</v>
      </c>
      <c r="Y33" s="9">
        <v>33</v>
      </c>
      <c r="Z33" s="9">
        <v>35</v>
      </c>
      <c r="AA33" s="9">
        <f>Z33*(546/AB$33)</f>
        <v>37.32421875</v>
      </c>
      <c r="AB33" s="9">
        <f t="shared" si="3"/>
        <v>512</v>
      </c>
      <c r="AC33" s="9"/>
      <c r="AD33" s="9"/>
      <c r="AE33" s="9"/>
      <c r="AF33" s="9"/>
      <c r="AG33" s="9"/>
      <c r="AH33" s="9"/>
      <c r="AI33" s="9"/>
      <c r="AJ33" s="9"/>
    </row>
    <row r="34" spans="1:36" x14ac:dyDescent="0.2">
      <c r="A34" s="1">
        <v>31</v>
      </c>
      <c r="B34" s="9">
        <v>62</v>
      </c>
      <c r="C34" s="9">
        <v>53</v>
      </c>
      <c r="D34" s="9">
        <v>56</v>
      </c>
      <c r="E34" s="9">
        <v>44</v>
      </c>
      <c r="F34" s="9">
        <v>42</v>
      </c>
      <c r="G34" s="9">
        <v>48</v>
      </c>
      <c r="H34" s="9">
        <v>34</v>
      </c>
      <c r="I34" s="9">
        <v>31</v>
      </c>
      <c r="J34" s="9">
        <v>36</v>
      </c>
      <c r="K34" s="9">
        <v>31</v>
      </c>
      <c r="L34" s="9">
        <v>32</v>
      </c>
      <c r="M34" s="9">
        <v>35</v>
      </c>
      <c r="N34" s="9">
        <v>37</v>
      </c>
      <c r="O34" s="9">
        <v>31</v>
      </c>
      <c r="P34" s="9">
        <v>27</v>
      </c>
      <c r="Q34" s="9">
        <v>19</v>
      </c>
      <c r="R34" s="9">
        <v>38</v>
      </c>
      <c r="S34" s="9">
        <v>34</v>
      </c>
      <c r="T34" s="9">
        <v>32</v>
      </c>
      <c r="U34" s="9">
        <v>28</v>
      </c>
      <c r="V34" s="9">
        <v>40</v>
      </c>
      <c r="W34" s="9">
        <v>38</v>
      </c>
      <c r="X34" s="9">
        <v>41</v>
      </c>
      <c r="Y34" s="9">
        <v>30</v>
      </c>
      <c r="Z34" s="9">
        <v>45</v>
      </c>
      <c r="AA34" s="9">
        <f t="shared" ref="AA34:AA42" si="5">Z34*(546/AB$33)</f>
        <v>47.98828125</v>
      </c>
      <c r="AB34" s="9"/>
      <c r="AC34" s="9"/>
      <c r="AD34" s="9"/>
      <c r="AE34" s="9"/>
      <c r="AF34" s="9"/>
      <c r="AG34" s="9"/>
      <c r="AH34" s="9"/>
      <c r="AI34" s="9"/>
      <c r="AJ34" s="9"/>
    </row>
    <row r="35" spans="1:36" x14ac:dyDescent="0.2">
      <c r="A35" s="1">
        <v>32</v>
      </c>
      <c r="B35" s="9">
        <v>52</v>
      </c>
      <c r="C35" s="9">
        <v>71</v>
      </c>
      <c r="D35" s="9">
        <v>70</v>
      </c>
      <c r="E35" s="9">
        <v>44</v>
      </c>
      <c r="F35" s="9">
        <v>49</v>
      </c>
      <c r="G35" s="9">
        <v>43</v>
      </c>
      <c r="H35" s="9">
        <v>36</v>
      </c>
      <c r="I35" s="9">
        <v>40</v>
      </c>
      <c r="J35" s="9">
        <v>34</v>
      </c>
      <c r="K35" s="9">
        <v>41</v>
      </c>
      <c r="L35" s="9">
        <v>38</v>
      </c>
      <c r="M35" s="9">
        <v>40</v>
      </c>
      <c r="N35" s="9">
        <v>32</v>
      </c>
      <c r="O35" s="9">
        <v>34</v>
      </c>
      <c r="P35" s="9">
        <v>24</v>
      </c>
      <c r="Q35" s="9">
        <v>26</v>
      </c>
      <c r="R35" s="9">
        <v>38</v>
      </c>
      <c r="S35" s="9">
        <v>28</v>
      </c>
      <c r="T35" s="9">
        <v>40</v>
      </c>
      <c r="U35" s="9">
        <v>39</v>
      </c>
      <c r="V35" s="9">
        <v>36</v>
      </c>
      <c r="W35" s="9">
        <v>46</v>
      </c>
      <c r="X35" s="9">
        <v>37</v>
      </c>
      <c r="Y35" s="9">
        <v>34</v>
      </c>
      <c r="Z35" s="9">
        <v>38</v>
      </c>
      <c r="AA35" s="9">
        <f t="shared" si="5"/>
        <v>40.5234375</v>
      </c>
      <c r="AB35" s="9"/>
      <c r="AC35" s="9"/>
      <c r="AD35" s="9"/>
      <c r="AE35" s="9"/>
      <c r="AF35" s="9"/>
      <c r="AG35" s="9"/>
      <c r="AH35" s="9"/>
      <c r="AI35" s="9"/>
      <c r="AJ35" s="9"/>
    </row>
    <row r="36" spans="1:36" x14ac:dyDescent="0.2">
      <c r="A36" s="1">
        <v>33</v>
      </c>
      <c r="B36" s="9">
        <v>63</v>
      </c>
      <c r="C36" s="9">
        <v>52</v>
      </c>
      <c r="D36" s="9">
        <v>63</v>
      </c>
      <c r="E36" s="9">
        <v>62</v>
      </c>
      <c r="F36" s="9">
        <v>63</v>
      </c>
      <c r="G36" s="9">
        <v>66</v>
      </c>
      <c r="H36" s="9">
        <v>52</v>
      </c>
      <c r="I36" s="9">
        <v>44</v>
      </c>
      <c r="J36" s="9">
        <v>32</v>
      </c>
      <c r="K36" s="9">
        <v>38</v>
      </c>
      <c r="L36" s="9">
        <v>33</v>
      </c>
      <c r="M36" s="9">
        <v>39</v>
      </c>
      <c r="N36" s="9">
        <v>40</v>
      </c>
      <c r="O36" s="9">
        <v>40</v>
      </c>
      <c r="P36" s="9">
        <v>46</v>
      </c>
      <c r="Q36" s="9">
        <v>33</v>
      </c>
      <c r="R36" s="9">
        <v>36</v>
      </c>
      <c r="S36" s="9">
        <v>35</v>
      </c>
      <c r="T36" s="9">
        <v>38</v>
      </c>
      <c r="U36" s="9">
        <v>42</v>
      </c>
      <c r="V36" s="9">
        <v>39</v>
      </c>
      <c r="W36" s="9">
        <v>51</v>
      </c>
      <c r="X36" s="9">
        <v>46</v>
      </c>
      <c r="Y36" s="9">
        <v>40</v>
      </c>
      <c r="Z36" s="9">
        <v>49</v>
      </c>
      <c r="AA36" s="9">
        <f t="shared" si="5"/>
        <v>52.25390625</v>
      </c>
      <c r="AB36" s="9"/>
      <c r="AC36" s="9"/>
      <c r="AD36" s="9"/>
      <c r="AE36" s="9"/>
      <c r="AF36" s="9"/>
      <c r="AG36" s="9"/>
      <c r="AH36" s="9"/>
      <c r="AI36" s="9"/>
      <c r="AJ36" s="9"/>
    </row>
    <row r="37" spans="1:36" x14ac:dyDescent="0.2">
      <c r="A37" s="1">
        <v>34</v>
      </c>
      <c r="B37" s="9">
        <v>74</v>
      </c>
      <c r="C37" s="9">
        <v>84</v>
      </c>
      <c r="D37" s="9">
        <v>80</v>
      </c>
      <c r="E37" s="9">
        <v>61</v>
      </c>
      <c r="F37" s="9">
        <v>72</v>
      </c>
      <c r="G37" s="9">
        <v>59</v>
      </c>
      <c r="H37" s="9">
        <v>70</v>
      </c>
      <c r="I37" s="9">
        <v>43</v>
      </c>
      <c r="J37" s="9">
        <v>40</v>
      </c>
      <c r="K37" s="9">
        <v>36</v>
      </c>
      <c r="L37" s="9">
        <v>50</v>
      </c>
      <c r="M37" s="9">
        <v>31</v>
      </c>
      <c r="N37" s="9">
        <v>38</v>
      </c>
      <c r="O37" s="9">
        <v>30</v>
      </c>
      <c r="P37" s="9">
        <v>31</v>
      </c>
      <c r="Q37" s="9">
        <v>50</v>
      </c>
      <c r="R37" s="9">
        <v>37</v>
      </c>
      <c r="S37" s="9">
        <v>47</v>
      </c>
      <c r="T37" s="9">
        <v>33</v>
      </c>
      <c r="U37" s="9">
        <v>44</v>
      </c>
      <c r="V37" s="9">
        <v>56</v>
      </c>
      <c r="W37" s="9">
        <v>44</v>
      </c>
      <c r="X37" s="9">
        <v>48</v>
      </c>
      <c r="Y37" s="9">
        <v>50</v>
      </c>
      <c r="Z37" s="9">
        <v>55</v>
      </c>
      <c r="AA37" s="9">
        <f t="shared" si="5"/>
        <v>58.65234375</v>
      </c>
      <c r="AB37" s="9"/>
      <c r="AC37" s="9"/>
      <c r="AD37" s="9"/>
      <c r="AE37" s="9"/>
      <c r="AF37" s="9"/>
      <c r="AG37" s="9"/>
      <c r="AH37" s="9"/>
      <c r="AI37" s="9"/>
      <c r="AJ37" s="9"/>
    </row>
    <row r="38" spans="1:36" x14ac:dyDescent="0.2">
      <c r="A38" s="1">
        <v>35</v>
      </c>
      <c r="B38" s="9">
        <v>80</v>
      </c>
      <c r="C38" s="9">
        <v>76</v>
      </c>
      <c r="D38" s="9">
        <v>87</v>
      </c>
      <c r="E38" s="9">
        <v>77</v>
      </c>
      <c r="F38" s="9">
        <v>67</v>
      </c>
      <c r="G38" s="9">
        <v>81</v>
      </c>
      <c r="H38" s="9">
        <v>64</v>
      </c>
      <c r="I38" s="9">
        <v>63</v>
      </c>
      <c r="J38" s="9">
        <v>61</v>
      </c>
      <c r="K38" s="9">
        <v>46</v>
      </c>
      <c r="L38" s="9">
        <v>44</v>
      </c>
      <c r="M38" s="9">
        <v>41</v>
      </c>
      <c r="N38" s="9">
        <v>37</v>
      </c>
      <c r="O38" s="9">
        <v>44</v>
      </c>
      <c r="P38" s="9">
        <v>38</v>
      </c>
      <c r="Q38" s="9">
        <v>43</v>
      </c>
      <c r="R38" s="9">
        <v>52</v>
      </c>
      <c r="S38" s="9">
        <v>36</v>
      </c>
      <c r="T38" s="9">
        <v>37</v>
      </c>
      <c r="U38" s="9">
        <v>46</v>
      </c>
      <c r="V38" s="9">
        <v>33</v>
      </c>
      <c r="W38" s="9">
        <v>44</v>
      </c>
      <c r="X38" s="9">
        <v>40</v>
      </c>
      <c r="Y38" s="9">
        <v>56</v>
      </c>
      <c r="Z38" s="9">
        <v>54</v>
      </c>
      <c r="AA38" s="9">
        <f t="shared" si="5"/>
        <v>57.5859375</v>
      </c>
      <c r="AB38" s="9"/>
      <c r="AC38" s="9"/>
      <c r="AD38" s="9"/>
      <c r="AE38" s="9"/>
      <c r="AF38" s="9"/>
      <c r="AG38" s="9"/>
      <c r="AH38" s="9"/>
      <c r="AI38" s="9"/>
      <c r="AJ38" s="9"/>
    </row>
    <row r="39" spans="1:36" x14ac:dyDescent="0.2">
      <c r="A39" s="1">
        <v>36</v>
      </c>
      <c r="B39" s="9">
        <v>90</v>
      </c>
      <c r="C39" s="9">
        <v>86</v>
      </c>
      <c r="D39" s="9">
        <v>86</v>
      </c>
      <c r="E39" s="9">
        <v>80</v>
      </c>
      <c r="F39" s="9">
        <v>73</v>
      </c>
      <c r="G39" s="9">
        <v>88</v>
      </c>
      <c r="H39" s="9">
        <v>69</v>
      </c>
      <c r="I39" s="9">
        <v>71</v>
      </c>
      <c r="J39" s="9">
        <v>60</v>
      </c>
      <c r="K39" s="9">
        <v>60</v>
      </c>
      <c r="L39" s="9">
        <v>59</v>
      </c>
      <c r="M39" s="9">
        <v>51</v>
      </c>
      <c r="N39" s="9">
        <v>44</v>
      </c>
      <c r="O39" s="9">
        <v>41</v>
      </c>
      <c r="P39" s="9">
        <v>43</v>
      </c>
      <c r="Q39" s="9">
        <v>45</v>
      </c>
      <c r="R39" s="9">
        <v>51</v>
      </c>
      <c r="S39" s="9">
        <v>40</v>
      </c>
      <c r="T39" s="9">
        <v>37</v>
      </c>
      <c r="U39" s="9">
        <v>38</v>
      </c>
      <c r="V39" s="9">
        <v>52</v>
      </c>
      <c r="W39" s="9">
        <v>54</v>
      </c>
      <c r="X39" s="9">
        <v>42</v>
      </c>
      <c r="Y39" s="9">
        <v>44</v>
      </c>
      <c r="Z39" s="9">
        <v>54</v>
      </c>
      <c r="AA39" s="9">
        <f t="shared" si="5"/>
        <v>57.5859375</v>
      </c>
      <c r="AB39" s="9"/>
      <c r="AC39" s="9"/>
      <c r="AD39" s="9"/>
      <c r="AE39" s="9"/>
      <c r="AF39" s="9"/>
      <c r="AG39" s="9"/>
      <c r="AH39" s="9"/>
      <c r="AI39" s="9"/>
      <c r="AJ39" s="9"/>
    </row>
    <row r="40" spans="1:36" x14ac:dyDescent="0.2">
      <c r="A40" s="1">
        <v>37</v>
      </c>
      <c r="B40" s="9">
        <v>119</v>
      </c>
      <c r="C40" s="9">
        <v>94</v>
      </c>
      <c r="D40" s="9">
        <v>96</v>
      </c>
      <c r="E40" s="9">
        <v>87</v>
      </c>
      <c r="F40" s="9">
        <v>81</v>
      </c>
      <c r="G40" s="9">
        <v>86</v>
      </c>
      <c r="H40" s="9">
        <v>77</v>
      </c>
      <c r="I40" s="9">
        <v>74</v>
      </c>
      <c r="J40" s="9">
        <v>69</v>
      </c>
      <c r="K40" s="9">
        <v>70</v>
      </c>
      <c r="L40" s="9">
        <v>59</v>
      </c>
      <c r="M40" s="9">
        <v>73</v>
      </c>
      <c r="N40" s="9">
        <v>63</v>
      </c>
      <c r="O40" s="9">
        <v>48</v>
      </c>
      <c r="P40" s="9">
        <v>47</v>
      </c>
      <c r="Q40" s="9">
        <v>48</v>
      </c>
      <c r="R40" s="9">
        <v>56</v>
      </c>
      <c r="S40" s="9">
        <v>50</v>
      </c>
      <c r="T40" s="9">
        <v>54</v>
      </c>
      <c r="U40" s="9">
        <v>38</v>
      </c>
      <c r="V40" s="9">
        <v>58</v>
      </c>
      <c r="W40" s="9">
        <v>48</v>
      </c>
      <c r="X40" s="9">
        <v>60</v>
      </c>
      <c r="Y40" s="9">
        <v>56</v>
      </c>
      <c r="Z40" s="9">
        <v>55</v>
      </c>
      <c r="AA40" s="9">
        <f t="shared" si="5"/>
        <v>58.65234375</v>
      </c>
      <c r="AB40" s="9"/>
      <c r="AC40" s="9"/>
      <c r="AD40" s="9"/>
      <c r="AE40" s="9"/>
      <c r="AF40" s="9"/>
      <c r="AG40" s="9"/>
      <c r="AH40" s="9"/>
      <c r="AI40" s="9"/>
      <c r="AJ40" s="9"/>
    </row>
    <row r="41" spans="1:36" x14ac:dyDescent="0.2">
      <c r="A41" s="1">
        <v>38</v>
      </c>
      <c r="B41" s="9">
        <v>113</v>
      </c>
      <c r="C41" s="9">
        <v>131</v>
      </c>
      <c r="D41" s="9">
        <v>89</v>
      </c>
      <c r="E41" s="9">
        <v>100</v>
      </c>
      <c r="F41" s="9">
        <v>93</v>
      </c>
      <c r="G41" s="9">
        <v>83</v>
      </c>
      <c r="H41" s="9">
        <v>89</v>
      </c>
      <c r="I41" s="9">
        <v>76</v>
      </c>
      <c r="J41" s="9">
        <v>93</v>
      </c>
      <c r="K41" s="9">
        <v>81</v>
      </c>
      <c r="L41" s="9">
        <v>64</v>
      </c>
      <c r="M41" s="9">
        <v>76</v>
      </c>
      <c r="N41" s="9">
        <v>59</v>
      </c>
      <c r="O41" s="9">
        <v>60</v>
      </c>
      <c r="P41" s="9">
        <v>49</v>
      </c>
      <c r="Q41" s="9">
        <v>39</v>
      </c>
      <c r="R41" s="9">
        <v>53</v>
      </c>
      <c r="S41" s="9">
        <v>56</v>
      </c>
      <c r="T41" s="9">
        <v>45</v>
      </c>
      <c r="U41" s="9">
        <v>55</v>
      </c>
      <c r="V41" s="9">
        <v>61</v>
      </c>
      <c r="W41" s="9">
        <v>73</v>
      </c>
      <c r="X41" s="9">
        <v>72</v>
      </c>
      <c r="Y41" s="9">
        <v>55</v>
      </c>
      <c r="Z41" s="9">
        <v>68</v>
      </c>
      <c r="AA41" s="9">
        <f t="shared" si="5"/>
        <v>72.515625</v>
      </c>
      <c r="AB41" s="9"/>
      <c r="AC41" s="9"/>
      <c r="AD41" s="9"/>
      <c r="AE41" s="9"/>
      <c r="AF41" s="9"/>
      <c r="AG41" s="9"/>
      <c r="AH41" s="9"/>
      <c r="AI41" s="9"/>
      <c r="AJ41" s="9"/>
    </row>
    <row r="42" spans="1:36" x14ac:dyDescent="0.2">
      <c r="A42" s="1">
        <v>39</v>
      </c>
      <c r="B42" s="9">
        <v>107</v>
      </c>
      <c r="C42" s="9">
        <v>111</v>
      </c>
      <c r="D42" s="9">
        <v>126</v>
      </c>
      <c r="E42" s="9">
        <v>134</v>
      </c>
      <c r="F42" s="9">
        <v>108</v>
      </c>
      <c r="G42" s="9">
        <v>105</v>
      </c>
      <c r="H42" s="9">
        <v>81</v>
      </c>
      <c r="I42" s="9">
        <v>79</v>
      </c>
      <c r="J42" s="9">
        <v>81</v>
      </c>
      <c r="K42" s="9">
        <v>94</v>
      </c>
      <c r="L42" s="9">
        <v>92</v>
      </c>
      <c r="M42" s="9">
        <v>79</v>
      </c>
      <c r="N42" s="9">
        <v>74</v>
      </c>
      <c r="O42" s="9">
        <v>71</v>
      </c>
      <c r="P42" s="9">
        <v>60</v>
      </c>
      <c r="Q42" s="9">
        <v>64</v>
      </c>
      <c r="R42" s="9">
        <v>62</v>
      </c>
      <c r="S42" s="9">
        <v>74</v>
      </c>
      <c r="T42" s="9">
        <v>58</v>
      </c>
      <c r="U42" s="9">
        <v>53</v>
      </c>
      <c r="V42" s="9">
        <v>57</v>
      </c>
      <c r="W42" s="9">
        <v>48</v>
      </c>
      <c r="X42" s="9">
        <v>59</v>
      </c>
      <c r="Y42" s="9">
        <v>59</v>
      </c>
      <c r="Z42" s="9">
        <v>59</v>
      </c>
      <c r="AA42" s="9">
        <f t="shared" si="5"/>
        <v>62.91796875</v>
      </c>
      <c r="AB42" s="9"/>
      <c r="AC42" s="9"/>
      <c r="AD42" s="9"/>
      <c r="AE42" s="9"/>
      <c r="AF42" s="9"/>
      <c r="AG42" s="9"/>
      <c r="AH42" s="9"/>
      <c r="AI42" s="9"/>
      <c r="AJ42" s="9"/>
    </row>
    <row r="43" spans="1:36" x14ac:dyDescent="0.2">
      <c r="A43" s="1">
        <v>40</v>
      </c>
      <c r="B43" s="9">
        <v>143</v>
      </c>
      <c r="C43" s="9">
        <v>128</v>
      </c>
      <c r="D43" s="9">
        <v>115</v>
      </c>
      <c r="E43" s="9">
        <v>129</v>
      </c>
      <c r="F43" s="9">
        <v>123</v>
      </c>
      <c r="G43" s="9">
        <v>123</v>
      </c>
      <c r="H43" s="9">
        <v>115</v>
      </c>
      <c r="I43" s="9">
        <v>87</v>
      </c>
      <c r="J43" s="9">
        <v>97</v>
      </c>
      <c r="K43" s="9">
        <v>106</v>
      </c>
      <c r="L43" s="9">
        <v>100</v>
      </c>
      <c r="M43" s="9">
        <v>105</v>
      </c>
      <c r="N43" s="9">
        <v>90</v>
      </c>
      <c r="O43" s="9">
        <v>67</v>
      </c>
      <c r="P43" s="9">
        <v>70</v>
      </c>
      <c r="Q43" s="9">
        <v>65</v>
      </c>
      <c r="R43" s="9">
        <v>75</v>
      </c>
      <c r="S43" s="9">
        <v>47</v>
      </c>
      <c r="T43" s="9">
        <v>60</v>
      </c>
      <c r="U43" s="9">
        <v>74</v>
      </c>
      <c r="V43" s="9">
        <v>72</v>
      </c>
      <c r="W43" s="9">
        <v>85</v>
      </c>
      <c r="X43" s="9">
        <v>61</v>
      </c>
      <c r="Y43" s="9">
        <v>73</v>
      </c>
      <c r="Z43" s="9">
        <v>69</v>
      </c>
      <c r="AA43" s="9">
        <f>Z43*(1099/AB$43)</f>
        <v>66.929390997352158</v>
      </c>
      <c r="AB43" s="9">
        <f t="shared" si="3"/>
        <v>1133</v>
      </c>
      <c r="AC43" s="9"/>
      <c r="AD43" s="9"/>
      <c r="AE43" s="9"/>
      <c r="AF43" s="9"/>
      <c r="AG43" s="9"/>
      <c r="AH43" s="9"/>
      <c r="AI43" s="9"/>
      <c r="AJ43" s="9"/>
    </row>
    <row r="44" spans="1:36" x14ac:dyDescent="0.2">
      <c r="A44" s="1">
        <v>41</v>
      </c>
      <c r="B44" s="9">
        <v>149</v>
      </c>
      <c r="C44" s="9">
        <v>135</v>
      </c>
      <c r="D44" s="9">
        <v>138</v>
      </c>
      <c r="E44" s="9">
        <v>134</v>
      </c>
      <c r="F44" s="9">
        <v>135</v>
      </c>
      <c r="G44" s="9">
        <v>141</v>
      </c>
      <c r="H44" s="9">
        <v>129</v>
      </c>
      <c r="I44" s="9">
        <v>117</v>
      </c>
      <c r="J44" s="9">
        <v>123</v>
      </c>
      <c r="K44" s="9">
        <v>107</v>
      </c>
      <c r="L44" s="9">
        <v>105</v>
      </c>
      <c r="M44" s="9">
        <v>113</v>
      </c>
      <c r="N44" s="9">
        <v>110</v>
      </c>
      <c r="O44" s="9">
        <v>103</v>
      </c>
      <c r="P44" s="9">
        <v>104</v>
      </c>
      <c r="Q44" s="9">
        <v>70</v>
      </c>
      <c r="R44" s="9">
        <v>65</v>
      </c>
      <c r="S44" s="9">
        <v>77</v>
      </c>
      <c r="T44" s="9">
        <v>72</v>
      </c>
      <c r="U44" s="9">
        <v>65</v>
      </c>
      <c r="V44" s="9">
        <v>78</v>
      </c>
      <c r="W44" s="9">
        <v>78</v>
      </c>
      <c r="X44" s="9">
        <v>72</v>
      </c>
      <c r="Y44" s="9">
        <v>77</v>
      </c>
      <c r="Z44" s="9">
        <v>81</v>
      </c>
      <c r="AA44" s="9">
        <f t="shared" ref="AA44:AA51" si="6">Z44*(1099/AB$43)</f>
        <v>78.569285083848186</v>
      </c>
      <c r="AB44" s="9"/>
      <c r="AC44" s="9"/>
      <c r="AD44" s="9"/>
      <c r="AE44" s="9"/>
      <c r="AF44" s="9"/>
      <c r="AG44" s="9"/>
      <c r="AH44" s="9"/>
      <c r="AI44" s="9"/>
      <c r="AJ44" s="9"/>
    </row>
    <row r="45" spans="1:36" x14ac:dyDescent="0.2">
      <c r="A45" s="1">
        <v>42</v>
      </c>
      <c r="B45" s="9">
        <v>153</v>
      </c>
      <c r="C45" s="9">
        <v>166</v>
      </c>
      <c r="D45" s="9">
        <v>158</v>
      </c>
      <c r="E45" s="9">
        <v>155</v>
      </c>
      <c r="F45" s="9">
        <v>176</v>
      </c>
      <c r="G45" s="9">
        <v>143</v>
      </c>
      <c r="H45" s="9">
        <v>129</v>
      </c>
      <c r="I45" s="9">
        <v>125</v>
      </c>
      <c r="J45" s="9">
        <v>128</v>
      </c>
      <c r="K45" s="9">
        <v>125</v>
      </c>
      <c r="L45" s="9">
        <v>118</v>
      </c>
      <c r="M45" s="9">
        <v>116</v>
      </c>
      <c r="N45" s="9">
        <v>115</v>
      </c>
      <c r="O45" s="9">
        <v>92</v>
      </c>
      <c r="P45" s="9">
        <v>107</v>
      </c>
      <c r="Q45" s="9">
        <v>92</v>
      </c>
      <c r="R45" s="9">
        <v>82</v>
      </c>
      <c r="S45" s="9">
        <v>89</v>
      </c>
      <c r="T45" s="9">
        <v>83</v>
      </c>
      <c r="U45" s="9">
        <v>77</v>
      </c>
      <c r="V45" s="9">
        <v>75</v>
      </c>
      <c r="W45" s="9">
        <v>87</v>
      </c>
      <c r="X45" s="9">
        <v>90</v>
      </c>
      <c r="Y45" s="9">
        <v>88</v>
      </c>
      <c r="Z45" s="9">
        <v>112</v>
      </c>
      <c r="AA45" s="9">
        <f t="shared" si="6"/>
        <v>108.63901147396294</v>
      </c>
      <c r="AB45" s="9"/>
      <c r="AC45" s="9"/>
      <c r="AD45" s="9"/>
      <c r="AE45" s="9"/>
      <c r="AF45" s="9"/>
      <c r="AG45" s="9"/>
      <c r="AH45" s="9"/>
      <c r="AI45" s="9"/>
      <c r="AJ45" s="9"/>
    </row>
    <row r="46" spans="1:36" x14ac:dyDescent="0.2">
      <c r="A46" s="1">
        <v>43</v>
      </c>
      <c r="B46" s="9">
        <v>152</v>
      </c>
      <c r="C46" s="9">
        <v>160</v>
      </c>
      <c r="D46" s="9">
        <v>155</v>
      </c>
      <c r="E46" s="9">
        <v>188</v>
      </c>
      <c r="F46" s="9">
        <v>153</v>
      </c>
      <c r="G46" s="9">
        <v>171</v>
      </c>
      <c r="H46" s="9">
        <v>128</v>
      </c>
      <c r="I46" s="9">
        <v>147</v>
      </c>
      <c r="J46" s="9">
        <v>137</v>
      </c>
      <c r="K46" s="9">
        <v>156</v>
      </c>
      <c r="L46" s="9">
        <v>128</v>
      </c>
      <c r="M46" s="9">
        <v>142</v>
      </c>
      <c r="N46" s="9">
        <v>140</v>
      </c>
      <c r="O46" s="9">
        <v>124</v>
      </c>
      <c r="P46" s="9">
        <v>118</v>
      </c>
      <c r="Q46" s="9">
        <v>120</v>
      </c>
      <c r="R46" s="9">
        <v>91</v>
      </c>
      <c r="S46" s="9">
        <v>99</v>
      </c>
      <c r="T46" s="9">
        <v>91</v>
      </c>
      <c r="U46" s="9">
        <v>82</v>
      </c>
      <c r="V46" s="9">
        <v>99</v>
      </c>
      <c r="W46" s="9">
        <v>93</v>
      </c>
      <c r="X46" s="9">
        <v>112</v>
      </c>
      <c r="Y46" s="9">
        <v>97</v>
      </c>
      <c r="Z46" s="9">
        <v>90</v>
      </c>
      <c r="AA46" s="9">
        <f t="shared" si="6"/>
        <v>87.299205648720218</v>
      </c>
      <c r="AB46" s="9"/>
      <c r="AC46" s="9"/>
      <c r="AD46" s="9"/>
      <c r="AE46" s="9"/>
      <c r="AF46" s="9"/>
      <c r="AG46" s="9"/>
      <c r="AH46" s="9"/>
      <c r="AI46" s="9"/>
      <c r="AJ46" s="9"/>
    </row>
    <row r="47" spans="1:36" x14ac:dyDescent="0.2">
      <c r="A47" s="1">
        <v>44</v>
      </c>
      <c r="B47" s="9">
        <v>213</v>
      </c>
      <c r="C47" s="9">
        <v>185</v>
      </c>
      <c r="D47" s="9">
        <v>216</v>
      </c>
      <c r="E47" s="9">
        <v>195</v>
      </c>
      <c r="F47" s="9">
        <v>177</v>
      </c>
      <c r="G47" s="9">
        <v>189</v>
      </c>
      <c r="H47" s="9">
        <v>200</v>
      </c>
      <c r="I47" s="9">
        <v>175</v>
      </c>
      <c r="J47" s="9">
        <v>158</v>
      </c>
      <c r="K47" s="9">
        <v>153</v>
      </c>
      <c r="L47" s="9">
        <v>142</v>
      </c>
      <c r="M47" s="9">
        <v>147</v>
      </c>
      <c r="N47" s="9">
        <v>124</v>
      </c>
      <c r="O47" s="9">
        <v>133</v>
      </c>
      <c r="P47" s="9">
        <v>133</v>
      </c>
      <c r="Q47" s="9">
        <v>132</v>
      </c>
      <c r="R47" s="9">
        <v>128</v>
      </c>
      <c r="S47" s="9">
        <v>117</v>
      </c>
      <c r="T47" s="9">
        <v>108</v>
      </c>
      <c r="U47" s="9">
        <v>93</v>
      </c>
      <c r="V47" s="9">
        <v>105</v>
      </c>
      <c r="W47" s="9">
        <v>97</v>
      </c>
      <c r="X47" s="9">
        <v>93</v>
      </c>
      <c r="Y47" s="9">
        <v>95</v>
      </c>
      <c r="Z47" s="9">
        <v>98</v>
      </c>
      <c r="AA47" s="9">
        <f t="shared" si="6"/>
        <v>95.05913503971756</v>
      </c>
      <c r="AB47" s="9"/>
      <c r="AC47" s="9"/>
      <c r="AD47" s="9"/>
      <c r="AE47" s="9"/>
      <c r="AF47" s="9"/>
      <c r="AG47" s="9"/>
      <c r="AH47" s="9"/>
      <c r="AI47" s="9"/>
      <c r="AJ47" s="9"/>
    </row>
    <row r="48" spans="1:36" x14ac:dyDescent="0.2">
      <c r="A48" s="1">
        <v>45</v>
      </c>
      <c r="B48" s="9">
        <v>235</v>
      </c>
      <c r="C48" s="9">
        <v>218</v>
      </c>
      <c r="D48" s="9">
        <v>204</v>
      </c>
      <c r="E48" s="9">
        <v>225</v>
      </c>
      <c r="F48" s="9">
        <v>204</v>
      </c>
      <c r="G48" s="9">
        <v>173</v>
      </c>
      <c r="H48" s="9">
        <v>176</v>
      </c>
      <c r="I48" s="9">
        <v>162</v>
      </c>
      <c r="J48" s="9">
        <v>185</v>
      </c>
      <c r="K48" s="9">
        <v>181</v>
      </c>
      <c r="L48" s="9">
        <v>178</v>
      </c>
      <c r="M48" s="9">
        <v>164</v>
      </c>
      <c r="N48" s="9">
        <v>160</v>
      </c>
      <c r="O48" s="9">
        <v>135</v>
      </c>
      <c r="P48" s="9">
        <v>151</v>
      </c>
      <c r="Q48" s="9">
        <v>143</v>
      </c>
      <c r="R48" s="9">
        <v>141</v>
      </c>
      <c r="S48" s="9">
        <v>115</v>
      </c>
      <c r="T48" s="9">
        <v>120</v>
      </c>
      <c r="U48" s="9">
        <v>112</v>
      </c>
      <c r="V48" s="9">
        <v>109</v>
      </c>
      <c r="W48" s="9">
        <v>130</v>
      </c>
      <c r="X48" s="9">
        <v>106</v>
      </c>
      <c r="Y48" s="9">
        <v>109</v>
      </c>
      <c r="Z48" s="9">
        <v>102</v>
      </c>
      <c r="AA48" s="9">
        <f t="shared" si="6"/>
        <v>98.939099735216246</v>
      </c>
      <c r="AB48" s="9"/>
      <c r="AC48" s="9"/>
      <c r="AD48" s="9"/>
      <c r="AE48" s="9"/>
      <c r="AF48" s="9"/>
      <c r="AG48" s="9"/>
      <c r="AH48" s="9"/>
      <c r="AI48" s="9"/>
      <c r="AJ48" s="9"/>
    </row>
    <row r="49" spans="1:36" x14ac:dyDescent="0.2">
      <c r="A49" s="1">
        <v>46</v>
      </c>
      <c r="B49" s="9">
        <v>238</v>
      </c>
      <c r="C49" s="9">
        <v>239</v>
      </c>
      <c r="D49" s="9">
        <v>259</v>
      </c>
      <c r="E49" s="9">
        <v>225</v>
      </c>
      <c r="F49" s="9">
        <v>248</v>
      </c>
      <c r="G49" s="9">
        <v>222</v>
      </c>
      <c r="H49" s="9">
        <v>229</v>
      </c>
      <c r="I49" s="9">
        <v>205</v>
      </c>
      <c r="J49" s="9">
        <v>210</v>
      </c>
      <c r="K49" s="9">
        <v>202</v>
      </c>
      <c r="L49" s="9">
        <v>213</v>
      </c>
      <c r="M49" s="9">
        <v>194</v>
      </c>
      <c r="N49" s="9">
        <v>194</v>
      </c>
      <c r="O49" s="9">
        <v>184</v>
      </c>
      <c r="P49" s="9">
        <v>179</v>
      </c>
      <c r="Q49" s="9">
        <v>154</v>
      </c>
      <c r="R49" s="9">
        <v>166</v>
      </c>
      <c r="S49" s="9">
        <v>151</v>
      </c>
      <c r="T49" s="9">
        <v>162</v>
      </c>
      <c r="U49" s="9">
        <v>142</v>
      </c>
      <c r="V49" s="9">
        <v>132</v>
      </c>
      <c r="W49" s="9">
        <v>128</v>
      </c>
      <c r="X49" s="9">
        <v>126</v>
      </c>
      <c r="Y49" s="9">
        <v>126</v>
      </c>
      <c r="Z49" s="9">
        <v>125</v>
      </c>
      <c r="AA49" s="9">
        <f t="shared" si="6"/>
        <v>121.24889673433363</v>
      </c>
      <c r="AB49" s="9"/>
      <c r="AC49" s="9"/>
      <c r="AD49" s="9"/>
      <c r="AE49" s="9"/>
      <c r="AF49" s="9"/>
      <c r="AG49" s="9"/>
      <c r="AH49" s="9"/>
      <c r="AI49" s="9"/>
      <c r="AJ49" s="9"/>
    </row>
    <row r="50" spans="1:36" x14ac:dyDescent="0.2">
      <c r="A50" s="1">
        <v>47</v>
      </c>
      <c r="B50" s="9">
        <v>286</v>
      </c>
      <c r="C50" s="9">
        <v>263</v>
      </c>
      <c r="D50" s="9">
        <v>275</v>
      </c>
      <c r="E50" s="9">
        <v>265</v>
      </c>
      <c r="F50" s="9">
        <v>264</v>
      </c>
      <c r="G50" s="9">
        <v>242</v>
      </c>
      <c r="H50" s="9">
        <v>225</v>
      </c>
      <c r="I50" s="9">
        <v>240</v>
      </c>
      <c r="J50" s="9">
        <v>222</v>
      </c>
      <c r="K50" s="9">
        <v>218</v>
      </c>
      <c r="L50" s="9">
        <v>182</v>
      </c>
      <c r="M50" s="9">
        <v>244</v>
      </c>
      <c r="N50" s="9">
        <v>226</v>
      </c>
      <c r="O50" s="9">
        <v>195</v>
      </c>
      <c r="P50" s="9">
        <v>172</v>
      </c>
      <c r="Q50" s="9">
        <v>182</v>
      </c>
      <c r="R50" s="9">
        <v>169</v>
      </c>
      <c r="S50" s="9">
        <v>183</v>
      </c>
      <c r="T50" s="9">
        <v>149</v>
      </c>
      <c r="U50" s="9">
        <v>155</v>
      </c>
      <c r="V50" s="9">
        <v>158</v>
      </c>
      <c r="W50" s="9">
        <v>127</v>
      </c>
      <c r="X50" s="9">
        <v>140</v>
      </c>
      <c r="Y50" s="9">
        <v>101</v>
      </c>
      <c r="Z50" s="9">
        <v>133</v>
      </c>
      <c r="AA50" s="9">
        <f t="shared" si="6"/>
        <v>129.00882612533098</v>
      </c>
      <c r="AB50" s="9"/>
      <c r="AC50" s="9"/>
      <c r="AD50" s="9"/>
      <c r="AE50" s="9"/>
      <c r="AF50" s="9"/>
      <c r="AG50" s="9"/>
      <c r="AH50" s="9"/>
      <c r="AI50" s="9"/>
      <c r="AJ50" s="9"/>
    </row>
    <row r="51" spans="1:36" x14ac:dyDescent="0.2">
      <c r="A51" s="1">
        <v>48</v>
      </c>
      <c r="B51" s="9">
        <v>264</v>
      </c>
      <c r="C51" s="9">
        <v>251</v>
      </c>
      <c r="D51" s="9">
        <v>300</v>
      </c>
      <c r="E51" s="9">
        <v>290</v>
      </c>
      <c r="F51" s="9">
        <v>302</v>
      </c>
      <c r="G51" s="9">
        <v>256</v>
      </c>
      <c r="H51" s="9">
        <v>251</v>
      </c>
      <c r="I51" s="9">
        <v>250</v>
      </c>
      <c r="J51" s="9">
        <v>239</v>
      </c>
      <c r="K51" s="9">
        <v>234</v>
      </c>
      <c r="L51" s="9">
        <v>250</v>
      </c>
      <c r="M51" s="9">
        <v>232</v>
      </c>
      <c r="N51" s="9">
        <v>238</v>
      </c>
      <c r="O51" s="9">
        <v>222</v>
      </c>
      <c r="P51" s="9">
        <v>207</v>
      </c>
      <c r="Q51" s="9">
        <v>210</v>
      </c>
      <c r="R51" s="9">
        <v>207</v>
      </c>
      <c r="S51" s="9">
        <v>212</v>
      </c>
      <c r="T51" s="9">
        <v>178</v>
      </c>
      <c r="U51" s="9">
        <v>151</v>
      </c>
      <c r="V51" s="9">
        <v>176</v>
      </c>
      <c r="W51" s="9">
        <v>171</v>
      </c>
      <c r="X51" s="9">
        <v>178</v>
      </c>
      <c r="Y51" s="9">
        <v>133</v>
      </c>
      <c r="Z51" s="9">
        <v>143</v>
      </c>
      <c r="AA51" s="9">
        <f t="shared" si="6"/>
        <v>138.70873786407768</v>
      </c>
      <c r="AB51" s="9"/>
      <c r="AC51" s="9"/>
      <c r="AD51" s="9"/>
      <c r="AE51" s="9"/>
      <c r="AF51" s="9"/>
      <c r="AG51" s="9"/>
      <c r="AH51" s="9"/>
      <c r="AI51" s="9"/>
      <c r="AJ51" s="9"/>
    </row>
    <row r="52" spans="1:36" x14ac:dyDescent="0.2">
      <c r="A52" s="1">
        <v>49</v>
      </c>
      <c r="B52" s="9">
        <v>290</v>
      </c>
      <c r="C52" s="9">
        <v>302</v>
      </c>
      <c r="D52" s="9">
        <v>290</v>
      </c>
      <c r="E52" s="9">
        <v>299</v>
      </c>
      <c r="F52" s="9">
        <v>277</v>
      </c>
      <c r="G52" s="9">
        <v>289</v>
      </c>
      <c r="H52" s="9">
        <v>272</v>
      </c>
      <c r="I52" s="9">
        <v>263</v>
      </c>
      <c r="J52" s="9">
        <v>287</v>
      </c>
      <c r="K52" s="9">
        <v>258</v>
      </c>
      <c r="L52" s="9">
        <v>218</v>
      </c>
      <c r="M52" s="9">
        <v>274</v>
      </c>
      <c r="N52" s="9">
        <v>266</v>
      </c>
      <c r="O52" s="9">
        <v>267</v>
      </c>
      <c r="P52" s="9">
        <v>228</v>
      </c>
      <c r="Q52" s="9">
        <v>226</v>
      </c>
      <c r="R52" s="9">
        <v>205</v>
      </c>
      <c r="S52" s="9">
        <v>216</v>
      </c>
      <c r="T52" s="9">
        <v>190</v>
      </c>
      <c r="U52" s="9">
        <v>207</v>
      </c>
      <c r="V52" s="9">
        <v>194</v>
      </c>
      <c r="W52" s="9">
        <v>193</v>
      </c>
      <c r="X52" s="9">
        <v>213</v>
      </c>
      <c r="Y52" s="9">
        <v>169</v>
      </c>
      <c r="Z52" s="9">
        <v>180</v>
      </c>
      <c r="AA52" s="9">
        <f>Z52*(1099/AB$43)</f>
        <v>174.59841129744044</v>
      </c>
      <c r="AB52" s="9"/>
      <c r="AC52" s="9"/>
      <c r="AD52" s="9"/>
      <c r="AE52" s="9"/>
      <c r="AF52" s="9"/>
      <c r="AG52" s="9"/>
      <c r="AH52" s="9"/>
      <c r="AI52" s="9"/>
      <c r="AJ52" s="9"/>
    </row>
    <row r="53" spans="1:36" x14ac:dyDescent="0.2">
      <c r="A53" s="2">
        <v>50</v>
      </c>
      <c r="B53" s="9">
        <v>274</v>
      </c>
      <c r="C53" s="9">
        <v>274</v>
      </c>
      <c r="D53" s="9">
        <v>322</v>
      </c>
      <c r="E53" s="9">
        <v>331</v>
      </c>
      <c r="F53" s="9">
        <v>325</v>
      </c>
      <c r="G53" s="9">
        <v>319</v>
      </c>
      <c r="H53" s="9">
        <v>297</v>
      </c>
      <c r="I53" s="9">
        <v>271</v>
      </c>
      <c r="J53" s="9">
        <v>287</v>
      </c>
      <c r="K53" s="9">
        <v>323</v>
      </c>
      <c r="L53" s="9">
        <v>286</v>
      </c>
      <c r="M53" s="9">
        <v>282</v>
      </c>
      <c r="N53" s="9">
        <v>282</v>
      </c>
      <c r="O53" s="9">
        <v>236</v>
      </c>
      <c r="P53" s="9">
        <v>274</v>
      </c>
      <c r="Q53" s="9">
        <v>242</v>
      </c>
      <c r="R53" s="9">
        <v>255</v>
      </c>
      <c r="S53" s="9">
        <v>235</v>
      </c>
      <c r="T53" s="9">
        <v>228</v>
      </c>
      <c r="U53" s="9">
        <v>212</v>
      </c>
      <c r="V53" s="9">
        <v>233</v>
      </c>
      <c r="W53" s="9">
        <v>271</v>
      </c>
      <c r="X53" s="9">
        <v>216</v>
      </c>
      <c r="Y53" s="9">
        <v>211</v>
      </c>
      <c r="Z53" s="9">
        <v>212</v>
      </c>
      <c r="AA53" s="9">
        <f>Z53*(3153/AB$53)</f>
        <v>189.6272340425532</v>
      </c>
      <c r="AB53" s="9">
        <f t="shared" si="3"/>
        <v>3525</v>
      </c>
      <c r="AC53" s="9"/>
      <c r="AD53" s="9"/>
      <c r="AE53" s="9"/>
      <c r="AF53" s="9"/>
      <c r="AG53" s="9"/>
      <c r="AH53" s="9"/>
      <c r="AI53" s="9"/>
      <c r="AJ53" s="9"/>
    </row>
    <row r="54" spans="1:36" x14ac:dyDescent="0.2">
      <c r="A54" s="1">
        <v>51</v>
      </c>
      <c r="B54" s="9">
        <v>328</v>
      </c>
      <c r="C54" s="9">
        <v>342</v>
      </c>
      <c r="D54" s="9">
        <v>310</v>
      </c>
      <c r="E54" s="9">
        <v>341</v>
      </c>
      <c r="F54" s="9">
        <v>341</v>
      </c>
      <c r="G54" s="9">
        <v>302</v>
      </c>
      <c r="H54" s="9">
        <v>329</v>
      </c>
      <c r="I54" s="9">
        <v>316</v>
      </c>
      <c r="J54" s="9">
        <v>357</v>
      </c>
      <c r="K54" s="9">
        <v>309</v>
      </c>
      <c r="L54" s="9">
        <v>333</v>
      </c>
      <c r="M54" s="9">
        <v>319</v>
      </c>
      <c r="N54" s="9">
        <v>306</v>
      </c>
      <c r="O54" s="9">
        <v>308</v>
      </c>
      <c r="P54" s="9">
        <v>297</v>
      </c>
      <c r="Q54" s="9">
        <v>316</v>
      </c>
      <c r="R54" s="9">
        <v>323</v>
      </c>
      <c r="S54" s="9">
        <v>240</v>
      </c>
      <c r="T54" s="9">
        <v>268</v>
      </c>
      <c r="U54" s="9">
        <v>249</v>
      </c>
      <c r="V54" s="9">
        <v>274</v>
      </c>
      <c r="W54" s="9">
        <v>265</v>
      </c>
      <c r="X54" s="9">
        <v>262</v>
      </c>
      <c r="Y54" s="9">
        <v>217</v>
      </c>
      <c r="Z54" s="9">
        <v>206</v>
      </c>
      <c r="AA54" s="9">
        <f t="shared" ref="AA54:AA62" si="7">Z54*(3153/AB$53)</f>
        <v>184.2604255319149</v>
      </c>
      <c r="AB54" s="9"/>
      <c r="AC54" s="9"/>
      <c r="AD54" s="9"/>
      <c r="AE54" s="9"/>
      <c r="AF54" s="9"/>
      <c r="AG54" s="9"/>
      <c r="AH54" s="9"/>
      <c r="AI54" s="9"/>
      <c r="AJ54" s="9"/>
    </row>
    <row r="55" spans="1:36" x14ac:dyDescent="0.2">
      <c r="A55" s="1">
        <v>52</v>
      </c>
      <c r="B55" s="9">
        <v>413</v>
      </c>
      <c r="C55" s="9">
        <v>382</v>
      </c>
      <c r="D55" s="9">
        <v>371</v>
      </c>
      <c r="E55" s="9">
        <v>366</v>
      </c>
      <c r="F55" s="9">
        <v>354</v>
      </c>
      <c r="G55" s="9">
        <v>371</v>
      </c>
      <c r="H55" s="9">
        <v>371</v>
      </c>
      <c r="I55" s="9">
        <v>350</v>
      </c>
      <c r="J55" s="9">
        <v>327</v>
      </c>
      <c r="K55" s="9">
        <v>346</v>
      </c>
      <c r="L55" s="9">
        <v>324</v>
      </c>
      <c r="M55" s="9">
        <v>338</v>
      </c>
      <c r="N55" s="9">
        <v>317</v>
      </c>
      <c r="O55" s="9">
        <v>296</v>
      </c>
      <c r="P55" s="9">
        <v>305</v>
      </c>
      <c r="Q55" s="9">
        <v>301</v>
      </c>
      <c r="R55" s="9">
        <v>350</v>
      </c>
      <c r="S55" s="9">
        <v>284</v>
      </c>
      <c r="T55" s="9">
        <v>262</v>
      </c>
      <c r="U55" s="9">
        <v>291</v>
      </c>
      <c r="V55" s="9">
        <v>260</v>
      </c>
      <c r="W55" s="9">
        <v>284</v>
      </c>
      <c r="X55" s="9">
        <v>272</v>
      </c>
      <c r="Y55" s="9">
        <v>289</v>
      </c>
      <c r="Z55" s="9">
        <v>272</v>
      </c>
      <c r="AA55" s="9">
        <f t="shared" si="7"/>
        <v>243.29531914893616</v>
      </c>
      <c r="AB55" s="9"/>
      <c r="AC55" s="9"/>
      <c r="AD55" s="9"/>
      <c r="AE55" s="9"/>
      <c r="AF55" s="9"/>
      <c r="AG55" s="9"/>
      <c r="AH55" s="9"/>
      <c r="AI55" s="9"/>
      <c r="AJ55" s="9"/>
    </row>
    <row r="56" spans="1:36" x14ac:dyDescent="0.2">
      <c r="A56" s="1">
        <v>53</v>
      </c>
      <c r="B56" s="9">
        <v>408</v>
      </c>
      <c r="C56" s="9">
        <v>414</v>
      </c>
      <c r="D56" s="9">
        <v>412</v>
      </c>
      <c r="E56" s="9">
        <v>380</v>
      </c>
      <c r="F56" s="9">
        <v>396</v>
      </c>
      <c r="G56" s="9">
        <v>344</v>
      </c>
      <c r="H56" s="9">
        <v>351</v>
      </c>
      <c r="I56" s="9">
        <v>336</v>
      </c>
      <c r="J56" s="9">
        <v>371</v>
      </c>
      <c r="K56" s="9">
        <v>353</v>
      </c>
      <c r="L56" s="9">
        <v>374</v>
      </c>
      <c r="M56" s="9">
        <v>391</v>
      </c>
      <c r="N56" s="9">
        <v>376</v>
      </c>
      <c r="O56" s="9">
        <v>372</v>
      </c>
      <c r="P56" s="9">
        <v>342</v>
      </c>
      <c r="Q56" s="9">
        <v>319</v>
      </c>
      <c r="R56" s="9">
        <v>342</v>
      </c>
      <c r="S56" s="9">
        <v>323</v>
      </c>
      <c r="T56" s="9">
        <v>327</v>
      </c>
      <c r="U56" s="9">
        <v>305</v>
      </c>
      <c r="V56" s="9">
        <v>276</v>
      </c>
      <c r="W56" s="9">
        <v>298</v>
      </c>
      <c r="X56" s="9">
        <v>309</v>
      </c>
      <c r="Y56" s="9">
        <v>295</v>
      </c>
      <c r="Z56" s="9">
        <v>332</v>
      </c>
      <c r="AA56" s="9">
        <f t="shared" si="7"/>
        <v>296.96340425531918</v>
      </c>
      <c r="AB56" s="9"/>
      <c r="AC56" s="9"/>
      <c r="AD56" s="9"/>
      <c r="AE56" s="9"/>
      <c r="AF56" s="9"/>
      <c r="AG56" s="9"/>
      <c r="AH56" s="9"/>
      <c r="AI56" s="9"/>
      <c r="AJ56" s="9"/>
    </row>
    <row r="57" spans="1:36" x14ac:dyDescent="0.2">
      <c r="A57" s="1">
        <v>54</v>
      </c>
      <c r="B57" s="9">
        <v>380</v>
      </c>
      <c r="C57" s="9">
        <v>472</v>
      </c>
      <c r="D57" s="9">
        <v>465</v>
      </c>
      <c r="E57" s="9">
        <v>453</v>
      </c>
      <c r="F57" s="9">
        <v>405</v>
      </c>
      <c r="G57" s="9">
        <v>376</v>
      </c>
      <c r="H57" s="9">
        <v>398</v>
      </c>
      <c r="I57" s="9">
        <v>408</v>
      </c>
      <c r="J57" s="9">
        <v>355</v>
      </c>
      <c r="K57" s="9">
        <v>414</v>
      </c>
      <c r="L57" s="9">
        <v>383</v>
      </c>
      <c r="M57" s="9">
        <v>395</v>
      </c>
      <c r="N57" s="9">
        <v>377</v>
      </c>
      <c r="O57" s="9">
        <v>385</v>
      </c>
      <c r="P57" s="9">
        <v>356</v>
      </c>
      <c r="Q57" s="9">
        <v>392</v>
      </c>
      <c r="R57" s="9">
        <v>389</v>
      </c>
      <c r="S57" s="9">
        <v>370</v>
      </c>
      <c r="T57" s="9">
        <v>371</v>
      </c>
      <c r="U57" s="9">
        <v>326</v>
      </c>
      <c r="V57" s="9">
        <v>321</v>
      </c>
      <c r="W57" s="9">
        <v>345</v>
      </c>
      <c r="X57" s="9">
        <v>338</v>
      </c>
      <c r="Y57" s="9">
        <v>321</v>
      </c>
      <c r="Z57" s="9">
        <v>335</v>
      </c>
      <c r="AA57" s="9">
        <f t="shared" si="7"/>
        <v>299.64680851063832</v>
      </c>
      <c r="AB57" s="9"/>
      <c r="AC57" s="9"/>
      <c r="AD57" s="9"/>
      <c r="AE57" s="9"/>
      <c r="AF57" s="9"/>
      <c r="AG57" s="9"/>
      <c r="AH57" s="9"/>
      <c r="AI57" s="9"/>
      <c r="AJ57" s="9"/>
    </row>
    <row r="58" spans="1:36" x14ac:dyDescent="0.2">
      <c r="A58" s="1">
        <v>55</v>
      </c>
      <c r="B58" s="9">
        <v>391</v>
      </c>
      <c r="C58" s="9">
        <v>388</v>
      </c>
      <c r="D58" s="9">
        <v>512</v>
      </c>
      <c r="E58" s="9">
        <v>469</v>
      </c>
      <c r="F58" s="9">
        <v>412</v>
      </c>
      <c r="G58" s="9">
        <v>449</v>
      </c>
      <c r="H58" s="9">
        <v>411</v>
      </c>
      <c r="I58" s="9">
        <v>409</v>
      </c>
      <c r="J58" s="9">
        <v>430</v>
      </c>
      <c r="K58" s="9">
        <v>418</v>
      </c>
      <c r="L58" s="9">
        <v>427</v>
      </c>
      <c r="M58" s="9">
        <v>418</v>
      </c>
      <c r="N58" s="9">
        <v>406</v>
      </c>
      <c r="O58" s="9">
        <v>395</v>
      </c>
      <c r="P58" s="9">
        <v>415</v>
      </c>
      <c r="Q58" s="9">
        <v>419</v>
      </c>
      <c r="R58" s="9">
        <v>401</v>
      </c>
      <c r="S58" s="9">
        <v>434</v>
      </c>
      <c r="T58" s="9">
        <v>395</v>
      </c>
      <c r="U58" s="9">
        <v>381</v>
      </c>
      <c r="V58" s="9">
        <v>348</v>
      </c>
      <c r="W58" s="9">
        <v>384</v>
      </c>
      <c r="X58" s="9">
        <v>383</v>
      </c>
      <c r="Y58" s="9">
        <v>356</v>
      </c>
      <c r="Z58" s="9">
        <v>360</v>
      </c>
      <c r="AA58" s="9">
        <f t="shared" si="7"/>
        <v>322.00851063829788</v>
      </c>
      <c r="AB58" s="9"/>
      <c r="AC58" s="9"/>
      <c r="AD58" s="9"/>
      <c r="AE58" s="9"/>
      <c r="AF58" s="9"/>
      <c r="AG58" s="9"/>
      <c r="AH58" s="9"/>
      <c r="AI58" s="9"/>
      <c r="AJ58" s="9"/>
    </row>
    <row r="59" spans="1:36" x14ac:dyDescent="0.2">
      <c r="A59" s="1">
        <v>56</v>
      </c>
      <c r="B59" s="9">
        <v>430</v>
      </c>
      <c r="C59" s="9">
        <v>450</v>
      </c>
      <c r="D59" s="9">
        <v>509</v>
      </c>
      <c r="E59" s="9">
        <v>518</v>
      </c>
      <c r="F59" s="9">
        <v>481</v>
      </c>
      <c r="G59" s="9">
        <v>445</v>
      </c>
      <c r="H59" s="9">
        <v>439</v>
      </c>
      <c r="I59" s="9">
        <v>417</v>
      </c>
      <c r="J59" s="9">
        <v>429</v>
      </c>
      <c r="K59" s="9">
        <v>442</v>
      </c>
      <c r="L59" s="9">
        <v>468</v>
      </c>
      <c r="M59" s="9">
        <v>455</v>
      </c>
      <c r="N59" s="9">
        <v>416</v>
      </c>
      <c r="O59" s="9">
        <v>447</v>
      </c>
      <c r="P59" s="9">
        <v>411</v>
      </c>
      <c r="Q59" s="9">
        <v>440</v>
      </c>
      <c r="R59" s="9">
        <v>479</v>
      </c>
      <c r="S59" s="9">
        <v>404</v>
      </c>
      <c r="T59" s="9">
        <v>431</v>
      </c>
      <c r="U59" s="9">
        <v>411</v>
      </c>
      <c r="V59" s="9">
        <v>421</v>
      </c>
      <c r="W59" s="9">
        <v>474</v>
      </c>
      <c r="X59" s="9">
        <v>439</v>
      </c>
      <c r="Y59" s="9">
        <v>353</v>
      </c>
      <c r="Z59" s="9">
        <v>384</v>
      </c>
      <c r="AA59" s="9">
        <f t="shared" si="7"/>
        <v>343.47574468085105</v>
      </c>
      <c r="AB59" s="9"/>
      <c r="AC59" s="9"/>
      <c r="AD59" s="9"/>
      <c r="AE59" s="9"/>
      <c r="AF59" s="9"/>
      <c r="AG59" s="9"/>
      <c r="AH59" s="9"/>
      <c r="AI59" s="9"/>
      <c r="AJ59" s="9"/>
    </row>
    <row r="60" spans="1:36" x14ac:dyDescent="0.2">
      <c r="A60" s="1">
        <v>57</v>
      </c>
      <c r="B60" s="9">
        <v>431</v>
      </c>
      <c r="C60" s="9">
        <v>483</v>
      </c>
      <c r="D60" s="9">
        <v>442</v>
      </c>
      <c r="E60" s="9">
        <v>502</v>
      </c>
      <c r="F60" s="9">
        <v>571</v>
      </c>
      <c r="G60" s="9">
        <v>549</v>
      </c>
      <c r="H60" s="9">
        <v>513</v>
      </c>
      <c r="I60" s="9">
        <v>469</v>
      </c>
      <c r="J60" s="9">
        <v>456</v>
      </c>
      <c r="K60" s="9">
        <v>430</v>
      </c>
      <c r="L60" s="9">
        <v>459</v>
      </c>
      <c r="M60" s="9">
        <v>457</v>
      </c>
      <c r="N60" s="9">
        <v>489</v>
      </c>
      <c r="O60" s="9">
        <v>453</v>
      </c>
      <c r="P60" s="9">
        <v>451</v>
      </c>
      <c r="Q60" s="9">
        <v>456</v>
      </c>
      <c r="R60" s="9">
        <v>516</v>
      </c>
      <c r="S60" s="9">
        <v>450</v>
      </c>
      <c r="T60" s="9">
        <v>509</v>
      </c>
      <c r="U60" s="9">
        <v>423</v>
      </c>
      <c r="V60" s="9">
        <v>419</v>
      </c>
      <c r="W60" s="9">
        <v>475</v>
      </c>
      <c r="X60" s="9">
        <v>439</v>
      </c>
      <c r="Y60" s="9">
        <v>431</v>
      </c>
      <c r="Z60" s="9">
        <v>446</v>
      </c>
      <c r="AA60" s="9">
        <f t="shared" si="7"/>
        <v>398.9327659574468</v>
      </c>
      <c r="AB60" s="9"/>
      <c r="AC60" s="9"/>
      <c r="AD60" s="9"/>
      <c r="AE60" s="9"/>
      <c r="AF60" s="9"/>
      <c r="AG60" s="9"/>
      <c r="AH60" s="9"/>
      <c r="AI60" s="9"/>
      <c r="AJ60" s="9"/>
    </row>
    <row r="61" spans="1:36" x14ac:dyDescent="0.2">
      <c r="A61" s="1">
        <v>58</v>
      </c>
      <c r="B61" s="9">
        <v>417</v>
      </c>
      <c r="C61" s="9">
        <v>447</v>
      </c>
      <c r="D61" s="9">
        <v>452</v>
      </c>
      <c r="E61" s="9">
        <v>484</v>
      </c>
      <c r="F61" s="9">
        <v>533</v>
      </c>
      <c r="G61" s="9">
        <v>597</v>
      </c>
      <c r="H61" s="9">
        <v>561</v>
      </c>
      <c r="I61" s="9">
        <v>548</v>
      </c>
      <c r="J61" s="9">
        <v>517</v>
      </c>
      <c r="K61" s="9">
        <v>455</v>
      </c>
      <c r="L61" s="9">
        <v>516</v>
      </c>
      <c r="M61" s="9">
        <v>514</v>
      </c>
      <c r="N61" s="9">
        <v>531</v>
      </c>
      <c r="O61" s="9">
        <v>478</v>
      </c>
      <c r="P61" s="9">
        <v>499</v>
      </c>
      <c r="Q61" s="9">
        <v>511</v>
      </c>
      <c r="R61" s="9">
        <v>514</v>
      </c>
      <c r="S61" s="9">
        <v>517</v>
      </c>
      <c r="T61" s="9">
        <v>481</v>
      </c>
      <c r="U61" s="9">
        <v>498</v>
      </c>
      <c r="V61" s="9">
        <v>474</v>
      </c>
      <c r="W61" s="9">
        <v>494</v>
      </c>
      <c r="X61" s="9">
        <v>533</v>
      </c>
      <c r="Y61" s="9">
        <v>481</v>
      </c>
      <c r="Z61" s="9">
        <v>461</v>
      </c>
      <c r="AA61" s="9">
        <f t="shared" si="7"/>
        <v>412.34978723404254</v>
      </c>
      <c r="AB61" s="9"/>
      <c r="AC61" s="9"/>
      <c r="AD61" s="9"/>
      <c r="AE61" s="9"/>
      <c r="AF61" s="9"/>
      <c r="AG61" s="9"/>
      <c r="AH61" s="9"/>
      <c r="AI61" s="9"/>
      <c r="AJ61" s="9"/>
    </row>
    <row r="62" spans="1:36" x14ac:dyDescent="0.2">
      <c r="A62" s="1">
        <v>59</v>
      </c>
      <c r="B62" s="9">
        <v>443</v>
      </c>
      <c r="C62" s="9">
        <v>448</v>
      </c>
      <c r="D62" s="9">
        <v>465</v>
      </c>
      <c r="E62" s="9">
        <v>531</v>
      </c>
      <c r="F62" s="9">
        <v>511</v>
      </c>
      <c r="G62" s="9">
        <v>520</v>
      </c>
      <c r="H62" s="9">
        <v>608</v>
      </c>
      <c r="I62" s="9">
        <v>567</v>
      </c>
      <c r="J62" s="9">
        <v>580</v>
      </c>
      <c r="K62" s="9">
        <v>526</v>
      </c>
      <c r="L62" s="9">
        <v>519</v>
      </c>
      <c r="M62" s="9">
        <v>541</v>
      </c>
      <c r="N62" s="9">
        <v>551</v>
      </c>
      <c r="O62" s="9">
        <v>533</v>
      </c>
      <c r="P62" s="9">
        <v>555</v>
      </c>
      <c r="Q62" s="9">
        <v>551</v>
      </c>
      <c r="R62" s="9">
        <v>557</v>
      </c>
      <c r="S62" s="9">
        <v>526</v>
      </c>
      <c r="T62" s="9">
        <v>564</v>
      </c>
      <c r="U62" s="9">
        <v>526</v>
      </c>
      <c r="V62" s="9">
        <v>492</v>
      </c>
      <c r="W62" s="9">
        <v>593</v>
      </c>
      <c r="X62" s="9">
        <v>539</v>
      </c>
      <c r="Y62" s="9">
        <v>549</v>
      </c>
      <c r="Z62" s="9">
        <v>517</v>
      </c>
      <c r="AA62" s="9">
        <f t="shared" si="7"/>
        <v>462.44</v>
      </c>
      <c r="AB62" s="9"/>
      <c r="AC62" s="9"/>
      <c r="AD62" s="9"/>
      <c r="AE62" s="9"/>
      <c r="AF62" s="9"/>
      <c r="AG62" s="9"/>
      <c r="AH62" s="9"/>
      <c r="AI62" s="9"/>
      <c r="AJ62" s="9"/>
    </row>
    <row r="63" spans="1:36" x14ac:dyDescent="0.2">
      <c r="A63" s="1">
        <v>60</v>
      </c>
      <c r="B63" s="9">
        <v>486</v>
      </c>
      <c r="C63" s="9">
        <v>478</v>
      </c>
      <c r="D63" s="9">
        <v>495</v>
      </c>
      <c r="E63" s="9">
        <v>538</v>
      </c>
      <c r="F63" s="9">
        <v>516</v>
      </c>
      <c r="G63" s="9">
        <v>558</v>
      </c>
      <c r="H63" s="9">
        <v>573</v>
      </c>
      <c r="I63" s="9">
        <v>695</v>
      </c>
      <c r="J63" s="9">
        <v>685</v>
      </c>
      <c r="K63" s="9">
        <v>577</v>
      </c>
      <c r="L63" s="9">
        <v>585</v>
      </c>
      <c r="M63" s="9">
        <v>558</v>
      </c>
      <c r="N63" s="9">
        <v>611</v>
      </c>
      <c r="O63" s="9">
        <v>618</v>
      </c>
      <c r="P63" s="9">
        <v>547</v>
      </c>
      <c r="Q63" s="9">
        <v>587</v>
      </c>
      <c r="R63" s="9">
        <v>577</v>
      </c>
      <c r="S63" s="9">
        <v>592</v>
      </c>
      <c r="T63" s="9">
        <v>622</v>
      </c>
      <c r="U63" s="9">
        <v>570</v>
      </c>
      <c r="V63" s="9">
        <v>569</v>
      </c>
      <c r="W63" s="9">
        <v>648</v>
      </c>
      <c r="X63" s="9">
        <v>604</v>
      </c>
      <c r="Y63" s="9">
        <v>566</v>
      </c>
      <c r="Z63" s="9">
        <v>560</v>
      </c>
      <c r="AA63" s="9">
        <f>Z63*(8494/AB$63)</f>
        <v>551.43055877579411</v>
      </c>
      <c r="AB63" s="9">
        <f t="shared" si="3"/>
        <v>8626</v>
      </c>
      <c r="AC63" s="9"/>
      <c r="AD63" s="9"/>
      <c r="AE63" s="9"/>
      <c r="AF63" s="9"/>
      <c r="AG63" s="9"/>
      <c r="AH63" s="9"/>
      <c r="AI63" s="9"/>
      <c r="AJ63" s="9"/>
    </row>
    <row r="64" spans="1:36" x14ac:dyDescent="0.2">
      <c r="A64" s="1">
        <v>61</v>
      </c>
      <c r="B64" s="9">
        <v>547</v>
      </c>
      <c r="C64" s="9">
        <v>554</v>
      </c>
      <c r="D64" s="9">
        <v>548</v>
      </c>
      <c r="E64" s="9">
        <v>494</v>
      </c>
      <c r="F64" s="9">
        <v>573</v>
      </c>
      <c r="G64" s="9">
        <v>573</v>
      </c>
      <c r="H64" s="9">
        <v>589</v>
      </c>
      <c r="I64" s="9">
        <v>623</v>
      </c>
      <c r="J64" s="9">
        <v>733</v>
      </c>
      <c r="K64" s="9">
        <v>696</v>
      </c>
      <c r="L64" s="9">
        <v>647</v>
      </c>
      <c r="M64" s="9">
        <v>599</v>
      </c>
      <c r="N64" s="9">
        <v>602</v>
      </c>
      <c r="O64" s="9">
        <v>628</v>
      </c>
      <c r="P64" s="9">
        <v>623</v>
      </c>
      <c r="Q64" s="9">
        <v>660</v>
      </c>
      <c r="R64" s="9">
        <v>610</v>
      </c>
      <c r="S64" s="9">
        <v>622</v>
      </c>
      <c r="T64" s="9">
        <v>627</v>
      </c>
      <c r="U64" s="9">
        <v>623</v>
      </c>
      <c r="V64" s="9">
        <v>614</v>
      </c>
      <c r="W64" s="9">
        <v>690</v>
      </c>
      <c r="X64" s="9">
        <v>612</v>
      </c>
      <c r="Y64" s="9">
        <v>647</v>
      </c>
      <c r="Z64" s="9">
        <v>643</v>
      </c>
      <c r="AA64" s="9">
        <f t="shared" ref="AA64:AA72" si="8">Z64*(8494/AB$63)</f>
        <v>633.1604451657779</v>
      </c>
      <c r="AB64" s="9"/>
      <c r="AC64" s="9"/>
      <c r="AD64" s="9"/>
      <c r="AE64" s="9"/>
      <c r="AF64" s="9"/>
      <c r="AG64" s="9"/>
      <c r="AH64" s="9"/>
      <c r="AI64" s="9"/>
      <c r="AJ64" s="9"/>
    </row>
    <row r="65" spans="1:36" x14ac:dyDescent="0.2">
      <c r="A65" s="1">
        <v>62</v>
      </c>
      <c r="B65" s="9">
        <v>509</v>
      </c>
      <c r="C65" s="9">
        <v>540</v>
      </c>
      <c r="D65" s="9">
        <v>564</v>
      </c>
      <c r="E65" s="9">
        <v>561</v>
      </c>
      <c r="F65" s="9">
        <v>538</v>
      </c>
      <c r="G65" s="9">
        <v>503</v>
      </c>
      <c r="H65" s="9">
        <v>588</v>
      </c>
      <c r="I65" s="9">
        <v>596</v>
      </c>
      <c r="J65" s="9">
        <v>689</v>
      </c>
      <c r="K65" s="9">
        <v>795</v>
      </c>
      <c r="L65" s="9">
        <v>722</v>
      </c>
      <c r="M65" s="9">
        <v>670</v>
      </c>
      <c r="N65" s="9">
        <v>671</v>
      </c>
      <c r="O65" s="9">
        <v>678</v>
      </c>
      <c r="P65" s="9">
        <v>654</v>
      </c>
      <c r="Q65" s="9">
        <v>671</v>
      </c>
      <c r="R65" s="9">
        <v>703</v>
      </c>
      <c r="S65" s="9">
        <v>694</v>
      </c>
      <c r="T65" s="9">
        <v>681</v>
      </c>
      <c r="U65" s="9">
        <v>671</v>
      </c>
      <c r="V65" s="9">
        <v>695</v>
      </c>
      <c r="W65" s="9">
        <v>732</v>
      </c>
      <c r="X65" s="9">
        <v>690</v>
      </c>
      <c r="Y65" s="9">
        <v>665</v>
      </c>
      <c r="Z65" s="9">
        <v>680</v>
      </c>
      <c r="AA65" s="9">
        <f t="shared" si="8"/>
        <v>669.59424994203573</v>
      </c>
      <c r="AB65" s="9"/>
      <c r="AC65" s="9"/>
      <c r="AD65" s="9"/>
      <c r="AE65" s="9"/>
      <c r="AF65" s="9"/>
      <c r="AG65" s="9"/>
      <c r="AH65" s="9"/>
      <c r="AI65" s="9"/>
      <c r="AJ65" s="9"/>
    </row>
    <row r="66" spans="1:36" x14ac:dyDescent="0.2">
      <c r="A66" s="1">
        <v>63</v>
      </c>
      <c r="B66" s="9">
        <v>555</v>
      </c>
      <c r="C66" s="9">
        <v>591</v>
      </c>
      <c r="D66" s="9">
        <v>615</v>
      </c>
      <c r="E66" s="9">
        <v>562</v>
      </c>
      <c r="F66" s="9">
        <v>557</v>
      </c>
      <c r="G66" s="9">
        <v>572</v>
      </c>
      <c r="H66" s="9">
        <v>581</v>
      </c>
      <c r="I66" s="9">
        <v>568</v>
      </c>
      <c r="J66" s="9">
        <v>613</v>
      </c>
      <c r="K66" s="9">
        <v>659</v>
      </c>
      <c r="L66" s="9">
        <v>807</v>
      </c>
      <c r="M66" s="9">
        <v>767</v>
      </c>
      <c r="N66" s="9">
        <v>743</v>
      </c>
      <c r="O66" s="9">
        <v>738</v>
      </c>
      <c r="P66" s="9">
        <v>705</v>
      </c>
      <c r="Q66" s="9">
        <v>765</v>
      </c>
      <c r="R66" s="9">
        <v>709</v>
      </c>
      <c r="S66" s="9">
        <v>722</v>
      </c>
      <c r="T66" s="9">
        <v>715</v>
      </c>
      <c r="U66" s="9">
        <v>707</v>
      </c>
      <c r="V66" s="9">
        <v>747</v>
      </c>
      <c r="W66" s="9">
        <v>752</v>
      </c>
      <c r="X66" s="9">
        <v>755</v>
      </c>
      <c r="Y66" s="9">
        <v>805</v>
      </c>
      <c r="Z66" s="9">
        <v>745</v>
      </c>
      <c r="AA66" s="9">
        <f t="shared" si="8"/>
        <v>733.59958265708326</v>
      </c>
      <c r="AB66" s="9"/>
      <c r="AC66" s="9"/>
      <c r="AD66" s="9"/>
      <c r="AE66" s="9"/>
      <c r="AF66" s="9"/>
      <c r="AG66" s="9"/>
      <c r="AH66" s="9"/>
      <c r="AI66" s="9"/>
      <c r="AJ66" s="9"/>
    </row>
    <row r="67" spans="1:36" x14ac:dyDescent="0.2">
      <c r="A67" s="1">
        <v>64</v>
      </c>
      <c r="B67" s="9">
        <v>645</v>
      </c>
      <c r="C67" s="9">
        <v>589</v>
      </c>
      <c r="D67" s="9">
        <v>634</v>
      </c>
      <c r="E67" s="9">
        <v>621</v>
      </c>
      <c r="F67" s="9">
        <v>592</v>
      </c>
      <c r="G67" s="9">
        <v>645</v>
      </c>
      <c r="H67" s="9">
        <v>590</v>
      </c>
      <c r="I67" s="9">
        <v>629</v>
      </c>
      <c r="J67" s="9">
        <v>704</v>
      </c>
      <c r="K67" s="9">
        <v>677</v>
      </c>
      <c r="L67" s="9">
        <v>670</v>
      </c>
      <c r="M67" s="9">
        <v>873</v>
      </c>
      <c r="N67" s="9">
        <v>852</v>
      </c>
      <c r="O67" s="9">
        <v>782</v>
      </c>
      <c r="P67" s="9">
        <v>713</v>
      </c>
      <c r="Q67" s="9">
        <v>725</v>
      </c>
      <c r="R67" s="9">
        <v>727</v>
      </c>
      <c r="S67" s="9">
        <v>734</v>
      </c>
      <c r="T67" s="9">
        <v>784</v>
      </c>
      <c r="U67" s="9">
        <v>761</v>
      </c>
      <c r="V67" s="9">
        <v>815</v>
      </c>
      <c r="W67" s="9">
        <v>864</v>
      </c>
      <c r="X67" s="9">
        <v>781</v>
      </c>
      <c r="Y67" s="9">
        <v>823</v>
      </c>
      <c r="Z67" s="9">
        <v>836</v>
      </c>
      <c r="AA67" s="9">
        <f t="shared" si="8"/>
        <v>823.20704845814976</v>
      </c>
      <c r="AB67" s="9"/>
      <c r="AC67" s="9"/>
      <c r="AD67" s="9"/>
      <c r="AE67" s="9"/>
      <c r="AF67" s="9"/>
      <c r="AG67" s="9"/>
      <c r="AH67" s="9"/>
      <c r="AI67" s="9"/>
      <c r="AJ67" s="9"/>
    </row>
    <row r="68" spans="1:36" x14ac:dyDescent="0.2">
      <c r="A68" s="1">
        <v>65</v>
      </c>
      <c r="B68" s="9">
        <v>676</v>
      </c>
      <c r="C68" s="9">
        <v>607</v>
      </c>
      <c r="D68" s="9">
        <v>672</v>
      </c>
      <c r="E68" s="9">
        <v>672</v>
      </c>
      <c r="F68" s="9">
        <v>661</v>
      </c>
      <c r="G68" s="9">
        <v>624</v>
      </c>
      <c r="H68" s="9">
        <v>636</v>
      </c>
      <c r="I68" s="9">
        <v>606</v>
      </c>
      <c r="J68" s="9">
        <v>673</v>
      </c>
      <c r="K68" s="9">
        <v>703</v>
      </c>
      <c r="L68" s="9">
        <v>723</v>
      </c>
      <c r="M68" s="9">
        <v>763</v>
      </c>
      <c r="N68" s="9">
        <v>1002</v>
      </c>
      <c r="O68" s="9">
        <v>886</v>
      </c>
      <c r="P68" s="9">
        <v>861</v>
      </c>
      <c r="Q68" s="9">
        <v>837</v>
      </c>
      <c r="R68" s="9">
        <v>846</v>
      </c>
      <c r="S68" s="9">
        <v>756</v>
      </c>
      <c r="T68" s="9">
        <v>831</v>
      </c>
      <c r="U68" s="9">
        <v>809</v>
      </c>
      <c r="V68" s="9">
        <v>812</v>
      </c>
      <c r="W68" s="9">
        <v>943</v>
      </c>
      <c r="X68" s="9">
        <v>873</v>
      </c>
      <c r="Y68" s="9">
        <v>867</v>
      </c>
      <c r="Z68" s="9">
        <v>846</v>
      </c>
      <c r="AA68" s="9">
        <f t="shared" si="8"/>
        <v>833.0540227220032</v>
      </c>
      <c r="AB68" s="9"/>
      <c r="AC68" s="9"/>
      <c r="AD68" s="9"/>
      <c r="AE68" s="9"/>
      <c r="AF68" s="9"/>
      <c r="AG68" s="9"/>
      <c r="AH68" s="9"/>
      <c r="AI68" s="9"/>
      <c r="AJ68" s="9"/>
    </row>
    <row r="69" spans="1:36" x14ac:dyDescent="0.2">
      <c r="A69" s="1">
        <v>66</v>
      </c>
      <c r="B69" s="9">
        <v>731</v>
      </c>
      <c r="C69" s="9">
        <v>727</v>
      </c>
      <c r="D69" s="9">
        <v>739</v>
      </c>
      <c r="E69" s="9">
        <v>732</v>
      </c>
      <c r="F69" s="9">
        <v>670</v>
      </c>
      <c r="G69" s="9">
        <v>673</v>
      </c>
      <c r="H69" s="9">
        <v>672</v>
      </c>
      <c r="I69" s="9">
        <v>656</v>
      </c>
      <c r="J69" s="9">
        <v>647</v>
      </c>
      <c r="K69" s="9">
        <v>678</v>
      </c>
      <c r="L69" s="9">
        <v>809</v>
      </c>
      <c r="M69" s="9">
        <v>863</v>
      </c>
      <c r="N69" s="9">
        <v>825</v>
      </c>
      <c r="O69" s="9">
        <v>974</v>
      </c>
      <c r="P69" s="9">
        <v>901</v>
      </c>
      <c r="Q69" s="9">
        <v>927</v>
      </c>
      <c r="R69" s="9">
        <v>848</v>
      </c>
      <c r="S69" s="9">
        <v>899</v>
      </c>
      <c r="T69" s="9">
        <v>896</v>
      </c>
      <c r="U69" s="9">
        <v>840</v>
      </c>
      <c r="V69" s="9">
        <v>890</v>
      </c>
      <c r="W69" s="9">
        <v>947</v>
      </c>
      <c r="X69" s="9">
        <v>935</v>
      </c>
      <c r="Y69" s="9">
        <v>908</v>
      </c>
      <c r="Z69" s="9">
        <v>979</v>
      </c>
      <c r="AA69" s="9">
        <f t="shared" si="8"/>
        <v>964.0187804312543</v>
      </c>
      <c r="AB69" s="9"/>
      <c r="AC69" s="9"/>
      <c r="AD69" s="9"/>
      <c r="AE69" s="9"/>
      <c r="AF69" s="9"/>
      <c r="AG69" s="9"/>
      <c r="AH69" s="9"/>
      <c r="AI69" s="9"/>
      <c r="AJ69" s="9"/>
    </row>
    <row r="70" spans="1:36" x14ac:dyDescent="0.2">
      <c r="A70" s="1">
        <v>67</v>
      </c>
      <c r="B70" s="9">
        <v>775</v>
      </c>
      <c r="C70" s="9">
        <v>780</v>
      </c>
      <c r="D70" s="9">
        <v>745</v>
      </c>
      <c r="E70" s="9">
        <v>722</v>
      </c>
      <c r="F70" s="9">
        <v>730</v>
      </c>
      <c r="G70" s="9">
        <v>721</v>
      </c>
      <c r="H70" s="9">
        <v>745</v>
      </c>
      <c r="I70" s="9">
        <v>735</v>
      </c>
      <c r="J70" s="9">
        <v>749</v>
      </c>
      <c r="K70" s="9">
        <v>692</v>
      </c>
      <c r="L70" s="9">
        <v>742</v>
      </c>
      <c r="M70" s="9">
        <v>804</v>
      </c>
      <c r="N70" s="9">
        <v>831</v>
      </c>
      <c r="O70" s="9">
        <v>892</v>
      </c>
      <c r="P70" s="9">
        <v>1061</v>
      </c>
      <c r="Q70" s="9">
        <v>1054</v>
      </c>
      <c r="R70" s="9">
        <v>1019</v>
      </c>
      <c r="S70" s="9">
        <v>909</v>
      </c>
      <c r="T70" s="9">
        <v>882</v>
      </c>
      <c r="U70" s="9">
        <v>915</v>
      </c>
      <c r="V70" s="9">
        <v>987</v>
      </c>
      <c r="W70" s="9">
        <v>1037</v>
      </c>
      <c r="X70" s="9">
        <v>1034</v>
      </c>
      <c r="Y70" s="9">
        <v>1015</v>
      </c>
      <c r="Z70" s="9">
        <v>1040</v>
      </c>
      <c r="AA70" s="9">
        <f t="shared" si="8"/>
        <v>1024.0853234407605</v>
      </c>
      <c r="AB70" s="9"/>
      <c r="AC70" s="9"/>
      <c r="AD70" s="9"/>
      <c r="AE70" s="9"/>
      <c r="AF70" s="9"/>
      <c r="AG70" s="9"/>
      <c r="AH70" s="9"/>
      <c r="AI70" s="9"/>
      <c r="AJ70" s="9"/>
    </row>
    <row r="71" spans="1:36" x14ac:dyDescent="0.2">
      <c r="A71" s="1">
        <v>68</v>
      </c>
      <c r="B71" s="9">
        <v>957</v>
      </c>
      <c r="C71" s="9">
        <v>894</v>
      </c>
      <c r="D71" s="9">
        <v>841</v>
      </c>
      <c r="E71" s="9">
        <v>848</v>
      </c>
      <c r="F71" s="9">
        <v>792</v>
      </c>
      <c r="G71" s="9">
        <v>764</v>
      </c>
      <c r="H71" s="9">
        <v>766</v>
      </c>
      <c r="I71" s="9">
        <v>774</v>
      </c>
      <c r="J71" s="9">
        <v>798</v>
      </c>
      <c r="K71" s="9">
        <v>757</v>
      </c>
      <c r="L71" s="9">
        <v>730</v>
      </c>
      <c r="M71" s="9">
        <v>817</v>
      </c>
      <c r="N71" s="9">
        <v>908</v>
      </c>
      <c r="O71" s="9">
        <v>927</v>
      </c>
      <c r="P71" s="9">
        <v>968</v>
      </c>
      <c r="Q71" s="9">
        <v>1154</v>
      </c>
      <c r="R71" s="9">
        <v>1126</v>
      </c>
      <c r="S71" s="9">
        <v>999</v>
      </c>
      <c r="T71" s="9">
        <v>939</v>
      </c>
      <c r="U71" s="9">
        <v>1022</v>
      </c>
      <c r="V71" s="9">
        <v>1086</v>
      </c>
      <c r="W71" s="9">
        <v>1117</v>
      </c>
      <c r="X71" s="9">
        <v>1090</v>
      </c>
      <c r="Y71" s="9">
        <v>1097</v>
      </c>
      <c r="Z71" s="9">
        <v>1128</v>
      </c>
      <c r="AA71" s="9">
        <f t="shared" si="8"/>
        <v>1110.7386969626709</v>
      </c>
      <c r="AB71" s="9"/>
      <c r="AC71" s="9"/>
      <c r="AD71" s="9"/>
      <c r="AE71" s="9"/>
      <c r="AF71" s="9"/>
      <c r="AG71" s="9"/>
      <c r="AH71" s="9"/>
      <c r="AI71" s="9"/>
      <c r="AJ71" s="9"/>
    </row>
    <row r="72" spans="1:36" x14ac:dyDescent="0.2">
      <c r="A72" s="1">
        <v>69</v>
      </c>
      <c r="B72" s="9">
        <v>972</v>
      </c>
      <c r="C72" s="9">
        <v>968</v>
      </c>
      <c r="D72" s="9">
        <v>944</v>
      </c>
      <c r="E72" s="9">
        <v>916</v>
      </c>
      <c r="F72" s="9">
        <v>892</v>
      </c>
      <c r="G72" s="9">
        <v>816</v>
      </c>
      <c r="H72" s="9">
        <v>802</v>
      </c>
      <c r="I72" s="9">
        <v>884</v>
      </c>
      <c r="J72" s="9">
        <v>825</v>
      </c>
      <c r="K72" s="9">
        <v>854</v>
      </c>
      <c r="L72" s="9">
        <v>887</v>
      </c>
      <c r="M72" s="9">
        <v>845</v>
      </c>
      <c r="N72" s="9">
        <v>868</v>
      </c>
      <c r="O72" s="9">
        <v>989</v>
      </c>
      <c r="P72" s="9">
        <v>983</v>
      </c>
      <c r="Q72" s="9">
        <v>1035</v>
      </c>
      <c r="R72" s="9">
        <v>1242</v>
      </c>
      <c r="S72" s="9">
        <v>1131</v>
      </c>
      <c r="T72" s="9">
        <v>1085</v>
      </c>
      <c r="U72" s="9">
        <v>1066</v>
      </c>
      <c r="V72" s="9">
        <v>1087</v>
      </c>
      <c r="W72" s="9">
        <v>1194</v>
      </c>
      <c r="X72" s="9">
        <v>1202</v>
      </c>
      <c r="Y72" s="9">
        <v>1250</v>
      </c>
      <c r="Z72" s="9">
        <v>1169</v>
      </c>
      <c r="AA72" s="9">
        <f t="shared" si="8"/>
        <v>1151.1112914444702</v>
      </c>
      <c r="AB72" s="9"/>
      <c r="AC72" s="9"/>
      <c r="AD72" s="9"/>
      <c r="AE72" s="9"/>
      <c r="AF72" s="9"/>
      <c r="AG72" s="9"/>
      <c r="AH72" s="9"/>
      <c r="AI72" s="9"/>
      <c r="AJ72" s="9"/>
    </row>
    <row r="73" spans="1:36" x14ac:dyDescent="0.2">
      <c r="A73" s="1">
        <v>70</v>
      </c>
      <c r="B73" s="9">
        <v>1094</v>
      </c>
      <c r="C73" s="9">
        <v>1052</v>
      </c>
      <c r="D73" s="9">
        <v>1113</v>
      </c>
      <c r="E73" s="9">
        <v>998</v>
      </c>
      <c r="F73" s="9">
        <v>948</v>
      </c>
      <c r="G73" s="9">
        <v>894</v>
      </c>
      <c r="H73" s="9">
        <v>854</v>
      </c>
      <c r="I73" s="9">
        <v>813</v>
      </c>
      <c r="J73" s="9">
        <v>878</v>
      </c>
      <c r="K73" s="9">
        <v>878</v>
      </c>
      <c r="L73" s="9">
        <v>861</v>
      </c>
      <c r="M73" s="9">
        <v>944</v>
      </c>
      <c r="N73" s="9">
        <v>907</v>
      </c>
      <c r="O73" s="9">
        <v>898</v>
      </c>
      <c r="P73" s="9">
        <v>1028</v>
      </c>
      <c r="Q73" s="9">
        <v>1097</v>
      </c>
      <c r="R73" s="9">
        <v>1179</v>
      </c>
      <c r="S73" s="9">
        <v>1351</v>
      </c>
      <c r="T73" s="9">
        <v>1265</v>
      </c>
      <c r="U73" s="9">
        <v>1228</v>
      </c>
      <c r="V73" s="9">
        <v>1186</v>
      </c>
      <c r="W73" s="9">
        <v>1267</v>
      </c>
      <c r="X73" s="9">
        <v>1240</v>
      </c>
      <c r="Y73" s="9">
        <v>1217</v>
      </c>
      <c r="Z73" s="9">
        <v>1306</v>
      </c>
      <c r="AA73" s="9">
        <f>Z73*(19068/AB$73)</f>
        <v>1318.3761977870718</v>
      </c>
      <c r="AB73" s="9">
        <f t="shared" si="3"/>
        <v>18889</v>
      </c>
      <c r="AC73" s="9"/>
      <c r="AD73" s="9"/>
      <c r="AE73" s="9"/>
      <c r="AF73" s="9"/>
      <c r="AG73" s="9"/>
      <c r="AH73" s="9"/>
      <c r="AI73" s="9"/>
      <c r="AJ73" s="9"/>
    </row>
    <row r="74" spans="1:36" x14ac:dyDescent="0.2">
      <c r="A74" s="1">
        <v>71</v>
      </c>
      <c r="B74" s="9">
        <v>1135</v>
      </c>
      <c r="C74" s="9">
        <v>1133</v>
      </c>
      <c r="D74" s="9">
        <v>1153</v>
      </c>
      <c r="E74" s="9">
        <v>1132</v>
      </c>
      <c r="F74" s="9">
        <v>1083</v>
      </c>
      <c r="G74" s="9">
        <v>1010</v>
      </c>
      <c r="H74" s="9">
        <v>999</v>
      </c>
      <c r="I74" s="9">
        <v>944</v>
      </c>
      <c r="J74" s="9">
        <v>943</v>
      </c>
      <c r="K74" s="9">
        <v>925</v>
      </c>
      <c r="L74" s="9">
        <v>914</v>
      </c>
      <c r="M74" s="9">
        <v>966</v>
      </c>
      <c r="N74" s="9">
        <v>1066</v>
      </c>
      <c r="O74" s="9">
        <v>950</v>
      </c>
      <c r="P74" s="9">
        <v>1012</v>
      </c>
      <c r="Q74" s="9">
        <v>1185</v>
      </c>
      <c r="R74" s="9">
        <v>1131</v>
      </c>
      <c r="S74" s="9">
        <v>1228</v>
      </c>
      <c r="T74" s="9">
        <v>1462</v>
      </c>
      <c r="U74" s="9">
        <v>1340</v>
      </c>
      <c r="V74" s="9">
        <v>1372</v>
      </c>
      <c r="W74" s="9">
        <v>1337</v>
      </c>
      <c r="X74" s="9">
        <v>1345</v>
      </c>
      <c r="Y74" s="9">
        <v>1343</v>
      </c>
      <c r="Z74" s="9">
        <v>1409</v>
      </c>
      <c r="AA74" s="9">
        <f t="shared" ref="AA74:AA82" si="9">Z74*(19068/AB$73)</f>
        <v>1422.3522685160674</v>
      </c>
      <c r="AB74" s="9"/>
      <c r="AC74" s="9"/>
      <c r="AD74" s="9"/>
      <c r="AE74" s="9"/>
      <c r="AF74" s="9"/>
      <c r="AG74" s="9"/>
      <c r="AH74" s="9"/>
      <c r="AI74" s="9"/>
      <c r="AJ74" s="9"/>
    </row>
    <row r="75" spans="1:36" x14ac:dyDescent="0.2">
      <c r="A75" s="1">
        <v>72</v>
      </c>
      <c r="B75" s="9">
        <v>1256</v>
      </c>
      <c r="C75" s="9">
        <v>1341</v>
      </c>
      <c r="D75" s="9">
        <v>1217</v>
      </c>
      <c r="E75" s="9">
        <v>1263</v>
      </c>
      <c r="F75" s="9">
        <v>1177</v>
      </c>
      <c r="G75" s="9">
        <v>1147</v>
      </c>
      <c r="H75" s="9">
        <v>1043</v>
      </c>
      <c r="I75" s="9">
        <v>1060</v>
      </c>
      <c r="J75" s="9">
        <v>1019</v>
      </c>
      <c r="K75" s="9">
        <v>1002</v>
      </c>
      <c r="L75" s="9">
        <v>1023</v>
      </c>
      <c r="M75" s="9">
        <v>988</v>
      </c>
      <c r="N75" s="9">
        <v>1041</v>
      </c>
      <c r="O75" s="9">
        <v>999</v>
      </c>
      <c r="P75" s="9">
        <v>1058</v>
      </c>
      <c r="Q75" s="9">
        <v>1091</v>
      </c>
      <c r="R75" s="9">
        <v>1189</v>
      </c>
      <c r="S75" s="9">
        <v>1209</v>
      </c>
      <c r="T75" s="9">
        <v>1349</v>
      </c>
      <c r="U75" s="9">
        <v>1549</v>
      </c>
      <c r="V75" s="9">
        <v>1559</v>
      </c>
      <c r="W75" s="9">
        <v>1480</v>
      </c>
      <c r="X75" s="9">
        <v>1486</v>
      </c>
      <c r="Y75" s="9">
        <v>1444</v>
      </c>
      <c r="Z75" s="9">
        <v>1474</v>
      </c>
      <c r="AA75" s="9">
        <f t="shared" si="9"/>
        <v>1487.9682354809677</v>
      </c>
      <c r="AB75" s="9"/>
      <c r="AC75" s="9"/>
      <c r="AD75" s="9"/>
      <c r="AE75" s="9"/>
      <c r="AF75" s="9"/>
      <c r="AG75" s="9"/>
      <c r="AH75" s="9"/>
      <c r="AI75" s="9"/>
      <c r="AJ75" s="9"/>
    </row>
    <row r="76" spans="1:36" x14ac:dyDescent="0.2">
      <c r="A76" s="1">
        <v>73</v>
      </c>
      <c r="B76" s="9">
        <v>1305</v>
      </c>
      <c r="C76" s="9">
        <v>1389</v>
      </c>
      <c r="D76" s="9">
        <v>1423</v>
      </c>
      <c r="E76" s="9">
        <v>1297</v>
      </c>
      <c r="F76" s="9">
        <v>1262</v>
      </c>
      <c r="G76" s="9">
        <v>1213</v>
      </c>
      <c r="H76" s="9">
        <v>1177</v>
      </c>
      <c r="I76" s="9">
        <v>1190</v>
      </c>
      <c r="J76" s="9">
        <v>1144</v>
      </c>
      <c r="K76" s="9">
        <v>1051</v>
      </c>
      <c r="L76" s="9">
        <v>1104</v>
      </c>
      <c r="M76" s="9">
        <v>1112</v>
      </c>
      <c r="N76" s="9">
        <v>1106</v>
      </c>
      <c r="O76" s="9">
        <v>1170</v>
      </c>
      <c r="P76" s="9">
        <v>1141</v>
      </c>
      <c r="Q76" s="9">
        <v>1111</v>
      </c>
      <c r="R76" s="9">
        <v>1181</v>
      </c>
      <c r="S76" s="9">
        <v>1273</v>
      </c>
      <c r="T76" s="9">
        <v>1395</v>
      </c>
      <c r="U76" s="9">
        <v>1449</v>
      </c>
      <c r="V76" s="9">
        <v>1773</v>
      </c>
      <c r="W76" s="9">
        <v>1698</v>
      </c>
      <c r="X76" s="9">
        <v>1617</v>
      </c>
      <c r="Y76" s="9">
        <v>1596</v>
      </c>
      <c r="Z76" s="9">
        <v>1526</v>
      </c>
      <c r="AA76" s="9">
        <f t="shared" si="9"/>
        <v>1540.4610090528879</v>
      </c>
      <c r="AB76" s="9"/>
      <c r="AC76" s="9"/>
      <c r="AD76" s="9"/>
      <c r="AE76" s="9"/>
      <c r="AF76" s="9"/>
      <c r="AG76" s="9"/>
      <c r="AH76" s="9"/>
      <c r="AI76" s="9"/>
      <c r="AJ76" s="9"/>
    </row>
    <row r="77" spans="1:36" x14ac:dyDescent="0.2">
      <c r="A77" s="1">
        <v>74</v>
      </c>
      <c r="B77" s="9">
        <v>1518</v>
      </c>
      <c r="C77" s="9">
        <v>1382</v>
      </c>
      <c r="D77" s="9">
        <v>1430</v>
      </c>
      <c r="E77" s="9">
        <v>1474</v>
      </c>
      <c r="F77" s="9">
        <v>1379</v>
      </c>
      <c r="G77" s="9">
        <v>1441</v>
      </c>
      <c r="H77" s="9">
        <v>1384</v>
      </c>
      <c r="I77" s="9">
        <v>1213</v>
      </c>
      <c r="J77" s="9">
        <v>1201</v>
      </c>
      <c r="K77" s="9">
        <v>1141</v>
      </c>
      <c r="L77" s="9">
        <v>1261</v>
      </c>
      <c r="M77" s="9">
        <v>1201</v>
      </c>
      <c r="N77" s="9">
        <v>1171</v>
      </c>
      <c r="O77" s="9">
        <v>1194</v>
      </c>
      <c r="P77" s="9">
        <v>1195</v>
      </c>
      <c r="Q77" s="9">
        <v>1234</v>
      </c>
      <c r="R77" s="9">
        <v>1277</v>
      </c>
      <c r="S77" s="9">
        <v>1303</v>
      </c>
      <c r="T77" s="9">
        <v>1425</v>
      </c>
      <c r="U77" s="9">
        <v>1423</v>
      </c>
      <c r="V77" s="9">
        <v>1633</v>
      </c>
      <c r="W77" s="9">
        <v>2079</v>
      </c>
      <c r="X77" s="9">
        <v>1880</v>
      </c>
      <c r="Y77" s="9">
        <v>1737</v>
      </c>
      <c r="Z77" s="9">
        <v>1686</v>
      </c>
      <c r="AA77" s="9">
        <f t="shared" si="9"/>
        <v>1701.9772354280267</v>
      </c>
      <c r="AB77" s="9"/>
      <c r="AC77" s="9"/>
      <c r="AD77" s="9"/>
      <c r="AE77" s="9"/>
      <c r="AF77" s="9"/>
      <c r="AG77" s="9"/>
      <c r="AH77" s="9"/>
      <c r="AI77" s="9"/>
      <c r="AJ77" s="9"/>
    </row>
    <row r="78" spans="1:36" x14ac:dyDescent="0.2">
      <c r="A78" s="1">
        <v>75</v>
      </c>
      <c r="B78" s="9">
        <v>1676</v>
      </c>
      <c r="C78" s="9">
        <v>1618</v>
      </c>
      <c r="D78" s="9">
        <v>1582</v>
      </c>
      <c r="E78" s="9">
        <v>1588</v>
      </c>
      <c r="F78" s="9">
        <v>1507</v>
      </c>
      <c r="G78" s="9">
        <v>1483</v>
      </c>
      <c r="H78" s="9">
        <v>1456</v>
      </c>
      <c r="I78" s="9">
        <v>1436</v>
      </c>
      <c r="J78" s="9">
        <v>1323</v>
      </c>
      <c r="K78" s="9">
        <v>1224</v>
      </c>
      <c r="L78" s="9">
        <v>1319</v>
      </c>
      <c r="M78" s="9">
        <v>1299</v>
      </c>
      <c r="N78" s="9">
        <v>1300</v>
      </c>
      <c r="O78" s="9">
        <v>1308</v>
      </c>
      <c r="P78" s="9">
        <v>1294</v>
      </c>
      <c r="Q78" s="9">
        <v>1274</v>
      </c>
      <c r="R78" s="9">
        <v>1348</v>
      </c>
      <c r="S78" s="9">
        <v>1383</v>
      </c>
      <c r="T78" s="9">
        <v>1428</v>
      </c>
      <c r="U78" s="9">
        <v>1598</v>
      </c>
      <c r="V78" s="9">
        <v>1698</v>
      </c>
      <c r="W78" s="9">
        <v>1870</v>
      </c>
      <c r="X78" s="9">
        <v>2233</v>
      </c>
      <c r="Y78" s="9">
        <v>2044</v>
      </c>
      <c r="Z78" s="9">
        <v>1949</v>
      </c>
      <c r="AA78" s="9">
        <f t="shared" si="9"/>
        <v>1967.4695325321613</v>
      </c>
      <c r="AB78" s="9"/>
      <c r="AC78" s="9"/>
      <c r="AD78" s="9"/>
      <c r="AE78" s="9"/>
      <c r="AF78" s="9"/>
      <c r="AG78" s="9"/>
      <c r="AH78" s="9"/>
      <c r="AI78" s="9"/>
      <c r="AJ78" s="9"/>
    </row>
    <row r="79" spans="1:36" x14ac:dyDescent="0.2">
      <c r="A79" s="1">
        <v>76</v>
      </c>
      <c r="B79" s="9">
        <v>1786</v>
      </c>
      <c r="C79" s="9">
        <v>1822</v>
      </c>
      <c r="D79" s="9">
        <v>1761</v>
      </c>
      <c r="E79" s="9">
        <v>1684</v>
      </c>
      <c r="F79" s="9">
        <v>1596</v>
      </c>
      <c r="G79" s="9">
        <v>1573</v>
      </c>
      <c r="H79" s="9">
        <v>1657</v>
      </c>
      <c r="I79" s="9">
        <v>1517</v>
      </c>
      <c r="J79" s="9">
        <v>1448</v>
      </c>
      <c r="K79" s="9">
        <v>1451</v>
      </c>
      <c r="L79" s="9">
        <v>1415</v>
      </c>
      <c r="M79" s="9">
        <v>1463</v>
      </c>
      <c r="N79" s="9">
        <v>1378</v>
      </c>
      <c r="O79" s="9">
        <v>1381</v>
      </c>
      <c r="P79" s="9">
        <v>1392</v>
      </c>
      <c r="Q79" s="9">
        <v>1462</v>
      </c>
      <c r="R79" s="9">
        <v>1482</v>
      </c>
      <c r="S79" s="9">
        <v>1529</v>
      </c>
      <c r="T79" s="9">
        <v>1548</v>
      </c>
      <c r="U79" s="9">
        <v>1542</v>
      </c>
      <c r="V79" s="9">
        <v>1834</v>
      </c>
      <c r="W79" s="9">
        <v>1909</v>
      </c>
      <c r="X79" s="9">
        <v>2017</v>
      </c>
      <c r="Y79" s="9">
        <v>2343</v>
      </c>
      <c r="Z79" s="9">
        <v>2198</v>
      </c>
      <c r="AA79" s="9">
        <f t="shared" si="9"/>
        <v>2218.8291598284713</v>
      </c>
      <c r="AB79" s="9"/>
      <c r="AC79" s="9"/>
      <c r="AD79" s="9"/>
      <c r="AE79" s="9"/>
      <c r="AF79" s="9"/>
      <c r="AG79" s="9"/>
      <c r="AH79" s="9"/>
      <c r="AI79" s="9"/>
      <c r="AJ79" s="9"/>
    </row>
    <row r="80" spans="1:36" x14ac:dyDescent="0.2">
      <c r="A80" s="1">
        <v>77</v>
      </c>
      <c r="B80" s="9">
        <v>1907</v>
      </c>
      <c r="C80" s="9">
        <v>2027</v>
      </c>
      <c r="D80" s="9">
        <v>1958</v>
      </c>
      <c r="E80" s="9">
        <v>1898</v>
      </c>
      <c r="F80" s="9">
        <v>1766</v>
      </c>
      <c r="G80" s="9">
        <v>1799</v>
      </c>
      <c r="H80" s="9">
        <v>1703</v>
      </c>
      <c r="I80" s="9">
        <v>1642</v>
      </c>
      <c r="J80" s="9">
        <v>1707</v>
      </c>
      <c r="K80" s="9">
        <v>1624</v>
      </c>
      <c r="L80" s="9">
        <v>1583</v>
      </c>
      <c r="M80" s="9">
        <v>1479</v>
      </c>
      <c r="N80" s="9">
        <v>1502</v>
      </c>
      <c r="O80" s="9">
        <v>1492</v>
      </c>
      <c r="P80" s="9">
        <v>1484</v>
      </c>
      <c r="Q80" s="9">
        <v>1579</v>
      </c>
      <c r="R80" s="9">
        <v>1612</v>
      </c>
      <c r="S80" s="9">
        <v>1631</v>
      </c>
      <c r="T80" s="9">
        <v>1637</v>
      </c>
      <c r="U80" s="9">
        <v>1563</v>
      </c>
      <c r="V80" s="9">
        <v>1876</v>
      </c>
      <c r="W80" s="9">
        <v>2015</v>
      </c>
      <c r="X80" s="9">
        <v>2026</v>
      </c>
      <c r="Y80" s="9">
        <v>2167</v>
      </c>
      <c r="Z80" s="9">
        <v>2602</v>
      </c>
      <c r="AA80" s="9">
        <f t="shared" si="9"/>
        <v>2626.6576314256972</v>
      </c>
      <c r="AB80" s="9"/>
      <c r="AC80" s="9"/>
      <c r="AD80" s="9"/>
      <c r="AE80" s="9"/>
      <c r="AF80" s="9"/>
      <c r="AG80" s="9"/>
      <c r="AH80" s="9"/>
      <c r="AI80" s="9"/>
      <c r="AJ80" s="9"/>
    </row>
    <row r="81" spans="1:36" x14ac:dyDescent="0.2">
      <c r="A81" s="1">
        <v>78</v>
      </c>
      <c r="B81" s="9">
        <v>2173</v>
      </c>
      <c r="C81" s="9">
        <v>2203</v>
      </c>
      <c r="D81" s="9">
        <v>2247</v>
      </c>
      <c r="E81" s="9">
        <v>2092</v>
      </c>
      <c r="F81" s="9">
        <v>1922</v>
      </c>
      <c r="G81" s="9">
        <v>1936</v>
      </c>
      <c r="H81" s="9">
        <v>1885</v>
      </c>
      <c r="I81" s="9">
        <v>1794</v>
      </c>
      <c r="J81" s="9">
        <v>1779</v>
      </c>
      <c r="K81" s="9">
        <v>1735</v>
      </c>
      <c r="L81" s="9">
        <v>1738</v>
      </c>
      <c r="M81" s="9">
        <v>1659</v>
      </c>
      <c r="N81" s="9">
        <v>1713</v>
      </c>
      <c r="O81" s="9">
        <v>1599</v>
      </c>
      <c r="P81" s="9">
        <v>1573</v>
      </c>
      <c r="Q81" s="9">
        <v>1645</v>
      </c>
      <c r="R81" s="9">
        <v>1677</v>
      </c>
      <c r="S81" s="9">
        <v>1690</v>
      </c>
      <c r="T81" s="9">
        <v>1823</v>
      </c>
      <c r="U81" s="9">
        <v>1785</v>
      </c>
      <c r="V81" s="9">
        <v>1934</v>
      </c>
      <c r="W81" s="9">
        <v>1976</v>
      </c>
      <c r="X81" s="9">
        <v>2112</v>
      </c>
      <c r="Y81" s="9">
        <v>2205</v>
      </c>
      <c r="Z81" s="9">
        <v>2279</v>
      </c>
      <c r="AA81" s="9">
        <f t="shared" si="9"/>
        <v>2300.5967494308857</v>
      </c>
      <c r="AB81" s="9"/>
      <c r="AC81" s="9"/>
      <c r="AD81" s="9"/>
      <c r="AE81" s="9"/>
      <c r="AF81" s="9"/>
      <c r="AG81" s="9"/>
      <c r="AH81" s="9"/>
      <c r="AI81" s="9"/>
      <c r="AJ81" s="9"/>
    </row>
    <row r="82" spans="1:36" x14ac:dyDescent="0.2">
      <c r="A82" s="1">
        <v>79</v>
      </c>
      <c r="B82" s="9">
        <v>2406</v>
      </c>
      <c r="C82" s="9">
        <v>2363</v>
      </c>
      <c r="D82" s="9">
        <v>2289</v>
      </c>
      <c r="E82" s="9">
        <v>2233</v>
      </c>
      <c r="F82" s="9">
        <v>2180</v>
      </c>
      <c r="G82" s="9">
        <v>2060</v>
      </c>
      <c r="H82" s="9">
        <v>1957</v>
      </c>
      <c r="I82" s="9">
        <v>1956</v>
      </c>
      <c r="J82" s="9">
        <v>1974</v>
      </c>
      <c r="K82" s="9">
        <v>1840</v>
      </c>
      <c r="L82" s="9">
        <v>1876</v>
      </c>
      <c r="M82" s="9">
        <v>1842</v>
      </c>
      <c r="N82" s="9">
        <v>1884</v>
      </c>
      <c r="O82" s="9">
        <v>1779</v>
      </c>
      <c r="P82" s="9">
        <v>1711</v>
      </c>
      <c r="Q82" s="9">
        <v>1864</v>
      </c>
      <c r="R82" s="9">
        <v>1817</v>
      </c>
      <c r="S82" s="9">
        <v>1795</v>
      </c>
      <c r="T82" s="9">
        <v>1890</v>
      </c>
      <c r="U82" s="9">
        <v>1939</v>
      </c>
      <c r="V82" s="9">
        <v>2118</v>
      </c>
      <c r="W82" s="9">
        <v>2106</v>
      </c>
      <c r="X82" s="9">
        <v>2203</v>
      </c>
      <c r="Y82" s="9">
        <v>2286</v>
      </c>
      <c r="Z82" s="9">
        <v>2460</v>
      </c>
      <c r="AA82" s="9">
        <f t="shared" si="9"/>
        <v>2483.3119805177616</v>
      </c>
      <c r="AB82" s="9"/>
      <c r="AC82" s="9"/>
      <c r="AD82" s="9"/>
      <c r="AE82" s="9"/>
      <c r="AF82" s="9"/>
      <c r="AG82" s="9"/>
      <c r="AH82" s="9"/>
      <c r="AI82" s="9"/>
      <c r="AJ82" s="9"/>
    </row>
    <row r="83" spans="1:36" x14ac:dyDescent="0.2">
      <c r="A83" s="1">
        <v>80</v>
      </c>
      <c r="B83" s="9">
        <v>2504</v>
      </c>
      <c r="C83" s="9">
        <v>2473</v>
      </c>
      <c r="D83" s="9">
        <v>2579</v>
      </c>
      <c r="E83" s="9">
        <v>2464</v>
      </c>
      <c r="F83" s="9">
        <v>2358</v>
      </c>
      <c r="G83" s="9">
        <v>2275</v>
      </c>
      <c r="H83" s="9">
        <v>2204</v>
      </c>
      <c r="I83" s="9">
        <v>2032</v>
      </c>
      <c r="J83" s="9">
        <v>2165</v>
      </c>
      <c r="K83" s="9">
        <v>2082</v>
      </c>
      <c r="L83" s="9">
        <v>2132</v>
      </c>
      <c r="M83" s="9">
        <v>2041</v>
      </c>
      <c r="N83" s="9">
        <v>2088</v>
      </c>
      <c r="O83" s="9">
        <v>2139</v>
      </c>
      <c r="P83" s="9">
        <v>1894</v>
      </c>
      <c r="Q83" s="9">
        <v>2045</v>
      </c>
      <c r="R83" s="9">
        <v>1991</v>
      </c>
      <c r="S83" s="9">
        <v>2004</v>
      </c>
      <c r="T83" s="9">
        <v>2003</v>
      </c>
      <c r="U83" s="9">
        <v>2028</v>
      </c>
      <c r="V83" s="9">
        <v>2335</v>
      </c>
      <c r="W83" s="9">
        <v>2327</v>
      </c>
      <c r="X83" s="9">
        <v>2261</v>
      </c>
      <c r="Y83" s="9">
        <v>2414</v>
      </c>
      <c r="Z83" s="9">
        <v>2542</v>
      </c>
      <c r="AA83" s="9">
        <f>Z83*(31665/AB$83)</f>
        <v>2604.8487103977218</v>
      </c>
      <c r="AB83" s="9">
        <f t="shared" ref="AB83" si="10">SUM(Z83:Z92)</f>
        <v>30901</v>
      </c>
      <c r="AC83" s="9"/>
      <c r="AD83" s="9"/>
      <c r="AE83" s="9"/>
      <c r="AF83" s="9"/>
      <c r="AG83" s="9"/>
      <c r="AH83" s="9"/>
      <c r="AI83" s="9"/>
      <c r="AJ83" s="9"/>
    </row>
    <row r="84" spans="1:36" x14ac:dyDescent="0.2">
      <c r="A84" s="1">
        <v>81</v>
      </c>
      <c r="B84" s="9">
        <v>2258</v>
      </c>
      <c r="C84" s="9">
        <v>2651</v>
      </c>
      <c r="D84" s="9">
        <v>2697</v>
      </c>
      <c r="E84" s="9">
        <v>2620</v>
      </c>
      <c r="F84" s="9">
        <v>2523</v>
      </c>
      <c r="G84" s="9">
        <v>2453</v>
      </c>
      <c r="H84" s="9">
        <v>2391</v>
      </c>
      <c r="I84" s="9">
        <v>2265</v>
      </c>
      <c r="J84" s="9">
        <v>2317</v>
      </c>
      <c r="K84" s="9">
        <v>2261</v>
      </c>
      <c r="L84" s="9">
        <v>2213</v>
      </c>
      <c r="M84" s="9">
        <v>2246</v>
      </c>
      <c r="N84" s="9">
        <v>2306</v>
      </c>
      <c r="O84" s="9">
        <v>2250</v>
      </c>
      <c r="P84" s="9">
        <v>2085</v>
      </c>
      <c r="Q84" s="9">
        <v>2271</v>
      </c>
      <c r="R84" s="9">
        <v>2103</v>
      </c>
      <c r="S84" s="9">
        <v>2172</v>
      </c>
      <c r="T84" s="9">
        <v>2115</v>
      </c>
      <c r="U84" s="9">
        <v>2191</v>
      </c>
      <c r="V84" s="9">
        <v>2442</v>
      </c>
      <c r="W84" s="9">
        <v>2521</v>
      </c>
      <c r="X84" s="9">
        <v>2390</v>
      </c>
      <c r="Y84" s="9">
        <v>2459</v>
      </c>
      <c r="Z84" s="9">
        <v>2434</v>
      </c>
      <c r="AA84" s="9">
        <f t="shared" ref="AA84:AA92" si="11">Z84*(31665/AB$83)</f>
        <v>2494.1785055499822</v>
      </c>
      <c r="AB84" s="9"/>
      <c r="AC84" s="9"/>
      <c r="AD84" s="9"/>
      <c r="AE84" s="9"/>
      <c r="AF84" s="9"/>
      <c r="AG84" s="9"/>
      <c r="AH84" s="9"/>
      <c r="AI84" s="9"/>
      <c r="AJ84" s="9"/>
    </row>
    <row r="85" spans="1:36" x14ac:dyDescent="0.2">
      <c r="A85" s="1">
        <v>82</v>
      </c>
      <c r="B85" s="9">
        <v>2483</v>
      </c>
      <c r="C85" s="9">
        <v>2382</v>
      </c>
      <c r="D85" s="9">
        <v>2777</v>
      </c>
      <c r="E85" s="9">
        <v>2818</v>
      </c>
      <c r="F85" s="9">
        <v>2799</v>
      </c>
      <c r="G85" s="9">
        <v>2696</v>
      </c>
      <c r="H85" s="9">
        <v>2666</v>
      </c>
      <c r="I85" s="9">
        <v>2458</v>
      </c>
      <c r="J85" s="9">
        <v>2435</v>
      </c>
      <c r="K85" s="9">
        <v>2442</v>
      </c>
      <c r="L85" s="9">
        <v>2418</v>
      </c>
      <c r="M85" s="9">
        <v>2443</v>
      </c>
      <c r="N85" s="9">
        <v>2392</v>
      </c>
      <c r="O85" s="9">
        <v>2403</v>
      </c>
      <c r="P85" s="9">
        <v>2288</v>
      </c>
      <c r="Q85" s="9">
        <v>2390</v>
      </c>
      <c r="R85" s="9">
        <v>2336</v>
      </c>
      <c r="S85" s="9">
        <v>2365</v>
      </c>
      <c r="T85" s="9">
        <v>2419</v>
      </c>
      <c r="U85" s="9">
        <v>2357</v>
      </c>
      <c r="V85" s="9">
        <v>2617</v>
      </c>
      <c r="W85" s="9">
        <v>2613</v>
      </c>
      <c r="X85" s="9">
        <v>2761</v>
      </c>
      <c r="Y85" s="9">
        <v>2694</v>
      </c>
      <c r="Z85" s="9">
        <v>2654</v>
      </c>
      <c r="AA85" s="9">
        <f t="shared" si="11"/>
        <v>2719.6178117213035</v>
      </c>
      <c r="AB85" s="9"/>
      <c r="AC85" s="9"/>
      <c r="AD85" s="9"/>
      <c r="AE85" s="9"/>
      <c r="AF85" s="9"/>
      <c r="AG85" s="9"/>
      <c r="AH85" s="9"/>
      <c r="AI85" s="9"/>
      <c r="AJ85" s="9"/>
    </row>
    <row r="86" spans="1:36" x14ac:dyDescent="0.2">
      <c r="A86" s="1">
        <v>83</v>
      </c>
      <c r="B86" s="9">
        <v>2746</v>
      </c>
      <c r="C86" s="9">
        <v>2598</v>
      </c>
      <c r="D86" s="9">
        <v>2615</v>
      </c>
      <c r="E86" s="9">
        <v>2826</v>
      </c>
      <c r="F86" s="9">
        <v>2932</v>
      </c>
      <c r="G86" s="9">
        <v>2775</v>
      </c>
      <c r="H86" s="9">
        <v>2768</v>
      </c>
      <c r="I86" s="9">
        <v>2726</v>
      </c>
      <c r="J86" s="9">
        <v>2738</v>
      </c>
      <c r="K86" s="9">
        <v>2521</v>
      </c>
      <c r="L86" s="9">
        <v>2584</v>
      </c>
      <c r="M86" s="9">
        <v>2539</v>
      </c>
      <c r="N86" s="9">
        <v>2538</v>
      </c>
      <c r="O86" s="9">
        <v>2534</v>
      </c>
      <c r="P86" s="9">
        <v>2672</v>
      </c>
      <c r="Q86" s="9">
        <v>2617</v>
      </c>
      <c r="R86" s="9">
        <v>2582</v>
      </c>
      <c r="S86" s="9">
        <v>2552</v>
      </c>
      <c r="T86" s="9">
        <v>2564</v>
      </c>
      <c r="U86" s="9">
        <v>2507</v>
      </c>
      <c r="V86" s="9">
        <v>2742</v>
      </c>
      <c r="W86" s="9">
        <v>2635</v>
      </c>
      <c r="X86" s="9">
        <v>2788</v>
      </c>
      <c r="Y86" s="9">
        <v>2925</v>
      </c>
      <c r="Z86" s="9">
        <v>2880</v>
      </c>
      <c r="AA86" s="9">
        <f t="shared" si="11"/>
        <v>2951.2054626063878</v>
      </c>
      <c r="AB86" s="9"/>
      <c r="AC86" s="9"/>
      <c r="AD86" s="9"/>
      <c r="AE86" s="9"/>
      <c r="AF86" s="9"/>
      <c r="AG86" s="9"/>
      <c r="AH86" s="9"/>
      <c r="AI86" s="9"/>
      <c r="AJ86" s="9"/>
    </row>
    <row r="87" spans="1:36" x14ac:dyDescent="0.2">
      <c r="A87" s="1">
        <v>84</v>
      </c>
      <c r="B87" s="9">
        <v>2818</v>
      </c>
      <c r="C87" s="9">
        <v>2742</v>
      </c>
      <c r="D87" s="9">
        <v>2809</v>
      </c>
      <c r="E87" s="9">
        <v>2599</v>
      </c>
      <c r="F87" s="9">
        <v>2955</v>
      </c>
      <c r="G87" s="9">
        <v>2954</v>
      </c>
      <c r="H87" s="9">
        <v>2991</v>
      </c>
      <c r="I87" s="9">
        <v>2866</v>
      </c>
      <c r="J87" s="9">
        <v>2825</v>
      </c>
      <c r="K87" s="9">
        <v>2748</v>
      </c>
      <c r="L87" s="9">
        <v>2598</v>
      </c>
      <c r="M87" s="9">
        <v>2683</v>
      </c>
      <c r="N87" s="9">
        <v>2739</v>
      </c>
      <c r="O87" s="9">
        <v>2686</v>
      </c>
      <c r="P87" s="9">
        <v>2587</v>
      </c>
      <c r="Q87" s="9">
        <v>2744</v>
      </c>
      <c r="R87" s="9">
        <v>2762</v>
      </c>
      <c r="S87" s="9">
        <v>2744</v>
      </c>
      <c r="T87" s="9">
        <v>2706</v>
      </c>
      <c r="U87" s="9">
        <v>2729</v>
      </c>
      <c r="V87" s="9">
        <v>2927</v>
      </c>
      <c r="W87" s="9">
        <v>2968</v>
      </c>
      <c r="X87" s="9">
        <v>2899</v>
      </c>
      <c r="Y87" s="9">
        <v>2922</v>
      </c>
      <c r="Z87" s="9">
        <v>3076</v>
      </c>
      <c r="AA87" s="9">
        <f t="shared" si="11"/>
        <v>3152.0513899226562</v>
      </c>
      <c r="AB87" s="9"/>
      <c r="AC87" s="9"/>
      <c r="AD87" s="9"/>
      <c r="AE87" s="9"/>
      <c r="AF87" s="9"/>
      <c r="AG87" s="9"/>
      <c r="AH87" s="9"/>
      <c r="AI87" s="9"/>
      <c r="AJ87" s="9"/>
    </row>
    <row r="88" spans="1:36" x14ac:dyDescent="0.2">
      <c r="A88" s="1">
        <v>85</v>
      </c>
      <c r="B88" s="9">
        <v>2965</v>
      </c>
      <c r="C88" s="9">
        <v>2793</v>
      </c>
      <c r="D88" s="9">
        <v>2791</v>
      </c>
      <c r="E88" s="9">
        <v>2733</v>
      </c>
      <c r="F88" s="9">
        <v>2608</v>
      </c>
      <c r="G88" s="9">
        <v>2965</v>
      </c>
      <c r="H88" s="9">
        <v>3135</v>
      </c>
      <c r="I88" s="9">
        <v>3015</v>
      </c>
      <c r="J88" s="9">
        <v>3027</v>
      </c>
      <c r="K88" s="9">
        <v>2818</v>
      </c>
      <c r="L88" s="9">
        <v>2814</v>
      </c>
      <c r="M88" s="9">
        <v>2764</v>
      </c>
      <c r="N88" s="9">
        <v>2856</v>
      </c>
      <c r="O88" s="9">
        <v>2850</v>
      </c>
      <c r="P88" s="9">
        <v>2768</v>
      </c>
      <c r="Q88" s="9">
        <v>3025</v>
      </c>
      <c r="R88" s="9">
        <v>3015</v>
      </c>
      <c r="S88" s="9">
        <v>3010</v>
      </c>
      <c r="T88" s="9">
        <v>3030</v>
      </c>
      <c r="U88" s="9">
        <v>2774</v>
      </c>
      <c r="V88" s="9">
        <v>3112</v>
      </c>
      <c r="W88" s="9">
        <v>3172</v>
      </c>
      <c r="X88" s="9">
        <v>3140</v>
      </c>
      <c r="Y88" s="9">
        <v>3224</v>
      </c>
      <c r="Z88" s="9">
        <v>3327</v>
      </c>
      <c r="AA88" s="9">
        <f t="shared" si="11"/>
        <v>3409.2571437817546</v>
      </c>
      <c r="AB88" s="9"/>
      <c r="AC88" s="9"/>
      <c r="AD88" s="9"/>
      <c r="AE88" s="9"/>
      <c r="AF88" s="9"/>
      <c r="AG88" s="9"/>
      <c r="AH88" s="9"/>
      <c r="AI88" s="9"/>
      <c r="AJ88" s="9"/>
    </row>
    <row r="89" spans="1:36" x14ac:dyDescent="0.2">
      <c r="A89" s="1">
        <v>86</v>
      </c>
      <c r="B89" s="9">
        <v>3011</v>
      </c>
      <c r="C89" s="9">
        <v>2993</v>
      </c>
      <c r="D89" s="9">
        <v>2778</v>
      </c>
      <c r="E89" s="9">
        <v>2928</v>
      </c>
      <c r="F89" s="9">
        <v>2724</v>
      </c>
      <c r="G89" s="9">
        <v>2634</v>
      </c>
      <c r="H89" s="9">
        <v>3057</v>
      </c>
      <c r="I89" s="9">
        <v>3076</v>
      </c>
      <c r="J89" s="9">
        <v>3102</v>
      </c>
      <c r="K89" s="9">
        <v>3111</v>
      </c>
      <c r="L89" s="9">
        <v>2977</v>
      </c>
      <c r="M89" s="9">
        <v>2991</v>
      </c>
      <c r="N89" s="9">
        <v>3051</v>
      </c>
      <c r="O89" s="9">
        <v>2992</v>
      </c>
      <c r="P89" s="9">
        <v>2905</v>
      </c>
      <c r="Q89" s="9">
        <v>3171</v>
      </c>
      <c r="R89" s="9">
        <v>3108</v>
      </c>
      <c r="S89" s="9">
        <v>3146</v>
      </c>
      <c r="T89" s="9">
        <v>3258</v>
      </c>
      <c r="U89" s="9">
        <v>3075</v>
      </c>
      <c r="V89" s="9">
        <v>3439</v>
      </c>
      <c r="W89" s="9">
        <v>3187</v>
      </c>
      <c r="X89" s="9">
        <v>3278</v>
      </c>
      <c r="Y89" s="9">
        <v>3188</v>
      </c>
      <c r="Z89" s="9">
        <v>3424</v>
      </c>
      <c r="AA89" s="9">
        <f t="shared" si="11"/>
        <v>3508.6553833209277</v>
      </c>
      <c r="AB89" s="9"/>
      <c r="AC89" s="9"/>
      <c r="AD89" s="9"/>
      <c r="AE89" s="9"/>
      <c r="AF89" s="9"/>
      <c r="AG89" s="9"/>
      <c r="AH89" s="9"/>
      <c r="AI89" s="9"/>
      <c r="AJ89" s="9"/>
    </row>
    <row r="90" spans="1:36" x14ac:dyDescent="0.2">
      <c r="A90" s="1">
        <v>87</v>
      </c>
      <c r="B90" s="9">
        <v>3022</v>
      </c>
      <c r="C90" s="9">
        <v>2995</v>
      </c>
      <c r="D90" s="9">
        <v>3011</v>
      </c>
      <c r="E90" s="9">
        <v>2963</v>
      </c>
      <c r="F90" s="9">
        <v>2671</v>
      </c>
      <c r="G90" s="9">
        <v>2681</v>
      </c>
      <c r="H90" s="9">
        <v>2662</v>
      </c>
      <c r="I90" s="9">
        <v>3004</v>
      </c>
      <c r="J90" s="9">
        <v>3071</v>
      </c>
      <c r="K90" s="9">
        <v>3010</v>
      </c>
      <c r="L90" s="9">
        <v>3193</v>
      </c>
      <c r="M90" s="9">
        <v>3105</v>
      </c>
      <c r="N90" s="9">
        <v>3156</v>
      </c>
      <c r="O90" s="9">
        <v>3122</v>
      </c>
      <c r="P90" s="9">
        <v>2952</v>
      </c>
      <c r="Q90" s="9">
        <v>3168</v>
      </c>
      <c r="R90" s="9">
        <v>3169</v>
      </c>
      <c r="S90" s="9">
        <v>3373</v>
      </c>
      <c r="T90" s="9">
        <v>3360</v>
      </c>
      <c r="U90" s="9">
        <v>3163</v>
      </c>
      <c r="V90" s="9">
        <v>3583</v>
      </c>
      <c r="W90" s="9">
        <v>3364</v>
      </c>
      <c r="X90" s="9">
        <v>3481</v>
      </c>
      <c r="Y90" s="9">
        <v>3201</v>
      </c>
      <c r="Z90" s="9">
        <v>3405</v>
      </c>
      <c r="AA90" s="9">
        <f t="shared" si="11"/>
        <v>3489.1856250606775</v>
      </c>
      <c r="AB90" s="9"/>
      <c r="AC90" s="9"/>
      <c r="AD90" s="9"/>
      <c r="AE90" s="9"/>
      <c r="AF90" s="9"/>
      <c r="AG90" s="9"/>
      <c r="AH90" s="9"/>
      <c r="AI90" s="9"/>
      <c r="AJ90" s="9"/>
    </row>
    <row r="91" spans="1:36" x14ac:dyDescent="0.2">
      <c r="A91" s="1">
        <v>88</v>
      </c>
      <c r="B91" s="9">
        <v>2769</v>
      </c>
      <c r="C91" s="9">
        <v>2867</v>
      </c>
      <c r="D91" s="9">
        <v>2935</v>
      </c>
      <c r="E91" s="9">
        <v>2974</v>
      </c>
      <c r="F91" s="9">
        <v>2681</v>
      </c>
      <c r="G91" s="9">
        <v>2683</v>
      </c>
      <c r="H91" s="9">
        <v>2641</v>
      </c>
      <c r="I91" s="9">
        <v>2435</v>
      </c>
      <c r="J91" s="9">
        <v>3098</v>
      </c>
      <c r="K91" s="9">
        <v>3012</v>
      </c>
      <c r="L91" s="9">
        <v>3046</v>
      </c>
      <c r="M91" s="9">
        <v>3055</v>
      </c>
      <c r="N91" s="9">
        <v>3149</v>
      </c>
      <c r="O91" s="9">
        <v>3135</v>
      </c>
      <c r="P91" s="9">
        <v>2961</v>
      </c>
      <c r="Q91" s="9">
        <v>3255</v>
      </c>
      <c r="R91" s="9">
        <v>3210</v>
      </c>
      <c r="S91" s="9">
        <v>3257</v>
      </c>
      <c r="T91" s="9">
        <v>3395</v>
      </c>
      <c r="U91" s="9">
        <v>3333</v>
      </c>
      <c r="V91" s="9">
        <v>3671</v>
      </c>
      <c r="W91" s="9">
        <v>3470</v>
      </c>
      <c r="X91" s="9">
        <v>3636</v>
      </c>
      <c r="Y91" s="9">
        <v>3435</v>
      </c>
      <c r="Z91" s="9">
        <v>3624</v>
      </c>
      <c r="AA91" s="9">
        <f t="shared" si="11"/>
        <v>3713.6002071130383</v>
      </c>
      <c r="AB91" s="9"/>
      <c r="AC91" s="9"/>
      <c r="AD91" s="9"/>
      <c r="AE91" s="9"/>
      <c r="AF91" s="9"/>
      <c r="AG91" s="9"/>
      <c r="AH91" s="9"/>
      <c r="AI91" s="9"/>
      <c r="AJ91" s="9"/>
    </row>
    <row r="92" spans="1:36" x14ac:dyDescent="0.2">
      <c r="A92" s="1">
        <v>89</v>
      </c>
      <c r="B92" s="9">
        <v>2603</v>
      </c>
      <c r="C92" s="9">
        <v>2677</v>
      </c>
      <c r="D92" s="9">
        <v>2822</v>
      </c>
      <c r="E92" s="9">
        <v>2903</v>
      </c>
      <c r="F92" s="9">
        <v>2664</v>
      </c>
      <c r="G92" s="9">
        <v>2661</v>
      </c>
      <c r="H92" s="9">
        <v>2623</v>
      </c>
      <c r="I92" s="9">
        <v>2509</v>
      </c>
      <c r="J92" s="9">
        <v>2480</v>
      </c>
      <c r="K92" s="9">
        <v>2975</v>
      </c>
      <c r="L92" s="9">
        <v>3055</v>
      </c>
      <c r="M92" s="9">
        <v>3002</v>
      </c>
      <c r="N92" s="9">
        <v>3086</v>
      </c>
      <c r="O92" s="9">
        <v>3132</v>
      </c>
      <c r="P92" s="9">
        <v>3035</v>
      </c>
      <c r="Q92" s="9">
        <v>3140</v>
      </c>
      <c r="R92" s="9">
        <v>3250</v>
      </c>
      <c r="S92" s="9">
        <v>3330</v>
      </c>
      <c r="T92" s="9">
        <v>3354</v>
      </c>
      <c r="U92" s="9">
        <v>3254</v>
      </c>
      <c r="V92" s="9">
        <v>3693</v>
      </c>
      <c r="W92" s="9">
        <v>3613</v>
      </c>
      <c r="X92" s="9">
        <v>3544</v>
      </c>
      <c r="Y92" s="9">
        <v>3429</v>
      </c>
      <c r="Z92" s="9">
        <v>3535</v>
      </c>
      <c r="AA92" s="9">
        <f t="shared" si="11"/>
        <v>3622.399760525549</v>
      </c>
      <c r="AB92" s="9"/>
      <c r="AC92" s="9"/>
      <c r="AD92" s="9"/>
      <c r="AE92" s="9"/>
      <c r="AF92" s="9"/>
      <c r="AG92" s="9"/>
      <c r="AH92" s="9"/>
      <c r="AI92" s="9"/>
      <c r="AJ92" s="9"/>
    </row>
    <row r="93" spans="1:36" x14ac:dyDescent="0.2">
      <c r="A93" s="1">
        <v>90</v>
      </c>
      <c r="B93" s="9">
        <v>2520</v>
      </c>
      <c r="C93" s="9">
        <v>2502</v>
      </c>
      <c r="D93" s="9">
        <v>2517</v>
      </c>
      <c r="E93" s="9">
        <v>2702</v>
      </c>
      <c r="F93" s="9">
        <v>2556</v>
      </c>
      <c r="G93" s="9">
        <v>2519</v>
      </c>
      <c r="H93" s="9">
        <v>2507</v>
      </c>
      <c r="I93" s="9">
        <v>2393</v>
      </c>
      <c r="J93" s="9">
        <v>2509</v>
      </c>
      <c r="K93" s="9">
        <v>2399</v>
      </c>
      <c r="L93" s="9">
        <v>2884</v>
      </c>
      <c r="M93" s="9">
        <v>2854</v>
      </c>
      <c r="N93" s="9">
        <v>3105</v>
      </c>
      <c r="O93" s="9">
        <v>3119</v>
      </c>
      <c r="P93" s="9">
        <v>3091</v>
      </c>
      <c r="Q93" s="9">
        <v>3100</v>
      </c>
      <c r="R93" s="9">
        <v>3235</v>
      </c>
      <c r="S93" s="9">
        <v>3101</v>
      </c>
      <c r="T93" s="9">
        <v>3264</v>
      </c>
      <c r="U93" s="9">
        <v>3264</v>
      </c>
      <c r="V93" s="9">
        <v>3585</v>
      </c>
      <c r="W93" s="9">
        <v>3481</v>
      </c>
      <c r="X93" s="9">
        <v>3599</v>
      </c>
      <c r="Y93" s="9">
        <v>3492</v>
      </c>
      <c r="Z93" s="9">
        <v>3566</v>
      </c>
      <c r="AA93" s="9">
        <f>Z93*(22943/AB$93)</f>
        <v>3574.8814996067463</v>
      </c>
      <c r="AB93" s="9">
        <f>SUM(Z93:Z107)</f>
        <v>22886</v>
      </c>
      <c r="AC93" s="9"/>
      <c r="AD93" s="9"/>
      <c r="AE93" s="9"/>
      <c r="AF93" s="9"/>
      <c r="AG93" s="9"/>
      <c r="AH93" s="9"/>
      <c r="AI93" s="9"/>
      <c r="AJ93" s="9"/>
    </row>
    <row r="94" spans="1:36" x14ac:dyDescent="0.2">
      <c r="A94" s="1">
        <v>91</v>
      </c>
      <c r="B94" s="9">
        <v>2216</v>
      </c>
      <c r="C94" s="9">
        <v>2260</v>
      </c>
      <c r="D94" s="9">
        <v>2383</v>
      </c>
      <c r="E94" s="9">
        <v>2281</v>
      </c>
      <c r="F94" s="9">
        <v>2280</v>
      </c>
      <c r="G94" s="9">
        <v>2425</v>
      </c>
      <c r="H94" s="9">
        <v>2309</v>
      </c>
      <c r="I94" s="9">
        <v>2263</v>
      </c>
      <c r="J94" s="9">
        <v>2338</v>
      </c>
      <c r="K94" s="9">
        <v>2273</v>
      </c>
      <c r="L94" s="9">
        <v>2189</v>
      </c>
      <c r="M94" s="9">
        <v>2677</v>
      </c>
      <c r="N94" s="9">
        <v>2896</v>
      </c>
      <c r="O94" s="9">
        <v>2891</v>
      </c>
      <c r="P94" s="9">
        <v>2989</v>
      </c>
      <c r="Q94" s="9">
        <v>3132</v>
      </c>
      <c r="R94" s="9">
        <v>3041</v>
      </c>
      <c r="S94" s="9">
        <v>3012</v>
      </c>
      <c r="T94" s="9">
        <v>3074</v>
      </c>
      <c r="U94" s="9">
        <v>3002</v>
      </c>
      <c r="V94" s="9">
        <v>3306</v>
      </c>
      <c r="W94" s="9">
        <v>3307</v>
      </c>
      <c r="X94" s="9">
        <v>3525</v>
      </c>
      <c r="Y94" s="9">
        <v>3465</v>
      </c>
      <c r="Z94" s="9">
        <v>3300</v>
      </c>
      <c r="AA94" s="9">
        <f t="shared" ref="AA94:AA107" si="12">Z94*(22943/AB$93)</f>
        <v>3308.2189985143755</v>
      </c>
      <c r="AB94" s="9"/>
      <c r="AC94" s="9"/>
      <c r="AD94" s="9"/>
      <c r="AE94" s="9"/>
      <c r="AF94" s="9"/>
      <c r="AG94" s="9"/>
      <c r="AH94" s="9"/>
      <c r="AI94" s="9"/>
      <c r="AJ94" s="9"/>
    </row>
    <row r="95" spans="1:36" x14ac:dyDescent="0.2">
      <c r="A95" s="1">
        <v>92</v>
      </c>
      <c r="B95" s="9">
        <v>2044</v>
      </c>
      <c r="C95" s="9">
        <v>1933</v>
      </c>
      <c r="D95" s="9">
        <v>2205</v>
      </c>
      <c r="E95" s="9">
        <v>2038</v>
      </c>
      <c r="F95" s="9">
        <v>2011</v>
      </c>
      <c r="G95" s="9">
        <v>2087</v>
      </c>
      <c r="H95" s="9">
        <v>2091</v>
      </c>
      <c r="I95" s="9">
        <v>2013</v>
      </c>
      <c r="J95" s="9">
        <v>2052</v>
      </c>
      <c r="K95" s="9">
        <v>1999</v>
      </c>
      <c r="L95" s="9">
        <v>2135</v>
      </c>
      <c r="M95" s="9">
        <v>2045</v>
      </c>
      <c r="N95" s="9">
        <v>2659</v>
      </c>
      <c r="O95" s="9">
        <v>2636</v>
      </c>
      <c r="P95" s="9">
        <v>2546</v>
      </c>
      <c r="Q95" s="9">
        <v>2907</v>
      </c>
      <c r="R95" s="9">
        <v>2921</v>
      </c>
      <c r="S95" s="9">
        <v>3022</v>
      </c>
      <c r="T95" s="9">
        <v>2882</v>
      </c>
      <c r="U95" s="9">
        <v>2836</v>
      </c>
      <c r="V95" s="9">
        <v>3041</v>
      </c>
      <c r="W95" s="9">
        <v>3015</v>
      </c>
      <c r="X95" s="9">
        <v>3071</v>
      </c>
      <c r="Y95" s="9">
        <v>3132</v>
      </c>
      <c r="Z95" s="9">
        <v>3205</v>
      </c>
      <c r="AA95" s="9">
        <f t="shared" si="12"/>
        <v>3212.9823909813858</v>
      </c>
      <c r="AB95" s="9"/>
      <c r="AC95" s="9"/>
      <c r="AD95" s="9"/>
      <c r="AE95" s="9"/>
      <c r="AF95" s="9"/>
      <c r="AG95" s="9"/>
      <c r="AH95" s="9"/>
      <c r="AI95" s="9"/>
      <c r="AJ95" s="9"/>
    </row>
    <row r="96" spans="1:36" x14ac:dyDescent="0.2">
      <c r="A96" s="1">
        <v>93</v>
      </c>
      <c r="B96" s="9">
        <v>1645</v>
      </c>
      <c r="C96" s="9">
        <v>1747</v>
      </c>
      <c r="D96" s="9">
        <v>1791</v>
      </c>
      <c r="E96" s="9">
        <v>1797</v>
      </c>
      <c r="F96" s="9">
        <v>1712</v>
      </c>
      <c r="G96" s="9">
        <v>1737</v>
      </c>
      <c r="H96" s="9">
        <v>1864</v>
      </c>
      <c r="I96" s="9">
        <v>1794</v>
      </c>
      <c r="J96" s="9">
        <v>1913</v>
      </c>
      <c r="K96" s="9">
        <v>1805</v>
      </c>
      <c r="L96" s="9">
        <v>1909</v>
      </c>
      <c r="M96" s="9">
        <v>1884</v>
      </c>
      <c r="N96" s="9">
        <v>1843</v>
      </c>
      <c r="O96" s="9">
        <v>2277</v>
      </c>
      <c r="P96" s="9">
        <v>2364</v>
      </c>
      <c r="Q96" s="9">
        <v>2524</v>
      </c>
      <c r="R96" s="9">
        <v>2453</v>
      </c>
      <c r="S96" s="9">
        <v>2718</v>
      </c>
      <c r="T96" s="9">
        <v>2636</v>
      </c>
      <c r="U96" s="9">
        <v>2547</v>
      </c>
      <c r="V96" s="9">
        <v>2754</v>
      </c>
      <c r="W96" s="9">
        <v>2715</v>
      </c>
      <c r="X96" s="9">
        <v>2849</v>
      </c>
      <c r="Y96" s="9">
        <v>2788</v>
      </c>
      <c r="Z96" s="9">
        <v>2933</v>
      </c>
      <c r="AA96" s="9">
        <f t="shared" si="12"/>
        <v>2940.3049462553527</v>
      </c>
      <c r="AB96" s="9"/>
      <c r="AC96" s="9"/>
      <c r="AD96" s="9"/>
      <c r="AE96" s="9"/>
      <c r="AF96" s="9"/>
      <c r="AG96" s="9"/>
      <c r="AH96" s="9"/>
      <c r="AI96" s="9"/>
      <c r="AJ96" s="9"/>
    </row>
    <row r="97" spans="1:36" x14ac:dyDescent="0.2">
      <c r="A97" s="1">
        <v>94</v>
      </c>
      <c r="B97" s="9">
        <v>1380</v>
      </c>
      <c r="C97" s="9">
        <v>1457</v>
      </c>
      <c r="D97" s="9">
        <v>1464</v>
      </c>
      <c r="E97" s="9">
        <v>1490</v>
      </c>
      <c r="F97" s="9">
        <v>1389</v>
      </c>
      <c r="G97" s="9">
        <v>1418</v>
      </c>
      <c r="H97" s="9">
        <v>1552</v>
      </c>
      <c r="I97" s="9">
        <v>1518</v>
      </c>
      <c r="J97" s="9">
        <v>1666</v>
      </c>
      <c r="K97" s="9">
        <v>1619</v>
      </c>
      <c r="L97" s="9">
        <v>1571</v>
      </c>
      <c r="M97" s="9">
        <v>1587</v>
      </c>
      <c r="N97" s="9">
        <v>1684</v>
      </c>
      <c r="O97" s="9">
        <v>1631</v>
      </c>
      <c r="P97" s="9">
        <v>1994</v>
      </c>
      <c r="Q97" s="9">
        <v>2196</v>
      </c>
      <c r="R97" s="9">
        <v>2250</v>
      </c>
      <c r="S97" s="9">
        <v>2288</v>
      </c>
      <c r="T97" s="9">
        <v>2353</v>
      </c>
      <c r="U97" s="9">
        <v>2158</v>
      </c>
      <c r="V97" s="9">
        <v>2343</v>
      </c>
      <c r="W97" s="9">
        <v>2314</v>
      </c>
      <c r="X97" s="9">
        <v>2377</v>
      </c>
      <c r="Y97" s="9">
        <v>2424</v>
      </c>
      <c r="Z97" s="9">
        <v>2442</v>
      </c>
      <c r="AA97" s="9">
        <f t="shared" si="12"/>
        <v>2448.082058900638</v>
      </c>
      <c r="AB97" s="9"/>
      <c r="AC97" s="9"/>
      <c r="AD97" s="9"/>
      <c r="AE97" s="9"/>
      <c r="AF97" s="9"/>
      <c r="AG97" s="9"/>
      <c r="AH97" s="9"/>
      <c r="AI97" s="9"/>
      <c r="AJ97" s="9"/>
    </row>
    <row r="98" spans="1:36" x14ac:dyDescent="0.2">
      <c r="A98" s="1">
        <v>95</v>
      </c>
      <c r="B98" s="9">
        <v>1100</v>
      </c>
      <c r="C98" s="9">
        <v>1140</v>
      </c>
      <c r="D98" s="9">
        <v>1152</v>
      </c>
      <c r="E98" s="9">
        <v>1204</v>
      </c>
      <c r="F98" s="9">
        <v>1183</v>
      </c>
      <c r="G98" s="9">
        <v>1158</v>
      </c>
      <c r="H98" s="9">
        <v>1231</v>
      </c>
      <c r="I98" s="9">
        <v>1245</v>
      </c>
      <c r="J98" s="9">
        <v>1330</v>
      </c>
      <c r="K98" s="9">
        <v>1320</v>
      </c>
      <c r="L98" s="9">
        <v>1351</v>
      </c>
      <c r="M98" s="9">
        <v>1345</v>
      </c>
      <c r="N98" s="9">
        <v>1452</v>
      </c>
      <c r="O98" s="9">
        <v>1478</v>
      </c>
      <c r="P98" s="9">
        <v>1386</v>
      </c>
      <c r="Q98" s="9">
        <v>1724</v>
      </c>
      <c r="R98" s="9">
        <v>1907</v>
      </c>
      <c r="S98" s="9">
        <v>1900</v>
      </c>
      <c r="T98" s="9">
        <v>1919</v>
      </c>
      <c r="U98" s="9">
        <v>1821</v>
      </c>
      <c r="V98" s="9">
        <v>1969</v>
      </c>
      <c r="W98" s="9">
        <v>1958</v>
      </c>
      <c r="X98" s="9">
        <v>1988</v>
      </c>
      <c r="Y98" s="9">
        <v>2069</v>
      </c>
      <c r="Z98" s="9">
        <v>2002</v>
      </c>
      <c r="AA98" s="9">
        <f t="shared" si="12"/>
        <v>2006.9861924320544</v>
      </c>
      <c r="AB98" s="9"/>
      <c r="AC98" s="9"/>
      <c r="AD98" s="9"/>
      <c r="AE98" s="9"/>
      <c r="AF98" s="9"/>
      <c r="AG98" s="9"/>
      <c r="AH98" s="9"/>
      <c r="AI98" s="9"/>
      <c r="AJ98" s="9"/>
    </row>
    <row r="99" spans="1:36" x14ac:dyDescent="0.2">
      <c r="A99" s="1">
        <v>96</v>
      </c>
      <c r="B99" s="9">
        <v>794</v>
      </c>
      <c r="C99" s="9">
        <v>961</v>
      </c>
      <c r="D99" s="9">
        <v>878</v>
      </c>
      <c r="E99" s="9">
        <v>988</v>
      </c>
      <c r="F99" s="9">
        <v>876</v>
      </c>
      <c r="G99" s="9">
        <v>949</v>
      </c>
      <c r="H99" s="9">
        <v>946</v>
      </c>
      <c r="I99" s="9">
        <v>894</v>
      </c>
      <c r="J99" s="9">
        <v>1023</v>
      </c>
      <c r="K99" s="9">
        <v>1044</v>
      </c>
      <c r="L99" s="9">
        <v>1119</v>
      </c>
      <c r="M99" s="9">
        <v>1081</v>
      </c>
      <c r="N99" s="9">
        <v>1140</v>
      </c>
      <c r="O99" s="9">
        <v>1157</v>
      </c>
      <c r="P99" s="9">
        <v>1109</v>
      </c>
      <c r="Q99" s="9">
        <v>1214</v>
      </c>
      <c r="R99" s="9">
        <v>1459</v>
      </c>
      <c r="S99" s="9">
        <v>1475</v>
      </c>
      <c r="T99" s="9">
        <v>1602</v>
      </c>
      <c r="U99" s="9">
        <v>1573</v>
      </c>
      <c r="V99" s="9">
        <v>1644</v>
      </c>
      <c r="W99" s="9">
        <v>1641</v>
      </c>
      <c r="X99" s="9">
        <v>1670</v>
      </c>
      <c r="Y99" s="9">
        <v>1575</v>
      </c>
      <c r="Z99" s="9">
        <v>1549</v>
      </c>
      <c r="AA99" s="9">
        <f t="shared" si="12"/>
        <v>1552.8579480905357</v>
      </c>
      <c r="AB99" s="9"/>
      <c r="AC99" s="9"/>
      <c r="AD99" s="9"/>
      <c r="AE99" s="9"/>
      <c r="AF99" s="9"/>
      <c r="AG99" s="9"/>
      <c r="AH99" s="9"/>
      <c r="AI99" s="9"/>
      <c r="AJ99" s="9"/>
    </row>
    <row r="100" spans="1:36" x14ac:dyDescent="0.2">
      <c r="A100" s="1">
        <v>97</v>
      </c>
      <c r="B100" s="9">
        <v>592</v>
      </c>
      <c r="C100" s="9">
        <v>586</v>
      </c>
      <c r="D100" s="9">
        <v>655</v>
      </c>
      <c r="E100" s="9">
        <v>705</v>
      </c>
      <c r="F100" s="9">
        <v>637</v>
      </c>
      <c r="G100" s="9">
        <v>671</v>
      </c>
      <c r="H100" s="9">
        <v>710</v>
      </c>
      <c r="I100" s="9">
        <v>725</v>
      </c>
      <c r="J100" s="9">
        <v>731</v>
      </c>
      <c r="K100" s="9">
        <v>748</v>
      </c>
      <c r="L100" s="9">
        <v>801</v>
      </c>
      <c r="M100" s="9">
        <v>841</v>
      </c>
      <c r="N100" s="9">
        <v>943</v>
      </c>
      <c r="O100" s="9">
        <v>915</v>
      </c>
      <c r="P100" s="9">
        <v>941</v>
      </c>
      <c r="Q100" s="9">
        <v>984</v>
      </c>
      <c r="R100" s="9">
        <v>987</v>
      </c>
      <c r="S100" s="9">
        <v>1215</v>
      </c>
      <c r="T100" s="9">
        <v>1210</v>
      </c>
      <c r="U100" s="9">
        <v>1218</v>
      </c>
      <c r="V100" s="9">
        <v>1325</v>
      </c>
      <c r="W100" s="9">
        <v>1258</v>
      </c>
      <c r="X100" s="9">
        <v>1334</v>
      </c>
      <c r="Y100" s="9">
        <v>1253</v>
      </c>
      <c r="Z100" s="9">
        <v>1220</v>
      </c>
      <c r="AA100" s="9">
        <f t="shared" si="12"/>
        <v>1223.0385388447085</v>
      </c>
      <c r="AB100" s="9"/>
      <c r="AC100" s="9"/>
      <c r="AD100" s="9"/>
      <c r="AE100" s="9"/>
      <c r="AF100" s="9"/>
      <c r="AG100" s="9"/>
      <c r="AH100" s="9"/>
      <c r="AI100" s="9"/>
      <c r="AJ100" s="9"/>
    </row>
    <row r="101" spans="1:36" x14ac:dyDescent="0.2">
      <c r="A101" s="1">
        <v>98</v>
      </c>
      <c r="B101" s="9">
        <v>429</v>
      </c>
      <c r="C101" s="9">
        <v>455</v>
      </c>
      <c r="D101" s="9">
        <v>473</v>
      </c>
      <c r="E101" s="9">
        <v>478</v>
      </c>
      <c r="F101" s="9">
        <v>490</v>
      </c>
      <c r="G101" s="9">
        <v>488</v>
      </c>
      <c r="H101" s="9">
        <v>538</v>
      </c>
      <c r="I101" s="9">
        <v>499</v>
      </c>
      <c r="J101" s="9">
        <v>606</v>
      </c>
      <c r="K101" s="9">
        <v>572</v>
      </c>
      <c r="L101" s="9">
        <v>584</v>
      </c>
      <c r="M101" s="9">
        <v>606</v>
      </c>
      <c r="N101" s="9">
        <v>666</v>
      </c>
      <c r="O101" s="9">
        <v>753</v>
      </c>
      <c r="P101" s="9">
        <v>719</v>
      </c>
      <c r="Q101" s="9">
        <v>708</v>
      </c>
      <c r="R101" s="9">
        <v>702</v>
      </c>
      <c r="S101" s="9">
        <v>727</v>
      </c>
      <c r="T101" s="9">
        <v>843</v>
      </c>
      <c r="U101" s="9">
        <v>817</v>
      </c>
      <c r="V101" s="9">
        <v>903</v>
      </c>
      <c r="W101" s="9">
        <v>938</v>
      </c>
      <c r="X101" s="9">
        <v>979</v>
      </c>
      <c r="Y101" s="9">
        <v>931</v>
      </c>
      <c r="Z101" s="9">
        <v>890</v>
      </c>
      <c r="AA101" s="9">
        <f t="shared" si="12"/>
        <v>892.21663899327098</v>
      </c>
      <c r="AB101" s="9"/>
      <c r="AC101" s="9"/>
      <c r="AD101" s="9"/>
      <c r="AE101" s="9"/>
      <c r="AF101" s="9"/>
      <c r="AG101" s="9"/>
      <c r="AH101" s="9"/>
      <c r="AI101" s="9"/>
      <c r="AJ101" s="9"/>
    </row>
    <row r="102" spans="1:36" x14ac:dyDescent="0.2">
      <c r="A102" s="1">
        <v>99</v>
      </c>
      <c r="B102" s="9">
        <v>274</v>
      </c>
      <c r="C102" s="9">
        <v>294</v>
      </c>
      <c r="D102" s="9">
        <v>285</v>
      </c>
      <c r="E102" s="9">
        <v>324</v>
      </c>
      <c r="F102" s="9">
        <v>312</v>
      </c>
      <c r="G102" s="9">
        <v>353</v>
      </c>
      <c r="H102" s="9">
        <v>357</v>
      </c>
      <c r="I102" s="9">
        <v>357</v>
      </c>
      <c r="J102" s="9">
        <v>412</v>
      </c>
      <c r="K102" s="9">
        <v>398</v>
      </c>
      <c r="L102" s="9">
        <v>397</v>
      </c>
      <c r="M102" s="9">
        <v>442</v>
      </c>
      <c r="N102" s="9">
        <v>477</v>
      </c>
      <c r="O102" s="9">
        <v>510</v>
      </c>
      <c r="P102" s="9">
        <v>466</v>
      </c>
      <c r="Q102" s="9">
        <v>493</v>
      </c>
      <c r="R102" s="9">
        <v>547</v>
      </c>
      <c r="S102" s="9">
        <v>528</v>
      </c>
      <c r="T102" s="9">
        <v>489</v>
      </c>
      <c r="U102" s="9">
        <v>604</v>
      </c>
      <c r="V102" s="9">
        <v>701</v>
      </c>
      <c r="W102" s="9">
        <v>678</v>
      </c>
      <c r="X102" s="9">
        <v>741</v>
      </c>
      <c r="Y102" s="9">
        <v>637</v>
      </c>
      <c r="Z102" s="9">
        <v>659</v>
      </c>
      <c r="AA102" s="9">
        <f t="shared" si="12"/>
        <v>660.64130909726464</v>
      </c>
      <c r="AB102" s="9"/>
      <c r="AC102" s="9"/>
      <c r="AD102" s="9"/>
      <c r="AE102" s="9"/>
      <c r="AF102" s="9"/>
      <c r="AG102" s="9"/>
      <c r="AH102" s="9"/>
      <c r="AI102" s="9"/>
      <c r="AJ102" s="9"/>
    </row>
    <row r="103" spans="1:36" x14ac:dyDescent="0.2">
      <c r="A103" s="1">
        <v>100</v>
      </c>
      <c r="B103" s="9">
        <v>194</v>
      </c>
      <c r="C103" s="9">
        <v>180</v>
      </c>
      <c r="D103" s="9">
        <v>231</v>
      </c>
      <c r="E103" s="9">
        <v>230</v>
      </c>
      <c r="F103" s="9">
        <v>228</v>
      </c>
      <c r="G103" s="9">
        <v>231</v>
      </c>
      <c r="H103" s="9">
        <v>229</v>
      </c>
      <c r="I103" s="9">
        <v>244</v>
      </c>
      <c r="J103" s="9">
        <v>260</v>
      </c>
      <c r="K103" s="9">
        <v>282</v>
      </c>
      <c r="L103" s="9">
        <v>314</v>
      </c>
      <c r="M103" s="9">
        <v>257</v>
      </c>
      <c r="N103" s="9">
        <v>333</v>
      </c>
      <c r="O103" s="9">
        <v>323</v>
      </c>
      <c r="P103" s="9">
        <v>372</v>
      </c>
      <c r="Q103" s="9">
        <v>408</v>
      </c>
      <c r="R103" s="9">
        <v>332</v>
      </c>
      <c r="S103" s="9">
        <v>391</v>
      </c>
      <c r="T103" s="9">
        <v>393</v>
      </c>
      <c r="U103" s="9">
        <v>348</v>
      </c>
      <c r="V103" s="9">
        <v>446</v>
      </c>
      <c r="W103" s="9">
        <v>450</v>
      </c>
      <c r="X103" s="9">
        <v>488</v>
      </c>
      <c r="Y103" s="9">
        <v>504</v>
      </c>
      <c r="Z103" s="9">
        <v>432</v>
      </c>
      <c r="AA103" s="9">
        <f t="shared" si="12"/>
        <v>433.07594162370003</v>
      </c>
      <c r="AB103" s="9"/>
      <c r="AC103" s="9"/>
      <c r="AD103" s="9"/>
      <c r="AE103" s="9"/>
      <c r="AF103" s="9"/>
      <c r="AG103" s="9"/>
      <c r="AH103" s="9"/>
      <c r="AI103" s="9"/>
      <c r="AJ103" s="9"/>
    </row>
    <row r="104" spans="1:36" x14ac:dyDescent="0.2">
      <c r="A104" s="1">
        <v>101</v>
      </c>
      <c r="B104" s="9">
        <v>129</v>
      </c>
      <c r="C104" s="9">
        <v>113</v>
      </c>
      <c r="D104" s="9">
        <v>142</v>
      </c>
      <c r="E104" s="9">
        <v>136</v>
      </c>
      <c r="F104" s="9">
        <v>124</v>
      </c>
      <c r="G104" s="9">
        <v>148</v>
      </c>
      <c r="H104" s="9">
        <v>166</v>
      </c>
      <c r="I104" s="9">
        <v>155</v>
      </c>
      <c r="J104" s="9">
        <v>156</v>
      </c>
      <c r="K104" s="9">
        <v>186</v>
      </c>
      <c r="L104" s="9">
        <v>195</v>
      </c>
      <c r="M104" s="9">
        <v>197</v>
      </c>
      <c r="N104" s="9">
        <v>209</v>
      </c>
      <c r="O104" s="9">
        <v>211</v>
      </c>
      <c r="P104" s="9">
        <v>248</v>
      </c>
      <c r="Q104" s="9">
        <v>232</v>
      </c>
      <c r="R104" s="9">
        <v>232</v>
      </c>
      <c r="S104" s="9">
        <v>230</v>
      </c>
      <c r="T104" s="9">
        <v>217</v>
      </c>
      <c r="U104" s="9">
        <v>229</v>
      </c>
      <c r="V104" s="9">
        <v>273</v>
      </c>
      <c r="W104" s="9">
        <v>306</v>
      </c>
      <c r="X104" s="9">
        <v>300</v>
      </c>
      <c r="Y104" s="9">
        <v>285</v>
      </c>
      <c r="Z104" s="9">
        <v>302</v>
      </c>
      <c r="AA104" s="9">
        <f t="shared" si="12"/>
        <v>302.75216289434587</v>
      </c>
      <c r="AB104" s="9"/>
      <c r="AC104" s="9"/>
      <c r="AD104" s="9"/>
      <c r="AE104" s="9"/>
      <c r="AF104" s="9"/>
      <c r="AG104" s="9"/>
      <c r="AH104" s="9"/>
      <c r="AI104" s="9"/>
      <c r="AJ104" s="9"/>
    </row>
    <row r="105" spans="1:36" x14ac:dyDescent="0.2">
      <c r="A105" s="1">
        <v>102</v>
      </c>
      <c r="B105" s="9">
        <v>78</v>
      </c>
      <c r="C105" s="9">
        <v>77</v>
      </c>
      <c r="D105" s="9">
        <v>90</v>
      </c>
      <c r="E105" s="9">
        <v>86</v>
      </c>
      <c r="F105" s="9">
        <v>90</v>
      </c>
      <c r="G105" s="9">
        <v>102</v>
      </c>
      <c r="H105" s="9">
        <v>86</v>
      </c>
      <c r="I105" s="9">
        <v>92</v>
      </c>
      <c r="J105" s="9">
        <v>85</v>
      </c>
      <c r="K105" s="9">
        <v>118</v>
      </c>
      <c r="L105" s="9">
        <v>122</v>
      </c>
      <c r="M105" s="9">
        <v>127</v>
      </c>
      <c r="N105" s="9">
        <v>142</v>
      </c>
      <c r="O105" s="9">
        <v>131</v>
      </c>
      <c r="P105" s="9">
        <v>149</v>
      </c>
      <c r="Q105" s="9">
        <v>153</v>
      </c>
      <c r="R105" s="9">
        <v>145</v>
      </c>
      <c r="S105" s="9">
        <v>164</v>
      </c>
      <c r="T105" s="9">
        <v>171</v>
      </c>
      <c r="U105" s="9">
        <v>143</v>
      </c>
      <c r="V105" s="9">
        <v>147</v>
      </c>
      <c r="W105" s="9">
        <v>168</v>
      </c>
      <c r="X105" s="9">
        <v>199</v>
      </c>
      <c r="Y105" s="9">
        <v>188</v>
      </c>
      <c r="Z105" s="9">
        <v>209</v>
      </c>
      <c r="AA105" s="9">
        <f t="shared" si="12"/>
        <v>209.5205365725771</v>
      </c>
      <c r="AB105" s="9"/>
      <c r="AC105" s="9"/>
      <c r="AD105" s="9"/>
      <c r="AE105" s="9"/>
      <c r="AF105" s="9"/>
      <c r="AG105" s="9"/>
      <c r="AH105" s="9"/>
      <c r="AI105" s="9"/>
      <c r="AJ105" s="9"/>
    </row>
    <row r="106" spans="1:36" x14ac:dyDescent="0.2">
      <c r="A106" s="1">
        <v>103</v>
      </c>
      <c r="B106" s="9">
        <v>53</v>
      </c>
      <c r="C106" s="9">
        <v>50</v>
      </c>
      <c r="D106" s="9">
        <v>42</v>
      </c>
      <c r="E106" s="9">
        <v>39</v>
      </c>
      <c r="F106" s="9">
        <v>58</v>
      </c>
      <c r="G106" s="9">
        <v>63</v>
      </c>
      <c r="H106" s="9">
        <v>61</v>
      </c>
      <c r="I106" s="9">
        <v>57</v>
      </c>
      <c r="J106" s="9">
        <v>65</v>
      </c>
      <c r="K106" s="9">
        <v>53</v>
      </c>
      <c r="L106" s="9">
        <v>62</v>
      </c>
      <c r="M106" s="9">
        <v>61</v>
      </c>
      <c r="N106" s="9">
        <v>70</v>
      </c>
      <c r="O106" s="9">
        <v>76</v>
      </c>
      <c r="P106" s="9">
        <v>78</v>
      </c>
      <c r="Q106" s="9">
        <v>75</v>
      </c>
      <c r="R106" s="9">
        <v>80</v>
      </c>
      <c r="S106" s="9">
        <v>114</v>
      </c>
      <c r="T106" s="9">
        <v>83</v>
      </c>
      <c r="U106" s="9">
        <v>76</v>
      </c>
      <c r="V106" s="9">
        <v>102</v>
      </c>
      <c r="W106" s="9">
        <v>95</v>
      </c>
      <c r="X106" s="9">
        <v>101</v>
      </c>
      <c r="Y106" s="9">
        <v>115</v>
      </c>
      <c r="Z106" s="9">
        <v>113</v>
      </c>
      <c r="AA106" s="9">
        <f t="shared" si="12"/>
        <v>113.2814384339771</v>
      </c>
      <c r="AB106" s="9"/>
      <c r="AC106" s="9"/>
      <c r="AD106" s="9"/>
      <c r="AE106" s="9"/>
      <c r="AF106" s="9"/>
      <c r="AG106" s="9"/>
      <c r="AH106" s="9"/>
      <c r="AI106" s="9"/>
      <c r="AJ106" s="9"/>
    </row>
    <row r="107" spans="1:36" x14ac:dyDescent="0.2">
      <c r="A107" s="1">
        <v>104</v>
      </c>
      <c r="B107" s="9">
        <v>28</v>
      </c>
      <c r="C107" s="9">
        <v>24</v>
      </c>
      <c r="D107" s="9">
        <v>25</v>
      </c>
      <c r="E107" s="9">
        <v>29</v>
      </c>
      <c r="F107" s="9">
        <v>24</v>
      </c>
      <c r="G107" s="9">
        <v>31</v>
      </c>
      <c r="H107" s="9">
        <v>39</v>
      </c>
      <c r="I107" s="9">
        <v>34</v>
      </c>
      <c r="J107" s="9">
        <v>46</v>
      </c>
      <c r="K107" s="9">
        <v>35</v>
      </c>
      <c r="L107" s="9">
        <v>25</v>
      </c>
      <c r="M107" s="9">
        <v>41</v>
      </c>
      <c r="N107" s="9">
        <v>55</v>
      </c>
      <c r="O107" s="9">
        <v>59</v>
      </c>
      <c r="P107" s="9">
        <v>55</v>
      </c>
      <c r="Q107" s="9">
        <v>59</v>
      </c>
      <c r="R107" s="9">
        <v>48</v>
      </c>
      <c r="S107" s="9">
        <v>57</v>
      </c>
      <c r="T107" s="9">
        <v>61</v>
      </c>
      <c r="U107" s="9">
        <v>48</v>
      </c>
      <c r="V107" s="9">
        <v>59</v>
      </c>
      <c r="W107" s="9">
        <v>59</v>
      </c>
      <c r="X107" s="9">
        <v>65</v>
      </c>
      <c r="Y107" s="9">
        <v>57</v>
      </c>
      <c r="Z107" s="9">
        <v>64</v>
      </c>
      <c r="AA107" s="9">
        <f t="shared" si="12"/>
        <v>64.159398759066676</v>
      </c>
      <c r="AB107" s="9"/>
      <c r="AC107" s="9"/>
      <c r="AD107" s="9"/>
      <c r="AE107" s="9"/>
      <c r="AF107" s="9"/>
      <c r="AG107" s="9"/>
      <c r="AH107" s="9"/>
      <c r="AI107" s="9"/>
      <c r="AJ107" s="9"/>
    </row>
    <row r="109" spans="1:36" x14ac:dyDescent="0.2">
      <c r="W109" s="9">
        <f>SUM(W83:W107)</f>
        <v>52253</v>
      </c>
      <c r="X109" s="9">
        <f>SUM(X83:X107)</f>
        <v>53464</v>
      </c>
      <c r="Y109" s="9">
        <f>SUM(Y83:Y107)</f>
        <v>52806</v>
      </c>
      <c r="Z109" s="9">
        <f>SUM(Z83:Z107)</f>
        <v>53787</v>
      </c>
      <c r="AA109" s="9">
        <f>SUM(AA83:AA107)</f>
        <v>54608.000000000007</v>
      </c>
    </row>
    <row r="110" spans="1:36" x14ac:dyDescent="0.2">
      <c r="A110" s="8" t="s">
        <v>5</v>
      </c>
      <c r="B110" s="9">
        <f t="shared" ref="B110:X110" si="13">SUM(B3:B103)</f>
        <v>71440</v>
      </c>
      <c r="C110" s="9">
        <f t="shared" si="13"/>
        <v>71765</v>
      </c>
      <c r="D110" s="9">
        <f t="shared" si="13"/>
        <v>73037</v>
      </c>
      <c r="E110" s="9">
        <f t="shared" si="13"/>
        <v>72606</v>
      </c>
      <c r="F110" s="9">
        <f t="shared" si="13"/>
        <v>69870</v>
      </c>
      <c r="G110" s="9">
        <f t="shared" si="13"/>
        <v>69676</v>
      </c>
      <c r="H110" s="9">
        <f t="shared" si="13"/>
        <v>69689</v>
      </c>
      <c r="I110" s="9">
        <f t="shared" si="13"/>
        <v>67865</v>
      </c>
      <c r="J110" s="9">
        <f t="shared" si="13"/>
        <v>69850</v>
      </c>
      <c r="K110" s="9">
        <f t="shared" si="13"/>
        <v>68441</v>
      </c>
      <c r="L110" s="9">
        <f t="shared" si="13"/>
        <v>69634</v>
      </c>
      <c r="M110" s="9">
        <f t="shared" si="13"/>
        <v>70014</v>
      </c>
      <c r="N110" s="9">
        <f t="shared" si="13"/>
        <v>72386</v>
      </c>
      <c r="O110" s="9">
        <f t="shared" si="13"/>
        <v>72357</v>
      </c>
      <c r="P110" s="9">
        <f t="shared" si="13"/>
        <v>71517</v>
      </c>
      <c r="Q110" s="9">
        <f t="shared" si="13"/>
        <v>75532</v>
      </c>
      <c r="R110" s="9">
        <f t="shared" si="13"/>
        <v>76264</v>
      </c>
      <c r="S110" s="9">
        <f t="shared" si="13"/>
        <v>76929</v>
      </c>
      <c r="T110" s="9">
        <f t="shared" si="13"/>
        <v>78244</v>
      </c>
      <c r="U110" s="9">
        <f t="shared" si="13"/>
        <v>76894</v>
      </c>
      <c r="V110" s="9">
        <f t="shared" si="13"/>
        <v>83720</v>
      </c>
      <c r="W110" s="9">
        <f t="shared" si="13"/>
        <v>84510</v>
      </c>
      <c r="X110" s="9">
        <f t="shared" si="13"/>
        <v>85637</v>
      </c>
      <c r="Y110" s="9">
        <f>SUM(Y3:Y103)</f>
        <v>84897</v>
      </c>
      <c r="Z110" s="9">
        <f>SUM(Z3:Z103)</f>
        <v>86502</v>
      </c>
      <c r="AA110" s="9">
        <f>SUM(AA3:AA103)</f>
        <v>86958.286463340017</v>
      </c>
    </row>
    <row r="112" spans="1:36" x14ac:dyDescent="0.2">
      <c r="Y112" s="9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085DEB-15D4-9C48-B528-298CF0DAED21}">
  <dimension ref="A1:DE131"/>
  <sheetViews>
    <sheetView zoomScaleNormal="100" workbookViewId="0">
      <pane xSplit="1" ySplit="2" topLeftCell="K128" activePane="bottomRight" state="frozen"/>
      <selection pane="topRight" activeCell="B1" sqref="B1"/>
      <selection pane="bottomLeft" activeCell="A3" sqref="A3"/>
      <selection pane="bottomRight" activeCell="J144" sqref="J144"/>
    </sheetView>
  </sheetViews>
  <sheetFormatPr baseColWidth="10" defaultRowHeight="16" x14ac:dyDescent="0.2"/>
  <cols>
    <col min="1" max="1" width="10.83203125" style="8"/>
    <col min="37" max="37" width="12.1640625" bestFit="1" customWidth="1"/>
  </cols>
  <sheetData>
    <row r="1" spans="1:67" s="8" customForma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H1" s="8" t="s">
        <v>15</v>
      </c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</row>
    <row r="2" spans="1:67" s="8" customFormat="1" x14ac:dyDescent="0.2">
      <c r="A2" s="1" t="s">
        <v>0</v>
      </c>
      <c r="B2" s="1">
        <v>2000</v>
      </c>
      <c r="C2" s="1">
        <f>B2+1</f>
        <v>2001</v>
      </c>
      <c r="D2" s="1">
        <f t="shared" ref="D2:K2" si="0">C2+1</f>
        <v>2002</v>
      </c>
      <c r="E2" s="1">
        <f t="shared" si="0"/>
        <v>2003</v>
      </c>
      <c r="F2" s="1">
        <f t="shared" si="0"/>
        <v>2004</v>
      </c>
      <c r="G2" s="1">
        <f t="shared" si="0"/>
        <v>2005</v>
      </c>
      <c r="H2" s="1">
        <f t="shared" si="0"/>
        <v>2006</v>
      </c>
      <c r="I2" s="1">
        <f t="shared" si="0"/>
        <v>2007</v>
      </c>
      <c r="J2" s="1">
        <f t="shared" si="0"/>
        <v>2008</v>
      </c>
      <c r="K2" s="1">
        <f t="shared" si="0"/>
        <v>2009</v>
      </c>
      <c r="L2" s="1">
        <v>2010</v>
      </c>
      <c r="M2" s="1">
        <v>2011</v>
      </c>
      <c r="N2" s="1">
        <v>2012</v>
      </c>
      <c r="O2" s="1">
        <v>2013</v>
      </c>
      <c r="P2" s="1">
        <v>2014</v>
      </c>
      <c r="Q2" s="1">
        <v>2015</v>
      </c>
      <c r="R2" s="1">
        <v>2016</v>
      </c>
      <c r="S2" s="1">
        <v>2017</v>
      </c>
      <c r="T2" s="1">
        <v>2018</v>
      </c>
      <c r="U2" s="1">
        <v>2019</v>
      </c>
      <c r="V2" s="1">
        <v>2020</v>
      </c>
      <c r="W2" s="1">
        <v>2021</v>
      </c>
      <c r="X2" s="1">
        <v>2022</v>
      </c>
      <c r="Y2" s="1">
        <v>2023</v>
      </c>
      <c r="Z2" s="1">
        <v>2024</v>
      </c>
      <c r="AA2" s="1">
        <v>2025</v>
      </c>
      <c r="AB2" s="1">
        <v>2026</v>
      </c>
      <c r="AC2" s="1">
        <v>2027</v>
      </c>
      <c r="AD2" s="1">
        <v>2028</v>
      </c>
      <c r="AE2" s="1">
        <v>2029</v>
      </c>
      <c r="AF2" s="1">
        <v>2030</v>
      </c>
      <c r="AH2" s="8" t="s">
        <v>16</v>
      </c>
      <c r="AK2" s="1">
        <v>2000</v>
      </c>
      <c r="AL2" s="1">
        <f>AK2+1</f>
        <v>2001</v>
      </c>
      <c r="AM2" s="1">
        <f t="shared" ref="AM2" si="1">AL2+1</f>
        <v>2002</v>
      </c>
      <c r="AN2" s="1">
        <f t="shared" ref="AN2" si="2">AM2+1</f>
        <v>2003</v>
      </c>
      <c r="AO2" s="1">
        <f t="shared" ref="AO2" si="3">AN2+1</f>
        <v>2004</v>
      </c>
      <c r="AP2" s="1">
        <f t="shared" ref="AP2" si="4">AO2+1</f>
        <v>2005</v>
      </c>
      <c r="AQ2" s="1">
        <f t="shared" ref="AQ2" si="5">AP2+1</f>
        <v>2006</v>
      </c>
      <c r="AR2" s="1">
        <f t="shared" ref="AR2" si="6">AQ2+1</f>
        <v>2007</v>
      </c>
      <c r="AS2" s="1">
        <f t="shared" ref="AS2" si="7">AR2+1</f>
        <v>2008</v>
      </c>
      <c r="AT2" s="1">
        <f t="shared" ref="AT2" si="8">AS2+1</f>
        <v>2009</v>
      </c>
      <c r="AU2" s="1">
        <v>2010</v>
      </c>
      <c r="AV2" s="1">
        <v>2011</v>
      </c>
      <c r="AW2" s="1">
        <v>2012</v>
      </c>
      <c r="AX2" s="1">
        <v>2013</v>
      </c>
      <c r="AY2" s="1">
        <v>2014</v>
      </c>
      <c r="AZ2" s="1">
        <v>2015</v>
      </c>
      <c r="BA2" s="1">
        <v>2016</v>
      </c>
      <c r="BB2" s="1">
        <v>2017</v>
      </c>
      <c r="BC2" s="1">
        <v>2018</v>
      </c>
      <c r="BD2" s="1">
        <v>2019</v>
      </c>
      <c r="BE2" s="1">
        <v>2020</v>
      </c>
      <c r="BF2" s="1">
        <v>2021</v>
      </c>
      <c r="BG2" s="1">
        <v>2022</v>
      </c>
      <c r="BH2" s="1">
        <v>2023</v>
      </c>
      <c r="BI2" s="1">
        <v>2024</v>
      </c>
      <c r="BJ2" s="1">
        <v>2025</v>
      </c>
      <c r="BK2" s="1">
        <v>2026</v>
      </c>
      <c r="BL2" s="1">
        <v>2027</v>
      </c>
      <c r="BM2" s="1">
        <v>2028</v>
      </c>
      <c r="BN2" s="1">
        <v>2029</v>
      </c>
      <c r="BO2" s="1">
        <v>2030</v>
      </c>
    </row>
    <row r="3" spans="1:67" x14ac:dyDescent="0.2">
      <c r="A3" s="1">
        <v>0</v>
      </c>
      <c r="B3" s="17">
        <f>'Deaths male'!B3/'Counts male'!B3</f>
        <v>1.0996070133010882E-2</v>
      </c>
      <c r="C3" s="4">
        <f>'Deaths male'!C3/(0.5*('Counts male'!C3+'Counts male'!B3))</f>
        <v>1.1694460818802412E-2</v>
      </c>
      <c r="D3" s="4">
        <f>'Deaths male'!D3/(0.5*('Counts male'!D3+'Counts male'!C3))</f>
        <v>1.0925604124463561E-2</v>
      </c>
      <c r="E3" s="4">
        <f>'Deaths male'!E3/(0.5*('Counts male'!E3+'Counts male'!D3))</f>
        <v>1.0863682053661177E-2</v>
      </c>
      <c r="F3" s="4">
        <f>'Deaths male'!F3/(0.5*('Counts male'!F3+'Counts male'!E3))</f>
        <v>9.6943317835592041E-3</v>
      </c>
      <c r="G3" s="4">
        <f>'Deaths male'!G3/(0.5*('Counts male'!G3+'Counts male'!F3))</f>
        <v>1.0380871295659934E-2</v>
      </c>
      <c r="H3" s="4">
        <f>'Deaths male'!H3/(0.5*('Counts male'!H3+'Counts male'!G3))</f>
        <v>9.8251212394768334E-3</v>
      </c>
      <c r="I3" s="4">
        <f>'Deaths male'!I3/(0.5*('Counts male'!I3+'Counts male'!H3))</f>
        <v>9.3127809890815663E-3</v>
      </c>
      <c r="J3" s="4">
        <f>'Deaths male'!J3/(0.5*('Counts male'!J3+'Counts male'!I3))</f>
        <v>8.0898010722196666E-3</v>
      </c>
      <c r="K3" s="4">
        <f>'Deaths male'!K3/(0.5*('Counts male'!K3+'Counts male'!J3))</f>
        <v>8.3346554550743027E-3</v>
      </c>
      <c r="L3" s="4">
        <f>'Deaths male'!L3/(0.5*('Counts male'!L3+'Counts male'!K3))</f>
        <v>8.030080938117393E-3</v>
      </c>
      <c r="M3" s="4">
        <f>'Deaths male'!M3/(0.5*('Counts male'!M3+'Counts male'!L3))</f>
        <v>8.0651231813147223E-3</v>
      </c>
      <c r="N3" s="4">
        <f>'Deaths male'!N3/(0.5*('Counts male'!N3+'Counts male'!M3))</f>
        <v>7.9318868442735512E-3</v>
      </c>
      <c r="O3" s="4">
        <f>'Deaths male'!O3/(0.5*('Counts male'!O3+'Counts male'!N3))</f>
        <v>7.9451715639383743E-3</v>
      </c>
      <c r="P3" s="4">
        <f>'Deaths male'!P3/(0.5*('Counts male'!P3+'Counts male'!O3))</f>
        <v>8.0017178829353188E-3</v>
      </c>
      <c r="Q3" s="4">
        <f>'Deaths male'!Q3/(0.5*('Counts male'!Q3+'Counts male'!P3))</f>
        <v>7.0919575388868122E-3</v>
      </c>
      <c r="R3" s="4">
        <f>'Deaths male'!R3/(0.5*('Counts male'!R3+'Counts male'!Q3))</f>
        <v>7.3507657995949115E-3</v>
      </c>
      <c r="S3" s="4">
        <f>'Deaths male'!S3/(0.5*('Counts male'!S3+'Counts male'!R3))</f>
        <v>7.9121680936691252E-3</v>
      </c>
      <c r="T3" s="4">
        <f>'Deaths male'!T3/(0.5*('Counts male'!T3+'Counts male'!S3))</f>
        <v>7.6686762294135308E-3</v>
      </c>
      <c r="U3" s="4">
        <f>'Deaths male'!U3/(0.5*('Counts male'!U3+'Counts male'!T3))</f>
        <v>7.9097090522225813E-3</v>
      </c>
      <c r="V3" s="4">
        <f>'Deaths male'!V3/(0.5*('Counts male'!V3+'Counts male'!U3))</f>
        <v>8.320525117585199E-3</v>
      </c>
      <c r="W3" s="4">
        <f>'Deaths male'!W3/(0.5*('Counts male'!W3+'Counts male'!V3))</f>
        <v>7.4855851906801092E-3</v>
      </c>
      <c r="X3" s="4">
        <f>'Deaths male'!X3/(0.5*('Counts male'!X3+'Counts male'!W3))</f>
        <v>6.8996617812852315E-3</v>
      </c>
      <c r="Y3" s="4">
        <f>'Deaths male'!Y3/(0.5*('Counts male'!Y3+'Counts male'!X3))</f>
        <v>8.071537827979763E-3</v>
      </c>
      <c r="Z3" s="4">
        <f>'Deaths male'!Z3/(0.5*('Counts male'!Z3+'Counts male'!Y3))</f>
        <v>7.0656347846635549E-3</v>
      </c>
      <c r="AA3" s="4">
        <f>'Deaths male'!AA3/(0.5*('Counts male'!AA3+'Counts male'!Z3))</f>
        <v>7.4490958865481545E-3</v>
      </c>
      <c r="AH3" cm="1">
        <f t="array" aca="1" ref="AH3:AI3" ca="1">LINEST(LOG10( INDIRECT( AH$1 &amp; ROW() ):U3),INDIRECT( AH$1 &amp; "$2"):U$2,TRUE,FALSE)</f>
        <v>-2.2509282158688485E-3</v>
      </c>
      <c r="AI3">
        <f ca="1"/>
        <v>2.4257217990384445</v>
      </c>
      <c r="AK3" s="4">
        <f t="shared" ref="AK3:AZ18" ca="1" si="9">POWER(10,AK$2*$AH3+$AI3)</f>
        <v>8.3919979153114187E-3</v>
      </c>
      <c r="AL3" s="4">
        <f t="shared" ca="1" si="9"/>
        <v>8.3486151008786615E-3</v>
      </c>
      <c r="AM3" s="4">
        <f t="shared" ca="1" si="9"/>
        <v>8.3054565558757856E-3</v>
      </c>
      <c r="AN3" s="4">
        <f t="shared" ca="1" si="9"/>
        <v>8.2625211209317959E-3</v>
      </c>
      <c r="AO3" s="4">
        <f t="shared" ca="1" si="9"/>
        <v>8.2198076426690907E-3</v>
      </c>
      <c r="AP3" s="4">
        <f t="shared" ca="1" si="9"/>
        <v>8.1773149736725642E-3</v>
      </c>
      <c r="AQ3" s="4">
        <f t="shared" ca="1" si="9"/>
        <v>8.1350419724586526E-3</v>
      </c>
      <c r="AR3" s="4">
        <f t="shared" ca="1" si="9"/>
        <v>8.0929875034447818E-3</v>
      </c>
      <c r="AS3" s="4">
        <f t="shared" ca="1" si="9"/>
        <v>8.051150436918824E-3</v>
      </c>
      <c r="AT3" s="4">
        <f t="shared" ca="1" si="9"/>
        <v>8.00952964900873E-3</v>
      </c>
      <c r="AU3" s="4">
        <f t="shared" ca="1" si="9"/>
        <v>7.9681240216523622E-3</v>
      </c>
      <c r="AV3" s="4">
        <f t="shared" ca="1" si="9"/>
        <v>7.9269324425674942E-3</v>
      </c>
      <c r="AW3" s="4">
        <f t="shared" ca="1" si="9"/>
        <v>7.8859538052218538E-3</v>
      </c>
      <c r="AX3" s="4">
        <f t="shared" ca="1" si="9"/>
        <v>7.8451870088034354E-3</v>
      </c>
      <c r="AY3" s="4">
        <f t="shared" ca="1" si="9"/>
        <v>7.8046309581909475E-3</v>
      </c>
      <c r="AZ3" s="4">
        <f ca="1">POWER(10,AZ$2*$AH3+$AI3)</f>
        <v>7.7642845639243809E-3</v>
      </c>
      <c r="BA3" s="4">
        <f t="shared" ref="BA3:BO18" ca="1" si="10">POWER(10,BA$2*$AH3+$AI3)</f>
        <v>7.7241467421757058E-3</v>
      </c>
      <c r="BB3" s="4">
        <f t="shared" ca="1" si="10"/>
        <v>7.6842164147198477E-3</v>
      </c>
      <c r="BC3" s="4">
        <f t="shared" ca="1" si="10"/>
        <v>7.6444925089056244E-3</v>
      </c>
      <c r="BD3" s="4">
        <f t="shared" ca="1" si="10"/>
        <v>7.6049739576269856E-3</v>
      </c>
      <c r="BE3" s="4">
        <f t="shared" ca="1" si="10"/>
        <v>7.5656596992943201E-3</v>
      </c>
      <c r="BF3" s="4">
        <f t="shared" ca="1" si="10"/>
        <v>7.5265486778059686E-3</v>
      </c>
      <c r="BG3" s="4">
        <f t="shared" ca="1" si="10"/>
        <v>7.4876398425198212E-3</v>
      </c>
      <c r="BH3" s="4">
        <f t="shared" ca="1" si="10"/>
        <v>7.4489321482251545E-3</v>
      </c>
      <c r="BI3" s="4">
        <f t="shared" ca="1" si="10"/>
        <v>7.410424555114448E-3</v>
      </c>
      <c r="BJ3" s="4">
        <f t="shared" ca="1" si="10"/>
        <v>7.3721160287555489E-3</v>
      </c>
      <c r="BK3" s="4">
        <f t="shared" ca="1" si="10"/>
        <v>7.3340055400638454E-3</v>
      </c>
      <c r="BL3" s="4">
        <f t="shared" ca="1" si="10"/>
        <v>7.2960920652746127E-3</v>
      </c>
      <c r="BM3" s="4">
        <f t="shared" ca="1" si="10"/>
        <v>7.2583745859155216E-3</v>
      </c>
      <c r="BN3" s="4">
        <f t="shared" ca="1" si="10"/>
        <v>7.2208520887793214E-3</v>
      </c>
      <c r="BO3" s="4">
        <f t="shared" ca="1" si="10"/>
        <v>7.1835235658965456E-3</v>
      </c>
    </row>
    <row r="4" spans="1:67" x14ac:dyDescent="0.2">
      <c r="A4" s="1">
        <v>1</v>
      </c>
      <c r="B4" s="17">
        <f>'Deaths male'!B4/'Counts male'!B4</f>
        <v>5.0072219547424171E-4</v>
      </c>
      <c r="C4" s="4">
        <f>'Deaths male'!C4/(0.5*('Counts male'!C4+'Counts male'!B4))</f>
        <v>4.5707103169501936E-4</v>
      </c>
      <c r="D4" s="4">
        <f>'Deaths male'!D4/(0.5*('Counts male'!D4+'Counts male'!C4))</f>
        <v>4.5517260998819396E-4</v>
      </c>
      <c r="E4" s="4">
        <f>'Deaths male'!E4/(0.5*('Counts male'!E4+'Counts male'!D4))</f>
        <v>4.3130714819713612E-4</v>
      </c>
      <c r="F4" s="4">
        <f>'Deaths male'!F4/(0.5*('Counts male'!F4+'Counts male'!E4))</f>
        <v>3.7663510335736396E-4</v>
      </c>
      <c r="G4" s="4">
        <f>'Deaths male'!G4/(0.5*('Counts male'!G4+'Counts male'!F4))</f>
        <v>3.758320228664115E-4</v>
      </c>
      <c r="H4" s="4">
        <f>'Deaths male'!H4/(0.5*('Counts male'!H4+'Counts male'!G4))</f>
        <v>3.3854139950962789E-4</v>
      </c>
      <c r="I4" s="4">
        <f>'Deaths male'!I4/(0.5*('Counts male'!I4+'Counts male'!H4))</f>
        <v>3.6731331300866334E-4</v>
      </c>
      <c r="J4" s="4">
        <f>'Deaths male'!J4/(0.5*('Counts male'!J4+'Counts male'!I4))</f>
        <v>2.3517967192435767E-4</v>
      </c>
      <c r="K4" s="4">
        <f>'Deaths male'!K4/(0.5*('Counts male'!K4+'Counts male'!J4))</f>
        <v>3.0971986372325998E-4</v>
      </c>
      <c r="L4" s="4">
        <f>'Deaths male'!L4/(0.5*('Counts male'!L4+'Counts male'!K4))</f>
        <v>2.428094104481945E-4</v>
      </c>
      <c r="M4" s="4">
        <f>'Deaths male'!M4/(0.5*('Counts male'!M4+'Counts male'!L4))</f>
        <v>2.3320401110899107E-4</v>
      </c>
      <c r="N4" s="4">
        <f>'Deaths male'!N4/(0.5*('Counts male'!N4+'Counts male'!M4))</f>
        <v>3.5423878914741163E-4</v>
      </c>
      <c r="O4" s="4">
        <f>'Deaths male'!O4/(0.5*('Counts male'!O4+'Counts male'!N4))</f>
        <v>2.0844647039785849E-4</v>
      </c>
      <c r="P4" s="4">
        <f>'Deaths male'!P4/(0.5*('Counts male'!P4+'Counts male'!O4))</f>
        <v>2.3597494170857095E-4</v>
      </c>
      <c r="Q4" s="4">
        <f>'Deaths male'!Q4/(0.5*('Counts male'!Q4+'Counts male'!P4))</f>
        <v>2.2550838045518867E-4</v>
      </c>
      <c r="R4" s="4">
        <f>'Deaths male'!R4/(0.5*('Counts male'!R4+'Counts male'!Q4))</f>
        <v>2.1452201108740078E-4</v>
      </c>
      <c r="S4" s="4">
        <f>'Deaths male'!S4/(0.5*('Counts male'!S4+'Counts male'!R4))</f>
        <v>2.0413023508998742E-4</v>
      </c>
      <c r="T4" s="4">
        <f>'Deaths male'!T4/(0.5*('Counts male'!T4+'Counts male'!S4))</f>
        <v>2.0453964376012046E-4</v>
      </c>
      <c r="U4" s="4">
        <f>'Deaths male'!U4/(0.5*('Counts male'!U4+'Counts male'!T4))</f>
        <v>2.8755959672642153E-4</v>
      </c>
      <c r="V4" s="4">
        <f>'Deaths male'!V4/(0.5*('Counts male'!V4+'Counts male'!U4))</f>
        <v>1.6131541195923328E-4</v>
      </c>
      <c r="W4" s="4">
        <f>'Deaths male'!W4/(0.5*('Counts male'!W4+'Counts male'!V4))</f>
        <v>1.8437321748549502E-4</v>
      </c>
      <c r="X4" s="4">
        <f>'Deaths male'!X4/(0.5*('Counts male'!X4+'Counts male'!W4))</f>
        <v>2.2368362188520557E-4</v>
      </c>
      <c r="Y4" s="4">
        <f>'Deaths male'!Y4/(0.5*('Counts male'!Y4+'Counts male'!X4))</f>
        <v>1.9058990378012652E-4</v>
      </c>
      <c r="Z4" s="4">
        <f>'Deaths male'!Z4/(0.5*('Counts male'!Z4+'Counts male'!Y4))</f>
        <v>2.3447139888567467E-4</v>
      </c>
      <c r="AA4" s="4">
        <f ca="1">'Deaths male'!AA4/(0.5*('Counts male'!AA4+'Counts male'!Z4))</f>
        <v>1.915794957946045E-4</v>
      </c>
      <c r="AH4" cm="1">
        <f t="array" aca="1" ref="AH4:AI4" ca="1">LINEST(LOG10( INDIRECT( AH$1 &amp; ROW() ):U4),INDIRECT( AH$1 &amp; "$2"):U$2,TRUE,FALSE)</f>
        <v>-5.5561432552034898E-3</v>
      </c>
      <c r="AI4">
        <f ca="1"/>
        <v>7.568671119693267</v>
      </c>
      <c r="AK4" s="4">
        <f t="shared" ca="1" si="9"/>
        <v>2.8601223339189634E-4</v>
      </c>
      <c r="AL4" s="4">
        <f t="shared" ca="1" si="9"/>
        <v>2.8237644479810593E-4</v>
      </c>
      <c r="AM4" s="4">
        <f t="shared" ca="1" si="9"/>
        <v>2.7878687436268571E-4</v>
      </c>
      <c r="AN4" s="4">
        <f t="shared" ca="1" si="9"/>
        <v>2.7524293456023154E-4</v>
      </c>
      <c r="AO4" s="4">
        <f t="shared" ca="1" si="9"/>
        <v>2.7174404533396443E-4</v>
      </c>
      <c r="AP4" s="4">
        <f t="shared" ca="1" si="9"/>
        <v>2.6828963400078927E-4</v>
      </c>
      <c r="AQ4" s="4">
        <f t="shared" ca="1" si="9"/>
        <v>2.6487913515756205E-4</v>
      </c>
      <c r="AR4" s="4">
        <f t="shared" ca="1" si="9"/>
        <v>2.6151199058854161E-4</v>
      </c>
      <c r="AS4" s="4">
        <f t="shared" ca="1" si="9"/>
        <v>2.5818764917403132E-4</v>
      </c>
      <c r="AT4" s="4">
        <f t="shared" ca="1" si="9"/>
        <v>2.5490556680016907E-4</v>
      </c>
      <c r="AU4" s="4">
        <f t="shared" ca="1" si="9"/>
        <v>2.5166520626987015E-4</v>
      </c>
      <c r="AV4" s="4">
        <f t="shared" ca="1" si="9"/>
        <v>2.4846603721490117E-4</v>
      </c>
      <c r="AW4" s="4">
        <f t="shared" ca="1" si="9"/>
        <v>2.4530753600907176E-4</v>
      </c>
      <c r="AX4" s="4">
        <f t="shared" ca="1" si="9"/>
        <v>2.4218918568252979E-4</v>
      </c>
      <c r="AY4" s="4">
        <f t="shared" ca="1" si="9"/>
        <v>2.3911047583714563E-4</v>
      </c>
      <c r="AZ4" s="4">
        <f t="shared" ca="1" si="9"/>
        <v>2.3607090256297275E-4</v>
      </c>
      <c r="BA4" s="4">
        <f t="shared" ca="1" si="10"/>
        <v>2.3306996835576973E-4</v>
      </c>
      <c r="BB4" s="4">
        <f t="shared" ca="1" si="10"/>
        <v>2.3010718203557095E-4</v>
      </c>
      <c r="BC4" s="4">
        <f t="shared" ca="1" si="10"/>
        <v>2.2718205866629237E-4</v>
      </c>
      <c r="BD4" s="4">
        <f t="shared" ca="1" si="10"/>
        <v>2.2429411947635933E-4</v>
      </c>
      <c r="BE4" s="4">
        <f t="shared" ca="1" si="10"/>
        <v>2.2144289178034309E-4</v>
      </c>
      <c r="BF4" s="4">
        <f t="shared" ca="1" si="10"/>
        <v>2.1862790890159409E-4</v>
      </c>
      <c r="BG4" s="4">
        <f t="shared" ca="1" si="10"/>
        <v>2.1584871009585802E-4</v>
      </c>
      <c r="BH4" s="4">
        <f t="shared" ca="1" si="10"/>
        <v>2.1310484047586391E-4</v>
      </c>
      <c r="BI4" s="4">
        <f t="shared" ca="1" si="10"/>
        <v>2.1039585093686735E-4</v>
      </c>
      <c r="BJ4" s="4">
        <f t="shared" ca="1" si="10"/>
        <v>2.0772129808314745E-4</v>
      </c>
      <c r="BK4" s="4">
        <f t="shared" ca="1" si="10"/>
        <v>2.0508074415543056E-4</v>
      </c>
      <c r="BL4" s="4">
        <f t="shared" ca="1" si="10"/>
        <v>2.0247375695924054E-4</v>
      </c>
      <c r="BM4" s="4">
        <f t="shared" ca="1" si="10"/>
        <v>1.9989990979415922E-4</v>
      </c>
      <c r="BN4" s="4">
        <f t="shared" ca="1" si="10"/>
        <v>1.9735878138398566E-4</v>
      </c>
      <c r="BO4" s="4">
        <f t="shared" ca="1" si="10"/>
        <v>1.9484995580778351E-4</v>
      </c>
    </row>
    <row r="5" spans="1:67" x14ac:dyDescent="0.2">
      <c r="A5" s="1">
        <v>2</v>
      </c>
      <c r="B5" s="17">
        <f>'Deaths male'!B5/'Counts male'!B5</f>
        <v>3.2995613524319708E-4</v>
      </c>
      <c r="C5" s="4">
        <f>'Deaths male'!C5/(0.5*('Counts male'!C5+'Counts male'!B5))</f>
        <v>2.6042545803533107E-4</v>
      </c>
      <c r="D5" s="4">
        <f>'Deaths male'!D5/(0.5*('Counts male'!D5+'Counts male'!C5))</f>
        <v>3.6995579502551747E-4</v>
      </c>
      <c r="E5" s="4">
        <f>'Deaths male'!E5/(0.5*('Counts male'!E5+'Counts male'!D5))</f>
        <v>2.9327732682446879E-4</v>
      </c>
      <c r="F5" s="4">
        <f>'Deaths male'!F5/(0.5*('Counts male'!F5+'Counts male'!E5))</f>
        <v>2.7770462761245841E-4</v>
      </c>
      <c r="G5" s="4">
        <f>'Deaths male'!G5/(0.5*('Counts male'!G5+'Counts male'!F5))</f>
        <v>2.7051963924273821E-4</v>
      </c>
      <c r="H5" s="4">
        <f>'Deaths male'!H5/(0.5*('Counts male'!H5+'Counts male'!G5))</f>
        <v>2.7729224126405648E-4</v>
      </c>
      <c r="I5" s="4">
        <f>'Deaths male'!I5/(0.5*('Counts male'!I5+'Counts male'!H5))</f>
        <v>2.0538625452491593E-4</v>
      </c>
      <c r="J5" s="4">
        <f>'Deaths male'!J5/(0.5*('Counts male'!J5+'Counts male'!I5))</f>
        <v>1.783559775481299E-4</v>
      </c>
      <c r="K5" s="4">
        <f>'Deaths male'!K5/(0.5*('Counts male'!K5+'Counts male'!J5))</f>
        <v>2.4527185185580148E-4</v>
      </c>
      <c r="L5" s="4">
        <f>'Deaths male'!L5/(0.5*('Counts male'!L5+'Counts male'!K5))</f>
        <v>2.128599328426912E-4</v>
      </c>
      <c r="M5" s="4">
        <f>'Deaths male'!M5/(0.5*('Counts male'!M5+'Counts male'!L5))</f>
        <v>2.314729571196347E-4</v>
      </c>
      <c r="N5" s="4">
        <f>'Deaths male'!N5/(0.5*('Counts male'!N5+'Counts male'!M5))</f>
        <v>2.0080851850873252E-4</v>
      </c>
      <c r="O5" s="4">
        <f>'Deaths male'!O5/(0.5*('Counts male'!O5+'Counts male'!N5))</f>
        <v>1.3924742124487194E-4</v>
      </c>
      <c r="P5" s="4">
        <f>'Deaths male'!P5/(0.5*('Counts male'!P5+'Counts male'!O5))</f>
        <v>1.3137079955552878E-4</v>
      </c>
      <c r="Q5" s="4">
        <f>'Deaths male'!Q5/(0.5*('Counts male'!Q5+'Counts male'!P5))</f>
        <v>1.2319822594554638E-4</v>
      </c>
      <c r="R5" s="4">
        <f>'Deaths male'!R5/(0.5*('Counts male'!R5+'Counts male'!Q5))</f>
        <v>2.0188085664776839E-4</v>
      </c>
      <c r="S5" s="4">
        <f>'Deaths male'!S5/(0.5*('Counts male'!S5+'Counts male'!R5))</f>
        <v>1.345744084333296E-4</v>
      </c>
      <c r="T5" s="4">
        <f>'Deaths male'!T5/(0.5*('Counts male'!T5+'Counts male'!S5))</f>
        <v>1.464986815118664E-4</v>
      </c>
      <c r="U5" s="4">
        <f>'Deaths male'!U5/(0.5*('Counts male'!U5+'Counts male'!T5))</f>
        <v>9.0341377480153127E-5</v>
      </c>
      <c r="V5" s="4">
        <f>'Deaths male'!V5/(0.5*('Counts male'!V5+'Counts male'!U5))</f>
        <v>1.5999542870203707E-4</v>
      </c>
      <c r="W5" s="4">
        <f>'Deaths male'!W5/(0.5*('Counts male'!W5+'Counts male'!V5))</f>
        <v>1.375058726466443E-4</v>
      </c>
      <c r="X5" s="4">
        <f>'Deaths male'!X5/(0.5*('Counts male'!X5+'Counts male'!W5))</f>
        <v>1.258588435860617E-4</v>
      </c>
      <c r="Y5" s="4">
        <f>'Deaths male'!Y5/(0.5*('Counts male'!Y5+'Counts male'!X5))</f>
        <v>1.772524212957706E-4</v>
      </c>
      <c r="Z5" s="4">
        <f>'Deaths male'!Z5/(0.5*('Counts male'!Z5+'Counts male'!Y5))</f>
        <v>1.556640880169229E-4</v>
      </c>
      <c r="AA5" s="4">
        <f ca="1">'Deaths male'!AA5/(0.5*('Counts male'!AA5+'Counts male'!Z5))</f>
        <v>1.3260953384825627E-4</v>
      </c>
      <c r="AH5" cm="1">
        <f t="array" aca="1" ref="AH5:AI5" ca="1">LINEST(LOG10( INDIRECT( AH$1 &amp; ROW() ):U5),INDIRECT( AH$1 &amp; "$2"):U$2,TRUE,FALSE)</f>
        <v>-3.1233935996993503E-2</v>
      </c>
      <c r="AI5">
        <f ca="1"/>
        <v>59.11116854730767</v>
      </c>
      <c r="AK5" s="4">
        <f t="shared" ca="1" si="9"/>
        <v>4.3984185420298835E-4</v>
      </c>
      <c r="AL5" s="4">
        <f t="shared" ca="1" si="9"/>
        <v>4.0931967188837805E-4</v>
      </c>
      <c r="AM5" s="4">
        <f t="shared" ca="1" si="9"/>
        <v>3.8091553178449465E-4</v>
      </c>
      <c r="AN5" s="4">
        <f t="shared" ca="1" si="9"/>
        <v>3.5448245544922747E-4</v>
      </c>
      <c r="AO5" s="4">
        <f t="shared" ca="1" si="9"/>
        <v>3.298836637945367E-4</v>
      </c>
      <c r="AP5" s="4">
        <f t="shared" ca="1" si="9"/>
        <v>3.0699186931719332E-4</v>
      </c>
      <c r="AQ5" s="4">
        <f t="shared" ca="1" si="9"/>
        <v>2.8568861744412792E-4</v>
      </c>
      <c r="AR5" s="4">
        <f t="shared" ca="1" si="9"/>
        <v>2.6586367358415956E-4</v>
      </c>
      <c r="AS5" s="4">
        <f t="shared" ca="1" si="9"/>
        <v>2.4741445271437217E-4</v>
      </c>
      <c r="AT5" s="4">
        <f t="shared" ca="1" si="9"/>
        <v>2.3024548854951013E-4</v>
      </c>
      <c r="AU5" s="4">
        <f t="shared" ca="1" si="9"/>
        <v>2.1426793954758733E-4</v>
      </c>
      <c r="AV5" s="4">
        <f t="shared" ca="1" si="9"/>
        <v>1.9939912919552017E-4</v>
      </c>
      <c r="AW5" s="4">
        <f t="shared" ca="1" si="9"/>
        <v>1.855621181959449E-4</v>
      </c>
      <c r="AX5" s="4">
        <f t="shared" ca="1" si="9"/>
        <v>1.7268530634154586E-4</v>
      </c>
      <c r="AY5" s="4">
        <f t="shared" ca="1" si="9"/>
        <v>1.6070206201669238E-4</v>
      </c>
      <c r="AZ5" s="4">
        <f t="shared" ca="1" si="9"/>
        <v>1.4955037740928888E-4</v>
      </c>
      <c r="BA5" s="4">
        <f t="shared" ca="1" si="10"/>
        <v>1.3917254764868924E-4</v>
      </c>
      <c r="BB5" s="4">
        <f t="shared" ca="1" si="10"/>
        <v>1.2951487220936718E-4</v>
      </c>
      <c r="BC5" s="4">
        <f t="shared" ca="1" si="10"/>
        <v>1.205273770352417E-4</v>
      </c>
      <c r="BD5" s="4">
        <f t="shared" ca="1" si="10"/>
        <v>1.1216355594677916E-4</v>
      </c>
      <c r="BE5" s="4">
        <f t="shared" ca="1" si="10"/>
        <v>1.0438012999277108E-4</v>
      </c>
      <c r="BF5" s="4">
        <f t="shared" ca="1" si="10"/>
        <v>9.7136823501543324E-5</v>
      </c>
      <c r="BG5" s="4">
        <f t="shared" ca="1" si="10"/>
        <v>9.0396155672765158E-5</v>
      </c>
      <c r="BH5" s="4">
        <f t="shared" ca="1" si="10"/>
        <v>8.4123246631437977E-5</v>
      </c>
      <c r="BI5" s="4">
        <f t="shared" ca="1" si="10"/>
        <v>7.828563694048595E-5</v>
      </c>
      <c r="BJ5" s="4">
        <f t="shared" ca="1" si="10"/>
        <v>7.2853119638005315E-5</v>
      </c>
      <c r="BK5" s="4">
        <f t="shared" ca="1" si="10"/>
        <v>6.7797583930044659E-5</v>
      </c>
      <c r="BL5" s="4">
        <f t="shared" ca="1" si="10"/>
        <v>6.3092869730090612E-5</v>
      </c>
      <c r="BM5" s="4">
        <f t="shared" ca="1" si="10"/>
        <v>5.871463229258415E-5</v>
      </c>
      <c r="BN5" s="4">
        <f t="shared" ca="1" si="10"/>
        <v>5.4640216239985165E-5</v>
      </c>
      <c r="BO5" s="4">
        <f t="shared" ca="1" si="10"/>
        <v>5.0848538331550173E-5</v>
      </c>
    </row>
    <row r="6" spans="1:67" x14ac:dyDescent="0.2">
      <c r="A6" s="1">
        <v>3</v>
      </c>
      <c r="B6" s="17">
        <f>'Deaths male'!B6/'Counts male'!B6</f>
        <v>1.9120458891013384E-4</v>
      </c>
      <c r="C6" s="4">
        <f>'Deaths male'!C6/(0.5*('Counts male'!C6+'Counts male'!B6))</f>
        <v>3.1567213502875578E-4</v>
      </c>
      <c r="D6" s="4">
        <f>'Deaths male'!D6/(0.5*('Counts male'!D6+'Counts male'!C6))</f>
        <v>2.2131557676763789E-4</v>
      </c>
      <c r="E6" s="4">
        <f>'Deaths male'!E6/(0.5*('Counts male'!E6+'Counts male'!D6))</f>
        <v>1.9910025646009225E-4</v>
      </c>
      <c r="F6" s="4">
        <f>'Deaths male'!F6/(0.5*('Counts male'!F6+'Counts male'!E6))</f>
        <v>2.0837279787838604E-4</v>
      </c>
      <c r="G6" s="4">
        <f>'Deaths male'!G6/(0.5*('Counts male'!G6+'Counts male'!F6))</f>
        <v>2.1113345073632791E-4</v>
      </c>
      <c r="H6" s="4">
        <f>'Deaths male'!H6/(0.5*('Counts male'!H6+'Counts male'!G6))</f>
        <v>2.0349330167881974E-4</v>
      </c>
      <c r="I6" s="4">
        <f>'Deaths male'!I6/(0.5*('Counts male'!I6+'Counts male'!H6))</f>
        <v>9.9318673897066121E-5</v>
      </c>
      <c r="J6" s="4">
        <f>'Deaths male'!J6/(0.5*('Counts male'!J6+'Counts male'!I6))</f>
        <v>2.1590833149125828E-4</v>
      </c>
      <c r="K6" s="4">
        <f>'Deaths male'!K6/(0.5*('Counts male'!K6+'Counts male'!J6))</f>
        <v>1.5723682486438323E-4</v>
      </c>
      <c r="L6" s="4">
        <f>'Deaths male'!L6/(0.5*('Counts male'!L6+'Counts male'!K6))</f>
        <v>1.8091361374943465E-4</v>
      </c>
      <c r="M6" s="4">
        <f>'Deaths male'!M6/(0.5*('Counts male'!M6+'Counts male'!L6))</f>
        <v>1.6987392169873921E-4</v>
      </c>
      <c r="N6" s="4">
        <f>'Deaths male'!N6/(0.5*('Counts male'!N6+'Counts male'!M6))</f>
        <v>1.260100493014318E-4</v>
      </c>
      <c r="O6" s="4">
        <f>'Deaths male'!O6/(0.5*('Counts male'!O6+'Counts male'!N6))</f>
        <v>1.1614647125902775E-4</v>
      </c>
      <c r="P6" s="4">
        <f>'Deaths male'!P6/(0.5*('Counts male'!P6+'Counts male'!O6))</f>
        <v>1.0701882996313202E-4</v>
      </c>
      <c r="Q6" s="4">
        <f>'Deaths male'!Q6/(0.5*('Counts male'!Q6+'Counts male'!P6))</f>
        <v>1.7474116464986239E-4</v>
      </c>
      <c r="R6" s="4">
        <f>'Deaths male'!R6/(0.5*('Counts male'!R6+'Counts male'!Q6))</f>
        <v>1.4496874808334588E-4</v>
      </c>
      <c r="S6" s="4">
        <f>'Deaths male'!S6/(0.5*('Counts male'!S6+'Counts male'!R6))</f>
        <v>5.5755345543754008E-5</v>
      </c>
      <c r="T6" s="4">
        <f>'Deaths male'!T6/(0.5*('Counts male'!T6+'Counts male'!S6))</f>
        <v>1.114504157100506E-4</v>
      </c>
      <c r="U6" s="4">
        <f>'Deaths male'!U6/(0.5*('Counts male'!U6+'Counts male'!T6))</f>
        <v>1.4566642388929351E-4</v>
      </c>
      <c r="V6" s="4">
        <f>'Deaths male'!V6/(0.5*('Counts male'!V6+'Counts male'!U6))</f>
        <v>1.3481555546817511E-4</v>
      </c>
      <c r="W6" s="4">
        <f>'Deaths male'!W6/(0.5*('Counts male'!W6+'Counts male'!V6))</f>
        <v>3.4127169208192793E-5</v>
      </c>
      <c r="X6" s="4">
        <f>'Deaths male'!X6/(0.5*('Counts male'!X6+'Counts male'!W6))</f>
        <v>1.7073781501126869E-4</v>
      </c>
      <c r="Y6" s="4">
        <f>'Deaths male'!Y6/(0.5*('Counts male'!Y6+'Counts male'!X6))</f>
        <v>1.0201855037307617E-4</v>
      </c>
      <c r="Z6" s="4">
        <f>'Deaths male'!Z6/(0.5*('Counts male'!Z6+'Counts male'!Y6))</f>
        <v>1.5396162506495255E-4</v>
      </c>
      <c r="AA6" s="4">
        <f ca="1">'Deaths male'!AA6/(0.5*('Counts male'!AA6+'Counts male'!Z6))</f>
        <v>1.258297478983206E-4</v>
      </c>
      <c r="AH6" cm="1">
        <f t="array" aca="1" ref="AH6:AI6" ca="1">LINEST(LOG10( INDIRECT( AH$1 &amp; ROW() ):U6),INDIRECT( AH$1 &amp; "$2"):U$2,TRUE,FALSE)</f>
        <v>-2.0588936181028663E-2</v>
      </c>
      <c r="AI6">
        <f ca="1"/>
        <v>37.580698600553561</v>
      </c>
      <c r="AK6" s="4">
        <f t="shared" ca="1" si="9"/>
        <v>2.5282862250966694E-4</v>
      </c>
      <c r="AL6" s="4">
        <f t="shared" ca="1" si="9"/>
        <v>2.4112225819754689E-4</v>
      </c>
      <c r="AM6" s="4">
        <f t="shared" ca="1" si="9"/>
        <v>2.299579170315714E-4</v>
      </c>
      <c r="AN6" s="4">
        <f t="shared" ca="1" si="9"/>
        <v>2.1931050248449044E-4</v>
      </c>
      <c r="AO6" s="4">
        <f t="shared" ca="1" si="9"/>
        <v>2.0915608003788084E-4</v>
      </c>
      <c r="AP6" s="4">
        <f t="shared" ca="1" si="9"/>
        <v>1.994718233793027E-4</v>
      </c>
      <c r="AQ6" s="4">
        <f t="shared" ca="1" si="9"/>
        <v>1.9023596309061333E-4</v>
      </c>
      <c r="AR6" s="4">
        <f t="shared" ca="1" si="9"/>
        <v>1.8142773771209398E-4</v>
      </c>
      <c r="AS6" s="4">
        <f t="shared" ca="1" si="9"/>
        <v>1.7302734707238176E-4</v>
      </c>
      <c r="AT6" s="4">
        <f t="shared" ca="1" si="9"/>
        <v>1.6501590777930029E-4</v>
      </c>
      <c r="AU6" s="4">
        <f t="shared" ca="1" si="9"/>
        <v>1.5737541077154595E-4</v>
      </c>
      <c r="AV6" s="4">
        <f t="shared" ca="1" si="9"/>
        <v>1.5008868083577365E-4</v>
      </c>
      <c r="AW6" s="4">
        <f t="shared" ca="1" si="9"/>
        <v>1.4313933799812916E-4</v>
      </c>
      <c r="AX6" s="4">
        <f t="shared" ca="1" si="9"/>
        <v>1.3651176070340366E-4</v>
      </c>
      <c r="AY6" s="4">
        <f t="shared" ca="1" si="9"/>
        <v>1.3019105069905318E-4</v>
      </c>
      <c r="AZ6" s="4">
        <f t="shared" ca="1" si="9"/>
        <v>1.2416299954514344E-4</v>
      </c>
      <c r="BA6" s="4">
        <f t="shared" ca="1" si="10"/>
        <v>1.1841405667493686E-4</v>
      </c>
      <c r="BB6" s="4">
        <f t="shared" ca="1" si="10"/>
        <v>1.1293129893432427E-4</v>
      </c>
      <c r="BC6" s="4">
        <f t="shared" ca="1" si="10"/>
        <v>1.0770240153163565E-4</v>
      </c>
      <c r="BD6" s="4">
        <f t="shared" ca="1" si="10"/>
        <v>1.0271561033250488E-4</v>
      </c>
      <c r="BE6" s="4">
        <f t="shared" ca="1" si="10"/>
        <v>9.7959715437542449E-5</v>
      </c>
      <c r="BF6" s="4">
        <f t="shared" ca="1" si="10"/>
        <v>9.3424025983395942E-5</v>
      </c>
      <c r="BG6" s="4">
        <f t="shared" ca="1" si="10"/>
        <v>8.9098346110561184E-5</v>
      </c>
      <c r="BH6" s="4">
        <f t="shared" ca="1" si="10"/>
        <v>8.4972952043923364E-5</v>
      </c>
      <c r="BI6" s="4">
        <f t="shared" ca="1" si="10"/>
        <v>8.1038570234504451E-5</v>
      </c>
      <c r="BJ6" s="4">
        <f t="shared" ca="1" si="10"/>
        <v>7.7286356513282415E-5</v>
      </c>
      <c r="BK6" s="4">
        <f t="shared" ca="1" si="10"/>
        <v>7.3707876210220147E-5</v>
      </c>
      <c r="BL6" s="4">
        <f t="shared" ca="1" si="10"/>
        <v>7.0295085193821321E-5</v>
      </c>
      <c r="BM6" s="4">
        <f t="shared" ca="1" si="10"/>
        <v>6.7040311788571573E-5</v>
      </c>
      <c r="BN6" s="4">
        <f t="shared" ca="1" si="10"/>
        <v>6.3936239529643969E-5</v>
      </c>
      <c r="BO6" s="4">
        <f t="shared" ca="1" si="10"/>
        <v>6.0975890716081958E-5</v>
      </c>
    </row>
    <row r="7" spans="1:67" x14ac:dyDescent="0.2">
      <c r="A7" s="1">
        <v>4</v>
      </c>
      <c r="B7" s="17">
        <f>'Deaths male'!B7/'Counts male'!B7</f>
        <v>1.6104032047023774E-4</v>
      </c>
      <c r="C7" s="4">
        <f>'Deaths male'!C7/(0.5*('Counts male'!C7+'Counts male'!B7))</f>
        <v>1.9090488917468802E-4</v>
      </c>
      <c r="D7" s="4">
        <f>'Deaths male'!D7/(0.5*('Counts male'!D7+'Counts male'!C7))</f>
        <v>1.4763706871521301E-4</v>
      </c>
      <c r="E7" s="4">
        <f>'Deaths male'!E7/(0.5*('Counts male'!E7+'Counts male'!D7))</f>
        <v>1.7311604064379932E-4</v>
      </c>
      <c r="F7" s="4">
        <f>'Deaths male'!F7/(0.5*('Counts male'!F7+'Counts male'!E7))</f>
        <v>1.7085823038333944E-4</v>
      </c>
      <c r="G7" s="4">
        <f>'Deaths male'!G7/(0.5*('Counts male'!G7+'Counts male'!F7))</f>
        <v>1.3292506349545444E-4</v>
      </c>
      <c r="H7" s="4">
        <f>'Deaths male'!H7/(0.5*('Counts male'!H7+'Counts male'!G7))</f>
        <v>1.3479878873659835E-4</v>
      </c>
      <c r="I7" s="4">
        <f>'Deaths male'!I7/(0.5*('Counts male'!I7+'Counts male'!H7))</f>
        <v>1.8471260177421316E-4</v>
      </c>
      <c r="J7" s="4">
        <f>'Deaths male'!J7/(0.5*('Counts male'!J7+'Counts male'!I7))</f>
        <v>1.7909734935922948E-4</v>
      </c>
      <c r="K7" s="4">
        <f>'Deaths male'!K7/(0.5*('Counts male'!K7+'Counts male'!J7))</f>
        <v>9.2521678343245145E-5</v>
      </c>
      <c r="L7" s="4">
        <f>'Deaths male'!L7/(0.5*('Counts male'!L7+'Counts male'!K7))</f>
        <v>1.5698504979042496E-4</v>
      </c>
      <c r="M7" s="4">
        <f>'Deaths male'!M7/(0.5*('Counts male'!M7+'Counts male'!L7))</f>
        <v>5.3102232417850849E-5</v>
      </c>
      <c r="N7" s="4">
        <f>'Deaths male'!N7/(0.5*('Counts male'!N7+'Counts male'!M7))</f>
        <v>1.4843087362171331E-4</v>
      </c>
      <c r="O7" s="4">
        <f>'Deaths male'!O7/(0.5*('Counts male'!O7+'Counts male'!N7))</f>
        <v>1.0496098075540417E-4</v>
      </c>
      <c r="P7" s="4">
        <f>'Deaths male'!P7/(0.5*('Counts male'!P7+'Counts male'!O7))</f>
        <v>9.5004855803741079E-5</v>
      </c>
      <c r="Q7" s="4">
        <f>'Deaths male'!Q7/(0.5*('Counts male'!Q7+'Counts male'!P7))</f>
        <v>1.6027438975526101E-4</v>
      </c>
      <c r="R7" s="4">
        <f>'Deaths male'!R7/(0.5*('Counts male'!R7+'Counts male'!Q7))</f>
        <v>1.6316141558844164E-4</v>
      </c>
      <c r="S7" s="4">
        <f>'Deaths male'!S7/(0.5*('Counts male'!S7+'Counts male'!R7))</f>
        <v>1.2195324755954921E-4</v>
      </c>
      <c r="T7" s="4">
        <f>'Deaths male'!T7/(0.5*('Counts male'!T7+'Counts male'!S7))</f>
        <v>1.1086105783621387E-4</v>
      </c>
      <c r="U7" s="4">
        <f>'Deaths male'!U7/(0.5*('Counts male'!U7+'Counts male'!T7))</f>
        <v>8.8649535144000088E-5</v>
      </c>
      <c r="V7" s="4">
        <f>'Deaths male'!V7/(0.5*('Counts male'!V7+'Counts male'!U7))</f>
        <v>7.8019203869752514E-5</v>
      </c>
      <c r="W7" s="4">
        <f>'Deaths male'!W7/(0.5*('Counts male'!W7+'Counts male'!V7))</f>
        <v>1.1183117965119855E-4</v>
      </c>
      <c r="X7" s="4">
        <f>'Deaths male'!X7/(0.5*('Counts male'!X7+'Counts male'!W7))</f>
        <v>1.4682960988502113E-4</v>
      </c>
      <c r="Y7" s="4">
        <f>'Deaths male'!Y7/(0.5*('Counts male'!Y7+'Counts male'!X7))</f>
        <v>9.0142114677671512E-5</v>
      </c>
      <c r="Z7" s="4">
        <f>'Deaths male'!Z7/(0.5*('Counts male'!Z7+'Counts male'!Y7))</f>
        <v>6.7447749071890866E-5</v>
      </c>
      <c r="AA7" s="4">
        <f ca="1">'Deaths male'!AA7/(0.5*('Counts male'!AA7+'Counts male'!Z7))</f>
        <v>5.33253203202837E-5</v>
      </c>
      <c r="AH7" cm="1">
        <f t="array" aca="1" ref="AH7:AI7" ca="1">LINEST(LOG10( INDIRECT( AH$1 &amp; ROW() ):U7),INDIRECT( AH$1 &amp; "$2"):U$2,TRUE,FALSE)</f>
        <v>2.2985448206208222E-3</v>
      </c>
      <c r="AI7">
        <f ca="1"/>
        <v>-8.571678596293804</v>
      </c>
      <c r="AK7" s="4">
        <f t="shared" ca="1" si="9"/>
        <v>1.0602567473694881E-4</v>
      </c>
      <c r="AL7" s="4">
        <f t="shared" ca="1" si="9"/>
        <v>1.065883132927757E-4</v>
      </c>
      <c r="AM7" s="4">
        <f t="shared" ca="1" si="9"/>
        <v>1.0715393756074491E-4</v>
      </c>
      <c r="AN7" s="4">
        <f t="shared" ca="1" si="9"/>
        <v>1.0772256338491364E-4</v>
      </c>
      <c r="AO7" s="4">
        <f t="shared" ca="1" si="9"/>
        <v>1.0829420669341591E-4</v>
      </c>
      <c r="AP7" s="4">
        <f t="shared" ca="1" si="9"/>
        <v>1.0886888349891203E-4</v>
      </c>
      <c r="AQ7" s="4">
        <f t="shared" ca="1" si="9"/>
        <v>1.0944660989903412E-4</v>
      </c>
      <c r="AR7" s="4">
        <f t="shared" ca="1" si="9"/>
        <v>1.1002740207683893E-4</v>
      </c>
      <c r="AS7" s="4">
        <f t="shared" ca="1" si="9"/>
        <v>1.1061127630126132E-4</v>
      </c>
      <c r="AT7" s="4">
        <f t="shared" ca="1" si="9"/>
        <v>1.1119824892756784E-4</v>
      </c>
      <c r="AU7" s="4">
        <f t="shared" ca="1" si="9"/>
        <v>1.1178833639781791E-4</v>
      </c>
      <c r="AV7" s="4">
        <f t="shared" ca="1" si="9"/>
        <v>1.1238155524132147E-4</v>
      </c>
      <c r="AW7" s="4">
        <f t="shared" ca="1" si="9"/>
        <v>1.1297792207510403E-4</v>
      </c>
      <c r="AX7" s="4">
        <f t="shared" ca="1" si="9"/>
        <v>1.135774536043713E-4</v>
      </c>
      <c r="AY7" s="4">
        <f t="shared" ca="1" si="9"/>
        <v>1.1418016662297702E-4</v>
      </c>
      <c r="AZ7" s="4">
        <f t="shared" ca="1" si="9"/>
        <v>1.1478607801389444E-4</v>
      </c>
      <c r="BA7" s="4">
        <f t="shared" ca="1" si="10"/>
        <v>1.1539520474968704E-4</v>
      </c>
      <c r="BB7" s="4">
        <f t="shared" ca="1" si="10"/>
        <v>1.1600756389298693E-4</v>
      </c>
      <c r="BC7" s="4">
        <f t="shared" ca="1" si="10"/>
        <v>1.1662317259696981E-4</v>
      </c>
      <c r="BD7" s="4">
        <f t="shared" ca="1" si="10"/>
        <v>1.1724204810583765E-4</v>
      </c>
      <c r="BE7" s="4">
        <f t="shared" ca="1" si="10"/>
        <v>1.1786420775530076E-4</v>
      </c>
      <c r="BF7" s="4">
        <f t="shared" ca="1" si="10"/>
        <v>1.184896689730634E-4</v>
      </c>
      <c r="BG7" s="4">
        <f t="shared" ca="1" si="10"/>
        <v>1.1911844927931291E-4</v>
      </c>
      <c r="BH7" s="4">
        <f t="shared" ca="1" si="10"/>
        <v>1.1975056628720845E-4</v>
      </c>
      <c r="BI7" s="4">
        <f t="shared" ca="1" si="10"/>
        <v>1.2038603770337651E-4</v>
      </c>
      <c r="BJ7" s="4">
        <f t="shared" ca="1" si="10"/>
        <v>1.2102488132840576E-4</v>
      </c>
      <c r="BK7" s="4">
        <f t="shared" ca="1" si="10"/>
        <v>1.2166711505734595E-4</v>
      </c>
      <c r="BL7" s="4">
        <f t="shared" ca="1" si="10"/>
        <v>1.2231275688020916E-4</v>
      </c>
      <c r="BM7" s="4">
        <f t="shared" ca="1" si="10"/>
        <v>1.2296182488247349E-4</v>
      </c>
      <c r="BN7" s="4">
        <f t="shared" ca="1" si="10"/>
        <v>1.236143372455908E-4</v>
      </c>
      <c r="BO7" s="4">
        <f t="shared" ca="1" si="10"/>
        <v>1.2427031224749376E-4</v>
      </c>
    </row>
    <row r="8" spans="1:67" x14ac:dyDescent="0.2">
      <c r="A8" s="1">
        <v>5</v>
      </c>
      <c r="B8" s="17">
        <f>'Deaths male'!B8/'Counts male'!B8</f>
        <v>1.9183974313668076E-4</v>
      </c>
      <c r="C8" s="4">
        <f>'Deaths male'!C8/(0.5*('Counts male'!C8+'Counts male'!B8))</f>
        <v>2.5153815582285678E-4</v>
      </c>
      <c r="D8" s="4">
        <f>'Deaths male'!D8/(0.5*('Counts male'!D8+'Counts male'!C8))</f>
        <v>1.4028688668326727E-4</v>
      </c>
      <c r="E8" s="4">
        <f>'Deaths male'!E8/(0.5*('Counts male'!E8+'Counts male'!D8))</f>
        <v>1.9677292404565131E-4</v>
      </c>
      <c r="F8" s="4">
        <f>'Deaths male'!F8/(0.5*('Counts male'!F8+'Counts male'!E8))</f>
        <v>1.0593628414037521E-4</v>
      </c>
      <c r="G8" s="4">
        <f>'Deaths male'!G8/(0.5*('Counts male'!G8+'Counts male'!F8))</f>
        <v>1.5227653418608191E-4</v>
      </c>
      <c r="H8" s="4">
        <f>'Deaths male'!H8/(0.5*('Counts male'!H8+'Counts male'!G8))</f>
        <v>1.3339876225005597E-4</v>
      </c>
      <c r="I8" s="4">
        <f>'Deaths male'!I8/(0.5*('Counts male'!I8+'Counts male'!H8))</f>
        <v>1.3527550305577699E-4</v>
      </c>
      <c r="J8" s="4">
        <f>'Deaths male'!J8/(0.5*('Counts male'!J8+'Counts male'!I8))</f>
        <v>6.8201525765562129E-5</v>
      </c>
      <c r="K8" s="4">
        <f>'Deaths male'!K8/(0.5*('Counts male'!K8+'Counts male'!J8))</f>
        <v>5.9716050181387503E-5</v>
      </c>
      <c r="L8" s="4">
        <f>'Deaths male'!L8/(0.5*('Counts male'!L8+'Counts male'!K8))</f>
        <v>4.1093075816724881E-5</v>
      </c>
      <c r="M8" s="4">
        <f>'Deaths male'!M8/(0.5*('Counts male'!M8+'Counts male'!L8))</f>
        <v>1.04541819341282E-4</v>
      </c>
      <c r="N8" s="4">
        <f>'Deaths male'!N8/(0.5*('Counts male'!N8+'Counts male'!M8))</f>
        <v>1.5914528372951668E-4</v>
      </c>
      <c r="O8" s="4">
        <f>'Deaths male'!O8/(0.5*('Counts male'!O8+'Counts male'!N8))</f>
        <v>1.0602149055613573E-4</v>
      </c>
      <c r="P8" s="4">
        <f>'Deaths male'!P8/(0.5*('Counts male'!P8+'Counts male'!O8))</f>
        <v>9.446736152659256E-5</v>
      </c>
      <c r="Q8" s="4">
        <f>'Deaths male'!Q8/(0.5*('Counts male'!Q8+'Counts male'!P8))</f>
        <v>4.2159182533450676E-5</v>
      </c>
      <c r="R8" s="4">
        <f>'Deaths male'!R8/(0.5*('Counts male'!R8+'Counts male'!Q8))</f>
        <v>5.3241899245029867E-5</v>
      </c>
      <c r="S8" s="4">
        <f>'Deaths male'!S8/(0.5*('Counts male'!S8+'Counts male'!R8))</f>
        <v>9.7403124475781789E-5</v>
      </c>
      <c r="T8" s="4">
        <f>'Deaths male'!T8/(0.5*('Counts male'!T8+'Counts male'!S8))</f>
        <v>3.3071699444395451E-5</v>
      </c>
      <c r="U8" s="4">
        <f>'Deaths male'!U8/(0.5*('Counts male'!U8+'Counts male'!T8))</f>
        <v>9.9267625518397601E-5</v>
      </c>
      <c r="V8" s="4">
        <f>'Deaths male'!V8/(0.5*('Counts male'!V8+'Counts male'!U8))</f>
        <v>1.1027546811936217E-4</v>
      </c>
      <c r="W8" s="4">
        <f>'Deaths male'!W8/(0.5*('Counts male'!W8+'Counts male'!V8))</f>
        <v>6.6562754810545763E-5</v>
      </c>
      <c r="X8" s="4">
        <f>'Deaths male'!X8/(0.5*('Counts male'!X8+'Counts male'!W8))</f>
        <v>7.7737181694004248E-5</v>
      </c>
      <c r="Y8" s="4">
        <f>'Deaths male'!Y8/(0.5*('Counts male'!Y8+'Counts male'!X8))</f>
        <v>7.82770111600653E-5</v>
      </c>
      <c r="Z8" s="4">
        <f>'Deaths male'!Z8/(0.5*('Counts male'!Z8+'Counts male'!Y8))</f>
        <v>5.5883717161330701E-5</v>
      </c>
      <c r="AA8" s="4">
        <f ca="1">'Deaths male'!AA8/(0.5*('Counts male'!AA8+'Counts male'!Z8))</f>
        <v>4.5422371727083895E-5</v>
      </c>
      <c r="AH8" cm="1">
        <f t="array" aca="1" ref="AH8:AI8" ca="1">LINEST(LOG10( INDIRECT( AH$1 &amp; ROW() ):U8),INDIRECT( AH$1 &amp; "$2"):U$2,TRUE,FALSE)</f>
        <v>-1.4335751866416063E-2</v>
      </c>
      <c r="AI8">
        <f ca="1"/>
        <v>24.748523227138179</v>
      </c>
      <c r="AK8" s="4">
        <f t="shared" ca="1" si="9"/>
        <v>1.1940417005676263E-4</v>
      </c>
      <c r="AL8" s="4">
        <f t="shared" ca="1" si="9"/>
        <v>1.1552706562237394E-4</v>
      </c>
      <c r="AM8" s="4">
        <f t="shared" ca="1" si="9"/>
        <v>1.1177585242602047E-4</v>
      </c>
      <c r="AN8" s="4">
        <f t="shared" ca="1" si="9"/>
        <v>1.0814644272540044E-4</v>
      </c>
      <c r="AO8" s="4">
        <f t="shared" ca="1" si="9"/>
        <v>1.046348815089479E-4</v>
      </c>
      <c r="AP8" s="4">
        <f t="shared" ca="1" si="9"/>
        <v>1.0123734218601433E-4</v>
      </c>
      <c r="AQ8" s="4">
        <f t="shared" ca="1" si="9"/>
        <v>9.7950122416984897E-5</v>
      </c>
      <c r="AR8" s="4">
        <f t="shared" ca="1" si="9"/>
        <v>9.4769640078793733E-5</v>
      </c>
      <c r="AS8" s="4">
        <f t="shared" ca="1" si="9"/>
        <v>9.1692429361443916E-5</v>
      </c>
      <c r="AT8" s="4">
        <f t="shared" ca="1" si="9"/>
        <v>8.8715136991268366E-5</v>
      </c>
      <c r="AU8" s="4">
        <f t="shared" ca="1" si="9"/>
        <v>8.5834518576829961E-5</v>
      </c>
      <c r="AV8" s="4">
        <f t="shared" ca="1" si="9"/>
        <v>8.3047435073467724E-5</v>
      </c>
      <c r="AW8" s="4">
        <f t="shared" ca="1" si="9"/>
        <v>8.0350849362642178E-5</v>
      </c>
      <c r="AX8" s="4">
        <f t="shared" ca="1" si="9"/>
        <v>7.7741822942352975E-5</v>
      </c>
      <c r="AY8" s="4">
        <f t="shared" ca="1" si="9"/>
        <v>7.5217512725013117E-5</v>
      </c>
      <c r="AZ8" s="4">
        <f t="shared" ca="1" si="9"/>
        <v>7.2775167939305739E-5</v>
      </c>
      <c r="BA8" s="4">
        <f t="shared" ca="1" si="10"/>
        <v>7.0412127132634203E-5</v>
      </c>
      <c r="BB8" s="4">
        <f t="shared" ca="1" si="10"/>
        <v>6.8125815270904662E-5</v>
      </c>
      <c r="BC8" s="4">
        <f t="shared" ca="1" si="10"/>
        <v>6.591374093248231E-5</v>
      </c>
      <c r="BD8" s="4">
        <f t="shared" ca="1" si="10"/>
        <v>6.3773493593256207E-5</v>
      </c>
      <c r="BE8" s="4">
        <f t="shared" ca="1" si="10"/>
        <v>6.1702740999864116E-5</v>
      </c>
      <c r="BF8" s="4">
        <f t="shared" ca="1" si="10"/>
        <v>5.9699226628206936E-5</v>
      </c>
      <c r="BG8" s="4">
        <f t="shared" ca="1" si="10"/>
        <v>5.7760767224487408E-5</v>
      </c>
      <c r="BH8" s="4">
        <f t="shared" ca="1" si="10"/>
        <v>5.5885250426093299E-5</v>
      </c>
      <c r="BI8" s="4">
        <f t="shared" ca="1" si="10"/>
        <v>5.4070632459727991E-5</v>
      </c>
      <c r="BJ8" s="4">
        <f t="shared" ca="1" si="10"/>
        <v>5.2314935914287707E-5</v>
      </c>
      <c r="BK8" s="4">
        <f t="shared" ca="1" si="10"/>
        <v>5.0616247586052318E-5</v>
      </c>
      <c r="BL8" s="4">
        <f t="shared" ca="1" si="10"/>
        <v>4.8972716393843876E-5</v>
      </c>
      <c r="BM8" s="4">
        <f t="shared" ca="1" si="10"/>
        <v>4.7382551361882442E-5</v>
      </c>
      <c r="BN8" s="4">
        <f t="shared" ca="1" si="10"/>
        <v>4.5844019668136122E-5</v>
      </c>
      <c r="BO8" s="4">
        <f t="shared" ca="1" si="10"/>
        <v>4.4355444756045148E-5</v>
      </c>
    </row>
    <row r="9" spans="1:67" x14ac:dyDescent="0.2">
      <c r="A9" s="1">
        <v>6</v>
      </c>
      <c r="B9" s="17">
        <f>'Deaths male'!B9/'Counts male'!B9</f>
        <v>1.7687810150837714E-4</v>
      </c>
      <c r="C9" s="4">
        <f>'Deaths male'!C9/(0.5*('Counts male'!C9+'Counts male'!B9))</f>
        <v>1.491728366209369E-4</v>
      </c>
      <c r="D9" s="4">
        <f>'Deaths male'!D9/(0.5*('Counts male'!D9+'Counts male'!C9))</f>
        <v>1.2047164649603197E-4</v>
      </c>
      <c r="E9" s="4">
        <f>'Deaths male'!E9/(0.5*('Counts male'!E9+'Counts male'!D9))</f>
        <v>2.0030847505157943E-4</v>
      </c>
      <c r="F9" s="4">
        <f>'Deaths male'!F9/(0.5*('Counts male'!F9+'Counts male'!E9))</f>
        <v>8.8639385433594332E-5</v>
      </c>
      <c r="G9" s="4">
        <f>'Deaths male'!G9/(0.5*('Counts male'!G9+'Counts male'!F9))</f>
        <v>1.2551594293852133E-4</v>
      </c>
      <c r="H9" s="4">
        <f>'Deaths male'!H9/(0.5*('Counts male'!H9+'Counts male'!G9))</f>
        <v>9.5516913657485902E-5</v>
      </c>
      <c r="I9" s="4">
        <f>'Deaths male'!I9/(0.5*('Counts male'!I9+'Counts male'!H9))</f>
        <v>8.6056462601295626E-5</v>
      </c>
      <c r="J9" s="4">
        <f>'Deaths male'!J9/(0.5*('Counts male'!J9+'Counts male'!I9))</f>
        <v>1.1623232905372355E-4</v>
      </c>
      <c r="K9" s="4">
        <f>'Deaths male'!K9/(0.5*('Counts male'!K9+'Counts male'!J9))</f>
        <v>9.7508178498471553E-5</v>
      </c>
      <c r="L9" s="4">
        <f>'Deaths male'!L9/(0.5*('Counts male'!L9+'Counts male'!K9))</f>
        <v>6.9643772105679451E-5</v>
      </c>
      <c r="M9" s="4">
        <f>'Deaths male'!M9/(0.5*('Counts male'!M9+'Counts male'!L9))</f>
        <v>6.1607335380065917E-5</v>
      </c>
      <c r="N9" s="4">
        <f>'Deaths male'!N9/(0.5*('Counts male'!N9+'Counts male'!M9))</f>
        <v>1.3584684835311821E-4</v>
      </c>
      <c r="O9" s="4">
        <f>'Deaths male'!O9/(0.5*('Counts male'!O9+'Counts male'!N9))</f>
        <v>8.4862178518200292E-5</v>
      </c>
      <c r="P9" s="4">
        <f>'Deaths male'!P9/(0.5*('Counts male'!P9+'Counts male'!O9))</f>
        <v>1.1663167716351762E-4</v>
      </c>
      <c r="Q9" s="4">
        <f>'Deaths male'!Q9/(0.5*('Counts male'!Q9+'Counts male'!P9))</f>
        <v>6.290692919825119E-5</v>
      </c>
      <c r="R9" s="4">
        <f>'Deaths male'!R9/(0.5*('Counts male'!R9+'Counts male'!Q9))</f>
        <v>5.2504187208929915E-5</v>
      </c>
      <c r="S9" s="4">
        <f>'Deaths male'!S9/(0.5*('Counts male'!S9+'Counts male'!R9))</f>
        <v>1.2711325791280032E-4</v>
      </c>
      <c r="T9" s="4">
        <f>'Deaths male'!T9/(0.5*('Counts male'!T9+'Counts male'!S9))</f>
        <v>1.0766696454526858E-4</v>
      </c>
      <c r="U9" s="4">
        <f>'Deaths male'!U9/(0.5*('Counts male'!U9+'Counts male'!T9))</f>
        <v>6.5812926755696936E-5</v>
      </c>
      <c r="V9" s="4">
        <f>'Deaths male'!V9/(0.5*('Counts male'!V9+'Counts male'!U9))</f>
        <v>4.3924669192335146E-5</v>
      </c>
      <c r="W9" s="4">
        <f>'Deaths male'!W9/(0.5*('Counts male'!W9+'Counts male'!V9))</f>
        <v>5.491548506847961E-5</v>
      </c>
      <c r="X9" s="4">
        <f>'Deaths male'!X9/(0.5*('Counts male'!X9+'Counts male'!W9))</f>
        <v>5.5080334668113441E-5</v>
      </c>
      <c r="Y9" s="4">
        <f>'Deaths male'!Y9/(0.5*('Counts male'!Y9+'Counts male'!X9))</f>
        <v>6.5955447095487004E-5</v>
      </c>
      <c r="Z9" s="4">
        <f>'Deaths male'!Z9/(0.5*('Counts male'!Z9+'Counts male'!Y9))</f>
        <v>1.1090655014085132E-4</v>
      </c>
      <c r="AA9" s="4">
        <f ca="1">'Deaths male'!AA9/(0.5*('Counts male'!AA9+'Counts male'!Z9))</f>
        <v>9.0332846555248795E-5</v>
      </c>
      <c r="AH9" cm="1">
        <f t="array" aca="1" ref="AH9:AI9" ca="1">LINEST(LOG10( INDIRECT( AH$1 &amp; ROW() ):U9),INDIRECT( AH$1 &amp; "$2"):U$2,TRUE,FALSE)</f>
        <v>2.6547772469360151E-3</v>
      </c>
      <c r="AI9">
        <f ca="1"/>
        <v>-9.4245915715005797</v>
      </c>
      <c r="AK9" s="4">
        <f t="shared" ca="1" si="9"/>
        <v>7.6729597913557211E-5</v>
      </c>
      <c r="AL9" s="4">
        <f t="shared" ca="1" si="9"/>
        <v>7.7200070976344518E-5</v>
      </c>
      <c r="AM9" s="4">
        <f t="shared" ca="1" si="9"/>
        <v>7.767342877864326E-5</v>
      </c>
      <c r="AN9" s="4">
        <f t="shared" ca="1" si="9"/>
        <v>7.8149689008441921E-5</v>
      </c>
      <c r="AO9" s="4">
        <f t="shared" ca="1" si="9"/>
        <v>7.862886946218387E-5</v>
      </c>
      <c r="AP9" s="4">
        <f t="shared" ca="1" si="9"/>
        <v>7.9110988045433088E-5</v>
      </c>
      <c r="AQ9" s="4">
        <f t="shared" ca="1" si="9"/>
        <v>7.959606277354251E-5</v>
      </c>
      <c r="AR9" s="4">
        <f t="shared" ca="1" si="9"/>
        <v>8.0084111772327262E-5</v>
      </c>
      <c r="AS9" s="4">
        <f t="shared" ca="1" si="9"/>
        <v>8.0575153278742611E-5</v>
      </c>
      <c r="AT9" s="4">
        <f t="shared" ca="1" si="9"/>
        <v>8.1069205641564886E-5</v>
      </c>
      <c r="AU9" s="4">
        <f t="shared" ca="1" si="9"/>
        <v>8.1566287322077112E-5</v>
      </c>
      <c r="AV9" s="4">
        <f t="shared" ca="1" si="9"/>
        <v>8.206641689475946E-5</v>
      </c>
      <c r="AW9" s="4">
        <f t="shared" ca="1" si="9"/>
        <v>8.2569613047982565E-5</v>
      </c>
      <c r="AX9" s="4">
        <f t="shared" ca="1" si="9"/>
        <v>8.307589458470586E-5</v>
      </c>
      <c r="AY9" s="4">
        <f t="shared" ca="1" si="9"/>
        <v>8.3585280423180899E-5</v>
      </c>
      <c r="AZ9" s="4">
        <f t="shared" ca="1" si="9"/>
        <v>8.4097789597657608E-5</v>
      </c>
      <c r="BA9" s="4">
        <f t="shared" ca="1" si="10"/>
        <v>8.4613441259096209E-5</v>
      </c>
      <c r="BB9" s="4">
        <f t="shared" ca="1" si="10"/>
        <v>8.5132254675882106E-5</v>
      </c>
      <c r="BC9" s="4">
        <f t="shared" ca="1" si="10"/>
        <v>8.5654249234545915E-5</v>
      </c>
      <c r="BD9" s="4">
        <f t="shared" ca="1" si="10"/>
        <v>8.6179444440488633E-5</v>
      </c>
      <c r="BE9" s="4">
        <f t="shared" ca="1" si="10"/>
        <v>8.6707859918709693E-5</v>
      </c>
      <c r="BF9" s="4">
        <f t="shared" ca="1" si="10"/>
        <v>8.7239515414541094E-5</v>
      </c>
      <c r="BG9" s="4">
        <f t="shared" ca="1" si="10"/>
        <v>8.77744307943843E-5</v>
      </c>
      <c r="BH9" s="4">
        <f t="shared" ca="1" si="10"/>
        <v>8.8312626046453398E-5</v>
      </c>
      <c r="BI9" s="4">
        <f t="shared" ca="1" si="10"/>
        <v>8.8854121281521108E-5</v>
      </c>
      <c r="BJ9" s="4">
        <f t="shared" ca="1" si="10"/>
        <v>8.9398936733671181E-5</v>
      </c>
      <c r="BK9" s="4">
        <f t="shared" ca="1" si="10"/>
        <v>8.9947092761054383E-5</v>
      </c>
      <c r="BL9" s="4">
        <f t="shared" ca="1" si="10"/>
        <v>9.0498609846648522E-5</v>
      </c>
      <c r="BM9" s="4">
        <f t="shared" ca="1" si="10"/>
        <v>9.1053508599024384E-5</v>
      </c>
      <c r="BN9" s="4">
        <f t="shared" ca="1" si="10"/>
        <v>9.1611809753115839E-5</v>
      </c>
      <c r="BO9" s="4">
        <f t="shared" ca="1" si="10"/>
        <v>9.2173534170994072E-5</v>
      </c>
    </row>
    <row r="10" spans="1:67" x14ac:dyDescent="0.2">
      <c r="A10" s="1">
        <v>7</v>
      </c>
      <c r="B10" s="17">
        <f>'Deaths male'!B10/'Counts male'!B10</f>
        <v>1.0858835143139191E-4</v>
      </c>
      <c r="C10" s="4">
        <f>'Deaths male'!C10/(0.5*('Counts male'!C10+'Counts male'!B10))</f>
        <v>1.376645213945416E-4</v>
      </c>
      <c r="D10" s="4">
        <f>'Deaths male'!D10/(0.5*('Counts male'!D10+'Counts male'!C10))</f>
        <v>1.2896505543017286E-4</v>
      </c>
      <c r="E10" s="4">
        <f>'Deaths male'!E10/(0.5*('Counts male'!E10+'Counts male'!D10))</f>
        <v>2.0064708685510772E-4</v>
      </c>
      <c r="F10" s="4">
        <f>'Deaths male'!F10/(0.5*('Counts male'!F10+'Counts male'!E10))</f>
        <v>1.2031040083415212E-4</v>
      </c>
      <c r="G10" s="4">
        <f>'Deaths male'!G10/(0.5*('Counts male'!G10+'Counts male'!F10))</f>
        <v>9.8706451947231524E-5</v>
      </c>
      <c r="H10" s="4">
        <f>'Deaths male'!H10/(0.5*('Counts male'!H10+'Counts male'!G10))</f>
        <v>1.2588421557187748E-4</v>
      </c>
      <c r="I10" s="4">
        <f>'Deaths male'!I10/(0.5*('Counts male'!I10+'Counts male'!H10))</f>
        <v>5.7476494508599918E-5</v>
      </c>
      <c r="J10" s="4">
        <f>'Deaths male'!J10/(0.5*('Counts male'!J10+'Counts male'!I10))</f>
        <v>8.6225066584912533E-5</v>
      </c>
      <c r="K10" s="4">
        <f>'Deaths male'!K10/(0.5*('Counts male'!K10+'Counts male'!J10))</f>
        <v>1.4539392059553349E-4</v>
      </c>
      <c r="L10" s="4">
        <f>'Deaths male'!L10/(0.5*('Counts male'!L10+'Counts male'!K10))</f>
        <v>8.7723145752006669E-5</v>
      </c>
      <c r="M10" s="4">
        <f>'Deaths male'!M10/(0.5*('Counts male'!M10+'Counts male'!L10))</f>
        <v>1.0935752454330807E-4</v>
      </c>
      <c r="N10" s="4">
        <f>'Deaths male'!N10/(0.5*('Counts male'!N10+'Counts male'!M10))</f>
        <v>5.1324953679229302E-5</v>
      </c>
      <c r="O10" s="4">
        <f>'Deaths male'!O10/(0.5*('Counts male'!O10+'Counts male'!N10))</f>
        <v>1.0446264415844894E-4</v>
      </c>
      <c r="P10" s="4">
        <f>'Deaths male'!P10/(0.5*('Counts male'!P10+'Counts male'!O10))</f>
        <v>4.2392191358351789E-5</v>
      </c>
      <c r="Q10" s="4">
        <f>'Deaths male'!Q10/(0.5*('Counts male'!Q10+'Counts male'!P10))</f>
        <v>7.4075249871691085E-5</v>
      </c>
      <c r="R10" s="4">
        <f>'Deaths male'!R10/(0.5*('Counts male'!R10+'Counts male'!Q10))</f>
        <v>3.1339120624275284E-5</v>
      </c>
      <c r="S10" s="4">
        <f>'Deaths male'!S10/(0.5*('Counts male'!S10+'Counts male'!R10))</f>
        <v>9.4000177555890937E-5</v>
      </c>
      <c r="T10" s="4">
        <f>'Deaths male'!T10/(0.5*('Counts male'!T10+'Counts male'!S10))</f>
        <v>9.4797712215211876E-5</v>
      </c>
      <c r="U10" s="4">
        <f>'Deaths male'!U10/(0.5*('Counts male'!U10+'Counts male'!T10))</f>
        <v>5.3569898002914205E-5</v>
      </c>
      <c r="V10" s="4">
        <f>'Deaths male'!V10/(0.5*('Counts male'!V10+'Counts male'!U10))</f>
        <v>3.2745371987425779E-5</v>
      </c>
      <c r="W10" s="4">
        <f>'Deaths male'!W10/(0.5*('Counts male'!W10+'Counts male'!V10))</f>
        <v>3.2788497794973521E-5</v>
      </c>
      <c r="X10" s="4">
        <f>'Deaths male'!X10/(0.5*('Counts male'!X10+'Counts male'!W10))</f>
        <v>4.3619550282436585E-5</v>
      </c>
      <c r="Y10" s="4">
        <f>'Deaths male'!Y10/(0.5*('Counts male'!Y10+'Counts male'!X10))</f>
        <v>6.5406679657159983E-5</v>
      </c>
      <c r="Z10" s="4">
        <f>'Deaths male'!Z10/(0.5*('Counts male'!Z10+'Counts male'!Y10))</f>
        <v>8.7154751431925336E-5</v>
      </c>
      <c r="AA10" s="4">
        <f ca="1">'Deaths male'!AA10/(0.5*('Counts male'!AA10+'Counts male'!Z10))</f>
        <v>7.1668770113585511E-5</v>
      </c>
      <c r="AH10" cm="1">
        <f t="array" aca="1" ref="AH10:AI10" ca="1">LINEST(LOG10( INDIRECT( AH$1 &amp; ROW() ):U10),INDIRECT( AH$1 &amp; "$2"):U$2,TRUE,FALSE)</f>
        <v>-1.4389884405345719E-2</v>
      </c>
      <c r="AI10">
        <f ca="1"/>
        <v>24.826736694213338</v>
      </c>
      <c r="AK10" s="4">
        <f t="shared" ca="1" si="9"/>
        <v>1.1142121335284941E-4</v>
      </c>
      <c r="AL10" s="4">
        <f t="shared" ca="1" si="9"/>
        <v>1.0778988265123645E-4</v>
      </c>
      <c r="AM10" s="4">
        <f t="shared" ca="1" si="9"/>
        <v>1.0427690071165515E-4</v>
      </c>
      <c r="AN10" s="4">
        <f t="shared" ca="1" si="9"/>
        <v>1.0087841042754558E-4</v>
      </c>
      <c r="AO10" s="4">
        <f t="shared" ca="1" si="9"/>
        <v>9.7590680399374164E-5</v>
      </c>
      <c r="AP10" s="4">
        <f t="shared" ca="1" si="9"/>
        <v>9.4410100837712311E-5</v>
      </c>
      <c r="AQ10" s="4">
        <f t="shared" ca="1" si="9"/>
        <v>9.1333179599843923E-5</v>
      </c>
      <c r="AR10" s="4">
        <f t="shared" ca="1" si="9"/>
        <v>8.8356538355536087E-5</v>
      </c>
      <c r="AS10" s="4">
        <f t="shared" ca="1" si="9"/>
        <v>8.547690887777551E-5</v>
      </c>
      <c r="AT10" s="4">
        <f t="shared" ca="1" si="9"/>
        <v>8.2691129454390999E-5</v>
      </c>
      <c r="AU10" s="4">
        <f t="shared" ca="1" si="9"/>
        <v>7.9996141416628961E-5</v>
      </c>
      <c r="AV10" s="4">
        <f t="shared" ca="1" si="9"/>
        <v>7.7388985780862889E-5</v>
      </c>
      <c r="AW10" s="4">
        <f t="shared" ca="1" si="9"/>
        <v>7.4866799999750836E-5</v>
      </c>
      <c r="AX10" s="4">
        <f t="shared" ca="1" si="9"/>
        <v>7.2426814819283132E-5</v>
      </c>
      <c r="AY10" s="4">
        <f t="shared" ca="1" si="9"/>
        <v>7.0066351238255118E-5</v>
      </c>
      <c r="AZ10" s="4">
        <f t="shared" ca="1" si="9"/>
        <v>6.7782817566837183E-5</v>
      </c>
      <c r="BA10" s="4">
        <f t="shared" ca="1" si="10"/>
        <v>6.5573706581006626E-5</v>
      </c>
      <c r="BB10" s="4">
        <f t="shared" ca="1" si="10"/>
        <v>6.3436592769724101E-5</v>
      </c>
      <c r="BC10" s="4">
        <f t="shared" ca="1" si="10"/>
        <v>6.1369129671822692E-5</v>
      </c>
      <c r="BD10" s="4">
        <f t="shared" ca="1" si="10"/>
        <v>5.9369047299690498E-5</v>
      </c>
      <c r="BE10" s="4">
        <f t="shared" ca="1" si="10"/>
        <v>5.7434149646923101E-5</v>
      </c>
      <c r="BF10" s="4">
        <f t="shared" ca="1" si="10"/>
        <v>5.556231227719816E-5</v>
      </c>
      <c r="BG10" s="4">
        <f t="shared" ca="1" si="10"/>
        <v>5.3751479991735209E-5</v>
      </c>
      <c r="BH10" s="4">
        <f t="shared" ca="1" si="10"/>
        <v>5.1999664572771442E-5</v>
      </c>
      <c r="BI10" s="4">
        <f t="shared" ca="1" si="10"/>
        <v>5.0304942600585243E-5</v>
      </c>
      <c r="BJ10" s="4">
        <f t="shared" ca="1" si="10"/>
        <v>4.8665453341660214E-5</v>
      </c>
      <c r="BK10" s="4">
        <f t="shared" ca="1" si="10"/>
        <v>4.7079396705677606E-5</v>
      </c>
      <c r="BL10" s="4">
        <f t="shared" ca="1" si="10"/>
        <v>4.5545031269094287E-5</v>
      </c>
      <c r="BM10" s="4">
        <f t="shared" ca="1" si="10"/>
        <v>4.4060672363131989E-5</v>
      </c>
      <c r="BN10" s="4">
        <f t="shared" ca="1" si="10"/>
        <v>4.2624690224082178E-5</v>
      </c>
      <c r="BO10" s="4">
        <f t="shared" ca="1" si="10"/>
        <v>4.1235508203892544E-5</v>
      </c>
    </row>
    <row r="11" spans="1:67" x14ac:dyDescent="0.2">
      <c r="A11" s="1">
        <v>8</v>
      </c>
      <c r="B11" s="17">
        <f>'Deaths male'!B11/'Counts male'!B11</f>
        <v>1.2676001404110924E-4</v>
      </c>
      <c r="C11" s="4">
        <f>'Deaths male'!C11/(0.5*('Counts male'!C11+'Counts male'!B11))</f>
        <v>9.7935039688174828E-5</v>
      </c>
      <c r="D11" s="4">
        <f>'Deaths male'!D11/(0.5*('Counts male'!D11+'Counts male'!C11))</f>
        <v>1.0787486515641856E-4</v>
      </c>
      <c r="E11" s="4">
        <f>'Deaths male'!E11/(0.5*('Counts male'!E11+'Counts male'!D11))</f>
        <v>1.9820623358604629E-4</v>
      </c>
      <c r="F11" s="4">
        <f>'Deaths male'!F11/(0.5*('Counts male'!F11+'Counts male'!E11))</f>
        <v>1.0036482614302991E-4</v>
      </c>
      <c r="G11" s="4">
        <f>'Deaths male'!G11/(0.5*('Counts male'!G11+'Counts male'!F11))</f>
        <v>1.5067124037587451E-4</v>
      </c>
      <c r="H11" s="4">
        <f>'Deaths male'!H11/(0.5*('Counts male'!H11+'Counts male'!G11))</f>
        <v>1.1879600251451539E-4</v>
      </c>
      <c r="I11" s="4">
        <f>'Deaths male'!I11/(0.5*('Counts male'!I11+'Counts male'!H11))</f>
        <v>6.7964794236585451E-5</v>
      </c>
      <c r="J11" s="4">
        <f>'Deaths male'!J11/(0.5*('Counts male'!J11+'Counts male'!I11))</f>
        <v>5.7557545554399079E-5</v>
      </c>
      <c r="K11" s="4">
        <f>'Deaths male'!K11/(0.5*('Counts male'!K11+'Counts male'!J11))</f>
        <v>1.4373529707690318E-4</v>
      </c>
      <c r="L11" s="4">
        <f>'Deaths male'!L11/(0.5*('Counts male'!L11+'Counts male'!K11))</f>
        <v>7.750811413069806E-5</v>
      </c>
      <c r="M11" s="4">
        <f>'Deaths male'!M11/(0.5*('Counts male'!M11+'Counts male'!L11))</f>
        <v>1.1687192298140276E-4</v>
      </c>
      <c r="N11" s="4">
        <f>'Deaths male'!N11/(0.5*('Counts male'!N11+'Counts male'!M11))</f>
        <v>1.2915981540081767E-4</v>
      </c>
      <c r="O11" s="4">
        <f>'Deaths male'!O11/(0.5*('Counts male'!O11+'Counts male'!N11))</f>
        <v>8.2100963660060959E-5</v>
      </c>
      <c r="P11" s="4">
        <f>'Deaths male'!P11/(0.5*('Counts male'!P11+'Counts male'!O11))</f>
        <v>1.2523089446166369E-4</v>
      </c>
      <c r="Q11" s="4">
        <f>'Deaths male'!Q11/(0.5*('Counts male'!Q11+'Counts male'!P11))</f>
        <v>5.2870050702378623E-5</v>
      </c>
      <c r="R11" s="4">
        <f>'Deaths male'!R11/(0.5*('Counts male'!R11+'Counts male'!Q11))</f>
        <v>1.159432510487594E-4</v>
      </c>
      <c r="S11" s="4">
        <f>'Deaths male'!S11/(0.5*('Counts male'!S11+'Counts male'!R11))</f>
        <v>7.2721606108614914E-5</v>
      </c>
      <c r="T11" s="4">
        <f>'Deaths male'!T11/(0.5*('Counts male'!T11+'Counts male'!S11))</f>
        <v>5.1925932849383638E-5</v>
      </c>
      <c r="U11" s="4">
        <f>'Deaths male'!U11/(0.5*('Counts male'!U11+'Counts male'!T11))</f>
        <v>2.0957001472229354E-5</v>
      </c>
      <c r="V11" s="4">
        <f>'Deaths male'!V11/(0.5*('Counts male'!V11+'Counts male'!U11))</f>
        <v>5.330973489068839E-5</v>
      </c>
      <c r="W11" s="4">
        <f>'Deaths male'!W11/(0.5*('Counts male'!W11+'Counts male'!V11))</f>
        <v>3.2592753544461945E-5</v>
      </c>
      <c r="X11" s="4">
        <f>'Deaths male'!X11/(0.5*('Counts male'!X11+'Counts male'!W11))</f>
        <v>1.4103607268782208E-4</v>
      </c>
      <c r="Y11" s="4">
        <f>'Deaths male'!Y11/(0.5*('Counts male'!Y11+'Counts male'!X11))</f>
        <v>9.710204345855901E-5</v>
      </c>
      <c r="Z11" s="4">
        <f>'Deaths male'!Z11/(0.5*('Counts male'!Z11+'Counts male'!Y11))</f>
        <v>8.6426221715668532E-5</v>
      </c>
      <c r="AA11" s="4">
        <f ca="1">'Deaths male'!AA11/(0.5*('Counts male'!AA11+'Counts male'!Z11))</f>
        <v>7.0394625304433318E-5</v>
      </c>
      <c r="AH11" cm="1">
        <f t="array" aca="1" ref="AH11:AI11" ca="1">LINEST(LOG10( INDIRECT( AH$1 &amp; ROW() ):U11),INDIRECT( AH$1 &amp; "$2"):U$2,TRUE,FALSE)</f>
        <v>-5.3033777451172645E-2</v>
      </c>
      <c r="AI11">
        <f ca="1"/>
        <v>102.71315233807148</v>
      </c>
      <c r="AK11" s="4">
        <f t="shared" ca="1" si="9"/>
        <v>4.421783102430101E-4</v>
      </c>
      <c r="AL11" s="4">
        <f t="shared" ca="1" si="9"/>
        <v>3.9134848623424289E-4</v>
      </c>
      <c r="AM11" s="4">
        <f t="shared" ca="1" si="9"/>
        <v>3.4636171456186801E-4</v>
      </c>
      <c r="AN11" s="4">
        <f t="shared" ca="1" si="9"/>
        <v>3.0654631749981159E-4</v>
      </c>
      <c r="AO11" s="4">
        <f t="shared" ca="1" si="9"/>
        <v>2.7130782884466302E-4</v>
      </c>
      <c r="AP11" s="4">
        <f t="shared" ca="1" si="9"/>
        <v>2.4012011820188488E-4</v>
      </c>
      <c r="AQ11" s="4">
        <f t="shared" ca="1" si="9"/>
        <v>2.1251753556399318E-4</v>
      </c>
      <c r="AR11" s="4">
        <f t="shared" ca="1" si="9"/>
        <v>1.8808795889489318E-4</v>
      </c>
      <c r="AS11" s="4">
        <f t="shared" ca="1" si="9"/>
        <v>1.6646664091676472E-4</v>
      </c>
      <c r="AT11" s="4">
        <f t="shared" ca="1" si="9"/>
        <v>1.4733076322869472E-4</v>
      </c>
      <c r="AU11" s="4">
        <f t="shared" ca="1" si="9"/>
        <v>1.303946164469219E-4</v>
      </c>
      <c r="AV11" s="4">
        <f t="shared" ca="1" si="9"/>
        <v>1.1540533440356454E-4</v>
      </c>
      <c r="AW11" s="4">
        <f t="shared" ca="1" si="9"/>
        <v>1.0213911871292541E-4</v>
      </c>
      <c r="AX11" s="4">
        <f t="shared" ca="1" si="9"/>
        <v>9.0397897336114629E-5</v>
      </c>
      <c r="AY11" s="4">
        <f t="shared" ca="1" si="9"/>
        <v>8.0006367254433197E-5</v>
      </c>
      <c r="AZ11" s="4">
        <f t="shared" ca="1" si="9"/>
        <v>7.0809377097026625E-5</v>
      </c>
      <c r="BA11" s="4">
        <f t="shared" ca="1" si="10"/>
        <v>6.2669610643908993E-5</v>
      </c>
      <c r="BB11" s="4">
        <f t="shared" ca="1" si="10"/>
        <v>5.5465536617807696E-5</v>
      </c>
      <c r="BC11" s="4">
        <f t="shared" ca="1" si="10"/>
        <v>4.9089594154041028E-5</v>
      </c>
      <c r="BD11" s="4">
        <f t="shared" ca="1" si="10"/>
        <v>4.3446586856508949E-5</v>
      </c>
      <c r="BE11" s="4">
        <f t="shared" ca="1" si="10"/>
        <v>3.8452261462113818E-5</v>
      </c>
      <c r="BF11" s="4">
        <f t="shared" ca="1" si="10"/>
        <v>3.4032049892296676E-5</v>
      </c>
      <c r="BG11" s="4">
        <f t="shared" ca="1" si="10"/>
        <v>3.0119955909820816E-5</v>
      </c>
      <c r="BH11" s="4">
        <f t="shared" ca="1" si="10"/>
        <v>2.6657569757938727E-5</v>
      </c>
      <c r="BI11" s="4">
        <f t="shared" ca="1" si="10"/>
        <v>2.3593196069974624E-5</v>
      </c>
      <c r="BJ11" s="4">
        <f t="shared" ca="1" si="10"/>
        <v>2.0881082028510048E-5</v>
      </c>
      <c r="BK11" s="4">
        <f t="shared" ca="1" si="10"/>
        <v>1.8480734250170382E-5</v>
      </c>
      <c r="BL11" s="4">
        <f t="shared" ca="1" si="10"/>
        <v>1.6356314196702127E-5</v>
      </c>
      <c r="BM11" s="4">
        <f t="shared" ca="1" si="10"/>
        <v>1.447610308550277E-5</v>
      </c>
      <c r="BN11" s="4">
        <f t="shared" ca="1" si="10"/>
        <v>1.2812028310409256E-5</v>
      </c>
      <c r="BO11" s="4">
        <f t="shared" ca="1" si="10"/>
        <v>1.1339244301949988E-5</v>
      </c>
    </row>
    <row r="12" spans="1:67" x14ac:dyDescent="0.2">
      <c r="A12" s="1">
        <v>9</v>
      </c>
      <c r="B12" s="17">
        <f>'Deaths male'!B12/'Counts male'!B12</f>
        <v>1.6405782555827913E-4</v>
      </c>
      <c r="C12" s="4">
        <f>'Deaths male'!C12/(0.5*('Counts male'!C12+'Counts male'!B12))</f>
        <v>9.6835418522678852E-5</v>
      </c>
      <c r="D12" s="4">
        <f>'Deaths male'!D12/(0.5*('Counts male'!D12+'Counts male'!C12))</f>
        <v>1.4647364694968631E-4</v>
      </c>
      <c r="E12" s="4">
        <f>'Deaths male'!E12/(0.5*('Counts male'!E12+'Counts male'!D12))</f>
        <v>1.2733737547873956E-4</v>
      </c>
      <c r="F12" s="4">
        <f>'Deaths male'!F12/(0.5*('Counts male'!F12+'Counts male'!E12))</f>
        <v>1.0907828846249195E-4</v>
      </c>
      <c r="G12" s="4">
        <f>'Deaths male'!G12/(0.5*('Counts male'!G12+'Counts male'!F12))</f>
        <v>7.0358830033169156E-5</v>
      </c>
      <c r="H12" s="4">
        <f>'Deaths male'!H12/(0.5*('Counts male'!H12+'Counts male'!G12))</f>
        <v>7.0453012872771924E-5</v>
      </c>
      <c r="I12" s="4">
        <f>'Deaths male'!I12/(0.5*('Counts male'!I12+'Counts male'!H12))</f>
        <v>7.936941003725402E-5</v>
      </c>
      <c r="J12" s="4">
        <f>'Deaths male'!J12/(0.5*('Counts male'!J12+'Counts male'!I12))</f>
        <v>5.8334265061178058E-5</v>
      </c>
      <c r="K12" s="4">
        <f>'Deaths male'!K12/(0.5*('Counts male'!K12+'Counts male'!J12))</f>
        <v>6.7141130656640251E-5</v>
      </c>
      <c r="L12" s="4">
        <f>'Deaths male'!L12/(0.5*('Counts male'!L12+'Counts male'!K12))</f>
        <v>9.5728590300779234E-5</v>
      </c>
      <c r="M12" s="4">
        <f>'Deaths male'!M12/(0.5*('Counts male'!M12+'Counts male'!L12))</f>
        <v>8.7117710546566842E-5</v>
      </c>
      <c r="N12" s="4">
        <f>'Deaths male'!N12/(0.5*('Counts male'!N12+'Counts male'!M12))</f>
        <v>1.2653915413442352E-4</v>
      </c>
      <c r="O12" s="4">
        <f>'Deaths male'!O12/(0.5*('Counts male'!O12+'Counts male'!N12))</f>
        <v>6.9510299936944222E-5</v>
      </c>
      <c r="P12" s="4">
        <f>'Deaths male'!P12/(0.5*('Counts male'!P12+'Counts male'!O12))</f>
        <v>7.1757337187727444E-5</v>
      </c>
      <c r="Q12" s="4">
        <f>'Deaths male'!Q12/(0.5*('Counts male'!Q12+'Counts male'!P12))</f>
        <v>8.3300793960692444E-5</v>
      </c>
      <c r="R12" s="4">
        <f>'Deaths male'!R12/(0.5*('Counts male'!R12+'Counts male'!Q12))</f>
        <v>1.0534077741493731E-5</v>
      </c>
      <c r="S12" s="4">
        <f>'Deaths male'!S12/(0.5*('Counts male'!S12+'Counts male'!R12))</f>
        <v>9.4364845949388983E-5</v>
      </c>
      <c r="T12" s="4">
        <f>'Deaths male'!T12/(0.5*('Counts male'!T12+'Counts male'!S12))</f>
        <v>6.1976108210284934E-5</v>
      </c>
      <c r="U12" s="4">
        <f>'Deaths male'!U12/(0.5*('Counts male'!U12+'Counts male'!T12))</f>
        <v>3.0989494561343705E-5</v>
      </c>
      <c r="V12" s="4">
        <f>'Deaths male'!V12/(0.5*('Counts male'!V12+'Counts male'!U12))</f>
        <v>5.2139818136314341E-5</v>
      </c>
      <c r="W12" s="4">
        <f>'Deaths male'!W12/(0.5*('Counts male'!W12+'Counts male'!V12))</f>
        <v>7.4274103272835312E-5</v>
      </c>
      <c r="X12" s="4">
        <f>'Deaths male'!X12/(0.5*('Counts male'!X12+'Counts male'!W12))</f>
        <v>4.3124127410234431E-5</v>
      </c>
      <c r="Y12" s="4">
        <f>'Deaths male'!Y12/(0.5*('Counts male'!Y12+'Counts male'!X12))</f>
        <v>1.1806723929277724E-4</v>
      </c>
      <c r="Z12" s="4">
        <f>'Deaths male'!Z12/(0.5*('Counts male'!Z12+'Counts male'!Y12))</f>
        <v>1.0692242510752387E-4</v>
      </c>
      <c r="AA12" s="4">
        <f ca="1">'Deaths male'!AA12/(0.5*('Counts male'!AA12+'Counts male'!Z12))</f>
        <v>8.7258809091125204E-5</v>
      </c>
      <c r="AH12" cm="1">
        <f t="array" aca="1" ref="AH12:AI12" ca="1">LINEST(LOG10( INDIRECT( AH$1 &amp; ROW() ):U12),INDIRECT( AH$1 &amp; "$2"):U$2,TRUE,FALSE)</f>
        <v>-5.1359200997594244E-2</v>
      </c>
      <c r="AI12">
        <f ca="1"/>
        <v>99.255388730690683</v>
      </c>
      <c r="AK12" s="4">
        <f t="shared" ca="1" si="9"/>
        <v>3.4433941356973465E-4</v>
      </c>
      <c r="AL12" s="4">
        <f t="shared" ca="1" si="9"/>
        <v>3.0593385170513631E-4</v>
      </c>
      <c r="AM12" s="4">
        <f t="shared" ca="1" si="9"/>
        <v>2.7181181686070831E-4</v>
      </c>
      <c r="AN12" s="4">
        <f t="shared" ca="1" si="9"/>
        <v>2.4149555001297309E-4</v>
      </c>
      <c r="AO12" s="4">
        <f t="shared" ca="1" si="9"/>
        <v>2.1456057852685224E-4</v>
      </c>
      <c r="AP12" s="4">
        <f t="shared" ca="1" si="9"/>
        <v>1.9062977291011972E-4</v>
      </c>
      <c r="AQ12" s="4">
        <f t="shared" ca="1" si="9"/>
        <v>1.6936806644197181E-4</v>
      </c>
      <c r="AR12" s="4">
        <f t="shared" ca="1" si="9"/>
        <v>1.504777637426928E-4</v>
      </c>
      <c r="AS12" s="4">
        <f t="shared" ca="1" si="9"/>
        <v>1.3369437259744426E-4</v>
      </c>
      <c r="AT12" s="4">
        <f t="shared" ca="1" si="9"/>
        <v>1.1878290067353704E-4</v>
      </c>
      <c r="AU12" s="4">
        <f t="shared" ca="1" si="9"/>
        <v>1.0553456527974732E-4</v>
      </c>
      <c r="AV12" s="4">
        <f t="shared" ca="1" si="9"/>
        <v>9.3763870099411903E-5</v>
      </c>
      <c r="AW12" s="4">
        <f t="shared" ca="1" si="9"/>
        <v>8.3306007967292575E-5</v>
      </c>
      <c r="AX12" s="4">
        <f t="shared" ca="1" si="9"/>
        <v>7.4014553325163384E-5</v>
      </c>
      <c r="AY12" s="4">
        <f t="shared" ca="1" si="9"/>
        <v>6.5759412047139198E-5</v>
      </c>
      <c r="AZ12" s="4">
        <f t="shared" ca="1" si="9"/>
        <v>5.8424999929240491E-5</v>
      </c>
      <c r="BA12" s="4">
        <f t="shared" ca="1" si="10"/>
        <v>5.1908624339354181E-5</v>
      </c>
      <c r="BB12" s="4">
        <f t="shared" ca="1" si="10"/>
        <v>4.6119046368293614E-5</v>
      </c>
      <c r="BC12" s="4">
        <f t="shared" ca="1" si="10"/>
        <v>4.0975203349942584E-5</v>
      </c>
      <c r="BD12" s="4">
        <f t="shared" ca="1" si="10"/>
        <v>3.6405073863873718E-5</v>
      </c>
      <c r="BE12" s="4">
        <f t="shared" ca="1" si="10"/>
        <v>3.2344669328796835E-5</v>
      </c>
      <c r="BF12" s="4">
        <f t="shared" ca="1" si="10"/>
        <v>2.8737138067652061E-5</v>
      </c>
      <c r="BG12" s="4">
        <f t="shared" ca="1" si="10"/>
        <v>2.5531969299932141E-5</v>
      </c>
      <c r="BH12" s="4">
        <f t="shared" ca="1" si="10"/>
        <v>2.2684285915947458E-5</v>
      </c>
      <c r="BI12" s="4">
        <f t="shared" ca="1" si="10"/>
        <v>2.0154216130826219E-5</v>
      </c>
      <c r="BJ12" s="4">
        <f t="shared" ca="1" si="10"/>
        <v>1.7906335220475613E-5</v>
      </c>
      <c r="BK12" s="4">
        <f t="shared" ca="1" si="10"/>
        <v>1.5909169522977158E-5</v>
      </c>
      <c r="BL12" s="4">
        <f t="shared" ca="1" si="10"/>
        <v>1.4134755760710181E-5</v>
      </c>
      <c r="BM12" s="4">
        <f t="shared" ca="1" si="10"/>
        <v>1.2558249513048231E-5</v>
      </c>
      <c r="BN12" s="4">
        <f t="shared" ca="1" si="10"/>
        <v>1.1157577357675722E-5</v>
      </c>
      <c r="BO12" s="4">
        <f t="shared" ca="1" si="10"/>
        <v>9.9131278099841011E-6</v>
      </c>
    </row>
    <row r="13" spans="1:67" x14ac:dyDescent="0.2">
      <c r="A13" s="1">
        <v>10</v>
      </c>
      <c r="B13" s="17">
        <f>'Deaths male'!B13/'Counts male'!B13</f>
        <v>1.247181848707248E-4</v>
      </c>
      <c r="C13" s="4">
        <f>'Deaths male'!C13/(0.5*('Counts male'!C13+'Counts male'!B13))</f>
        <v>1.8245809465733889E-4</v>
      </c>
      <c r="D13" s="4">
        <f>'Deaths male'!D13/(0.5*('Counts male'!D13+'Counts male'!C13))</f>
        <v>1.8338883258529992E-4</v>
      </c>
      <c r="E13" s="4">
        <f>'Deaths male'!E13/(0.5*('Counts male'!E13+'Counts male'!D13))</f>
        <v>1.2673159223622769E-4</v>
      </c>
      <c r="F13" s="4">
        <f>'Deaths male'!F13/(0.5*('Counts male'!F13+'Counts male'!E13))</f>
        <v>8.815793984689904E-5</v>
      </c>
      <c r="G13" s="4">
        <f>'Deaths male'!G13/(0.5*('Counts male'!G13+'Counts male'!F13))</f>
        <v>9.9308317568137916E-5</v>
      </c>
      <c r="H13" s="4">
        <f>'Deaths male'!H13/(0.5*('Counts male'!H13+'Counts male'!G13))</f>
        <v>9.0642656434117896E-5</v>
      </c>
      <c r="I13" s="4">
        <f>'Deaths male'!I13/(0.5*('Counts male'!I13+'Counts male'!H13))</f>
        <v>3.0239496814773003E-5</v>
      </c>
      <c r="J13" s="4">
        <f>'Deaths male'!J13/(0.5*('Counts male'!J13+'Counts male'!I13))</f>
        <v>8.936461756908381E-5</v>
      </c>
      <c r="K13" s="4">
        <f>'Deaths male'!K13/(0.5*('Counts male'!K13+'Counts male'!J13))</f>
        <v>5.833029529711994E-5</v>
      </c>
      <c r="L13" s="4">
        <f>'Deaths male'!L13/(0.5*('Counts male'!L13+'Counts male'!K13))</f>
        <v>1.1497832179557812E-4</v>
      </c>
      <c r="M13" s="4">
        <f>'Deaths male'!M13/(0.5*('Counts male'!M13+'Counts male'!L13))</f>
        <v>1.1472275334608031E-4</v>
      </c>
      <c r="N13" s="4">
        <f>'Deaths male'!N13/(0.5*('Counts male'!N13+'Counts male'!M13))</f>
        <v>1.2571804344041932E-4</v>
      </c>
      <c r="O13" s="4">
        <f>'Deaths male'!O13/(0.5*('Counts male'!O13+'Counts male'!N13))</f>
        <v>5.8352986943519172E-5</v>
      </c>
      <c r="P13" s="4">
        <f>'Deaths male'!P13/(0.5*('Counts male'!P13+'Counts male'!O13))</f>
        <v>9.9178307720535364E-5</v>
      </c>
      <c r="Q13" s="4">
        <f>'Deaths male'!Q13/(0.5*('Counts male'!Q13+'Counts male'!P13))</f>
        <v>7.1591478568579526E-5</v>
      </c>
      <c r="R13" s="4">
        <f>'Deaths male'!R13/(0.5*('Counts male'!R13+'Counts male'!Q13))</f>
        <v>5.1868026992121244E-5</v>
      </c>
      <c r="S13" s="4">
        <f>'Deaths male'!S13/(0.5*('Counts male'!S13+'Counts male'!R13))</f>
        <v>5.240293666057046E-5</v>
      </c>
      <c r="T13" s="4">
        <f>'Deaths male'!T13/(0.5*('Counts male'!T13+'Counts male'!S13))</f>
        <v>6.25534310556934E-5</v>
      </c>
      <c r="U13" s="4">
        <f>'Deaths male'!U13/(0.5*('Counts male'!U13+'Counts male'!T13))</f>
        <v>6.1632648868527291E-5</v>
      </c>
      <c r="V13" s="4">
        <f>'Deaths male'!V13/(0.5*('Counts male'!V13+'Counts male'!U13))</f>
        <v>3.082819958176409E-5</v>
      </c>
      <c r="W13" s="4">
        <f>'Deaths male'!W13/(0.5*('Counts male'!W13+'Counts male'!V13))</f>
        <v>8.3035357493162562E-5</v>
      </c>
      <c r="X13" s="4">
        <f>'Deaths male'!X13/(0.5*('Counts male'!X13+'Counts male'!W13))</f>
        <v>7.3712143549134414E-5</v>
      </c>
      <c r="Y13" s="4">
        <f>'Deaths male'!Y13/(0.5*('Counts male'!Y13+'Counts male'!X13))</f>
        <v>5.3304335774671912E-5</v>
      </c>
      <c r="Z13" s="4">
        <f>'Deaths male'!Z13/(0.5*('Counts male'!Z13+'Counts male'!Y13))</f>
        <v>1.0632698738430295E-4</v>
      </c>
      <c r="AA13" s="4">
        <f ca="1">'Deaths male'!AA13/(0.5*('Counts male'!AA13+'Counts male'!Z13))</f>
        <v>1.1690335290757669E-4</v>
      </c>
      <c r="AH13" cm="1">
        <f t="array" aca="1" ref="AH13:AI13" ca="1">LINEST(LOG10( INDIRECT( AH$1 &amp; ROW() ):U13),INDIRECT( AH$1 &amp; "$2"):U$2,TRUE,FALSE)</f>
        <v>-3.9250245819005103E-2</v>
      </c>
      <c r="AI13">
        <f ca="1"/>
        <v>74.955352360409165</v>
      </c>
      <c r="AK13" s="4">
        <f t="shared" ca="1" si="9"/>
        <v>2.8501040967368412E-4</v>
      </c>
      <c r="AL13" s="4">
        <f t="shared" ca="1" si="9"/>
        <v>2.6038171106258762E-4</v>
      </c>
      <c r="AM13" s="4">
        <f t="shared" ca="1" si="9"/>
        <v>2.378812603143352E-4</v>
      </c>
      <c r="AN13" s="4">
        <f t="shared" ca="1" si="9"/>
        <v>2.1732514844383465E-4</v>
      </c>
      <c r="AO13" s="4">
        <f t="shared" ca="1" si="9"/>
        <v>1.9854535865382959E-4</v>
      </c>
      <c r="AP13" s="4">
        <f t="shared" ca="1" si="9"/>
        <v>1.8138839303802722E-4</v>
      </c>
      <c r="AQ13" s="4">
        <f t="shared" ca="1" si="9"/>
        <v>1.6571401795537882E-4</v>
      </c>
      <c r="AR13" s="4">
        <f t="shared" ca="1" si="9"/>
        <v>1.5139411782075007E-4</v>
      </c>
      <c r="AS13" s="4">
        <f t="shared" ca="1" si="9"/>
        <v>1.3831164794335469E-4</v>
      </c>
      <c r="AT13" s="4">
        <f t="shared" ca="1" si="9"/>
        <v>1.263596778539077E-4</v>
      </c>
      <c r="AU13" s="4">
        <f t="shared" ca="1" si="9"/>
        <v>1.1544051730106271E-4</v>
      </c>
      <c r="AV13" s="4">
        <f t="shared" ca="1" si="9"/>
        <v>1.0546491777341005E-4</v>
      </c>
      <c r="AW13" s="4">
        <f t="shared" ca="1" si="9"/>
        <v>9.6351343020616644E-5</v>
      </c>
      <c r="AX13" s="4">
        <f t="shared" ca="1" si="9"/>
        <v>8.8025302611264495E-5</v>
      </c>
      <c r="AY13" s="4">
        <f t="shared" ca="1" si="9"/>
        <v>8.0418743080174041E-5</v>
      </c>
      <c r="AZ13" s="4">
        <f t="shared" ca="1" si="9"/>
        <v>7.3469491688716351E-5</v>
      </c>
      <c r="BA13" s="4">
        <f t="shared" ca="1" si="10"/>
        <v>6.712074825164838E-5</v>
      </c>
      <c r="BB13" s="4">
        <f t="shared" ca="1" si="10"/>
        <v>6.1320620876884155E-5</v>
      </c>
      <c r="BC13" s="4">
        <f t="shared" ca="1" si="10"/>
        <v>5.6021701823537346E-5</v>
      </c>
      <c r="BD13" s="4">
        <f t="shared" ca="1" si="10"/>
        <v>5.1180680011483905E-5</v>
      </c>
      <c r="BE13" s="4">
        <f t="shared" ca="1" si="10"/>
        <v>4.6757987015263161E-5</v>
      </c>
      <c r="BF13" s="4">
        <f t="shared" ca="1" si="10"/>
        <v>4.2717473648825271E-5</v>
      </c>
      <c r="BG13" s="4">
        <f t="shared" ca="1" si="10"/>
        <v>3.9026114497666877E-5</v>
      </c>
      <c r="BH13" s="4">
        <f t="shared" ca="1" si="10"/>
        <v>3.5653737983329658E-5</v>
      </c>
      <c r="BI13" s="4">
        <f t="shared" ca="1" si="10"/>
        <v>3.2572779753923945E-5</v>
      </c>
      <c r="BJ13" s="4">
        <f t="shared" ca="1" si="10"/>
        <v>2.9758057384998919E-5</v>
      </c>
      <c r="BK13" s="4">
        <f t="shared" ca="1" si="10"/>
        <v>2.7186564549260185E-5</v>
      </c>
      <c r="BL13" s="4">
        <f t="shared" ca="1" si="10"/>
        <v>2.4837282972768088E-5</v>
      </c>
      <c r="BM13" s="4">
        <f t="shared" ca="1" si="10"/>
        <v>2.2691010640627045E-5</v>
      </c>
      <c r="BN13" s="4">
        <f t="shared" ca="1" si="10"/>
        <v>2.0730204847992945E-5</v>
      </c>
      <c r="BO13" s="4">
        <f t="shared" ca="1" si="10"/>
        <v>1.8938838813566164E-5</v>
      </c>
    </row>
    <row r="14" spans="1:67" x14ac:dyDescent="0.2">
      <c r="A14" s="1">
        <v>11</v>
      </c>
      <c r="B14" s="17">
        <f>'Deaths male'!B14/'Counts male'!B14</f>
        <v>1.3068610203568736E-4</v>
      </c>
      <c r="C14" s="4">
        <f>'Deaths male'!C14/(0.5*('Counts male'!C14+'Counts male'!B14))</f>
        <v>1.8618050690092747E-4</v>
      </c>
      <c r="D14" s="4">
        <f>'Deaths male'!D14/(0.5*('Counts male'!D14+'Counts male'!C14))</f>
        <v>1.052838116568322E-4</v>
      </c>
      <c r="E14" s="4">
        <f>'Deaths male'!E14/(0.5*('Counts male'!E14+'Counts male'!D14))</f>
        <v>1.5412179474829984E-4</v>
      </c>
      <c r="F14" s="4">
        <f>'Deaths male'!F14/(0.5*('Counts male'!F14+'Counts male'!E14))</f>
        <v>1.3644293274338008E-4</v>
      </c>
      <c r="G14" s="4">
        <f>'Deaths male'!G14/(0.5*('Counts male'!G14+'Counts male'!F14))</f>
        <v>6.8628796643071437E-5</v>
      </c>
      <c r="H14" s="4">
        <f>'Deaths male'!H14/(0.5*('Counts male'!H14+'Counts male'!G14))</f>
        <v>1.1934420360121134E-4</v>
      </c>
      <c r="I14" s="4">
        <f>'Deaths male'!I14/(0.5*('Counts male'!I14+'Counts male'!H14))</f>
        <v>1.0084559027445128E-4</v>
      </c>
      <c r="J14" s="4">
        <f>'Deaths male'!J14/(0.5*('Counts male'!J14+'Counts male'!I14))</f>
        <v>1.0082982949675832E-4</v>
      </c>
      <c r="K14" s="4">
        <f>'Deaths male'!K14/(0.5*('Counts male'!K14+'Counts male'!J14))</f>
        <v>9.9230467722809617E-5</v>
      </c>
      <c r="L14" s="4">
        <f>'Deaths male'!L14/(0.5*('Counts male'!L14+'Counts male'!K14))</f>
        <v>1.3596655222815188E-4</v>
      </c>
      <c r="M14" s="4">
        <f>'Deaths male'!M14/(0.5*('Counts male'!M14+'Counts male'!L14))</f>
        <v>7.6570777719817956E-5</v>
      </c>
      <c r="N14" s="4">
        <f>'Deaths male'!N14/(0.5*('Counts male'!N14+'Counts male'!M14))</f>
        <v>3.8200562503282858E-5</v>
      </c>
      <c r="O14" s="4">
        <f>'Deaths male'!O14/(0.5*('Counts male'!O14+'Counts male'!N14))</f>
        <v>1.4493033681810277E-4</v>
      </c>
      <c r="P14" s="4">
        <f>'Deaths male'!P14/(0.5*('Counts male'!P14+'Counts male'!O14))</f>
        <v>1.0683968220050895E-4</v>
      </c>
      <c r="Q14" s="4">
        <f>'Deaths male'!Q14/(0.5*('Counts male'!Q14+'Counts male'!P14))</f>
        <v>5.937096462974782E-5</v>
      </c>
      <c r="R14" s="4">
        <f>'Deaths male'!R14/(0.5*('Counts male'!R14+'Counts male'!Q14))</f>
        <v>6.1130922058074376E-5</v>
      </c>
      <c r="S14" s="4">
        <f>'Deaths male'!S14/(0.5*('Counts male'!S14+'Counts male'!R14))</f>
        <v>1.1351909184726522E-4</v>
      </c>
      <c r="T14" s="4">
        <f>'Deaths male'!T14/(0.5*('Counts male'!T14+'Counts male'!S14))</f>
        <v>1.0424050369011383E-4</v>
      </c>
      <c r="U14" s="4">
        <f>'Deaths male'!U14/(0.5*('Counts male'!U14+'Counts male'!T14))</f>
        <v>7.258097963585086E-5</v>
      </c>
      <c r="V14" s="4">
        <f>'Deaths male'!V14/(0.5*('Counts male'!V14+'Counts male'!U14))</f>
        <v>7.1509932218799966E-5</v>
      </c>
      <c r="W14" s="4">
        <f>'Deaths male'!W14/(0.5*('Counts male'!W14+'Counts male'!V14))</f>
        <v>4.0902513970764931E-5</v>
      </c>
      <c r="X14" s="4">
        <f>'Deaths male'!X14/(0.5*('Counts male'!X14+'Counts male'!W14))</f>
        <v>6.1833996331182883E-5</v>
      </c>
      <c r="Y14" s="4">
        <f>'Deaths male'!Y14/(0.5*('Counts male'!Y14+'Counts male'!X14))</f>
        <v>8.3338541992207849E-5</v>
      </c>
      <c r="Z14" s="4">
        <f>'Deaths male'!Z14/(0.5*('Counts male'!Z14+'Counts male'!Y14))</f>
        <v>1.0560386932577209E-4</v>
      </c>
      <c r="AA14" s="4">
        <f ca="1">'Deaths male'!AA14/(0.5*('Counts male'!AA14+'Counts male'!Z14))</f>
        <v>1.162613507710421E-4</v>
      </c>
      <c r="AH14" cm="1">
        <f t="array" aca="1" ref="AH14:AI14" ca="1">LINEST(LOG10( INDIRECT( AH$1 &amp; ROW() ):U14),INDIRECT( AH$1 &amp; "$2"):U$2,TRUE,FALSE)</f>
        <v>-3.2153153354578944E-3</v>
      </c>
      <c r="AI14">
        <f ca="1"/>
        <v>2.4055747509629484</v>
      </c>
      <c r="AK14" s="4">
        <f t="shared" ca="1" si="9"/>
        <v>9.4393932640841891E-5</v>
      </c>
      <c r="AL14" s="4">
        <f t="shared" ca="1" si="9"/>
        <v>9.3697664257555557E-5</v>
      </c>
      <c r="AM14" s="4">
        <f t="shared" ca="1" si="9"/>
        <v>9.3006531688065588E-5</v>
      </c>
      <c r="AN14" s="4">
        <f t="shared" ca="1" si="9"/>
        <v>9.2320497049590489E-5</v>
      </c>
      <c r="AO14" s="4">
        <f t="shared" ca="1" si="9"/>
        <v>9.1639522738778568E-5</v>
      </c>
      <c r="AP14" s="4">
        <f t="shared" ca="1" si="9"/>
        <v>9.0963571429648896E-5</v>
      </c>
      <c r="AQ14" s="4">
        <f t="shared" ca="1" si="9"/>
        <v>9.0292606071544373E-5</v>
      </c>
      <c r="AR14" s="4">
        <f t="shared" ca="1" si="9"/>
        <v>8.962658988709994E-5</v>
      </c>
      <c r="AS14" s="4">
        <f t="shared" ca="1" si="9"/>
        <v>8.8965486370228786E-5</v>
      </c>
      <c r="AT14" s="4">
        <f t="shared" ca="1" si="9"/>
        <v>8.8309259284119495E-5</v>
      </c>
      <c r="AU14" s="4">
        <f t="shared" ca="1" si="9"/>
        <v>8.7657872659251167E-5</v>
      </c>
      <c r="AV14" s="4">
        <f t="shared" ca="1" si="9"/>
        <v>8.7011290791420739E-5</v>
      </c>
      <c r="AW14" s="4">
        <f t="shared" ca="1" si="9"/>
        <v>8.6369478239786435E-5</v>
      </c>
      <c r="AX14" s="4">
        <f t="shared" ca="1" si="9"/>
        <v>8.5732399824925838E-5</v>
      </c>
      <c r="AY14" s="4">
        <f t="shared" ca="1" si="9"/>
        <v>8.5100020626905818E-5</v>
      </c>
      <c r="AZ14" s="4">
        <f t="shared" ca="1" si="9"/>
        <v>8.4472305983370491E-5</v>
      </c>
      <c r="BA14" s="4">
        <f t="shared" ca="1" si="10"/>
        <v>8.3849221487640447E-5</v>
      </c>
      <c r="BB14" s="4">
        <f t="shared" ca="1" si="10"/>
        <v>8.3230732986825818E-5</v>
      </c>
      <c r="BC14" s="4">
        <f t="shared" ca="1" si="10"/>
        <v>8.2616806579956332E-5</v>
      </c>
      <c r="BD14" s="4">
        <f t="shared" ca="1" si="10"/>
        <v>8.2007408616121194E-5</v>
      </c>
      <c r="BE14" s="4">
        <f t="shared" ca="1" si="10"/>
        <v>8.1402505692626206E-5</v>
      </c>
      <c r="BF14" s="4">
        <f t="shared" ca="1" si="10"/>
        <v>8.0802064653161016E-5</v>
      </c>
      <c r="BG14" s="4">
        <f t="shared" ca="1" si="10"/>
        <v>8.0206052585983661E-5</v>
      </c>
      <c r="BH14" s="4">
        <f t="shared" ca="1" si="10"/>
        <v>7.9614436822115752E-5</v>
      </c>
      <c r="BI14" s="4">
        <f t="shared" ca="1" si="10"/>
        <v>7.9027184933550882E-5</v>
      </c>
      <c r="BJ14" s="4">
        <f t="shared" ca="1" si="10"/>
        <v>7.8444264731478922E-5</v>
      </c>
      <c r="BK14" s="4">
        <f t="shared" ca="1" si="10"/>
        <v>7.7865644264520653E-5</v>
      </c>
      <c r="BL14" s="4">
        <f t="shared" ca="1" si="10"/>
        <v>7.729129181697628E-5</v>
      </c>
      <c r="BM14" s="4">
        <f t="shared" ca="1" si="10"/>
        <v>7.6721175907087453E-5</v>
      </c>
      <c r="BN14" s="4">
        <f t="shared" ca="1" si="10"/>
        <v>7.6155265285311397E-5</v>
      </c>
      <c r="BO14" s="4">
        <f t="shared" ca="1" si="10"/>
        <v>7.5593528932608669E-5</v>
      </c>
    </row>
    <row r="15" spans="1:67" x14ac:dyDescent="0.2">
      <c r="A15" s="1">
        <v>12</v>
      </c>
      <c r="B15" s="17">
        <f>'Deaths male'!B15/'Counts male'!B15</f>
        <v>2.0241890592581348E-4</v>
      </c>
      <c r="C15" s="4">
        <f>'Deaths male'!C15/(0.5*('Counts male'!C15+'Counts male'!B15))</f>
        <v>1.9121613461615876E-4</v>
      </c>
      <c r="D15" s="4">
        <f>'Deaths male'!D15/(0.5*('Counts male'!D15+'Counts male'!C15))</f>
        <v>1.7575121439207167E-4</v>
      </c>
      <c r="E15" s="4">
        <f>'Deaths male'!E15/(0.5*('Counts male'!E15+'Counts male'!D15))</f>
        <v>1.8148386942713185E-4</v>
      </c>
      <c r="F15" s="4">
        <f>'Deaths male'!F15/(0.5*('Counts male'!F15+'Counts male'!E15))</f>
        <v>9.6261214431481271E-5</v>
      </c>
      <c r="G15" s="4">
        <f>'Deaths male'!G15/(0.5*('Counts male'!G15+'Counts male'!F15))</f>
        <v>1.4628865677755346E-4</v>
      </c>
      <c r="H15" s="4">
        <f>'Deaths male'!H15/(0.5*('Counts male'!H15+'Counts male'!G15))</f>
        <v>7.8542255733584667E-5</v>
      </c>
      <c r="I15" s="4">
        <f>'Deaths male'!I15/(0.5*('Counts male'!I15+'Counts male'!H15))</f>
        <v>1.2941826489927774E-4</v>
      </c>
      <c r="J15" s="4">
        <f>'Deaths male'!J15/(0.5*('Counts male'!J15+'Counts male'!I15))</f>
        <v>1.1093182734973779E-4</v>
      </c>
      <c r="K15" s="4">
        <f>'Deaths male'!K15/(0.5*('Counts male'!K15+'Counts male'!J15))</f>
        <v>1.410266741880893E-4</v>
      </c>
      <c r="L15" s="4">
        <f>'Deaths male'!L15/(0.5*('Counts male'!L15+'Counts male'!K15))</f>
        <v>1.1888427111558029E-4</v>
      </c>
      <c r="M15" s="4">
        <f>'Deaths male'!M15/(0.5*('Counts male'!M15+'Counts male'!L15))</f>
        <v>1.5513797583726027E-4</v>
      </c>
      <c r="N15" s="4">
        <f>'Deaths male'!N15/(0.5*('Counts male'!N15+'Counts male'!M15))</f>
        <v>1.4341029685931451E-4</v>
      </c>
      <c r="O15" s="4">
        <f>'Deaths male'!O15/(0.5*('Counts male'!O15+'Counts male'!N15))</f>
        <v>4.7702640818195693E-5</v>
      </c>
      <c r="P15" s="4">
        <f>'Deaths male'!P15/(0.5*('Counts male'!P15+'Counts male'!O15))</f>
        <v>9.6486911550448185E-5</v>
      </c>
      <c r="Q15" s="4">
        <f>'Deaths male'!Q15/(0.5*('Counts male'!Q15+'Counts male'!P15))</f>
        <v>7.7544551768258106E-5</v>
      </c>
      <c r="R15" s="4">
        <f>'Deaths male'!R15/(0.5*('Counts male'!R15+'Counts male'!Q15))</f>
        <v>1.183151916706105E-4</v>
      </c>
      <c r="S15" s="4">
        <f>'Deaths male'!S15/(0.5*('Counts male'!S15+'Counts male'!R15))</f>
        <v>1.2161936180239894E-4</v>
      </c>
      <c r="T15" s="4">
        <f>'Deaths male'!T15/(0.5*('Counts male'!T15+'Counts male'!S15))</f>
        <v>7.1849403649949711E-5</v>
      </c>
      <c r="U15" s="4">
        <f>'Deaths male'!U15/(0.5*('Counts male'!U15+'Counts male'!T15))</f>
        <v>8.2978083413718347E-5</v>
      </c>
      <c r="V15" s="4">
        <f>'Deaths male'!V15/(0.5*('Counts male'!V15+'Counts male'!U15))</f>
        <v>3.0948573786558003E-5</v>
      </c>
      <c r="W15" s="4">
        <f>'Deaths male'!W15/(0.5*('Counts male'!W15+'Counts male'!V15))</f>
        <v>1.3211382113821138E-4</v>
      </c>
      <c r="X15" s="4">
        <f>'Deaths male'!X15/(0.5*('Counts male'!X15+'Counts male'!W15))</f>
        <v>1.4210312626877791E-4</v>
      </c>
      <c r="Y15" s="4">
        <f>'Deaths male'!Y15/(0.5*('Counts male'!Y15+'Counts male'!X15))</f>
        <v>8.160184420167896E-5</v>
      </c>
      <c r="Z15" s="4">
        <f>'Deaths male'!Z15/(0.5*('Counts male'!Z15+'Counts male'!Y15))</f>
        <v>9.292001135689028E-5</v>
      </c>
      <c r="AA15" s="4">
        <f ca="1">'Deaths male'!AA15/(0.5*('Counts male'!AA15+'Counts male'!Z15))</f>
        <v>1.0393146934301665E-4</v>
      </c>
      <c r="AH15" cm="1">
        <f t="array" aca="1" ref="AH15:AI15" ca="1">LINEST(LOG10( INDIRECT( AH$1 &amp; ROW() ):U15),INDIRECT( AH$1 &amp; "$2"):U$2,TRUE,FALSE)</f>
        <v>-1.8271664182593871E-2</v>
      </c>
      <c r="AI15">
        <f ca="1"/>
        <v>32.799108972986488</v>
      </c>
      <c r="AK15" s="4">
        <f t="shared" ca="1" si="9"/>
        <v>1.8021071418306375E-4</v>
      </c>
      <c r="AL15" s="4">
        <f t="shared" ca="1" si="9"/>
        <v>1.7278615627501284E-4</v>
      </c>
      <c r="AM15" s="4">
        <f t="shared" ca="1" si="9"/>
        <v>1.6566748506398441E-4</v>
      </c>
      <c r="AN15" s="4">
        <f t="shared" ca="1" si="9"/>
        <v>1.5884209822772125E-4</v>
      </c>
      <c r="AO15" s="4">
        <f t="shared" ca="1" si="9"/>
        <v>1.5229791265099676E-4</v>
      </c>
      <c r="AP15" s="4">
        <f t="shared" ca="1" si="9"/>
        <v>1.4602334303465353E-4</v>
      </c>
      <c r="AQ15" s="4">
        <f t="shared" ca="1" si="9"/>
        <v>1.4000728138591578E-4</v>
      </c>
      <c r="AR15" s="4">
        <f t="shared" ca="1" si="9"/>
        <v>1.3423907735370401E-4</v>
      </c>
      <c r="AS15" s="4">
        <f t="shared" ca="1" si="9"/>
        <v>1.2870851937409676E-4</v>
      </c>
      <c r="AT15" s="4">
        <f t="shared" ca="1" si="9"/>
        <v>1.2340581659260675E-4</v>
      </c>
      <c r="AU15" s="4">
        <f t="shared" ca="1" si="9"/>
        <v>1.1832158153124754E-4</v>
      </c>
      <c r="AV15" s="4">
        <f t="shared" ca="1" si="9"/>
        <v>1.1344681346968531E-4</v>
      </c>
      <c r="AW15" s="4">
        <f t="shared" ca="1" si="9"/>
        <v>1.0877288251109721E-4</v>
      </c>
      <c r="AX15" s="4">
        <f t="shared" ca="1" si="9"/>
        <v>1.0429151430449222E-4</v>
      </c>
      <c r="AY15" s="4">
        <f t="shared" ca="1" si="9"/>
        <v>9.9994775396474532E-5</v>
      </c>
      <c r="AZ15" s="4">
        <f t="shared" ca="1" si="9"/>
        <v>9.5875059186485654E-5</v>
      </c>
      <c r="BA15" s="4">
        <f t="shared" ca="1" si="10"/>
        <v>9.1925072460697678E-5</v>
      </c>
      <c r="BB15" s="4">
        <f t="shared" ca="1" si="10"/>
        <v>8.8137822480692751E-5</v>
      </c>
      <c r="BC15" s="4">
        <f t="shared" ca="1" si="10"/>
        <v>8.4506604604087234E-5</v>
      </c>
      <c r="BD15" s="4">
        <f t="shared" ca="1" si="10"/>
        <v>8.1024990415163648E-5</v>
      </c>
      <c r="BE15" s="4">
        <f t="shared" ca="1" si="10"/>
        <v>7.7686816344527893E-5</v>
      </c>
      <c r="BF15" s="4">
        <f t="shared" ca="1" si="10"/>
        <v>7.4486172757619223E-5</v>
      </c>
      <c r="BG15" s="4">
        <f t="shared" ca="1" si="10"/>
        <v>7.1417393492773478E-5</v>
      </c>
      <c r="BH15" s="4">
        <f t="shared" ca="1" si="10"/>
        <v>6.8475045830300313E-5</v>
      </c>
      <c r="BI15" s="4">
        <f t="shared" ca="1" si="10"/>
        <v>6.5653920874837068E-5</v>
      </c>
      <c r="BJ15" s="4">
        <f t="shared" ca="1" si="10"/>
        <v>6.2949024333943101E-5</v>
      </c>
      <c r="BK15" s="4">
        <f t="shared" ca="1" si="10"/>
        <v>6.0355567676599752E-5</v>
      </c>
      <c r="BL15" s="4">
        <f t="shared" ca="1" si="10"/>
        <v>5.7868959655985756E-5</v>
      </c>
      <c r="BM15" s="4">
        <f t="shared" ca="1" si="10"/>
        <v>5.5484798181500752E-5</v>
      </c>
      <c r="BN15" s="4">
        <f t="shared" ca="1" si="10"/>
        <v>5.3198862525662893E-5</v>
      </c>
      <c r="BO15" s="4">
        <f t="shared" ca="1" si="10"/>
        <v>5.1007105852067022E-5</v>
      </c>
    </row>
    <row r="16" spans="1:67" x14ac:dyDescent="0.2">
      <c r="A16" s="1">
        <v>13</v>
      </c>
      <c r="B16" s="17">
        <f>'Deaths male'!B16/'Counts male'!B16</f>
        <v>2.0087380103450008E-4</v>
      </c>
      <c r="C16" s="4">
        <f>'Deaths male'!C16/(0.5*('Counts male'!C16+'Counts male'!B16))</f>
        <v>1.6098279999396313E-4</v>
      </c>
      <c r="D16" s="4">
        <f>'Deaths male'!D16/(0.5*('Counts male'!D16+'Counts male'!C16))</f>
        <v>2.2053590224244916E-4</v>
      </c>
      <c r="E16" s="4">
        <f>'Deaths male'!E16/(0.5*('Counts male'!E16+'Counts male'!D16))</f>
        <v>1.7529081232683946E-4</v>
      </c>
      <c r="F16" s="4">
        <f>'Deaths male'!F16/(0.5*('Counts male'!F16+'Counts male'!E16))</f>
        <v>2.2905243869268322E-4</v>
      </c>
      <c r="G16" s="4">
        <f>'Deaths male'!G16/(0.5*('Counts male'!G16+'Counts male'!F16))</f>
        <v>2.0223225893433231E-4</v>
      </c>
      <c r="H16" s="4">
        <f>'Deaths male'!H16/(0.5*('Counts male'!H16+'Counts male'!G16))</f>
        <v>1.4645076569341997E-4</v>
      </c>
      <c r="I16" s="4">
        <f>'Deaths male'!I16/(0.5*('Counts male'!I16+'Counts male'!H16))</f>
        <v>1.2775973308043457E-4</v>
      </c>
      <c r="J16" s="4">
        <f>'Deaths male'!J16/(0.5*('Counts male'!J16+'Counts male'!I16))</f>
        <v>1.4933099713284486E-4</v>
      </c>
      <c r="K16" s="4">
        <f>'Deaths male'!K16/(0.5*('Counts male'!K16+'Counts male'!J16))</f>
        <v>1.1081504465342595E-4</v>
      </c>
      <c r="L16" s="4">
        <f>'Deaths male'!L16/(0.5*('Counts male'!L16+'Counts male'!K16))</f>
        <v>1.2068488673220527E-4</v>
      </c>
      <c r="M16" s="4">
        <f>'Deaths male'!M16/(0.5*('Counts male'!M16+'Counts male'!L16))</f>
        <v>1.285633050658887E-4</v>
      </c>
      <c r="N16" s="4">
        <f>'Deaths male'!N16/(0.5*('Counts male'!N16+'Counts male'!M16))</f>
        <v>1.3555055309466755E-4</v>
      </c>
      <c r="O16" s="4">
        <f>'Deaths male'!O16/(0.5*('Counts male'!O16+'Counts male'!N16))</f>
        <v>1.1458746126705085E-4</v>
      </c>
      <c r="P16" s="4">
        <f>'Deaths male'!P16/(0.5*('Counts male'!P16+'Counts male'!O16))</f>
        <v>1.1433689365716083E-4</v>
      </c>
      <c r="Q16" s="4">
        <f>'Deaths male'!Q16/(0.5*('Counts male'!Q16+'Counts male'!P16))</f>
        <v>7.7026395983073443E-5</v>
      </c>
      <c r="R16" s="4">
        <f>'Deaths male'!R16/(0.5*('Counts male'!R16+'Counts male'!Q16))</f>
        <v>4.8301711812666641E-5</v>
      </c>
      <c r="S16" s="4">
        <f>'Deaths male'!S16/(0.5*('Counts male'!S16+'Counts male'!R16))</f>
        <v>1.4722192232571377E-4</v>
      </c>
      <c r="T16" s="4">
        <f>'Deaths male'!T16/(0.5*('Counts male'!T16+'Counts male'!S16))</f>
        <v>1.2100067558710536E-4</v>
      </c>
      <c r="U16" s="4">
        <f>'Deaths male'!U16/(0.5*('Counts male'!U16+'Counts male'!T16))</f>
        <v>7.150518412584913E-5</v>
      </c>
      <c r="V16" s="4">
        <f>'Deaths male'!V16/(0.5*('Counts male'!V16+'Counts male'!U16))</f>
        <v>1.1355307573990152E-4</v>
      </c>
      <c r="W16" s="4">
        <f>'Deaths male'!W16/(0.5*('Counts male'!W16+'Counts male'!V16))</f>
        <v>1.129189549863984E-4</v>
      </c>
      <c r="X16" s="4">
        <f>'Deaths male'!X16/(0.5*('Counts male'!X16+'Counts male'!W16))</f>
        <v>1.0084457330139922E-4</v>
      </c>
      <c r="Y16" s="4">
        <f>'Deaths male'!Y16/(0.5*('Counts male'!Y16+'Counts male'!X16))</f>
        <v>1.1049862504551791E-4</v>
      </c>
      <c r="Z16" s="4">
        <f>'Deaths male'!Z16/(0.5*('Counts male'!Z16+'Counts male'!Y16))</f>
        <v>1.2132456089355539E-4</v>
      </c>
      <c r="AA16" s="4">
        <f ca="1">'Deaths male'!AA16/(0.5*('Counts male'!AA16+'Counts male'!Z16))</f>
        <v>1.3545212705303426E-4</v>
      </c>
      <c r="AH16" cm="1">
        <f t="array" aca="1" ref="AH16:AI16" ca="1">LINEST(LOG10( INDIRECT( AH$1 &amp; ROW() ):U16),INDIRECT( AH$1 &amp; "$2"):U$2,TRUE,FALSE)</f>
        <v>-2.0290045095665756E-2</v>
      </c>
      <c r="AI16">
        <f ca="1"/>
        <v>36.885885305747323</v>
      </c>
      <c r="AK16" s="4">
        <f t="shared" ca="1" si="9"/>
        <v>2.0220650111070805E-4</v>
      </c>
      <c r="AL16" s="4">
        <f t="shared" ca="1" si="9"/>
        <v>1.9297678613526564E-4</v>
      </c>
      <c r="AM16" s="4">
        <f t="shared" ca="1" si="9"/>
        <v>1.8416836146483312E-4</v>
      </c>
      <c r="AN16" s="4">
        <f t="shared" ca="1" si="9"/>
        <v>1.7576199730503508E-4</v>
      </c>
      <c r="AO16" s="4">
        <f t="shared" ca="1" si="9"/>
        <v>1.6773934160539577E-4</v>
      </c>
      <c r="AP16" s="4">
        <f t="shared" ca="1" si="9"/>
        <v>1.6008287999470536E-4</v>
      </c>
      <c r="AQ16" s="4">
        <f t="shared" ca="1" si="9"/>
        <v>1.5277589754516174E-4</v>
      </c>
      <c r="AR16" s="4">
        <f t="shared" ca="1" si="9"/>
        <v>1.4580244228178614E-4</v>
      </c>
      <c r="AS16" s="4">
        <f t="shared" ca="1" si="9"/>
        <v>1.3914729035743013E-4</v>
      </c>
      <c r="AT16" s="4">
        <f t="shared" ca="1" si="9"/>
        <v>1.3279591281739012E-4</v>
      </c>
      <c r="AU16" s="4">
        <f t="shared" ca="1" si="9"/>
        <v>1.2673444388105185E-4</v>
      </c>
      <c r="AV16" s="4">
        <f t="shared" ca="1" si="9"/>
        <v>1.2094965067129803E-4</v>
      </c>
      <c r="AW16" s="4">
        <f t="shared" ca="1" si="9"/>
        <v>1.1542890432563733E-4</v>
      </c>
      <c r="AX16" s="4">
        <f t="shared" ca="1" si="9"/>
        <v>1.1016015242596451E-4</v>
      </c>
      <c r="AY16" s="4">
        <f t="shared" ca="1" si="9"/>
        <v>1.0513189268674736E-4</v>
      </c>
      <c r="AZ16" s="4">
        <f t="shared" ca="1" si="9"/>
        <v>1.0033314784423344E-4</v>
      </c>
      <c r="BA16" s="4">
        <f t="shared" ca="1" si="10"/>
        <v>9.5753441691837351E-5</v>
      </c>
      <c r="BB16" s="4">
        <f t="shared" ca="1" si="10"/>
        <v>9.1382776209378755E-5</v>
      </c>
      <c r="BC16" s="4">
        <f t="shared" ca="1" si="10"/>
        <v>8.7211609736270645E-5</v>
      </c>
      <c r="BD16" s="4">
        <f t="shared" ca="1" si="10"/>
        <v>8.3230836140991488E-5</v>
      </c>
      <c r="BE16" s="4">
        <f t="shared" ca="1" si="10"/>
        <v>7.9431764941354432E-5</v>
      </c>
      <c r="BF16" s="4">
        <f t="shared" ca="1" si="10"/>
        <v>7.5806102332198663E-5</v>
      </c>
      <c r="BG16" s="4">
        <f t="shared" ca="1" si="10"/>
        <v>7.2345933079073031E-5</v>
      </c>
      <c r="BH16" s="4">
        <f t="shared" ca="1" si="10"/>
        <v>6.9043703238367207E-5</v>
      </c>
      <c r="BI16" s="4">
        <f t="shared" ca="1" si="10"/>
        <v>6.5892203666203299E-5</v>
      </c>
      <c r="BJ16" s="4">
        <f t="shared" ca="1" si="10"/>
        <v>6.288455428004492E-5</v>
      </c>
      <c r="BK16" s="4">
        <f t="shared" ca="1" si="10"/>
        <v>6.0014189038697061E-5</v>
      </c>
      <c r="BL16" s="4">
        <f t="shared" ca="1" si="10"/>
        <v>5.7274841607893023E-5</v>
      </c>
      <c r="BM16" s="4">
        <f t="shared" ca="1" si="10"/>
        <v>5.4660531680167038E-5</v>
      </c>
      <c r="BN16" s="4">
        <f t="shared" ca="1" si="10"/>
        <v>5.2165551919165026E-5</v>
      </c>
      <c r="BO16" s="4">
        <f t="shared" ca="1" si="10"/>
        <v>4.9784455499881611E-5</v>
      </c>
    </row>
    <row r="17" spans="1:67" x14ac:dyDescent="0.2">
      <c r="A17" s="1">
        <v>14</v>
      </c>
      <c r="B17" s="17">
        <f>'Deaths male'!B17/'Counts male'!B17</f>
        <v>1.3252864657668312E-4</v>
      </c>
      <c r="C17" s="4">
        <f>'Deaths male'!C17/(0.5*('Counts male'!C17+'Counts male'!B17))</f>
        <v>1.9185524017246777E-4</v>
      </c>
      <c r="D17" s="4">
        <f>'Deaths male'!D17/(0.5*('Counts male'!D17+'Counts male'!C17))</f>
        <v>2.2049611626158858E-4</v>
      </c>
      <c r="E17" s="4">
        <f>'Deaths male'!E17/(0.5*('Counts male'!E17+'Counts male'!D17))</f>
        <v>1.9990104898075453E-4</v>
      </c>
      <c r="F17" s="4">
        <f>'Deaths male'!F17/(0.5*('Counts male'!F17+'Counts male'!E17))</f>
        <v>1.8479524200882153E-4</v>
      </c>
      <c r="G17" s="4">
        <f>'Deaths male'!G17/(0.5*('Counts male'!G17+'Counts male'!F17))</f>
        <v>1.5273296550144142E-4</v>
      </c>
      <c r="H17" s="4">
        <f>'Deaths male'!H17/(0.5*('Counts male'!H17+'Counts male'!G17))</f>
        <v>1.5423024647921266E-4</v>
      </c>
      <c r="I17" s="4">
        <f>'Deaths male'!I17/(0.5*('Counts male'!I17+'Counts male'!H17))</f>
        <v>1.3678687627627042E-4</v>
      </c>
      <c r="J17" s="4">
        <f>'Deaths male'!J17/(0.5*('Counts male'!J17+'Counts male'!I17))</f>
        <v>1.0809642200843153E-4</v>
      </c>
      <c r="K17" s="4">
        <f>'Deaths male'!K17/(0.5*('Counts male'!K17+'Counts male'!J17))</f>
        <v>1.2928698229265601E-4</v>
      </c>
      <c r="L17" s="4">
        <f>'Deaths male'!L17/(0.5*('Counts male'!L17+'Counts male'!K17))</f>
        <v>1.1062447516229114E-4</v>
      </c>
      <c r="M17" s="4">
        <f>'Deaths male'!M17/(0.5*('Counts male'!M17+'Counts male'!L17))</f>
        <v>1.5058880221666717E-4</v>
      </c>
      <c r="N17" s="4">
        <f>'Deaths male'!N17/(0.5*('Counts male'!N17+'Counts male'!M17))</f>
        <v>1.3824907545930787E-4</v>
      </c>
      <c r="O17" s="4">
        <f>'Deaths male'!O17/(0.5*('Counts male'!O17+'Counts male'!N17))</f>
        <v>9.671039588400555E-5</v>
      </c>
      <c r="P17" s="4">
        <f>'Deaths male'!P17/(0.5*('Counts male'!P17+'Counts male'!O17))</f>
        <v>7.6274014396720221E-5</v>
      </c>
      <c r="Q17" s="4">
        <f>'Deaths male'!Q17/(0.5*('Counts male'!Q17+'Counts male'!P17))</f>
        <v>1.4262079981744539E-4</v>
      </c>
      <c r="R17" s="4">
        <f>'Deaths male'!R17/(0.5*('Counts male'!R17+'Counts male'!Q17))</f>
        <v>1.3435507166403556E-4</v>
      </c>
      <c r="S17" s="4">
        <f>'Deaths male'!S17/(0.5*('Counts male'!S17+'Counts male'!R17))</f>
        <v>1.8272569027033786E-4</v>
      </c>
      <c r="T17" s="4">
        <f>'Deaths male'!T17/(0.5*('Counts male'!T17+'Counts male'!S17))</f>
        <v>1.1723558490787237E-4</v>
      </c>
      <c r="U17" s="4">
        <f>'Deaths male'!U17/(0.5*('Counts male'!U17+'Counts male'!T17))</f>
        <v>1.0037641154328733E-4</v>
      </c>
      <c r="V17" s="4">
        <f>'Deaths male'!V17/(0.5*('Counts male'!V17+'Counts male'!U17))</f>
        <v>2.54220052877771E-4</v>
      </c>
      <c r="W17" s="4">
        <f>'Deaths male'!W17/(0.5*('Counts male'!W17+'Counts male'!V17))</f>
        <v>1.8493024020383423E-4</v>
      </c>
      <c r="X17" s="4">
        <f>'Deaths male'!X17/(0.5*('Counts male'!X17+'Counts male'!W17))</f>
        <v>1.3243886163704621E-4</v>
      </c>
      <c r="Y17" s="4">
        <f>'Deaths male'!Y17/(0.5*('Counts male'!Y17+'Counts male'!X17))</f>
        <v>1.3971707292732217E-4</v>
      </c>
      <c r="Z17" s="4">
        <f>'Deaths male'!Z17/(0.5*('Counts male'!Z17+'Counts male'!Y17))</f>
        <v>1.4934289127837514E-4</v>
      </c>
      <c r="AA17" s="4">
        <f ca="1">'Deaths male'!AA17/(0.5*('Counts male'!AA17+'Counts male'!Z17))</f>
        <v>1.658230267802143E-4</v>
      </c>
      <c r="AH17" cm="1">
        <f t="array" aca="1" ref="AH17:AI17" ca="1">LINEST(LOG10( INDIRECT( AH$1 &amp; ROW() ):U17),INDIRECT( AH$1 &amp; "$2"):U$2,TRUE,FALSE)</f>
        <v>9.9834704537348916E-4</v>
      </c>
      <c r="AI17">
        <f ca="1"/>
        <v>-5.9266617661804695</v>
      </c>
      <c r="AK17" s="4">
        <f t="shared" ca="1" si="9"/>
        <v>1.1749850058953394E-4</v>
      </c>
      <c r="AL17" s="4">
        <f t="shared" ca="1" si="9"/>
        <v>1.1776891436975907E-4</v>
      </c>
      <c r="AM17" s="4">
        <f t="shared" ca="1" si="9"/>
        <v>1.1803995048654352E-4</v>
      </c>
      <c r="AN17" s="4">
        <f t="shared" ca="1" si="9"/>
        <v>1.1831161037214652E-4</v>
      </c>
      <c r="AO17" s="4">
        <f t="shared" ca="1" si="9"/>
        <v>1.1858389546212433E-4</v>
      </c>
      <c r="AP17" s="4">
        <f t="shared" ca="1" si="9"/>
        <v>1.1885680719533682E-4</v>
      </c>
      <c r="AQ17" s="4">
        <f t="shared" ca="1" si="9"/>
        <v>1.1913034701395531E-4</v>
      </c>
      <c r="AR17" s="4">
        <f t="shared" ca="1" si="9"/>
        <v>1.194045163634701E-4</v>
      </c>
      <c r="AS17" s="4">
        <f t="shared" ca="1" si="9"/>
        <v>1.196793166926983E-4</v>
      </c>
      <c r="AT17" s="4">
        <f t="shared" ca="1" si="9"/>
        <v>1.1995474945379148E-4</v>
      </c>
      <c r="AU17" s="4">
        <f t="shared" ca="1" si="9"/>
        <v>1.2023081610224258E-4</v>
      </c>
      <c r="AV17" s="4">
        <f t="shared" ca="1" si="9"/>
        <v>1.2050751809689491E-4</v>
      </c>
      <c r="AW17" s="4">
        <f t="shared" ca="1" si="9"/>
        <v>1.2078485689994902E-4</v>
      </c>
      <c r="AX17" s="4">
        <f t="shared" ca="1" si="9"/>
        <v>1.2106283397697055E-4</v>
      </c>
      <c r="AY17" s="4">
        <f t="shared" ca="1" si="9"/>
        <v>1.2134145079689804E-4</v>
      </c>
      <c r="AZ17" s="4">
        <f t="shared" ca="1" si="9"/>
        <v>1.2162070883205068E-4</v>
      </c>
      <c r="BA17" s="4">
        <f t="shared" ca="1" si="10"/>
        <v>1.219006095581361E-4</v>
      </c>
      <c r="BB17" s="4">
        <f t="shared" ca="1" si="10"/>
        <v>1.2218115445425837E-4</v>
      </c>
      <c r="BC17" s="4">
        <f t="shared" ca="1" si="10"/>
        <v>1.2246234500292496E-4</v>
      </c>
      <c r="BD17" s="4">
        <f t="shared" ca="1" si="10"/>
        <v>1.2274418269005581E-4</v>
      </c>
      <c r="BE17" s="4">
        <f t="shared" ca="1" si="10"/>
        <v>1.230266690049905E-4</v>
      </c>
      <c r="BF17" s="4">
        <f t="shared" ca="1" si="10"/>
        <v>1.2330980544049606E-4</v>
      </c>
      <c r="BG17" s="4">
        <f t="shared" ca="1" si="10"/>
        <v>1.2359359349277513E-4</v>
      </c>
      <c r="BH17" s="4">
        <f t="shared" ca="1" si="10"/>
        <v>1.2387803466147368E-4</v>
      </c>
      <c r="BI17" s="4">
        <f t="shared" ca="1" si="10"/>
        <v>1.2416313044968903E-4</v>
      </c>
      <c r="BJ17" s="4">
        <f t="shared" ca="1" si="10"/>
        <v>1.2444888236397771E-4</v>
      </c>
      <c r="BK17" s="4">
        <f t="shared" ca="1" si="10"/>
        <v>1.2473529191436378E-4</v>
      </c>
      <c r="BL17" s="4">
        <f t="shared" ca="1" si="10"/>
        <v>1.2502236061434581E-4</v>
      </c>
      <c r="BM17" s="4">
        <f t="shared" ca="1" si="10"/>
        <v>1.2531008998090617E-4</v>
      </c>
      <c r="BN17" s="4">
        <f t="shared" ca="1" si="10"/>
        <v>1.2559848153451833E-4</v>
      </c>
      <c r="BO17" s="4">
        <f t="shared" ca="1" si="10"/>
        <v>1.2588753679915513E-4</v>
      </c>
    </row>
    <row r="18" spans="1:67" x14ac:dyDescent="0.2">
      <c r="A18" s="1">
        <v>15</v>
      </c>
      <c r="B18" s="17">
        <f>'Deaths male'!B18/'Counts male'!B18</f>
        <v>2.1942885802952886E-4</v>
      </c>
      <c r="C18" s="4">
        <f>'Deaths male'!C18/(0.5*('Counts male'!C18+'Counts male'!B18))</f>
        <v>2.9841991798597425E-4</v>
      </c>
      <c r="D18" s="4">
        <f>'Deaths male'!D18/(0.5*('Counts male'!D18+'Counts male'!C18))</f>
        <v>2.3103387659777504E-4</v>
      </c>
      <c r="E18" s="4">
        <f>'Deaths male'!E18/(0.5*('Counts male'!E18+'Counts male'!D18))</f>
        <v>2.0969384698340423E-4</v>
      </c>
      <c r="F18" s="4">
        <f>'Deaths male'!F18/(0.5*('Counts male'!F18+'Counts male'!E18))</f>
        <v>3.3927733926736054E-4</v>
      </c>
      <c r="G18" s="4">
        <f>'Deaths male'!G18/(0.5*('Counts male'!G18+'Counts male'!F18))</f>
        <v>1.8479973544458927E-4</v>
      </c>
      <c r="H18" s="4">
        <f>'Deaths male'!H18/(0.5*('Counts male'!H18+'Counts male'!G18))</f>
        <v>1.4330685341141966E-4</v>
      </c>
      <c r="I18" s="4">
        <f>'Deaths male'!I18/(0.5*('Counts male'!I18+'Counts male'!H18))</f>
        <v>1.6397632953454836E-4</v>
      </c>
      <c r="J18" s="4">
        <f>'Deaths male'!J18/(0.5*('Counts male'!J18+'Counts male'!I18))</f>
        <v>9.7687731397813748E-5</v>
      </c>
      <c r="K18" s="4">
        <f>'Deaths male'!K18/(0.5*('Counts male'!K18+'Counts male'!J18))</f>
        <v>1.570336346416198E-4</v>
      </c>
      <c r="L18" s="4">
        <f>'Deaths male'!L18/(0.5*('Counts male'!L18+'Counts male'!K18))</f>
        <v>1.389757487318463E-4</v>
      </c>
      <c r="M18" s="4">
        <f>'Deaths male'!M18/(0.5*('Counts male'!M18+'Counts male'!L18))</f>
        <v>2.1080210199810279E-4</v>
      </c>
      <c r="N18" s="4">
        <f>'Deaths male'!N18/(0.5*('Counts male'!N18+'Counts male'!M18))</f>
        <v>1.4033258823411486E-4</v>
      </c>
      <c r="O18" s="4">
        <f>'Deaths male'!O18/(0.5*('Counts male'!O18+'Counts male'!N18))</f>
        <v>1.2820955358419669E-4</v>
      </c>
      <c r="P18" s="4">
        <f>'Deaths male'!P18/(0.5*('Counts male'!P18+'Counts male'!O18))</f>
        <v>1.9312848838332143E-4</v>
      </c>
      <c r="Q18" s="4">
        <f>'Deaths male'!Q18/(0.5*('Counts male'!Q18+'Counts male'!P18))</f>
        <v>9.5112637140533672E-5</v>
      </c>
      <c r="R18" s="4">
        <f>'Deaths male'!R18/(0.5*('Counts male'!R18+'Counts male'!Q18))</f>
        <v>1.6099933232629828E-4</v>
      </c>
      <c r="S18" s="4">
        <f>'Deaths male'!S18/(0.5*('Counts male'!S18+'Counts male'!R18))</f>
        <v>2.1008804599018316E-4</v>
      </c>
      <c r="T18" s="4">
        <f>'Deaths male'!T18/(0.5*('Counts male'!T18+'Counts male'!S18))</f>
        <v>2.1056258494286096E-4</v>
      </c>
      <c r="U18" s="4">
        <f>'Deaths male'!U18/(0.5*('Counts male'!U18+'Counts male'!T18))</f>
        <v>1.9451468585878233E-4</v>
      </c>
      <c r="V18" s="4">
        <f>'Deaths male'!V18/(0.5*('Counts male'!V18+'Counts male'!U18))</f>
        <v>1.1991665792274369E-4</v>
      </c>
      <c r="W18" s="4">
        <f>'Deaths male'!W18/(0.5*('Counts male'!W18+'Counts male'!V18))</f>
        <v>1.5182032570520542E-4</v>
      </c>
      <c r="X18" s="4">
        <f>'Deaths male'!X18/(0.5*('Counts male'!X18+'Counts male'!W18))</f>
        <v>2.2433070424545857E-4</v>
      </c>
      <c r="Y18" s="4">
        <f>'Deaths male'!Y18/(0.5*('Counts male'!Y18+'Counts male'!X18))</f>
        <v>1.5118910228950698E-4</v>
      </c>
      <c r="Z18" s="4">
        <f>'Deaths male'!Z18/(0.5*('Counts male'!Z18+'Counts male'!Y18))</f>
        <v>1.8778693101795341E-4</v>
      </c>
      <c r="AA18" s="4">
        <f ca="1">'Deaths male'!AA18/(0.5*('Counts male'!AA18+'Counts male'!Z18))</f>
        <v>2.0673817425625538E-4</v>
      </c>
      <c r="AH18" cm="1">
        <f t="array" aca="1" ref="AH18:AI18" ca="1">LINEST(LOG10( INDIRECT( AH$1 &amp; ROW() ):U18),INDIRECT( AH$1 &amp; "$2"):U$2,TRUE,FALSE)</f>
        <v>1.318776486954037E-2</v>
      </c>
      <c r="AI18">
        <f ca="1"/>
        <v>-30.353998683308809</v>
      </c>
      <c r="AK18" s="4">
        <f t="shared" ca="1" si="9"/>
        <v>1.0508265952729375E-4</v>
      </c>
      <c r="AL18" s="4">
        <f t="shared" ca="1" si="9"/>
        <v>1.0832253641610003E-4</v>
      </c>
      <c r="AM18" s="4">
        <f t="shared" ca="1" si="9"/>
        <v>1.1166230421271112E-4</v>
      </c>
      <c r="AN18" s="4">
        <f t="shared" ca="1" si="9"/>
        <v>1.1510504272348942E-4</v>
      </c>
      <c r="AO18" s="4">
        <f t="shared" ca="1" si="9"/>
        <v>1.1865392671046293E-4</v>
      </c>
      <c r="AP18" s="4">
        <f t="shared" ca="1" si="9"/>
        <v>1.2231222881896157E-4</v>
      </c>
      <c r="AQ18" s="4">
        <f t="shared" ca="1" si="9"/>
        <v>1.2608332259553398E-4</v>
      </c>
      <c r="AR18" s="4">
        <f t="shared" ca="1" si="9"/>
        <v>1.2997068559889493E-4</v>
      </c>
      <c r="AS18" s="4">
        <f t="shared" ca="1" si="9"/>
        <v>1.3397790260680594E-4</v>
      </c>
      <c r="AT18" s="4">
        <f t="shared" ca="1" si="9"/>
        <v>1.3810866892181137E-4</v>
      </c>
      <c r="AU18" s="4">
        <f t="shared" ca="1" si="9"/>
        <v>1.423667937789148E-4</v>
      </c>
      <c r="AV18" s="4">
        <f t="shared" ca="1" si="9"/>
        <v>1.4675620385830047E-4</v>
      </c>
      <c r="AW18" s="4">
        <f t="shared" ca="1" si="9"/>
        <v>1.5128094690637772E-4</v>
      </c>
      <c r="AX18" s="4">
        <f t="shared" ca="1" si="9"/>
        <v>1.5594519546844804E-4</v>
      </c>
      <c r="AY18" s="4">
        <f t="shared" ca="1" si="9"/>
        <v>1.607532507364775E-4</v>
      </c>
      <c r="AZ18" s="4">
        <f t="shared" ref="AZ18:BO34" ca="1" si="11">POWER(10,AZ$2*$AH18+$AI18)</f>
        <v>1.6570954651548106E-4</v>
      </c>
      <c r="BA18" s="4">
        <f t="shared" ca="1" si="10"/>
        <v>1.7081865331221939E-4</v>
      </c>
      <c r="BB18" s="4">
        <f t="shared" ca="1" si="10"/>
        <v>1.7608528254993414E-4</v>
      </c>
      <c r="BC18" s="4">
        <f t="shared" ca="1" si="10"/>
        <v>1.8151429091305468E-4</v>
      </c>
      <c r="BD18" s="4">
        <f t="shared" ca="1" si="10"/>
        <v>1.8711068482583451E-4</v>
      </c>
      <c r="BE18" s="4">
        <f t="shared" ca="1" si="10"/>
        <v>1.928796250690959E-4</v>
      </c>
      <c r="BF18" s="4">
        <f t="shared" ca="1" si="10"/>
        <v>1.9882643153930005E-4</v>
      </c>
      <c r="BG18" s="4">
        <f t="shared" ca="1" si="10"/>
        <v>2.0495658815434731E-4</v>
      </c>
      <c r="BH18" s="4">
        <f t="shared" ca="1" si="10"/>
        <v>2.1127574791064926E-4</v>
      </c>
      <c r="BI18" s="4">
        <f t="shared" ca="1" si="10"/>
        <v>2.1778973809609162E-4</v>
      </c>
      <c r="BJ18" s="4">
        <f t="shared" ca="1" si="10"/>
        <v>2.245045656637517E-4</v>
      </c>
      <c r="BK18" s="4">
        <f t="shared" ca="1" si="10"/>
        <v>2.3142642277126577E-4</v>
      </c>
      <c r="BL18" s="4">
        <f t="shared" ca="1" si="10"/>
        <v>2.3856169249101636E-4</v>
      </c>
      <c r="BM18" s="4">
        <f t="shared" ca="1" si="10"/>
        <v>2.4591695469634151E-4</v>
      </c>
      <c r="BN18" s="4">
        <f t="shared" ca="1" si="10"/>
        <v>2.5349899212925967E-4</v>
      </c>
      <c r="BO18" s="4">
        <f t="shared" ca="1" si="10"/>
        <v>2.6131479665523805E-4</v>
      </c>
    </row>
    <row r="19" spans="1:67" x14ac:dyDescent="0.2">
      <c r="A19" s="1">
        <v>16</v>
      </c>
      <c r="B19" s="17">
        <f>'Deaths male'!B19/'Counts male'!B19</f>
        <v>3.7996327021721236E-4</v>
      </c>
      <c r="C19" s="4">
        <f>'Deaths male'!C19/(0.5*('Counts male'!C19+'Counts male'!B19))</f>
        <v>4.5991669236276976E-4</v>
      </c>
      <c r="D19" s="4">
        <f>'Deaths male'!D19/(0.5*('Counts male'!D19+'Counts male'!C19))</f>
        <v>4.0814868856724505E-4</v>
      </c>
      <c r="E19" s="4">
        <f>'Deaths male'!E19/(0.5*('Counts male'!E19+'Counts male'!D19))</f>
        <v>3.6956022333423224E-4</v>
      </c>
      <c r="F19" s="4">
        <f>'Deaths male'!F19/(0.5*('Counts male'!F19+'Counts male'!E19))</f>
        <v>2.789761575019678E-4</v>
      </c>
      <c r="G19" s="4">
        <f>'Deaths male'!G19/(0.5*('Counts male'!G19+'Counts male'!F19))</f>
        <v>3.2926080948271133E-4</v>
      </c>
      <c r="H19" s="4">
        <f>'Deaths male'!H19/(0.5*('Counts male'!H19+'Counts male'!G19))</f>
        <v>3.6980089141478036E-4</v>
      </c>
      <c r="I19" s="4">
        <f>'Deaths male'!I19/(0.5*('Counts male'!I19+'Counts male'!H19))</f>
        <v>2.6760967217815161E-4</v>
      </c>
      <c r="J19" s="4">
        <f>'Deaths male'!J19/(0.5*('Counts male'!J19+'Counts male'!I19))</f>
        <v>2.603024328636642E-4</v>
      </c>
      <c r="K19" s="4">
        <f>'Deaths male'!K19/(0.5*('Counts male'!K19+'Counts male'!J19))</f>
        <v>2.3409267143630484E-4</v>
      </c>
      <c r="L19" s="4">
        <f>'Deaths male'!L19/(0.5*('Counts male'!L19+'Counts male'!K19))</f>
        <v>2.350061199510404E-4</v>
      </c>
      <c r="M19" s="4">
        <f>'Deaths male'!M19/(0.5*('Counts male'!M19+'Counts male'!L19))</f>
        <v>2.6738497494503753E-4</v>
      </c>
      <c r="N19" s="4">
        <f>'Deaths male'!N19/(0.5*('Counts male'!N19+'Counts male'!M19))</f>
        <v>2.204088584323921E-4</v>
      </c>
      <c r="O19" s="4">
        <f>'Deaths male'!O19/(0.5*('Counts male'!O19+'Counts male'!N19))</f>
        <v>2.1013974292904782E-4</v>
      </c>
      <c r="P19" s="4">
        <f>'Deaths male'!P19/(0.5*('Counts male'!P19+'Counts male'!O19))</f>
        <v>2.2640246483379107E-4</v>
      </c>
      <c r="Q19" s="4">
        <f>'Deaths male'!Q19/(0.5*('Counts male'!Q19+'Counts male'!P19))</f>
        <v>1.6359839481104384E-4</v>
      </c>
      <c r="R19" s="4">
        <f>'Deaths male'!R19/(0.5*('Counts male'!R19+'Counts male'!Q19))</f>
        <v>1.5128807613572432E-4</v>
      </c>
      <c r="S19" s="4">
        <f>'Deaths male'!S19/(0.5*('Counts male'!S19+'Counts male'!R19))</f>
        <v>2.1632603154597869E-4</v>
      </c>
      <c r="T19" s="4">
        <f>'Deaths male'!T19/(0.5*('Counts male'!T19+'Counts male'!S19))</f>
        <v>1.9938475561125668E-4</v>
      </c>
      <c r="U19" s="4">
        <f>'Deaths male'!U19/(0.5*('Counts male'!U19+'Counts male'!T19))</f>
        <v>1.0473746601983346E-4</v>
      </c>
      <c r="V19" s="4">
        <f>'Deaths male'!V19/(0.5*('Counts male'!V19+'Counts male'!U19))</f>
        <v>1.7416292942047285E-4</v>
      </c>
      <c r="W19" s="4">
        <f>'Deaths male'!W19/(0.5*('Counts male'!W19+'Counts male'!V19))</f>
        <v>2.0879109953369989E-4</v>
      </c>
      <c r="X19" s="4">
        <f>'Deaths male'!X19/(0.5*('Counts male'!X19+'Counts male'!W19))</f>
        <v>3.3135690653224954E-4</v>
      </c>
      <c r="Y19" s="4">
        <f>'Deaths male'!Y19/(0.5*('Counts male'!Y19+'Counts male'!X19))</f>
        <v>2.4182152060394925E-4</v>
      </c>
      <c r="Z19" s="4">
        <f>'Deaths male'!Z19/(0.5*('Counts male'!Z19+'Counts male'!Y19))</f>
        <v>1.5930582486813709E-4</v>
      </c>
      <c r="AA19" s="4">
        <f ca="1">'Deaths male'!AA19/(0.5*('Counts male'!AA19+'Counts male'!Z19))</f>
        <v>1.7256383019574107E-4</v>
      </c>
      <c r="AH19" cm="1">
        <f t="array" aca="1" ref="AH19:AI19" ca="1">LINEST(LOG10( INDIRECT( AH$1 &amp; ROW() ):U19),INDIRECT( AH$1 &amp; "$2"):U$2,TRUE,FALSE)</f>
        <v>-2.8246807528647642E-2</v>
      </c>
      <c r="AI19">
        <f ca="1"/>
        <v>53.189925876331642</v>
      </c>
      <c r="AK19" s="4">
        <f t="shared" ref="AK19:AY35" ca="1" si="12">POWER(10,AK$2*$AH19+$AI19)</f>
        <v>4.9694785346770566E-4</v>
      </c>
      <c r="AL19" s="4">
        <f t="shared" ca="1" si="12"/>
        <v>4.6565472221965233E-4</v>
      </c>
      <c r="AM19" s="4">
        <f t="shared" ca="1" si="12"/>
        <v>4.3633213990641105E-4</v>
      </c>
      <c r="AN19" s="4">
        <f t="shared" ca="1" si="12"/>
        <v>4.088560197731693E-4</v>
      </c>
      <c r="AO19" s="4">
        <f t="shared" ca="1" si="12"/>
        <v>3.8311008888919595E-4</v>
      </c>
      <c r="AP19" s="4">
        <f t="shared" ca="1" si="12"/>
        <v>3.5898539610622381E-4</v>
      </c>
      <c r="AQ19" s="4">
        <f t="shared" ca="1" si="12"/>
        <v>3.3637985100104409E-4</v>
      </c>
      <c r="AR19" s="4">
        <f t="shared" ca="1" si="12"/>
        <v>3.1519779185112923E-4</v>
      </c>
      <c r="AS19" s="4">
        <f t="shared" ca="1" si="12"/>
        <v>2.9534958081516997E-4</v>
      </c>
      <c r="AT19" s="4">
        <f t="shared" ca="1" si="12"/>
        <v>2.7675122460532728E-4</v>
      </c>
      <c r="AU19" s="4">
        <f t="shared" ca="1" si="12"/>
        <v>2.5932401904602849E-4</v>
      </c>
      <c r="AV19" s="4">
        <f t="shared" ca="1" si="12"/>
        <v>2.4299421601508089E-4</v>
      </c>
      <c r="AW19" s="4">
        <f t="shared" ca="1" si="12"/>
        <v>2.2769271135776801E-4</v>
      </c>
      <c r="AX19" s="4">
        <f t="shared" ca="1" si="12"/>
        <v>2.1335475245317504E-4</v>
      </c>
      <c r="AY19" s="4">
        <f t="shared" ca="1" si="12"/>
        <v>1.9991966419527431E-4</v>
      </c>
      <c r="AZ19" s="4">
        <f t="shared" ca="1" si="11"/>
        <v>1.8733059222912277E-4</v>
      </c>
      <c r="BA19" s="4">
        <f t="shared" ca="1" si="11"/>
        <v>1.7553426235568574E-4</v>
      </c>
      <c r="BB19" s="4">
        <f t="shared" ca="1" si="11"/>
        <v>1.6448075508707026E-4</v>
      </c>
      <c r="BC19" s="4">
        <f t="shared" ca="1" si="11"/>
        <v>1.5412329439818339E-4</v>
      </c>
      <c r="BD19" s="4">
        <f t="shared" ca="1" si="11"/>
        <v>1.4441804978080594E-4</v>
      </c>
      <c r="BE19" s="4">
        <f t="shared" ca="1" si="11"/>
        <v>1.3532395076248241E-4</v>
      </c>
      <c r="BF19" s="4">
        <f t="shared" ca="1" si="11"/>
        <v>1.268025131052579E-4</v>
      </c>
      <c r="BG19" s="4">
        <f t="shared" ca="1" si="11"/>
        <v>1.1881767594881047E-4</v>
      </c>
      <c r="BH19" s="4">
        <f t="shared" ca="1" si="11"/>
        <v>1.1133564920876253E-4</v>
      </c>
      <c r="BI19" s="4">
        <f t="shared" ca="1" si="11"/>
        <v>1.0432477058444537E-4</v>
      </c>
      <c r="BJ19" s="4">
        <f t="shared" ca="1" si="11"/>
        <v>9.7755371570962938E-5</v>
      </c>
      <c r="BK19" s="4">
        <f t="shared" ca="1" si="11"/>
        <v>9.1599651908575707E-5</v>
      </c>
      <c r="BL19" s="4">
        <f t="shared" ca="1" si="11"/>
        <v>8.58315619380707E-5</v>
      </c>
      <c r="BM19" s="4">
        <f t="shared" ca="1" si="11"/>
        <v>8.0426692364309662E-5</v>
      </c>
      <c r="BN19" s="4">
        <f t="shared" ca="1" si="11"/>
        <v>7.5362170961428283E-5</v>
      </c>
      <c r="BO19" s="4">
        <f t="shared" ca="1" si="11"/>
        <v>7.0616565782578221E-5</v>
      </c>
    </row>
    <row r="20" spans="1:67" x14ac:dyDescent="0.2">
      <c r="A20" s="1">
        <v>17</v>
      </c>
      <c r="B20" s="17">
        <f>'Deaths male'!B20/'Counts male'!B20</f>
        <v>5.2831897527682832E-4</v>
      </c>
      <c r="C20" s="4">
        <f>'Deaths male'!C20/(0.5*('Counts male'!C20+'Counts male'!B20))</f>
        <v>4.5561706974649678E-4</v>
      </c>
      <c r="D20" s="4">
        <f>'Deaths male'!D20/(0.5*('Counts male'!D20+'Counts male'!C20))</f>
        <v>3.9243022745462527E-4</v>
      </c>
      <c r="E20" s="4">
        <f>'Deaths male'!E20/(0.5*('Counts male'!E20+'Counts male'!D20))</f>
        <v>4.0478045719952643E-4</v>
      </c>
      <c r="F20" s="4">
        <f>'Deaths male'!F20/(0.5*('Counts male'!F20+'Counts male'!E20))</f>
        <v>4.2810989481439443E-4</v>
      </c>
      <c r="G20" s="4">
        <f>'Deaths male'!G20/(0.5*('Counts male'!G20+'Counts male'!F20))</f>
        <v>3.0879723477056863E-4</v>
      </c>
      <c r="H20" s="4">
        <f>'Deaths male'!H20/(0.5*('Counts male'!H20+'Counts male'!G20))</f>
        <v>3.4934149128892038E-4</v>
      </c>
      <c r="I20" s="4">
        <f>'Deaths male'!I20/(0.5*('Counts male'!I20+'Counts male'!H20))</f>
        <v>3.6006228104320745E-4</v>
      </c>
      <c r="J20" s="4">
        <f>'Deaths male'!J20/(0.5*('Counts male'!J20+'Counts male'!I20))</f>
        <v>3.151456115973585E-4</v>
      </c>
      <c r="K20" s="4">
        <f>'Deaths male'!K20/(0.5*('Counts male'!K20+'Counts male'!J20))</f>
        <v>2.7903396516886365E-4</v>
      </c>
      <c r="L20" s="4">
        <f>'Deaths male'!L20/(0.5*('Counts male'!L20+'Counts male'!K20))</f>
        <v>2.9168834073087376E-4</v>
      </c>
      <c r="M20" s="4">
        <f>'Deaths male'!M20/(0.5*('Counts male'!M20+'Counts male'!L20))</f>
        <v>2.147106042639574E-4</v>
      </c>
      <c r="N20" s="4">
        <f>'Deaths male'!N20/(0.5*('Counts male'!N20+'Counts male'!M20))</f>
        <v>2.9628751740689164E-4</v>
      </c>
      <c r="O20" s="4">
        <f>'Deaths male'!O20/(0.5*('Counts male'!O20+'Counts male'!N20))</f>
        <v>2.3991722855614813E-4</v>
      </c>
      <c r="P20" s="4">
        <f>'Deaths male'!P20/(0.5*('Counts male'!P20+'Counts male'!O20))</f>
        <v>2.394934713081832E-4</v>
      </c>
      <c r="Q20" s="4">
        <f>'Deaths male'!Q20/(0.5*('Counts male'!Q20+'Counts male'!P20))</f>
        <v>2.3508553685210672E-4</v>
      </c>
      <c r="R20" s="4">
        <f>'Deaths male'!R20/(0.5*('Counts male'!R20+'Counts male'!Q20))</f>
        <v>2.3863045210925456E-4</v>
      </c>
      <c r="S20" s="4">
        <f>'Deaths male'!S20/(0.5*('Counts male'!S20+'Counts male'!R20))</f>
        <v>3.1842361579381137E-4</v>
      </c>
      <c r="T20" s="4">
        <f>'Deaths male'!T20/(0.5*('Counts male'!T20+'Counts male'!S20))</f>
        <v>2.9863003471574154E-4</v>
      </c>
      <c r="U20" s="4">
        <f>'Deaths male'!U20/(0.5*('Counts male'!U20+'Counts male'!T20))</f>
        <v>2.453107899007435E-4</v>
      </c>
      <c r="V20" s="4">
        <f>'Deaths male'!V20/(0.5*('Counts male'!V20+'Counts male'!U20))</f>
        <v>2.2713399486109338E-4</v>
      </c>
      <c r="W20" s="4">
        <f>'Deaths male'!W20/(0.5*('Counts male'!W20+'Counts male'!V20))</f>
        <v>1.6342068329071579E-4</v>
      </c>
      <c r="X20" s="4">
        <f>'Deaths male'!X20/(0.5*('Counts male'!X20+'Counts male'!W20))</f>
        <v>2.7562446167097329E-4</v>
      </c>
      <c r="Y20" s="4">
        <f>'Deaths male'!Y20/(0.5*('Counts male'!Y20+'Counts male'!X20))</f>
        <v>2.2743341392386914E-4</v>
      </c>
      <c r="Z20" s="4">
        <f>'Deaths male'!Z20/(0.5*('Counts male'!Z20+'Counts male'!Y20))</f>
        <v>2.5734675495639952E-4</v>
      </c>
      <c r="AA20" s="4">
        <f ca="1">'Deaths male'!AA20/(0.5*('Counts male'!AA20+'Counts male'!Z20))</f>
        <v>2.815550491790834E-4</v>
      </c>
      <c r="AH20" cm="1">
        <f t="array" aca="1" ref="AH20:AI20" ca="1">LINEST(LOG10( INDIRECT( AH$1 &amp; ROW() ):U20),INDIRECT( AH$1 &amp; "$2"):U$2,TRUE,FALSE)</f>
        <v>2.8334742499569339E-3</v>
      </c>
      <c r="AI20">
        <f ca="1"/>
        <v>-9.2935690551172243</v>
      </c>
      <c r="AK20" s="4">
        <f t="shared" ca="1" si="12"/>
        <v>2.3625414935032462E-4</v>
      </c>
      <c r="AL20" s="4">
        <f t="shared" ca="1" si="12"/>
        <v>2.3780058520746911E-4</v>
      </c>
      <c r="AM20" s="4">
        <f t="shared" ca="1" si="12"/>
        <v>2.3935714348518041E-4</v>
      </c>
      <c r="AN20" s="4">
        <f t="shared" ca="1" si="12"/>
        <v>2.409238904412315E-4</v>
      </c>
      <c r="AO20" s="4">
        <f t="shared" ca="1" si="12"/>
        <v>2.4250089276709843E-4</v>
      </c>
      <c r="AP20" s="4">
        <f t="shared" ca="1" si="12"/>
        <v>2.4408821759079293E-4</v>
      </c>
      <c r="AQ20" s="4">
        <f t="shared" ca="1" si="12"/>
        <v>2.4568593247972461E-4</v>
      </c>
      <c r="AR20" s="4">
        <f t="shared" ca="1" si="12"/>
        <v>2.4729410544357483E-4</v>
      </c>
      <c r="AS20" s="4">
        <f t="shared" ca="1" si="12"/>
        <v>2.4891280493719286E-4</v>
      </c>
      <c r="AT20" s="4">
        <f t="shared" ca="1" si="12"/>
        <v>2.5054209986350719E-4</v>
      </c>
      <c r="AU20" s="4">
        <f t="shared" ca="1" si="12"/>
        <v>2.521820595764636E-4</v>
      </c>
      <c r="AV20" s="4">
        <f t="shared" ca="1" si="12"/>
        <v>2.5383275388397104E-4</v>
      </c>
      <c r="AW20" s="4">
        <f t="shared" ca="1" si="12"/>
        <v>2.5549425305087815E-4</v>
      </c>
      <c r="AX20" s="4">
        <f t="shared" ca="1" si="12"/>
        <v>2.5716662780196181E-4</v>
      </c>
      <c r="AY20" s="4">
        <f t="shared" ca="1" si="12"/>
        <v>2.5884994932493779E-4</v>
      </c>
      <c r="AZ20" s="4">
        <f t="shared" ca="1" si="11"/>
        <v>2.6054428927349321E-4</v>
      </c>
      <c r="BA20" s="4">
        <f t="shared" ca="1" si="11"/>
        <v>2.6224971977033203E-4</v>
      </c>
      <c r="BB20" s="4">
        <f t="shared" ca="1" si="11"/>
        <v>2.6396631341024977E-4</v>
      </c>
      <c r="BC20" s="4">
        <f t="shared" ca="1" si="11"/>
        <v>2.6569414326322119E-4</v>
      </c>
      <c r="BD20" s="4">
        <f t="shared" ca="1" si="11"/>
        <v>2.6743328287751164E-4</v>
      </c>
      <c r="BE20" s="4">
        <f t="shared" ca="1" si="11"/>
        <v>2.6918380628280559E-4</v>
      </c>
      <c r="BF20" s="4">
        <f t="shared" ca="1" si="11"/>
        <v>2.7094578799336265E-4</v>
      </c>
      <c r="BG20" s="4">
        <f t="shared" ca="1" si="11"/>
        <v>2.7271930301118314E-4</v>
      </c>
      <c r="BH20" s="4">
        <f t="shared" ca="1" si="11"/>
        <v>2.7450442682920584E-4</v>
      </c>
      <c r="BI20" s="4">
        <f t="shared" ca="1" si="11"/>
        <v>2.7630123543451895E-4</v>
      </c>
      <c r="BJ20" s="4">
        <f t="shared" ca="1" si="11"/>
        <v>2.7810980531159569E-4</v>
      </c>
      <c r="BK20" s="4">
        <f t="shared" ca="1" si="11"/>
        <v>2.7993021344554754E-4</v>
      </c>
      <c r="BL20" s="4">
        <f t="shared" ca="1" si="11"/>
        <v>2.8176253732540679E-4</v>
      </c>
      <c r="BM20" s="4">
        <f t="shared" ca="1" si="11"/>
        <v>2.8360685494741781E-4</v>
      </c>
      <c r="BN20" s="4">
        <f t="shared" ca="1" si="11"/>
        <v>2.8546324481836281E-4</v>
      </c>
      <c r="BO20" s="4">
        <f t="shared" ca="1" si="11"/>
        <v>2.8733178595890103E-4</v>
      </c>
    </row>
    <row r="21" spans="1:67" x14ac:dyDescent="0.2">
      <c r="A21" s="1">
        <v>18</v>
      </c>
      <c r="B21" s="17">
        <f>'Deaths male'!B21/'Counts male'!B21</f>
        <v>7.4228028503562943E-4</v>
      </c>
      <c r="C21" s="4">
        <f>'Deaths male'!C21/(0.5*('Counts male'!C21+'Counts male'!B21))</f>
        <v>4.2500743763015854E-4</v>
      </c>
      <c r="D21" s="4">
        <f>'Deaths male'!D21/(0.5*('Counts male'!D21+'Counts male'!C21))</f>
        <v>7.0104214623529907E-4</v>
      </c>
      <c r="E21" s="4">
        <f>'Deaths male'!E21/(0.5*('Counts male'!E21+'Counts male'!D21))</f>
        <v>4.7011931832698843E-4</v>
      </c>
      <c r="F21" s="4">
        <f>'Deaths male'!F21/(0.5*('Counts male'!F21+'Counts male'!E21))</f>
        <v>4.2277552129731691E-4</v>
      </c>
      <c r="G21" s="4">
        <f>'Deaths male'!G21/(0.5*('Counts male'!G21+'Counts male'!F21))</f>
        <v>4.7736257179085555E-4</v>
      </c>
      <c r="H21" s="4">
        <f>'Deaths male'!H21/(0.5*('Counts male'!H21+'Counts male'!G21))</f>
        <v>3.1878383965172868E-4</v>
      </c>
      <c r="I21" s="4">
        <f>'Deaths male'!I21/(0.5*('Counts male'!I21+'Counts male'!H21))</f>
        <v>4.6882091539777462E-4</v>
      </c>
      <c r="J21" s="4">
        <f>'Deaths male'!J21/(0.5*('Counts male'!J21+'Counts male'!I21))</f>
        <v>2.7198461344186812E-4</v>
      </c>
      <c r="K21" s="4">
        <f>'Deaths male'!K21/(0.5*('Counts male'!K21+'Counts male'!J21))</f>
        <v>3.6179622303785056E-4</v>
      </c>
      <c r="L21" s="4">
        <f>'Deaths male'!L21/(0.5*('Counts male'!L21+'Counts male'!K21))</f>
        <v>3.8311790932556882E-4</v>
      </c>
      <c r="M21" s="4">
        <f>'Deaths male'!M21/(0.5*('Counts male'!M21+'Counts male'!L21))</f>
        <v>3.8681165656927072E-4</v>
      </c>
      <c r="N21" s="4">
        <f>'Deaths male'!N21/(0.5*('Counts male'!N21+'Counts male'!M21))</f>
        <v>2.6202780406143095E-4</v>
      </c>
      <c r="O21" s="4">
        <f>'Deaths male'!O21/(0.5*('Counts male'!O21+'Counts male'!N21))</f>
        <v>3.5345403133959076E-4</v>
      </c>
      <c r="P21" s="4">
        <f>'Deaths male'!P21/(0.5*('Counts male'!P21+'Counts male'!O21))</f>
        <v>3.8717747619851286E-4</v>
      </c>
      <c r="Q21" s="4">
        <f>'Deaths male'!Q21/(0.5*('Counts male'!Q21+'Counts male'!P21))</f>
        <v>3.5592818160246775E-4</v>
      </c>
      <c r="R21" s="4">
        <f>'Deaths male'!R21/(0.5*('Counts male'!R21+'Counts male'!Q21))</f>
        <v>2.6104359428024478E-4</v>
      </c>
      <c r="S21" s="4">
        <f>'Deaths male'!S21/(0.5*('Counts male'!S21+'Counts male'!R21))</f>
        <v>3.3829658273465803E-4</v>
      </c>
      <c r="T21" s="4">
        <f>'Deaths male'!T21/(0.5*('Counts male'!T21+'Counts male'!S21))</f>
        <v>1.9376626252560483E-4</v>
      </c>
      <c r="U21" s="4">
        <f>'Deaths male'!U21/(0.5*('Counts male'!U21+'Counts male'!T21))</f>
        <v>2.8515973544535511E-4</v>
      </c>
      <c r="V21" s="4">
        <f>'Deaths male'!V21/(0.5*('Counts male'!V21+'Counts male'!U21))</f>
        <v>2.7882725257566675E-4</v>
      </c>
      <c r="W21" s="4">
        <f>'Deaths male'!W21/(0.5*('Counts male'!W21+'Counts male'!V21))</f>
        <v>2.6981010950568929E-4</v>
      </c>
      <c r="X21" s="4">
        <f>'Deaths male'!X21/(0.5*('Counts male'!X21+'Counts male'!W21))</f>
        <v>3.0057108506161706E-4</v>
      </c>
      <c r="Y21" s="4">
        <f>'Deaths male'!Y21/(0.5*('Counts male'!Y21+'Counts male'!X21))</f>
        <v>4.8685724104683851E-4</v>
      </c>
      <c r="Z21" s="4">
        <f>'Deaths male'!Z21/(0.5*('Counts male'!Z21+'Counts male'!Y21))</f>
        <v>3.0550675933705031E-4</v>
      </c>
      <c r="AA21" s="4">
        <f ca="1">'Deaths male'!AA21/(0.5*('Counts male'!AA21+'Counts male'!Z21))</f>
        <v>3.4127388366787109E-4</v>
      </c>
      <c r="AH21" cm="1">
        <f t="array" aca="1" ref="AH21:AI21" ca="1">LINEST(LOG10( INDIRECT( AH$1 &amp; ROW() ):U21),INDIRECT( AH$1 &amp; "$2"):U$2,TRUE,FALSE)</f>
        <v>-1.8984268063413343E-2</v>
      </c>
      <c r="AI21">
        <f ca="1"/>
        <v>34.740324193862335</v>
      </c>
      <c r="AK21" s="4">
        <f t="shared" ca="1" si="12"/>
        <v>5.9127302625919535E-4</v>
      </c>
      <c r="AL21" s="4">
        <f t="shared" ca="1" si="12"/>
        <v>5.6598353713760712E-4</v>
      </c>
      <c r="AM21" s="4">
        <f t="shared" ca="1" si="12"/>
        <v>5.4177571119297342E-4</v>
      </c>
      <c r="AN21" s="4">
        <f t="shared" ca="1" si="12"/>
        <v>5.1860328433420242E-4</v>
      </c>
      <c r="AO21" s="4">
        <f t="shared" ca="1" si="12"/>
        <v>4.9642197124341982E-4</v>
      </c>
      <c r="AP21" s="4">
        <f t="shared" ca="1" si="12"/>
        <v>4.7518938074135548E-4</v>
      </c>
      <c r="AQ21" s="4">
        <f t="shared" ca="1" si="12"/>
        <v>4.5486493477265894E-4</v>
      </c>
      <c r="AR21" s="4">
        <f t="shared" ca="1" si="12"/>
        <v>4.3540979085630719E-4</v>
      </c>
      <c r="AS21" s="4">
        <f t="shared" ca="1" si="12"/>
        <v>4.1678676785294338E-4</v>
      </c>
      <c r="AT21" s="4">
        <f t="shared" ca="1" si="12"/>
        <v>3.9896027490716443E-4</v>
      </c>
      <c r="AU21" s="4">
        <f t="shared" ca="1" si="12"/>
        <v>3.8189624342911145E-4</v>
      </c>
      <c r="AV21" s="4">
        <f t="shared" ca="1" si="12"/>
        <v>3.6556206198525481E-4</v>
      </c>
      <c r="AW21" s="4">
        <f t="shared" ca="1" si="12"/>
        <v>3.4992651397398975E-4</v>
      </c>
      <c r="AX21" s="4">
        <f t="shared" ca="1" si="12"/>
        <v>3.349597179669266E-4</v>
      </c>
      <c r="AY21" s="4">
        <f t="shared" ca="1" si="12"/>
        <v>3.2063307060185392E-4</v>
      </c>
      <c r="AZ21" s="4">
        <f t="shared" ca="1" si="11"/>
        <v>3.0691919191824823E-4</v>
      </c>
      <c r="BA21" s="4">
        <f t="shared" ca="1" si="11"/>
        <v>2.9379187303084657E-4</v>
      </c>
      <c r="BB21" s="4">
        <f t="shared" ca="1" si="11"/>
        <v>2.8122602604129085E-4</v>
      </c>
      <c r="BC21" s="4">
        <f t="shared" ca="1" si="11"/>
        <v>2.6919763609210856E-4</v>
      </c>
      <c r="BD21" s="4">
        <f t="shared" ca="1" si="11"/>
        <v>2.5768371547140996E-4</v>
      </c>
      <c r="BE21" s="4">
        <f t="shared" ca="1" si="11"/>
        <v>2.4666225968058224E-4</v>
      </c>
      <c r="BF21" s="4">
        <f t="shared" ca="1" si="11"/>
        <v>2.3611220538102433E-4</v>
      </c>
      <c r="BG21" s="4">
        <f t="shared" ca="1" si="11"/>
        <v>2.2601339013955234E-4</v>
      </c>
      <c r="BH21" s="4">
        <f t="shared" ca="1" si="11"/>
        <v>2.1634651389554482E-4</v>
      </c>
      <c r="BI21" s="4">
        <f t="shared" ca="1" si="11"/>
        <v>2.0709310207618268E-4</v>
      </c>
      <c r="BJ21" s="4">
        <f t="shared" ca="1" si="11"/>
        <v>1.9823547028931384E-4</v>
      </c>
      <c r="BK21" s="4">
        <f t="shared" ca="1" si="11"/>
        <v>1.8975669052641485E-4</v>
      </c>
      <c r="BL21" s="4">
        <f t="shared" ca="1" si="11"/>
        <v>1.816405588111272E-4</v>
      </c>
      <c r="BM21" s="4">
        <f t="shared" ca="1" si="11"/>
        <v>1.7387156423149001E-4</v>
      </c>
      <c r="BN21" s="4">
        <f t="shared" ca="1" si="11"/>
        <v>1.6643485929670709E-4</v>
      </c>
      <c r="BO21" s="4">
        <f t="shared" ca="1" si="11"/>
        <v>1.593162315617899E-4</v>
      </c>
    </row>
    <row r="22" spans="1:67" x14ac:dyDescent="0.2">
      <c r="A22" s="1">
        <v>19</v>
      </c>
      <c r="B22" s="17">
        <f>'Deaths male'!B22/'Counts male'!B22</f>
        <v>7.1301616169966518E-4</v>
      </c>
      <c r="C22" s="4">
        <f>'Deaths male'!C22/(0.5*('Counts male'!C22+'Counts male'!B22))</f>
        <v>6.769775555902724E-4</v>
      </c>
      <c r="D22" s="4">
        <f>'Deaths male'!D22/(0.5*('Counts male'!D22+'Counts male'!C22))</f>
        <v>7.1528500951960198E-4</v>
      </c>
      <c r="E22" s="4">
        <f>'Deaths male'!E22/(0.5*('Counts male'!E22+'Counts male'!D22))</f>
        <v>5.810394380518578E-4</v>
      </c>
      <c r="F22" s="4">
        <f>'Deaths male'!F22/(0.5*('Counts male'!F22+'Counts male'!E22))</f>
        <v>5.1893607928529275E-4</v>
      </c>
      <c r="G22" s="4">
        <f>'Deaths male'!G22/(0.5*('Counts male'!G22+'Counts male'!F22))</f>
        <v>4.0224047947065155E-4</v>
      </c>
      <c r="H22" s="4">
        <f>'Deaths male'!H22/(0.5*('Counts male'!H22+'Counts male'!G22))</f>
        <v>3.4810630171865054E-4</v>
      </c>
      <c r="I22" s="4">
        <f>'Deaths male'!I22/(0.5*('Counts male'!I22+'Counts male'!H22))</f>
        <v>4.2799271417054017E-4</v>
      </c>
      <c r="J22" s="4">
        <f>'Deaths male'!J22/(0.5*('Counts male'!J22+'Counts male'!I22))</f>
        <v>4.6739195290280234E-4</v>
      </c>
      <c r="K22" s="4">
        <f>'Deaths male'!K22/(0.5*('Counts male'!K22+'Counts male'!J22))</f>
        <v>4.1562558900428673E-4</v>
      </c>
      <c r="L22" s="4">
        <f>'Deaths male'!L22/(0.5*('Counts male'!L22+'Counts male'!K22))</f>
        <v>3.6890421260233545E-4</v>
      </c>
      <c r="M22" s="4">
        <f>'Deaths male'!M22/(0.5*('Counts male'!M22+'Counts male'!L22))</f>
        <v>3.3260635088069412E-4</v>
      </c>
      <c r="N22" s="4">
        <f>'Deaths male'!N22/(0.5*('Counts male'!N22+'Counts male'!M22))</f>
        <v>3.0679110881017777E-4</v>
      </c>
      <c r="O22" s="4">
        <f>'Deaths male'!O22/(0.5*('Counts male'!O22+'Counts male'!N22))</f>
        <v>4.1328470029650772E-4</v>
      </c>
      <c r="P22" s="4">
        <f>'Deaths male'!P22/(0.5*('Counts male'!P22+'Counts male'!O22))</f>
        <v>3.4930938623429928E-4</v>
      </c>
      <c r="Q22" s="4">
        <f>'Deaths male'!Q22/(0.5*('Counts male'!Q22+'Counts male'!P22))</f>
        <v>3.2278258147814859E-4</v>
      </c>
      <c r="R22" s="4">
        <f>'Deaths male'!R22/(0.5*('Counts male'!R22+'Counts male'!Q22))</f>
        <v>3.0086717684681493E-4</v>
      </c>
      <c r="S22" s="4">
        <f>'Deaths male'!S22/(0.5*('Counts male'!S22+'Counts male'!R22))</f>
        <v>3.8797100626431234E-4</v>
      </c>
      <c r="T22" s="4">
        <f>'Deaths male'!T22/(0.5*('Counts male'!T22+'Counts male'!S22))</f>
        <v>3.8580246913580245E-4</v>
      </c>
      <c r="U22" s="4">
        <f>'Deaths male'!U22/(0.5*('Counts male'!U22+'Counts male'!T22))</f>
        <v>3.9623219206454981E-4</v>
      </c>
      <c r="V22" s="4">
        <f>'Deaths male'!V22/(0.5*('Counts male'!V22+'Counts male'!U22))</f>
        <v>3.3182368503654547E-4</v>
      </c>
      <c r="W22" s="4">
        <f>'Deaths male'!W22/(0.5*('Counts male'!W22+'Counts male'!V22))</f>
        <v>3.7021486006329771E-4</v>
      </c>
      <c r="X22" s="4">
        <f>'Deaths male'!X22/(0.5*('Counts male'!X22+'Counts male'!W22))</f>
        <v>4.4859746004118127E-4</v>
      </c>
      <c r="Y22" s="4">
        <f>'Deaths male'!Y22/(0.5*('Counts male'!Y22+'Counts male'!X22))</f>
        <v>3.6885181378381237E-4</v>
      </c>
      <c r="Z22" s="4">
        <f>'Deaths male'!Z22/(0.5*('Counts male'!Z22+'Counts male'!Y22))</f>
        <v>3.2798161480836993E-4</v>
      </c>
      <c r="AA22" s="4">
        <f ca="1">'Deaths male'!AA22/(0.5*('Counts male'!AA22+'Counts male'!Z22))</f>
        <v>3.6834116605459906E-4</v>
      </c>
      <c r="AH22" cm="1">
        <f t="array" aca="1" ref="AH22:AI22" ca="1">LINEST(LOG10( INDIRECT( AH$1 &amp; ROW() ):U22),INDIRECT( AH$1 &amp; "$2"):U$2,TRUE,FALSE)</f>
        <v>4.8013656605755493E-3</v>
      </c>
      <c r="AI22">
        <f ca="1"/>
        <v>-13.122796579481539</v>
      </c>
      <c r="AK22" s="4">
        <f t="shared" ca="1" si="12"/>
        <v>3.0194979679147956E-4</v>
      </c>
      <c r="AL22" s="4">
        <f t="shared" ca="1" si="12"/>
        <v>3.0530653990793616E-4</v>
      </c>
      <c r="AM22" s="4">
        <f t="shared" ca="1" si="12"/>
        <v>3.0870059957326871E-4</v>
      </c>
      <c r="AN22" s="4">
        <f t="shared" ca="1" si="12"/>
        <v>3.1213239063150057E-4</v>
      </c>
      <c r="AO22" s="4">
        <f t="shared" ca="1" si="12"/>
        <v>3.1560233253843007E-4</v>
      </c>
      <c r="AP22" s="4">
        <f t="shared" ca="1" si="12"/>
        <v>3.1911084941290123E-4</v>
      </c>
      <c r="AQ22" s="4">
        <f t="shared" ca="1" si="12"/>
        <v>3.2265837008864216E-4</v>
      </c>
      <c r="AR22" s="4">
        <f t="shared" ca="1" si="12"/>
        <v>3.2624532816667809E-4</v>
      </c>
      <c r="AS22" s="4">
        <f t="shared" ca="1" si="12"/>
        <v>3.2987216206832739E-4</v>
      </c>
      <c r="AT22" s="4">
        <f t="shared" ca="1" si="12"/>
        <v>3.3353931508879641E-4</v>
      </c>
      <c r="AU22" s="4">
        <f t="shared" ca="1" si="12"/>
        <v>3.3724723545135036E-4</v>
      </c>
      <c r="AV22" s="4">
        <f t="shared" ca="1" si="12"/>
        <v>3.4099637636210591E-4</v>
      </c>
      <c r="AW22" s="4">
        <f t="shared" ca="1" si="12"/>
        <v>3.4478719606542533E-4</v>
      </c>
      <c r="AX22" s="4">
        <f t="shared" ca="1" si="12"/>
        <v>3.4862015789992036E-4</v>
      </c>
      <c r="AY22" s="4">
        <f t="shared" ca="1" si="12"/>
        <v>3.524957303550878E-4</v>
      </c>
      <c r="AZ22" s="4">
        <f t="shared" ca="1" si="11"/>
        <v>3.5641438712857523E-4</v>
      </c>
      <c r="BA22" s="4">
        <f t="shared" ca="1" si="11"/>
        <v>3.6037660718407156E-4</v>
      </c>
      <c r="BB22" s="4">
        <f t="shared" ca="1" si="11"/>
        <v>3.6438287480985439E-4</v>
      </c>
      <c r="BC22" s="4">
        <f t="shared" ca="1" si="11"/>
        <v>3.6843367967798033E-4</v>
      </c>
      <c r="BD22" s="4">
        <f t="shared" ca="1" si="11"/>
        <v>3.7252951690414083E-4</v>
      </c>
      <c r="BE22" s="4">
        <f t="shared" ca="1" si="11"/>
        <v>3.76670887108171E-4</v>
      </c>
      <c r="BF22" s="4">
        <f t="shared" ca="1" si="11"/>
        <v>3.8085829647524207E-4</v>
      </c>
      <c r="BG22" s="4">
        <f t="shared" ca="1" si="11"/>
        <v>3.8509225681773517E-4</v>
      </c>
      <c r="BH22" s="4">
        <f t="shared" ca="1" si="11"/>
        <v>3.8937328563778988E-4</v>
      </c>
      <c r="BI22" s="4">
        <f t="shared" ca="1" si="11"/>
        <v>3.9370190619056089E-4</v>
      </c>
      <c r="BJ22" s="4">
        <f t="shared" ca="1" si="11"/>
        <v>3.9807864754817801E-4</v>
      </c>
      <c r="BK22" s="4">
        <f t="shared" ca="1" si="11"/>
        <v>4.0250404466440399E-4</v>
      </c>
      <c r="BL22" s="4">
        <f t="shared" ca="1" si="11"/>
        <v>4.0697863844002459E-4</v>
      </c>
      <c r="BM22" s="4">
        <f t="shared" ca="1" si="11"/>
        <v>4.1150297578896537E-4</v>
      </c>
      <c r="BN22" s="4">
        <f t="shared" ca="1" si="11"/>
        <v>4.1607760970513018E-4</v>
      </c>
      <c r="BO22" s="4">
        <f t="shared" ca="1" si="11"/>
        <v>4.2070309932999738E-4</v>
      </c>
    </row>
    <row r="23" spans="1:67" x14ac:dyDescent="0.2">
      <c r="A23" s="1">
        <v>20</v>
      </c>
      <c r="B23" s="17">
        <f>'Deaths male'!B23/'Counts male'!B23</f>
        <v>7.0003855284783798E-4</v>
      </c>
      <c r="C23" s="4">
        <f>'Deaths male'!C23/(0.5*('Counts male'!C23+'Counts male'!B23))</f>
        <v>5.9176729261362191E-4</v>
      </c>
      <c r="D23" s="4">
        <f>'Deaths male'!D23/(0.5*('Counts male'!D23+'Counts male'!C23))</f>
        <v>6.8235744157314402E-4</v>
      </c>
      <c r="E23" s="4">
        <f>'Deaths male'!E23/(0.5*('Counts male'!E23+'Counts male'!D23))</f>
        <v>4.6009944422078499E-4</v>
      </c>
      <c r="F23" s="4">
        <f>'Deaths male'!F23/(0.5*('Counts male'!F23+'Counts male'!E23))</f>
        <v>5.692697821249288E-4</v>
      </c>
      <c r="G23" s="4">
        <f>'Deaths male'!G23/(0.5*('Counts male'!G23+'Counts male'!F23))</f>
        <v>5.089783785984771E-4</v>
      </c>
      <c r="H23" s="4">
        <f>'Deaths male'!H23/(0.5*('Counts male'!H23+'Counts male'!G23))</f>
        <v>5.0347650526888163E-4</v>
      </c>
      <c r="I23" s="4">
        <f>'Deaths male'!I23/(0.5*('Counts male'!I23+'Counts male'!H23))</f>
        <v>5.170553696697309E-4</v>
      </c>
      <c r="J23" s="4">
        <f>'Deaths male'!J23/(0.5*('Counts male'!J23+'Counts male'!I23))</f>
        <v>4.4627804113691813E-4</v>
      </c>
      <c r="K23" s="4">
        <f>'Deaths male'!K23/(0.5*('Counts male'!K23+'Counts male'!J23))</f>
        <v>4.1493366001126247E-4</v>
      </c>
      <c r="L23" s="4">
        <f>'Deaths male'!L23/(0.5*('Counts male'!L23+'Counts male'!K23))</f>
        <v>5.0821291244354516E-4</v>
      </c>
      <c r="M23" s="4">
        <f>'Deaths male'!M23/(0.5*('Counts male'!M23+'Counts male'!L23))</f>
        <v>5.6244287689531528E-4</v>
      </c>
      <c r="N23" s="4">
        <f>'Deaths male'!N23/(0.5*('Counts male'!N23+'Counts male'!M23))</f>
        <v>3.3885542168674698E-4</v>
      </c>
      <c r="O23" s="4">
        <f>'Deaths male'!O23/(0.5*('Counts male'!O23+'Counts male'!N23))</f>
        <v>3.4166619213028869E-4</v>
      </c>
      <c r="P23" s="4">
        <f>'Deaths male'!P23/(0.5*('Counts male'!P23+'Counts male'!O23))</f>
        <v>1.9942357091644628E-4</v>
      </c>
      <c r="Q23" s="4">
        <f>'Deaths male'!Q23/(0.5*('Counts male'!Q23+'Counts male'!P23))</f>
        <v>3.2518147995830028E-4</v>
      </c>
      <c r="R23" s="4">
        <f>'Deaths male'!R23/(0.5*('Counts male'!R23+'Counts male'!Q23))</f>
        <v>3.4594262157240532E-4</v>
      </c>
      <c r="S23" s="4">
        <f>'Deaths male'!S23/(0.5*('Counts male'!S23+'Counts male'!R23))</f>
        <v>4.1855531826851276E-4</v>
      </c>
      <c r="T23" s="4">
        <f>'Deaths male'!T23/(0.5*('Counts male'!T23+'Counts male'!S23))</f>
        <v>3.7086657611341102E-4</v>
      </c>
      <c r="U23" s="4">
        <f>'Deaths male'!U23/(0.5*('Counts male'!U23+'Counts male'!T23))</f>
        <v>4.3161004032856316E-4</v>
      </c>
      <c r="V23" s="4">
        <f>'Deaths male'!V23/(0.5*('Counts male'!V23+'Counts male'!U23))</f>
        <v>3.8780186849991186E-4</v>
      </c>
      <c r="W23" s="4">
        <f>'Deaths male'!W23/(0.5*('Counts male'!W23+'Counts male'!V23))</f>
        <v>4.2071864002699613E-4</v>
      </c>
      <c r="X23" s="4">
        <f>'Deaths male'!X23/(0.5*('Counts male'!X23+'Counts male'!W23))</f>
        <v>4.9941515856431285E-4</v>
      </c>
      <c r="Y23" s="4">
        <f>'Deaths male'!Y23/(0.5*('Counts male'!Y23+'Counts male'!X23))</f>
        <v>4.3287981957569122E-4</v>
      </c>
      <c r="Z23" s="4">
        <f>'Deaths male'!Z23/(0.5*('Counts male'!Z23+'Counts male'!Y23))</f>
        <v>3.0378516313263261E-4</v>
      </c>
      <c r="AA23" s="4">
        <f ca="1">'Deaths male'!AA23/(0.5*('Counts male'!AA23+'Counts male'!Z23))</f>
        <v>3.3964470586338424E-4</v>
      </c>
      <c r="AH23" cm="1">
        <f t="array" aca="1" ref="AH23:AI23" ca="1">LINEST(LOG10( INDIRECT( AH$1 &amp; ROW() ):U23),INDIRECT( AH$1 &amp; "$2"):U$2,TRUE,FALSE)</f>
        <v>-7.37796879916011E-3</v>
      </c>
      <c r="AI23">
        <f ca="1"/>
        <v>11.432589048384209</v>
      </c>
      <c r="AK23" s="4">
        <f t="shared" ca="1" si="12"/>
        <v>4.7495389114927532E-4</v>
      </c>
      <c r="AL23" s="4">
        <f t="shared" ca="1" si="12"/>
        <v>4.6695333474886913E-4</v>
      </c>
      <c r="AM23" s="4">
        <f t="shared" ca="1" si="12"/>
        <v>4.5908754701529363E-4</v>
      </c>
      <c r="AN23" s="4">
        <f t="shared" ca="1" si="12"/>
        <v>4.5135425778224184E-4</v>
      </c>
      <c r="AO23" s="4">
        <f t="shared" ca="1" si="12"/>
        <v>4.437512351241641E-4</v>
      </c>
      <c r="AP23" s="4">
        <f t="shared" ca="1" si="12"/>
        <v>4.3627628471209351E-4</v>
      </c>
      <c r="AQ23" s="4">
        <f t="shared" ca="1" si="12"/>
        <v>4.2892724918034423E-4</v>
      </c>
      <c r="AR23" s="4">
        <f t="shared" ca="1" si="12"/>
        <v>4.2170200750386345E-4</v>
      </c>
      <c r="AS23" s="4">
        <f t="shared" ca="1" si="12"/>
        <v>4.1459847438607997E-4</v>
      </c>
      <c r="AT23" s="4">
        <f t="shared" ca="1" si="12"/>
        <v>4.0761459965705805E-4</v>
      </c>
      <c r="AU23" s="4">
        <f t="shared" ca="1" si="12"/>
        <v>4.0074836768179384E-4</v>
      </c>
      <c r="AV23" s="4">
        <f t="shared" ca="1" si="12"/>
        <v>3.9399779677847836E-4</v>
      </c>
      <c r="AW23" s="4">
        <f t="shared" ca="1" si="12"/>
        <v>3.8736093864655686E-4</v>
      </c>
      <c r="AX23" s="4">
        <f t="shared" ca="1" si="12"/>
        <v>3.8083587780442544E-4</v>
      </c>
      <c r="AY23" s="4">
        <f t="shared" ca="1" si="12"/>
        <v>3.7442073103660005E-4</v>
      </c>
      <c r="AZ23" s="4">
        <f t="shared" ca="1" si="11"/>
        <v>3.6811364685019422E-4</v>
      </c>
      <c r="BA23" s="4">
        <f t="shared" ca="1" si="11"/>
        <v>3.6191280494055468E-4</v>
      </c>
      <c r="BB23" s="4">
        <f t="shared" ca="1" si="11"/>
        <v>3.5581641566590383E-4</v>
      </c>
      <c r="BC23" s="4">
        <f t="shared" ca="1" si="11"/>
        <v>3.4982271953081819E-4</v>
      </c>
      <c r="BD23" s="4">
        <f t="shared" ca="1" si="11"/>
        <v>3.4392998667841977E-4</v>
      </c>
      <c r="BE23" s="4">
        <f t="shared" ca="1" si="11"/>
        <v>3.3813651639111835E-4</v>
      </c>
      <c r="BF23" s="4">
        <f t="shared" ca="1" si="11"/>
        <v>3.324406365997603E-4</v>
      </c>
      <c r="BG23" s="4">
        <f t="shared" ca="1" si="11"/>
        <v>3.2684070340105052E-4</v>
      </c>
      <c r="BH23" s="4">
        <f t="shared" ca="1" si="11"/>
        <v>3.2133510058309915E-4</v>
      </c>
      <c r="BI23" s="4">
        <f t="shared" ca="1" si="11"/>
        <v>3.1592223915896325E-4</v>
      </c>
      <c r="BJ23" s="4">
        <f t="shared" ca="1" si="11"/>
        <v>3.1060055690804476E-4</v>
      </c>
      <c r="BK23" s="4">
        <f t="shared" ca="1" si="11"/>
        <v>3.0536851792521322E-4</v>
      </c>
      <c r="BL23" s="4">
        <f t="shared" ca="1" si="11"/>
        <v>3.0022461217752637E-4</v>
      </c>
      <c r="BM23" s="4">
        <f t="shared" ca="1" si="11"/>
        <v>2.9516735506841183E-4</v>
      </c>
      <c r="BN23" s="4">
        <f t="shared" ca="1" si="11"/>
        <v>2.9019528700919531E-4</v>
      </c>
      <c r="BO23" s="4">
        <f t="shared" ca="1" si="11"/>
        <v>2.8530697299784726E-4</v>
      </c>
    </row>
    <row r="24" spans="1:67" x14ac:dyDescent="0.2">
      <c r="A24" s="1">
        <v>21</v>
      </c>
      <c r="B24" s="17">
        <f>'Deaths male'!B24/'Counts male'!B24</f>
        <v>7.8644380596858414E-4</v>
      </c>
      <c r="C24" s="4">
        <f>'Deaths male'!C24/(0.5*('Counts male'!C24+'Counts male'!B24))</f>
        <v>5.6510236058667895E-4</v>
      </c>
      <c r="D24" s="4">
        <f>'Deaths male'!D24/(0.5*('Counts male'!D24+'Counts male'!C24))</f>
        <v>5.8755001772780224E-4</v>
      </c>
      <c r="E24" s="4">
        <f>'Deaths male'!E24/(0.5*('Counts male'!E24+'Counts male'!D24))</f>
        <v>5.5520141473545676E-4</v>
      </c>
      <c r="F24" s="4">
        <f>'Deaths male'!F24/(0.5*('Counts male'!F24+'Counts male'!E24))</f>
        <v>4.3817094926606364E-4</v>
      </c>
      <c r="G24" s="4">
        <f>'Deaths male'!G24/(0.5*('Counts male'!G24+'Counts male'!F24))</f>
        <v>4.7638280465198162E-4</v>
      </c>
      <c r="H24" s="4">
        <f>'Deaths male'!H24/(0.5*('Counts male'!H24+'Counts male'!G24))</f>
        <v>4.8945380014989528E-4</v>
      </c>
      <c r="I24" s="4">
        <f>'Deaths male'!I24/(0.5*('Counts male'!I24+'Counts male'!H24))</f>
        <v>5.840797973847324E-4</v>
      </c>
      <c r="J24" s="4">
        <f>'Deaths male'!J24/(0.5*('Counts male'!J24+'Counts male'!I24))</f>
        <v>4.8519174975987961E-4</v>
      </c>
      <c r="K24" s="4">
        <f>'Deaths male'!K24/(0.5*('Counts male'!K24+'Counts male'!J24))</f>
        <v>4.4260843906757157E-4</v>
      </c>
      <c r="L24" s="4">
        <f>'Deaths male'!L24/(0.5*('Counts male'!L24+'Counts male'!K24))</f>
        <v>4.1068364159051906E-4</v>
      </c>
      <c r="M24" s="4">
        <f>'Deaths male'!M24/(0.5*('Counts male'!M24+'Counts male'!L24))</f>
        <v>4.0794835184122271E-4</v>
      </c>
      <c r="N24" s="4">
        <f>'Deaths male'!N24/(0.5*('Counts male'!N24+'Counts male'!M24))</f>
        <v>4.8266580034343526E-4</v>
      </c>
      <c r="O24" s="4">
        <f>'Deaths male'!O24/(0.5*('Counts male'!O24+'Counts male'!N24))</f>
        <v>3.7309082429753991E-4</v>
      </c>
      <c r="P24" s="4">
        <f>'Deaths male'!P24/(0.5*('Counts male'!P24+'Counts male'!O24))</f>
        <v>3.2891954627898017E-4</v>
      </c>
      <c r="Q24" s="4">
        <f>'Deaths male'!Q24/(0.5*('Counts male'!Q24+'Counts male'!P24))</f>
        <v>3.2841338800634309E-4</v>
      </c>
      <c r="R24" s="4">
        <f>'Deaths male'!R24/(0.5*('Counts male'!R24+'Counts male'!Q24))</f>
        <v>4.3374334651850247E-4</v>
      </c>
      <c r="S24" s="4">
        <f>'Deaths male'!S24/(0.5*('Counts male'!S24+'Counts male'!R24))</f>
        <v>2.9328426340711165E-4</v>
      </c>
      <c r="T24" s="4">
        <f>'Deaths male'!T24/(0.5*('Counts male'!T24+'Counts male'!S24))</f>
        <v>3.4668215804958493E-4</v>
      </c>
      <c r="U24" s="4">
        <f>'Deaths male'!U24/(0.5*('Counts male'!U24+'Counts male'!T24))</f>
        <v>3.7460540802295144E-4</v>
      </c>
      <c r="V24" s="4">
        <f>'Deaths male'!V24/(0.5*('Counts male'!V24+'Counts male'!U24))</f>
        <v>3.195044131547067E-4</v>
      </c>
      <c r="W24" s="4">
        <f>'Deaths male'!W24/(0.5*('Counts male'!W24+'Counts male'!V24))</f>
        <v>3.8296501962695726E-4</v>
      </c>
      <c r="X24" s="4">
        <f>'Deaths male'!X24/(0.5*('Counts male'!X24+'Counts male'!W24))</f>
        <v>4.6456808073160868E-4</v>
      </c>
      <c r="Y24" s="4">
        <f>'Deaths male'!Y24/(0.5*('Counts male'!Y24+'Counts male'!X24))</f>
        <v>3.2533968031095623E-4</v>
      </c>
      <c r="Z24" s="4">
        <f>'Deaths male'!Z24/(0.5*('Counts male'!Z24+'Counts male'!Y24))</f>
        <v>4.746889092326993E-4</v>
      </c>
      <c r="AA24" s="4">
        <f ca="1">'Deaths male'!AA24/(0.5*('Counts male'!AA24+'Counts male'!Z24))</f>
        <v>5.2200099580130459E-4</v>
      </c>
      <c r="AH24" cm="1">
        <f t="array" aca="1" ref="AH24:AI24" ca="1">LINEST(LOG10( INDIRECT( AH$1 &amp; ROW() ):U24),INDIRECT( AH$1 &amp; "$2"):U$2,TRUE,FALSE)</f>
        <v>-1.0547387784128942E-2</v>
      </c>
      <c r="AI24">
        <f ca="1"/>
        <v>17.820823825094621</v>
      </c>
      <c r="AK24" s="4">
        <f t="shared" ca="1" si="12"/>
        <v>5.3216738801265798E-4</v>
      </c>
      <c r="AL24" s="4">
        <f t="shared" ca="1" si="12"/>
        <v>5.1939871285789296E-4</v>
      </c>
      <c r="AM24" s="4">
        <f t="shared" ca="1" si="12"/>
        <v>5.0693640571605096E-4</v>
      </c>
      <c r="AN24" s="4">
        <f t="shared" ca="1" si="12"/>
        <v>4.9477311567889745E-4</v>
      </c>
      <c r="AO24" s="4">
        <f t="shared" ca="1" si="12"/>
        <v>4.8290166821382926E-4</v>
      </c>
      <c r="AP24" s="4">
        <f t="shared" ca="1" si="12"/>
        <v>4.7131506093196768E-4</v>
      </c>
      <c r="AQ24" s="4">
        <f t="shared" ca="1" si="12"/>
        <v>4.600064594577912E-4</v>
      </c>
      <c r="AR24" s="4">
        <f t="shared" ca="1" si="12"/>
        <v>4.4896919339786789E-4</v>
      </c>
      <c r="AS24" s="4">
        <f t="shared" ca="1" si="12"/>
        <v>4.3819675240631685E-4</v>
      </c>
      <c r="AT24" s="4">
        <f t="shared" ca="1" si="12"/>
        <v>4.2768278234467117E-4</v>
      </c>
      <c r="AU24" s="4">
        <f t="shared" ca="1" si="12"/>
        <v>4.1742108153388171E-4</v>
      </c>
      <c r="AV24" s="4">
        <f t="shared" ca="1" si="12"/>
        <v>4.0740559709624827E-4</v>
      </c>
      <c r="AW24" s="4">
        <f t="shared" ca="1" si="12"/>
        <v>3.9763042138512151E-4</v>
      </c>
      <c r="AX24" s="4">
        <f t="shared" ca="1" si="12"/>
        <v>3.8808978850026995E-4</v>
      </c>
      <c r="AY24" s="4">
        <f t="shared" ca="1" si="12"/>
        <v>3.7877807088685706E-4</v>
      </c>
      <c r="AZ24" s="4">
        <f t="shared" ca="1" si="11"/>
        <v>3.6968977601601878E-4</v>
      </c>
      <c r="BA24" s="4">
        <f t="shared" ca="1" si="11"/>
        <v>3.6081954314508963E-4</v>
      </c>
      <c r="BB24" s="4">
        <f t="shared" ca="1" si="11"/>
        <v>3.5216214015556391E-4</v>
      </c>
      <c r="BC24" s="4">
        <f t="shared" ca="1" si="11"/>
        <v>3.4371246046691252E-4</v>
      </c>
      <c r="BD24" s="4">
        <f t="shared" ca="1" si="11"/>
        <v>3.3546552002447667E-4</v>
      </c>
      <c r="BE24" s="4">
        <f t="shared" ca="1" si="11"/>
        <v>3.2741645435960552E-4</v>
      </c>
      <c r="BF24" s="4">
        <f t="shared" ca="1" si="11"/>
        <v>3.1956051572034516E-4</v>
      </c>
      <c r="BG24" s="4">
        <f t="shared" ca="1" si="11"/>
        <v>3.1189307027097257E-4</v>
      </c>
      <c r="BH24" s="4">
        <f t="shared" ca="1" si="11"/>
        <v>3.0440959535871855E-4</v>
      </c>
      <c r="BI24" s="4">
        <f t="shared" ca="1" si="11"/>
        <v>2.9710567684607879E-4</v>
      </c>
      <c r="BJ24" s="4">
        <f t="shared" ca="1" si="11"/>
        <v>2.8997700650712504E-4</v>
      </c>
      <c r="BK24" s="4">
        <f t="shared" ca="1" si="11"/>
        <v>2.830193794862962E-4</v>
      </c>
      <c r="BL24" s="4">
        <f t="shared" ca="1" si="11"/>
        <v>2.7622869181815669E-4</v>
      </c>
      <c r="BM24" s="4">
        <f t="shared" ca="1" si="11"/>
        <v>2.6960093800666615E-4</v>
      </c>
      <c r="BN24" s="4">
        <f t="shared" ca="1" si="11"/>
        <v>2.6313220866253529E-4</v>
      </c>
      <c r="BO24" s="4">
        <f t="shared" ca="1" si="11"/>
        <v>2.5681868819726401E-4</v>
      </c>
    </row>
    <row r="25" spans="1:67" x14ac:dyDescent="0.2">
      <c r="A25" s="1">
        <v>22</v>
      </c>
      <c r="B25" s="17">
        <f>'Deaths male'!B25/'Counts male'!B25</f>
        <v>6.6349433438041034E-4</v>
      </c>
      <c r="C25" s="4">
        <f>'Deaths male'!C25/(0.5*('Counts male'!C25+'Counts male'!B25))</f>
        <v>7.3684702121808079E-4</v>
      </c>
      <c r="D25" s="4">
        <f>'Deaths male'!D25/(0.5*('Counts male'!D25+'Counts male'!C25))</f>
        <v>5.5000178241318377E-4</v>
      </c>
      <c r="E25" s="4">
        <f>'Deaths male'!E25/(0.5*('Counts male'!E25+'Counts male'!D25))</f>
        <v>6.1396622179278138E-4</v>
      </c>
      <c r="F25" s="4">
        <f>'Deaths male'!F25/(0.5*('Counts male'!F25+'Counts male'!E25))</f>
        <v>4.9196962087591088E-4</v>
      </c>
      <c r="G25" s="4">
        <f>'Deaths male'!G25/(0.5*('Counts male'!G25+'Counts male'!F25))</f>
        <v>3.8560746202548135E-4</v>
      </c>
      <c r="H25" s="4">
        <f>'Deaths male'!H25/(0.5*('Counts male'!H25+'Counts male'!G25))</f>
        <v>5.1784761815988026E-4</v>
      </c>
      <c r="I25" s="4">
        <f>'Deaths male'!I25/(0.5*('Counts male'!I25+'Counts male'!H25))</f>
        <v>3.8744672607516468E-4</v>
      </c>
      <c r="J25" s="4">
        <f>'Deaths male'!J25/(0.5*('Counts male'!J25+'Counts male'!I25))</f>
        <v>5.517573471506749E-4</v>
      </c>
      <c r="K25" s="4">
        <f>'Deaths male'!K25/(0.5*('Counts male'!K25+'Counts male'!J25))</f>
        <v>4.4170695197663862E-4</v>
      </c>
      <c r="L25" s="4">
        <f>'Deaths male'!L25/(0.5*('Counts male'!L25+'Counts male'!K25))</f>
        <v>5.0579721422457395E-4</v>
      </c>
      <c r="M25" s="4">
        <f>'Deaths male'!M25/(0.5*('Counts male'!M25+'Counts male'!L25))</f>
        <v>4.0595006814161857E-4</v>
      </c>
      <c r="N25" s="4">
        <f>'Deaths male'!N25/(0.5*('Counts male'!N25+'Counts male'!M25))</f>
        <v>3.8488979009425106E-4</v>
      </c>
      <c r="O25" s="4">
        <f>'Deaths male'!O25/(0.5*('Counts male'!O25+'Counts male'!N25))</f>
        <v>3.588087549336204E-4</v>
      </c>
      <c r="P25" s="4">
        <f>'Deaths male'!P25/(0.5*('Counts male'!P25+'Counts male'!O25))</f>
        <v>2.6813369700892236E-4</v>
      </c>
      <c r="Q25" s="4">
        <f>'Deaths male'!Q25/(0.5*('Counts male'!Q25+'Counts male'!P25))</f>
        <v>3.7193387015788592E-4</v>
      </c>
      <c r="R25" s="4">
        <f>'Deaths male'!R25/(0.5*('Counts male'!R25+'Counts male'!Q25))</f>
        <v>4.4466471817057525E-4</v>
      </c>
      <c r="S25" s="4">
        <f>'Deaths male'!S25/(0.5*('Counts male'!S25+'Counts male'!R25))</f>
        <v>3.1613791051437497E-4</v>
      </c>
      <c r="T25" s="4">
        <f>'Deaths male'!T25/(0.5*('Counts male'!T25+'Counts male'!S25))</f>
        <v>4.2013472320123985E-4</v>
      </c>
      <c r="U25" s="4">
        <f>'Deaths male'!U25/(0.5*('Counts male'!U25+'Counts male'!T25))</f>
        <v>4.716719382942123E-4</v>
      </c>
      <c r="V25" s="4">
        <f>'Deaths male'!V25/(0.5*('Counts male'!V25+'Counts male'!U25))</f>
        <v>2.890617237111912E-4</v>
      </c>
      <c r="W25" s="4">
        <f>'Deaths male'!W25/(0.5*('Counts male'!W25+'Counts male'!V25))</f>
        <v>4.2183153981694267E-4</v>
      </c>
      <c r="X25" s="4">
        <f>'Deaths male'!X25/(0.5*('Counts male'!X25+'Counts male'!W25))</f>
        <v>3.7700282752120643E-4</v>
      </c>
      <c r="Y25" s="4">
        <f>'Deaths male'!Y25/(0.5*('Counts male'!Y25+'Counts male'!X25))</f>
        <v>3.879188574946345E-4</v>
      </c>
      <c r="Z25" s="4">
        <f>'Deaths male'!Z25/(0.5*('Counts male'!Z25+'Counts male'!Y25))</f>
        <v>3.7880701045507349E-4</v>
      </c>
      <c r="AA25" s="4">
        <f ca="1">'Deaths male'!AA25/(0.5*('Counts male'!AA25+'Counts male'!Z25))</f>
        <v>4.107173219947141E-4</v>
      </c>
      <c r="AH25" cm="1">
        <f t="array" aca="1" ref="AH25:AI25" ca="1">LINEST(LOG10( INDIRECT( AH$1 &amp; ROW() ):U25),INDIRECT( AH$1 &amp; "$2"):U$2,TRUE,FALSE)</f>
        <v>-1.0563130173343721E-3</v>
      </c>
      <c r="AI25">
        <f ca="1"/>
        <v>-1.282417080070168</v>
      </c>
      <c r="AK25" s="4">
        <f t="shared" ca="1" si="12"/>
        <v>4.0267705643331071E-4</v>
      </c>
      <c r="AL25" s="4">
        <f t="shared" ca="1" si="12"/>
        <v>4.0169883504031427E-4</v>
      </c>
      <c r="AM25" s="4">
        <f t="shared" ca="1" si="12"/>
        <v>4.0072299003573737E-4</v>
      </c>
      <c r="AN25" s="4">
        <f t="shared" ca="1" si="12"/>
        <v>3.9974951564663094E-4</v>
      </c>
      <c r="AO25" s="4">
        <f t="shared" ca="1" si="12"/>
        <v>3.9877840611407111E-4</v>
      </c>
      <c r="AP25" s="4">
        <f t="shared" ca="1" si="12"/>
        <v>3.9780965569312295E-4</v>
      </c>
      <c r="AQ25" s="4">
        <f t="shared" ca="1" si="12"/>
        <v>3.9684325865280877E-4</v>
      </c>
      <c r="AR25" s="4">
        <f t="shared" ca="1" si="12"/>
        <v>3.9587920927607203E-4</v>
      </c>
      <c r="AS25" s="4">
        <f t="shared" ca="1" si="12"/>
        <v>3.9491750185974603E-4</v>
      </c>
      <c r="AT25" s="4">
        <f t="shared" ca="1" si="12"/>
        <v>3.9395813071451655E-4</v>
      </c>
      <c r="AU25" s="4">
        <f t="shared" ca="1" si="12"/>
        <v>3.9300109016489272E-4</v>
      </c>
      <c r="AV25" s="4">
        <f t="shared" ca="1" si="12"/>
        <v>3.9204637454916946E-4</v>
      </c>
      <c r="AW25" s="4">
        <f t="shared" ca="1" si="12"/>
        <v>3.9109397821939694E-4</v>
      </c>
      <c r="AX25" s="4">
        <f t="shared" ca="1" si="12"/>
        <v>3.901438955413445E-4</v>
      </c>
      <c r="AY25" s="4">
        <f t="shared" ca="1" si="12"/>
        <v>3.891961208944704E-4</v>
      </c>
      <c r="AZ25" s="4">
        <f t="shared" ca="1" si="11"/>
        <v>3.8825064867188452E-4</v>
      </c>
      <c r="BA25" s="4">
        <f t="shared" ca="1" si="11"/>
        <v>3.8730747328031992E-4</v>
      </c>
      <c r="BB25" s="4">
        <f t="shared" ca="1" si="11"/>
        <v>3.8636658914009556E-4</v>
      </c>
      <c r="BC25" s="4">
        <f t="shared" ca="1" si="11"/>
        <v>3.8542799068508641E-4</v>
      </c>
      <c r="BD25" s="4">
        <f t="shared" ca="1" si="11"/>
        <v>3.8449167236268814E-4</v>
      </c>
      <c r="BE25" s="4">
        <f t="shared" ca="1" si="11"/>
        <v>3.8355762863378665E-4</v>
      </c>
      <c r="BF25" s="4">
        <f t="shared" ca="1" si="11"/>
        <v>3.8262585397272195E-4</v>
      </c>
      <c r="BG25" s="4">
        <f t="shared" ca="1" si="11"/>
        <v>3.8169634286725965E-4</v>
      </c>
      <c r="BH25" s="4">
        <f t="shared" ca="1" si="11"/>
        <v>3.8076908981855449E-4</v>
      </c>
      <c r="BI25" s="4">
        <f t="shared" ca="1" si="11"/>
        <v>3.7984408934112109E-4</v>
      </c>
      <c r="BJ25" s="4">
        <f t="shared" ca="1" si="11"/>
        <v>3.7892133596279838E-4</v>
      </c>
      <c r="BK25" s="4">
        <f t="shared" ca="1" si="11"/>
        <v>3.7800082422472062E-4</v>
      </c>
      <c r="BL25" s="4">
        <f t="shared" ca="1" si="11"/>
        <v>3.7708254868128079E-4</v>
      </c>
      <c r="BM25" s="4">
        <f t="shared" ca="1" si="11"/>
        <v>3.7616650390010327E-4</v>
      </c>
      <c r="BN25" s="4">
        <f t="shared" ca="1" si="11"/>
        <v>3.7525268446200765E-4</v>
      </c>
      <c r="BO25" s="4">
        <f t="shared" ca="1" si="11"/>
        <v>3.7434108496097954E-4</v>
      </c>
    </row>
    <row r="26" spans="1:67" x14ac:dyDescent="0.2">
      <c r="A26" s="1">
        <v>23</v>
      </c>
      <c r="B26" s="17">
        <f>'Deaths male'!B26/'Counts male'!B26</f>
        <v>6.576131773154769E-4</v>
      </c>
      <c r="C26" s="4">
        <f>'Deaths male'!C26/(0.5*('Counts male'!C26+'Counts male'!B26))</f>
        <v>6.4131407322358587E-4</v>
      </c>
      <c r="D26" s="4">
        <f>'Deaths male'!D26/(0.5*('Counts male'!D26+'Counts male'!C26))</f>
        <v>6.3660586396143402E-4</v>
      </c>
      <c r="E26" s="4">
        <f>'Deaths male'!E26/(0.5*('Counts male'!E26+'Counts male'!D26))</f>
        <v>4.9506200904245916E-4</v>
      </c>
      <c r="F26" s="4">
        <f>'Deaths male'!F26/(0.5*('Counts male'!F26+'Counts male'!E26))</f>
        <v>4.5076630271461484E-4</v>
      </c>
      <c r="G26" s="4">
        <f>'Deaths male'!G26/(0.5*('Counts male'!G26+'Counts male'!F26))</f>
        <v>5.3169190499074656E-4</v>
      </c>
      <c r="H26" s="4">
        <f>'Deaths male'!H26/(0.5*('Counts male'!H26+'Counts male'!G26))</f>
        <v>5.7250219892890039E-4</v>
      </c>
      <c r="I26" s="4">
        <f>'Deaths male'!I26/(0.5*('Counts male'!I26+'Counts male'!H26))</f>
        <v>4.9608813832590921E-4</v>
      </c>
      <c r="J26" s="4">
        <f>'Deaths male'!J26/(0.5*('Counts male'!J26+'Counts male'!I26))</f>
        <v>4.156549860856959E-4</v>
      </c>
      <c r="K26" s="4">
        <f>'Deaths male'!K26/(0.5*('Counts male'!K26+'Counts male'!J26))</f>
        <v>4.3695008838308608E-4</v>
      </c>
      <c r="L26" s="4">
        <f>'Deaths male'!L26/(0.5*('Counts male'!L26+'Counts male'!K26))</f>
        <v>4.2683636645842225E-4</v>
      </c>
      <c r="M26" s="4">
        <f>'Deaths male'!M26/(0.5*('Counts male'!M26+'Counts male'!L26))</f>
        <v>4.2306675320304799E-4</v>
      </c>
      <c r="N26" s="4">
        <f>'Deaths male'!N26/(0.5*('Counts male'!N26+'Counts male'!M26))</f>
        <v>5.740802755585323E-4</v>
      </c>
      <c r="O26" s="4">
        <f>'Deaths male'!O26/(0.5*('Counts male'!O26+'Counts male'!N26))</f>
        <v>3.2600747954303068E-4</v>
      </c>
      <c r="P26" s="4">
        <f>'Deaths male'!P26/(0.5*('Counts male'!P26+'Counts male'!O26))</f>
        <v>3.0118420151961119E-4</v>
      </c>
      <c r="Q26" s="4">
        <f>'Deaths male'!Q26/(0.5*('Counts male'!Q26+'Counts male'!P26))</f>
        <v>3.4769401097066102E-4</v>
      </c>
      <c r="R26" s="4">
        <f>'Deaths male'!R26/(0.5*('Counts male'!R26+'Counts male'!Q26))</f>
        <v>4.1277965821844302E-4</v>
      </c>
      <c r="S26" s="4">
        <f>'Deaths male'!S26/(0.5*('Counts male'!S26+'Counts male'!R26))</f>
        <v>4.6555147310527395E-4</v>
      </c>
      <c r="T26" s="4">
        <f>'Deaths male'!T26/(0.5*('Counts male'!T26+'Counts male'!S26))</f>
        <v>2.9345548417862268E-4</v>
      </c>
      <c r="U26" s="4">
        <f>'Deaths male'!U26/(0.5*('Counts male'!U26+'Counts male'!T26))</f>
        <v>3.7747313956378834E-4</v>
      </c>
      <c r="V26" s="4">
        <f>'Deaths male'!V26/(0.5*('Counts male'!V26+'Counts male'!U26))</f>
        <v>4.4733130360558162E-4</v>
      </c>
      <c r="W26" s="4">
        <f>'Deaths male'!W26/(0.5*('Counts male'!W26+'Counts male'!V26))</f>
        <v>4.1958666250055794E-4</v>
      </c>
      <c r="X26" s="4">
        <f>'Deaths male'!X26/(0.5*('Counts male'!X26+'Counts male'!W26))</f>
        <v>4.1469936455961951E-4</v>
      </c>
      <c r="Y26" s="4">
        <f>'Deaths male'!Y26/(0.5*('Counts male'!Y26+'Counts male'!X26))</f>
        <v>3.4386020824509687E-4</v>
      </c>
      <c r="Z26" s="4">
        <f>'Deaths male'!Z26/(0.5*('Counts male'!Z26+'Counts male'!Y26))</f>
        <v>3.5611208420808539E-4</v>
      </c>
      <c r="AA26" s="4">
        <f ca="1">'Deaths male'!AA26/(0.5*('Counts male'!AA26+'Counts male'!Z26))</f>
        <v>3.8956497113255617E-4</v>
      </c>
      <c r="AH26" cm="1">
        <f t="array" aca="1" ref="AH26:AI26" ca="1">LINEST(LOG10( INDIRECT( AH$1 &amp; ROW() ):U26),INDIRECT( AH$1 &amp; "$2"):U$2,TRUE,FALSE)</f>
        <v>-1.016746866652346E-2</v>
      </c>
      <c r="AI26">
        <f ca="1"/>
        <v>17.070067046168511</v>
      </c>
      <c r="AK26" s="4">
        <f t="shared" ca="1" si="12"/>
        <v>5.4341261129018661E-4</v>
      </c>
      <c r="AL26" s="4">
        <f t="shared" ca="1" si="12"/>
        <v>5.3083829360948617E-4</v>
      </c>
      <c r="AM26" s="4">
        <f t="shared" ca="1" si="12"/>
        <v>5.1855493985168732E-4</v>
      </c>
      <c r="AN26" s="4">
        <f t="shared" ca="1" si="12"/>
        <v>5.0655581724555151E-4</v>
      </c>
      <c r="AO26" s="4">
        <f t="shared" ca="1" si="12"/>
        <v>4.9483434881306609E-4</v>
      </c>
      <c r="AP26" s="4">
        <f t="shared" ca="1" si="12"/>
        <v>4.8338410976446391E-4</v>
      </c>
      <c r="AQ26" s="4">
        <f t="shared" ca="1" si="12"/>
        <v>4.7219882397665368E-4</v>
      </c>
      <c r="AR26" s="4">
        <f t="shared" ca="1" si="12"/>
        <v>4.6127236055314505E-4</v>
      </c>
      <c r="AS26" s="4">
        <f t="shared" ca="1" si="12"/>
        <v>4.505987304635697E-4</v>
      </c>
      <c r="AT26" s="4">
        <f t="shared" ca="1" si="12"/>
        <v>4.4017208326096449E-4</v>
      </c>
      <c r="AU26" s="4">
        <f t="shared" ca="1" si="12"/>
        <v>4.2998670387501718E-4</v>
      </c>
      <c r="AV26" s="4">
        <f t="shared" ca="1" si="12"/>
        <v>4.2003700947951033E-4</v>
      </c>
      <c r="AW26" s="4">
        <f t="shared" ca="1" si="12"/>
        <v>4.1031754643225632E-4</v>
      </c>
      <c r="AX26" s="4">
        <f t="shared" ca="1" si="12"/>
        <v>4.0082298728583756E-4</v>
      </c>
      <c r="AY26" s="4">
        <f t="shared" ca="1" si="12"/>
        <v>3.9154812786751608E-4</v>
      </c>
      <c r="AZ26" s="4">
        <f t="shared" ca="1" si="11"/>
        <v>3.8248788442671658E-4</v>
      </c>
      <c r="BA26" s="4">
        <f t="shared" ca="1" si="11"/>
        <v>3.7363729084850887E-4</v>
      </c>
      <c r="BB26" s="4">
        <f t="shared" ca="1" si="11"/>
        <v>3.6499149593158427E-4</v>
      </c>
      <c r="BC26" s="4">
        <f t="shared" ca="1" si="11"/>
        <v>3.5654576072919128E-4</v>
      </c>
      <c r="BD26" s="4">
        <f t="shared" ca="1" si="11"/>
        <v>3.4829545595162784E-4</v>
      </c>
      <c r="BE26" s="4">
        <f t="shared" ca="1" si="11"/>
        <v>3.4023605942882346E-4</v>
      </c>
      <c r="BF26" s="4">
        <f t="shared" ca="1" si="11"/>
        <v>3.3236315363164258E-4</v>
      </c>
      <c r="BG26" s="4">
        <f t="shared" ca="1" si="11"/>
        <v>3.2467242325054027E-4</v>
      </c>
      <c r="BH26" s="4">
        <f t="shared" ca="1" si="11"/>
        <v>3.1715965283024756E-4</v>
      </c>
      <c r="BI26" s="4">
        <f t="shared" ca="1" si="11"/>
        <v>3.098207244591894E-4</v>
      </c>
      <c r="BJ26" s="4">
        <f t="shared" ca="1" si="11"/>
        <v>3.0265161551237097E-4</v>
      </c>
      <c r="BK26" s="4">
        <f t="shared" ca="1" si="11"/>
        <v>2.9564839644648629E-4</v>
      </c>
      <c r="BL26" s="4">
        <f t="shared" ca="1" si="11"/>
        <v>2.8880722864605275E-4</v>
      </c>
      <c r="BM26" s="4">
        <f t="shared" ca="1" si="11"/>
        <v>2.8212436231938459E-4</v>
      </c>
      <c r="BN26" s="4">
        <f t="shared" ca="1" si="11"/>
        <v>2.755961344432479E-4</v>
      </c>
      <c r="BO26" s="4">
        <f t="shared" ca="1" si="11"/>
        <v>2.6921896675508028E-4</v>
      </c>
    </row>
    <row r="27" spans="1:67" x14ac:dyDescent="0.2">
      <c r="A27" s="1">
        <v>24</v>
      </c>
      <c r="B27" s="17">
        <f>'Deaths male'!B27/'Counts male'!B27</f>
        <v>7.0111263526901387E-4</v>
      </c>
      <c r="C27" s="4">
        <f>'Deaths male'!C27/(0.5*('Counts male'!C27+'Counts male'!B27))</f>
        <v>6.3476787460263018E-4</v>
      </c>
      <c r="D27" s="4">
        <f>'Deaths male'!D27/(0.5*('Counts male'!D27+'Counts male'!C27))</f>
        <v>6.3422243817609907E-4</v>
      </c>
      <c r="E27" s="4">
        <f>'Deaths male'!E27/(0.5*('Counts male'!E27+'Counts male'!D27))</f>
        <v>5.8033873455611723E-4</v>
      </c>
      <c r="F27" s="4">
        <f>'Deaths male'!F27/(0.5*('Counts male'!F27+'Counts male'!E27))</f>
        <v>6.0323333065229634E-4</v>
      </c>
      <c r="G27" s="4">
        <f>'Deaths male'!G27/(0.5*('Counts male'!G27+'Counts male'!F27))</f>
        <v>4.5957030176784706E-4</v>
      </c>
      <c r="H27" s="4">
        <f>'Deaths male'!H27/(0.5*('Counts male'!H27+'Counts male'!G27))</f>
        <v>4.4925923278775563E-4</v>
      </c>
      <c r="I27" s="4">
        <f>'Deaths male'!I27/(0.5*('Counts male'!I27+'Counts male'!H27))</f>
        <v>5.0898250242805429E-4</v>
      </c>
      <c r="J27" s="4">
        <f>'Deaths male'!J27/(0.5*('Counts male'!J27+'Counts male'!I27))</f>
        <v>4.8251400060570908E-4</v>
      </c>
      <c r="K27" s="4">
        <f>'Deaths male'!K27/(0.5*('Counts male'!K27+'Counts male'!J27))</f>
        <v>4.5102608434187776E-4</v>
      </c>
      <c r="L27" s="4">
        <f>'Deaths male'!L27/(0.5*('Counts male'!L27+'Counts male'!K27))</f>
        <v>4.1198685565746235E-4</v>
      </c>
      <c r="M27" s="4">
        <f>'Deaths male'!M27/(0.5*('Counts male'!M27+'Counts male'!L27))</f>
        <v>4.1247398056576081E-4</v>
      </c>
      <c r="N27" s="4">
        <f>'Deaths male'!N27/(0.5*('Counts male'!N27+'Counts male'!M27))</f>
        <v>4.5715591874053547E-4</v>
      </c>
      <c r="O27" s="4">
        <f>'Deaths male'!O27/(0.5*('Counts male'!O27+'Counts male'!N27))</f>
        <v>4.1793908537830613E-4</v>
      </c>
      <c r="P27" s="4">
        <f>'Deaths male'!P27/(0.5*('Counts male'!P27+'Counts male'!O27))</f>
        <v>4.3484495926798014E-4</v>
      </c>
      <c r="Q27" s="4">
        <f>'Deaths male'!Q27/(0.5*('Counts male'!Q27+'Counts male'!P27))</f>
        <v>5.0655582742728435E-4</v>
      </c>
      <c r="R27" s="4">
        <f>'Deaths male'!R27/(0.5*('Counts male'!R27+'Counts male'!Q27))</f>
        <v>3.2534285262420643E-4</v>
      </c>
      <c r="S27" s="4">
        <f>'Deaths male'!S27/(0.5*('Counts male'!S27+'Counts male'!R27))</f>
        <v>4.8807161999105201E-4</v>
      </c>
      <c r="T27" s="4">
        <f>'Deaths male'!T27/(0.5*('Counts male'!T27+'Counts male'!S27))</f>
        <v>4.4997007698988019E-4</v>
      </c>
      <c r="U27" s="4">
        <f>'Deaths male'!U27/(0.5*('Counts male'!U27+'Counts male'!T27))</f>
        <v>3.527416619559073E-4</v>
      </c>
      <c r="V27" s="4">
        <f>'Deaths male'!V27/(0.5*('Counts male'!V27+'Counts male'!U27))</f>
        <v>3.5446489434219495E-4</v>
      </c>
      <c r="W27" s="4">
        <f>'Deaths male'!W27/(0.5*('Counts male'!W27+'Counts male'!V27))</f>
        <v>3.4301446528106877E-4</v>
      </c>
      <c r="X27" s="4">
        <f>'Deaths male'!X27/(0.5*('Counts male'!X27+'Counts male'!W27))</f>
        <v>3.1605007637876845E-4</v>
      </c>
      <c r="Y27" s="4">
        <f>'Deaths male'!Y27/(0.5*('Counts male'!Y27+'Counts male'!X27))</f>
        <v>5.2412230647629196E-4</v>
      </c>
      <c r="Z27" s="4">
        <f>'Deaths male'!Z27/(0.5*('Counts male'!Z27+'Counts male'!Y27))</f>
        <v>4.1162426936692186E-4</v>
      </c>
      <c r="AA27" s="4">
        <f ca="1">'Deaths male'!AA27/(0.5*('Counts male'!AA27+'Counts male'!Z27))</f>
        <v>4.4557224245088026E-4</v>
      </c>
      <c r="AH27" cm="1">
        <f t="array" aca="1" ref="AH27:AI27" ca="1">LINEST(LOG10( INDIRECT( AH$1 &amp; ROW() ):U27),INDIRECT( AH$1 &amp; "$2"):U$2,TRUE,FALSE)</f>
        <v>-2.7894311005872722E-3</v>
      </c>
      <c r="AI27">
        <f ca="1"/>
        <v>2.2448973746740446</v>
      </c>
      <c r="AK27" s="4">
        <f t="shared" ca="1" si="12"/>
        <v>4.6348445581101936E-4</v>
      </c>
      <c r="AL27" s="4">
        <f t="shared" ca="1" si="12"/>
        <v>4.6051708013844121E-4</v>
      </c>
      <c r="AM27" s="4">
        <f t="shared" ca="1" si="12"/>
        <v>4.5756870255365576E-4</v>
      </c>
      <c r="AN27" s="4">
        <f t="shared" ca="1" si="12"/>
        <v>4.546392014248312E-4</v>
      </c>
      <c r="AO27" s="4">
        <f t="shared" ca="1" si="12"/>
        <v>4.5172845589886167E-4</v>
      </c>
      <c r="AP27" s="4">
        <f t="shared" ca="1" si="12"/>
        <v>4.4883634589638021E-4</v>
      </c>
      <c r="AQ27" s="4">
        <f t="shared" ca="1" si="12"/>
        <v>4.4596275210680684E-4</v>
      </c>
      <c r="AR27" s="4">
        <f t="shared" ca="1" si="12"/>
        <v>4.4310755598342861E-4</v>
      </c>
      <c r="AS27" s="4">
        <f t="shared" ca="1" si="12"/>
        <v>4.4027063973850266E-4</v>
      </c>
      <c r="AT27" s="4">
        <f t="shared" ca="1" si="12"/>
        <v>4.3745188633840311E-4</v>
      </c>
      <c r="AU27" s="4">
        <f t="shared" ca="1" si="12"/>
        <v>4.3465117949879071E-4</v>
      </c>
      <c r="AV27" s="4">
        <f t="shared" ca="1" si="12"/>
        <v>4.3186840367981442E-4</v>
      </c>
      <c r="AW27" s="4">
        <f t="shared" ca="1" si="12"/>
        <v>4.2910344408134821E-4</v>
      </c>
      <c r="AX27" s="4">
        <f t="shared" ca="1" si="12"/>
        <v>4.2635618663825029E-4</v>
      </c>
      <c r="AY27" s="4">
        <f t="shared" ca="1" si="12"/>
        <v>4.2362651801566435E-4</v>
      </c>
      <c r="AZ27" s="4">
        <f t="shared" ca="1" si="11"/>
        <v>4.2091432560433699E-4</v>
      </c>
      <c r="BA27" s="4">
        <f t="shared" ca="1" si="11"/>
        <v>4.1821949751597671E-4</v>
      </c>
      <c r="BB27" s="4">
        <f t="shared" ca="1" si="11"/>
        <v>4.1554192257863535E-4</v>
      </c>
      <c r="BC27" s="4">
        <f t="shared" ca="1" si="11"/>
        <v>4.1288149033212444E-4</v>
      </c>
      <c r="BD27" s="4">
        <f t="shared" ca="1" si="11"/>
        <v>4.1023809102345581E-4</v>
      </c>
      <c r="BE27" s="4">
        <f t="shared" ca="1" si="11"/>
        <v>4.0761161560231597E-4</v>
      </c>
      <c r="BF27" s="4">
        <f t="shared" ca="1" si="11"/>
        <v>4.0500195571656551E-4</v>
      </c>
      <c r="BG27" s="4">
        <f t="shared" ca="1" si="11"/>
        <v>4.0240900370777134E-4</v>
      </c>
      <c r="BH27" s="4">
        <f t="shared" ca="1" si="11"/>
        <v>3.9983265260676293E-4</v>
      </c>
      <c r="BI27" s="4">
        <f t="shared" ca="1" si="11"/>
        <v>3.9727279612922141E-4</v>
      </c>
      <c r="BJ27" s="4">
        <f t="shared" ca="1" si="11"/>
        <v>3.9472932867129273E-4</v>
      </c>
      <c r="BK27" s="4">
        <f t="shared" ca="1" si="11"/>
        <v>3.9220214530523429E-4</v>
      </c>
      <c r="BL27" s="4">
        <f t="shared" ca="1" si="11"/>
        <v>3.8969114177508273E-4</v>
      </c>
      <c r="BM27" s="4">
        <f t="shared" ca="1" si="11"/>
        <v>3.8719621449235592E-4</v>
      </c>
      <c r="BN27" s="4">
        <f t="shared" ca="1" si="11"/>
        <v>3.8471726053177716E-4</v>
      </c>
      <c r="BO27" s="4">
        <f t="shared" ca="1" si="11"/>
        <v>3.8225417762703277E-4</v>
      </c>
    </row>
    <row r="28" spans="1:67" x14ac:dyDescent="0.2">
      <c r="A28" s="1">
        <v>25</v>
      </c>
      <c r="B28" s="17">
        <f>'Deaths male'!B28/'Counts male'!B28</f>
        <v>6.5288575503726467E-4</v>
      </c>
      <c r="C28" s="4">
        <f>'Deaths male'!C28/(0.5*('Counts male'!C28+'Counts male'!B28))</f>
        <v>5.8259838881411093E-4</v>
      </c>
      <c r="D28" s="4">
        <f>'Deaths male'!D28/(0.5*('Counts male'!D28+'Counts male'!C28))</f>
        <v>5.2672896249588493E-4</v>
      </c>
      <c r="E28" s="4">
        <f>'Deaths male'!E28/(0.5*('Counts male'!E28+'Counts male'!D28))</f>
        <v>5.7847171831471901E-4</v>
      </c>
      <c r="F28" s="4">
        <f>'Deaths male'!F28/(0.5*('Counts male'!F28+'Counts male'!E28))</f>
        <v>4.459692990680255E-4</v>
      </c>
      <c r="G28" s="4">
        <f>'Deaths male'!G28/(0.5*('Counts male'!G28+'Counts male'!F28))</f>
        <v>4.8148538240471854E-4</v>
      </c>
      <c r="H28" s="4">
        <f>'Deaths male'!H28/(0.5*('Counts male'!H28+'Counts male'!G28))</f>
        <v>5.0922089203518618E-4</v>
      </c>
      <c r="I28" s="4">
        <f>'Deaths male'!I28/(0.5*('Counts male'!I28+'Counts male'!H28))</f>
        <v>3.5697711776675112E-4</v>
      </c>
      <c r="J28" s="4">
        <f>'Deaths male'!J28/(0.5*('Counts male'!J28+'Counts male'!I28))</f>
        <v>3.2007764464153887E-4</v>
      </c>
      <c r="K28" s="4">
        <f>'Deaths male'!K28/(0.5*('Counts male'!K28+'Counts male'!J28))</f>
        <v>5.3813389380486041E-4</v>
      </c>
      <c r="L28" s="4">
        <f>'Deaths male'!L28/(0.5*('Counts male'!L28+'Counts male'!K28))</f>
        <v>3.9607489776316703E-4</v>
      </c>
      <c r="M28" s="4">
        <f>'Deaths male'!M28/(0.5*('Counts male'!M28+'Counts male'!L28))</f>
        <v>3.3002499454002764E-4</v>
      </c>
      <c r="N28" s="4">
        <f>'Deaths male'!N28/(0.5*('Counts male'!N28+'Counts male'!M28))</f>
        <v>4.4743155249228893E-4</v>
      </c>
      <c r="O28" s="4">
        <f>'Deaths male'!O28/(0.5*('Counts male'!O28+'Counts male'!N28))</f>
        <v>3.9812502073567819E-4</v>
      </c>
      <c r="P28" s="4">
        <f>'Deaths male'!P28/(0.5*('Counts male'!P28+'Counts male'!O28))</f>
        <v>4.9142603329411377E-4</v>
      </c>
      <c r="Q28" s="4">
        <f>'Deaths male'!Q28/(0.5*('Counts male'!Q28+'Counts male'!P28))</f>
        <v>4.2235739699299896E-4</v>
      </c>
      <c r="R28" s="4">
        <f>'Deaths male'!R28/(0.5*('Counts male'!R28+'Counts male'!Q28))</f>
        <v>4.1171047803166593E-4</v>
      </c>
      <c r="S28" s="4">
        <f>'Deaths male'!S28/(0.5*('Counts male'!S28+'Counts male'!R28))</f>
        <v>4.7297568637249957E-4</v>
      </c>
      <c r="T28" s="4">
        <f>'Deaths male'!T28/(0.5*('Counts male'!T28+'Counts male'!S28))</f>
        <v>4.1066845218167616E-4</v>
      </c>
      <c r="U28" s="4">
        <f>'Deaths male'!U28/(0.5*('Counts male'!U28+'Counts male'!T28))</f>
        <v>3.7316582334152225E-4</v>
      </c>
      <c r="V28" s="4">
        <f>'Deaths male'!V28/(0.5*('Counts male'!V28+'Counts male'!U28))</f>
        <v>3.1278346001063464E-4</v>
      </c>
      <c r="W28" s="4">
        <f>'Deaths male'!W28/(0.5*('Counts male'!W28+'Counts male'!V28))</f>
        <v>4.7671516269029256E-4</v>
      </c>
      <c r="X28" s="4">
        <f>'Deaths male'!X28/(0.5*('Counts male'!X28+'Counts male'!W28))</f>
        <v>4.0854026786031475E-4</v>
      </c>
      <c r="Y28" s="4">
        <f>'Deaths male'!Y28/(0.5*('Counts male'!Y28+'Counts male'!X28))</f>
        <v>3.6097049495930489E-4</v>
      </c>
      <c r="Z28" s="4">
        <f>'Deaths male'!Z28/(0.5*('Counts male'!Z28+'Counts male'!Y28))</f>
        <v>3.6541208517423514E-4</v>
      </c>
      <c r="AA28" s="4">
        <f ca="1">'Deaths male'!AA28/(0.5*('Counts male'!AA28+'Counts male'!Z28))</f>
        <v>3.8997419279851897E-4</v>
      </c>
      <c r="AH28" cm="1">
        <f t="array" aca="1" ref="AH28:AI28" ca="1">LINEST(LOG10( INDIRECT( AH$1 &amp; ROW() ):U28),INDIRECT( AH$1 &amp; "$2"):U$2,TRUE,FALSE)</f>
        <v>3.2135320133455797E-3</v>
      </c>
      <c r="AI28">
        <f ca="1"/>
        <v>-9.8577569975040333</v>
      </c>
      <c r="AK28" s="4">
        <f t="shared" ca="1" si="12"/>
        <v>3.709428711868479E-4</v>
      </c>
      <c r="AL28" s="4">
        <f t="shared" ca="1" si="12"/>
        <v>3.7369781728052162E-4</v>
      </c>
      <c r="AM28" s="4">
        <f t="shared" ca="1" si="12"/>
        <v>3.7647322401266112E-4</v>
      </c>
      <c r="AN28" s="4">
        <f t="shared" ca="1" si="12"/>
        <v>3.7926924334185898E-4</v>
      </c>
      <c r="AO28" s="4">
        <f t="shared" ca="1" si="12"/>
        <v>3.8208602835528206E-4</v>
      </c>
      <c r="AP28" s="4">
        <f t="shared" ca="1" si="12"/>
        <v>3.8492373327705752E-4</v>
      </c>
      <c r="AQ28" s="4">
        <f t="shared" ca="1" si="12"/>
        <v>3.8778251347671778E-4</v>
      </c>
      <c r="AR28" s="4">
        <f t="shared" ca="1" si="12"/>
        <v>3.9066252547770129E-4</v>
      </c>
      <c r="AS28" s="4">
        <f t="shared" ca="1" si="12"/>
        <v>3.9356392696593081E-4</v>
      </c>
      <c r="AT28" s="4">
        <f t="shared" ca="1" si="12"/>
        <v>3.9648687679843825E-4</v>
      </c>
      <c r="AU28" s="4">
        <f t="shared" ca="1" si="12"/>
        <v>3.9943153501207073E-4</v>
      </c>
      <c r="AV28" s="4">
        <f t="shared" ca="1" si="12"/>
        <v>4.0239806283224672E-4</v>
      </c>
      <c r="AW28" s="4">
        <f t="shared" ca="1" si="12"/>
        <v>4.0538662268178454E-4</v>
      </c>
      <c r="AX28" s="4">
        <f t="shared" ca="1" si="12"/>
        <v>4.0839737818979975E-4</v>
      </c>
      <c r="AY28" s="4">
        <f t="shared" ca="1" si="12"/>
        <v>4.1143049420065735E-4</v>
      </c>
      <c r="AZ28" s="4">
        <f t="shared" ca="1" si="11"/>
        <v>4.1448613678300413E-4</v>
      </c>
      <c r="BA28" s="4">
        <f t="shared" ca="1" si="11"/>
        <v>4.175644732388544E-4</v>
      </c>
      <c r="BB28" s="4">
        <f t="shared" ca="1" si="11"/>
        <v>4.2066567211275518E-4</v>
      </c>
      <c r="BC28" s="4">
        <f t="shared" ca="1" si="11"/>
        <v>4.2378990320101332E-4</v>
      </c>
      <c r="BD28" s="4">
        <f t="shared" ca="1" si="11"/>
        <v>4.2693733756098953E-4</v>
      </c>
      <c r="BE28" s="4">
        <f t="shared" ca="1" si="11"/>
        <v>4.3010814752046921E-4</v>
      </c>
      <c r="BF28" s="4">
        <f t="shared" ca="1" si="11"/>
        <v>4.3330250668709039E-4</v>
      </c>
      <c r="BG28" s="4">
        <f t="shared" ca="1" si="11"/>
        <v>4.3652058995785733E-4</v>
      </c>
      <c r="BH28" s="4">
        <f t="shared" ca="1" si="11"/>
        <v>4.3976257352871005E-4</v>
      </c>
      <c r="BI28" s="4">
        <f t="shared" ca="1" si="11"/>
        <v>4.4302863490417257E-4</v>
      </c>
      <c r="BJ28" s="4">
        <f t="shared" ca="1" si="11"/>
        <v>4.4631895290707624E-4</v>
      </c>
      <c r="BK28" s="4">
        <f t="shared" ca="1" si="11"/>
        <v>4.4963370768834392E-4</v>
      </c>
      <c r="BL28" s="4">
        <f t="shared" ca="1" si="11"/>
        <v>4.5297308073685873E-4</v>
      </c>
      <c r="BM28" s="4">
        <f t="shared" ca="1" si="11"/>
        <v>4.5633725488939677E-4</v>
      </c>
      <c r="BN28" s="4">
        <f t="shared" ca="1" si="11"/>
        <v>4.5972641434064348E-4</v>
      </c>
      <c r="BO28" s="4">
        <f t="shared" ca="1" si="11"/>
        <v>4.6314074465327113E-4</v>
      </c>
    </row>
    <row r="29" spans="1:67" x14ac:dyDescent="0.2">
      <c r="A29" s="1">
        <v>26</v>
      </c>
      <c r="B29" s="17">
        <f>'Deaths male'!B29/'Counts male'!B29</f>
        <v>6.9454355168640884E-4</v>
      </c>
      <c r="C29" s="4">
        <f>'Deaths male'!C29/(0.5*('Counts male'!C29+'Counts male'!B29))</f>
        <v>6.0262042688853461E-4</v>
      </c>
      <c r="D29" s="4">
        <f>'Deaths male'!D29/(0.5*('Counts male'!D29+'Counts male'!C29))</f>
        <v>7.1601893472294045E-4</v>
      </c>
      <c r="E29" s="4">
        <f>'Deaths male'!E29/(0.5*('Counts male'!E29+'Counts male'!D29))</f>
        <v>5.834070974491028E-4</v>
      </c>
      <c r="F29" s="4">
        <f>'Deaths male'!F29/(0.5*('Counts male'!F29+'Counts male'!E29))</f>
        <v>5.4611650485436895E-4</v>
      </c>
      <c r="G29" s="4">
        <f>'Deaths male'!G29/(0.5*('Counts male'!G29+'Counts male'!F29))</f>
        <v>5.6685899382528601E-4</v>
      </c>
      <c r="H29" s="4">
        <f>'Deaths male'!H29/(0.5*('Counts male'!H29+'Counts male'!G29))</f>
        <v>4.2119619720004816E-4</v>
      </c>
      <c r="I29" s="4">
        <f>'Deaths male'!I29/(0.5*('Counts male'!I29+'Counts male'!H29))</f>
        <v>5.0869773380146828E-4</v>
      </c>
      <c r="J29" s="4">
        <f>'Deaths male'!J29/(0.5*('Counts male'!J29+'Counts male'!I29))</f>
        <v>4.5649130637667631E-4</v>
      </c>
      <c r="K29" s="4">
        <f>'Deaths male'!K29/(0.5*('Counts male'!K29+'Counts male'!J29))</f>
        <v>6.0293599170196564E-4</v>
      </c>
      <c r="L29" s="4">
        <f>'Deaths male'!L29/(0.5*('Counts male'!L29+'Counts male'!K29))</f>
        <v>4.7226688102893893E-4</v>
      </c>
      <c r="M29" s="4">
        <f>'Deaths male'!M29/(0.5*('Counts male'!M29+'Counts male'!L29))</f>
        <v>4.2188297162591736E-4</v>
      </c>
      <c r="N29" s="4">
        <f>'Deaths male'!N29/(0.5*('Counts male'!N29+'Counts male'!M29))</f>
        <v>4.7220268095481312E-4</v>
      </c>
      <c r="O29" s="4">
        <f>'Deaths male'!O29/(0.5*('Counts male'!O29+'Counts male'!N29))</f>
        <v>5.4054822970454777E-4</v>
      </c>
      <c r="P29" s="4">
        <f>'Deaths male'!P29/(0.5*('Counts male'!P29+'Counts male'!O29))</f>
        <v>4.1565704515074653E-4</v>
      </c>
      <c r="Q29" s="4">
        <f>'Deaths male'!Q29/(0.5*('Counts male'!Q29+'Counts male'!P29))</f>
        <v>5.4464696547126053E-4</v>
      </c>
      <c r="R29" s="4">
        <f>'Deaths male'!R29/(0.5*('Counts male'!R29+'Counts male'!Q29))</f>
        <v>4.5458264767117307E-4</v>
      </c>
      <c r="S29" s="4">
        <f>'Deaths male'!S29/(0.5*('Counts male'!S29+'Counts male'!R29))</f>
        <v>4.5135739097727724E-4</v>
      </c>
      <c r="T29" s="4">
        <f>'Deaths male'!T29/(0.5*('Counts male'!T29+'Counts male'!S29))</f>
        <v>4.059354827322988E-4</v>
      </c>
      <c r="U29" s="4">
        <f>'Deaths male'!U29/(0.5*('Counts male'!U29+'Counts male'!T29))</f>
        <v>4.0579940276913985E-4</v>
      </c>
      <c r="V29" s="4">
        <f>'Deaths male'!V29/(0.5*('Counts male'!V29+'Counts male'!U29))</f>
        <v>4.3025292725652292E-4</v>
      </c>
      <c r="W29" s="4">
        <f>'Deaths male'!W29/(0.5*('Counts male'!W29+'Counts male'!V29))</f>
        <v>4.3319703834677863E-4</v>
      </c>
      <c r="X29" s="4">
        <f>'Deaths male'!X29/(0.5*('Counts male'!X29+'Counts male'!W29))</f>
        <v>4.3368972597889968E-4</v>
      </c>
      <c r="Y29" s="4">
        <f>'Deaths male'!Y29/(0.5*('Counts male'!Y29+'Counts male'!X29))</f>
        <v>4.1670103003285859E-4</v>
      </c>
      <c r="Z29" s="4">
        <f>'Deaths male'!Z29/(0.5*('Counts male'!Z29+'Counts male'!Y29))</f>
        <v>3.70919881305638E-4</v>
      </c>
      <c r="AA29" s="4">
        <f ca="1">'Deaths male'!AA29/(0.5*('Counts male'!AA29+'Counts male'!Z29))</f>
        <v>3.9342244311181166E-4</v>
      </c>
      <c r="AH29" cm="1">
        <f t="array" aca="1" ref="AH29:AI29" ca="1">LINEST(LOG10( INDIRECT( AH$1 &amp; ROW() ):U29),INDIRECT( AH$1 &amp; "$2"):U$2,TRUE,FALSE)</f>
        <v>-5.5536603089518261E-3</v>
      </c>
      <c r="AI29">
        <f ca="1"/>
        <v>7.8468581373233501</v>
      </c>
      <c r="AK29" s="4">
        <f t="shared" ca="1" si="12"/>
        <v>5.4895597877488141E-4</v>
      </c>
      <c r="AL29" s="4">
        <f t="shared" ca="1" si="12"/>
        <v>5.4198074689498386E-4</v>
      </c>
      <c r="AM29" s="4">
        <f t="shared" ca="1" si="12"/>
        <v>5.3509414481722089E-4</v>
      </c>
      <c r="AN29" s="4">
        <f t="shared" ca="1" si="12"/>
        <v>5.2829504637948404E-4</v>
      </c>
      <c r="AO29" s="4">
        <f t="shared" ca="1" si="12"/>
        <v>5.21582339729088E-4</v>
      </c>
      <c r="AP29" s="4">
        <f t="shared" ca="1" si="12"/>
        <v>5.1495492714094299E-4</v>
      </c>
      <c r="AQ29" s="4">
        <f t="shared" ca="1" si="12"/>
        <v>5.0841172483805748E-4</v>
      </c>
      <c r="AR29" s="4">
        <f t="shared" ca="1" si="12"/>
        <v>5.0195166281429102E-4</v>
      </c>
      <c r="AS29" s="4">
        <f t="shared" ca="1" si="12"/>
        <v>4.9557368465938942E-4</v>
      </c>
      <c r="AT29" s="4">
        <f t="shared" ca="1" si="12"/>
        <v>4.8927674738622579E-4</v>
      </c>
      <c r="AU29" s="4">
        <f t="shared" ca="1" si="12"/>
        <v>4.8305982126024138E-4</v>
      </c>
      <c r="AV29" s="4">
        <f t="shared" ca="1" si="12"/>
        <v>4.7692188963105897E-4</v>
      </c>
      <c r="AW29" s="4">
        <f t="shared" ca="1" si="12"/>
        <v>4.7086194876622172E-4</v>
      </c>
      <c r="AX29" s="4">
        <f t="shared" ca="1" si="12"/>
        <v>4.6487900768705999E-4</v>
      </c>
      <c r="AY29" s="4">
        <f t="shared" ca="1" si="12"/>
        <v>4.5897208800663164E-4</v>
      </c>
      <c r="AZ29" s="4">
        <f t="shared" ca="1" si="11"/>
        <v>4.5314022376973808E-4</v>
      </c>
      <c r="BA29" s="4">
        <f t="shared" ca="1" si="11"/>
        <v>4.4738246129494839E-4</v>
      </c>
      <c r="BB29" s="4">
        <f t="shared" ca="1" si="11"/>
        <v>4.4169785901865109E-4</v>
      </c>
      <c r="BC29" s="4">
        <f t="shared" ca="1" si="11"/>
        <v>4.3608548734108167E-4</v>
      </c>
      <c r="BD29" s="4">
        <f t="shared" ca="1" si="11"/>
        <v>4.3054442847430225E-4</v>
      </c>
      <c r="BE29" s="4">
        <f t="shared" ca="1" si="11"/>
        <v>4.2507377629212253E-4</v>
      </c>
      <c r="BF29" s="4">
        <f t="shared" ca="1" si="11"/>
        <v>4.1967263618191287E-4</v>
      </c>
      <c r="BG29" s="4">
        <f t="shared" ca="1" si="11"/>
        <v>4.1434012489831475E-4</v>
      </c>
      <c r="BH29" s="4">
        <f t="shared" ca="1" si="11"/>
        <v>4.090753704187997E-4</v>
      </c>
      <c r="BI29" s="4">
        <f t="shared" ca="1" si="11"/>
        <v>4.0387751180107713E-4</v>
      </c>
      <c r="BJ29" s="4">
        <f t="shared" ca="1" si="11"/>
        <v>3.9874569904229328E-4</v>
      </c>
      <c r="BK29" s="4">
        <f t="shared" ca="1" si="11"/>
        <v>3.9367909294003671E-4</v>
      </c>
      <c r="BL29" s="4">
        <f t="shared" ca="1" si="11"/>
        <v>3.8867686495510419E-4</v>
      </c>
      <c r="BM29" s="4">
        <f t="shared" ca="1" si="11"/>
        <v>3.8373819707600775E-4</v>
      </c>
      <c r="BN29" s="4">
        <f t="shared" ca="1" si="11"/>
        <v>3.7886228168521117E-4</v>
      </c>
      <c r="BO29" s="4">
        <f t="shared" ca="1" si="11"/>
        <v>3.7404832142705287E-4</v>
      </c>
    </row>
    <row r="30" spans="1:67" x14ac:dyDescent="0.2">
      <c r="A30" s="1">
        <v>27</v>
      </c>
      <c r="B30" s="17">
        <f>'Deaths male'!B30/'Counts male'!B30</f>
        <v>6.0160793393251053E-4</v>
      </c>
      <c r="C30" s="4">
        <f>'Deaths male'!C30/(0.5*('Counts male'!C30+'Counts male'!B30))</f>
        <v>7.1367663960256557E-4</v>
      </c>
      <c r="D30" s="4">
        <f>'Deaths male'!D30/(0.5*('Counts male'!D30+'Counts male'!C30))</f>
        <v>4.6255920516909913E-4</v>
      </c>
      <c r="E30" s="4">
        <f>'Deaths male'!E30/(0.5*('Counts male'!E30+'Counts male'!D30))</f>
        <v>5.042565182570522E-4</v>
      </c>
      <c r="F30" s="4">
        <f>'Deaths male'!F30/(0.5*('Counts male'!F30+'Counts male'!E30))</f>
        <v>5.3171211300387248E-4</v>
      </c>
      <c r="G30" s="4">
        <f>'Deaths male'!G30/(0.5*('Counts male'!G30+'Counts male'!F30))</f>
        <v>4.954524542591216E-4</v>
      </c>
      <c r="H30" s="4">
        <f>'Deaths male'!H30/(0.5*('Counts male'!H30+'Counts male'!G30))</f>
        <v>5.0666774755786146E-4</v>
      </c>
      <c r="I30" s="4">
        <f>'Deaths male'!I30/(0.5*('Counts male'!I30+'Counts male'!H30))</f>
        <v>3.1092500188059478E-4</v>
      </c>
      <c r="J30" s="4">
        <f>'Deaths male'!J30/(0.5*('Counts male'!J30+'Counts male'!I30))</f>
        <v>4.6666104025696144E-4</v>
      </c>
      <c r="K30" s="4">
        <f>'Deaths male'!K30/(0.5*('Counts male'!K30+'Counts male'!J30))</f>
        <v>4.0191916400813887E-4</v>
      </c>
      <c r="L30" s="4">
        <f>'Deaths male'!L30/(0.5*('Counts male'!L30+'Counts male'!K30))</f>
        <v>3.138763732091328E-4</v>
      </c>
      <c r="M30" s="4">
        <f>'Deaths male'!M30/(0.5*('Counts male'!M30+'Counts male'!L30))</f>
        <v>4.7871703833725614E-4</v>
      </c>
      <c r="N30" s="4">
        <f>'Deaths male'!N30/(0.5*('Counts male'!N30+'Counts male'!M30))</f>
        <v>4.2922222980948388E-4</v>
      </c>
      <c r="O30" s="4">
        <f>'Deaths male'!O30/(0.5*('Counts male'!O30+'Counts male'!N30))</f>
        <v>5.2826962881854904E-4</v>
      </c>
      <c r="P30" s="4">
        <f>'Deaths male'!P30/(0.5*('Counts male'!P30+'Counts male'!O30))</f>
        <v>3.8754927074570152E-4</v>
      </c>
      <c r="Q30" s="4">
        <f>'Deaths male'!Q30/(0.5*('Counts male'!Q30+'Counts male'!P30))</f>
        <v>4.6033595129833527E-4</v>
      </c>
      <c r="R30" s="4">
        <f>'Deaths male'!R30/(0.5*('Counts male'!R30+'Counts male'!Q30))</f>
        <v>4.2820373188861118E-4</v>
      </c>
      <c r="S30" s="4">
        <f>'Deaths male'!S30/(0.5*('Counts male'!S30+'Counts male'!R30))</f>
        <v>4.1366720473379166E-4</v>
      </c>
      <c r="T30" s="4">
        <f>'Deaths male'!T30/(0.5*('Counts male'!T30+'Counts male'!S30))</f>
        <v>4.7277805259218075E-4</v>
      </c>
      <c r="U30" s="4">
        <f>'Deaths male'!U30/(0.5*('Counts male'!U30+'Counts male'!T30))</f>
        <v>4.4468083251227231E-4</v>
      </c>
      <c r="V30" s="4">
        <f>'Deaths male'!V30/(0.5*('Counts male'!V30+'Counts male'!U30))</f>
        <v>4.3558180661910115E-4</v>
      </c>
      <c r="W30" s="4">
        <f>'Deaths male'!W30/(0.5*('Counts male'!W30+'Counts male'!V30))</f>
        <v>5.0357932025474166E-4</v>
      </c>
      <c r="X30" s="4">
        <f>'Deaths male'!X30/(0.5*('Counts male'!X30+'Counts male'!W30))</f>
        <v>4.2614624643428652E-4</v>
      </c>
      <c r="Y30" s="4">
        <f>'Deaths male'!Y30/(0.5*('Counts male'!Y30+'Counts male'!X30))</f>
        <v>4.066148449023908E-4</v>
      </c>
      <c r="Z30" s="4">
        <f>'Deaths male'!Z30/(0.5*('Counts male'!Z30+'Counts male'!Y30))</f>
        <v>3.9990130095550886E-4</v>
      </c>
      <c r="AA30" s="4">
        <f ca="1">'Deaths male'!AA30/(0.5*('Counts male'!AA30+'Counts male'!Z30))</f>
        <v>4.2623355171569129E-4</v>
      </c>
      <c r="AH30" cm="1">
        <f t="array" aca="1" ref="AH30:AI30" ca="1">LINEST(LOG10( INDIRECT( AH$1 &amp; ROW() ):U30),INDIRECT( AH$1 &amp; "$2"):U$2,TRUE,FALSE)</f>
        <v>6.3311140995768993E-3</v>
      </c>
      <c r="AI30">
        <f ca="1"/>
        <v>-16.118550910093621</v>
      </c>
      <c r="AK30" s="4">
        <f t="shared" ca="1" si="12"/>
        <v>3.4968523007083648E-4</v>
      </c>
      <c r="AL30" s="4">
        <f t="shared" ca="1" si="12"/>
        <v>3.5482025458085054E-4</v>
      </c>
      <c r="AM30" s="4">
        <f t="shared" ca="1" si="12"/>
        <v>3.60030685411895E-4</v>
      </c>
      <c r="AN30" s="4">
        <f t="shared" ca="1" si="12"/>
        <v>3.6531762988356375E-4</v>
      </c>
      <c r="AO30" s="4">
        <f t="shared" ca="1" si="12"/>
        <v>3.7068221157611139E-4</v>
      </c>
      <c r="AP30" s="4">
        <f t="shared" ca="1" si="12"/>
        <v>3.7612557056923611E-4</v>
      </c>
      <c r="AQ30" s="4">
        <f t="shared" ca="1" si="12"/>
        <v>3.8164886368437473E-4</v>
      </c>
      <c r="AR30" s="4">
        <f t="shared" ca="1" si="12"/>
        <v>3.8725326473054207E-4</v>
      </c>
      <c r="AS30" s="4">
        <f t="shared" ca="1" si="12"/>
        <v>3.9293996475379245E-4</v>
      </c>
      <c r="AT30" s="4">
        <f t="shared" ca="1" si="12"/>
        <v>3.9871017229034191E-4</v>
      </c>
      <c r="AU30" s="4">
        <f t="shared" ca="1" si="12"/>
        <v>4.0456511362340334E-4</v>
      </c>
      <c r="AV30" s="4">
        <f t="shared" ca="1" si="12"/>
        <v>4.1050603304379555E-4</v>
      </c>
      <c r="AW30" s="4">
        <f t="shared" ca="1" si="12"/>
        <v>4.1653419311438639E-4</v>
      </c>
      <c r="AX30" s="4">
        <f t="shared" ca="1" si="12"/>
        <v>4.2265087493840282E-4</v>
      </c>
      <c r="AY30" s="4">
        <f t="shared" ca="1" si="12"/>
        <v>4.2885737843169569E-4</v>
      </c>
      <c r="AZ30" s="4">
        <f t="shared" ca="1" si="11"/>
        <v>4.351550225989969E-4</v>
      </c>
      <c r="BA30" s="4">
        <f t="shared" ca="1" si="11"/>
        <v>4.4154514581423509E-4</v>
      </c>
      <c r="BB30" s="4">
        <f t="shared" ca="1" si="11"/>
        <v>4.4802910610496229E-4</v>
      </c>
      <c r="BC30" s="4">
        <f t="shared" ca="1" si="11"/>
        <v>4.5460828144097074E-4</v>
      </c>
      <c r="BD30" s="4">
        <f t="shared" ca="1" si="11"/>
        <v>4.6128407002712826E-4</v>
      </c>
      <c r="BE30" s="4">
        <f t="shared" ca="1" si="11"/>
        <v>4.6805789060052938E-4</v>
      </c>
      <c r="BF30" s="4">
        <f t="shared" ca="1" si="11"/>
        <v>4.7493118273200471E-4</v>
      </c>
      <c r="BG30" s="4">
        <f t="shared" ca="1" si="11"/>
        <v>4.8190540713205737E-4</v>
      </c>
      <c r="BH30" s="4">
        <f t="shared" ca="1" si="11"/>
        <v>4.8898204596129846E-4</v>
      </c>
      <c r="BI30" s="4">
        <f t="shared" ca="1" si="11"/>
        <v>4.9616260314542453E-4</v>
      </c>
      <c r="BJ30" s="4">
        <f t="shared" ca="1" si="11"/>
        <v>5.0344860469484084E-4</v>
      </c>
      <c r="BK30" s="4">
        <f t="shared" ca="1" si="11"/>
        <v>5.1084159902896429E-4</v>
      </c>
      <c r="BL30" s="4">
        <f t="shared" ca="1" si="11"/>
        <v>5.1834315730529454E-4</v>
      </c>
      <c r="BM30" s="4">
        <f t="shared" ca="1" si="11"/>
        <v>5.2595487375331484E-4</v>
      </c>
      <c r="BN30" s="4">
        <f t="shared" ca="1" si="11"/>
        <v>5.3367836601330386E-4</v>
      </c>
      <c r="BO30" s="4">
        <f t="shared" ca="1" si="11"/>
        <v>5.4151527548010423E-4</v>
      </c>
    </row>
    <row r="31" spans="1:67" x14ac:dyDescent="0.2">
      <c r="A31" s="1">
        <v>28</v>
      </c>
      <c r="B31" s="17">
        <f>'Deaths male'!B31/'Counts male'!B31</f>
        <v>5.7420090374229202E-4</v>
      </c>
      <c r="C31" s="4">
        <f>'Deaths male'!C31/(0.5*('Counts male'!C31+'Counts male'!B31))</f>
        <v>6.0660944317586041E-4</v>
      </c>
      <c r="D31" s="4">
        <f>'Deaths male'!D31/(0.5*('Counts male'!D31+'Counts male'!C31))</f>
        <v>6.1645190525042211E-4</v>
      </c>
      <c r="E31" s="4">
        <f>'Deaths male'!E31/(0.5*('Counts male'!E31+'Counts male'!D31))</f>
        <v>7.2935260359685995E-4</v>
      </c>
      <c r="F31" s="4">
        <f>'Deaths male'!F31/(0.5*('Counts male'!F31+'Counts male'!E31))</f>
        <v>6.3247981499965416E-4</v>
      </c>
      <c r="G31" s="4">
        <f>'Deaths male'!G31/(0.5*('Counts male'!G31+'Counts male'!F31))</f>
        <v>4.5185940143691288E-4</v>
      </c>
      <c r="H31" s="4">
        <f>'Deaths male'!H31/(0.5*('Counts male'!H31+'Counts male'!G31))</f>
        <v>5.0635731610368167E-4</v>
      </c>
      <c r="I31" s="4">
        <f>'Deaths male'!I31/(0.5*('Counts male'!I31+'Counts male'!H31))</f>
        <v>5.8816967681090348E-4</v>
      </c>
      <c r="J31" s="4">
        <f>'Deaths male'!J31/(0.5*('Counts male'!J31+'Counts male'!I31))</f>
        <v>5.6965251196769971E-4</v>
      </c>
      <c r="K31" s="4">
        <f>'Deaths male'!K31/(0.5*('Counts male'!K31+'Counts male'!J31))</f>
        <v>4.236995871392395E-4</v>
      </c>
      <c r="L31" s="4">
        <f>'Deaths male'!L31/(0.5*('Counts male'!L31+'Counts male'!K31))</f>
        <v>3.689742515806059E-4</v>
      </c>
      <c r="M31" s="4">
        <f>'Deaths male'!M31/(0.5*('Counts male'!M31+'Counts male'!L31))</f>
        <v>4.8322796279144686E-4</v>
      </c>
      <c r="N31" s="4">
        <f>'Deaths male'!N31/(0.5*('Counts male'!N31+'Counts male'!M31))</f>
        <v>4.2703424715351881E-4</v>
      </c>
      <c r="O31" s="4">
        <f>'Deaths male'!O31/(0.5*('Counts male'!O31+'Counts male'!N31))</f>
        <v>4.184487230015424E-4</v>
      </c>
      <c r="P31" s="4">
        <f>'Deaths male'!P31/(0.5*('Counts male'!P31+'Counts male'!O31))</f>
        <v>4.6921832058144771E-4</v>
      </c>
      <c r="Q31" s="4">
        <f>'Deaths male'!Q31/(0.5*('Counts male'!Q31+'Counts male'!P31))</f>
        <v>4.1368546741756847E-4</v>
      </c>
      <c r="R31" s="4">
        <f>'Deaths male'!R31/(0.5*('Counts male'!R31+'Counts male'!Q31))</f>
        <v>4.0067462425106458E-4</v>
      </c>
      <c r="S31" s="4">
        <f>'Deaths male'!S31/(0.5*('Counts male'!S31+'Counts male'!R31))</f>
        <v>5.5269484796285895E-4</v>
      </c>
      <c r="T31" s="4">
        <f>'Deaths male'!T31/(0.5*('Counts male'!T31+'Counts male'!S31))</f>
        <v>4.6257377829372545E-4</v>
      </c>
      <c r="U31" s="4">
        <f>'Deaths male'!U31/(0.5*('Counts male'!U31+'Counts male'!T31))</f>
        <v>4.3249602103660647E-4</v>
      </c>
      <c r="V31" s="4">
        <f>'Deaths male'!V31/(0.5*('Counts male'!V31+'Counts male'!U31))</f>
        <v>4.3910061861528329E-4</v>
      </c>
      <c r="W31" s="4">
        <f>'Deaths male'!W31/(0.5*('Counts male'!W31+'Counts male'!V31))</f>
        <v>4.3050192219108258E-4</v>
      </c>
      <c r="X31" s="4">
        <f>'Deaths male'!X31/(0.5*('Counts male'!X31+'Counts male'!W31))</f>
        <v>4.1838681996132055E-4</v>
      </c>
      <c r="Y31" s="4">
        <f>'Deaths male'!Y31/(0.5*('Counts male'!Y31+'Counts male'!X31))</f>
        <v>5.5253902306850425E-4</v>
      </c>
      <c r="Z31" s="4">
        <f>'Deaths male'!Z31/(0.5*('Counts male'!Z31+'Counts male'!Y31))</f>
        <v>4.7495966023421447E-4</v>
      </c>
      <c r="AA31" s="4">
        <f ca="1">'Deaths male'!AA31/(0.5*('Counts male'!AA31+'Counts male'!Z31))</f>
        <v>5.1271519150845879E-4</v>
      </c>
      <c r="AH31" cm="1">
        <f t="array" aca="1" ref="AH31:AI31" ca="1">LINEST(LOG10( INDIRECT( AH$1 &amp; ROW() ):U31),INDIRECT( AH$1 &amp; "$2"):U$2,TRUE,FALSE)</f>
        <v>5.6783927480100931E-3</v>
      </c>
      <c r="AI31">
        <f ca="1"/>
        <v>-14.795348323125387</v>
      </c>
      <c r="AK31" s="4">
        <f t="shared" ca="1" si="12"/>
        <v>3.6428154755534573E-4</v>
      </c>
      <c r="AL31" s="4">
        <f t="shared" ca="1" si="12"/>
        <v>3.6907579647281431E-4</v>
      </c>
      <c r="AM31" s="4">
        <f t="shared" ca="1" si="12"/>
        <v>3.739331417036613E-4</v>
      </c>
      <c r="AN31" s="4">
        <f t="shared" ca="1" si="12"/>
        <v>3.7885441364798341E-4</v>
      </c>
      <c r="AO31" s="4">
        <f t="shared" ca="1" si="12"/>
        <v>3.838404536346344E-4</v>
      </c>
      <c r="AP31" s="4">
        <f t="shared" ca="1" si="12"/>
        <v>3.8889211406505667E-4</v>
      </c>
      <c r="AQ31" s="4">
        <f t="shared" ca="1" si="12"/>
        <v>3.9401025855900968E-4</v>
      </c>
      <c r="AR31" s="4">
        <f t="shared" ca="1" si="12"/>
        <v>3.9919576210220223E-4</v>
      </c>
      <c r="AS31" s="4">
        <f t="shared" ca="1" si="12"/>
        <v>4.0444951119589126E-4</v>
      </c>
      <c r="AT31" s="4">
        <f t="shared" ca="1" si="12"/>
        <v>4.0977240400842614E-4</v>
      </c>
      <c r="AU31" s="4">
        <f t="shared" ca="1" si="12"/>
        <v>4.1516535052880244E-4</v>
      </c>
      <c r="AV31" s="4">
        <f t="shared" ca="1" si="12"/>
        <v>4.2062927272222973E-4</v>
      </c>
      <c r="AW31" s="4">
        <f t="shared" ca="1" si="12"/>
        <v>4.2616510468774474E-4</v>
      </c>
      <c r="AX31" s="4">
        <f t="shared" ca="1" si="12"/>
        <v>4.3177379281791011E-4</v>
      </c>
      <c r="AY31" s="4">
        <f t="shared" ca="1" si="12"/>
        <v>4.3745629596060376E-4</v>
      </c>
      <c r="AZ31" s="4">
        <f t="shared" ca="1" si="11"/>
        <v>4.432135855829398E-4</v>
      </c>
      <c r="BA31" s="4">
        <f t="shared" ca="1" si="11"/>
        <v>4.4904664593735187E-4</v>
      </c>
      <c r="BB31" s="4">
        <f t="shared" ca="1" si="11"/>
        <v>4.5495647422985115E-4</v>
      </c>
      <c r="BC31" s="4">
        <f t="shared" ca="1" si="11"/>
        <v>4.6094408079051623E-4</v>
      </c>
      <c r="BD31" s="4">
        <f t="shared" ca="1" si="11"/>
        <v>4.6701048924621138E-4</v>
      </c>
      <c r="BE31" s="4">
        <f t="shared" ca="1" si="11"/>
        <v>4.7315673669558243E-4</v>
      </c>
      <c r="BF31" s="4">
        <f t="shared" ca="1" si="11"/>
        <v>4.793838738863616E-4</v>
      </c>
      <c r="BG31" s="4">
        <f t="shared" ca="1" si="11"/>
        <v>4.8569296539498999E-4</v>
      </c>
      <c r="BH31" s="4">
        <f t="shared" ca="1" si="11"/>
        <v>4.9208508980862979E-4</v>
      </c>
      <c r="BI31" s="4">
        <f t="shared" ca="1" si="11"/>
        <v>4.9856133990954605E-4</v>
      </c>
      <c r="BJ31" s="4">
        <f t="shared" ca="1" si="11"/>
        <v>5.0512282286193158E-4</v>
      </c>
      <c r="BK31" s="4">
        <f t="shared" ca="1" si="11"/>
        <v>5.1177066040118332E-4</v>
      </c>
      <c r="BL31" s="4">
        <f t="shared" ca="1" si="11"/>
        <v>5.1850598902566654E-4</v>
      </c>
      <c r="BM31" s="4">
        <f t="shared" ca="1" si="11"/>
        <v>5.2532996019101789E-4</v>
      </c>
      <c r="BN31" s="4">
        <f t="shared" ca="1" si="11"/>
        <v>5.3224374050698825E-4</v>
      </c>
      <c r="BO31" s="4">
        <f t="shared" ca="1" si="11"/>
        <v>5.3924851193688718E-4</v>
      </c>
    </row>
    <row r="32" spans="1:67" x14ac:dyDescent="0.2">
      <c r="A32" s="1">
        <v>29</v>
      </c>
      <c r="B32" s="17">
        <f>'Deaths male'!B32/'Counts male'!B32</f>
        <v>6.8172735607325045E-4</v>
      </c>
      <c r="C32" s="4">
        <f>'Deaths male'!C32/(0.5*('Counts male'!C32+'Counts male'!B32))</f>
        <v>6.7601825249281725E-4</v>
      </c>
      <c r="D32" s="4">
        <f>'Deaths male'!D32/(0.5*('Counts male'!D32+'Counts male'!C32))</f>
        <v>5.7728512284541253E-4</v>
      </c>
      <c r="E32" s="4">
        <f>'Deaths male'!E32/(0.5*('Counts male'!E32+'Counts male'!D32))</f>
        <v>6.4188678034175881E-4</v>
      </c>
      <c r="F32" s="4">
        <f>'Deaths male'!F32/(0.5*('Counts male'!F32+'Counts male'!E32))</f>
        <v>6.7199784960688129E-4</v>
      </c>
      <c r="G32" s="4">
        <f>'Deaths male'!G32/(0.5*('Counts male'!G32+'Counts male'!F32))</f>
        <v>5.8447380021893003E-4</v>
      </c>
      <c r="H32" s="4">
        <f>'Deaths male'!H32/(0.5*('Counts male'!H32+'Counts male'!G32))</f>
        <v>5.1356930668143596E-4</v>
      </c>
      <c r="I32" s="4">
        <f>'Deaths male'!I32/(0.5*('Counts male'!I32+'Counts male'!H32))</f>
        <v>6.0846373049113162E-4</v>
      </c>
      <c r="J32" s="4">
        <f>'Deaths male'!J32/(0.5*('Counts male'!J32+'Counts male'!I32))</f>
        <v>6.4680111371066763E-4</v>
      </c>
      <c r="K32" s="4">
        <f>'Deaths male'!K32/(0.5*('Counts male'!K32+'Counts male'!J32))</f>
        <v>4.7609129050495434E-4</v>
      </c>
      <c r="L32" s="4">
        <f>'Deaths male'!L32/(0.5*('Counts male'!L32+'Counts male'!K32))</f>
        <v>5.2856450689336206E-4</v>
      </c>
      <c r="M32" s="4">
        <f>'Deaths male'!M32/(0.5*('Counts male'!M32+'Counts male'!L32))</f>
        <v>5.4641822851210313E-4</v>
      </c>
      <c r="N32" s="4">
        <f>'Deaths male'!N32/(0.5*('Counts male'!N32+'Counts male'!M32))</f>
        <v>5.5226705626597187E-4</v>
      </c>
      <c r="O32" s="4">
        <f>'Deaths male'!O32/(0.5*('Counts male'!O32+'Counts male'!N32))</f>
        <v>6.8426585215890831E-4</v>
      </c>
      <c r="P32" s="4">
        <f>'Deaths male'!P32/(0.5*('Counts male'!P32+'Counts male'!O32))</f>
        <v>4.6617103621080641E-4</v>
      </c>
      <c r="Q32" s="4">
        <f>'Deaths male'!Q32/(0.5*('Counts male'!Q32+'Counts male'!P32))</f>
        <v>4.1914741605144083E-4</v>
      </c>
      <c r="R32" s="4">
        <f>'Deaths male'!R32/(0.5*('Counts male'!R32+'Counts male'!Q32))</f>
        <v>4.1991713635175992E-4</v>
      </c>
      <c r="S32" s="4">
        <f>'Deaths male'!S32/(0.5*('Counts male'!S32+'Counts male'!R32))</f>
        <v>4.6144617230400072E-4</v>
      </c>
      <c r="T32" s="4">
        <f>'Deaths male'!T32/(0.5*('Counts male'!T32+'Counts male'!S32))</f>
        <v>5.0113895216400914E-4</v>
      </c>
      <c r="U32" s="4">
        <f>'Deaths male'!U32/(0.5*('Counts male'!U32+'Counts male'!T32))</f>
        <v>3.8657189798016185E-4</v>
      </c>
      <c r="V32" s="4">
        <f>'Deaths male'!V32/(0.5*('Counts male'!V32+'Counts male'!U32))</f>
        <v>4.9532642438372427E-4</v>
      </c>
      <c r="W32" s="4">
        <f>'Deaths male'!W32/(0.5*('Counts male'!W32+'Counts male'!V32))</f>
        <v>5.4489417133516099E-4</v>
      </c>
      <c r="X32" s="4">
        <f>'Deaths male'!X32/(0.5*('Counts male'!X32+'Counts male'!W32))</f>
        <v>4.238886698797428E-4</v>
      </c>
      <c r="Y32" s="4">
        <f>'Deaths male'!Y32/(0.5*('Counts male'!Y32+'Counts male'!X32))</f>
        <v>5.5145215734768221E-4</v>
      </c>
      <c r="Z32" s="4">
        <f>'Deaths male'!Z32/(0.5*('Counts male'!Z32+'Counts male'!Y32))</f>
        <v>4.5024388210280569E-4</v>
      </c>
      <c r="AA32" s="4">
        <f ca="1">'Deaths male'!AA32/(0.5*('Counts male'!AA32+'Counts male'!Z32))</f>
        <v>4.9291624170504154E-4</v>
      </c>
      <c r="AH32" cm="1">
        <f t="array" aca="1" ref="AH32:AI32" ca="1">LINEST(LOG10( INDIRECT( AH$1 &amp; ROW() ):U32),INDIRECT( AH$1 &amp; "$2"):U$2,TRUE,FALSE)</f>
        <v>-1.5504735359107043E-2</v>
      </c>
      <c r="AI32">
        <f ca="1"/>
        <v>27.924627615605111</v>
      </c>
      <c r="AK32" s="4">
        <f t="shared" ca="1" si="12"/>
        <v>8.2253975487940113E-4</v>
      </c>
      <c r="AL32" s="4">
        <f t="shared" ca="1" si="12"/>
        <v>7.936922908815771E-4</v>
      </c>
      <c r="AM32" s="4">
        <f t="shared" ca="1" si="12"/>
        <v>7.6585654233479858E-4</v>
      </c>
      <c r="AN32" s="4">
        <f t="shared" ca="1" si="12"/>
        <v>7.3899702715459869E-4</v>
      </c>
      <c r="AO32" s="4">
        <f t="shared" ca="1" si="12"/>
        <v>7.1307950765614947E-4</v>
      </c>
      <c r="AP32" s="4">
        <f t="shared" ca="1" si="12"/>
        <v>6.8807094691161383E-4</v>
      </c>
      <c r="AQ32" s="4">
        <f t="shared" ca="1" si="12"/>
        <v>6.6393946663819304E-4</v>
      </c>
      <c r="AR32" s="4">
        <f t="shared" ca="1" si="12"/>
        <v>6.406543065629965E-4</v>
      </c>
      <c r="AS32" s="4">
        <f t="shared" ca="1" si="12"/>
        <v>6.181857852131285E-4</v>
      </c>
      <c r="AT32" s="4">
        <f t="shared" ca="1" si="12"/>
        <v>5.9650526208082481E-4</v>
      </c>
      <c r="AU32" s="4">
        <f t="shared" ca="1" si="12"/>
        <v>5.7558510111558616E-4</v>
      </c>
      <c r="AV32" s="4">
        <f t="shared" ca="1" si="12"/>
        <v>5.5539863549660794E-4</v>
      </c>
      <c r="AW32" s="4">
        <f t="shared" ca="1" si="12"/>
        <v>5.359201336407577E-4</v>
      </c>
      <c r="AX32" s="4">
        <f t="shared" ca="1" si="12"/>
        <v>5.1712476640264273E-4</v>
      </c>
      <c r="AY32" s="4">
        <f t="shared" ca="1" si="12"/>
        <v>4.9898857542501559E-4</v>
      </c>
      <c r="AZ32" s="4">
        <f t="shared" ca="1" si="11"/>
        <v>4.8148844259920953E-4</v>
      </c>
      <c r="BA32" s="4">
        <f t="shared" ca="1" si="11"/>
        <v>4.6460206059657278E-4</v>
      </c>
      <c r="BB32" s="4">
        <f t="shared" ca="1" si="11"/>
        <v>4.4830790443346226E-4</v>
      </c>
      <c r="BC32" s="4">
        <f t="shared" ca="1" si="11"/>
        <v>4.3258520403343065E-4</v>
      </c>
      <c r="BD32" s="4">
        <f t="shared" ca="1" si="11"/>
        <v>4.1741391775174488E-4</v>
      </c>
      <c r="BE32" s="4">
        <f t="shared" ca="1" si="11"/>
        <v>4.0277470682837784E-4</v>
      </c>
      <c r="BF32" s="4">
        <f t="shared" ca="1" si="11"/>
        <v>3.8864891073701874E-4</v>
      </c>
      <c r="BG32" s="4">
        <f t="shared" ca="1" si="11"/>
        <v>3.7501852339856903E-4</v>
      </c>
      <c r="BH32" s="4">
        <f t="shared" ca="1" si="11"/>
        <v>3.6186617022891155E-4</v>
      </c>
      <c r="BI32" s="4">
        <f t="shared" ca="1" si="11"/>
        <v>3.4917508599160654E-4</v>
      </c>
      <c r="BJ32" s="4">
        <f t="shared" ca="1" si="11"/>
        <v>3.369290934273239E-4</v>
      </c>
      <c r="BK32" s="4">
        <f t="shared" ca="1" si="11"/>
        <v>3.2511258263279473E-4</v>
      </c>
      <c r="BL32" s="4">
        <f t="shared" ca="1" si="11"/>
        <v>3.1371049116292498E-4</v>
      </c>
      <c r="BM32" s="4">
        <f t="shared" ca="1" si="11"/>
        <v>3.0270828483079789E-4</v>
      </c>
      <c r="BN32" s="4">
        <f t="shared" ca="1" si="11"/>
        <v>2.9209193918100078E-4</v>
      </c>
      <c r="BO32" s="4">
        <f t="shared" ca="1" si="11"/>
        <v>2.8184792161274077E-4</v>
      </c>
    </row>
    <row r="33" spans="1:67" x14ac:dyDescent="0.2">
      <c r="A33" s="1">
        <v>30</v>
      </c>
      <c r="B33" s="17">
        <f>'Deaths male'!B33/'Counts male'!B33</f>
        <v>6.4111643718177142E-4</v>
      </c>
      <c r="C33" s="4">
        <f>'Deaths male'!C33/(0.5*('Counts male'!C33+'Counts male'!B33))</f>
        <v>8.4607850236482758E-4</v>
      </c>
      <c r="D33" s="4">
        <f>'Deaths male'!D33/(0.5*('Counts male'!D33+'Counts male'!C33))</f>
        <v>6.8946718617217439E-4</v>
      </c>
      <c r="E33" s="4">
        <f>'Deaths male'!E33/(0.5*('Counts male'!E33+'Counts male'!D33))</f>
        <v>6.0227228730108879E-4</v>
      </c>
      <c r="F33" s="4">
        <f>'Deaths male'!F33/(0.5*('Counts male'!F33+'Counts male'!E33))</f>
        <v>6.1502873193926819E-4</v>
      </c>
      <c r="G33" s="4">
        <f>'Deaths male'!G33/(0.5*('Counts male'!G33+'Counts male'!F33))</f>
        <v>6.451550779482143E-4</v>
      </c>
      <c r="H33" s="4">
        <f>'Deaths male'!H33/(0.5*('Counts male'!H33+'Counts male'!G33))</f>
        <v>5.9666761139038466E-4</v>
      </c>
      <c r="I33" s="4">
        <f>'Deaths male'!I33/(0.5*('Counts male'!I33+'Counts male'!H33))</f>
        <v>5.9603184224350423E-4</v>
      </c>
      <c r="J33" s="4">
        <f>'Deaths male'!J33/(0.5*('Counts male'!J33+'Counts male'!I33))</f>
        <v>5.1690848186005973E-4</v>
      </c>
      <c r="K33" s="4">
        <f>'Deaths male'!K33/(0.5*('Counts male'!K33+'Counts male'!J33))</f>
        <v>4.8216007714561236E-4</v>
      </c>
      <c r="L33" s="4">
        <f>'Deaths male'!L33/(0.5*('Counts male'!L33+'Counts male'!K33))</f>
        <v>3.8427241958606962E-4</v>
      </c>
      <c r="M33" s="4">
        <f>'Deaths male'!M33/(0.5*('Counts male'!M33+'Counts male'!L33))</f>
        <v>3.9986151137898581E-4</v>
      </c>
      <c r="N33" s="4">
        <f>'Deaths male'!N33/(0.5*('Counts male'!N33+'Counts male'!M33))</f>
        <v>4.5618402066711954E-4</v>
      </c>
      <c r="O33" s="4">
        <f>'Deaths male'!O33/(0.5*('Counts male'!O33+'Counts male'!N33))</f>
        <v>4.8151677785022821E-4</v>
      </c>
      <c r="P33" s="4">
        <f>'Deaths male'!P33/(0.5*('Counts male'!P33+'Counts male'!O33))</f>
        <v>5.0489050805844853E-4</v>
      </c>
      <c r="Q33" s="4">
        <f>'Deaths male'!Q33/(0.5*('Counts male'!Q33+'Counts male'!P33))</f>
        <v>5.3183516977629082E-4</v>
      </c>
      <c r="R33" s="4">
        <f>'Deaths male'!R33/(0.5*('Counts male'!R33+'Counts male'!Q33))</f>
        <v>5.1088226528980742E-4</v>
      </c>
      <c r="S33" s="4">
        <f>'Deaths male'!S33/(0.5*('Counts male'!S33+'Counts male'!R33))</f>
        <v>4.5332383511964509E-4</v>
      </c>
      <c r="T33" s="4">
        <f>'Deaths male'!T33/(0.5*('Counts male'!T33+'Counts male'!S33))</f>
        <v>5.8479264988738175E-4</v>
      </c>
      <c r="U33" s="4">
        <f>'Deaths male'!U33/(0.5*('Counts male'!U33+'Counts male'!T33))</f>
        <v>4.0525936599423632E-4</v>
      </c>
      <c r="V33" s="4">
        <f>'Deaths male'!V33/(0.5*('Counts male'!V33+'Counts male'!U33))</f>
        <v>5.4654289927995141E-4</v>
      </c>
      <c r="W33" s="4">
        <f>'Deaths male'!W33/(0.5*('Counts male'!W33+'Counts male'!V33))</f>
        <v>5.1491132551681061E-4</v>
      </c>
      <c r="X33" s="4">
        <f>'Deaths male'!X33/(0.5*('Counts male'!X33+'Counts male'!W33))</f>
        <v>5.1185446551065873E-4</v>
      </c>
      <c r="Y33" s="4">
        <f>'Deaths male'!Y33/(0.5*('Counts male'!Y33+'Counts male'!X33))</f>
        <v>4.657061477369592E-4</v>
      </c>
      <c r="Z33" s="4">
        <f>'Deaths male'!Z33/(0.5*('Counts male'!Z33+'Counts male'!Y33))</f>
        <v>4.8458366870903624E-4</v>
      </c>
      <c r="AA33" s="4">
        <f ca="1">'Deaths male'!AA33/(0.5*('Counts male'!AA33+'Counts male'!Z33))</f>
        <v>4.855606997160677E-4</v>
      </c>
      <c r="AH33" cm="1">
        <f t="array" aca="1" ref="AH33:AI33" ca="1">LINEST(LOG10( INDIRECT( AH$1 &amp; ROW() ):U33),INDIRECT( AH$1 &amp; "$2"):U$2,TRUE,FALSE)</f>
        <v>8.7850982489940405E-3</v>
      </c>
      <c r="AI33">
        <f ca="1"/>
        <v>-21.027906530834489</v>
      </c>
      <c r="AK33" s="4">
        <f t="shared" ca="1" si="12"/>
        <v>3.4856996847996817E-4</v>
      </c>
      <c r="AL33" s="4">
        <f t="shared" ca="1" si="12"/>
        <v>3.5569279279083229E-4</v>
      </c>
      <c r="AM33" s="4">
        <f t="shared" ca="1" si="12"/>
        <v>3.6296116786840697E-4</v>
      </c>
      <c r="AN33" s="4">
        <f t="shared" ca="1" si="12"/>
        <v>3.7037806795783991E-4</v>
      </c>
      <c r="AO33" s="4">
        <f t="shared" ca="1" si="12"/>
        <v>3.779465280812558E-4</v>
      </c>
      <c r="AP33" s="4">
        <f t="shared" ca="1" si="12"/>
        <v>3.8566964527968922E-4</v>
      </c>
      <c r="AQ33" s="4">
        <f t="shared" ca="1" si="12"/>
        <v>3.9355057988039435E-4</v>
      </c>
      <c r="AR33" s="4">
        <f t="shared" ca="1" si="12"/>
        <v>4.0159255679008635E-4</v>
      </c>
      <c r="AS33" s="4">
        <f t="shared" ca="1" si="12"/>
        <v>4.0979886681455677E-4</v>
      </c>
      <c r="AT33" s="4">
        <f t="shared" ca="1" si="12"/>
        <v>4.1817286800531109E-4</v>
      </c>
      <c r="AU33" s="4">
        <f t="shared" ca="1" si="12"/>
        <v>4.2671798703366846E-4</v>
      </c>
      <c r="AV33" s="4">
        <f t="shared" ca="1" si="12"/>
        <v>4.3543772059298995E-4</v>
      </c>
      <c r="AW33" s="4">
        <f t="shared" ca="1" si="12"/>
        <v>4.4433563682953054E-4</v>
      </c>
      <c r="AX33" s="4">
        <f t="shared" ca="1" si="12"/>
        <v>4.5341537680252401E-4</v>
      </c>
      <c r="AY33" s="4">
        <f t="shared" ca="1" si="12"/>
        <v>4.6268065597414461E-4</v>
      </c>
      <c r="AZ33" s="4">
        <f t="shared" ca="1" si="11"/>
        <v>4.7213526572985776E-4</v>
      </c>
      <c r="BA33" s="4">
        <f t="shared" ca="1" si="11"/>
        <v>4.8178307492989265E-4</v>
      </c>
      <c r="BB33" s="4">
        <f t="shared" ca="1" si="11"/>
        <v>4.916280314923862E-4</v>
      </c>
      <c r="BC33" s="4">
        <f t="shared" ca="1" si="11"/>
        <v>5.0167416400886966E-4</v>
      </c>
      <c r="BD33" s="4">
        <f t="shared" ca="1" si="11"/>
        <v>5.1192558339281332E-4</v>
      </c>
      <c r="BE33" s="4">
        <f t="shared" ca="1" si="11"/>
        <v>5.2238648456179434E-4</v>
      </c>
      <c r="BF33" s="4">
        <f t="shared" ca="1" si="11"/>
        <v>5.3306114815410231E-4</v>
      </c>
      <c r="BG33" s="4">
        <f t="shared" ca="1" si="11"/>
        <v>5.4395394228036258E-4</v>
      </c>
      <c r="BH33" s="4">
        <f t="shared" ca="1" si="11"/>
        <v>5.5506932431100811E-4</v>
      </c>
      <c r="BI33" s="4">
        <f t="shared" ca="1" si="11"/>
        <v>5.664118427002432E-4</v>
      </c>
      <c r="BJ33" s="4">
        <f t="shared" ca="1" si="11"/>
        <v>5.7798613884726892E-4</v>
      </c>
      <c r="BK33" s="4">
        <f t="shared" ca="1" si="11"/>
        <v>5.8979694899559659E-4</v>
      </c>
      <c r="BL33" s="4">
        <f t="shared" ca="1" si="11"/>
        <v>6.0184910617109612E-4</v>
      </c>
      <c r="BM33" s="4">
        <f t="shared" ca="1" si="11"/>
        <v>6.1414754215972412E-4</v>
      </c>
      <c r="BN33" s="4">
        <f t="shared" ca="1" si="11"/>
        <v>6.2669728952559421E-4</v>
      </c>
      <c r="BO33" s="4">
        <f t="shared" ca="1" si="11"/>
        <v>6.3950348367034903E-4</v>
      </c>
    </row>
    <row r="34" spans="1:67" x14ac:dyDescent="0.2">
      <c r="A34" s="1">
        <v>31</v>
      </c>
      <c r="B34" s="17">
        <f>'Deaths male'!B34/'Counts male'!B34</f>
        <v>6.7897979673945232E-4</v>
      </c>
      <c r="C34" s="4">
        <f>'Deaths male'!C34/(0.5*('Counts male'!C34+'Counts male'!B34))</f>
        <v>7.9799111228247418E-4</v>
      </c>
      <c r="D34" s="4">
        <f>'Deaths male'!D34/(0.5*('Counts male'!D34+'Counts male'!C34))</f>
        <v>7.9009644494585176E-4</v>
      </c>
      <c r="E34" s="4">
        <f>'Deaths male'!E34/(0.5*('Counts male'!E34+'Counts male'!D34))</f>
        <v>7.5343755886230932E-4</v>
      </c>
      <c r="F34" s="4">
        <f>'Deaths male'!F34/(0.5*('Counts male'!F34+'Counts male'!E34))</f>
        <v>6.640278029303461E-4</v>
      </c>
      <c r="G34" s="4">
        <f>'Deaths male'!G34/(0.5*('Counts male'!G34+'Counts male'!F34))</f>
        <v>5.0663927744027412E-4</v>
      </c>
      <c r="H34" s="4">
        <f>'Deaths male'!H34/(0.5*('Counts male'!H34+'Counts male'!G34))</f>
        <v>5.8979081763377858E-4</v>
      </c>
      <c r="I34" s="4">
        <f>'Deaths male'!I34/(0.5*('Counts male'!I34+'Counts male'!H34))</f>
        <v>6.3867156314865081E-4</v>
      </c>
      <c r="J34" s="4">
        <f>'Deaths male'!J34/(0.5*('Counts male'!J34+'Counts male'!I34))</f>
        <v>6.3648257502664637E-4</v>
      </c>
      <c r="K34" s="4">
        <f>'Deaths male'!K34/(0.5*('Counts male'!K34+'Counts male'!J34))</f>
        <v>4.6437675087701585E-4</v>
      </c>
      <c r="L34" s="4">
        <f>'Deaths male'!L34/(0.5*('Counts male'!L34+'Counts male'!K34))</f>
        <v>5.999670018149002E-4</v>
      </c>
      <c r="M34" s="4">
        <f>'Deaths male'!M34/(0.5*('Counts male'!M34+'Counts male'!L34))</f>
        <v>5.3023570941119287E-4</v>
      </c>
      <c r="N34" s="4">
        <f>'Deaths male'!N34/(0.5*('Counts male'!N34+'Counts male'!M34))</f>
        <v>5.6491947462488864E-4</v>
      </c>
      <c r="O34" s="4">
        <f>'Deaths male'!O34/(0.5*('Counts male'!O34+'Counts male'!N34))</f>
        <v>3.8665734723316924E-4</v>
      </c>
      <c r="P34" s="4">
        <f>'Deaths male'!P34/(0.5*('Counts male'!P34+'Counts male'!O34))</f>
        <v>5.6092833639673656E-4</v>
      </c>
      <c r="Q34" s="4">
        <f>'Deaths male'!Q34/(0.5*('Counts male'!Q34+'Counts male'!P34))</f>
        <v>5.6233536892159864E-4</v>
      </c>
      <c r="R34" s="4">
        <f>'Deaths male'!R34/(0.5*('Counts male'!R34+'Counts male'!Q34))</f>
        <v>4.996996996996997E-4</v>
      </c>
      <c r="S34" s="4">
        <f>'Deaths male'!S34/(0.5*('Counts male'!S34+'Counts male'!R34))</f>
        <v>4.5074654897173441E-4</v>
      </c>
      <c r="T34" s="4">
        <f>'Deaths male'!T34/(0.5*('Counts male'!T34+'Counts male'!S34))</f>
        <v>5.5961249128472354E-4</v>
      </c>
      <c r="U34" s="4">
        <f>'Deaths male'!U34/(0.5*('Counts male'!U34+'Counts male'!T34))</f>
        <v>5.1484701366151064E-4</v>
      </c>
      <c r="V34" s="4">
        <f>'Deaths male'!V34/(0.5*('Counts male'!V34+'Counts male'!U34))</f>
        <v>4.7132058692752335E-4</v>
      </c>
      <c r="W34" s="4">
        <f>'Deaths male'!W34/(0.5*('Counts male'!W34+'Counts male'!V34))</f>
        <v>6.0075523515276349E-4</v>
      </c>
      <c r="X34" s="4">
        <f>'Deaths male'!X34/(0.5*('Counts male'!X34+'Counts male'!W34))</f>
        <v>5.9119125036949458E-4</v>
      </c>
      <c r="Y34" s="4">
        <f>'Deaths male'!Y34/(0.5*('Counts male'!Y34+'Counts male'!X34))</f>
        <v>6.0167107960808956E-4</v>
      </c>
      <c r="Z34" s="4">
        <f>'Deaths male'!Z34/(0.5*('Counts male'!Z34+'Counts male'!Y34))</f>
        <v>5.2404786030849223E-4</v>
      </c>
      <c r="AA34" s="4">
        <f ca="1">'Deaths male'!AA34/(0.5*('Counts male'!AA34+'Counts male'!Z34))</f>
        <v>5.1927878374461237E-4</v>
      </c>
      <c r="AH34" cm="1">
        <f t="array" aca="1" ref="AH34:AI34" ca="1">LINEST(LOG10( INDIRECT( AH$1 &amp; ROW() ):U34),INDIRECT( AH$1 &amp; "$2"):U$2,TRUE,FALSE)</f>
        <v>-3.570592158841385E-3</v>
      </c>
      <c r="AI34">
        <f ca="1"/>
        <v>3.9082598067276733</v>
      </c>
      <c r="AK34" s="4">
        <f t="shared" ca="1" si="12"/>
        <v>5.8489174116211522E-4</v>
      </c>
      <c r="AL34" s="4">
        <f t="shared" ca="1" si="12"/>
        <v>5.8010271343214407E-4</v>
      </c>
      <c r="AM34" s="4">
        <f t="shared" ca="1" si="12"/>
        <v>5.753528977220819E-4</v>
      </c>
      <c r="AN34" s="4">
        <f t="shared" ca="1" si="12"/>
        <v>5.7064197296832265E-4</v>
      </c>
      <c r="AO34" s="4">
        <f t="shared" ca="1" si="12"/>
        <v>5.6596962073609538E-4</v>
      </c>
      <c r="AP34" s="4">
        <f t="shared" ca="1" si="12"/>
        <v>5.6133552519793478E-4</v>
      </c>
      <c r="AQ34" s="4">
        <f t="shared" ca="1" si="12"/>
        <v>5.5673937311233909E-4</v>
      </c>
      <c r="AR34" s="4">
        <f t="shared" ca="1" si="12"/>
        <v>5.5218085380258754E-4</v>
      </c>
      <c r="AS34" s="4">
        <f t="shared" ca="1" si="12"/>
        <v>5.4765965913575101E-4</v>
      </c>
      <c r="AT34" s="4">
        <f t="shared" ca="1" si="12"/>
        <v>5.431754835018525E-4</v>
      </c>
      <c r="AU34" s="4">
        <f t="shared" ca="1" si="12"/>
        <v>5.3872802379322079E-4</v>
      </c>
      <c r="AV34" s="4">
        <f t="shared" ca="1" si="12"/>
        <v>5.3431697938399021E-4</v>
      </c>
      <c r="AW34" s="4">
        <f t="shared" ca="1" si="12"/>
        <v>5.2994205210979146E-4</v>
      </c>
      <c r="AX34" s="4">
        <f t="shared" ca="1" si="12"/>
        <v>5.2560294624758735E-4</v>
      </c>
      <c r="AY34" s="4">
        <f t="shared" ca="1" si="12"/>
        <v>5.2129936849569015E-4</v>
      </c>
      <c r="AZ34" s="4">
        <f t="shared" ca="1" si="11"/>
        <v>5.1703102795393153E-4</v>
      </c>
      <c r="BA34" s="4">
        <f t="shared" ca="1" si="11"/>
        <v>5.1279763610400286E-4</v>
      </c>
      <c r="BB34" s="4">
        <f t="shared" ca="1" si="11"/>
        <v>5.0859890678994844E-4</v>
      </c>
      <c r="BC34" s="4">
        <f t="shared" ca="1" si="11"/>
        <v>5.0443455619882918E-4</v>
      </c>
      <c r="BD34" s="4">
        <f t="shared" ca="1" si="11"/>
        <v>5.0030430284152922E-4</v>
      </c>
      <c r="BE34" s="4">
        <f t="shared" ca="1" si="11"/>
        <v>4.9620786753373932E-4</v>
      </c>
      <c r="BF34" s="4">
        <f t="shared" ca="1" si="11"/>
        <v>4.9214497337707482E-4</v>
      </c>
      <c r="BG34" s="4">
        <f t="shared" ca="1" si="11"/>
        <v>4.8811534574036755E-4</v>
      </c>
      <c r="BH34" s="4">
        <f t="shared" ca="1" si="11"/>
        <v>4.8411871224109853E-4</v>
      </c>
      <c r="BI34" s="4">
        <f t="shared" ca="1" si="11"/>
        <v>4.8015480272698227E-4</v>
      </c>
      <c r="BJ34" s="4">
        <f t="shared" ca="1" si="11"/>
        <v>4.7622334925771499E-4</v>
      </c>
      <c r="BK34" s="4">
        <f t="shared" ca="1" si="11"/>
        <v>4.7232408608685286E-4</v>
      </c>
      <c r="BL34" s="4">
        <f t="shared" ca="1" si="11"/>
        <v>4.684567496438584E-4</v>
      </c>
      <c r="BM34" s="4">
        <f t="shared" ca="1" si="11"/>
        <v>4.64621078516277E-4</v>
      </c>
      <c r="BN34" s="4">
        <f t="shared" ref="BA34:BO51" ca="1" si="13">POWER(10,BN$2*$AH34+$AI34)</f>
        <v>4.6081681343207177E-4</v>
      </c>
      <c r="BO34" s="4">
        <f t="shared" ca="1" si="13"/>
        <v>4.5704369724209389E-4</v>
      </c>
    </row>
    <row r="35" spans="1:67" x14ac:dyDescent="0.2">
      <c r="A35" s="1">
        <v>32</v>
      </c>
      <c r="B35" s="17">
        <f>'Deaths male'!B35/'Counts male'!B35</f>
        <v>7.9188506353934911E-4</v>
      </c>
      <c r="C35" s="4">
        <f>'Deaths male'!C35/(0.5*('Counts male'!C35+'Counts male'!B35))</f>
        <v>6.0424519090832051E-4</v>
      </c>
      <c r="D35" s="4">
        <f>'Deaths male'!D35/(0.5*('Counts male'!D35+'Counts male'!C35))</f>
        <v>7.5975074331382814E-4</v>
      </c>
      <c r="E35" s="4">
        <f>'Deaths male'!E35/(0.5*('Counts male'!E35+'Counts male'!D35))</f>
        <v>6.6105152782685011E-4</v>
      </c>
      <c r="F35" s="4">
        <f>'Deaths male'!F35/(0.5*('Counts male'!F35+'Counts male'!E35))</f>
        <v>6.1101597485186884E-4</v>
      </c>
      <c r="G35" s="4">
        <f>'Deaths male'!G35/(0.5*('Counts male'!G35+'Counts male'!F35))</f>
        <v>5.6293140031350947E-4</v>
      </c>
      <c r="H35" s="4">
        <f>'Deaths male'!H35/(0.5*('Counts male'!H35+'Counts male'!G35))</f>
        <v>6.8484276380328349E-4</v>
      </c>
      <c r="I35" s="4">
        <f>'Deaths male'!I35/(0.5*('Counts male'!I35+'Counts male'!H35))</f>
        <v>5.3365676167374163E-4</v>
      </c>
      <c r="J35" s="4">
        <f>'Deaths male'!J35/(0.5*('Counts male'!J35+'Counts male'!I35))</f>
        <v>6.4891954895099661E-4</v>
      </c>
      <c r="K35" s="4">
        <f>'Deaths male'!K35/(0.5*('Counts male'!K35+'Counts male'!J35))</f>
        <v>6.0421439540797063E-4</v>
      </c>
      <c r="L35" s="4">
        <f>'Deaths male'!L35/(0.5*('Counts male'!L35+'Counts male'!K35))</f>
        <v>5.4283904822220209E-4</v>
      </c>
      <c r="M35" s="4">
        <f>'Deaths male'!M35/(0.5*('Counts male'!M35+'Counts male'!L35))</f>
        <v>5.886461139379427E-4</v>
      </c>
      <c r="N35" s="4">
        <f>'Deaths male'!N35/(0.5*('Counts male'!N35+'Counts male'!M35))</f>
        <v>6.3768314995855057E-4</v>
      </c>
      <c r="O35" s="4">
        <f>'Deaths male'!O35/(0.5*('Counts male'!O35+'Counts male'!N35))</f>
        <v>4.2870157011950057E-4</v>
      </c>
      <c r="P35" s="4">
        <f>'Deaths male'!P35/(0.5*('Counts male'!P35+'Counts male'!O35))</f>
        <v>5.3505608180412988E-4</v>
      </c>
      <c r="Q35" s="4">
        <f>'Deaths male'!Q35/(0.5*('Counts male'!Q35+'Counts male'!P35))</f>
        <v>5.0923106109774239E-4</v>
      </c>
      <c r="R35" s="4">
        <f>'Deaths male'!R35/(0.5*('Counts male'!R35+'Counts male'!Q35))</f>
        <v>6.3784897698837149E-4</v>
      </c>
      <c r="S35" s="4">
        <f>'Deaths male'!S35/(0.5*('Counts male'!S35+'Counts male'!R35))</f>
        <v>5.9140836270502549E-4</v>
      </c>
      <c r="T35" s="4">
        <f>'Deaths male'!T35/(0.5*('Counts male'!T35+'Counts male'!S35))</f>
        <v>5.2152209949896632E-4</v>
      </c>
      <c r="U35" s="4">
        <f>'Deaths male'!U35/(0.5*('Counts male'!U35+'Counts male'!T35))</f>
        <v>5.0862389987375227E-4</v>
      </c>
      <c r="V35" s="4">
        <f>'Deaths male'!V35/(0.5*('Counts male'!V35+'Counts male'!U35))</f>
        <v>4.7328823700131716E-4</v>
      </c>
      <c r="W35" s="4">
        <f>'Deaths male'!W35/(0.5*('Counts male'!W35+'Counts male'!V35))</f>
        <v>4.9270618874166356E-4</v>
      </c>
      <c r="X35" s="4">
        <f>'Deaths male'!X35/(0.5*('Counts male'!X35+'Counts male'!W35))</f>
        <v>4.2357446015435052E-4</v>
      </c>
      <c r="Y35" s="4">
        <f>'Deaths male'!Y35/(0.5*('Counts male'!Y35+'Counts male'!X35))</f>
        <v>5.7339801809070745E-4</v>
      </c>
      <c r="Z35" s="4">
        <f>'Deaths male'!Z35/(0.5*('Counts male'!Z35+'Counts male'!Y35))</f>
        <v>5.9323910583426276E-4</v>
      </c>
      <c r="AA35" s="4">
        <f ca="1">'Deaths male'!AA35/(0.5*('Counts male'!AA35+'Counts male'!Z35))</f>
        <v>5.9088572772103239E-4</v>
      </c>
      <c r="AH35" cm="1">
        <f t="array" aca="1" ref="AH35:AI35" ca="1">LINEST(LOG10( INDIRECT( AH$1 &amp; ROW() ):U35),INDIRECT( AH$1 &amp; "$2"):U$2,TRUE,FALSE)</f>
        <v>-1.7571106533567171E-3</v>
      </c>
      <c r="AI35">
        <f ca="1"/>
        <v>0.27738684845018557</v>
      </c>
      <c r="AK35" s="4">
        <f t="shared" ca="1" si="12"/>
        <v>5.7964960164231106E-4</v>
      </c>
      <c r="AL35" s="4">
        <f t="shared" ca="1" si="12"/>
        <v>5.7730913700737888E-4</v>
      </c>
      <c r="AM35" s="4">
        <f t="shared" ca="1" si="12"/>
        <v>5.7497812252076412E-4</v>
      </c>
      <c r="AN35" s="4">
        <f t="shared" ca="1" si="12"/>
        <v>5.7265652002538284E-4</v>
      </c>
      <c r="AO35" s="4">
        <f t="shared" ca="1" si="12"/>
        <v>5.7034429151822045E-4</v>
      </c>
      <c r="AP35" s="4">
        <f t="shared" ca="1" si="12"/>
        <v>5.6804139914970757E-4</v>
      </c>
      <c r="AQ35" s="4">
        <f t="shared" ca="1" si="12"/>
        <v>5.6574780522310013E-4</v>
      </c>
      <c r="AR35" s="4">
        <f t="shared" ca="1" si="12"/>
        <v>5.6346347219386435E-4</v>
      </c>
      <c r="AS35" s="4">
        <f t="shared" ca="1" si="12"/>
        <v>5.6118836266905951E-4</v>
      </c>
      <c r="AT35" s="4">
        <f t="shared" ca="1" si="12"/>
        <v>5.5892243940672856E-4</v>
      </c>
      <c r="AU35" s="4">
        <f t="shared" ca="1" si="12"/>
        <v>5.5666566531528585E-4</v>
      </c>
      <c r="AV35" s="4">
        <f t="shared" ca="1" si="12"/>
        <v>5.5441800345291286E-4</v>
      </c>
      <c r="AW35" s="4">
        <f t="shared" ca="1" si="12"/>
        <v>5.5217941702694995E-4</v>
      </c>
      <c r="AX35" s="4">
        <f t="shared" ca="1" si="12"/>
        <v>5.4994986939329834E-4</v>
      </c>
      <c r="AY35" s="4">
        <f t="shared" ca="1" si="12"/>
        <v>5.4772932405581555E-4</v>
      </c>
      <c r="AZ35" s="4">
        <f t="shared" ref="AZ35:AZ98" ca="1" si="14">POWER(10,AZ$2*$AH35+$AI35)</f>
        <v>5.4551774466572278E-4</v>
      </c>
      <c r="BA35" s="4">
        <f t="shared" ca="1" si="13"/>
        <v>5.4331509502100522E-4</v>
      </c>
      <c r="BB35" s="4">
        <f t="shared" ca="1" si="13"/>
        <v>5.4112133906582412E-4</v>
      </c>
      <c r="BC35" s="4">
        <f t="shared" ca="1" si="13"/>
        <v>5.3893644088992196E-4</v>
      </c>
      <c r="BD35" s="4">
        <f t="shared" ca="1" si="13"/>
        <v>5.3676036472803895E-4</v>
      </c>
      <c r="BE35" s="4">
        <f t="shared" ca="1" si="13"/>
        <v>5.3459307495932367E-4</v>
      </c>
      <c r="BF35" s="4">
        <f t="shared" ca="1" si="13"/>
        <v>5.3243453610675364E-4</v>
      </c>
      <c r="BG35" s="4">
        <f t="shared" ca="1" si="13"/>
        <v>5.3028471283655097E-4</v>
      </c>
      <c r="BH35" s="4">
        <f t="shared" ca="1" si="13"/>
        <v>5.2814356995760749E-4</v>
      </c>
      <c r="BI35" s="4">
        <f t="shared" ca="1" si="13"/>
        <v>5.2601107242090494E-4</v>
      </c>
      <c r="BJ35" s="4">
        <f t="shared" ca="1" si="13"/>
        <v>5.2388718531894574E-4</v>
      </c>
      <c r="BK35" s="4">
        <f t="shared" ca="1" si="13"/>
        <v>5.2177187388517806E-4</v>
      </c>
      <c r="BL35" s="4">
        <f t="shared" ca="1" si="13"/>
        <v>5.196651034934266E-4</v>
      </c>
      <c r="BM35" s="4">
        <f t="shared" ca="1" si="13"/>
        <v>5.1756683965732903E-4</v>
      </c>
      <c r="BN35" s="4">
        <f t="shared" ca="1" si="13"/>
        <v>5.154770480297672E-4</v>
      </c>
      <c r="BO35" s="4">
        <f t="shared" ca="1" si="13"/>
        <v>5.1339569440230957E-4</v>
      </c>
    </row>
    <row r="36" spans="1:67" x14ac:dyDescent="0.2">
      <c r="A36" s="1">
        <v>33</v>
      </c>
      <c r="B36" s="17">
        <f>'Deaths male'!B36/'Counts male'!B36</f>
        <v>8.104709821090424E-4</v>
      </c>
      <c r="C36" s="4">
        <f>'Deaths male'!C36/(0.5*('Counts male'!C36+'Counts male'!B36))</f>
        <v>7.4704295496991072E-4</v>
      </c>
      <c r="D36" s="4">
        <f>'Deaths male'!D36/(0.5*('Counts male'!D36+'Counts male'!C36))</f>
        <v>7.944447713764491E-4</v>
      </c>
      <c r="E36" s="4">
        <f>'Deaths male'!E36/(0.5*('Counts male'!E36+'Counts male'!D36))</f>
        <v>7.6034230025478773E-4</v>
      </c>
      <c r="F36" s="4">
        <f>'Deaths male'!F36/(0.5*('Counts male'!F36+'Counts male'!E36))</f>
        <v>6.4013168423218485E-4</v>
      </c>
      <c r="G36" s="4">
        <f>'Deaths male'!G36/(0.5*('Counts male'!G36+'Counts male'!F36))</f>
        <v>7.0259313396916665E-4</v>
      </c>
      <c r="H36" s="4">
        <f>'Deaths male'!H36/(0.5*('Counts male'!H36+'Counts male'!G36))</f>
        <v>6.1825955581098677E-4</v>
      </c>
      <c r="I36" s="4">
        <f>'Deaths male'!I36/(0.5*('Counts male'!I36+'Counts male'!H36))</f>
        <v>6.416336550800647E-4</v>
      </c>
      <c r="J36" s="4">
        <f>'Deaths male'!J36/(0.5*('Counts male'!J36+'Counts male'!I36))</f>
        <v>6.4091670510548425E-4</v>
      </c>
      <c r="K36" s="4">
        <f>'Deaths male'!K36/(0.5*('Counts male'!K36+'Counts male'!J36))</f>
        <v>5.7730399036499546E-4</v>
      </c>
      <c r="L36" s="4">
        <f>'Deaths male'!L36/(0.5*('Counts male'!L36+'Counts male'!K36))</f>
        <v>6.625707746054692E-4</v>
      </c>
      <c r="M36" s="4">
        <f>'Deaths male'!M36/(0.5*('Counts male'!M36+'Counts male'!L36))</f>
        <v>5.2197829774846671E-4</v>
      </c>
      <c r="N36" s="4">
        <f>'Deaths male'!N36/(0.5*('Counts male'!N36+'Counts male'!M36))</f>
        <v>7.2827035789998758E-4</v>
      </c>
      <c r="O36" s="4">
        <f>'Deaths male'!O36/(0.5*('Counts male'!O36+'Counts male'!N36))</f>
        <v>3.927749056112805E-4</v>
      </c>
      <c r="P36" s="4">
        <f>'Deaths male'!P36/(0.5*('Counts male'!P36+'Counts male'!O36))</f>
        <v>6.4311814859926921E-4</v>
      </c>
      <c r="Q36" s="4">
        <f>'Deaths male'!Q36/(0.5*('Counts male'!Q36+'Counts male'!P36))</f>
        <v>6.1280263307453948E-4</v>
      </c>
      <c r="R36" s="4">
        <f>'Deaths male'!R36/(0.5*('Counts male'!R36+'Counts male'!Q36))</f>
        <v>5.9610149621475551E-4</v>
      </c>
      <c r="S36" s="4">
        <f>'Deaths male'!S36/(0.5*('Counts male'!S36+'Counts male'!R36))</f>
        <v>6.9227094119597113E-4</v>
      </c>
      <c r="T36" s="4">
        <f>'Deaths male'!T36/(0.5*('Counts male'!T36+'Counts male'!S36))</f>
        <v>5.019081981495686E-4</v>
      </c>
      <c r="U36" s="4">
        <f>'Deaths male'!U36/(0.5*('Counts male'!U36+'Counts male'!T36))</f>
        <v>5.2562417871222073E-4</v>
      </c>
      <c r="V36" s="4">
        <f>'Deaths male'!V36/(0.5*('Counts male'!V36+'Counts male'!U36))</f>
        <v>6.3783817775921159E-4</v>
      </c>
      <c r="W36" s="4">
        <f>'Deaths male'!W36/(0.5*('Counts male'!W36+'Counts male'!V36))</f>
        <v>4.8650393847052005E-4</v>
      </c>
      <c r="X36" s="4">
        <f>'Deaths male'!X36/(0.5*('Counts male'!X36+'Counts male'!W36))</f>
        <v>6.862732323034891E-4</v>
      </c>
      <c r="Y36" s="4">
        <f>'Deaths male'!Y36/(0.5*('Counts male'!Y36+'Counts male'!X36))</f>
        <v>6.3327000633270011E-4</v>
      </c>
      <c r="Z36" s="4">
        <f>'Deaths male'!Z36/(0.5*('Counts male'!Z36+'Counts male'!Y36))</f>
        <v>6.0629087410976287E-4</v>
      </c>
      <c r="AA36" s="4">
        <f ca="1">'Deaths male'!AA36/(0.5*('Counts male'!AA36+'Counts male'!Z36))</f>
        <v>6.0293122954045079E-4</v>
      </c>
      <c r="AH36" cm="1">
        <f t="array" aca="1" ref="AH36:AI36" ca="1">LINEST(LOG10( INDIRECT( AH$1 &amp; ROW() ):U36),INDIRECT( AH$1 &amp; "$2"):U$2,TRUE,FALSE)</f>
        <v>-3.7074723292962676E-3</v>
      </c>
      <c r="AI36">
        <f ca="1"/>
        <v>4.2314858488709008</v>
      </c>
      <c r="AK36" s="4">
        <f t="shared" ref="AK36:AY52" ca="1" si="15">POWER(10,AK$2*$AH36+$AI36)</f>
        <v>6.5545244869685414E-4</v>
      </c>
      <c r="AL36" s="4">
        <f t="shared" ca="1" si="15"/>
        <v>6.4988081726295374E-4</v>
      </c>
      <c r="AM36" s="4">
        <f t="shared" ca="1" si="15"/>
        <v>6.4435654712413529E-4</v>
      </c>
      <c r="AN36" s="4">
        <f t="shared" ca="1" si="15"/>
        <v>6.3887923568875168E-4</v>
      </c>
      <c r="AO36" s="4">
        <f t="shared" ca="1" si="15"/>
        <v>6.3344848378736347E-4</v>
      </c>
      <c r="AP36" s="4">
        <f t="shared" ca="1" si="15"/>
        <v>6.280638956436416E-4</v>
      </c>
      <c r="AQ36" s="4">
        <f t="shared" ca="1" si="15"/>
        <v>6.2272507884553012E-4</v>
      </c>
      <c r="AR36" s="4">
        <f t="shared" ca="1" si="15"/>
        <v>6.1743164431664397E-4</v>
      </c>
      <c r="AS36" s="4">
        <f t="shared" ca="1" si="15"/>
        <v>6.1218320628792173E-4</v>
      </c>
      <c r="AT36" s="4">
        <f t="shared" ca="1" si="15"/>
        <v>6.0697938226950295E-4</v>
      </c>
      <c r="AU36" s="4">
        <f t="shared" ca="1" si="15"/>
        <v>6.0181979302285828E-4</v>
      </c>
      <c r="AV36" s="4">
        <f t="shared" ca="1" si="15"/>
        <v>5.9670406253315388E-4</v>
      </c>
      <c r="AW36" s="4">
        <f t="shared" ca="1" si="15"/>
        <v>5.916318179818433E-4</v>
      </c>
      <c r="AX36" s="4">
        <f t="shared" ca="1" si="15"/>
        <v>5.8660268971949981E-4</v>
      </c>
      <c r="AY36" s="4">
        <f t="shared" ca="1" si="15"/>
        <v>5.8161631123887839E-4</v>
      </c>
      <c r="AZ36" s="4">
        <f t="shared" ca="1" si="14"/>
        <v>5.7667231914820751E-4</v>
      </c>
      <c r="BA36" s="4">
        <f t="shared" ca="1" si="13"/>
        <v>5.7177035314470205E-4</v>
      </c>
      <c r="BB36" s="4">
        <f t="shared" ca="1" si="13"/>
        <v>5.6691005598830579E-4</v>
      </c>
      <c r="BC36" s="4">
        <f t="shared" ca="1" si="13"/>
        <v>5.6209107347566308E-4</v>
      </c>
      <c r="BD36" s="4">
        <f t="shared" ca="1" si="13"/>
        <v>5.5731305441429786E-4</v>
      </c>
      <c r="BE36" s="4">
        <f t="shared" ca="1" si="13"/>
        <v>5.5257565059702387E-4</v>
      </c>
      <c r="BF36" s="4">
        <f t="shared" ca="1" si="13"/>
        <v>5.4787851677656698E-4</v>
      </c>
      <c r="BG36" s="4">
        <f t="shared" ca="1" si="13"/>
        <v>5.4322131064040867E-4</v>
      </c>
      <c r="BH36" s="4">
        <f t="shared" ca="1" si="13"/>
        <v>5.3860369278583143E-4</v>
      </c>
      <c r="BI36" s="4">
        <f t="shared" ca="1" si="13"/>
        <v>5.3402532669519134E-4</v>
      </c>
      <c r="BJ36" s="4">
        <f t="shared" ca="1" si="13"/>
        <v>5.2948587871138979E-4</v>
      </c>
      <c r="BK36" s="4">
        <f t="shared" ca="1" si="13"/>
        <v>5.249850180135614E-4</v>
      </c>
      <c r="BL36" s="4">
        <f t="shared" ca="1" si="13"/>
        <v>5.2052241659296015E-4</v>
      </c>
      <c r="BM36" s="4">
        <f t="shared" ca="1" si="13"/>
        <v>5.1609774922905616E-4</v>
      </c>
      <c r="BN36" s="4">
        <f t="shared" ca="1" si="13"/>
        <v>5.117106934658393E-4</v>
      </c>
      <c r="BO36" s="4">
        <f t="shared" ca="1" si="13"/>
        <v>5.0736092958831333E-4</v>
      </c>
    </row>
    <row r="37" spans="1:67" x14ac:dyDescent="0.2">
      <c r="A37" s="1">
        <v>34</v>
      </c>
      <c r="B37" s="17">
        <f>'Deaths male'!B37/'Counts male'!B37</f>
        <v>7.6513963798393203E-4</v>
      </c>
      <c r="C37" s="4">
        <f>'Deaths male'!C37/(0.5*('Counts male'!C37+'Counts male'!B37))</f>
        <v>9.1843609905559176E-4</v>
      </c>
      <c r="D37" s="4">
        <f>'Deaths male'!D37/(0.5*('Counts male'!D37+'Counts male'!C37))</f>
        <v>8.6640423407982224E-4</v>
      </c>
      <c r="E37" s="4">
        <f>'Deaths male'!E37/(0.5*('Counts male'!E37+'Counts male'!D37))</f>
        <v>8.541438864283163E-4</v>
      </c>
      <c r="F37" s="4">
        <f>'Deaths male'!F37/(0.5*('Counts male'!F37+'Counts male'!E37))</f>
        <v>7.4802543286471741E-4</v>
      </c>
      <c r="G37" s="4">
        <f>'Deaths male'!G37/(0.5*('Counts male'!G37+'Counts male'!F37))</f>
        <v>7.6541546751576761E-4</v>
      </c>
      <c r="H37" s="4">
        <f>'Deaths male'!H37/(0.5*('Counts male'!H37+'Counts male'!G37))</f>
        <v>6.7378059917766291E-4</v>
      </c>
      <c r="I37" s="4">
        <f>'Deaths male'!I37/(0.5*('Counts male'!I37+'Counts male'!H37))</f>
        <v>6.5619668401942341E-4</v>
      </c>
      <c r="J37" s="4">
        <f>'Deaths male'!J37/(0.5*('Counts male'!J37+'Counts male'!I37))</f>
        <v>5.4039952295766253E-4</v>
      </c>
      <c r="K37" s="4">
        <f>'Deaths male'!K37/(0.5*('Counts male'!K37+'Counts male'!J37))</f>
        <v>5.7190769991324452E-4</v>
      </c>
      <c r="L37" s="4">
        <f>'Deaths male'!L37/(0.5*('Counts male'!L37+'Counts male'!K37))</f>
        <v>6.4533102999796469E-4</v>
      </c>
      <c r="M37" s="4">
        <f>'Deaths male'!M37/(0.5*('Counts male'!M37+'Counts male'!L37))</f>
        <v>6.6182995983895469E-4</v>
      </c>
      <c r="N37" s="4">
        <f>'Deaths male'!N37/(0.5*('Counts male'!N37+'Counts male'!M37))</f>
        <v>6.9259028767590792E-4</v>
      </c>
      <c r="O37" s="4">
        <f>'Deaths male'!O37/(0.5*('Counts male'!O37+'Counts male'!N37))</f>
        <v>6.4882562561763204E-4</v>
      </c>
      <c r="P37" s="4">
        <f>'Deaths male'!P37/(0.5*('Counts male'!P37+'Counts male'!O37))</f>
        <v>5.6957954227409538E-4</v>
      </c>
      <c r="Q37" s="4">
        <f>'Deaths male'!Q37/(0.5*('Counts male'!Q37+'Counts male'!P37))</f>
        <v>5.1556670995481495E-4</v>
      </c>
      <c r="R37" s="4">
        <f>'Deaths male'!R37/(0.5*('Counts male'!R37+'Counts male'!Q37))</f>
        <v>6.2022525005906912E-4</v>
      </c>
      <c r="S37" s="4">
        <f>'Deaths male'!S37/(0.5*('Counts male'!S37+'Counts male'!R37))</f>
        <v>4.0498226967868115E-4</v>
      </c>
      <c r="T37" s="4">
        <f>'Deaths male'!T37/(0.5*('Counts male'!T37+'Counts male'!S37))</f>
        <v>5.2285050348566998E-4</v>
      </c>
      <c r="U37" s="4">
        <f>'Deaths male'!U37/(0.5*('Counts male'!U37+'Counts male'!T37))</f>
        <v>6.2900167107906647E-4</v>
      </c>
      <c r="V37" s="4">
        <f>'Deaths male'!V37/(0.5*('Counts male'!V37+'Counts male'!U37))</f>
        <v>6.7561398703551542E-4</v>
      </c>
      <c r="W37" s="4">
        <f>'Deaths male'!W37/(0.5*('Counts male'!W37+'Counts male'!V37))</f>
        <v>6.8560845524401424E-4</v>
      </c>
      <c r="X37" s="4">
        <f>'Deaths male'!X37/(0.5*('Counts male'!X37+'Counts male'!W37))</f>
        <v>6.4725485222471993E-4</v>
      </c>
      <c r="Y37" s="4">
        <f>'Deaths male'!Y37/(0.5*('Counts male'!Y37+'Counts male'!X37))</f>
        <v>6.2391962547728782E-4</v>
      </c>
      <c r="Z37" s="4">
        <f>'Deaths male'!Z37/(0.5*('Counts male'!Z37+'Counts male'!Y37))</f>
        <v>5.6705997892016169E-4</v>
      </c>
      <c r="AA37" s="4">
        <f ca="1">'Deaths male'!AA37/(0.5*('Counts male'!AA37+'Counts male'!Z37))</f>
        <v>5.5173284858605156E-4</v>
      </c>
      <c r="AH37" cm="1">
        <f t="array" aca="1" ref="AH37:AI37" ca="1">LINEST(LOG10( INDIRECT( AH$1 &amp; ROW() ):U37),INDIRECT( AH$1 &amp; "$2"):U$2,TRUE,FALSE)</f>
        <v>-1.2630097523371306E-2</v>
      </c>
      <c r="AI37">
        <f ca="1"/>
        <v>22.210130200290639</v>
      </c>
      <c r="AK37" s="4">
        <f t="shared" ca="1" si="15"/>
        <v>8.9111787140366925E-4</v>
      </c>
      <c r="AL37" s="4">
        <f t="shared" ca="1" si="15"/>
        <v>8.6557570077312154E-4</v>
      </c>
      <c r="AM37" s="4">
        <f t="shared" ca="1" si="15"/>
        <v>8.4076564707284208E-4</v>
      </c>
      <c r="AN37" s="4">
        <f t="shared" ca="1" si="15"/>
        <v>8.1666672558671253E-4</v>
      </c>
      <c r="AO37" s="4">
        <f t="shared" ca="1" si="15"/>
        <v>7.9325855308494311E-4</v>
      </c>
      <c r="AP37" s="4">
        <f t="shared" ca="1" si="15"/>
        <v>7.7052133058358972E-4</v>
      </c>
      <c r="AQ37" s="4">
        <f t="shared" ca="1" si="15"/>
        <v>7.4843582659830596E-4</v>
      </c>
      <c r="AR37" s="4">
        <f t="shared" ca="1" si="15"/>
        <v>7.2698336087804983E-4</v>
      </c>
      <c r="AS37" s="4">
        <f t="shared" ca="1" si="15"/>
        <v>7.061457886050718E-4</v>
      </c>
      <c r="AT37" s="4">
        <f t="shared" ca="1" si="15"/>
        <v>6.8590548504771716E-4</v>
      </c>
      <c r="AU37" s="4">
        <f t="shared" ca="1" si="15"/>
        <v>6.6624533065319058E-4</v>
      </c>
      <c r="AV37" s="4">
        <f t="shared" ca="1" si="15"/>
        <v>6.4714869656756822E-4</v>
      </c>
      <c r="AW37" s="4">
        <f t="shared" ca="1" si="15"/>
        <v>6.2859943057088426E-4</v>
      </c>
      <c r="AX37" s="4">
        <f t="shared" ca="1" si="15"/>
        <v>6.1058184341530799E-4</v>
      </c>
      <c r="AY37" s="4">
        <f t="shared" ca="1" si="15"/>
        <v>5.9308069555496612E-4</v>
      </c>
      <c r="AZ37" s="4">
        <f t="shared" ca="1" si="14"/>
        <v>5.760811842560941E-4</v>
      </c>
      <c r="BA37" s="4">
        <f t="shared" ca="1" si="13"/>
        <v>5.595689310766809E-4</v>
      </c>
      <c r="BB37" s="4">
        <f t="shared" ca="1" si="13"/>
        <v>5.4352996970493674E-4</v>
      </c>
      <c r="BC37" s="4">
        <f t="shared" ca="1" si="13"/>
        <v>5.2795073414639918E-4</v>
      </c>
      <c r="BD37" s="4">
        <f t="shared" ca="1" si="13"/>
        <v>5.1281804724959991E-4</v>
      </c>
      <c r="BE37" s="4">
        <f t="shared" ca="1" si="13"/>
        <v>4.9811910956064798E-4</v>
      </c>
      <c r="BF37" s="4">
        <f t="shared" ca="1" si="13"/>
        <v>4.8384148849723701E-4</v>
      </c>
      <c r="BG37" s="4">
        <f t="shared" ca="1" si="13"/>
        <v>4.6997310783299508E-4</v>
      </c>
      <c r="BH37" s="4">
        <f t="shared" ca="1" si="13"/>
        <v>4.5650223748322445E-4</v>
      </c>
      <c r="BI37" s="4">
        <f t="shared" ca="1" si="13"/>
        <v>4.4341748358343218E-4</v>
      </c>
      <c r="BJ37" s="4">
        <f t="shared" ca="1" si="13"/>
        <v>4.307077788522093E-4</v>
      </c>
      <c r="BK37" s="4">
        <f t="shared" ca="1" si="13"/>
        <v>4.1836237323037101E-4</v>
      </c>
      <c r="BL37" s="4">
        <f t="shared" ca="1" si="13"/>
        <v>4.0637082478838757E-4</v>
      </c>
      <c r="BM37" s="4">
        <f t="shared" ca="1" si="13"/>
        <v>3.947229908944583E-4</v>
      </c>
      <c r="BN37" s="4">
        <f t="shared" ca="1" si="13"/>
        <v>3.8340901963570032E-4</v>
      </c>
      <c r="BO37" s="4">
        <f t="shared" ca="1" si="13"/>
        <v>3.7241934148526641E-4</v>
      </c>
    </row>
    <row r="38" spans="1:67" x14ac:dyDescent="0.2">
      <c r="A38" s="1">
        <v>35</v>
      </c>
      <c r="B38" s="17">
        <f>'Deaths male'!B38/'Counts male'!B38</f>
        <v>8.8894766228804847E-4</v>
      </c>
      <c r="C38" s="4">
        <f>'Deaths male'!C38/(0.5*('Counts male'!C38+'Counts male'!B38))</f>
        <v>9.0501094173064793E-4</v>
      </c>
      <c r="D38" s="4">
        <f>'Deaths male'!D38/(0.5*('Counts male'!D38+'Counts male'!C38))</f>
        <v>8.2757167899246906E-4</v>
      </c>
      <c r="E38" s="4">
        <f>'Deaths male'!E38/(0.5*('Counts male'!E38+'Counts male'!D38))</f>
        <v>8.0733391179688379E-4</v>
      </c>
      <c r="F38" s="4">
        <f>'Deaths male'!F38/(0.5*('Counts male'!F38+'Counts male'!E38))</f>
        <v>8.6451498492640534E-4</v>
      </c>
      <c r="G38" s="4">
        <f>'Deaths male'!G38/(0.5*('Counts male'!G38+'Counts male'!F38))</f>
        <v>8.7689241119622127E-4</v>
      </c>
      <c r="H38" s="4">
        <f>'Deaths male'!H38/(0.5*('Counts male'!H38+'Counts male'!G38))</f>
        <v>6.69596471919279E-4</v>
      </c>
      <c r="I38" s="4">
        <f>'Deaths male'!I38/(0.5*('Counts male'!I38+'Counts male'!H38))</f>
        <v>7.9122313308046816E-4</v>
      </c>
      <c r="J38" s="4">
        <f>'Deaths male'!J38/(0.5*('Counts male'!J38+'Counts male'!I38))</f>
        <v>7.9779073335378952E-4</v>
      </c>
      <c r="K38" s="4">
        <f>'Deaths male'!K38/(0.5*('Counts male'!K38+'Counts male'!J38))</f>
        <v>7.4452194711102215E-4</v>
      </c>
      <c r="L38" s="4">
        <f>'Deaths male'!L38/(0.5*('Counts male'!L38+'Counts male'!K38))</f>
        <v>6.484017381037636E-4</v>
      </c>
      <c r="M38" s="4">
        <f>'Deaths male'!M38/(0.5*('Counts male'!M38+'Counts male'!L38))</f>
        <v>5.3579933322749638E-4</v>
      </c>
      <c r="N38" s="4">
        <f>'Deaths male'!N38/(0.5*('Counts male'!N38+'Counts male'!M38))</f>
        <v>6.8221036157149165E-4</v>
      </c>
      <c r="O38" s="4">
        <f>'Deaths male'!O38/(0.5*('Counts male'!O38+'Counts male'!N38))</f>
        <v>8.238639217932101E-4</v>
      </c>
      <c r="P38" s="4">
        <f>'Deaths male'!P38/(0.5*('Counts male'!P38+'Counts male'!O38))</f>
        <v>7.8867502595639325E-4</v>
      </c>
      <c r="Q38" s="4">
        <f>'Deaths male'!Q38/(0.5*('Counts male'!Q38+'Counts male'!P38))</f>
        <v>6.8612315910705974E-4</v>
      </c>
      <c r="R38" s="4">
        <f>'Deaths male'!R38/(0.5*('Counts male'!R38+'Counts male'!Q38))</f>
        <v>7.364091334111731E-4</v>
      </c>
      <c r="S38" s="4">
        <f>'Deaths male'!S38/(0.5*('Counts male'!S38+'Counts male'!R38))</f>
        <v>6.3661204861757247E-4</v>
      </c>
      <c r="T38" s="4">
        <f>'Deaths male'!T38/(0.5*('Counts male'!T38+'Counts male'!S38))</f>
        <v>6.8717389917195544E-4</v>
      </c>
      <c r="U38" s="4">
        <f>'Deaths male'!U38/(0.5*('Counts male'!U38+'Counts male'!T38))</f>
        <v>7.2013250438080607E-4</v>
      </c>
      <c r="V38" s="4">
        <f>'Deaths male'!V38/(0.5*('Counts male'!V38+'Counts male'!U38))</f>
        <v>7.253182566324775E-4</v>
      </c>
      <c r="W38" s="4">
        <f>'Deaths male'!W38/(0.5*('Counts male'!W38+'Counts male'!V38))</f>
        <v>6.7001371717272324E-4</v>
      </c>
      <c r="X38" s="4">
        <f>'Deaths male'!X38/(0.5*('Counts male'!X38+'Counts male'!W38))</f>
        <v>5.9039679952063305E-4</v>
      </c>
      <c r="Y38" s="4">
        <f>'Deaths male'!Y38/(0.5*('Counts male'!Y38+'Counts male'!X38))</f>
        <v>6.552896315504713E-4</v>
      </c>
      <c r="Z38" s="4">
        <f>'Deaths male'!Z38/(0.5*('Counts male'!Z38+'Counts male'!Y38))</f>
        <v>7.5947604591454628E-4</v>
      </c>
      <c r="AA38" s="4">
        <f ca="1">'Deaths male'!AA38/(0.5*('Counts male'!AA38+'Counts male'!Z38))</f>
        <v>7.3167570633486385E-4</v>
      </c>
      <c r="AH38" cm="1">
        <f t="array" aca="1" ref="AH38:AI38" ca="1">LINEST(LOG10( INDIRECT( AH$1 &amp; ROW() ):U38),INDIRECT( AH$1 &amp; "$2"):U$2,TRUE,FALSE)</f>
        <v>4.9069293669817401E-3</v>
      </c>
      <c r="AI38">
        <f ca="1"/>
        <v>-13.046069870569019</v>
      </c>
      <c r="AK38" s="4">
        <f t="shared" ca="1" si="15"/>
        <v>5.8585327683978298E-4</v>
      </c>
      <c r="AL38" s="4">
        <f t="shared" ca="1" si="15"/>
        <v>5.9251014772213138E-4</v>
      </c>
      <c r="AM38" s="4">
        <f t="shared" ca="1" si="15"/>
        <v>5.9924265858414083E-4</v>
      </c>
      <c r="AN38" s="4">
        <f t="shared" ca="1" si="15"/>
        <v>6.0605166889967201E-4</v>
      </c>
      <c r="AO38" s="4">
        <f t="shared" ca="1" si="15"/>
        <v>6.1293804790852496E-4</v>
      </c>
      <c r="AP38" s="4">
        <f t="shared" ca="1" si="15"/>
        <v>6.1990267472740261E-4</v>
      </c>
      <c r="AQ38" s="4">
        <f t="shared" ca="1" si="15"/>
        <v>6.269464384621433E-4</v>
      </c>
      <c r="AR38" s="4">
        <f t="shared" ca="1" si="15"/>
        <v>6.3407023832121967E-4</v>
      </c>
      <c r="AS38" s="4">
        <f t="shared" ca="1" si="15"/>
        <v>6.4127498373053643E-4</v>
      </c>
      <c r="AT38" s="4">
        <f t="shared" ca="1" si="15"/>
        <v>6.4856159444952311E-4</v>
      </c>
      <c r="AU38" s="4">
        <f t="shared" ca="1" si="15"/>
        <v>6.559310006885587E-4</v>
      </c>
      <c r="AV38" s="4">
        <f t="shared" ca="1" si="15"/>
        <v>6.6338414322770578E-4</v>
      </c>
      <c r="AW38" s="4">
        <f t="shared" ca="1" si="15"/>
        <v>6.7092197353683318E-4</v>
      </c>
      <c r="AX38" s="4">
        <f t="shared" ca="1" si="15"/>
        <v>6.7854545389706416E-4</v>
      </c>
      <c r="AY38" s="4">
        <f t="shared" ca="1" si="15"/>
        <v>6.8625555752362946E-4</v>
      </c>
      <c r="AZ38" s="4">
        <f t="shared" ca="1" si="14"/>
        <v>6.9405326869010318E-4</v>
      </c>
      <c r="BA38" s="4">
        <f t="shared" ca="1" si="13"/>
        <v>7.0193958285406021E-4</v>
      </c>
      <c r="BB38" s="4">
        <f t="shared" ca="1" si="13"/>
        <v>7.0991550678415173E-4</v>
      </c>
      <c r="BC38" s="4">
        <f t="shared" ca="1" si="13"/>
        <v>7.1798205868863439E-4</v>
      </c>
      <c r="BD38" s="4">
        <f t="shared" ca="1" si="13"/>
        <v>7.2614026834535029E-4</v>
      </c>
      <c r="BE38" s="4">
        <f t="shared" ca="1" si="13"/>
        <v>7.3439117723319311E-4</v>
      </c>
      <c r="BF38" s="4">
        <f t="shared" ca="1" si="13"/>
        <v>7.4273583866505896E-4</v>
      </c>
      <c r="BG38" s="4">
        <f t="shared" ca="1" si="13"/>
        <v>7.5117531792231779E-4</v>
      </c>
      <c r="BH38" s="4">
        <f t="shared" ca="1" si="13"/>
        <v>7.5971069239080162E-4</v>
      </c>
      <c r="BI38" s="4">
        <f t="shared" ca="1" si="13"/>
        <v>7.683430516983497E-4</v>
      </c>
      <c r="BJ38" s="4">
        <f t="shared" ca="1" si="13"/>
        <v>7.7707349785390587E-4</v>
      </c>
      <c r="BK38" s="4">
        <f t="shared" ca="1" si="13"/>
        <v>7.8590314538820301E-4</v>
      </c>
      <c r="BL38" s="4">
        <f t="shared" ca="1" si="13"/>
        <v>7.9483312149604662E-4</v>
      </c>
      <c r="BM38" s="4">
        <f t="shared" ca="1" si="13"/>
        <v>8.0386456618020781E-4</v>
      </c>
      <c r="BN38" s="4">
        <f t="shared" ca="1" si="13"/>
        <v>8.1299863239696216E-4</v>
      </c>
      <c r="BO38" s="4">
        <f t="shared" ca="1" si="13"/>
        <v>8.222364862032702E-4</v>
      </c>
    </row>
    <row r="39" spans="1:67" x14ac:dyDescent="0.2">
      <c r="A39" s="1">
        <v>36</v>
      </c>
      <c r="B39" s="17">
        <f>'Deaths male'!B39/'Counts male'!B39</f>
        <v>9.0281389033339114E-4</v>
      </c>
      <c r="C39" s="4">
        <f>'Deaths male'!C39/(0.5*('Counts male'!C39+'Counts male'!B39))</f>
        <v>8.5150979236261212E-4</v>
      </c>
      <c r="D39" s="4">
        <f>'Deaths male'!D39/(0.5*('Counts male'!D39+'Counts male'!C39))</f>
        <v>9.637732463960441E-4</v>
      </c>
      <c r="E39" s="4">
        <f>'Deaths male'!E39/(0.5*('Counts male'!E39+'Counts male'!D39))</f>
        <v>8.5904179162961739E-4</v>
      </c>
      <c r="F39" s="4">
        <f>'Deaths male'!F39/(0.5*('Counts male'!F39+'Counts male'!E39))</f>
        <v>8.103697027760842E-4</v>
      </c>
      <c r="G39" s="4">
        <f>'Deaths male'!G39/(0.5*('Counts male'!G39+'Counts male'!F39))</f>
        <v>8.1705414840674436E-4</v>
      </c>
      <c r="H39" s="4">
        <f>'Deaths male'!H39/(0.5*('Counts male'!H39+'Counts male'!G39))</f>
        <v>8.3024462564862866E-4</v>
      </c>
      <c r="I39" s="4">
        <f>'Deaths male'!I39/(0.5*('Counts male'!I39+'Counts male'!H39))</f>
        <v>8.2007798477440124E-4</v>
      </c>
      <c r="J39" s="4">
        <f>'Deaths male'!J39/(0.5*('Counts male'!J39+'Counts male'!I39))</f>
        <v>7.4419365390906121E-4</v>
      </c>
      <c r="K39" s="4">
        <f>'Deaths male'!K39/(0.5*('Counts male'!K39+'Counts male'!J39))</f>
        <v>7.098040590276561E-4</v>
      </c>
      <c r="L39" s="4">
        <f>'Deaths male'!L39/(0.5*('Counts male'!L39+'Counts male'!K39))</f>
        <v>5.297619324228244E-4</v>
      </c>
      <c r="M39" s="4">
        <f>'Deaths male'!M39/(0.5*('Counts male'!M39+'Counts male'!L39))</f>
        <v>7.4513485005370781E-4</v>
      </c>
      <c r="N39" s="4">
        <f>'Deaths male'!N39/(0.5*('Counts male'!N39+'Counts male'!M39))</f>
        <v>5.6587477290551873E-4</v>
      </c>
      <c r="O39" s="4">
        <f>'Deaths male'!O39/(0.5*('Counts male'!O39+'Counts male'!N39))</f>
        <v>6.1277895254981335E-4</v>
      </c>
      <c r="P39" s="4">
        <f>'Deaths male'!P39/(0.5*('Counts male'!P39+'Counts male'!O39))</f>
        <v>6.3342365485448849E-4</v>
      </c>
      <c r="Q39" s="4">
        <f>'Deaths male'!Q39/(0.5*('Counts male'!Q39+'Counts male'!P39))</f>
        <v>6.4805906310599752E-4</v>
      </c>
      <c r="R39" s="4">
        <f>'Deaths male'!R39/(0.5*('Counts male'!R39+'Counts male'!Q39))</f>
        <v>5.5684454756380509E-4</v>
      </c>
      <c r="S39" s="4">
        <f>'Deaths male'!S39/(0.5*('Counts male'!S39+'Counts male'!R39))</f>
        <v>6.7493298879611242E-4</v>
      </c>
      <c r="T39" s="4">
        <f>'Deaths male'!T39/(0.5*('Counts male'!T39+'Counts male'!S39))</f>
        <v>7.1055910294346672E-4</v>
      </c>
      <c r="U39" s="4">
        <f>'Deaths male'!U39/(0.5*('Counts male'!U39+'Counts male'!T39))</f>
        <v>7.4025012662173222E-4</v>
      </c>
      <c r="V39" s="4">
        <f>'Deaths male'!V39/(0.5*('Counts male'!V39+'Counts male'!U39))</f>
        <v>6.5688635865995186E-4</v>
      </c>
      <c r="W39" s="4">
        <f>'Deaths male'!W39/(0.5*('Counts male'!W39+'Counts male'!V39))</f>
        <v>7.1057136397403181E-4</v>
      </c>
      <c r="X39" s="4">
        <f>'Deaths male'!X39/(0.5*('Counts male'!X39+'Counts male'!W39))</f>
        <v>6.8153794417666184E-4</v>
      </c>
      <c r="Y39" s="4">
        <f>'Deaths male'!Y39/(0.5*('Counts male'!Y39+'Counts male'!X39))</f>
        <v>6.6953901803842462E-4</v>
      </c>
      <c r="Z39" s="4">
        <f>'Deaths male'!Z39/(0.5*('Counts male'!Z39+'Counts male'!Y39))</f>
        <v>8.437559925851746E-4</v>
      </c>
      <c r="AA39" s="4">
        <f ca="1">'Deaths male'!AA39/(0.5*('Counts male'!AA39+'Counts male'!Z39))</f>
        <v>8.2689006252991228E-4</v>
      </c>
      <c r="AH39" cm="1">
        <f t="array" aca="1" ref="AH39:AI39" ca="1">LINEST(LOG10( INDIRECT( AH$1 &amp; ROW() ):U39),INDIRECT( AH$1 &amp; "$2"):U$2,TRUE,FALSE)</f>
        <v>8.6736322707485127E-3</v>
      </c>
      <c r="AI39">
        <f ca="1"/>
        <v>-20.668470010599304</v>
      </c>
      <c r="AK39" s="4">
        <f t="shared" ca="1" si="15"/>
        <v>4.7730340317412472E-4</v>
      </c>
      <c r="AL39" s="4">
        <f t="shared" ca="1" si="15"/>
        <v>4.8693182833926086E-4</v>
      </c>
      <c r="AM39" s="4">
        <f t="shared" ca="1" si="15"/>
        <v>4.9675448336017043E-4</v>
      </c>
      <c r="AN39" s="4">
        <f t="shared" ca="1" si="15"/>
        <v>5.0677528634768731E-4</v>
      </c>
      <c r="AO39" s="4">
        <f t="shared" ca="1" si="15"/>
        <v>5.1699823445090678E-4</v>
      </c>
      <c r="AP39" s="4">
        <f t="shared" ca="1" si="15"/>
        <v>5.2742740545160427E-4</v>
      </c>
      <c r="AQ39" s="4">
        <f t="shared" ca="1" si="15"/>
        <v>5.3806695939079545E-4</v>
      </c>
      <c r="AR39" s="4">
        <f t="shared" ca="1" si="15"/>
        <v>5.4892114022812887E-4</v>
      </c>
      <c r="AS39" s="4">
        <f t="shared" ca="1" si="15"/>
        <v>5.5999427753471447E-4</v>
      </c>
      <c r="AT39" s="4">
        <f t="shared" ca="1" si="15"/>
        <v>5.712907882201375E-4</v>
      </c>
      <c r="AU39" s="4">
        <f t="shared" ca="1" si="15"/>
        <v>5.8281517829431072E-4</v>
      </c>
      <c r="AV39" s="4">
        <f t="shared" ca="1" si="15"/>
        <v>5.9457204466482991E-4</v>
      </c>
      <c r="AW39" s="4">
        <f t="shared" ca="1" si="15"/>
        <v>6.0656607697062682E-4</v>
      </c>
      <c r="AX39" s="4">
        <f t="shared" ca="1" si="15"/>
        <v>6.188020594525889E-4</v>
      </c>
      <c r="AY39" s="4">
        <f t="shared" ca="1" si="15"/>
        <v>6.3128487286194101E-4</v>
      </c>
      <c r="AZ39" s="4">
        <f t="shared" ca="1" si="14"/>
        <v>6.4401949640707464E-4</v>
      </c>
      <c r="BA39" s="4">
        <f t="shared" ca="1" si="13"/>
        <v>6.5701100973969959E-4</v>
      </c>
      <c r="BB39" s="4">
        <f t="shared" ca="1" si="13"/>
        <v>6.702645949810326E-4</v>
      </c>
      <c r="BC39" s="4">
        <f t="shared" ca="1" si="13"/>
        <v>6.8378553878888722E-4</v>
      </c>
      <c r="BD39" s="4">
        <f t="shared" ca="1" si="13"/>
        <v>6.9757923446641258E-4</v>
      </c>
      <c r="BE39" s="4">
        <f t="shared" ca="1" si="13"/>
        <v>7.1165118411342253E-4</v>
      </c>
      <c r="BF39" s="4">
        <f t="shared" ca="1" si="13"/>
        <v>7.260070008210897E-4</v>
      </c>
      <c r="BG39" s="4">
        <f t="shared" ca="1" si="13"/>
        <v>7.4065241091094954E-4</v>
      </c>
      <c r="BH39" s="4">
        <f t="shared" ca="1" si="13"/>
        <v>7.5559325621900645E-4</v>
      </c>
      <c r="BI39" s="4">
        <f t="shared" ca="1" si="13"/>
        <v>7.7083549642597432E-4</v>
      </c>
      <c r="BJ39" s="4">
        <f t="shared" ca="1" si="13"/>
        <v>7.863852114345229E-4</v>
      </c>
      <c r="BK39" s="4">
        <f t="shared" ca="1" si="13"/>
        <v>8.0224860379442362E-4</v>
      </c>
      <c r="BL39" s="4">
        <f t="shared" ca="1" si="13"/>
        <v>8.184320011766778E-4</v>
      </c>
      <c r="BM39" s="4">
        <f t="shared" ca="1" si="13"/>
        <v>8.3494185889752099E-4</v>
      </c>
      <c r="BN39" s="4">
        <f t="shared" ca="1" si="13"/>
        <v>8.5178476249337407E-4</v>
      </c>
      <c r="BO39" s="4">
        <f t="shared" ca="1" si="13"/>
        <v>8.6896743034767959E-4</v>
      </c>
    </row>
    <row r="40" spans="1:67" x14ac:dyDescent="0.2">
      <c r="A40" s="1">
        <v>37</v>
      </c>
      <c r="B40" s="17">
        <f>'Deaths male'!B40/'Counts male'!B40</f>
        <v>9.8195115159420508E-4</v>
      </c>
      <c r="C40" s="4">
        <f>'Deaths male'!C40/(0.5*('Counts male'!C40+'Counts male'!B40))</f>
        <v>1.0837782400605169E-3</v>
      </c>
      <c r="D40" s="4">
        <f>'Deaths male'!D40/(0.5*('Counts male'!D40+'Counts male'!C40))</f>
        <v>1.0337271688251181E-3</v>
      </c>
      <c r="E40" s="4">
        <f>'Deaths male'!E40/(0.5*('Counts male'!E40+'Counts male'!D40))</f>
        <v>9.2842235046829624E-4</v>
      </c>
      <c r="F40" s="4">
        <f>'Deaths male'!F40/(0.5*('Counts male'!F40+'Counts male'!E40))</f>
        <v>9.9066056641585062E-4</v>
      </c>
      <c r="G40" s="4">
        <f>'Deaths male'!G40/(0.5*('Counts male'!G40+'Counts male'!F40))</f>
        <v>8.2205857167323172E-4</v>
      </c>
      <c r="H40" s="4">
        <f>'Deaths male'!H40/(0.5*('Counts male'!H40+'Counts male'!G40))</f>
        <v>9.4164773406672244E-4</v>
      </c>
      <c r="I40" s="4">
        <f>'Deaths male'!I40/(0.5*('Counts male'!I40+'Counts male'!H40))</f>
        <v>7.4552869167169894E-4</v>
      </c>
      <c r="J40" s="4">
        <f>'Deaths male'!J40/(0.5*('Counts male'!J40+'Counts male'!I40))</f>
        <v>8.6933573435583769E-4</v>
      </c>
      <c r="K40" s="4">
        <f>'Deaths male'!K40/(0.5*('Counts male'!K40+'Counts male'!J40))</f>
        <v>7.1998952742505565E-4</v>
      </c>
      <c r="L40" s="4">
        <f>'Deaths male'!L40/(0.5*('Counts male'!L40+'Counts male'!K40))</f>
        <v>7.356869476874031E-4</v>
      </c>
      <c r="M40" s="4">
        <f>'Deaths male'!M40/(0.5*('Counts male'!M40+'Counts male'!L40))</f>
        <v>7.9018313656223859E-4</v>
      </c>
      <c r="N40" s="4">
        <f>'Deaths male'!N40/(0.5*('Counts male'!N40+'Counts male'!M40))</f>
        <v>6.2984496124031007E-4</v>
      </c>
      <c r="O40" s="4">
        <f>'Deaths male'!O40/(0.5*('Counts male'!O40+'Counts male'!N40))</f>
        <v>7.3578029997961689E-4</v>
      </c>
      <c r="P40" s="4">
        <f>'Deaths male'!P40/(0.5*('Counts male'!P40+'Counts male'!O40))</f>
        <v>8.0442028949075171E-4</v>
      </c>
      <c r="Q40" s="4">
        <f>'Deaths male'!Q40/(0.5*('Counts male'!Q40+'Counts male'!P40))</f>
        <v>7.7375658823588525E-4</v>
      </c>
      <c r="R40" s="4">
        <f>'Deaths male'!R40/(0.5*('Counts male'!R40+'Counts male'!Q40))</f>
        <v>6.9592535703456263E-4</v>
      </c>
      <c r="S40" s="4">
        <f>'Deaths male'!S40/(0.5*('Counts male'!S40+'Counts male'!R40))</f>
        <v>7.6847501483448609E-4</v>
      </c>
      <c r="T40" s="4">
        <f>'Deaths male'!T40/(0.5*('Counts male'!T40+'Counts male'!S40))</f>
        <v>7.9633112023640477E-4</v>
      </c>
      <c r="U40" s="4">
        <f>'Deaths male'!U40/(0.5*('Counts male'!U40+'Counts male'!T40))</f>
        <v>6.0907227657682047E-4</v>
      </c>
      <c r="V40" s="4">
        <f>'Deaths male'!V40/(0.5*('Counts male'!V40+'Counts male'!U40))</f>
        <v>8.4073811007871052E-4</v>
      </c>
      <c r="W40" s="4">
        <f>'Deaths male'!W40/(0.5*('Counts male'!W40+'Counts male'!V40))</f>
        <v>7.5619012510220378E-4</v>
      </c>
      <c r="X40" s="4">
        <f>'Deaths male'!X40/(0.5*('Counts male'!X40+'Counts male'!W40))</f>
        <v>7.4985825849991771E-4</v>
      </c>
      <c r="Y40" s="4">
        <f>'Deaths male'!Y40/(0.5*('Counts male'!Y40+'Counts male'!X40))</f>
        <v>8.9474954764209131E-4</v>
      </c>
      <c r="Z40" s="4">
        <f>'Deaths male'!Z40/(0.5*('Counts male'!Z40+'Counts male'!Y40))</f>
        <v>8.1724472393258159E-4</v>
      </c>
      <c r="AA40" s="4">
        <f ca="1">'Deaths male'!AA40/(0.5*('Counts male'!AA40+'Counts male'!Z40))</f>
        <v>8.0151872323492711E-4</v>
      </c>
      <c r="AH40" cm="1">
        <f t="array" aca="1" ref="AH40:AI40" ca="1">LINEST(LOG10( INDIRECT( AH$1 &amp; ROW() ):U40),INDIRECT( AH$1 &amp; "$2"):U$2,TRUE,FALSE)</f>
        <v>-2.2552189798830205E-3</v>
      </c>
      <c r="AI40">
        <f ca="1"/>
        <v>1.4069831281811105</v>
      </c>
      <c r="AK40" s="4">
        <f t="shared" ca="1" si="15"/>
        <v>7.8803438601167614E-4</v>
      </c>
      <c r="AL40" s="4">
        <f t="shared" ca="1" si="15"/>
        <v>7.8395286108208625E-4</v>
      </c>
      <c r="AM40" s="4">
        <f t="shared" ca="1" si="15"/>
        <v>7.7989247589721684E-4</v>
      </c>
      <c r="AN40" s="4">
        <f t="shared" ca="1" si="15"/>
        <v>7.7585312096641957E-4</v>
      </c>
      <c r="AO40" s="4">
        <f t="shared" ca="1" si="15"/>
        <v>7.71834687366141E-4</v>
      </c>
      <c r="AP40" s="4">
        <f t="shared" ca="1" si="15"/>
        <v>7.6783706673698177E-4</v>
      </c>
      <c r="AQ40" s="4">
        <f t="shared" ca="1" si="15"/>
        <v>7.638601512807775E-4</v>
      </c>
      <c r="AR40" s="4">
        <f t="shared" ca="1" si="15"/>
        <v>7.5990383375769139E-4</v>
      </c>
      <c r="AS40" s="4">
        <f t="shared" ca="1" si="15"/>
        <v>7.5596800748331972E-4</v>
      </c>
      <c r="AT40" s="4">
        <f t="shared" ca="1" si="15"/>
        <v>7.5205256632581948E-4</v>
      </c>
      <c r="AU40" s="4">
        <f t="shared" ca="1" si="15"/>
        <v>7.4815740470304359E-4</v>
      </c>
      <c r="AV40" s="4">
        <f t="shared" ca="1" si="15"/>
        <v>7.442824175796928E-4</v>
      </c>
      <c r="AW40" s="4">
        <f t="shared" ca="1" si="15"/>
        <v>7.4042750046448712E-4</v>
      </c>
      <c r="AX40" s="4">
        <f t="shared" ca="1" si="15"/>
        <v>7.3659254940734568E-4</v>
      </c>
      <c r="AY40" s="4">
        <f t="shared" ca="1" si="15"/>
        <v>7.3277746099658205E-4</v>
      </c>
      <c r="AZ40" s="4">
        <f t="shared" ca="1" si="14"/>
        <v>7.2898213235611986E-4</v>
      </c>
      <c r="BA40" s="4">
        <f t="shared" ca="1" si="13"/>
        <v>7.2520646114271597E-4</v>
      </c>
      <c r="BB40" s="4">
        <f t="shared" ca="1" si="13"/>
        <v>7.2145034554319963E-4</v>
      </c>
      <c r="BC40" s="4">
        <f t="shared" ca="1" si="13"/>
        <v>7.1771368427173035E-4</v>
      </c>
      <c r="BD40" s="4">
        <f t="shared" ca="1" si="13"/>
        <v>7.1399637656706502E-4</v>
      </c>
      <c r="BE40" s="4">
        <f t="shared" ca="1" si="13"/>
        <v>7.1029832218983866E-4</v>
      </c>
      <c r="BF40" s="4">
        <f t="shared" ca="1" si="13"/>
        <v>7.0661942141986528E-4</v>
      </c>
      <c r="BG40" s="4">
        <f t="shared" ca="1" si="13"/>
        <v>7.0295957505344753E-4</v>
      </c>
      <c r="BH40" s="4">
        <f t="shared" ca="1" si="13"/>
        <v>6.9931868440069854E-4</v>
      </c>
      <c r="BI40" s="4">
        <f t="shared" ca="1" si="13"/>
        <v>6.9569665128288579E-4</v>
      </c>
      <c r="BJ40" s="4">
        <f t="shared" ca="1" si="13"/>
        <v>6.9209337802978073E-4</v>
      </c>
      <c r="BK40" s="4">
        <f t="shared" ca="1" si="13"/>
        <v>6.8850876747702399E-4</v>
      </c>
      <c r="BL40" s="4">
        <f t="shared" ca="1" si="13"/>
        <v>6.8494272296350809E-4</v>
      </c>
      <c r="BM40" s="4">
        <f t="shared" ca="1" si="13"/>
        <v>6.8139514832877017E-4</v>
      </c>
      <c r="BN40" s="4">
        <f t="shared" ca="1" si="13"/>
        <v>6.7786594791039605E-4</v>
      </c>
      <c r="BO40" s="4">
        <f t="shared" ca="1" si="13"/>
        <v>6.7435502654144533E-4</v>
      </c>
    </row>
    <row r="41" spans="1:67" x14ac:dyDescent="0.2">
      <c r="A41" s="1">
        <v>38</v>
      </c>
      <c r="B41" s="17">
        <f>'Deaths male'!B41/'Counts male'!B41</f>
        <v>1.0714499790205599E-3</v>
      </c>
      <c r="C41" s="4">
        <f>'Deaths male'!C41/(0.5*('Counts male'!C41+'Counts male'!B41))</f>
        <v>1.0516571005369376E-3</v>
      </c>
      <c r="D41" s="4">
        <f>'Deaths male'!D41/(0.5*('Counts male'!D41+'Counts male'!C41))</f>
        <v>1.2005893802412093E-3</v>
      </c>
      <c r="E41" s="4">
        <f>'Deaths male'!E41/(0.5*('Counts male'!E41+'Counts male'!D41))</f>
        <v>9.4137908387030859E-4</v>
      </c>
      <c r="F41" s="4">
        <f>'Deaths male'!F41/(0.5*('Counts male'!F41+'Counts male'!E41))</f>
        <v>1.0737214140314512E-3</v>
      </c>
      <c r="G41" s="4">
        <f>'Deaths male'!G41/(0.5*('Counts male'!G41+'Counts male'!F41))</f>
        <v>9.879470460383323E-4</v>
      </c>
      <c r="H41" s="4">
        <f>'Deaths male'!H41/(0.5*('Counts male'!H41+'Counts male'!G41))</f>
        <v>8.2678476419409538E-4</v>
      </c>
      <c r="I41" s="4">
        <f>'Deaths male'!I41/(0.5*('Counts male'!I41+'Counts male'!H41))</f>
        <v>9.8442948178429713E-4</v>
      </c>
      <c r="J41" s="4">
        <f>'Deaths male'!J41/(0.5*('Counts male'!J41+'Counts male'!I41))</f>
        <v>8.9786420552111668E-4</v>
      </c>
      <c r="K41" s="4">
        <f>'Deaths male'!K41/(0.5*('Counts male'!K41+'Counts male'!J41))</f>
        <v>7.9278102921631264E-4</v>
      </c>
      <c r="L41" s="4">
        <f>'Deaths male'!L41/(0.5*('Counts male'!L41+'Counts male'!K41))</f>
        <v>8.9210811695619263E-4</v>
      </c>
      <c r="M41" s="4">
        <f>'Deaths male'!M41/(0.5*('Counts male'!M41+'Counts male'!L41))</f>
        <v>9.2884682790045565E-4</v>
      </c>
      <c r="N41" s="4">
        <f>'Deaths male'!N41/(0.5*('Counts male'!N41+'Counts male'!M41))</f>
        <v>7.8192997072416956E-4</v>
      </c>
      <c r="O41" s="4">
        <f>'Deaths male'!O41/(0.5*('Counts male'!O41+'Counts male'!N41))</f>
        <v>7.3775305657886438E-4</v>
      </c>
      <c r="P41" s="4">
        <f>'Deaths male'!P41/(0.5*('Counts male'!P41+'Counts male'!O41))</f>
        <v>7.960793094011991E-4</v>
      </c>
      <c r="Q41" s="4">
        <f>'Deaths male'!Q41/(0.5*('Counts male'!Q41+'Counts male'!P41))</f>
        <v>8.240419256452902E-4</v>
      </c>
      <c r="R41" s="4">
        <f>'Deaths male'!R41/(0.5*('Counts male'!R41+'Counts male'!Q41))</f>
        <v>6.8190250799731247E-4</v>
      </c>
      <c r="S41" s="4">
        <f>'Deaths male'!S41/(0.5*('Counts male'!S41+'Counts male'!R41))</f>
        <v>7.5282930090884331E-4</v>
      </c>
      <c r="T41" s="4">
        <f>'Deaths male'!T41/(0.5*('Counts male'!T41+'Counts male'!S41))</f>
        <v>7.8430992829858E-4</v>
      </c>
      <c r="U41" s="4">
        <f>'Deaths male'!U41/(0.5*('Counts male'!U41+'Counts male'!T41))</f>
        <v>8.5816448152562571E-4</v>
      </c>
      <c r="V41" s="4">
        <f>'Deaths male'!V41/(0.5*('Counts male'!V41+'Counts male'!U41))</f>
        <v>9.2150858634823421E-4</v>
      </c>
      <c r="W41" s="4">
        <f>'Deaths male'!W41/(0.5*('Counts male'!W41+'Counts male'!V41))</f>
        <v>9.0288683658228521E-4</v>
      </c>
      <c r="X41" s="4">
        <f>'Deaths male'!X41/(0.5*('Counts male'!X41+'Counts male'!W41))</f>
        <v>8.7203169319487097E-4</v>
      </c>
      <c r="Y41" s="4">
        <f>'Deaths male'!Y41/(0.5*('Counts male'!Y41+'Counts male'!X41))</f>
        <v>7.8646733787586021E-4</v>
      </c>
      <c r="Z41" s="4">
        <f>'Deaths male'!Z41/(0.5*('Counts male'!Z41+'Counts male'!Y41))</f>
        <v>7.9796387678911609E-4</v>
      </c>
      <c r="AA41" s="4">
        <f ca="1">'Deaths male'!AA41/(0.5*('Counts male'!AA41+'Counts male'!Z41))</f>
        <v>7.7517832370536108E-4</v>
      </c>
      <c r="AH41" cm="1">
        <f t="array" aca="1" ref="AH41:AI41" ca="1">LINEST(LOG10( INDIRECT( AH$1 &amp; ROW() ):U41),INDIRECT( AH$1 &amp; "$2"):U$2,TRUE,FALSE)</f>
        <v>-5.0651349734846468E-3</v>
      </c>
      <c r="AI41">
        <f ca="1"/>
        <v>7.1071967205815003</v>
      </c>
      <c r="AK41" s="4">
        <f t="shared" ca="1" si="15"/>
        <v>9.4825856395497376E-4</v>
      </c>
      <c r="AL41" s="4">
        <f t="shared" ca="1" si="15"/>
        <v>9.3726335773940562E-4</v>
      </c>
      <c r="AM41" s="4">
        <f t="shared" ca="1" si="15"/>
        <v>9.2639564265792524E-4</v>
      </c>
      <c r="AN41" s="4">
        <f t="shared" ca="1" si="15"/>
        <v>9.1565394043090339E-4</v>
      </c>
      <c r="AO41" s="4">
        <f t="shared" ca="1" si="15"/>
        <v>9.050367899196076E-4</v>
      </c>
      <c r="AP41" s="4">
        <f t="shared" ca="1" si="15"/>
        <v>8.9454274692743246E-4</v>
      </c>
      <c r="AQ41" s="4">
        <f t="shared" ca="1" si="15"/>
        <v>8.8417038400345792E-4</v>
      </c>
      <c r="AR41" s="4">
        <f t="shared" ca="1" si="15"/>
        <v>8.7391829024828093E-4</v>
      </c>
      <c r="AS41" s="4">
        <f t="shared" ca="1" si="15"/>
        <v>8.6378507112210056E-4</v>
      </c>
      <c r="AT41" s="4">
        <f t="shared" ca="1" si="15"/>
        <v>8.5376934825501184E-4</v>
      </c>
      <c r="AU41" s="4">
        <f t="shared" ca="1" si="15"/>
        <v>8.4386975925953547E-4</v>
      </c>
      <c r="AV41" s="4">
        <f t="shared" ca="1" si="15"/>
        <v>8.3408495754528462E-4</v>
      </c>
      <c r="AW41" s="4">
        <f t="shared" ca="1" si="15"/>
        <v>8.2441361213579656E-4</v>
      </c>
      <c r="AX41" s="4">
        <f t="shared" ca="1" si="15"/>
        <v>8.1485440748749053E-4</v>
      </c>
      <c r="AY41" s="4">
        <f t="shared" ca="1" si="15"/>
        <v>8.0540604331072213E-4</v>
      </c>
      <c r="AZ41" s="4">
        <f t="shared" ca="1" si="14"/>
        <v>7.9606723439289769E-4</v>
      </c>
      <c r="BA41" s="4">
        <f t="shared" ca="1" si="13"/>
        <v>7.8683671042367525E-4</v>
      </c>
      <c r="BB41" s="4">
        <f t="shared" ca="1" si="13"/>
        <v>7.7771321582215613E-4</v>
      </c>
      <c r="BC41" s="4">
        <f t="shared" ca="1" si="13"/>
        <v>7.6869550956609831E-4</v>
      </c>
      <c r="BD41" s="4">
        <f t="shared" ca="1" si="13"/>
        <v>7.5978236502310741E-4</v>
      </c>
      <c r="BE41" s="4">
        <f t="shared" ca="1" si="13"/>
        <v>7.5097256978378366E-4</v>
      </c>
      <c r="BF41" s="4">
        <f t="shared" ca="1" si="13"/>
        <v>7.4226492549679798E-4</v>
      </c>
      <c r="BG41" s="4">
        <f t="shared" ca="1" si="13"/>
        <v>7.3365824770590027E-4</v>
      </c>
      <c r="BH41" s="4">
        <f t="shared" ca="1" si="13"/>
        <v>7.2515136568879082E-4</v>
      </c>
      <c r="BI41" s="4">
        <f t="shared" ca="1" si="13"/>
        <v>7.1674312229787988E-4</v>
      </c>
      <c r="BJ41" s="4">
        <f t="shared" ca="1" si="13"/>
        <v>7.0843237380288453E-4</v>
      </c>
      <c r="BK41" s="4">
        <f t="shared" ca="1" si="13"/>
        <v>7.0021798973525279E-4</v>
      </c>
      <c r="BL41" s="4">
        <f t="shared" ca="1" si="13"/>
        <v>6.920988527343954E-4</v>
      </c>
      <c r="BM41" s="4">
        <f t="shared" ca="1" si="13"/>
        <v>6.8407385839568461E-4</v>
      </c>
      <c r="BN41" s="4">
        <f t="shared" ca="1" si="13"/>
        <v>6.7614191512024597E-4</v>
      </c>
      <c r="BO41" s="4">
        <f t="shared" ca="1" si="13"/>
        <v>6.6830194396646191E-4</v>
      </c>
    </row>
    <row r="42" spans="1:67" x14ac:dyDescent="0.2">
      <c r="A42" s="1">
        <v>39</v>
      </c>
      <c r="B42" s="17">
        <f>'Deaths male'!B42/'Counts male'!B42</f>
        <v>1.2023411624143615E-3</v>
      </c>
      <c r="C42" s="4">
        <f>'Deaths male'!C42/(0.5*('Counts male'!C42+'Counts male'!B42))</f>
        <v>1.2567919444904348E-3</v>
      </c>
      <c r="D42" s="4">
        <f>'Deaths male'!D42/(0.5*('Counts male'!D42+'Counts male'!C42))</f>
        <v>1.2522692749434997E-3</v>
      </c>
      <c r="E42" s="4">
        <f>'Deaths male'!E42/(0.5*('Counts male'!E42+'Counts male'!D42))</f>
        <v>1.2982513720985358E-3</v>
      </c>
      <c r="F42" s="4">
        <f>'Deaths male'!F42/(0.5*('Counts male'!F42+'Counts male'!E42))</f>
        <v>1.1354230000073253E-3</v>
      </c>
      <c r="G42" s="4">
        <f>'Deaths male'!G42/(0.5*('Counts male'!G42+'Counts male'!F42))</f>
        <v>1.0040235870615827E-3</v>
      </c>
      <c r="H42" s="4">
        <f>'Deaths male'!H42/(0.5*('Counts male'!H42+'Counts male'!G42))</f>
        <v>1.1615156250596996E-3</v>
      </c>
      <c r="I42" s="4">
        <f>'Deaths male'!I42/(0.5*('Counts male'!I42+'Counts male'!H42))</f>
        <v>1.0465161017275211E-3</v>
      </c>
      <c r="J42" s="4">
        <f>'Deaths male'!J42/(0.5*('Counts male'!J42+'Counts male'!I42))</f>
        <v>1.0181456174487534E-3</v>
      </c>
      <c r="K42" s="4">
        <f>'Deaths male'!K42/(0.5*('Counts male'!K42+'Counts male'!J42))</f>
        <v>9.8151235319459784E-4</v>
      </c>
      <c r="L42" s="4">
        <f>'Deaths male'!L42/(0.5*('Counts male'!L42+'Counts male'!K42))</f>
        <v>1.0809885990698833E-3</v>
      </c>
      <c r="M42" s="4">
        <f>'Deaths male'!M42/(0.5*('Counts male'!M42+'Counts male'!L42))</f>
        <v>9.1772813123512274E-4</v>
      </c>
      <c r="N42" s="4">
        <f>'Deaths male'!N42/(0.5*('Counts male'!N42+'Counts male'!M42))</f>
        <v>8.5996595236841641E-4</v>
      </c>
      <c r="O42" s="4">
        <f>'Deaths male'!O42/(0.5*('Counts male'!O42+'Counts male'!N42))</f>
        <v>8.5795284989555361E-4</v>
      </c>
      <c r="P42" s="4">
        <f>'Deaths male'!P42/(0.5*('Counts male'!P42+'Counts male'!O42))</f>
        <v>7.2897986557611278E-4</v>
      </c>
      <c r="Q42" s="4">
        <f>'Deaths male'!Q42/(0.5*('Counts male'!Q42+'Counts male'!P42))</f>
        <v>9.0534651889289058E-4</v>
      </c>
      <c r="R42" s="4">
        <f>'Deaths male'!R42/(0.5*('Counts male'!R42+'Counts male'!Q42))</f>
        <v>6.318386504728761E-4</v>
      </c>
      <c r="S42" s="4">
        <f>'Deaths male'!S42/(0.5*('Counts male'!S42+'Counts male'!R42))</f>
        <v>8.5948001459117238E-4</v>
      </c>
      <c r="T42" s="4">
        <f>'Deaths male'!T42/(0.5*('Counts male'!T42+'Counts male'!S42))</f>
        <v>8.1895233302745952E-4</v>
      </c>
      <c r="U42" s="4">
        <f>'Deaths male'!U42/(0.5*('Counts male'!U42+'Counts male'!T42))</f>
        <v>8.4749027312300165E-4</v>
      </c>
      <c r="V42" s="4">
        <f>'Deaths male'!V42/(0.5*('Counts male'!V42+'Counts male'!U42))</f>
        <v>8.9029062306136852E-4</v>
      </c>
      <c r="W42" s="4">
        <f>'Deaths male'!W42/(0.5*('Counts male'!W42+'Counts male'!V42))</f>
        <v>7.3436143934842114E-4</v>
      </c>
      <c r="X42" s="4">
        <f>'Deaths male'!X42/(0.5*('Counts male'!X42+'Counts male'!W42))</f>
        <v>7.5281471705125331E-4</v>
      </c>
      <c r="Y42" s="4">
        <f>'Deaths male'!Y42/(0.5*('Counts male'!Y42+'Counts male'!X42))</f>
        <v>1.0294768912580254E-3</v>
      </c>
      <c r="Z42" s="4">
        <f>'Deaths male'!Z42/(0.5*('Counts male'!Z42+'Counts male'!Y42))</f>
        <v>9.0406403637738851E-4</v>
      </c>
      <c r="AA42" s="4">
        <f ca="1">'Deaths male'!AA42/(0.5*('Counts male'!AA42+'Counts male'!Z42))</f>
        <v>8.7715329495406842E-4</v>
      </c>
      <c r="AH42" cm="1">
        <f t="array" aca="1" ref="AH42:AI42" ca="1">LINEST(LOG10( INDIRECT( AH$1 &amp; ROW() ):U42),INDIRECT( AH$1 &amp; "$2"):U$2,TRUE,FALSE)</f>
        <v>-9.7155468320313677E-3</v>
      </c>
      <c r="AI42">
        <f ca="1"/>
        <v>16.497993645499097</v>
      </c>
      <c r="AK42" s="4">
        <f t="shared" ca="1" si="15"/>
        <v>1.166540930284011E-3</v>
      </c>
      <c r="AL42" s="4">
        <f t="shared" ca="1" si="15"/>
        <v>1.1407341275390783E-3</v>
      </c>
      <c r="AM42" s="4">
        <f t="shared" ca="1" si="15"/>
        <v>1.1154982358103195E-3</v>
      </c>
      <c r="AN42" s="4">
        <f t="shared" ca="1" si="15"/>
        <v>1.0908206251182722E-3</v>
      </c>
      <c r="AO42" s="4">
        <f t="shared" ca="1" si="15"/>
        <v>1.0666889448902356E-3</v>
      </c>
      <c r="AP42" s="4">
        <f t="shared" ca="1" si="15"/>
        <v>1.0430911177790336E-3</v>
      </c>
      <c r="AQ42" s="4">
        <f t="shared" ca="1" si="15"/>
        <v>1.0200153336186188E-3</v>
      </c>
      <c r="AR42" s="4">
        <f t="shared" ca="1" si="15"/>
        <v>9.9745004351337258E-4</v>
      </c>
      <c r="AS42" s="4">
        <f t="shared" ca="1" si="15"/>
        <v>9.7538395405810945E-4</v>
      </c>
      <c r="AT42" s="4">
        <f t="shared" ca="1" si="15"/>
        <v>9.5380602168600593E-4</v>
      </c>
      <c r="AU42" s="4">
        <f t="shared" ca="1" si="15"/>
        <v>9.3270544714158248E-4</v>
      </c>
      <c r="AV42" s="4">
        <f t="shared" ca="1" si="15"/>
        <v>9.1207167007587183E-4</v>
      </c>
      <c r="AW42" s="4">
        <f t="shared" ca="1" si="15"/>
        <v>8.918943637612394E-4</v>
      </c>
      <c r="AX42" s="4">
        <f t="shared" ca="1" si="15"/>
        <v>8.7216342992311026E-4</v>
      </c>
      <c r="AY42" s="4">
        <f t="shared" ca="1" si="15"/>
        <v>8.5286899368597878E-4</v>
      </c>
      <c r="AZ42" s="4">
        <f t="shared" ca="1" si="14"/>
        <v>8.3400139863127937E-4</v>
      </c>
      <c r="BA42" s="4">
        <f t="shared" ca="1" si="13"/>
        <v>8.1555120196459704E-4</v>
      </c>
      <c r="BB42" s="4">
        <f t="shared" ca="1" si="13"/>
        <v>7.9750916978972174E-4</v>
      </c>
      <c r="BC42" s="4">
        <f t="shared" ca="1" si="13"/>
        <v>7.7986627248732973E-4</v>
      </c>
      <c r="BD42" s="4">
        <f t="shared" ca="1" si="13"/>
        <v>7.6261368019585004E-4</v>
      </c>
      <c r="BE42" s="4">
        <f t="shared" ca="1" si="13"/>
        <v>7.4574275839235247E-4</v>
      </c>
      <c r="BF42" s="4">
        <f t="shared" ca="1" si="13"/>
        <v>7.2924506357112764E-4</v>
      </c>
      <c r="BG42" s="4">
        <f t="shared" ca="1" si="13"/>
        <v>7.1311233901793028E-4</v>
      </c>
      <c r="BH42" s="4">
        <f t="shared" ca="1" si="13"/>
        <v>6.9733651067770044E-4</v>
      </c>
      <c r="BI42" s="4">
        <f t="shared" ca="1" si="13"/>
        <v>6.8190968311364992E-4</v>
      </c>
      <c r="BJ42" s="4">
        <f t="shared" ca="1" si="13"/>
        <v>6.6682413555579857E-4</v>
      </c>
      <c r="BK42" s="4">
        <f t="shared" ca="1" si="13"/>
        <v>6.5207231803692325E-4</v>
      </c>
      <c r="BL42" s="4">
        <f t="shared" ca="1" si="13"/>
        <v>6.3764684761394188E-4</v>
      </c>
      <c r="BM42" s="4">
        <f t="shared" ca="1" si="13"/>
        <v>6.2354050467293529E-4</v>
      </c>
      <c r="BN42" s="4">
        <f t="shared" ca="1" si="13"/>
        <v>6.0974622931591737E-4</v>
      </c>
      <c r="BO42" s="4">
        <f t="shared" ca="1" si="13"/>
        <v>5.9625711782748344E-4</v>
      </c>
    </row>
    <row r="43" spans="1:67" x14ac:dyDescent="0.2">
      <c r="A43" s="1">
        <v>40</v>
      </c>
      <c r="B43" s="17">
        <f>'Deaths male'!B43/'Counts male'!B43</f>
        <v>1.3990554443353714E-3</v>
      </c>
      <c r="C43" s="4">
        <f>'Deaths male'!C43/(0.5*('Counts male'!C43+'Counts male'!B43))</f>
        <v>1.1694073856101746E-3</v>
      </c>
      <c r="D43" s="4">
        <f>'Deaths male'!D43/(0.5*('Counts male'!D43+'Counts male'!C43))</f>
        <v>1.2198244055238469E-3</v>
      </c>
      <c r="E43" s="4">
        <f>'Deaths male'!E43/(0.5*('Counts male'!E43+'Counts male'!D43))</f>
        <v>1.4337450088216176E-3</v>
      </c>
      <c r="F43" s="4">
        <f>'Deaths male'!F43/(0.5*('Counts male'!F43+'Counts male'!E43))</f>
        <v>1.0761268219119918E-3</v>
      </c>
      <c r="G43" s="4">
        <f>'Deaths male'!G43/(0.5*('Counts male'!G43+'Counts male'!F43))</f>
        <v>1.1185270764498538E-3</v>
      </c>
      <c r="H43" s="4">
        <f>'Deaths male'!H43/(0.5*('Counts male'!H43+'Counts male'!G43))</f>
        <v>1.0473373895680674E-3</v>
      </c>
      <c r="I43" s="4">
        <f>'Deaths male'!I43/(0.5*('Counts male'!I43+'Counts male'!H43))</f>
        <v>1.2138486300028041E-3</v>
      </c>
      <c r="J43" s="4">
        <f>'Deaths male'!J43/(0.5*('Counts male'!J43+'Counts male'!I43))</f>
        <v>1.2046332046332046E-3</v>
      </c>
      <c r="K43" s="4">
        <f>'Deaths male'!K43/(0.5*('Counts male'!K43+'Counts male'!J43))</f>
        <v>1.0347783723767046E-3</v>
      </c>
      <c r="L43" s="4">
        <f>'Deaths male'!L43/(0.5*('Counts male'!L43+'Counts male'!K43))</f>
        <v>1.0721609291061702E-3</v>
      </c>
      <c r="M43" s="4">
        <f>'Deaths male'!M43/(0.5*('Counts male'!M43+'Counts male'!L43))</f>
        <v>9.6510071292923636E-4</v>
      </c>
      <c r="N43" s="4">
        <f>'Deaths male'!N43/(0.5*('Counts male'!N43+'Counts male'!M43))</f>
        <v>1.0751629159074867E-3</v>
      </c>
      <c r="O43" s="4">
        <f>'Deaths male'!O43/(0.5*('Counts male'!O43+'Counts male'!N43))</f>
        <v>9.5865050153252159E-4</v>
      </c>
      <c r="P43" s="4">
        <f>'Deaths male'!P43/(0.5*('Counts male'!P43+'Counts male'!O43))</f>
        <v>9.1515230749117534E-4</v>
      </c>
      <c r="Q43" s="4">
        <f>'Deaths male'!Q43/(0.5*('Counts male'!Q43+'Counts male'!P43))</f>
        <v>9.0406684261946078E-4</v>
      </c>
      <c r="R43" s="4">
        <f>'Deaths male'!R43/(0.5*('Counts male'!R43+'Counts male'!Q43))</f>
        <v>9.3427755000621197E-4</v>
      </c>
      <c r="S43" s="4">
        <f>'Deaths male'!S43/(0.5*('Counts male'!S43+'Counts male'!R43))</f>
        <v>8.4020585043335613E-4</v>
      </c>
      <c r="T43" s="4">
        <f>'Deaths male'!T43/(0.5*('Counts male'!T43+'Counts male'!S43))</f>
        <v>7.7666809387726653E-4</v>
      </c>
      <c r="U43" s="4">
        <f>'Deaths male'!U43/(0.5*('Counts male'!U43+'Counts male'!T43))</f>
        <v>8.7385551928127834E-4</v>
      </c>
      <c r="V43" s="4">
        <f>'Deaths male'!V43/(0.5*('Counts male'!V43+'Counts male'!U43))</f>
        <v>9.7633348488836776E-4</v>
      </c>
      <c r="W43" s="4">
        <f>'Deaths male'!W43/(0.5*('Counts male'!W43+'Counts male'!V43))</f>
        <v>8.9471974081381826E-4</v>
      </c>
      <c r="X43" s="4">
        <f>'Deaths male'!X43/(0.5*('Counts male'!X43+'Counts male'!W43))</f>
        <v>9.9410636938152388E-4</v>
      </c>
      <c r="Y43" s="4">
        <f>'Deaths male'!Y43/(0.5*('Counts male'!Y43+'Counts male'!X43))</f>
        <v>1.0657537024330781E-3</v>
      </c>
      <c r="Z43" s="4">
        <f>'Deaths male'!Z43/(0.5*('Counts male'!Z43+'Counts male'!Y43))</f>
        <v>9.9237114680890653E-4</v>
      </c>
      <c r="AA43" s="4">
        <f ca="1">'Deaths male'!AA43/(0.5*('Counts male'!AA43+'Counts male'!Z43))</f>
        <v>9.4868549893575849E-4</v>
      </c>
      <c r="AH43" cm="1">
        <f t="array" aca="1" ref="AH43:AI43" ca="1">LINEST(LOG10( INDIRECT( AH$1 &amp; ROW() ):U43),INDIRECT( AH$1 &amp; "$2"):U$2,TRUE,FALSE)</f>
        <v>-1.2327467758701997E-2</v>
      </c>
      <c r="AI43">
        <f ca="1"/>
        <v>21.800903582563024</v>
      </c>
      <c r="AK43" s="4">
        <f t="shared" ca="1" si="15"/>
        <v>1.3994844109373526E-3</v>
      </c>
      <c r="AL43" s="4">
        <f t="shared" ca="1" si="15"/>
        <v>1.3603184780809862E-3</v>
      </c>
      <c r="AM43" s="4">
        <f t="shared" ca="1" si="15"/>
        <v>1.3222486419617607E-3</v>
      </c>
      <c r="AN43" s="4">
        <f t="shared" ca="1" si="15"/>
        <v>1.2852442272460502E-3</v>
      </c>
      <c r="AO43" s="4">
        <f t="shared" ca="1" si="15"/>
        <v>1.249275417079286E-3</v>
      </c>
      <c r="AP43" s="4">
        <f t="shared" ca="1" si="15"/>
        <v>1.2143132290605813E-3</v>
      </c>
      <c r="AQ43" s="4">
        <f t="shared" ca="1" si="15"/>
        <v>1.1803294918897394E-3</v>
      </c>
      <c r="AR43" s="4">
        <f t="shared" ca="1" si="15"/>
        <v>1.1472968226678073E-3</v>
      </c>
      <c r="AS43" s="4">
        <f t="shared" ca="1" si="15"/>
        <v>1.1151886048329025E-3</v>
      </c>
      <c r="AT43" s="4">
        <f t="shared" ca="1" si="15"/>
        <v>1.0839789667135202E-3</v>
      </c>
      <c r="AU43" s="4">
        <f t="shared" ca="1" si="15"/>
        <v>1.0536427606820571E-3</v>
      </c>
      <c r="AV43" s="4">
        <f t="shared" ca="1" si="15"/>
        <v>1.0241555428917352E-3</v>
      </c>
      <c r="AW43" s="4">
        <f t="shared" ca="1" si="15"/>
        <v>9.9549355358060873E-4</v>
      </c>
      <c r="AX43" s="4">
        <f t="shared" ca="1" si="15"/>
        <v>9.6763369792678968E-4</v>
      </c>
      <c r="AY43" s="4">
        <f t="shared" ca="1" si="15"/>
        <v>9.4055352743944943E-4</v>
      </c>
      <c r="AZ43" s="4">
        <f t="shared" ca="1" si="14"/>
        <v>9.1423122187061514E-4</v>
      </c>
      <c r="BA43" s="4">
        <f t="shared" ca="1" si="13"/>
        <v>8.8864557163318477E-4</v>
      </c>
      <c r="BB43" s="4">
        <f t="shared" ca="1" si="13"/>
        <v>8.6377596071098733E-4</v>
      </c>
      <c r="BC43" s="4">
        <f t="shared" ca="1" si="13"/>
        <v>8.3960235004712014E-4</v>
      </c>
      <c r="BD43" s="4">
        <f t="shared" ca="1" si="13"/>
        <v>8.1610526139718734E-4</v>
      </c>
      <c r="BE43" s="4">
        <f t="shared" ca="1" si="13"/>
        <v>7.9326576163441269E-4</v>
      </c>
      <c r="BF43" s="4">
        <f t="shared" ca="1" si="13"/>
        <v>7.7106544749399415E-4</v>
      </c>
      <c r="BG43" s="4">
        <f t="shared" ca="1" si="13"/>
        <v>7.4948643074439886E-4</v>
      </c>
      <c r="BH43" s="4">
        <f t="shared" ca="1" si="13"/>
        <v>7.2851132377365897E-4</v>
      </c>
      <c r="BI43" s="4">
        <f t="shared" ca="1" si="13"/>
        <v>7.0812322557904542E-4</v>
      </c>
      <c r="BJ43" s="4">
        <f t="shared" ca="1" si="13"/>
        <v>6.8830570814883162E-4</v>
      </c>
      <c r="BK43" s="4">
        <f t="shared" ca="1" si="13"/>
        <v>6.6904280322518527E-4</v>
      </c>
      <c r="BL43" s="4">
        <f t="shared" ca="1" si="13"/>
        <v>6.5031898943750468E-4</v>
      </c>
      <c r="BM43" s="4">
        <f t="shared" ca="1" si="13"/>
        <v>6.3211917979584498E-4</v>
      </c>
      <c r="BN43" s="4">
        <f t="shared" ca="1" si="13"/>
        <v>6.1442870953435486E-4</v>
      </c>
      <c r="BO43" s="4">
        <f t="shared" ca="1" si="13"/>
        <v>5.9723332429492356E-4</v>
      </c>
    </row>
    <row r="44" spans="1:67" x14ac:dyDescent="0.2">
      <c r="A44" s="1">
        <v>41</v>
      </c>
      <c r="B44" s="17">
        <f>'Deaths male'!B44/'Counts male'!B44</f>
        <v>1.6173391255430197E-3</v>
      </c>
      <c r="C44" s="4">
        <f>'Deaths male'!C44/(0.5*('Counts male'!C44+'Counts male'!B44))</f>
        <v>1.5152633644286097E-3</v>
      </c>
      <c r="D44" s="4">
        <f>'Deaths male'!D44/(0.5*('Counts male'!D44+'Counts male'!C44))</f>
        <v>1.2696664448574684E-3</v>
      </c>
      <c r="E44" s="4">
        <f>'Deaths male'!E44/(0.5*('Counts male'!E44+'Counts male'!D44))</f>
        <v>1.3735227084056571E-3</v>
      </c>
      <c r="F44" s="4">
        <f>'Deaths male'!F44/(0.5*('Counts male'!F44+'Counts male'!E44))</f>
        <v>1.5062655426843592E-3</v>
      </c>
      <c r="G44" s="4">
        <f>'Deaths male'!G44/(0.5*('Counts male'!G44+'Counts male'!F44))</f>
        <v>1.2577367358421871E-3</v>
      </c>
      <c r="H44" s="4">
        <f>'Deaths male'!H44/(0.5*('Counts male'!H44+'Counts male'!G44))</f>
        <v>1.124418372404406E-3</v>
      </c>
      <c r="I44" s="4">
        <f>'Deaths male'!I44/(0.5*('Counts male'!I44+'Counts male'!H44))</f>
        <v>1.1512578628261108E-3</v>
      </c>
      <c r="J44" s="4">
        <f>'Deaths male'!J44/(0.5*('Counts male'!J44+'Counts male'!I44))</f>
        <v>1.2108031403760431E-3</v>
      </c>
      <c r="K44" s="4">
        <f>'Deaths male'!K44/(0.5*('Counts male'!K44+'Counts male'!J44))</f>
        <v>1.1448639700478833E-3</v>
      </c>
      <c r="L44" s="4">
        <f>'Deaths male'!L44/(0.5*('Counts male'!L44+'Counts male'!K44))</f>
        <v>1.111043927804819E-3</v>
      </c>
      <c r="M44" s="4">
        <f>'Deaths male'!M44/(0.5*('Counts male'!M44+'Counts male'!L44))</f>
        <v>1.0733600297238163E-3</v>
      </c>
      <c r="N44" s="4">
        <f>'Deaths male'!N44/(0.5*('Counts male'!N44+'Counts male'!M44))</f>
        <v>1.1383305524801572E-3</v>
      </c>
      <c r="O44" s="4">
        <f>'Deaths male'!O44/(0.5*('Counts male'!O44+'Counts male'!N44))</f>
        <v>1.2011468484292537E-3</v>
      </c>
      <c r="P44" s="4">
        <f>'Deaths male'!P44/(0.5*('Counts male'!P44+'Counts male'!O44))</f>
        <v>1.0046398498327804E-3</v>
      </c>
      <c r="Q44" s="4">
        <f>'Deaths male'!Q44/(0.5*('Counts male'!Q44+'Counts male'!P44))</f>
        <v>1.0179020012513658E-3</v>
      </c>
      <c r="R44" s="4">
        <f>'Deaths male'!R44/(0.5*('Counts male'!R44+'Counts male'!Q44))</f>
        <v>9.7069943747967596E-4</v>
      </c>
      <c r="S44" s="4">
        <f>'Deaths male'!S44/(0.5*('Counts male'!S44+'Counts male'!R44))</f>
        <v>8.6267160471792121E-4</v>
      </c>
      <c r="T44" s="4">
        <f>'Deaths male'!T44/(0.5*('Counts male'!T44+'Counts male'!S44))</f>
        <v>9.5717155804597416E-4</v>
      </c>
      <c r="U44" s="4">
        <f>'Deaths male'!U44/(0.5*('Counts male'!U44+'Counts male'!T44))</f>
        <v>1.1398609369656903E-3</v>
      </c>
      <c r="V44" s="4">
        <f>'Deaths male'!V44/(0.5*('Counts male'!V44+'Counts male'!U44))</f>
        <v>1.083682764074452E-3</v>
      </c>
      <c r="W44" s="4">
        <f>'Deaths male'!W44/(0.5*('Counts male'!W44+'Counts male'!V44))</f>
        <v>1.1138189710978258E-3</v>
      </c>
      <c r="X44" s="4">
        <f>'Deaths male'!X44/(0.5*('Counts male'!X44+'Counts male'!W44))</f>
        <v>1.1412855365445242E-3</v>
      </c>
      <c r="Y44" s="4">
        <f>'Deaths male'!Y44/(0.5*('Counts male'!Y44+'Counts male'!X44))</f>
        <v>1.0505778177997899E-3</v>
      </c>
      <c r="Z44" s="4">
        <f>'Deaths male'!Z44/(0.5*('Counts male'!Z44+'Counts male'!Y44))</f>
        <v>1.1035256709997195E-3</v>
      </c>
      <c r="AA44" s="4">
        <f ca="1">'Deaths male'!AA44/(0.5*('Counts male'!AA44+'Counts male'!Z44))</f>
        <v>1.0646017462540786E-3</v>
      </c>
      <c r="AH44" cm="1">
        <f t="array" aca="1" ref="AH44:AI44" ca="1">LINEST(LOG10( INDIRECT( AH$1 &amp; ROW() ):U44),INDIRECT( AH$1 &amp; "$2"):U$2,TRUE,FALSE)</f>
        <v>-6.8009486854372263E-3</v>
      </c>
      <c r="AI44">
        <f ca="1"/>
        <v>10.718794072166581</v>
      </c>
      <c r="AK44" s="4">
        <f t="shared" ca="1" si="15"/>
        <v>1.3088705657876242E-3</v>
      </c>
      <c r="AL44" s="4">
        <f t="shared" ca="1" si="15"/>
        <v>1.2885336143675504E-3</v>
      </c>
      <c r="AM44" s="4">
        <f t="shared" ca="1" si="15"/>
        <v>1.268512654156906E-3</v>
      </c>
      <c r="AN44" s="4">
        <f t="shared" ca="1" si="15"/>
        <v>1.2488027753517286E-3</v>
      </c>
      <c r="AO44" s="4">
        <f t="shared" ca="1" si="15"/>
        <v>1.2293991444355589E-3</v>
      </c>
      <c r="AP44" s="4">
        <f t="shared" ca="1" si="15"/>
        <v>1.2102970029940834E-3</v>
      </c>
      <c r="AQ44" s="4">
        <f t="shared" ca="1" si="15"/>
        <v>1.1914916665481986E-3</v>
      </c>
      <c r="AR44" s="4">
        <f t="shared" ca="1" si="15"/>
        <v>1.1729785234052539E-3</v>
      </c>
      <c r="AS44" s="4">
        <f t="shared" ca="1" si="15"/>
        <v>1.1547530335280932E-3</v>
      </c>
      <c r="AT44" s="4">
        <f t="shared" ca="1" si="15"/>
        <v>1.1368107274216739E-3</v>
      </c>
      <c r="AU44" s="4">
        <f t="shared" ca="1" si="15"/>
        <v>1.1191472050370334E-3</v>
      </c>
      <c r="AV44" s="4">
        <f t="shared" ca="1" si="15"/>
        <v>1.1017581346922103E-3</v>
      </c>
      <c r="AW44" s="4">
        <f t="shared" ca="1" si="15"/>
        <v>1.0846392520100074E-3</v>
      </c>
      <c r="AX44" s="4">
        <f t="shared" ca="1" si="15"/>
        <v>1.0677863588722106E-3</v>
      </c>
      <c r="AY44" s="4">
        <f t="shared" ca="1" si="15"/>
        <v>1.0511953223900552E-3</v>
      </c>
      <c r="AZ44" s="4">
        <f t="shared" ca="1" si="14"/>
        <v>1.0348620738907348E-3</v>
      </c>
      <c r="BA44" s="4">
        <f t="shared" ca="1" si="13"/>
        <v>1.0187826079196118E-3</v>
      </c>
      <c r="BB44" s="4">
        <f t="shared" ca="1" si="13"/>
        <v>1.0029529812579337E-3</v>
      </c>
      <c r="BC44" s="4">
        <f t="shared" ca="1" si="13"/>
        <v>9.8736931195585794E-4</v>
      </c>
      <c r="BD44" s="4">
        <f t="shared" ca="1" si="13"/>
        <v>9.7202777838043171E-4</v>
      </c>
      <c r="BE44" s="4">
        <f t="shared" ca="1" si="13"/>
        <v>9.569246182784322E-4</v>
      </c>
      <c r="BF44" s="4">
        <f t="shared" ca="1" si="13"/>
        <v>9.4205612785372406E-4</v>
      </c>
      <c r="BG44" s="4">
        <f t="shared" ca="1" si="13"/>
        <v>9.274186608589528E-4</v>
      </c>
      <c r="BH44" s="4">
        <f t="shared" ca="1" si="13"/>
        <v>9.1300862770138922E-4</v>
      </c>
      <c r="BI44" s="4">
        <f t="shared" ca="1" si="13"/>
        <v>8.9882249456263007E-4</v>
      </c>
      <c r="BJ44" s="4">
        <f t="shared" ca="1" si="13"/>
        <v>8.8485678253197558E-4</v>
      </c>
      <c r="BK44" s="4">
        <f t="shared" ca="1" si="13"/>
        <v>8.7110806675331381E-4</v>
      </c>
      <c r="BL44" s="4">
        <f t="shared" ca="1" si="13"/>
        <v>8.5757297558519956E-4</v>
      </c>
      <c r="BM44" s="4">
        <f t="shared" ca="1" si="13"/>
        <v>8.4424818977404535E-4</v>
      </c>
      <c r="BN44" s="4">
        <f t="shared" ca="1" si="13"/>
        <v>8.3113044164011632E-4</v>
      </c>
      <c r="BO44" s="4">
        <f t="shared" ca="1" si="13"/>
        <v>8.1821651427617696E-4</v>
      </c>
    </row>
    <row r="45" spans="1:67" x14ac:dyDescent="0.2">
      <c r="A45" s="1">
        <v>42</v>
      </c>
      <c r="B45" s="17">
        <f>'Deaths male'!B45/'Counts male'!B45</f>
        <v>1.6981872651975745E-3</v>
      </c>
      <c r="C45" s="4">
        <f>'Deaths male'!C45/(0.5*('Counts male'!C45+'Counts male'!B45))</f>
        <v>1.6847800294243272E-3</v>
      </c>
      <c r="D45" s="4">
        <f>'Deaths male'!D45/(0.5*('Counts male'!D45+'Counts male'!C45))</f>
        <v>1.6796463411315062E-3</v>
      </c>
      <c r="E45" s="4">
        <f>'Deaths male'!E45/(0.5*('Counts male'!E45+'Counts male'!D45))</f>
        <v>1.6791838706338344E-3</v>
      </c>
      <c r="F45" s="4">
        <f>'Deaths male'!F45/(0.5*('Counts male'!F45+'Counts male'!E45))</f>
        <v>1.5829795613859024E-3</v>
      </c>
      <c r="G45" s="4">
        <f>'Deaths male'!G45/(0.5*('Counts male'!G45+'Counts male'!F45))</f>
        <v>1.4454979852903727E-3</v>
      </c>
      <c r="H45" s="4">
        <f>'Deaths male'!H45/(0.5*('Counts male'!H45+'Counts male'!G45))</f>
        <v>1.3605894901856392E-3</v>
      </c>
      <c r="I45" s="4">
        <f>'Deaths male'!I45/(0.5*('Counts male'!I45+'Counts male'!H45))</f>
        <v>1.1005967762925506E-3</v>
      </c>
      <c r="J45" s="4">
        <f>'Deaths male'!J45/(0.5*('Counts male'!J45+'Counts male'!I45))</f>
        <v>1.3301409949454642E-3</v>
      </c>
      <c r="K45" s="4">
        <f>'Deaths male'!K45/(0.5*('Counts male'!K45+'Counts male'!J45))</f>
        <v>1.2284300432268307E-3</v>
      </c>
      <c r="L45" s="4">
        <f>'Deaths male'!L45/(0.5*('Counts male'!L45+'Counts male'!K45))</f>
        <v>1.1850176590866843E-3</v>
      </c>
      <c r="M45" s="4">
        <f>'Deaths male'!M45/(0.5*('Counts male'!M45+'Counts male'!L45))</f>
        <v>1.1960952788302491E-3</v>
      </c>
      <c r="N45" s="4">
        <f>'Deaths male'!N45/(0.5*('Counts male'!N45+'Counts male'!M45))</f>
        <v>1.075818901310543E-3</v>
      </c>
      <c r="O45" s="4">
        <f>'Deaths male'!O45/(0.5*('Counts male'!O45+'Counts male'!N45))</f>
        <v>1.0942030684580335E-3</v>
      </c>
      <c r="P45" s="4">
        <f>'Deaths male'!P45/(0.5*('Counts male'!P45+'Counts male'!O45))</f>
        <v>1.0384429948366307E-3</v>
      </c>
      <c r="Q45" s="4">
        <f>'Deaths male'!Q45/(0.5*('Counts male'!Q45+'Counts male'!P45))</f>
        <v>1.1728291637639881E-3</v>
      </c>
      <c r="R45" s="4">
        <f>'Deaths male'!R45/(0.5*('Counts male'!R45+'Counts male'!Q45))</f>
        <v>1.1101833668409687E-3</v>
      </c>
      <c r="S45" s="4">
        <f>'Deaths male'!S45/(0.5*('Counts male'!S45+'Counts male'!R45))</f>
        <v>1.0750865638393182E-3</v>
      </c>
      <c r="T45" s="4">
        <f>'Deaths male'!T45/(0.5*('Counts male'!T45+'Counts male'!S45))</f>
        <v>1.1665093197174676E-3</v>
      </c>
      <c r="U45" s="4">
        <f>'Deaths male'!U45/(0.5*('Counts male'!U45+'Counts male'!T45))</f>
        <v>1.1415581772790217E-3</v>
      </c>
      <c r="V45" s="4">
        <f>'Deaths male'!V45/(0.5*('Counts male'!V45+'Counts male'!U45))</f>
        <v>1.3410575619376309E-3</v>
      </c>
      <c r="W45" s="4">
        <f>'Deaths male'!W45/(0.5*('Counts male'!W45+'Counts male'!V45))</f>
        <v>1.0982976386600769E-3</v>
      </c>
      <c r="X45" s="4">
        <f>'Deaths male'!X45/(0.5*('Counts male'!X45+'Counts male'!W45))</f>
        <v>1.3250611657698841E-3</v>
      </c>
      <c r="Y45" s="4">
        <f>'Deaths male'!Y45/(0.5*('Counts male'!Y45+'Counts male'!X45))</f>
        <v>1.0392213263062176E-3</v>
      </c>
      <c r="Z45" s="4">
        <f>'Deaths male'!Z45/(0.5*('Counts male'!Z45+'Counts male'!Y45))</f>
        <v>1.0240464730908515E-3</v>
      </c>
      <c r="AA45" s="4">
        <f ca="1">'Deaths male'!AA45/(0.5*('Counts male'!AA45+'Counts male'!Z45))</f>
        <v>1.010135558232795E-3</v>
      </c>
      <c r="AH45" cm="1">
        <f t="array" aca="1" ref="AH45:AI45" ca="1">LINEST(LOG10( INDIRECT( AH$1 &amp; ROW() ):U45),INDIRECT( AH$1 &amp; "$2"):U$2,TRUE,FALSE)</f>
        <v>-9.2072799605676439E-4</v>
      </c>
      <c r="AI45">
        <f ca="1"/>
        <v>-1.094276499207377</v>
      </c>
      <c r="AK45" s="4">
        <f t="shared" ca="1" si="15"/>
        <v>1.1594913382599677E-3</v>
      </c>
      <c r="AL45" s="4">
        <f t="shared" ca="1" si="15"/>
        <v>1.1570357572654221E-3</v>
      </c>
      <c r="AM45" s="4">
        <f t="shared" ca="1" si="15"/>
        <v>1.1545853767219898E-3</v>
      </c>
      <c r="AN45" s="4">
        <f t="shared" ca="1" si="15"/>
        <v>1.1521401856161102E-3</v>
      </c>
      <c r="AO45" s="4">
        <f t="shared" ca="1" si="15"/>
        <v>1.1497001729575459E-3</v>
      </c>
      <c r="AP45" s="4">
        <f t="shared" ca="1" si="15"/>
        <v>1.1472653277793345E-3</v>
      </c>
      <c r="AQ45" s="4">
        <f t="shared" ca="1" si="15"/>
        <v>1.1448356391377432E-3</v>
      </c>
      <c r="AR45" s="4">
        <f t="shared" ca="1" si="15"/>
        <v>1.1424110961122105E-3</v>
      </c>
      <c r="AS45" s="4">
        <f t="shared" ca="1" si="15"/>
        <v>1.139991687805305E-3</v>
      </c>
      <c r="AT45" s="4">
        <f t="shared" ca="1" si="15"/>
        <v>1.1375774033426755E-3</v>
      </c>
      <c r="AU45" s="4">
        <f t="shared" ca="1" si="15"/>
        <v>1.1351682318730002E-3</v>
      </c>
      <c r="AV45" s="4">
        <f t="shared" ca="1" si="15"/>
        <v>1.1327641625679364E-3</v>
      </c>
      <c r="AW45" s="4">
        <f t="shared" ca="1" si="15"/>
        <v>1.1303651846220739E-3</v>
      </c>
      <c r="AX45" s="4">
        <f t="shared" ca="1" si="15"/>
        <v>1.1279712872528903E-3</v>
      </c>
      <c r="AY45" s="4">
        <f t="shared" ca="1" si="15"/>
        <v>1.1255824597006926E-3</v>
      </c>
      <c r="AZ45" s="4">
        <f t="shared" ca="1" si="14"/>
        <v>1.1231986912285771E-3</v>
      </c>
      <c r="BA45" s="4">
        <f t="shared" ca="1" si="13"/>
        <v>1.1208199711223812E-3</v>
      </c>
      <c r="BB45" s="4">
        <f t="shared" ca="1" si="13"/>
        <v>1.1184462886906321E-3</v>
      </c>
      <c r="BC45" s="4">
        <f t="shared" ca="1" si="13"/>
        <v>1.1160776332644945E-3</v>
      </c>
      <c r="BD45" s="4">
        <f t="shared" ca="1" si="13"/>
        <v>1.113713994197734E-3</v>
      </c>
      <c r="BE45" s="4">
        <f t="shared" ca="1" si="13"/>
        <v>1.1113553608666624E-3</v>
      </c>
      <c r="BF45" s="4">
        <f t="shared" ca="1" si="13"/>
        <v>1.1090017226700847E-3</v>
      </c>
      <c r="BG45" s="4">
        <f t="shared" ca="1" si="13"/>
        <v>1.1066530690292619E-3</v>
      </c>
      <c r="BH45" s="4">
        <f t="shared" ca="1" si="13"/>
        <v>1.1043093893878591E-3</v>
      </c>
      <c r="BI45" s="4">
        <f t="shared" ca="1" si="13"/>
        <v>1.1019706732118958E-3</v>
      </c>
      <c r="BJ45" s="4">
        <f t="shared" ca="1" si="13"/>
        <v>1.0996369099897001E-3</v>
      </c>
      <c r="BK45" s="4">
        <f t="shared" ca="1" si="13"/>
        <v>1.0973080892318634E-3</v>
      </c>
      <c r="BL45" s="4">
        <f t="shared" ca="1" si="13"/>
        <v>1.0949842004711935E-3</v>
      </c>
      <c r="BM45" s="4">
        <f t="shared" ca="1" si="13"/>
        <v>1.0926652332626597E-3</v>
      </c>
      <c r="BN45" s="4">
        <f t="shared" ca="1" si="13"/>
        <v>1.0903511771833561E-3</v>
      </c>
      <c r="BO45" s="4">
        <f t="shared" ca="1" si="13"/>
        <v>1.0880420218324514E-3</v>
      </c>
    </row>
    <row r="46" spans="1:67" x14ac:dyDescent="0.2">
      <c r="A46" s="1">
        <v>43</v>
      </c>
      <c r="B46" s="17">
        <f>'Deaths male'!B46/'Counts male'!B46</f>
        <v>2.1460628314973482E-3</v>
      </c>
      <c r="C46" s="4">
        <f>'Deaths male'!C46/(0.5*('Counts male'!C46+'Counts male'!B46))</f>
        <v>1.8602394047233905E-3</v>
      </c>
      <c r="D46" s="4">
        <f>'Deaths male'!D46/(0.5*('Counts male'!D46+'Counts male'!C46))</f>
        <v>1.6868748465577457E-3</v>
      </c>
      <c r="E46" s="4">
        <f>'Deaths male'!E46/(0.5*('Counts male'!E46+'Counts male'!D46))</f>
        <v>2.1283811439463929E-3</v>
      </c>
      <c r="F46" s="4">
        <f>'Deaths male'!F46/(0.5*('Counts male'!F46+'Counts male'!E46))</f>
        <v>1.5393437008131582E-3</v>
      </c>
      <c r="G46" s="4">
        <f>'Deaths male'!G46/(0.5*('Counts male'!G46+'Counts male'!F46))</f>
        <v>1.658620833951512E-3</v>
      </c>
      <c r="H46" s="4">
        <f>'Deaths male'!H46/(0.5*('Counts male'!H46+'Counts male'!G46))</f>
        <v>1.6259489406867376E-3</v>
      </c>
      <c r="I46" s="4">
        <f>'Deaths male'!I46/(0.5*('Counts male'!I46+'Counts male'!H46))</f>
        <v>1.2409391010993829E-3</v>
      </c>
      <c r="J46" s="4">
        <f>'Deaths male'!J46/(0.5*('Counts male'!J46+'Counts male'!I46))</f>
        <v>1.3883912576137586E-3</v>
      </c>
      <c r="K46" s="4">
        <f>'Deaths male'!K46/(0.5*('Counts male'!K46+'Counts male'!J46))</f>
        <v>1.2032732077512118E-3</v>
      </c>
      <c r="L46" s="4">
        <f>'Deaths male'!L46/(0.5*('Counts male'!L46+'Counts male'!K46))</f>
        <v>1.1605281176620774E-3</v>
      </c>
      <c r="M46" s="4">
        <f>'Deaths male'!M46/(0.5*('Counts male'!M46+'Counts male'!L46))</f>
        <v>1.1716052543780018E-3</v>
      </c>
      <c r="N46" s="4">
        <f>'Deaths male'!N46/(0.5*('Counts male'!N46+'Counts male'!M46))</f>
        <v>1.3655709224431581E-3</v>
      </c>
      <c r="O46" s="4">
        <f>'Deaths male'!O46/(0.5*('Counts male'!O46+'Counts male'!N46))</f>
        <v>1.3199478054924914E-3</v>
      </c>
      <c r="P46" s="4">
        <f>'Deaths male'!P46/(0.5*('Counts male'!P46+'Counts male'!O46))</f>
        <v>1.339049744523404E-3</v>
      </c>
      <c r="Q46" s="4">
        <f>'Deaths male'!Q46/(0.5*('Counts male'!Q46+'Counts male'!P46))</f>
        <v>1.1624407959009535E-3</v>
      </c>
      <c r="R46" s="4">
        <f>'Deaths male'!R46/(0.5*('Counts male'!R46+'Counts male'!Q46))</f>
        <v>1.4363068409620613E-3</v>
      </c>
      <c r="S46" s="4">
        <f>'Deaths male'!S46/(0.5*('Counts male'!S46+'Counts male'!R46))</f>
        <v>1.3135034677423112E-3</v>
      </c>
      <c r="T46" s="4">
        <f>'Deaths male'!T46/(0.5*('Counts male'!T46+'Counts male'!S46))</f>
        <v>1.0921039914951194E-3</v>
      </c>
      <c r="U46" s="4">
        <f>'Deaths male'!U46/(0.5*('Counts male'!U46+'Counts male'!T46))</f>
        <v>1.231502827530492E-3</v>
      </c>
      <c r="V46" s="4">
        <f>'Deaths male'!V46/(0.5*('Counts male'!V46+'Counts male'!U46))</f>
        <v>1.0372009403955193E-3</v>
      </c>
      <c r="W46" s="4">
        <f>'Deaths male'!W46/(0.5*('Counts male'!W46+'Counts male'!V46))</f>
        <v>1.2369312325136209E-3</v>
      </c>
      <c r="X46" s="4">
        <f>'Deaths male'!X46/(0.5*('Counts male'!X46+'Counts male'!W46))</f>
        <v>1.1216616062967762E-3</v>
      </c>
      <c r="Y46" s="4">
        <f>'Deaths male'!Y46/(0.5*('Counts male'!Y46+'Counts male'!X46))</f>
        <v>1.3529193462768882E-3</v>
      </c>
      <c r="Z46" s="4">
        <f>'Deaths male'!Z46/(0.5*('Counts male'!Z46+'Counts male'!Y46))</f>
        <v>1.2903879920180285E-3</v>
      </c>
      <c r="AA46" s="4">
        <f ca="1">'Deaths male'!AA46/(0.5*('Counts male'!AA46+'Counts male'!Z46))</f>
        <v>1.2805960821054803E-3</v>
      </c>
      <c r="AH46" cm="1">
        <f t="array" aca="1" ref="AH46:AI46" ca="1">LINEST(LOG10( INDIRECT( AH$1 &amp; ROW() ):U46),INDIRECT( AH$1 &amp; "$2"):U$2,TRUE,FALSE)</f>
        <v>-1.0529175331768004E-4</v>
      </c>
      <c r="AI46">
        <f ca="1"/>
        <v>-2.689304421812464</v>
      </c>
      <c r="AK46" s="4">
        <f t="shared" ca="1" si="15"/>
        <v>1.2592503248124605E-3</v>
      </c>
      <c r="AL46" s="4">
        <f t="shared" ca="1" si="15"/>
        <v>1.2589450651124743E-3</v>
      </c>
      <c r="AM46" s="4">
        <f t="shared" ca="1" si="15"/>
        <v>1.2586398794116615E-3</v>
      </c>
      <c r="AN46" s="4">
        <f t="shared" ca="1" si="15"/>
        <v>1.2583347676920868E-3</v>
      </c>
      <c r="AO46" s="4">
        <f t="shared" ca="1" si="15"/>
        <v>1.2580297299358131E-3</v>
      </c>
      <c r="AP46" s="4">
        <f t="shared" ca="1" si="15"/>
        <v>1.2577247661249105E-3</v>
      </c>
      <c r="AQ46" s="4">
        <f t="shared" ca="1" si="15"/>
        <v>1.2574198762414558E-3</v>
      </c>
      <c r="AR46" s="4">
        <f t="shared" ca="1" si="15"/>
        <v>1.2571150602675278E-3</v>
      </c>
      <c r="AS46" s="4">
        <f t="shared" ca="1" si="15"/>
        <v>1.256810318185207E-3</v>
      </c>
      <c r="AT46" s="4">
        <f t="shared" ca="1" si="15"/>
        <v>1.2565056499765838E-3</v>
      </c>
      <c r="AU46" s="4">
        <f t="shared" ca="1" si="15"/>
        <v>1.2562010556237495E-3</v>
      </c>
      <c r="AV46" s="4">
        <f t="shared" ca="1" si="15"/>
        <v>1.2558965351087991E-3</v>
      </c>
      <c r="AW46" s="4">
        <f t="shared" ca="1" si="15"/>
        <v>1.2555920884138366E-3</v>
      </c>
      <c r="AX46" s="4">
        <f t="shared" ca="1" si="15"/>
        <v>1.2552877155209629E-3</v>
      </c>
      <c r="AY46" s="4">
        <f t="shared" ca="1" si="15"/>
        <v>1.2549834164122902E-3</v>
      </c>
      <c r="AZ46" s="4">
        <f t="shared" ca="1" si="14"/>
        <v>1.2546791910699312E-3</v>
      </c>
      <c r="BA46" s="4">
        <f t="shared" ca="1" si="13"/>
        <v>1.2543750394760033E-3</v>
      </c>
      <c r="BB46" s="4">
        <f t="shared" ca="1" si="13"/>
        <v>1.2540709616126312E-3</v>
      </c>
      <c r="BC46" s="4">
        <f t="shared" ca="1" si="13"/>
        <v>1.2537669574619395E-3</v>
      </c>
      <c r="BD46" s="4">
        <f t="shared" ca="1" si="13"/>
        <v>1.2534630270060582E-3</v>
      </c>
      <c r="BE46" s="4">
        <f t="shared" ca="1" si="13"/>
        <v>1.2531591702271256E-3</v>
      </c>
      <c r="BF46" s="4">
        <f t="shared" ca="1" si="13"/>
        <v>1.2528553871072809E-3</v>
      </c>
      <c r="BG46" s="4">
        <f t="shared" ca="1" si="13"/>
        <v>1.252551677628665E-3</v>
      </c>
      <c r="BH46" s="4">
        <f t="shared" ca="1" si="13"/>
        <v>1.2522480417734294E-3</v>
      </c>
      <c r="BI46" s="4">
        <f t="shared" ca="1" si="13"/>
        <v>1.2519444795237257E-3</v>
      </c>
      <c r="BJ46" s="4">
        <f t="shared" ca="1" si="13"/>
        <v>1.2516409908617102E-3</v>
      </c>
      <c r="BK46" s="4">
        <f t="shared" ca="1" si="13"/>
        <v>1.251337575769547E-3</v>
      </c>
      <c r="BL46" s="4">
        <f t="shared" ca="1" si="13"/>
        <v>1.2510342342293987E-3</v>
      </c>
      <c r="BM46" s="4">
        <f t="shared" ca="1" si="13"/>
        <v>1.2507309662234355E-3</v>
      </c>
      <c r="BN46" s="4">
        <f t="shared" ca="1" si="13"/>
        <v>1.2504277717338334E-3</v>
      </c>
      <c r="BO46" s="4">
        <f t="shared" ca="1" si="13"/>
        <v>1.2501246507427713E-3</v>
      </c>
    </row>
    <row r="47" spans="1:67" x14ac:dyDescent="0.2">
      <c r="A47" s="1">
        <v>44</v>
      </c>
      <c r="B47" s="17">
        <f>'Deaths male'!B47/'Counts male'!B47</f>
        <v>2.1883825788230633E-3</v>
      </c>
      <c r="C47" s="4">
        <f>'Deaths male'!C47/(0.5*('Counts male'!C47+'Counts male'!B47))</f>
        <v>2.0858739524437162E-3</v>
      </c>
      <c r="D47" s="4">
        <f>'Deaths male'!D47/(0.5*('Counts male'!D47+'Counts male'!C47))</f>
        <v>2.0654881234432902E-3</v>
      </c>
      <c r="E47" s="4">
        <f>'Deaths male'!E47/(0.5*('Counts male'!E47+'Counts male'!D47))</f>
        <v>1.9299269725164103E-3</v>
      </c>
      <c r="F47" s="4">
        <f>'Deaths male'!F47/(0.5*('Counts male'!F47+'Counts male'!E47))</f>
        <v>1.8942062336605144E-3</v>
      </c>
      <c r="G47" s="4">
        <f>'Deaths male'!G47/(0.5*('Counts male'!G47+'Counts male'!F47))</f>
        <v>1.6159710516956097E-3</v>
      </c>
      <c r="H47" s="4">
        <f>'Deaths male'!H47/(0.5*('Counts male'!H47+'Counts male'!G47))</f>
        <v>1.3227310956495145E-3</v>
      </c>
      <c r="I47" s="4">
        <f>'Deaths male'!I47/(0.5*('Counts male'!I47+'Counts male'!H47))</f>
        <v>1.3462971156718818E-3</v>
      </c>
      <c r="J47" s="4">
        <f>'Deaths male'!J47/(0.5*('Counts male'!J47+'Counts male'!I47))</f>
        <v>1.6628947044633436E-3</v>
      </c>
      <c r="K47" s="4">
        <f>'Deaths male'!K47/(0.5*('Counts male'!K47+'Counts male'!J47))</f>
        <v>1.7503637240858278E-3</v>
      </c>
      <c r="L47" s="4">
        <f>'Deaths male'!L47/(0.5*('Counts male'!L47+'Counts male'!K47))</f>
        <v>1.5180005110855992E-3</v>
      </c>
      <c r="M47" s="4">
        <f>'Deaths male'!M47/(0.5*('Counts male'!M47+'Counts male'!L47))</f>
        <v>1.3877636460194829E-3</v>
      </c>
      <c r="N47" s="4">
        <f>'Deaths male'!N47/(0.5*('Counts male'!N47+'Counts male'!M47))</f>
        <v>1.2209347538688856E-3</v>
      </c>
      <c r="O47" s="4">
        <f>'Deaths male'!O47/(0.5*('Counts male'!O47+'Counts male'!N47))</f>
        <v>1.3154393035015018E-3</v>
      </c>
      <c r="P47" s="4">
        <f>'Deaths male'!P47/(0.5*('Counts male'!P47+'Counts male'!O47))</f>
        <v>1.443704955082635E-3</v>
      </c>
      <c r="Q47" s="4">
        <f>'Deaths male'!Q47/(0.5*('Counts male'!Q47+'Counts male'!P47))</f>
        <v>1.1289690317522541E-3</v>
      </c>
      <c r="R47" s="4">
        <f>'Deaths male'!R47/(0.5*('Counts male'!R47+'Counts male'!Q47))</f>
        <v>1.4919406355996818E-3</v>
      </c>
      <c r="S47" s="4">
        <f>'Deaths male'!S47/(0.5*('Counts male'!S47+'Counts male'!R47))</f>
        <v>1.4876040332554323E-3</v>
      </c>
      <c r="T47" s="4">
        <f>'Deaths male'!T47/(0.5*('Counts male'!T47+'Counts male'!S47))</f>
        <v>1.4137890942913615E-3</v>
      </c>
      <c r="U47" s="4">
        <f>'Deaths male'!U47/(0.5*('Counts male'!U47+'Counts male'!T47))</f>
        <v>1.2914978001166203E-3</v>
      </c>
      <c r="V47" s="4">
        <f>'Deaths male'!V47/(0.5*('Counts male'!V47+'Counts male'!U47))</f>
        <v>1.1580434953285704E-3</v>
      </c>
      <c r="W47" s="4">
        <f>'Deaths male'!W47/(0.5*('Counts male'!W47+'Counts male'!V47))</f>
        <v>1.3283217884130982E-3</v>
      </c>
      <c r="X47" s="4">
        <f>'Deaths male'!X47/(0.5*('Counts male'!X47+'Counts male'!W47))</f>
        <v>1.4650941322980001E-3</v>
      </c>
      <c r="Y47" s="4">
        <f>'Deaths male'!Y47/(0.5*('Counts male'!Y47+'Counts male'!X47))</f>
        <v>1.1998752129778504E-3</v>
      </c>
      <c r="Z47" s="4">
        <f>'Deaths male'!Z47/(0.5*('Counts male'!Z47+'Counts male'!Y47))</f>
        <v>1.5494541907602126E-3</v>
      </c>
      <c r="AA47" s="4">
        <f ca="1">'Deaths male'!AA47/(0.5*('Counts male'!AA47+'Counts male'!Z47))</f>
        <v>1.5037473798148282E-3</v>
      </c>
      <c r="AH47" cm="1">
        <f t="array" aca="1" ref="AH47:AI47" ca="1">LINEST(LOG10( INDIRECT( AH$1 &amp; ROW() ):U47),INDIRECT( AH$1 &amp; "$2"):U$2,TRUE,FALSE)</f>
        <v>-5.3878880700469083E-4</v>
      </c>
      <c r="AI47">
        <f ca="1"/>
        <v>-1.7796871124424163</v>
      </c>
      <c r="AK47" s="4">
        <f t="shared" ca="1" si="15"/>
        <v>1.3891056365559907E-3</v>
      </c>
      <c r="AL47" s="4">
        <f t="shared" ca="1" si="15"/>
        <v>1.3873833708233907E-3</v>
      </c>
      <c r="AM47" s="4">
        <f t="shared" ca="1" si="15"/>
        <v>1.3856632404210135E-3</v>
      </c>
      <c r="AN47" s="4">
        <f t="shared" ca="1" si="15"/>
        <v>1.3839452427014034E-3</v>
      </c>
      <c r="AO47" s="4">
        <f t="shared" ca="1" si="15"/>
        <v>1.3822293750203733E-3</v>
      </c>
      <c r="AP47" s="4">
        <f t="shared" ca="1" si="15"/>
        <v>1.3805156347370248E-3</v>
      </c>
      <c r="AQ47" s="4">
        <f t="shared" ca="1" si="15"/>
        <v>1.378804019213728E-3</v>
      </c>
      <c r="AR47" s="4">
        <f t="shared" ca="1" si="15"/>
        <v>1.3770945258161245E-3</v>
      </c>
      <c r="AS47" s="4">
        <f t="shared" ca="1" si="15"/>
        <v>1.3753871519131254E-3</v>
      </c>
      <c r="AT47" s="4">
        <f t="shared" ca="1" si="15"/>
        <v>1.3736818948768958E-3</v>
      </c>
      <c r="AU47" s="4">
        <f t="shared" ca="1" si="15"/>
        <v>1.3719787520828706E-3</v>
      </c>
      <c r="AV47" s="4">
        <f t="shared" ca="1" si="15"/>
        <v>1.3702777209097284E-3</v>
      </c>
      <c r="AW47" s="4">
        <f t="shared" ca="1" si="15"/>
        <v>1.3685787987394011E-3</v>
      </c>
      <c r="AX47" s="4">
        <f t="shared" ca="1" si="15"/>
        <v>1.3668819829570696E-3</v>
      </c>
      <c r="AY47" s="4">
        <f t="shared" ca="1" si="15"/>
        <v>1.3651872709511534E-3</v>
      </c>
      <c r="AZ47" s="4">
        <f t="shared" ca="1" si="14"/>
        <v>1.3634946601133111E-3</v>
      </c>
      <c r="BA47" s="4">
        <f t="shared" ca="1" si="13"/>
        <v>1.3618041478384332E-3</v>
      </c>
      <c r="BB47" s="4">
        <f t="shared" ca="1" si="13"/>
        <v>1.360115731524646E-3</v>
      </c>
      <c r="BC47" s="4">
        <f t="shared" ca="1" si="13"/>
        <v>1.3584294085732928E-3</v>
      </c>
      <c r="BD47" s="4">
        <f t="shared" ca="1" si="13"/>
        <v>1.356745176388947E-3</v>
      </c>
      <c r="BE47" s="4">
        <f t="shared" ca="1" si="13"/>
        <v>1.355063032379394E-3</v>
      </c>
      <c r="BF47" s="4">
        <f t="shared" ca="1" si="13"/>
        <v>1.3533829739556388E-3</v>
      </c>
      <c r="BG47" s="4">
        <f t="shared" ca="1" si="13"/>
        <v>1.3517049985318924E-3</v>
      </c>
      <c r="BH47" s="4">
        <f t="shared" ca="1" si="13"/>
        <v>1.3500291035255683E-3</v>
      </c>
      <c r="BI47" s="4">
        <f t="shared" ca="1" si="13"/>
        <v>1.3483552863572934E-3</v>
      </c>
      <c r="BJ47" s="4">
        <f t="shared" ca="1" si="13"/>
        <v>1.3466835444508804E-3</v>
      </c>
      <c r="BK47" s="4">
        <f t="shared" ca="1" si="13"/>
        <v>1.3450138752333415E-3</v>
      </c>
      <c r="BL47" s="4">
        <f t="shared" ca="1" si="13"/>
        <v>1.3433462761348804E-3</v>
      </c>
      <c r="BM47" s="4">
        <f t="shared" ca="1" si="13"/>
        <v>1.3416807445888832E-3</v>
      </c>
      <c r="BN47" s="4">
        <f t="shared" ca="1" si="13"/>
        <v>1.3400172780319239E-3</v>
      </c>
      <c r="BO47" s="4">
        <f t="shared" ca="1" si="13"/>
        <v>1.3383558739037454E-3</v>
      </c>
    </row>
    <row r="48" spans="1:67" x14ac:dyDescent="0.2">
      <c r="A48" s="1">
        <v>45</v>
      </c>
      <c r="B48" s="17">
        <f>'Deaths male'!B48/'Counts male'!B48</f>
        <v>2.2849667872857312E-3</v>
      </c>
      <c r="C48" s="4">
        <f>'Deaths male'!C48/(0.5*('Counts male'!C48+'Counts male'!B48))</f>
        <v>2.3382990759947199E-3</v>
      </c>
      <c r="D48" s="4">
        <f>'Deaths male'!D48/(0.5*('Counts male'!D48+'Counts male'!C48))</f>
        <v>2.2875104398520523E-3</v>
      </c>
      <c r="E48" s="4">
        <f>'Deaths male'!E48/(0.5*('Counts male'!E48+'Counts male'!D48))</f>
        <v>2.3397609056824507E-3</v>
      </c>
      <c r="F48" s="4">
        <f>'Deaths male'!F48/(0.5*('Counts male'!F48+'Counts male'!E48))</f>
        <v>2.0093130063149837E-3</v>
      </c>
      <c r="G48" s="4">
        <f>'Deaths male'!G48/(0.5*('Counts male'!G48+'Counts male'!F48))</f>
        <v>1.9581860434025253E-3</v>
      </c>
      <c r="H48" s="4">
        <f>'Deaths male'!H48/(0.5*('Counts male'!H48+'Counts male'!G48))</f>
        <v>1.7717132000404075E-3</v>
      </c>
      <c r="I48" s="4">
        <f>'Deaths male'!I48/(0.5*('Counts male'!I48+'Counts male'!H48))</f>
        <v>1.6746429860881723E-3</v>
      </c>
      <c r="J48" s="4">
        <f>'Deaths male'!J48/(0.5*('Counts male'!J48+'Counts male'!I48))</f>
        <v>1.6549881190073108E-3</v>
      </c>
      <c r="K48" s="4">
        <f>'Deaths male'!K48/(0.5*('Counts male'!K48+'Counts male'!J48))</f>
        <v>1.7341839804754804E-3</v>
      </c>
      <c r="L48" s="4">
        <f>'Deaths male'!L48/(0.5*('Counts male'!L48+'Counts male'!K48))</f>
        <v>1.4464675837620898E-3</v>
      </c>
      <c r="M48" s="4">
        <f>'Deaths male'!M48/(0.5*('Counts male'!M48+'Counts male'!L48))</f>
        <v>1.5288474401360674E-3</v>
      </c>
      <c r="N48" s="4">
        <f>'Deaths male'!N48/(0.5*('Counts male'!N48+'Counts male'!M48))</f>
        <v>1.6395353354831191E-3</v>
      </c>
      <c r="O48" s="4">
        <f>'Deaths male'!O48/(0.5*('Counts male'!O48+'Counts male'!N48))</f>
        <v>1.1929266467065869E-3</v>
      </c>
      <c r="P48" s="4">
        <f>'Deaths male'!P48/(0.5*('Counts male'!P48+'Counts male'!O48))</f>
        <v>1.433150759074398E-3</v>
      </c>
      <c r="Q48" s="4">
        <f>'Deaths male'!Q48/(0.5*('Counts male'!Q48+'Counts male'!P48))</f>
        <v>1.4690514773811507E-3</v>
      </c>
      <c r="R48" s="4">
        <f>'Deaths male'!R48/(0.5*('Counts male'!R48+'Counts male'!Q48))</f>
        <v>1.6631233770818461E-3</v>
      </c>
      <c r="S48" s="4">
        <f>'Deaths male'!S48/(0.5*('Counts male'!S48+'Counts male'!R48))</f>
        <v>1.3676284005338694E-3</v>
      </c>
      <c r="T48" s="4">
        <f>'Deaths male'!T48/(0.5*('Counts male'!T48+'Counts male'!S48))</f>
        <v>1.3362872314238493E-3</v>
      </c>
      <c r="U48" s="4">
        <f>'Deaths male'!U48/(0.5*('Counts male'!U48+'Counts male'!T48))</f>
        <v>1.3918207334895265E-3</v>
      </c>
      <c r="V48" s="4">
        <f>'Deaths male'!V48/(0.5*('Counts male'!V48+'Counts male'!U48))</f>
        <v>1.6233220469226521E-3</v>
      </c>
      <c r="W48" s="4">
        <f>'Deaths male'!W48/(0.5*('Counts male'!W48+'Counts male'!V48))</f>
        <v>1.5843598257204192E-3</v>
      </c>
      <c r="X48" s="4">
        <f>'Deaths male'!X48/(0.5*('Counts male'!X48+'Counts male'!W48))</f>
        <v>1.4594679308858676E-3</v>
      </c>
      <c r="Y48" s="4">
        <f>'Deaths male'!Y48/(0.5*('Counts male'!Y48+'Counts male'!X48))</f>
        <v>1.5138172211264839E-3</v>
      </c>
      <c r="Z48" s="4">
        <f>'Deaths male'!Z48/(0.5*('Counts male'!Z48+'Counts male'!Y48))</f>
        <v>1.5831876911925648E-3</v>
      </c>
      <c r="AA48" s="4">
        <f ca="1">'Deaths male'!AA48/(0.5*('Counts male'!AA48+'Counts male'!Z48))</f>
        <v>1.5224310288316412E-3</v>
      </c>
      <c r="AH48" cm="1">
        <f t="array" aca="1" ref="AH48:AI48" ca="1">LINEST(LOG10( INDIRECT( AH$1 &amp; ROW() ):U48),INDIRECT( AH$1 &amp; "$2"):U$2,TRUE,FALSE)</f>
        <v>-3.0900908098655047E-3</v>
      </c>
      <c r="AI48">
        <f ca="1"/>
        <v>3.3835591332836392</v>
      </c>
      <c r="AK48" s="4">
        <f t="shared" ca="1" si="15"/>
        <v>1.5972669795863567E-3</v>
      </c>
      <c r="AL48" s="4">
        <f t="shared" ca="1" si="15"/>
        <v>1.5859424462288205E-3</v>
      </c>
      <c r="AM48" s="4">
        <f t="shared" ca="1" si="15"/>
        <v>1.5746982031780395E-3</v>
      </c>
      <c r="AN48" s="4">
        <f t="shared" ca="1" si="15"/>
        <v>1.5635336811802424E-3</v>
      </c>
      <c r="AO48" s="4">
        <f t="shared" ca="1" si="15"/>
        <v>1.5524483150176319E-3</v>
      </c>
      <c r="AP48" s="4">
        <f t="shared" ca="1" si="15"/>
        <v>1.5414415434797716E-3</v>
      </c>
      <c r="AQ48" s="4">
        <f t="shared" ca="1" si="15"/>
        <v>1.5305128093351806E-3</v>
      </c>
      <c r="AR48" s="4">
        <f t="shared" ca="1" si="15"/>
        <v>1.5196615593031154E-3</v>
      </c>
      <c r="AS48" s="4">
        <f t="shared" ca="1" si="15"/>
        <v>1.5088872440255563E-3</v>
      </c>
      <c r="AT48" s="4">
        <f t="shared" ca="1" si="15"/>
        <v>1.4981893180394082E-3</v>
      </c>
      <c r="AU48" s="4">
        <f t="shared" ca="1" si="15"/>
        <v>1.4875672397488772E-3</v>
      </c>
      <c r="AV48" s="4">
        <f t="shared" ca="1" si="15"/>
        <v>1.4770204713980526E-3</v>
      </c>
      <c r="AW48" s="4">
        <f t="shared" ca="1" si="15"/>
        <v>1.4665484790436854E-3</v>
      </c>
      <c r="AX48" s="4">
        <f t="shared" ca="1" si="15"/>
        <v>1.4561507325281469E-3</v>
      </c>
      <c r="AY48" s="4">
        <f t="shared" ca="1" si="15"/>
        <v>1.445826705452604E-3</v>
      </c>
      <c r="AZ48" s="4">
        <f t="shared" ca="1" si="14"/>
        <v>1.435575875150359E-3</v>
      </c>
      <c r="BA48" s="4">
        <f t="shared" ca="1" si="13"/>
        <v>1.4253977226603922E-3</v>
      </c>
      <c r="BB48" s="4">
        <f t="shared" ca="1" si="13"/>
        <v>1.4152917327010866E-3</v>
      </c>
      <c r="BC48" s="4">
        <f t="shared" ca="1" si="13"/>
        <v>1.4052573936441509E-3</v>
      </c>
      <c r="BD48" s="4">
        <f t="shared" ca="1" si="13"/>
        <v>1.3952941974886936E-3</v>
      </c>
      <c r="BE48" s="4">
        <f t="shared" ca="1" si="13"/>
        <v>1.3854016398355368E-3</v>
      </c>
      <c r="BF48" s="4">
        <f t="shared" ca="1" si="13"/>
        <v>1.3755792198616576E-3</v>
      </c>
      <c r="BG48" s="4">
        <f t="shared" ca="1" si="13"/>
        <v>1.3658264402948404E-3</v>
      </c>
      <c r="BH48" s="4">
        <f t="shared" ca="1" si="13"/>
        <v>1.3561428073885057E-3</v>
      </c>
      <c r="BI48" s="4">
        <f t="shared" ca="1" si="13"/>
        <v>1.3465278308967016E-3</v>
      </c>
      <c r="BJ48" s="4">
        <f t="shared" ca="1" si="13"/>
        <v>1.3369810240492993E-3</v>
      </c>
      <c r="BK48" s="4">
        <f t="shared" ca="1" si="13"/>
        <v>1.3275019035273411E-3</v>
      </c>
      <c r="BL48" s="4">
        <f t="shared" ca="1" si="13"/>
        <v>1.3180899894385735E-3</v>
      </c>
      <c r="BM48" s="4">
        <f t="shared" ca="1" si="13"/>
        <v>1.308744805293152E-3</v>
      </c>
      <c r="BN48" s="4">
        <f t="shared" ca="1" si="13"/>
        <v>1.2994658779795208E-3</v>
      </c>
      <c r="BO48" s="4">
        <f t="shared" ca="1" si="13"/>
        <v>1.290252737740452E-3</v>
      </c>
    </row>
    <row r="49" spans="1:67" x14ac:dyDescent="0.2">
      <c r="A49" s="1">
        <v>46</v>
      </c>
      <c r="B49" s="17">
        <f>'Deaths male'!B49/'Counts male'!B49</f>
        <v>2.4960465016882504E-3</v>
      </c>
      <c r="C49" s="4">
        <f>'Deaths male'!C49/(0.5*('Counts male'!C49+'Counts male'!B49))</f>
        <v>2.4562899786780383E-3</v>
      </c>
      <c r="D49" s="4">
        <f>'Deaths male'!D49/(0.5*('Counts male'!D49+'Counts male'!C49))</f>
        <v>2.478075333490138E-3</v>
      </c>
      <c r="E49" s="4">
        <f>'Deaths male'!E49/(0.5*('Counts male'!E49+'Counts male'!D49))</f>
        <v>2.4280664662548312E-3</v>
      </c>
      <c r="F49" s="4">
        <f>'Deaths male'!F49/(0.5*('Counts male'!F49+'Counts male'!E49))</f>
        <v>2.0073275615866046E-3</v>
      </c>
      <c r="G49" s="4">
        <f>'Deaths male'!G49/(0.5*('Counts male'!G49+'Counts male'!F49))</f>
        <v>1.8104042167999103E-3</v>
      </c>
      <c r="H49" s="4">
        <f>'Deaths male'!H49/(0.5*('Counts male'!H49+'Counts male'!G49))</f>
        <v>2.0082226438962684E-3</v>
      </c>
      <c r="I49" s="4">
        <f>'Deaths male'!I49/(0.5*('Counts male'!I49+'Counts male'!H49))</f>
        <v>1.8980519581959915E-3</v>
      </c>
      <c r="J49" s="4">
        <f>'Deaths male'!J49/(0.5*('Counts male'!J49+'Counts male'!I49))</f>
        <v>1.8817432345932272E-3</v>
      </c>
      <c r="K49" s="4">
        <f>'Deaths male'!K49/(0.5*('Counts male'!K49+'Counts male'!J49))</f>
        <v>1.7891198672244661E-3</v>
      </c>
      <c r="L49" s="4">
        <f>'Deaths male'!L49/(0.5*('Counts male'!L49+'Counts male'!K49))</f>
        <v>2.030335155140831E-3</v>
      </c>
      <c r="M49" s="4">
        <f>'Deaths male'!M49/(0.5*('Counts male'!M49+'Counts male'!L49))</f>
        <v>1.7659679195019219E-3</v>
      </c>
      <c r="N49" s="4">
        <f>'Deaths male'!N49/(0.5*('Counts male'!N49+'Counts male'!M49))</f>
        <v>1.4798173614013028E-3</v>
      </c>
      <c r="O49" s="4">
        <f>'Deaths male'!O49/(0.5*('Counts male'!O49+'Counts male'!N49))</f>
        <v>1.6359727026269047E-3</v>
      </c>
      <c r="P49" s="4">
        <f>'Deaths male'!P49/(0.5*('Counts male'!P49+'Counts male'!O49))</f>
        <v>1.5869541424975374E-3</v>
      </c>
      <c r="Q49" s="4">
        <f>'Deaths male'!Q49/(0.5*('Counts male'!Q49+'Counts male'!P49))</f>
        <v>1.8565065588925136E-3</v>
      </c>
      <c r="R49" s="4">
        <f>'Deaths male'!R49/(0.5*('Counts male'!R49+'Counts male'!Q49))</f>
        <v>1.6144497038280648E-3</v>
      </c>
      <c r="S49" s="4">
        <f>'Deaths male'!S49/(0.5*('Counts male'!S49+'Counts male'!R49))</f>
        <v>1.6002384669087943E-3</v>
      </c>
      <c r="T49" s="4">
        <f>'Deaths male'!T49/(0.5*('Counts male'!T49+'Counts male'!S49))</f>
        <v>1.6544571569676516E-3</v>
      </c>
      <c r="U49" s="4">
        <f>'Deaths male'!U49/(0.5*('Counts male'!U49+'Counts male'!T49))</f>
        <v>1.4562617060193612E-3</v>
      </c>
      <c r="V49" s="4">
        <f>'Deaths male'!V49/(0.5*('Counts male'!V49+'Counts male'!U49))</f>
        <v>1.8404794495209204E-3</v>
      </c>
      <c r="W49" s="4">
        <f>'Deaths male'!W49/(0.5*('Counts male'!W49+'Counts male'!V49))</f>
        <v>1.6662756345493634E-3</v>
      </c>
      <c r="X49" s="4">
        <f>'Deaths male'!X49/(0.5*('Counts male'!X49+'Counts male'!W49))</f>
        <v>1.7731792031410603E-3</v>
      </c>
      <c r="Y49" s="4">
        <f>'Deaths male'!Y49/(0.5*('Counts male'!Y49+'Counts male'!X49))</f>
        <v>1.6259608503677884E-3</v>
      </c>
      <c r="Z49" s="4">
        <f>'Deaths male'!Z49/(0.5*('Counts male'!Z49+'Counts male'!Y49))</f>
        <v>1.6309671442151332E-3</v>
      </c>
      <c r="AA49" s="4">
        <f ca="1">'Deaths male'!AA49/(0.5*('Counts male'!AA49+'Counts male'!Z49))</f>
        <v>1.5848150784721713E-3</v>
      </c>
      <c r="AH49" cm="1">
        <f t="array" aca="1" ref="AH49:AI49" ca="1">LINEST(LOG10( INDIRECT( AH$1 &amp; ROW() ):U49),INDIRECT( AH$1 &amp; "$2"):U$2,TRUE,FALSE)</f>
        <v>-7.7362744747465368E-3</v>
      </c>
      <c r="AI49">
        <f ca="1"/>
        <v>12.804914905479901</v>
      </c>
      <c r="AK49" s="4">
        <f t="shared" ca="1" si="15"/>
        <v>2.1496410950587724E-3</v>
      </c>
      <c r="AL49" s="4">
        <f t="shared" ca="1" si="15"/>
        <v>2.1116876573460896E-3</v>
      </c>
      <c r="AM49" s="4">
        <f t="shared" ca="1" si="15"/>
        <v>2.0744043144866938E-3</v>
      </c>
      <c r="AN49" s="4">
        <f t="shared" ca="1" si="15"/>
        <v>2.0377792354808241E-3</v>
      </c>
      <c r="AO49" s="4">
        <f t="shared" ca="1" si="15"/>
        <v>2.0018007982134131E-3</v>
      </c>
      <c r="AP49" s="4">
        <f t="shared" ca="1" si="15"/>
        <v>1.9664575857660763E-3</v>
      </c>
      <c r="AQ49" s="4">
        <f t="shared" ca="1" si="15"/>
        <v>1.931738382794212E-3</v>
      </c>
      <c r="AR49" s="4">
        <f t="shared" ca="1" si="15"/>
        <v>1.8976321719680873E-3</v>
      </c>
      <c r="AS49" s="4">
        <f t="shared" ca="1" si="15"/>
        <v>1.864128130476731E-3</v>
      </c>
      <c r="AT49" s="4">
        <f t="shared" ca="1" si="15"/>
        <v>1.8312156265935784E-3</v>
      </c>
      <c r="AU49" s="4">
        <f t="shared" ca="1" si="15"/>
        <v>1.7988842163027313E-3</v>
      </c>
      <c r="AV49" s="4">
        <f t="shared" ca="1" si="15"/>
        <v>1.7671236399848019E-3</v>
      </c>
      <c r="AW49" s="4">
        <f t="shared" ca="1" si="15"/>
        <v>1.7359238191612524E-3</v>
      </c>
      <c r="AX49" s="4">
        <f t="shared" ca="1" si="15"/>
        <v>1.7052748532962324E-3</v>
      </c>
      <c r="AY49" s="4">
        <f t="shared" ca="1" si="15"/>
        <v>1.6751670166548743E-3</v>
      </c>
      <c r="AZ49" s="4">
        <f t="shared" ca="1" si="14"/>
        <v>1.6455907552170486E-3</v>
      </c>
      <c r="BA49" s="4">
        <f t="shared" ca="1" si="13"/>
        <v>1.6165366836456327E-3</v>
      </c>
      <c r="BB49" s="4">
        <f t="shared" ca="1" si="13"/>
        <v>1.5879955823082737E-3</v>
      </c>
      <c r="BC49" s="4">
        <f t="shared" ca="1" si="13"/>
        <v>1.559958394351786E-3</v>
      </c>
      <c r="BD49" s="4">
        <f t="shared" ca="1" si="13"/>
        <v>1.5324162228281303E-3</v>
      </c>
      <c r="BE49" s="4">
        <f t="shared" ca="1" si="13"/>
        <v>1.5053603278712003E-3</v>
      </c>
      <c r="BF49" s="4">
        <f t="shared" ca="1" si="13"/>
        <v>1.4787821239234194E-3</v>
      </c>
      <c r="BG49" s="4">
        <f t="shared" ca="1" si="13"/>
        <v>1.4526731770113212E-3</v>
      </c>
      <c r="BH49" s="4">
        <f t="shared" ca="1" si="13"/>
        <v>1.427025202069217E-3</v>
      </c>
      <c r="BI49" s="4">
        <f t="shared" ca="1" si="13"/>
        <v>1.4018300603101321E-3</v>
      </c>
      <c r="BJ49" s="4">
        <f t="shared" ca="1" si="13"/>
        <v>1.377079756643141E-3</v>
      </c>
      <c r="BK49" s="4">
        <f t="shared" ca="1" si="13"/>
        <v>1.352766437136322E-3</v>
      </c>
      <c r="BL49" s="4">
        <f t="shared" ca="1" si="13"/>
        <v>1.3288823865244895E-3</v>
      </c>
      <c r="BM49" s="4">
        <f t="shared" ca="1" si="13"/>
        <v>1.3054200257609312E-3</v>
      </c>
      <c r="BN49" s="4">
        <f t="shared" ca="1" si="13"/>
        <v>1.2823719096123844E-3</v>
      </c>
      <c r="BO49" s="4">
        <f t="shared" ca="1" si="13"/>
        <v>1.2597307242964526E-3</v>
      </c>
    </row>
    <row r="50" spans="1:67" x14ac:dyDescent="0.2">
      <c r="A50" s="1">
        <v>47</v>
      </c>
      <c r="B50" s="17">
        <f>'Deaths male'!B50/'Counts male'!B50</f>
        <v>3.1414971873647769E-3</v>
      </c>
      <c r="C50" s="4">
        <f>'Deaths male'!C50/(0.5*('Counts male'!C50+'Counts male'!B50))</f>
        <v>3.3411695815787888E-3</v>
      </c>
      <c r="D50" s="4">
        <f>'Deaths male'!D50/(0.5*('Counts male'!D50+'Counts male'!C50))</f>
        <v>2.6934702585303914E-3</v>
      </c>
      <c r="E50" s="4">
        <f>'Deaths male'!E50/(0.5*('Counts male'!E50+'Counts male'!D50))</f>
        <v>2.6211988402670082E-3</v>
      </c>
      <c r="F50" s="4">
        <f>'Deaths male'!F50/(0.5*('Counts male'!F50+'Counts male'!E50))</f>
        <v>2.6462597731184805E-3</v>
      </c>
      <c r="G50" s="4">
        <f>'Deaths male'!G50/(0.5*('Counts male'!G50+'Counts male'!F50))</f>
        <v>2.5009839937024402E-3</v>
      </c>
      <c r="H50" s="4">
        <f>'Deaths male'!H50/(0.5*('Counts male'!H50+'Counts male'!G50))</f>
        <v>2.2386316967700891E-3</v>
      </c>
      <c r="I50" s="4">
        <f>'Deaths male'!I50/(0.5*('Counts male'!I50+'Counts male'!H50))</f>
        <v>2.0188371815761238E-3</v>
      </c>
      <c r="J50" s="4">
        <f>'Deaths male'!J50/(0.5*('Counts male'!J50+'Counts male'!I50))</f>
        <v>2.2359692926883805E-3</v>
      </c>
      <c r="K50" s="4">
        <f>'Deaths male'!K50/(0.5*('Counts male'!K50+'Counts male'!J50))</f>
        <v>2.0962738924944113E-3</v>
      </c>
      <c r="L50" s="4">
        <f>'Deaths male'!L50/(0.5*('Counts male'!L50+'Counts male'!K50))</f>
        <v>1.9994581621011098E-3</v>
      </c>
      <c r="M50" s="4">
        <f>'Deaths male'!M50/(0.5*('Counts male'!M50+'Counts male'!L50))</f>
        <v>2.0206041531302464E-3</v>
      </c>
      <c r="N50" s="4">
        <f>'Deaths male'!N50/(0.5*('Counts male'!N50+'Counts male'!M50))</f>
        <v>2.0049747493781564E-3</v>
      </c>
      <c r="O50" s="4">
        <f>'Deaths male'!O50/(0.5*('Counts male'!O50+'Counts male'!N50))</f>
        <v>1.8462106526354657E-3</v>
      </c>
      <c r="P50" s="4">
        <f>'Deaths male'!P50/(0.5*('Counts male'!P50+'Counts male'!O50))</f>
        <v>1.8514250895441354E-3</v>
      </c>
      <c r="Q50" s="4">
        <f>'Deaths male'!Q50/(0.5*('Counts male'!Q50+'Counts male'!P50))</f>
        <v>1.7393211946472782E-3</v>
      </c>
      <c r="R50" s="4">
        <f>'Deaths male'!R50/(0.5*('Counts male'!R50+'Counts male'!Q50))</f>
        <v>1.759384980206919E-3</v>
      </c>
      <c r="S50" s="4">
        <f>'Deaths male'!S50/(0.5*('Counts male'!S50+'Counts male'!R50))</f>
        <v>1.9032020806320753E-3</v>
      </c>
      <c r="T50" s="4">
        <f>'Deaths male'!T50/(0.5*('Counts male'!T50+'Counts male'!S50))</f>
        <v>1.8191726684989081E-3</v>
      </c>
      <c r="U50" s="4">
        <f>'Deaths male'!U50/(0.5*('Counts male'!U50+'Counts male'!T50))</f>
        <v>1.7095141034913538E-3</v>
      </c>
      <c r="V50" s="4">
        <f>'Deaths male'!V50/(0.5*('Counts male'!V50+'Counts male'!U50))</f>
        <v>1.6281085055539508E-3</v>
      </c>
      <c r="W50" s="4">
        <f>'Deaths male'!W50/(0.5*('Counts male'!W50+'Counts male'!V50))</f>
        <v>1.9471411169761175E-3</v>
      </c>
      <c r="X50" s="4">
        <f>'Deaths male'!X50/(0.5*('Counts male'!X50+'Counts male'!W50))</f>
        <v>1.7755885216793632E-3</v>
      </c>
      <c r="Y50" s="4">
        <f>'Deaths male'!Y50/(0.5*('Counts male'!Y50+'Counts male'!X50))</f>
        <v>1.6675432579626402E-3</v>
      </c>
      <c r="Z50" s="4">
        <f>'Deaths male'!Z50/(0.5*('Counts male'!Z50+'Counts male'!Y50))</f>
        <v>1.8214980368029803E-3</v>
      </c>
      <c r="AA50" s="4">
        <f ca="1">'Deaths male'!AA50/(0.5*('Counts male'!AA50+'Counts male'!Z50))</f>
        <v>1.7841217095699129E-3</v>
      </c>
      <c r="AH50" cm="1">
        <f t="array" aca="1" ref="AH50:AI50" ca="1">LINEST(LOG10( INDIRECT( AH$1 &amp; ROW() ):U50),INDIRECT( AH$1 &amp; "$2"):U$2,TRUE,FALSE)</f>
        <v>-6.876457092859372E-3</v>
      </c>
      <c r="AI50">
        <f ca="1"/>
        <v>11.122649018644573</v>
      </c>
      <c r="AK50" s="4">
        <f t="shared" ca="1" si="15"/>
        <v>2.3427979369831618E-3</v>
      </c>
      <c r="AL50" s="4">
        <f t="shared" ca="1" si="15"/>
        <v>2.3059950771891031E-3</v>
      </c>
      <c r="AM50" s="4">
        <f t="shared" ca="1" si="15"/>
        <v>2.269770351116114E-3</v>
      </c>
      <c r="AN50" s="4">
        <f t="shared" ca="1" si="15"/>
        <v>2.2341146768993345E-3</v>
      </c>
      <c r="AO50" s="4">
        <f t="shared" ca="1" si="15"/>
        <v>2.1990191153402989E-3</v>
      </c>
      <c r="AP50" s="4">
        <f t="shared" ca="1" si="15"/>
        <v>2.1644748676658541E-3</v>
      </c>
      <c r="AQ50" s="4">
        <f t="shared" ca="1" si="15"/>
        <v>2.1304732733221938E-3</v>
      </c>
      <c r="AR50" s="4">
        <f t="shared" ca="1" si="15"/>
        <v>2.0970058078035791E-3</v>
      </c>
      <c r="AS50" s="4">
        <f t="shared" ca="1" si="15"/>
        <v>2.0640640805151809E-3</v>
      </c>
      <c r="AT50" s="4">
        <f t="shared" ca="1" si="15"/>
        <v>2.0316398326694829E-3</v>
      </c>
      <c r="AU50" s="4">
        <f t="shared" ca="1" si="15"/>
        <v>1.9997249352156966E-3</v>
      </c>
      <c r="AV50" s="4">
        <f t="shared" ca="1" si="15"/>
        <v>1.968311386801788E-3</v>
      </c>
      <c r="AW50" s="4">
        <f t="shared" ca="1" si="15"/>
        <v>1.9373913117684319E-3</v>
      </c>
      <c r="AX50" s="4">
        <f t="shared" ca="1" si="15"/>
        <v>1.9069569581745165E-3</v>
      </c>
      <c r="AY50" s="4">
        <f t="shared" ca="1" si="15"/>
        <v>1.8770006958536718E-3</v>
      </c>
      <c r="AZ50" s="4">
        <f t="shared" ca="1" si="14"/>
        <v>1.8475150145013197E-3</v>
      </c>
      <c r="BA50" s="4">
        <f t="shared" ca="1" si="13"/>
        <v>1.8184925217917406E-3</v>
      </c>
      <c r="BB50" s="4">
        <f t="shared" ca="1" si="13"/>
        <v>1.7899259415248029E-3</v>
      </c>
      <c r="BC50" s="4">
        <f t="shared" ca="1" si="13"/>
        <v>1.7618081118017186E-3</v>
      </c>
      <c r="BD50" s="4">
        <f t="shared" ca="1" si="13"/>
        <v>1.7341319832295018E-3</v>
      </c>
      <c r="BE50" s="4">
        <f t="shared" ca="1" si="13"/>
        <v>1.7068906171536162E-3</v>
      </c>
      <c r="BF50" s="4">
        <f t="shared" ca="1" si="13"/>
        <v>1.6800771839184082E-3</v>
      </c>
      <c r="BG50" s="4">
        <f t="shared" ca="1" si="13"/>
        <v>1.6536849611548149E-3</v>
      </c>
      <c r="BH50" s="4">
        <f t="shared" ca="1" si="13"/>
        <v>1.627707332095053E-3</v>
      </c>
      <c r="BI50" s="4">
        <f t="shared" ca="1" si="13"/>
        <v>1.6021377839137044E-3</v>
      </c>
      <c r="BJ50" s="4">
        <f t="shared" ca="1" si="13"/>
        <v>1.5769699060948997E-3</v>
      </c>
      <c r="BK50" s="4">
        <f t="shared" ca="1" si="13"/>
        <v>1.5521973888251467E-3</v>
      </c>
      <c r="BL50" s="4">
        <f t="shared" ca="1" si="13"/>
        <v>1.5278140214114023E-3</v>
      </c>
      <c r="BM50" s="4">
        <f t="shared" ca="1" si="13"/>
        <v>1.503813690723984E-3</v>
      </c>
      <c r="BN50" s="4">
        <f t="shared" ca="1" si="13"/>
        <v>1.4801903796639749E-3</v>
      </c>
      <c r="BO50" s="4">
        <f t="shared" ca="1" si="13"/>
        <v>1.4569381656546713E-3</v>
      </c>
    </row>
    <row r="51" spans="1:67" x14ac:dyDescent="0.2">
      <c r="A51" s="1">
        <v>48</v>
      </c>
      <c r="B51" s="17">
        <f>'Deaths male'!B51/'Counts male'!B51</f>
        <v>2.9718321991558275E-3</v>
      </c>
      <c r="C51" s="4">
        <f>'Deaths male'!C51/(0.5*('Counts male'!C51+'Counts male'!B51))</f>
        <v>2.9911777546283288E-3</v>
      </c>
      <c r="D51" s="4">
        <f>'Deaths male'!D51/(0.5*('Counts male'!D51+'Counts male'!C51))</f>
        <v>3.0397499114845549E-3</v>
      </c>
      <c r="E51" s="4">
        <f>'Deaths male'!E51/(0.5*('Counts male'!E51+'Counts male'!D51))</f>
        <v>2.8402752750175909E-3</v>
      </c>
      <c r="F51" s="4">
        <f>'Deaths male'!F51/(0.5*('Counts male'!F51+'Counts male'!E51))</f>
        <v>3.0388318696434238E-3</v>
      </c>
      <c r="G51" s="4">
        <f>'Deaths male'!G51/(0.5*('Counts male'!G51+'Counts male'!F51))</f>
        <v>2.7840757535342758E-3</v>
      </c>
      <c r="H51" s="4">
        <f>'Deaths male'!H51/(0.5*('Counts male'!H51+'Counts male'!G51))</f>
        <v>2.7692497888034944E-3</v>
      </c>
      <c r="I51" s="4">
        <f>'Deaths male'!I51/(0.5*('Counts male'!I51+'Counts male'!H51))</f>
        <v>2.6225155914217837E-3</v>
      </c>
      <c r="J51" s="4">
        <f>'Deaths male'!J51/(0.5*('Counts male'!J51+'Counts male'!I51))</f>
        <v>2.3785009059055463E-3</v>
      </c>
      <c r="K51" s="4">
        <f>'Deaths male'!K51/(0.5*('Counts male'!K51+'Counts male'!J51))</f>
        <v>2.3921185987221052E-3</v>
      </c>
      <c r="L51" s="4">
        <f>'Deaths male'!L51/(0.5*('Counts male'!L51+'Counts male'!K51))</f>
        <v>2.2650759421009355E-3</v>
      </c>
      <c r="M51" s="4">
        <f>'Deaths male'!M51/(0.5*('Counts male'!M51+'Counts male'!L51))</f>
        <v>2.2965540206919518E-3</v>
      </c>
      <c r="N51" s="4">
        <f>'Deaths male'!N51/(0.5*('Counts male'!N51+'Counts male'!M51))</f>
        <v>2.2077799755109728E-3</v>
      </c>
      <c r="O51" s="4">
        <f>'Deaths male'!O51/(0.5*('Counts male'!O51+'Counts male'!N51))</f>
        <v>2.1319463082174433E-3</v>
      </c>
      <c r="P51" s="4">
        <f>'Deaths male'!P51/(0.5*('Counts male'!P51+'Counts male'!O51))</f>
        <v>2.2760677265169604E-3</v>
      </c>
      <c r="Q51" s="4">
        <f>'Deaths male'!Q51/(0.5*('Counts male'!Q51+'Counts male'!P51))</f>
        <v>2.0128052003994283E-3</v>
      </c>
      <c r="R51" s="4">
        <f>'Deaths male'!R51/(0.5*('Counts male'!R51+'Counts male'!Q51))</f>
        <v>1.9141608679621247E-3</v>
      </c>
      <c r="S51" s="4">
        <f>'Deaths male'!S51/(0.5*('Counts male'!S51+'Counts male'!R51))</f>
        <v>2.0051659810580696E-3</v>
      </c>
      <c r="T51" s="4">
        <f>'Deaths male'!T51/(0.5*('Counts male'!T51+'Counts male'!S51))</f>
        <v>1.9491255479545558E-3</v>
      </c>
      <c r="U51" s="4">
        <f>'Deaths male'!U51/(0.5*('Counts male'!U51+'Counts male'!T51))</f>
        <v>1.7787947294390528E-3</v>
      </c>
      <c r="V51" s="4">
        <f>'Deaths male'!V51/(0.5*('Counts male'!V51+'Counts male'!U51))</f>
        <v>2.2156845849899678E-3</v>
      </c>
      <c r="W51" s="4">
        <f>'Deaths male'!W51/(0.5*('Counts male'!W51+'Counts male'!V51))</f>
        <v>1.8699510230117571E-3</v>
      </c>
      <c r="X51" s="4">
        <f>'Deaths male'!X51/(0.5*('Counts male'!X51+'Counts male'!W51))</f>
        <v>2.2093751150716206E-3</v>
      </c>
      <c r="Y51" s="4">
        <f>'Deaths male'!Y51/(0.5*('Counts male'!Y51+'Counts male'!X51))</f>
        <v>1.9204943846930893E-3</v>
      </c>
      <c r="Z51" s="4">
        <f>'Deaths male'!Z51/(0.5*('Counts male'!Z51+'Counts male'!Y51))</f>
        <v>1.8919969013724218E-3</v>
      </c>
      <c r="AA51" s="4">
        <f ca="1">'Deaths male'!AA51/(0.5*('Counts male'!AA51+'Counts male'!Z51))</f>
        <v>1.867976466323434E-3</v>
      </c>
      <c r="AH51" cm="1">
        <f t="array" aca="1" ref="AH51:AI51" ca="1">LINEST(LOG10( INDIRECT( AH$1 &amp; ROW() ):U51),INDIRECT( AH$1 &amp; "$2"):U$2,TRUE,FALSE)</f>
        <v>-1.1188330881428796E-2</v>
      </c>
      <c r="AI51">
        <f ca="1"/>
        <v>19.856289842831227</v>
      </c>
      <c r="AK51" s="4">
        <f t="shared" ca="1" si="15"/>
        <v>3.0173666087456655E-3</v>
      </c>
      <c r="AL51" s="4">
        <f t="shared" ca="1" si="15"/>
        <v>2.9406257040856167E-3</v>
      </c>
      <c r="AM51" s="4">
        <f t="shared" ca="1" si="15"/>
        <v>2.865836556441452E-3</v>
      </c>
      <c r="AN51" s="4">
        <f t="shared" ca="1" si="15"/>
        <v>2.792949526634851E-3</v>
      </c>
      <c r="AO51" s="4">
        <f t="shared" ca="1" si="15"/>
        <v>2.7219162379643331E-3</v>
      </c>
      <c r="AP51" s="4">
        <f t="shared" ca="1" si="15"/>
        <v>2.6526895440966564E-3</v>
      </c>
      <c r="AQ51" s="4">
        <f t="shared" ca="1" si="15"/>
        <v>2.5852234977746316E-3</v>
      </c>
      <c r="AR51" s="4">
        <f t="shared" ca="1" si="15"/>
        <v>2.519473320321037E-3</v>
      </c>
      <c r="AS51" s="4">
        <f t="shared" ca="1" si="15"/>
        <v>2.4553953719179864E-3</v>
      </c>
      <c r="AT51" s="4">
        <f t="shared" ca="1" si="15"/>
        <v>2.3929471226423189E-3</v>
      </c>
      <c r="AU51" s="4">
        <f t="shared" ca="1" si="15"/>
        <v>2.3320871242374494E-3</v>
      </c>
      <c r="AV51" s="4">
        <f t="shared" ca="1" si="15"/>
        <v>2.2727749826033142E-3</v>
      </c>
      <c r="AW51" s="4">
        <f t="shared" ca="1" si="15"/>
        <v>2.2149713309860004E-3</v>
      </c>
      <c r="AX51" s="4">
        <f t="shared" ca="1" si="15"/>
        <v>2.1586378038490556E-3</v>
      </c>
      <c r="AY51" s="4">
        <f t="shared" ca="1" si="15"/>
        <v>2.1037370114095288E-3</v>
      </c>
      <c r="AZ51" s="4">
        <f t="shared" ca="1" si="14"/>
        <v>2.0502325148215252E-3</v>
      </c>
      <c r="BA51" s="4">
        <f t="shared" ca="1" si="13"/>
        <v>1.998088801991016E-3</v>
      </c>
      <c r="BB51" s="4">
        <f t="shared" ca="1" si="13"/>
        <v>1.9472712640056008E-3</v>
      </c>
      <c r="BC51" s="4">
        <f t="shared" ca="1" si="13"/>
        <v>1.8977461721638839E-3</v>
      </c>
      <c r="BD51" s="4">
        <f t="shared" ca="1" si="13"/>
        <v>1.8494806555889715E-3</v>
      </c>
      <c r="BE51" s="4">
        <f t="shared" ca="1" si="13"/>
        <v>1.8024426794114232E-3</v>
      </c>
      <c r="BF51" s="4">
        <f t="shared" ca="1" si="13"/>
        <v>1.7566010235069149E-3</v>
      </c>
      <c r="BG51" s="4">
        <f t="shared" ca="1" si="13"/>
        <v>1.7119252617748245E-3</v>
      </c>
      <c r="BH51" s="4">
        <f t="shared" ca="1" si="13"/>
        <v>1.6683857419438012E-3</v>
      </c>
      <c r="BI51" s="4">
        <f t="shared" ca="1" si="13"/>
        <v>1.6259535658908293E-3</v>
      </c>
      <c r="BJ51" s="4">
        <f t="shared" ca="1" si="13"/>
        <v>1.5846005704609762E-3</v>
      </c>
      <c r="BK51" s="4">
        <f t="shared" ca="1" si="13"/>
        <v>1.5442993087748614E-3</v>
      </c>
      <c r="BL51" s="4">
        <f t="shared" ca="1" si="13"/>
        <v>1.505023032011628E-3</v>
      </c>
      <c r="BM51" s="4">
        <f t="shared" ca="1" si="13"/>
        <v>1.466745671655089E-3</v>
      </c>
      <c r="BN51" s="4">
        <f t="shared" ref="BA51:BO68" ca="1" si="16">POWER(10,BN$2*$AH51+$AI51)</f>
        <v>1.4294418221915287E-3</v>
      </c>
      <c r="BO51" s="4">
        <f t="shared" ca="1" si="16"/>
        <v>1.3930867242475458E-3</v>
      </c>
    </row>
    <row r="52" spans="1:67" x14ac:dyDescent="0.2">
      <c r="A52" s="1">
        <v>49</v>
      </c>
      <c r="B52" s="17">
        <f>'Deaths male'!B52/'Counts male'!B52</f>
        <v>3.5521139518155742E-3</v>
      </c>
      <c r="C52" s="4">
        <f>'Deaths male'!C52/(0.5*('Counts male'!C52+'Counts male'!B52))</f>
        <v>3.2318384255954598E-3</v>
      </c>
      <c r="D52" s="4">
        <f>'Deaths male'!D52/(0.5*('Counts male'!D52+'Counts male'!C52))</f>
        <v>3.3568398865440161E-3</v>
      </c>
      <c r="E52" s="4">
        <f>'Deaths male'!E52/(0.5*('Counts male'!E52+'Counts male'!D52))</f>
        <v>3.3469320512097946E-3</v>
      </c>
      <c r="F52" s="4">
        <f>'Deaths male'!F52/(0.5*('Counts male'!F52+'Counts male'!E52))</f>
        <v>2.9223382153909811E-3</v>
      </c>
      <c r="G52" s="4">
        <f>'Deaths male'!G52/(0.5*('Counts male'!G52+'Counts male'!F52))</f>
        <v>3.1312486704956391E-3</v>
      </c>
      <c r="H52" s="4">
        <f>'Deaths male'!H52/(0.5*('Counts male'!H52+'Counts male'!G52))</f>
        <v>2.8247877218128934E-3</v>
      </c>
      <c r="I52" s="4">
        <f>'Deaths male'!I52/(0.5*('Counts male'!I52+'Counts male'!H52))</f>
        <v>2.7340966710301747E-3</v>
      </c>
      <c r="J52" s="4">
        <f>'Deaths male'!J52/(0.5*('Counts male'!J52+'Counts male'!I52))</f>
        <v>2.7152264043573695E-3</v>
      </c>
      <c r="K52" s="4">
        <f>'Deaths male'!K52/(0.5*('Counts male'!K52+'Counts male'!J52))</f>
        <v>2.4342979772905625E-3</v>
      </c>
      <c r="L52" s="4">
        <f>'Deaths male'!L52/(0.5*('Counts male'!L52+'Counts male'!K52))</f>
        <v>2.611841664003535E-3</v>
      </c>
      <c r="M52" s="4">
        <f>'Deaths male'!M52/(0.5*('Counts male'!M52+'Counts male'!L52))</f>
        <v>2.4436273079242788E-3</v>
      </c>
      <c r="N52" s="4">
        <f>'Deaths male'!N52/(0.5*('Counts male'!N52+'Counts male'!M52))</f>
        <v>2.4203586741044672E-3</v>
      </c>
      <c r="O52" s="4">
        <f>'Deaths male'!O52/(0.5*('Counts male'!O52+'Counts male'!N52))</f>
        <v>2.2609550455593786E-3</v>
      </c>
      <c r="P52" s="4">
        <f>'Deaths male'!P52/(0.5*('Counts male'!P52+'Counts male'!O52))</f>
        <v>2.2142767770139873E-3</v>
      </c>
      <c r="Q52" s="4">
        <f>'Deaths male'!Q52/(0.5*('Counts male'!Q52+'Counts male'!P52))</f>
        <v>2.3522311376596846E-3</v>
      </c>
      <c r="R52" s="4">
        <f>'Deaths male'!R52/(0.5*('Counts male'!R52+'Counts male'!Q52))</f>
        <v>2.0089303230768022E-3</v>
      </c>
      <c r="S52" s="4">
        <f>'Deaths male'!S52/(0.5*('Counts male'!S52+'Counts male'!R52))</f>
        <v>2.2141785947032452E-3</v>
      </c>
      <c r="T52" s="4">
        <f>'Deaths male'!T52/(0.5*('Counts male'!T52+'Counts male'!S52))</f>
        <v>2.0291663954730447E-3</v>
      </c>
      <c r="U52" s="4">
        <f>'Deaths male'!U52/(0.5*('Counts male'!U52+'Counts male'!T52))</f>
        <v>2.1683504236244054E-3</v>
      </c>
      <c r="V52" s="4">
        <f>'Deaths male'!V52/(0.5*('Counts male'!V52+'Counts male'!U52))</f>
        <v>2.3638163893878734E-3</v>
      </c>
      <c r="W52" s="4">
        <f>'Deaths male'!W52/(0.5*('Counts male'!W52+'Counts male'!V52))</f>
        <v>2.4511612273841435E-3</v>
      </c>
      <c r="X52" s="4">
        <f>'Deaths male'!X52/(0.5*('Counts male'!X52+'Counts male'!W52))</f>
        <v>2.2414582561105902E-3</v>
      </c>
      <c r="Y52" s="4">
        <f>'Deaths male'!Y52/(0.5*('Counts male'!Y52+'Counts male'!X52))</f>
        <v>2.0089531427732728E-3</v>
      </c>
      <c r="Z52" s="4">
        <f>'Deaths male'!Z52/(0.5*('Counts male'!Z52+'Counts male'!Y52))</f>
        <v>1.9608678971823183E-3</v>
      </c>
      <c r="AA52" s="4">
        <f ca="1">'Deaths male'!AA52/(0.5*('Counts male'!AA52+'Counts male'!Z52))</f>
        <v>1.9661042954842501E-3</v>
      </c>
      <c r="AH52" cm="1">
        <f t="array" aca="1" ref="AH52:AI52" ca="1">LINEST(LOG10( INDIRECT( AH$1 &amp; ROW() ):U52),INDIRECT( AH$1 &amp; "$2"):U$2,TRUE,FALSE)</f>
        <v>-9.7784607314587504E-3</v>
      </c>
      <c r="AI52">
        <f ca="1"/>
        <v>17.053858145953214</v>
      </c>
      <c r="AK52" s="4">
        <f t="shared" ca="1" si="15"/>
        <v>3.1400508640152631E-3</v>
      </c>
      <c r="AL52" s="4">
        <f t="shared" ca="1" si="15"/>
        <v>3.0701402991607694E-3</v>
      </c>
      <c r="AM52" s="4">
        <f t="shared" ca="1" si="15"/>
        <v>3.0017862336401612E-3</v>
      </c>
      <c r="AN52" s="4">
        <f t="shared" ca="1" si="15"/>
        <v>2.9349540133181383E-3</v>
      </c>
      <c r="AO52" s="4">
        <f t="shared" ca="1" si="15"/>
        <v>2.8696097556041933E-3</v>
      </c>
      <c r="AP52" s="4">
        <f t="shared" ca="1" si="15"/>
        <v>2.8057203322750046E-3</v>
      </c>
      <c r="AQ52" s="4">
        <f t="shared" ca="1" si="15"/>
        <v>2.7432533526789067E-3</v>
      </c>
      <c r="AR52" s="4">
        <f t="shared" ca="1" si="15"/>
        <v>2.6821771473146652E-3</v>
      </c>
      <c r="AS52" s="4">
        <f t="shared" ca="1" si="15"/>
        <v>2.6224607517755156E-3</v>
      </c>
      <c r="AT52" s="4">
        <f t="shared" ca="1" si="15"/>
        <v>2.5640738910509124E-3</v>
      </c>
      <c r="AU52" s="4">
        <f t="shared" ca="1" si="15"/>
        <v>2.5069869641777581E-3</v>
      </c>
      <c r="AV52" s="4">
        <f t="shared" ca="1" si="15"/>
        <v>2.4511710292331678E-3</v>
      </c>
      <c r="AW52" s="4">
        <f t="shared" ca="1" si="15"/>
        <v>2.3965977886616645E-3</v>
      </c>
      <c r="AX52" s="4">
        <f t="shared" ca="1" si="15"/>
        <v>2.3432395749287439E-3</v>
      </c>
      <c r="AY52" s="4">
        <f t="shared" ca="1" si="15"/>
        <v>2.2910693364940559E-3</v>
      </c>
      <c r="AZ52" s="4">
        <f t="shared" ca="1" si="14"/>
        <v>2.2400606240968635E-3</v>
      </c>
      <c r="BA52" s="4">
        <f t="shared" ca="1" si="16"/>
        <v>2.1901875773466832E-3</v>
      </c>
      <c r="BB52" s="4">
        <f t="shared" ca="1" si="16"/>
        <v>2.1414249116127257E-3</v>
      </c>
      <c r="BC52" s="4">
        <f t="shared" ca="1" si="16"/>
        <v>2.0937479052049544E-3</v>
      </c>
      <c r="BD52" s="4">
        <f t="shared" ca="1" si="16"/>
        <v>2.0471323868408308E-3</v>
      </c>
      <c r="BE52" s="4">
        <f t="shared" ca="1" si="16"/>
        <v>2.0015547233908299E-3</v>
      </c>
      <c r="BF52" s="4">
        <f t="shared" ca="1" si="16"/>
        <v>1.9569918078969867E-3</v>
      </c>
      <c r="BG52" s="4">
        <f t="shared" ca="1" si="16"/>
        <v>1.9134210478581695E-3</v>
      </c>
      <c r="BH52" s="4">
        <f t="shared" ca="1" si="16"/>
        <v>1.8708203537760244E-3</v>
      </c>
      <c r="BI52" s="4">
        <f t="shared" ca="1" si="16"/>
        <v>1.8291681279561781E-3</v>
      </c>
      <c r="BJ52" s="4">
        <f t="shared" ca="1" si="16"/>
        <v>1.7884432535585286E-3</v>
      </c>
      <c r="BK52" s="4">
        <f t="shared" ca="1" si="16"/>
        <v>1.7486250838914775E-3</v>
      </c>
      <c r="BL52" s="4">
        <f t="shared" ca="1" si="16"/>
        <v>1.7096934319445203E-3</v>
      </c>
      <c r="BM52" s="4">
        <f t="shared" ca="1" si="16"/>
        <v>1.6716285601537297E-3</v>
      </c>
      <c r="BN52" s="4">
        <f t="shared" ca="1" si="16"/>
        <v>1.6344111703953312E-3</v>
      </c>
      <c r="BO52" s="4">
        <f t="shared" ca="1" si="16"/>
        <v>1.5980223942018265E-3</v>
      </c>
    </row>
    <row r="53" spans="1:67" x14ac:dyDescent="0.2">
      <c r="A53" s="2">
        <v>50</v>
      </c>
      <c r="B53" s="17">
        <f>'Deaths male'!B53/'Counts male'!B53</f>
        <v>3.6509224311263183E-3</v>
      </c>
      <c r="C53" s="4">
        <f>'Deaths male'!C53/(0.5*('Counts male'!C53+'Counts male'!B53))</f>
        <v>3.9980142900200343E-3</v>
      </c>
      <c r="D53" s="4">
        <f>'Deaths male'!D53/(0.5*('Counts male'!D53+'Counts male'!C53))</f>
        <v>3.7180112595092754E-3</v>
      </c>
      <c r="E53" s="4">
        <f>'Deaths male'!E53/(0.5*('Counts male'!E53+'Counts male'!D53))</f>
        <v>3.6758781385422793E-3</v>
      </c>
      <c r="F53" s="4">
        <f>'Deaths male'!F53/(0.5*('Counts male'!F53+'Counts male'!E53))</f>
        <v>3.7388064579384275E-3</v>
      </c>
      <c r="G53" s="4">
        <f>'Deaths male'!G53/(0.5*('Counts male'!G53+'Counts male'!F53))</f>
        <v>3.4155877368263641E-3</v>
      </c>
      <c r="H53" s="4">
        <f>'Deaths male'!H53/(0.5*('Counts male'!H53+'Counts male'!G53))</f>
        <v>3.27809921599507E-3</v>
      </c>
      <c r="I53" s="4">
        <f>'Deaths male'!I53/(0.5*('Counts male'!I53+'Counts male'!H53))</f>
        <v>2.8234778504483853E-3</v>
      </c>
      <c r="J53" s="4">
        <f>'Deaths male'!J53/(0.5*('Counts male'!J53+'Counts male'!I53))</f>
        <v>3.1710494009546441E-3</v>
      </c>
      <c r="K53" s="4">
        <f>'Deaths male'!K53/(0.5*('Counts male'!K53+'Counts male'!J53))</f>
        <v>2.9045812426059642E-3</v>
      </c>
      <c r="L53" s="4">
        <f>'Deaths male'!L53/(0.5*('Counts male'!L53+'Counts male'!K53))</f>
        <v>2.9482292549495308E-3</v>
      </c>
      <c r="M53" s="4">
        <f>'Deaths male'!M53/(0.5*('Counts male'!M53+'Counts male'!L53))</f>
        <v>2.6997498179054374E-3</v>
      </c>
      <c r="N53" s="4">
        <f>'Deaths male'!N53/(0.5*('Counts male'!N53+'Counts male'!M53))</f>
        <v>2.8973623069564027E-3</v>
      </c>
      <c r="O53" s="4">
        <f>'Deaths male'!O53/(0.5*('Counts male'!O53+'Counts male'!N53))</f>
        <v>2.76147206516457E-3</v>
      </c>
      <c r="P53" s="4">
        <f>'Deaths male'!P53/(0.5*('Counts male'!P53+'Counts male'!O53))</f>
        <v>2.8002701615657227E-3</v>
      </c>
      <c r="Q53" s="4">
        <f>'Deaths male'!Q53/(0.5*('Counts male'!Q53+'Counts male'!P53))</f>
        <v>2.4643562059562881E-3</v>
      </c>
      <c r="R53" s="4">
        <f>'Deaths male'!R53/(0.5*('Counts male'!R53+'Counts male'!Q53))</f>
        <v>2.2727801608787047E-3</v>
      </c>
      <c r="S53" s="4">
        <f>'Deaths male'!S53/(0.5*('Counts male'!S53+'Counts male'!R53))</f>
        <v>2.2867201282449228E-3</v>
      </c>
      <c r="T53" s="4">
        <f>'Deaths male'!T53/(0.5*('Counts male'!T53+'Counts male'!S53))</f>
        <v>2.215509351099309E-3</v>
      </c>
      <c r="U53" s="4">
        <f>'Deaths male'!U53/(0.5*('Counts male'!U53+'Counts male'!T53))</f>
        <v>2.3353573096683792E-3</v>
      </c>
      <c r="V53" s="4">
        <f>'Deaths male'!V53/(0.5*('Counts male'!V53+'Counts male'!U53))</f>
        <v>2.5913213465778647E-3</v>
      </c>
      <c r="W53" s="4">
        <f>'Deaths male'!W53/(0.5*('Counts male'!W53+'Counts male'!V53))</f>
        <v>2.7300390340824644E-3</v>
      </c>
      <c r="X53" s="4">
        <f>'Deaths male'!X53/(0.5*('Counts male'!X53+'Counts male'!W53))</f>
        <v>2.4897726853918322E-3</v>
      </c>
      <c r="Y53" s="4">
        <f>'Deaths male'!Y53/(0.5*('Counts male'!Y53+'Counts male'!X53))</f>
        <v>2.5673047216650058E-3</v>
      </c>
      <c r="Z53" s="4">
        <f>'Deaths male'!Z53/(0.5*('Counts male'!Z53+'Counts male'!Y53))</f>
        <v>2.1782105725582077E-3</v>
      </c>
      <c r="AA53" s="4">
        <f ca="1">'Deaths male'!AA53/(0.5*('Counts male'!AA53+'Counts male'!Z53))</f>
        <v>2.2061920538379368E-3</v>
      </c>
      <c r="AH53" cm="1">
        <f t="array" aca="1" ref="AH53:AI53" ca="1">LINEST(LOG10( INDIRECT( AH$1 &amp; ROW() ):U53),INDIRECT( AH$1 &amp; "$2"):U$2,TRUE,FALSE)</f>
        <v>-1.4151611159596022E-2</v>
      </c>
      <c r="AI53">
        <f ca="1"/>
        <v>25.915673582603368</v>
      </c>
      <c r="AK53" s="4">
        <f t="shared" ref="AK53:AY69" ca="1" si="17">POWER(10,AK$2*$AH53+$AI53)</f>
        <v>4.096861321976176E-3</v>
      </c>
      <c r="AL53" s="4">
        <f t="shared" ca="1" si="17"/>
        <v>3.9655155046480076E-3</v>
      </c>
      <c r="AM53" s="4">
        <f t="shared" ca="1" si="17"/>
        <v>3.8383806484370581E-3</v>
      </c>
      <c r="AN53" s="4">
        <f t="shared" ca="1" si="17"/>
        <v>3.715321749474281E-3</v>
      </c>
      <c r="AO53" s="4">
        <f t="shared" ca="1" si="17"/>
        <v>3.5962081321291501E-3</v>
      </c>
      <c r="AP53" s="4">
        <f t="shared" ca="1" si="17"/>
        <v>3.4809133102461226E-3</v>
      </c>
      <c r="AQ53" s="4">
        <f t="shared" ca="1" si="17"/>
        <v>3.3693148528293731E-3</v>
      </c>
      <c r="AR53" s="4">
        <f t="shared" ca="1" si="17"/>
        <v>3.2612942540341605E-3</v>
      </c>
      <c r="AS53" s="4">
        <f t="shared" ca="1" si="17"/>
        <v>3.1567368073258462E-3</v>
      </c>
      <c r="AT53" s="4">
        <f t="shared" ca="1" si="17"/>
        <v>3.0555314836737814E-3</v>
      </c>
      <c r="AU53" s="4">
        <f t="shared" ca="1" si="17"/>
        <v>2.9575708136500528E-3</v>
      </c>
      <c r="AV53" s="4">
        <f t="shared" ca="1" si="17"/>
        <v>2.8627507733081669E-3</v>
      </c>
      <c r="AW53" s="4">
        <f t="shared" ca="1" si="17"/>
        <v>2.7709706737207018E-3</v>
      </c>
      <c r="AX53" s="4">
        <f t="shared" ca="1" si="17"/>
        <v>2.6821330540580572E-3</v>
      </c>
      <c r="AY53" s="4">
        <f t="shared" ca="1" si="17"/>
        <v>2.5961435780954656E-3</v>
      </c>
      <c r="AZ53" s="4">
        <f t="shared" ca="1" si="14"/>
        <v>2.5129109340376421E-3</v>
      </c>
      <c r="BA53" s="4">
        <f t="shared" ca="1" si="16"/>
        <v>2.4323467375554297E-3</v>
      </c>
      <c r="BB53" s="4">
        <f t="shared" ca="1" si="16"/>
        <v>2.354365437930747E-3</v>
      </c>
      <c r="BC53" s="4">
        <f t="shared" ca="1" si="16"/>
        <v>2.2788842272108501E-3</v>
      </c>
      <c r="BD53" s="4">
        <f t="shared" ca="1" si="16"/>
        <v>2.20582295227492E-3</v>
      </c>
      <c r="BE53" s="4">
        <f t="shared" ca="1" si="16"/>
        <v>2.1351040297198113E-3</v>
      </c>
      <c r="BF53" s="4">
        <f t="shared" ca="1" si="16"/>
        <v>2.0666523634747503E-3</v>
      </c>
      <c r="BG53" s="4">
        <f t="shared" ca="1" si="16"/>
        <v>2.0003952650570491E-3</v>
      </c>
      <c r="BH53" s="4">
        <f t="shared" ca="1" si="16"/>
        <v>1.936262376384709E-3</v>
      </c>
      <c r="BI53" s="4">
        <f t="shared" ca="1" si="16"/>
        <v>1.8741855950633881E-3</v>
      </c>
      <c r="BJ53" s="4">
        <f t="shared" ca="1" si="16"/>
        <v>1.8140990020689416E-3</v>
      </c>
      <c r="BK53" s="4">
        <f t="shared" ca="1" si="16"/>
        <v>1.755938791748207E-3</v>
      </c>
      <c r="BL53" s="4">
        <f t="shared" ca="1" si="16"/>
        <v>1.6996432040642297E-3</v>
      </c>
      <c r="BM53" s="4">
        <f t="shared" ca="1" si="16"/>
        <v>1.6451524590134665E-3</v>
      </c>
      <c r="BN53" s="4">
        <f t="shared" ca="1" si="16"/>
        <v>1.5924086931457971E-3</v>
      </c>
      <c r="BO53" s="4">
        <f t="shared" ca="1" si="16"/>
        <v>1.5413558981195732E-3</v>
      </c>
    </row>
    <row r="54" spans="1:67" x14ac:dyDescent="0.2">
      <c r="A54" s="1">
        <v>51</v>
      </c>
      <c r="B54" s="17">
        <f>'Deaths male'!B54/'Counts male'!B54</f>
        <v>4.1162269656286367E-3</v>
      </c>
      <c r="C54" s="4">
        <f>'Deaths male'!C54/(0.5*('Counts male'!C54+'Counts male'!B54))</f>
        <v>4.2868602036477766E-3</v>
      </c>
      <c r="D54" s="4">
        <f>'Deaths male'!D54/(0.5*('Counts male'!D54+'Counts male'!C54))</f>
        <v>4.0058396239851871E-3</v>
      </c>
      <c r="E54" s="4">
        <f>'Deaths male'!E54/(0.5*('Counts male'!E54+'Counts male'!D54))</f>
        <v>4.0543047176560994E-3</v>
      </c>
      <c r="F54" s="4">
        <f>'Deaths male'!F54/(0.5*('Counts male'!F54+'Counts male'!E54))</f>
        <v>3.5472018708205422E-3</v>
      </c>
      <c r="G54" s="4">
        <f>'Deaths male'!G54/(0.5*('Counts male'!G54+'Counts male'!F54))</f>
        <v>4.023615731548566E-3</v>
      </c>
      <c r="H54" s="4">
        <f>'Deaths male'!H54/(0.5*('Counts male'!H54+'Counts male'!G54))</f>
        <v>3.5406719427911134E-3</v>
      </c>
      <c r="I54" s="4">
        <f>'Deaths male'!I54/(0.5*('Counts male'!I54+'Counts male'!H54))</f>
        <v>3.1676759329795521E-3</v>
      </c>
      <c r="J54" s="4">
        <f>'Deaths male'!J54/(0.5*('Counts male'!J54+'Counts male'!I54))</f>
        <v>3.5992699833586692E-3</v>
      </c>
      <c r="K54" s="4">
        <f>'Deaths male'!K54/(0.5*('Counts male'!K54+'Counts male'!J54))</f>
        <v>3.5266146588501732E-3</v>
      </c>
      <c r="L54" s="4">
        <f>'Deaths male'!L54/(0.5*('Counts male'!L54+'Counts male'!K54))</f>
        <v>3.0542727064295306E-3</v>
      </c>
      <c r="M54" s="4">
        <f>'Deaths male'!M54/(0.5*('Counts male'!M54+'Counts male'!L54))</f>
        <v>3.1447681942982932E-3</v>
      </c>
      <c r="N54" s="4">
        <f>'Deaths male'!N54/(0.5*('Counts male'!N54+'Counts male'!M54))</f>
        <v>2.8855440601910183E-3</v>
      </c>
      <c r="O54" s="4">
        <f>'Deaths male'!O54/(0.5*('Counts male'!O54+'Counts male'!N54))</f>
        <v>2.9873917952578095E-3</v>
      </c>
      <c r="P54" s="4">
        <f>'Deaths male'!P54/(0.5*('Counts male'!P54+'Counts male'!O54))</f>
        <v>2.5707040399543159E-3</v>
      </c>
      <c r="Q54" s="4">
        <f>'Deaths male'!Q54/(0.5*('Counts male'!Q54+'Counts male'!P54))</f>
        <v>2.9312005359909553E-3</v>
      </c>
      <c r="R54" s="4">
        <f>'Deaths male'!R54/(0.5*('Counts male'!R54+'Counts male'!Q54))</f>
        <v>2.7454404716056634E-3</v>
      </c>
      <c r="S54" s="4">
        <f>'Deaths male'!S54/(0.5*('Counts male'!S54+'Counts male'!R54))</f>
        <v>2.5103366804489075E-3</v>
      </c>
      <c r="T54" s="4">
        <f>'Deaths male'!T54/(0.5*('Counts male'!T54+'Counts male'!S54))</f>
        <v>2.7457505772763569E-3</v>
      </c>
      <c r="U54" s="4">
        <f>'Deaths male'!U54/(0.5*('Counts male'!U54+'Counts male'!T54))</f>
        <v>2.6248369300410231E-3</v>
      </c>
      <c r="V54" s="4">
        <f>'Deaths male'!V54/(0.5*('Counts male'!V54+'Counts male'!U54))</f>
        <v>3.0388971176405297E-3</v>
      </c>
      <c r="W54" s="4">
        <f>'Deaths male'!W54/(0.5*('Counts male'!W54+'Counts male'!V54))</f>
        <v>2.8189613036938245E-3</v>
      </c>
      <c r="X54" s="4">
        <f>'Deaths male'!X54/(0.5*('Counts male'!X54+'Counts male'!W54))</f>
        <v>2.9567285128750667E-3</v>
      </c>
      <c r="Y54" s="4">
        <f>'Deaths male'!Y54/(0.5*('Counts male'!Y54+'Counts male'!X54))</f>
        <v>2.7406449923916424E-3</v>
      </c>
      <c r="Z54" s="4">
        <f>'Deaths male'!Z54/(0.5*('Counts male'!Z54+'Counts male'!Y54))</f>
        <v>2.7467632090191186E-3</v>
      </c>
      <c r="AA54" s="4">
        <f ca="1">'Deaths male'!AA54/(0.5*('Counts male'!AA54+'Counts male'!Z54))</f>
        <v>2.8318545927305313E-3</v>
      </c>
      <c r="AH54" cm="1">
        <f t="array" aca="1" ref="AH54:AI54" ca="1">LINEST(LOG10( INDIRECT( AH$1 &amp; ROW() ):U54),INDIRECT( AH$1 &amp; "$2"):U$2,TRUE,FALSE)</f>
        <v>-8.2440480745214328E-3</v>
      </c>
      <c r="AI54">
        <f ca="1"/>
        <v>14.056756983106697</v>
      </c>
      <c r="AK54" s="4">
        <f t="shared" ca="1" si="17"/>
        <v>3.7039134855749094E-3</v>
      </c>
      <c r="AL54" s="4">
        <f t="shared" ca="1" si="17"/>
        <v>3.6342666265803073E-3</v>
      </c>
      <c r="AM54" s="4">
        <f t="shared" ca="1" si="17"/>
        <v>3.5659293783492428E-3</v>
      </c>
      <c r="AN54" s="4">
        <f t="shared" ca="1" si="17"/>
        <v>3.4988771155018976E-3</v>
      </c>
      <c r="AO54" s="4">
        <f t="shared" ca="1" si="17"/>
        <v>3.4330856757040329E-3</v>
      </c>
      <c r="AP54" s="4">
        <f t="shared" ca="1" si="17"/>
        <v>3.3685313509598542E-3</v>
      </c>
      <c r="AQ54" s="4">
        <f t="shared" ca="1" si="17"/>
        <v>3.3051908790690315E-3</v>
      </c>
      <c r="AR54" s="4">
        <f t="shared" ca="1" si="17"/>
        <v>3.2430414352439324E-3</v>
      </c>
      <c r="AS54" s="4">
        <f t="shared" ca="1" si="17"/>
        <v>3.1820606238849077E-3</v>
      </c>
      <c r="AT54" s="4">
        <f t="shared" ca="1" si="17"/>
        <v>3.1222264705098334E-3</v>
      </c>
      <c r="AU54" s="4">
        <f t="shared" ca="1" si="17"/>
        <v>3.063517413835671E-3</v>
      </c>
      <c r="AV54" s="4">
        <f t="shared" ca="1" si="17"/>
        <v>3.0059122980089139E-3</v>
      </c>
      <c r="AW54" s="4">
        <f t="shared" ca="1" si="17"/>
        <v>2.9493903649818868E-3</v>
      </c>
      <c r="AX54" s="4">
        <f t="shared" ca="1" si="17"/>
        <v>2.8939312470327647E-3</v>
      </c>
      <c r="AY54" s="4">
        <f t="shared" ca="1" si="17"/>
        <v>2.839514959425853E-3</v>
      </c>
      <c r="AZ54" s="4">
        <f t="shared" ca="1" si="14"/>
        <v>2.7861218932102643E-3</v>
      </c>
      <c r="BA54" s="4">
        <f t="shared" ca="1" si="16"/>
        <v>2.7337328081536326E-3</v>
      </c>
      <c r="BB54" s="4">
        <f t="shared" ca="1" si="16"/>
        <v>2.6823288258090612E-3</v>
      </c>
      <c r="BC54" s="4">
        <f t="shared" ca="1" si="16"/>
        <v>2.6318914227120818E-3</v>
      </c>
      <c r="BD54" s="4">
        <f t="shared" ca="1" si="16"/>
        <v>2.5824024237058856E-3</v>
      </c>
      <c r="BE54" s="4">
        <f t="shared" ca="1" si="16"/>
        <v>2.53384399539174E-3</v>
      </c>
      <c r="BF54" s="4">
        <f t="shared" ca="1" si="16"/>
        <v>2.4861986397027758E-3</v>
      </c>
      <c r="BG54" s="4">
        <f t="shared" ca="1" si="16"/>
        <v>2.4394491875986044E-3</v>
      </c>
      <c r="BH54" s="4">
        <f t="shared" ca="1" si="16"/>
        <v>2.3935787928783011E-3</v>
      </c>
      <c r="BI54" s="4">
        <f t="shared" ca="1" si="16"/>
        <v>2.3485709261100202E-3</v>
      </c>
      <c r="BJ54" s="4">
        <f t="shared" ca="1" si="16"/>
        <v>2.3044093686744485E-3</v>
      </c>
      <c r="BK54" s="4">
        <f t="shared" ca="1" si="16"/>
        <v>2.2610782069205637E-3</v>
      </c>
      <c r="BL54" s="4">
        <f t="shared" ca="1" si="16"/>
        <v>2.2185618264309905E-3</v>
      </c>
      <c r="BM54" s="4">
        <f t="shared" ca="1" si="16"/>
        <v>2.1768449063954793E-3</v>
      </c>
      <c r="BN54" s="4">
        <f t="shared" ca="1" si="16"/>
        <v>2.1359124140899123E-3</v>
      </c>
      <c r="BO54" s="4">
        <f t="shared" ca="1" si="16"/>
        <v>2.0957495994593086E-3</v>
      </c>
    </row>
    <row r="55" spans="1:67" x14ac:dyDescent="0.2">
      <c r="A55" s="1">
        <v>52</v>
      </c>
      <c r="B55" s="17">
        <f>'Deaths male'!B55/'Counts male'!B55</f>
        <v>4.6945596855736769E-3</v>
      </c>
      <c r="C55" s="4">
        <f>'Deaths male'!C55/(0.5*('Counts male'!C55+'Counts male'!B55))</f>
        <v>4.5173378506711843E-3</v>
      </c>
      <c r="D55" s="4">
        <f>'Deaths male'!D55/(0.5*('Counts male'!D55+'Counts male'!C55))</f>
        <v>4.1827740157272305E-3</v>
      </c>
      <c r="E55" s="4">
        <f>'Deaths male'!E55/(0.5*('Counts male'!E55+'Counts male'!D55))</f>
        <v>4.7429627408955254E-3</v>
      </c>
      <c r="F55" s="4">
        <f>'Deaths male'!F55/(0.5*('Counts male'!F55+'Counts male'!E55))</f>
        <v>4.7883657813964442E-3</v>
      </c>
      <c r="G55" s="4">
        <f>'Deaths male'!G55/(0.5*('Counts male'!G55+'Counts male'!F55))</f>
        <v>3.6395040404663499E-3</v>
      </c>
      <c r="H55" s="4">
        <f>'Deaths male'!H55/(0.5*('Counts male'!H55+'Counts male'!G55))</f>
        <v>4.164405800170282E-3</v>
      </c>
      <c r="I55" s="4">
        <f>'Deaths male'!I55/(0.5*('Counts male'!I55+'Counts male'!H55))</f>
        <v>3.9043136085070169E-3</v>
      </c>
      <c r="J55" s="4">
        <f>'Deaths male'!J55/(0.5*('Counts male'!J55+'Counts male'!I55))</f>
        <v>3.8589994289373042E-3</v>
      </c>
      <c r="K55" s="4">
        <f>'Deaths male'!K55/(0.5*('Counts male'!K55+'Counts male'!J55))</f>
        <v>3.5643042163422071E-3</v>
      </c>
      <c r="L55" s="4">
        <f>'Deaths male'!L55/(0.5*('Counts male'!L55+'Counts male'!K55))</f>
        <v>3.6919410799766735E-3</v>
      </c>
      <c r="M55" s="4">
        <f>'Deaths male'!M55/(0.5*('Counts male'!M55+'Counts male'!L55))</f>
        <v>3.2140596614962228E-3</v>
      </c>
      <c r="N55" s="4">
        <f>'Deaths male'!N55/(0.5*('Counts male'!N55+'Counts male'!M55))</f>
        <v>3.4575878668626236E-3</v>
      </c>
      <c r="O55" s="4">
        <f>'Deaths male'!O55/(0.5*('Counts male'!O55+'Counts male'!N55))</f>
        <v>3.3380049431221527E-3</v>
      </c>
      <c r="P55" s="4">
        <f>'Deaths male'!P55/(0.5*('Counts male'!P55+'Counts male'!O55))</f>
        <v>2.9845222205160311E-3</v>
      </c>
      <c r="Q55" s="4">
        <f>'Deaths male'!Q55/(0.5*('Counts male'!Q55+'Counts male'!P55))</f>
        <v>3.0228266148615832E-3</v>
      </c>
      <c r="R55" s="4">
        <f>'Deaths male'!R55/(0.5*('Counts male'!R55+'Counts male'!Q55))</f>
        <v>2.9779517037319845E-3</v>
      </c>
      <c r="S55" s="4">
        <f>'Deaths male'!S55/(0.5*('Counts male'!S55+'Counts male'!R55))</f>
        <v>2.9963691954901588E-3</v>
      </c>
      <c r="T55" s="4">
        <f>'Deaths male'!T55/(0.5*('Counts male'!T55+'Counts male'!S55))</f>
        <v>2.841108110001479E-3</v>
      </c>
      <c r="U55" s="4">
        <f>'Deaths male'!U55/(0.5*('Counts male'!U55+'Counts male'!T55))</f>
        <v>2.7401035412688728E-3</v>
      </c>
      <c r="V55" s="4">
        <f>'Deaths male'!V55/(0.5*('Counts male'!V55+'Counts male'!U55))</f>
        <v>3.3178969879470708E-3</v>
      </c>
      <c r="W55" s="4">
        <f>'Deaths male'!W55/(0.5*('Counts male'!W55+'Counts male'!V55))</f>
        <v>3.0105253481638094E-3</v>
      </c>
      <c r="X55" s="4">
        <f>'Deaths male'!X55/(0.5*('Counts male'!X55+'Counts male'!W55))</f>
        <v>3.2835741666887848E-3</v>
      </c>
      <c r="Y55" s="4">
        <f>'Deaths male'!Y55/(0.5*('Counts male'!Y55+'Counts male'!X55))</f>
        <v>2.8238257363164721E-3</v>
      </c>
      <c r="Z55" s="4">
        <f>'Deaths male'!Z55/(0.5*('Counts male'!Z55+'Counts male'!Y55))</f>
        <v>2.9036895260647032E-3</v>
      </c>
      <c r="AA55" s="4">
        <f ca="1">'Deaths male'!AA55/(0.5*('Counts male'!AA55+'Counts male'!Z55))</f>
        <v>3.0229857035220346E-3</v>
      </c>
      <c r="AH55" cm="1">
        <f t="array" aca="1" ref="AH55:AI55" ca="1">LINEST(LOG10( INDIRECT( AH$1 &amp; ROW() ):U55),INDIRECT( AH$1 &amp; "$2"):U$2,TRUE,FALSE)</f>
        <v>-1.2087347714062006E-2</v>
      </c>
      <c r="AI55">
        <f ca="1"/>
        <v>21.843324435798074</v>
      </c>
      <c r="AK55" s="4">
        <f t="shared" ca="1" si="17"/>
        <v>4.6626091077106562E-3</v>
      </c>
      <c r="AL55" s="4">
        <f t="shared" ca="1" si="17"/>
        <v>4.5346279438469419E-3</v>
      </c>
      <c r="AM55" s="4">
        <f t="shared" ca="1" si="17"/>
        <v>4.4101596582720509E-3</v>
      </c>
      <c r="AN55" s="4">
        <f t="shared" ca="1" si="17"/>
        <v>4.2891078280945932E-3</v>
      </c>
      <c r="AO55" s="4">
        <f t="shared" ca="1" si="17"/>
        <v>4.1713786770772527E-3</v>
      </c>
      <c r="AP55" s="4">
        <f t="shared" ca="1" si="17"/>
        <v>4.0568810029904898E-3</v>
      </c>
      <c r="AQ55" s="4">
        <f t="shared" ca="1" si="17"/>
        <v>3.9455261069601321E-3</v>
      </c>
      <c r="AR55" s="4">
        <f t="shared" ca="1" si="17"/>
        <v>3.8372277247542301E-3</v>
      </c>
      <c r="AS55" s="4">
        <f t="shared" ca="1" si="17"/>
        <v>3.7319019599561412E-3</v>
      </c>
      <c r="AT55" s="4">
        <f t="shared" ca="1" si="17"/>
        <v>3.6294672189716116E-3</v>
      </c>
      <c r="AU55" s="4">
        <f t="shared" ca="1" si="17"/>
        <v>3.529844147820092E-3</v>
      </c>
      <c r="AV55" s="4">
        <f t="shared" ca="1" si="17"/>
        <v>3.432955570660908E-3</v>
      </c>
      <c r="AW55" s="4">
        <f t="shared" ca="1" si="17"/>
        <v>3.3387264300067708E-3</v>
      </c>
      <c r="AX55" s="4">
        <f t="shared" ca="1" si="17"/>
        <v>3.2470837285784688E-3</v>
      </c>
      <c r="AY55" s="4">
        <f t="shared" ca="1" si="17"/>
        <v>3.1579564727552945E-3</v>
      </c>
      <c r="AZ55" s="4">
        <f t="shared" ca="1" si="14"/>
        <v>3.0712756175779207E-3</v>
      </c>
      <c r="BA55" s="4">
        <f t="shared" ca="1" si="16"/>
        <v>2.9869740132607478E-3</v>
      </c>
      <c r="BB55" s="4">
        <f t="shared" ca="1" si="16"/>
        <v>2.9049863531723846E-3</v>
      </c>
      <c r="BC55" s="4">
        <f t="shared" ca="1" si="16"/>
        <v>2.8252491232441065E-3</v>
      </c>
      <c r="BD55" s="4">
        <f t="shared" ca="1" si="16"/>
        <v>2.7477005527667404E-3</v>
      </c>
      <c r="BE55" s="4">
        <f t="shared" ca="1" si="16"/>
        <v>2.6722805665383171E-3</v>
      </c>
      <c r="BF55" s="4">
        <f t="shared" ca="1" si="16"/>
        <v>2.5989307383250996E-3</v>
      </c>
      <c r="BG55" s="4">
        <f t="shared" ca="1" si="16"/>
        <v>2.5275942456000132E-3</v>
      </c>
      <c r="BH55" s="4">
        <f t="shared" ca="1" si="16"/>
        <v>2.4582158255235451E-3</v>
      </c>
      <c r="BI55" s="4">
        <f t="shared" ca="1" si="16"/>
        <v>2.3907417321326952E-3</v>
      </c>
      <c r="BJ55" s="4">
        <f t="shared" ca="1" si="16"/>
        <v>2.3251196947052162E-3</v>
      </c>
      <c r="BK55" s="4">
        <f t="shared" ca="1" si="16"/>
        <v>2.2612988772665846E-3</v>
      </c>
      <c r="BL55" s="4">
        <f t="shared" ca="1" si="16"/>
        <v>2.1992298392085382E-3</v>
      </c>
      <c r="BM55" s="4">
        <f t="shared" ca="1" si="16"/>
        <v>2.1388644969883935E-3</v>
      </c>
      <c r="BN55" s="4">
        <f t="shared" ca="1" si="16"/>
        <v>2.080156086879842E-3</v>
      </c>
      <c r="BO55" s="4">
        <f t="shared" ca="1" si="16"/>
        <v>2.0230591287460757E-3</v>
      </c>
    </row>
    <row r="56" spans="1:67" x14ac:dyDescent="0.2">
      <c r="A56" s="1">
        <v>53</v>
      </c>
      <c r="B56" s="17">
        <f>'Deaths male'!B56/'Counts male'!B56</f>
        <v>5.6134787552651385E-3</v>
      </c>
      <c r="C56" s="4">
        <f>'Deaths male'!C56/(0.5*('Counts male'!C56+'Counts male'!B56))</f>
        <v>5.1845826452052877E-3</v>
      </c>
      <c r="D56" s="4">
        <f>'Deaths male'!D56/(0.5*('Counts male'!D56+'Counts male'!C56))</f>
        <v>4.7106557095210264E-3</v>
      </c>
      <c r="E56" s="4">
        <f>'Deaths male'!E56/(0.5*('Counts male'!E56+'Counts male'!D56))</f>
        <v>4.8525850198575214E-3</v>
      </c>
      <c r="F56" s="4">
        <f>'Deaths male'!F56/(0.5*('Counts male'!F56+'Counts male'!E56))</f>
        <v>4.8986722256991189E-3</v>
      </c>
      <c r="G56" s="4">
        <f>'Deaths male'!G56/(0.5*('Counts male'!G56+'Counts male'!F56))</f>
        <v>4.3976670912381846E-3</v>
      </c>
      <c r="H56" s="4">
        <f>'Deaths male'!H56/(0.5*('Counts male'!H56+'Counts male'!G56))</f>
        <v>4.1405297572869332E-3</v>
      </c>
      <c r="I56" s="4">
        <f>'Deaths male'!I56/(0.5*('Counts male'!I56+'Counts male'!H56))</f>
        <v>4.0926301585117383E-3</v>
      </c>
      <c r="J56" s="4">
        <f>'Deaths male'!J56/(0.5*('Counts male'!J56+'Counts male'!I56))</f>
        <v>4.3060849922349287E-3</v>
      </c>
      <c r="K56" s="4">
        <f>'Deaths male'!K56/(0.5*('Counts male'!K56+'Counts male'!J56))</f>
        <v>4.0345370281808937E-3</v>
      </c>
      <c r="L56" s="4">
        <f>'Deaths male'!L56/(0.5*('Counts male'!L56+'Counts male'!K56))</f>
        <v>3.5372673328235341E-3</v>
      </c>
      <c r="M56" s="4">
        <f>'Deaths male'!M56/(0.5*('Counts male'!M56+'Counts male'!L56))</f>
        <v>3.7069019987784075E-3</v>
      </c>
      <c r="N56" s="4">
        <f>'Deaths male'!N56/(0.5*('Counts male'!N56+'Counts male'!M56))</f>
        <v>3.796178238820874E-3</v>
      </c>
      <c r="O56" s="4">
        <f>'Deaths male'!O56/(0.5*('Counts male'!O56+'Counts male'!N56))</f>
        <v>3.8306697572282541E-3</v>
      </c>
      <c r="P56" s="4">
        <f>'Deaths male'!P56/(0.5*('Counts male'!P56+'Counts male'!O56))</f>
        <v>3.7378829625529901E-3</v>
      </c>
      <c r="Q56" s="4">
        <f>'Deaths male'!Q56/(0.5*('Counts male'!Q56+'Counts male'!P56))</f>
        <v>3.3760011385109228E-3</v>
      </c>
      <c r="R56" s="4">
        <f>'Deaths male'!R56/(0.5*('Counts male'!R56+'Counts male'!Q56))</f>
        <v>3.4692310390931663E-3</v>
      </c>
      <c r="S56" s="4">
        <f>'Deaths male'!S56/(0.5*('Counts male'!S56+'Counts male'!R56))</f>
        <v>3.291866028708134E-3</v>
      </c>
      <c r="T56" s="4">
        <f>'Deaths male'!T56/(0.5*('Counts male'!T56+'Counts male'!S56))</f>
        <v>3.1564108850208384E-3</v>
      </c>
      <c r="U56" s="4">
        <f>'Deaths male'!U56/(0.5*('Counts male'!U56+'Counts male'!T56))</f>
        <v>3.1811377245508981E-3</v>
      </c>
      <c r="V56" s="4">
        <f>'Deaths male'!V56/(0.5*('Counts male'!V56+'Counts male'!U56))</f>
        <v>3.5710484929465879E-3</v>
      </c>
      <c r="W56" s="4">
        <f>'Deaths male'!W56/(0.5*('Counts male'!W56+'Counts male'!V56))</f>
        <v>3.5819438540141387E-3</v>
      </c>
      <c r="X56" s="4">
        <f>'Deaths male'!X56/(0.5*('Counts male'!X56+'Counts male'!W56))</f>
        <v>3.4294131637295443E-3</v>
      </c>
      <c r="Y56" s="4">
        <f>'Deaths male'!Y56/(0.5*('Counts male'!Y56+'Counts male'!X56))</f>
        <v>3.4537725823591925E-3</v>
      </c>
      <c r="Z56" s="4">
        <f>'Deaths male'!Z56/(0.5*('Counts male'!Z56+'Counts male'!Y56))</f>
        <v>3.1940878061000816E-3</v>
      </c>
      <c r="AA56" s="4">
        <f ca="1">'Deaths male'!AA56/(0.5*('Counts male'!AA56+'Counts male'!Z56))</f>
        <v>3.2715719430938309E-3</v>
      </c>
      <c r="AH56" cm="1">
        <f t="array" aca="1" ref="AH56:AI56" ca="1">LINEST(LOG10( INDIRECT( AH$1 &amp; ROW() ):U56),INDIRECT( AH$1 &amp; "$2"):U$2,TRUE,FALSE)</f>
        <v>-8.4021909517902719E-3</v>
      </c>
      <c r="AI56">
        <f ca="1"/>
        <v>14.470291668315021</v>
      </c>
      <c r="AK56" s="4">
        <f t="shared" ca="1" si="17"/>
        <v>4.6335063734400071E-3</v>
      </c>
      <c r="AL56" s="4">
        <f t="shared" ca="1" si="17"/>
        <v>4.5447246281252887E-3</v>
      </c>
      <c r="AM56" s="4">
        <f t="shared" ca="1" si="17"/>
        <v>4.4576440131567224E-3</v>
      </c>
      <c r="AN56" s="4">
        <f t="shared" ca="1" si="17"/>
        <v>4.3722319334953096E-3</v>
      </c>
      <c r="AO56" s="4">
        <f t="shared" ca="1" si="17"/>
        <v>4.288456418649461E-3</v>
      </c>
      <c r="AP56" s="4">
        <f t="shared" ca="1" si="17"/>
        <v>4.2062861107080669E-3</v>
      </c>
      <c r="AQ56" s="4">
        <f t="shared" ca="1" si="17"/>
        <v>4.1256902526031775E-3</v>
      </c>
      <c r="AR56" s="4">
        <f t="shared" ca="1" si="17"/>
        <v>4.046638676597227E-3</v>
      </c>
      <c r="AS56" s="4">
        <f t="shared" ca="1" si="17"/>
        <v>3.969101792990923E-3</v>
      </c>
      <c r="AT56" s="4">
        <f t="shared" ca="1" si="17"/>
        <v>3.8930505790477216E-3</v>
      </c>
      <c r="AU56" s="4">
        <f t="shared" ca="1" si="17"/>
        <v>3.8184565681302993E-3</v>
      </c>
      <c r="AV56" s="4">
        <f t="shared" ca="1" si="17"/>
        <v>3.7452918390451185E-3</v>
      </c>
      <c r="AW56" s="4">
        <f t="shared" ca="1" si="17"/>
        <v>3.6735290055914804E-3</v>
      </c>
      <c r="AX56" s="4">
        <f t="shared" ca="1" si="17"/>
        <v>3.6031412063105401E-3</v>
      </c>
      <c r="AY56" s="4">
        <f t="shared" ca="1" si="17"/>
        <v>3.5341020944307257E-3</v>
      </c>
      <c r="AZ56" s="4">
        <f t="shared" ca="1" si="14"/>
        <v>3.4663858280060914E-3</v>
      </c>
      <c r="BA56" s="4">
        <f t="shared" ca="1" si="16"/>
        <v>3.3999670602433735E-3</v>
      </c>
      <c r="BB56" s="4">
        <f t="shared" ca="1" si="16"/>
        <v>3.3348209300143581E-3</v>
      </c>
      <c r="BC56" s="4">
        <f t="shared" ca="1" si="16"/>
        <v>3.2709230525503601E-3</v>
      </c>
      <c r="BD56" s="4">
        <f t="shared" ca="1" si="16"/>
        <v>3.2082495103145504E-3</v>
      </c>
      <c r="BE56" s="4">
        <f t="shared" ca="1" si="16"/>
        <v>3.1467768440496115E-3</v>
      </c>
      <c r="BF56" s="4">
        <f t="shared" ca="1" si="16"/>
        <v>3.0864820439966546E-3</v>
      </c>
      <c r="BG56" s="4">
        <f t="shared" ca="1" si="16"/>
        <v>3.0273425412823758E-3</v>
      </c>
      <c r="BH56" s="4">
        <f t="shared" ca="1" si="16"/>
        <v>2.9693361994714952E-3</v>
      </c>
      <c r="BI56" s="4">
        <f t="shared" ca="1" si="16"/>
        <v>2.912441306280805E-3</v>
      </c>
      <c r="BJ56" s="4">
        <f t="shared" ca="1" si="16"/>
        <v>2.8566365654520069E-3</v>
      </c>
      <c r="BK56" s="4">
        <f t="shared" ca="1" si="16"/>
        <v>2.8019010887804846E-3</v>
      </c>
      <c r="BL56" s="4">
        <f t="shared" ca="1" si="16"/>
        <v>2.7482143882965769E-3</v>
      </c>
      <c r="BM56" s="4">
        <f t="shared" ca="1" si="16"/>
        <v>2.6955563685967044E-3</v>
      </c>
      <c r="BN56" s="4">
        <f t="shared" ca="1" si="16"/>
        <v>2.6439073193215965E-3</v>
      </c>
      <c r="BO56" s="4">
        <f t="shared" ca="1" si="16"/>
        <v>2.5932479077784847E-3</v>
      </c>
    </row>
    <row r="57" spans="1:67" x14ac:dyDescent="0.2">
      <c r="A57" s="1">
        <v>54</v>
      </c>
      <c r="B57" s="17">
        <f>'Deaths male'!B57/'Counts male'!B57</f>
        <v>4.6432931069116303E-3</v>
      </c>
      <c r="C57" s="4">
        <f>'Deaths male'!C57/(0.5*('Counts male'!C57+'Counts male'!B57))</f>
        <v>5.3617400423419765E-3</v>
      </c>
      <c r="D57" s="4">
        <f>'Deaths male'!D57/(0.5*('Counts male'!D57+'Counts male'!C57))</f>
        <v>5.6017780274801084E-3</v>
      </c>
      <c r="E57" s="4">
        <f>'Deaths male'!E57/(0.5*('Counts male'!E57+'Counts male'!D57))</f>
        <v>5.0590656727260153E-3</v>
      </c>
      <c r="F57" s="4">
        <f>'Deaths male'!F57/(0.5*('Counts male'!F57+'Counts male'!E57))</f>
        <v>5.0716628636622929E-3</v>
      </c>
      <c r="G57" s="4">
        <f>'Deaths male'!G57/(0.5*('Counts male'!G57+'Counts male'!F57))</f>
        <v>4.9777181378438048E-3</v>
      </c>
      <c r="H57" s="4">
        <f>'Deaths male'!H57/(0.5*('Counts male'!H57+'Counts male'!G57))</f>
        <v>4.8316567994097642E-3</v>
      </c>
      <c r="I57" s="4">
        <f>'Deaths male'!I57/(0.5*('Counts male'!I57+'Counts male'!H57))</f>
        <v>4.1579299576176669E-3</v>
      </c>
      <c r="J57" s="4">
        <f>'Deaths male'!J57/(0.5*('Counts male'!J57+'Counts male'!I57))</f>
        <v>4.3037827750469892E-3</v>
      </c>
      <c r="K57" s="4">
        <f>'Deaths male'!K57/(0.5*('Counts male'!K57+'Counts male'!J57))</f>
        <v>4.3636750658542422E-3</v>
      </c>
      <c r="L57" s="4">
        <f>'Deaths male'!L57/(0.5*('Counts male'!L57+'Counts male'!K57))</f>
        <v>4.6048521335669253E-3</v>
      </c>
      <c r="M57" s="4">
        <f>'Deaths male'!M57/(0.5*('Counts male'!M57+'Counts male'!L57))</f>
        <v>4.0264250239310439E-3</v>
      </c>
      <c r="N57" s="4">
        <f>'Deaths male'!N57/(0.5*('Counts male'!N57+'Counts male'!M57))</f>
        <v>4.1986929875055022E-3</v>
      </c>
      <c r="O57" s="4">
        <f>'Deaths male'!O57/(0.5*('Counts male'!O57+'Counts male'!N57))</f>
        <v>4.1704840829287909E-3</v>
      </c>
      <c r="P57" s="4">
        <f>'Deaths male'!P57/(0.5*('Counts male'!P57+'Counts male'!O57))</f>
        <v>4.3067694734218384E-3</v>
      </c>
      <c r="Q57" s="4">
        <f>'Deaths male'!Q57/(0.5*('Counts male'!Q57+'Counts male'!P57))</f>
        <v>3.8350447354745668E-3</v>
      </c>
      <c r="R57" s="4">
        <f>'Deaths male'!R57/(0.5*('Counts male'!R57+'Counts male'!Q57))</f>
        <v>3.7933497341480836E-3</v>
      </c>
      <c r="S57" s="4">
        <f>'Deaths male'!S57/(0.5*('Counts male'!S57+'Counts male'!R57))</f>
        <v>3.9491382276580439E-3</v>
      </c>
      <c r="T57" s="4">
        <f>'Deaths male'!T57/(0.5*('Counts male'!T57+'Counts male'!S57))</f>
        <v>3.7233511695928881E-3</v>
      </c>
      <c r="U57" s="4">
        <f>'Deaths male'!U57/(0.5*('Counts male'!U57+'Counts male'!T57))</f>
        <v>3.2869726827994563E-3</v>
      </c>
      <c r="V57" s="4">
        <f>'Deaths male'!V57/(0.5*('Counts male'!V57+'Counts male'!U57))</f>
        <v>3.4678965723279036E-3</v>
      </c>
      <c r="W57" s="4">
        <f>'Deaths male'!W57/(0.5*('Counts male'!W57+'Counts male'!V57))</f>
        <v>3.7674898013182264E-3</v>
      </c>
      <c r="X57" s="4">
        <f>'Deaths male'!X57/(0.5*('Counts male'!X57+'Counts male'!W57))</f>
        <v>3.8259017492653876E-3</v>
      </c>
      <c r="Y57" s="4">
        <f>'Deaths male'!Y57/(0.5*('Counts male'!Y57+'Counts male'!X57))</f>
        <v>3.2582363643000266E-3</v>
      </c>
      <c r="Z57" s="4">
        <f>'Deaths male'!Z57/(0.5*('Counts male'!Z57+'Counts male'!Y57))</f>
        <v>3.5809525257689831E-3</v>
      </c>
      <c r="AA57" s="4">
        <f ca="1">'Deaths male'!AA57/(0.5*('Counts male'!AA57+'Counts male'!Z57))</f>
        <v>3.6167738628047272E-3</v>
      </c>
      <c r="AH57" cm="1">
        <f t="array" aca="1" ref="AH57:AI57" ca="1">LINEST(LOG10( INDIRECT( AH$1 &amp; ROW() ):U57),INDIRECT( AH$1 &amp; "$2"):U$2,TRUE,FALSE)</f>
        <v>-1.1288524462866508E-2</v>
      </c>
      <c r="AI57">
        <f ca="1"/>
        <v>20.339993857209901</v>
      </c>
      <c r="AK57" s="4">
        <f t="shared" ca="1" si="17"/>
        <v>5.7935522954900495E-3</v>
      </c>
      <c r="AL57" s="4">
        <f t="shared" ca="1" si="17"/>
        <v>5.6449020050184642E-3</v>
      </c>
      <c r="AM57" s="4">
        <f t="shared" ca="1" si="17"/>
        <v>5.5000657663980173E-3</v>
      </c>
      <c r="AN57" s="4">
        <f t="shared" ca="1" si="17"/>
        <v>5.358945719130241E-3</v>
      </c>
      <c r="AO57" s="4">
        <f t="shared" ca="1" si="17"/>
        <v>5.2214465136099456E-3</v>
      </c>
      <c r="AP57" s="4">
        <f t="shared" ca="1" si="17"/>
        <v>5.0874752467010105E-3</v>
      </c>
      <c r="AQ57" s="4">
        <f t="shared" ca="1" si="17"/>
        <v>4.9569413989651737E-3</v>
      </c>
      <c r="AR57" s="4">
        <f t="shared" ca="1" si="17"/>
        <v>4.8297567735013855E-3</v>
      </c>
      <c r="AS57" s="4">
        <f t="shared" ca="1" si="17"/>
        <v>4.7058354363544042E-3</v>
      </c>
      <c r="AT57" s="4">
        <f t="shared" ca="1" si="17"/>
        <v>4.5850936584524247E-3</v>
      </c>
      <c r="AU57" s="4">
        <f t="shared" ca="1" si="17"/>
        <v>4.4674498590344157E-3</v>
      </c>
      <c r="AV57" s="4">
        <f t="shared" ca="1" si="17"/>
        <v>4.3528245505290164E-3</v>
      </c>
      <c r="AW57" s="4">
        <f t="shared" ca="1" si="17"/>
        <v>4.2411402848477218E-3</v>
      </c>
      <c r="AX57" s="4">
        <f t="shared" ca="1" si="17"/>
        <v>4.1323216010560647E-3</v>
      </c>
      <c r="AY57" s="4">
        <f t="shared" ca="1" si="17"/>
        <v>4.026294974387455E-3</v>
      </c>
      <c r="AZ57" s="4">
        <f t="shared" ca="1" si="14"/>
        <v>3.9229887665652068E-3</v>
      </c>
      <c r="BA57" s="4">
        <f t="shared" ca="1" si="16"/>
        <v>3.8223331773991893E-3</v>
      </c>
      <c r="BB57" s="4">
        <f t="shared" ca="1" si="16"/>
        <v>3.7242601976244364E-3</v>
      </c>
      <c r="BC57" s="4">
        <f t="shared" ca="1" si="16"/>
        <v>3.6287035629497836E-3</v>
      </c>
      <c r="BD57" s="4">
        <f t="shared" ca="1" si="16"/>
        <v>3.535598709285537E-3</v>
      </c>
      <c r="BE57" s="4">
        <f t="shared" ca="1" si="16"/>
        <v>3.4448827291198997E-3</v>
      </c>
      <c r="BF57" s="4">
        <f t="shared" ca="1" si="16"/>
        <v>3.3564943290146916E-3</v>
      </c>
      <c r="BG57" s="4">
        <f t="shared" ca="1" si="16"/>
        <v>3.2703737881916348E-3</v>
      </c>
      <c r="BH57" s="4">
        <f t="shared" ca="1" si="16"/>
        <v>3.1864629181812335E-3</v>
      </c>
      <c r="BI57" s="4">
        <f t="shared" ca="1" si="16"/>
        <v>3.1047050235069587E-3</v>
      </c>
      <c r="BJ57" s="4">
        <f t="shared" ca="1" si="16"/>
        <v>3.0250448633782063E-3</v>
      </c>
      <c r="BK57" s="4">
        <f t="shared" ca="1" si="16"/>
        <v>2.9474286143662148E-3</v>
      </c>
      <c r="BL57" s="4">
        <f t="shared" ca="1" si="16"/>
        <v>2.8718038340374234E-3</v>
      </c>
      <c r="BM57" s="4">
        <f t="shared" ca="1" si="16"/>
        <v>2.7981194255201503E-3</v>
      </c>
      <c r="BN57" s="4">
        <f t="shared" ca="1" si="16"/>
        <v>2.7263256029802993E-3</v>
      </c>
      <c r="BO57" s="4">
        <f t="shared" ca="1" si="16"/>
        <v>2.6563738579829131E-3</v>
      </c>
    </row>
    <row r="58" spans="1:67" x14ac:dyDescent="0.2">
      <c r="A58" s="1">
        <v>55</v>
      </c>
      <c r="B58" s="17">
        <f>'Deaths male'!B58/'Counts male'!B58</f>
        <v>6.9782993226627553E-3</v>
      </c>
      <c r="C58" s="4">
        <f>'Deaths male'!C58/(0.5*('Counts male'!C58+'Counts male'!B58))</f>
        <v>5.6452013530418604E-3</v>
      </c>
      <c r="D58" s="4">
        <f>'Deaths male'!D58/(0.5*('Counts male'!D58+'Counts male'!C58))</f>
        <v>6.4002918596535755E-3</v>
      </c>
      <c r="E58" s="4">
        <f>'Deaths male'!E58/(0.5*('Counts male'!E58+'Counts male'!D58))</f>
        <v>6.0121740287386906E-3</v>
      </c>
      <c r="F58" s="4">
        <f>'Deaths male'!F58/(0.5*('Counts male'!F58+'Counts male'!E58))</f>
        <v>5.8170924987373078E-3</v>
      </c>
      <c r="G58" s="4">
        <f>'Deaths male'!G58/(0.5*('Counts male'!G58+'Counts male'!F58))</f>
        <v>5.5205967630452147E-3</v>
      </c>
      <c r="H58" s="4">
        <f>'Deaths male'!H58/(0.5*('Counts male'!H58+'Counts male'!G58))</f>
        <v>5.1587808842059133E-3</v>
      </c>
      <c r="I58" s="4">
        <f>'Deaths male'!I58/(0.5*('Counts male'!I58+'Counts male'!H58))</f>
        <v>5.0636809971556429E-3</v>
      </c>
      <c r="J58" s="4">
        <f>'Deaths male'!J58/(0.5*('Counts male'!J58+'Counts male'!I58))</f>
        <v>5.2256596048431631E-3</v>
      </c>
      <c r="K58" s="4">
        <f>'Deaths male'!K58/(0.5*('Counts male'!K58+'Counts male'!J58))</f>
        <v>5.018516440354618E-3</v>
      </c>
      <c r="L58" s="4">
        <f>'Deaths male'!L58/(0.5*('Counts male'!L58+'Counts male'!K58))</f>
        <v>5.0015824971359028E-3</v>
      </c>
      <c r="M58" s="4">
        <f>'Deaths male'!M58/(0.5*('Counts male'!M58+'Counts male'!L58))</f>
        <v>4.6459749521350407E-3</v>
      </c>
      <c r="N58" s="4">
        <f>'Deaths male'!N58/(0.5*('Counts male'!N58+'Counts male'!M58))</f>
        <v>4.5302947280313061E-3</v>
      </c>
      <c r="O58" s="4">
        <f>'Deaths male'!O58/(0.5*('Counts male'!O58+'Counts male'!N58))</f>
        <v>4.6218862913831186E-3</v>
      </c>
      <c r="P58" s="4">
        <f>'Deaths male'!P58/(0.5*('Counts male'!P58+'Counts male'!O58))</f>
        <v>4.2259684511033778E-3</v>
      </c>
      <c r="Q58" s="4">
        <f>'Deaths male'!Q58/(0.5*('Counts male'!Q58+'Counts male'!P58))</f>
        <v>4.3606262549118636E-3</v>
      </c>
      <c r="R58" s="4">
        <f>'Deaths male'!R58/(0.5*('Counts male'!R58+'Counts male'!Q58))</f>
        <v>4.2393278561864657E-3</v>
      </c>
      <c r="S58" s="4">
        <f>'Deaths male'!S58/(0.5*('Counts male'!S58+'Counts male'!R58))</f>
        <v>4.0856310030104653E-3</v>
      </c>
      <c r="T58" s="4">
        <f>'Deaths male'!T58/(0.5*('Counts male'!T58+'Counts male'!S58))</f>
        <v>3.9226915940641831E-3</v>
      </c>
      <c r="U58" s="4">
        <f>'Deaths male'!U58/(0.5*('Counts male'!U58+'Counts male'!T58))</f>
        <v>3.8883841261530406E-3</v>
      </c>
      <c r="V58" s="4">
        <f>'Deaths male'!V58/(0.5*('Counts male'!V58+'Counts male'!U58))</f>
        <v>3.7877038200378769E-3</v>
      </c>
      <c r="W58" s="4">
        <f>'Deaths male'!W58/(0.5*('Counts male'!W58+'Counts male'!V58))</f>
        <v>4.1801373026372438E-3</v>
      </c>
      <c r="X58" s="4">
        <f>'Deaths male'!X58/(0.5*('Counts male'!X58+'Counts male'!W58))</f>
        <v>4.1799103060913487E-3</v>
      </c>
      <c r="Y58" s="4">
        <f>'Deaths male'!Y58/(0.5*('Counts male'!Y58+'Counts male'!X58))</f>
        <v>3.7859926177095929E-3</v>
      </c>
      <c r="Z58" s="4">
        <f>'Deaths male'!Z58/(0.5*('Counts male'!Z58+'Counts male'!Y58))</f>
        <v>4.1200751624926842E-3</v>
      </c>
      <c r="AA58" s="4">
        <f ca="1">'Deaths male'!AA58/(0.5*('Counts male'!AA58+'Counts male'!Z58))</f>
        <v>3.9917615604571494E-3</v>
      </c>
      <c r="AH58" cm="1">
        <f t="array" aca="1" ref="AH58:AI58" ca="1">LINEST(LOG10( INDIRECT( AH$1 &amp; ROW() ):U58),INDIRECT( AH$1 &amp; "$2"):U$2,TRUE,FALSE)</f>
        <v>-1.1041055110116332E-2</v>
      </c>
      <c r="AI58">
        <f ca="1"/>
        <v>19.879656979482871</v>
      </c>
      <c r="AK58" s="4">
        <f t="shared" ca="1" si="17"/>
        <v>6.2740324306831217E-3</v>
      </c>
      <c r="AL58" s="4">
        <f t="shared" ca="1" si="17"/>
        <v>6.1165383652727985E-3</v>
      </c>
      <c r="AM58" s="4">
        <f t="shared" ca="1" si="17"/>
        <v>5.9629977988144636E-3</v>
      </c>
      <c r="AN58" s="4">
        <f t="shared" ca="1" si="17"/>
        <v>5.8133114884958738E-3</v>
      </c>
      <c r="AO58" s="4">
        <f t="shared" ca="1" si="17"/>
        <v>5.6673826827501154E-3</v>
      </c>
      <c r="AP58" s="4">
        <f t="shared" ca="1" si="17"/>
        <v>5.52511705871903E-3</v>
      </c>
      <c r="AQ58" s="4">
        <f t="shared" ca="1" si="17"/>
        <v>5.3864226612865265E-3</v>
      </c>
      <c r="AR58" s="4">
        <f t="shared" ca="1" si="17"/>
        <v>5.2512098436422348E-3</v>
      </c>
      <c r="AS58" s="4">
        <f t="shared" ca="1" si="17"/>
        <v>5.1193912093372316E-3</v>
      </c>
      <c r="AT58" s="4">
        <f t="shared" ca="1" si="17"/>
        <v>4.9908815557942309E-3</v>
      </c>
      <c r="AU58" s="4">
        <f t="shared" ca="1" si="17"/>
        <v>4.8655978192360082E-3</v>
      </c>
      <c r="AV58" s="4">
        <f t="shared" ca="1" si="17"/>
        <v>4.7434590209958997E-3</v>
      </c>
      <c r="AW58" s="4">
        <f t="shared" ca="1" si="17"/>
        <v>4.62438621517641E-3</v>
      </c>
      <c r="AX58" s="4">
        <f t="shared" ca="1" si="17"/>
        <v>4.5083024376215159E-3</v>
      </c>
      <c r="AY58" s="4">
        <f t="shared" ca="1" si="17"/>
        <v>4.3951326561699729E-3</v>
      </c>
      <c r="AZ58" s="4">
        <f t="shared" ca="1" si="14"/>
        <v>4.2848037221573524E-3</v>
      </c>
      <c r="BA58" s="4">
        <f t="shared" ca="1" si="16"/>
        <v>4.1772443231355037E-3</v>
      </c>
      <c r="BB58" s="4">
        <f t="shared" ca="1" si="16"/>
        <v>4.0723849367789097E-3</v>
      </c>
      <c r="BC58" s="4">
        <f t="shared" ca="1" si="16"/>
        <v>3.9701577859480594E-3</v>
      </c>
      <c r="BD58" s="4">
        <f t="shared" ca="1" si="16"/>
        <v>3.8704967948808926E-3</v>
      </c>
      <c r="BE58" s="4">
        <f t="shared" ca="1" si="16"/>
        <v>3.7733375464839188E-3</v>
      </c>
      <c r="BF58" s="4">
        <f t="shared" ca="1" si="16"/>
        <v>3.6786172406954327E-3</v>
      </c>
      <c r="BG58" s="4">
        <f t="shared" ca="1" si="16"/>
        <v>3.5862746538939572E-3</v>
      </c>
      <c r="BH58" s="4">
        <f t="shared" ca="1" si="16"/>
        <v>3.4962500993255849E-3</v>
      </c>
      <c r="BI58" s="4">
        <f t="shared" ca="1" si="16"/>
        <v>3.4084853885247364E-3</v>
      </c>
      <c r="BJ58" s="4">
        <f t="shared" ca="1" si="16"/>
        <v>3.3229237937033047E-3</v>
      </c>
      <c r="BK58" s="4">
        <f t="shared" ca="1" si="16"/>
        <v>3.2395100110840713E-3</v>
      </c>
      <c r="BL58" s="4">
        <f t="shared" ca="1" si="16"/>
        <v>3.1581901251542602E-3</v>
      </c>
      <c r="BM58" s="4">
        <f t="shared" ca="1" si="16"/>
        <v>3.0789115738167243E-3</v>
      </c>
      <c r="BN58" s="4">
        <f t="shared" ca="1" si="16"/>
        <v>3.0016231144157405E-3</v>
      </c>
      <c r="BO58" s="4">
        <f t="shared" ca="1" si="16"/>
        <v>2.9262747906157196E-3</v>
      </c>
    </row>
    <row r="59" spans="1:67" x14ac:dyDescent="0.2">
      <c r="A59" s="1">
        <v>56</v>
      </c>
      <c r="B59" s="17">
        <f>'Deaths male'!B59/'Counts male'!B59</f>
        <v>7.7298785156977587E-3</v>
      </c>
      <c r="C59" s="4">
        <f>'Deaths male'!C59/(0.5*('Counts male'!C59+'Counts male'!B59))</f>
        <v>7.2697985439208164E-3</v>
      </c>
      <c r="D59" s="4">
        <f>'Deaths male'!D59/(0.5*('Counts male'!D59+'Counts male'!C59))</f>
        <v>6.3289988178594162E-3</v>
      </c>
      <c r="E59" s="4">
        <f>'Deaths male'!E59/(0.5*('Counts male'!E59+'Counts male'!D59))</f>
        <v>6.3651029437602827E-3</v>
      </c>
      <c r="F59" s="4">
        <f>'Deaths male'!F59/(0.5*('Counts male'!F59+'Counts male'!E59))</f>
        <v>5.8808499587419006E-3</v>
      </c>
      <c r="G59" s="4">
        <f>'Deaths male'!G59/(0.5*('Counts male'!G59+'Counts male'!F59))</f>
        <v>5.949508156442229E-3</v>
      </c>
      <c r="H59" s="4">
        <f>'Deaths male'!H59/(0.5*('Counts male'!H59+'Counts male'!G59))</f>
        <v>5.5905087996236807E-3</v>
      </c>
      <c r="I59" s="4">
        <f>'Deaths male'!I59/(0.5*('Counts male'!I59+'Counts male'!H59))</f>
        <v>5.6470934483599054E-3</v>
      </c>
      <c r="J59" s="4">
        <f>'Deaths male'!J59/(0.5*('Counts male'!J59+'Counts male'!I59))</f>
        <v>5.6451576129829505E-3</v>
      </c>
      <c r="K59" s="4">
        <f>'Deaths male'!K59/(0.5*('Counts male'!K59+'Counts male'!J59))</f>
        <v>6.008773713196261E-3</v>
      </c>
      <c r="L59" s="4">
        <f>'Deaths male'!L59/(0.5*('Counts male'!L59+'Counts male'!K59))</f>
        <v>5.4631239135833126E-3</v>
      </c>
      <c r="M59" s="4">
        <f>'Deaths male'!M59/(0.5*('Counts male'!M59+'Counts male'!L59))</f>
        <v>5.5051711848222249E-3</v>
      </c>
      <c r="N59" s="4">
        <f>'Deaths male'!N59/(0.5*('Counts male'!N59+'Counts male'!M59))</f>
        <v>5.1480619710101419E-3</v>
      </c>
      <c r="O59" s="4">
        <f>'Deaths male'!O59/(0.5*('Counts male'!O59+'Counts male'!N59))</f>
        <v>5.1101634992039768E-3</v>
      </c>
      <c r="P59" s="4">
        <f>'Deaths male'!P59/(0.5*('Counts male'!P59+'Counts male'!O59))</f>
        <v>4.6041343072189917E-3</v>
      </c>
      <c r="Q59" s="4">
        <f>'Deaths male'!Q59/(0.5*('Counts male'!Q59+'Counts male'!P59))</f>
        <v>4.4819757554432965E-3</v>
      </c>
      <c r="R59" s="4">
        <f>'Deaths male'!R59/(0.5*('Counts male'!R59+'Counts male'!Q59))</f>
        <v>4.9670786646644335E-3</v>
      </c>
      <c r="S59" s="4">
        <f>'Deaths male'!S59/(0.5*('Counts male'!S59+'Counts male'!R59))</f>
        <v>4.2481297669620596E-3</v>
      </c>
      <c r="T59" s="4">
        <f>'Deaths male'!T59/(0.5*('Counts male'!T59+'Counts male'!S59))</f>
        <v>4.3636363636363638E-3</v>
      </c>
      <c r="U59" s="4">
        <f>'Deaths male'!U59/(0.5*('Counts male'!U59+'Counts male'!T59))</f>
        <v>4.2429418779937732E-3</v>
      </c>
      <c r="V59" s="4">
        <f>'Deaths male'!V59/(0.5*('Counts male'!V59+'Counts male'!U59))</f>
        <v>3.9153904964900491E-3</v>
      </c>
      <c r="W59" s="4">
        <f>'Deaths male'!W59/(0.5*('Counts male'!W59+'Counts male'!V59))</f>
        <v>4.9031909348879405E-3</v>
      </c>
      <c r="X59" s="4">
        <f>'Deaths male'!X59/(0.5*('Counts male'!X59+'Counts male'!W59))</f>
        <v>4.2640574509103333E-3</v>
      </c>
      <c r="Y59" s="4">
        <f>'Deaths male'!Y59/(0.5*('Counts male'!Y59+'Counts male'!X59))</f>
        <v>4.3107126767104416E-3</v>
      </c>
      <c r="Z59" s="4">
        <f>'Deaths male'!Z59/(0.5*('Counts male'!Z59+'Counts male'!Y59))</f>
        <v>3.8834720617868333E-3</v>
      </c>
      <c r="AA59" s="4">
        <f ca="1">'Deaths male'!AA59/(0.5*('Counts male'!AA59+'Counts male'!Z59))</f>
        <v>3.7046114653633616E-3</v>
      </c>
      <c r="AH59" cm="1">
        <f t="array" aca="1" ref="AH59:AI59" ca="1">LINEST(LOG10( INDIRECT( AH$1 &amp; ROW() ):U59),INDIRECT( AH$1 &amp; "$2"):U$2,TRUE,FALSE)</f>
        <v>-1.3092917330041975E-2</v>
      </c>
      <c r="AI59">
        <f ca="1"/>
        <v>24.056154198909411</v>
      </c>
      <c r="AK59" s="4">
        <f t="shared" ca="1" si="17"/>
        <v>7.4185587238339186E-3</v>
      </c>
      <c r="AL59" s="4">
        <f t="shared" ca="1" si="17"/>
        <v>7.1982449543836194E-3</v>
      </c>
      <c r="AM59" s="4">
        <f t="shared" ca="1" si="17"/>
        <v>6.9844739864148939E-3</v>
      </c>
      <c r="AN59" s="4">
        <f t="shared" ca="1" si="17"/>
        <v>6.7770515140914023E-3</v>
      </c>
      <c r="AO59" s="4">
        <f t="shared" ca="1" si="17"/>
        <v>6.5757890020037828E-3</v>
      </c>
      <c r="AP59" s="4">
        <f t="shared" ca="1" si="17"/>
        <v>6.3805035138014979E-3</v>
      </c>
      <c r="AQ59" s="4">
        <f t="shared" ca="1" si="17"/>
        <v>6.1910175459139209E-3</v>
      </c>
      <c r="AR59" s="4">
        <f t="shared" ca="1" si="17"/>
        <v>6.0071588662095297E-3</v>
      </c>
      <c r="AS59" s="4">
        <f t="shared" ca="1" si="17"/>
        <v>5.8287603574467056E-3</v>
      </c>
      <c r="AT59" s="4">
        <f t="shared" ca="1" si="17"/>
        <v>5.6556598653732396E-3</v>
      </c>
      <c r="AU59" s="4">
        <f t="shared" ca="1" si="17"/>
        <v>5.4877000513373977E-3</v>
      </c>
      <c r="AV59" s="4">
        <f t="shared" ca="1" si="17"/>
        <v>5.3247282492758343E-3</v>
      </c>
      <c r="AW59" s="4">
        <f t="shared" ca="1" si="17"/>
        <v>5.166596326948718E-3</v>
      </c>
      <c r="AX59" s="4">
        <f t="shared" ca="1" si="17"/>
        <v>5.0131605512958042E-3</v>
      </c>
      <c r="AY59" s="4">
        <f t="shared" ca="1" si="17"/>
        <v>4.8642814577911433E-3</v>
      </c>
      <c r="AZ59" s="4">
        <f t="shared" ca="1" si="14"/>
        <v>4.7198237236776184E-3</v>
      </c>
      <c r="BA59" s="4">
        <f t="shared" ca="1" si="16"/>
        <v>4.5796560449661702E-3</v>
      </c>
      <c r="BB59" s="4">
        <f t="shared" ca="1" si="16"/>
        <v>4.4436510170877659E-3</v>
      </c>
      <c r="BC59" s="4">
        <f t="shared" ca="1" si="16"/>
        <v>4.311685019089938E-3</v>
      </c>
      <c r="BD59" s="4">
        <f t="shared" ca="1" si="16"/>
        <v>4.1836381012720289E-3</v>
      </c>
      <c r="BE59" s="4">
        <f t="shared" ca="1" si="16"/>
        <v>4.0593938761578014E-3</v>
      </c>
      <c r="BF59" s="4">
        <f t="shared" ca="1" si="16"/>
        <v>3.9388394127056895E-3</v>
      </c>
      <c r="BG59" s="4">
        <f t="shared" ca="1" si="16"/>
        <v>3.8218651336608101E-3</v>
      </c>
      <c r="BH59" s="4">
        <f t="shared" ca="1" si="16"/>
        <v>3.7083647159553701E-3</v>
      </c>
      <c r="BI59" s="4">
        <f t="shared" ca="1" si="16"/>
        <v>3.5982349940669664E-3</v>
      </c>
      <c r="BJ59" s="4">
        <f t="shared" ca="1" si="16"/>
        <v>3.4913758662468951E-3</v>
      </c>
      <c r="BK59" s="4">
        <f t="shared" ca="1" si="16"/>
        <v>3.3876902035332441E-3</v>
      </c>
      <c r="BL59" s="4">
        <f t="shared" ca="1" si="16"/>
        <v>3.2870837614662166E-3</v>
      </c>
      <c r="BM59" s="4">
        <f t="shared" ca="1" si="16"/>
        <v>3.1894650944250215E-3</v>
      </c>
      <c r="BN59" s="4">
        <f t="shared" ca="1" si="16"/>
        <v>3.0947454725090565E-3</v>
      </c>
      <c r="BO59" s="4">
        <f t="shared" ca="1" si="16"/>
        <v>3.0028388008873572E-3</v>
      </c>
    </row>
    <row r="60" spans="1:67" x14ac:dyDescent="0.2">
      <c r="A60" s="1">
        <v>57</v>
      </c>
      <c r="B60" s="17">
        <f>'Deaths male'!B60/'Counts male'!B60</f>
        <v>7.3892430930194543E-3</v>
      </c>
      <c r="C60" s="4">
        <f>'Deaths male'!C60/(0.5*('Counts male'!C60+'Counts male'!B60))</f>
        <v>7.8095867205062912E-3</v>
      </c>
      <c r="D60" s="4">
        <f>'Deaths male'!D60/(0.5*('Counts male'!D60+'Counts male'!C60))</f>
        <v>7.600625557103436E-3</v>
      </c>
      <c r="E60" s="4">
        <f>'Deaths male'!E60/(0.5*('Counts male'!E60+'Counts male'!D60))</f>
        <v>7.4873416271450501E-3</v>
      </c>
      <c r="F60" s="4">
        <f>'Deaths male'!F60/(0.5*('Counts male'!F60+'Counts male'!E60))</f>
        <v>7.3168081330065322E-3</v>
      </c>
      <c r="G60" s="4">
        <f>'Deaths male'!G60/(0.5*('Counts male'!G60+'Counts male'!F60))</f>
        <v>5.9944445851591059E-3</v>
      </c>
      <c r="H60" s="4">
        <f>'Deaths male'!H60/(0.5*('Counts male'!H60+'Counts male'!G60))</f>
        <v>6.3773987112524383E-3</v>
      </c>
      <c r="I60" s="4">
        <f>'Deaths male'!I60/(0.5*('Counts male'!I60+'Counts male'!H60))</f>
        <v>6.3372800758649929E-3</v>
      </c>
      <c r="J60" s="4">
        <f>'Deaths male'!J60/(0.5*('Counts male'!J60+'Counts male'!I60))</f>
        <v>6.0408964986889769E-3</v>
      </c>
      <c r="K60" s="4">
        <f>'Deaths male'!K60/(0.5*('Counts male'!K60+'Counts male'!J60))</f>
        <v>6.0596322904950999E-3</v>
      </c>
      <c r="L60" s="4">
        <f>'Deaths male'!L60/(0.5*('Counts male'!L60+'Counts male'!K60))</f>
        <v>5.9210077537006295E-3</v>
      </c>
      <c r="M60" s="4">
        <f>'Deaths male'!M60/(0.5*('Counts male'!M60+'Counts male'!L60))</f>
        <v>5.8343746450073841E-3</v>
      </c>
      <c r="N60" s="4">
        <f>'Deaths male'!N60/(0.5*('Counts male'!N60+'Counts male'!M60))</f>
        <v>5.9815411264784691E-3</v>
      </c>
      <c r="O60" s="4">
        <f>'Deaths male'!O60/(0.5*('Counts male'!O60+'Counts male'!N60))</f>
        <v>6.0069666595578301E-3</v>
      </c>
      <c r="P60" s="4">
        <f>'Deaths male'!P60/(0.5*('Counts male'!P60+'Counts male'!O60))</f>
        <v>5.3329376543802534E-3</v>
      </c>
      <c r="Q60" s="4">
        <f>'Deaths male'!Q60/(0.5*('Counts male'!Q60+'Counts male'!P60))</f>
        <v>5.2044577686209906E-3</v>
      </c>
      <c r="R60" s="4">
        <f>'Deaths male'!R60/(0.5*('Counts male'!R60+'Counts male'!Q60))</f>
        <v>5.3792859608212881E-3</v>
      </c>
      <c r="S60" s="4">
        <f>'Deaths male'!S60/(0.5*('Counts male'!S60+'Counts male'!R60))</f>
        <v>4.7170006839236493E-3</v>
      </c>
      <c r="T60" s="4">
        <f>'Deaths male'!T60/(0.5*('Counts male'!T60+'Counts male'!S60))</f>
        <v>5.050010605838106E-3</v>
      </c>
      <c r="U60" s="4">
        <f>'Deaths male'!U60/(0.5*('Counts male'!U60+'Counts male'!T60))</f>
        <v>4.9826889670749365E-3</v>
      </c>
      <c r="V60" s="4">
        <f>'Deaths male'!V60/(0.5*('Counts male'!V60+'Counts male'!U60))</f>
        <v>4.4394941188552108E-3</v>
      </c>
      <c r="W60" s="4">
        <f>'Deaths male'!W60/(0.5*('Counts male'!W60+'Counts male'!V60))</f>
        <v>5.1224426534407933E-3</v>
      </c>
      <c r="X60" s="4">
        <f>'Deaths male'!X60/(0.5*('Counts male'!X60+'Counts male'!W60))</f>
        <v>4.8207151244124271E-3</v>
      </c>
      <c r="Y60" s="4">
        <f>'Deaths male'!Y60/(0.5*('Counts male'!Y60+'Counts male'!X60))</f>
        <v>5.0201950546744159E-3</v>
      </c>
      <c r="Z60" s="4">
        <f>'Deaths male'!Z60/(0.5*('Counts male'!Z60+'Counts male'!Y60))</f>
        <v>4.6361757126526975E-3</v>
      </c>
      <c r="AA60" s="4">
        <f ca="1">'Deaths male'!AA60/(0.5*('Counts male'!AA60+'Counts male'!Z60))</f>
        <v>4.5309167998568061E-3</v>
      </c>
      <c r="AH60" cm="1">
        <f t="array" aca="1" ref="AH60:AI60" ca="1">LINEST(LOG10( INDIRECT( AH$1 &amp; ROW() ):U60),INDIRECT( AH$1 &amp; "$2"):U$2,TRUE,FALSE)</f>
        <v>-1.0808602313245147E-2</v>
      </c>
      <c r="AI60">
        <f ca="1"/>
        <v>19.508164049269126</v>
      </c>
      <c r="AK60" s="4">
        <f t="shared" ca="1" si="17"/>
        <v>7.7796386053206731E-3</v>
      </c>
      <c r="AL60" s="4">
        <f t="shared" ca="1" si="17"/>
        <v>7.5884105728817285E-3</v>
      </c>
      <c r="AM60" s="4">
        <f t="shared" ca="1" si="17"/>
        <v>7.4018830364741819E-3</v>
      </c>
      <c r="AN60" s="4">
        <f t="shared" ca="1" si="17"/>
        <v>7.219940455177396E-3</v>
      </c>
      <c r="AO60" s="4">
        <f t="shared" ca="1" si="17"/>
        <v>7.0424701281334018E-3</v>
      </c>
      <c r="AP60" s="4">
        <f t="shared" ca="1" si="17"/>
        <v>6.8693621247369599E-3</v>
      </c>
      <c r="AQ60" s="4">
        <f t="shared" ca="1" si="17"/>
        <v>6.7005092165407301E-3</v>
      </c>
      <c r="AR60" s="4">
        <f t="shared" ca="1" si="17"/>
        <v>6.5358068108348688E-3</v>
      </c>
      <c r="AS60" s="4">
        <f t="shared" ca="1" si="17"/>
        <v>6.3751528858592005E-3</v>
      </c>
      <c r="AT60" s="4">
        <f t="shared" ca="1" si="17"/>
        <v>6.2184479276074216E-3</v>
      </c>
      <c r="AU60" s="4">
        <f t="shared" ca="1" si="17"/>
        <v>6.0655948681854685E-3</v>
      </c>
      <c r="AV60" s="4">
        <f t="shared" ca="1" si="17"/>
        <v>5.9164990256843041E-3</v>
      </c>
      <c r="AW60" s="4">
        <f t="shared" ca="1" si="17"/>
        <v>5.7710680455311759E-3</v>
      </c>
      <c r="AX60" s="4">
        <f t="shared" ca="1" si="17"/>
        <v>5.6292118432824771E-3</v>
      </c>
      <c r="AY60" s="4">
        <f t="shared" ca="1" si="17"/>
        <v>5.4908425488223167E-3</v>
      </c>
      <c r="AZ60" s="4">
        <f t="shared" ca="1" si="14"/>
        <v>5.3558744519334438E-3</v>
      </c>
      <c r="BA60" s="4">
        <f t="shared" ca="1" si="16"/>
        <v>5.2242239492053229E-3</v>
      </c>
      <c r="BB60" s="4">
        <f t="shared" ca="1" si="16"/>
        <v>5.0958094922479401E-3</v>
      </c>
      <c r="BC60" s="4">
        <f t="shared" ca="1" si="16"/>
        <v>4.9705515371779177E-3</v>
      </c>
      <c r="BD60" s="4">
        <f t="shared" ca="1" si="16"/>
        <v>4.848372495346703E-3</v>
      </c>
      <c r="BE60" s="4">
        <f t="shared" ca="1" si="16"/>
        <v>4.7291966852798769E-3</v>
      </c>
      <c r="BF60" s="4">
        <f t="shared" ca="1" si="16"/>
        <v>4.6129502857974345E-3</v>
      </c>
      <c r="BG60" s="4">
        <f t="shared" ca="1" si="16"/>
        <v>4.4995612902869785E-3</v>
      </c>
      <c r="BH60" s="4">
        <f t="shared" ca="1" si="16"/>
        <v>4.3889594621003133E-3</v>
      </c>
      <c r="BI60" s="4">
        <f t="shared" ca="1" si="16"/>
        <v>4.2810762910468429E-3</v>
      </c>
      <c r="BJ60" s="4">
        <f t="shared" ca="1" si="16"/>
        <v>4.1758449509563143E-3</v>
      </c>
      <c r="BK60" s="4">
        <f t="shared" ca="1" si="16"/>
        <v>4.0732002582843964E-3</v>
      </c>
      <c r="BL60" s="4">
        <f t="shared" ca="1" si="16"/>
        <v>3.9730786317362411E-3</v>
      </c>
      <c r="BM60" s="4">
        <f t="shared" ca="1" si="16"/>
        <v>3.8754180528820055E-3</v>
      </c>
      <c r="BN60" s="4">
        <f t="shared" ca="1" si="16"/>
        <v>3.7801580277409741E-3</v>
      </c>
      <c r="BO60" s="4">
        <f t="shared" ca="1" si="16"/>
        <v>3.6872395493094982E-3</v>
      </c>
    </row>
    <row r="61" spans="1:67" x14ac:dyDescent="0.2">
      <c r="A61" s="1">
        <v>58</v>
      </c>
      <c r="B61" s="17">
        <f>'Deaths male'!B61/'Counts male'!B61</f>
        <v>8.4955626384824109E-3</v>
      </c>
      <c r="C61" s="4">
        <f>'Deaths male'!C61/(0.5*('Counts male'!C61+'Counts male'!B61))</f>
        <v>8.8041922552759572E-3</v>
      </c>
      <c r="D61" s="4">
        <f>'Deaths male'!D61/(0.5*('Counts male'!D61+'Counts male'!C61))</f>
        <v>8.293851591624499E-3</v>
      </c>
      <c r="E61" s="4">
        <f>'Deaths male'!E61/(0.5*('Counts male'!E61+'Counts male'!D61))</f>
        <v>8.8283584098188574E-3</v>
      </c>
      <c r="F61" s="4">
        <f>'Deaths male'!F61/(0.5*('Counts male'!F61+'Counts male'!E61))</f>
        <v>7.8410341288407664E-3</v>
      </c>
      <c r="G61" s="4">
        <f>'Deaths male'!G61/(0.5*('Counts male'!G61+'Counts male'!F61))</f>
        <v>7.1050409250357285E-3</v>
      </c>
      <c r="H61" s="4">
        <f>'Deaths male'!H61/(0.5*('Counts male'!H61+'Counts male'!G61))</f>
        <v>6.9048308273877432E-3</v>
      </c>
      <c r="I61" s="4">
        <f>'Deaths male'!I61/(0.5*('Counts male'!I61+'Counts male'!H61))</f>
        <v>7.0366951612687457E-3</v>
      </c>
      <c r="J61" s="4">
        <f>'Deaths male'!J61/(0.5*('Counts male'!J61+'Counts male'!I61))</f>
        <v>6.5165441176470587E-3</v>
      </c>
      <c r="K61" s="4">
        <f>'Deaths male'!K61/(0.5*('Counts male'!K61+'Counts male'!J61))</f>
        <v>6.5981344171570158E-3</v>
      </c>
      <c r="L61" s="4">
        <f>'Deaths male'!L61/(0.5*('Counts male'!L61+'Counts male'!K61))</f>
        <v>6.44234013152726E-3</v>
      </c>
      <c r="M61" s="4">
        <f>'Deaths male'!M61/(0.5*('Counts male'!M61+'Counts male'!L61))</f>
        <v>6.6643170677004905E-3</v>
      </c>
      <c r="N61" s="4">
        <f>'Deaths male'!N61/(0.5*('Counts male'!N61+'Counts male'!M61))</f>
        <v>6.2564885915125795E-3</v>
      </c>
      <c r="O61" s="4">
        <f>'Deaths male'!O61/(0.5*('Counts male'!O61+'Counts male'!N61))</f>
        <v>6.1765119965120872E-3</v>
      </c>
      <c r="P61" s="4">
        <f>'Deaths male'!P61/(0.5*('Counts male'!P61+'Counts male'!O61))</f>
        <v>5.707512356585333E-3</v>
      </c>
      <c r="Q61" s="4">
        <f>'Deaths male'!Q61/(0.5*('Counts male'!Q61+'Counts male'!P61))</f>
        <v>6.0505736628803011E-3</v>
      </c>
      <c r="R61" s="4">
        <f>'Deaths male'!R61/(0.5*('Counts male'!R61+'Counts male'!Q61))</f>
        <v>5.378575628653454E-3</v>
      </c>
      <c r="S61" s="4">
        <f>'Deaths male'!S61/(0.5*('Counts male'!S61+'Counts male'!R61))</f>
        <v>5.7860432853559813E-3</v>
      </c>
      <c r="T61" s="4">
        <f>'Deaths male'!T61/(0.5*('Counts male'!T61+'Counts male'!S61))</f>
        <v>5.6326292546764987E-3</v>
      </c>
      <c r="U61" s="4">
        <f>'Deaths male'!U61/(0.5*('Counts male'!U61+'Counts male'!T61))</f>
        <v>5.2868202440133931E-3</v>
      </c>
      <c r="V61" s="4">
        <f>'Deaths male'!V61/(0.5*('Counts male'!V61+'Counts male'!U61))</f>
        <v>5.3822354002836144E-3</v>
      </c>
      <c r="W61" s="4">
        <f>'Deaths male'!W61/(0.5*('Counts male'!W61+'Counts male'!V61))</f>
        <v>5.9652003537871484E-3</v>
      </c>
      <c r="X61" s="4">
        <f>'Deaths male'!X61/(0.5*('Counts male'!X61+'Counts male'!W61))</f>
        <v>5.4627161838803184E-3</v>
      </c>
      <c r="Y61" s="4">
        <f>'Deaths male'!Y61/(0.5*('Counts male'!Y61+'Counts male'!X61))</f>
        <v>5.3854130794718097E-3</v>
      </c>
      <c r="Z61" s="4">
        <f>'Deaths male'!Z61/(0.5*('Counts male'!Z61+'Counts male'!Y61))</f>
        <v>5.1684188239670579E-3</v>
      </c>
      <c r="AA61" s="4">
        <f ca="1">'Deaths male'!AA61/(0.5*('Counts male'!AA61+'Counts male'!Z61))</f>
        <v>5.1129697513688059E-3</v>
      </c>
      <c r="AH61" cm="1">
        <f t="array" aca="1" ref="AH61:AI61" ca="1">LINEST(LOG10( INDIRECT( AH$1 &amp; ROW() ):U61),INDIRECT( AH$1 &amp; "$2"):U$2,TRUE,FALSE)</f>
        <v>-9.7489489514338522E-3</v>
      </c>
      <c r="AI61">
        <f ca="1"/>
        <v>17.411764795615387</v>
      </c>
      <c r="AK61" s="4">
        <f t="shared" ca="1" si="17"/>
        <v>8.2010015267583638E-3</v>
      </c>
      <c r="AL61" s="4">
        <f t="shared" ca="1" si="17"/>
        <v>8.0189580917632234E-3</v>
      </c>
      <c r="AM61" s="4">
        <f t="shared" ca="1" si="17"/>
        <v>7.840955603732519E-3</v>
      </c>
      <c r="AN61" s="4">
        <f t="shared" ca="1" si="17"/>
        <v>7.666904362906562E-3</v>
      </c>
      <c r="AO61" s="4">
        <f t="shared" ca="1" si="17"/>
        <v>7.4967166606547397E-3</v>
      </c>
      <c r="AP61" s="4">
        <f t="shared" ca="1" si="17"/>
        <v>7.3303067352769062E-3</v>
      </c>
      <c r="AQ61" s="4">
        <f t="shared" ca="1" si="17"/>
        <v>7.1675907287862646E-3</v>
      </c>
      <c r="AR61" s="4">
        <f t="shared" ca="1" si="17"/>
        <v>7.008486644650912E-3</v>
      </c>
      <c r="AS61" s="4">
        <f t="shared" ca="1" si="17"/>
        <v>6.8529143064740491E-3</v>
      </c>
      <c r="AT61" s="4">
        <f t="shared" ca="1" si="17"/>
        <v>6.7007953175910679E-3</v>
      </c>
      <c r="AU61" s="4">
        <f t="shared" ca="1" si="17"/>
        <v>6.5520530215637434E-3</v>
      </c>
      <c r="AV61" s="4">
        <f t="shared" ca="1" si="17"/>
        <v>6.4066124635509258E-3</v>
      </c>
      <c r="AW61" s="4">
        <f t="shared" ca="1" si="17"/>
        <v>6.2644003525371521E-3</v>
      </c>
      <c r="AX61" s="4">
        <f t="shared" ca="1" si="17"/>
        <v>6.1253450243995223E-3</v>
      </c>
      <c r="AY61" s="4">
        <f t="shared" ca="1" si="17"/>
        <v>5.989376405794322E-3</v>
      </c>
      <c r="AZ61" s="4">
        <f t="shared" ca="1" si="14"/>
        <v>5.8564259788456046E-3</v>
      </c>
      <c r="BA61" s="4">
        <f t="shared" ca="1" si="16"/>
        <v>5.7264267466170509E-3</v>
      </c>
      <c r="BB61" s="4">
        <f t="shared" ca="1" si="16"/>
        <v>5.599313199350797E-3</v>
      </c>
      <c r="BC61" s="4">
        <f t="shared" ca="1" si="16"/>
        <v>5.4750212814554562E-3</v>
      </c>
      <c r="BD61" s="4">
        <f t="shared" ca="1" si="16"/>
        <v>5.3534883592268757E-3</v>
      </c>
      <c r="BE61" s="4">
        <f t="shared" ca="1" si="16"/>
        <v>5.2346531892857057E-3</v>
      </c>
      <c r="BF61" s="4">
        <f t="shared" ca="1" si="16"/>
        <v>5.118455887715089E-3</v>
      </c>
      <c r="BG61" s="4">
        <f t="shared" ca="1" si="16"/>
        <v>5.0048378998839085E-3</v>
      </c>
      <c r="BH61" s="4">
        <f t="shared" ca="1" si="16"/>
        <v>4.8937419709395831E-3</v>
      </c>
      <c r="BI61" s="4">
        <f t="shared" ca="1" si="16"/>
        <v>4.7851121169561472E-3</v>
      </c>
      <c r="BJ61" s="4">
        <f t="shared" ca="1" si="16"/>
        <v>4.6788935967223321E-3</v>
      </c>
      <c r="BK61" s="4">
        <f t="shared" ca="1" si="16"/>
        <v>4.5750328841563173E-3</v>
      </c>
      <c r="BL61" s="4">
        <f t="shared" ca="1" si="16"/>
        <v>4.4734776413326138E-3</v>
      </c>
      <c r="BM61" s="4">
        <f t="shared" ca="1" si="16"/>
        <v>4.3741766921076555E-3</v>
      </c>
      <c r="BN61" s="4">
        <f t="shared" ca="1" si="16"/>
        <v>4.2770799963310754E-3</v>
      </c>
      <c r="BO61" s="4">
        <f t="shared" ca="1" si="16"/>
        <v>4.1821386246290214E-3</v>
      </c>
    </row>
    <row r="62" spans="1:67" x14ac:dyDescent="0.2">
      <c r="A62" s="1">
        <v>59</v>
      </c>
      <c r="B62" s="17">
        <f>'Deaths male'!B62/'Counts male'!B62</f>
        <v>9.6519303860772149E-3</v>
      </c>
      <c r="C62" s="4">
        <f>'Deaths male'!C62/(0.5*('Counts male'!C62+'Counts male'!B62))</f>
        <v>9.0920200415495547E-3</v>
      </c>
      <c r="D62" s="4">
        <f>'Deaths male'!D62/(0.5*('Counts male'!D62+'Counts male'!C62))</f>
        <v>8.538255296134771E-3</v>
      </c>
      <c r="E62" s="4">
        <f>'Deaths male'!E62/(0.5*('Counts male'!E62+'Counts male'!D62))</f>
        <v>8.6870702557317308E-3</v>
      </c>
      <c r="F62" s="4">
        <f>'Deaths male'!F62/(0.5*('Counts male'!F62+'Counts male'!E62))</f>
        <v>8.9021739130434787E-3</v>
      </c>
      <c r="G62" s="4">
        <f>'Deaths male'!G62/(0.5*('Counts male'!G62+'Counts male'!F62))</f>
        <v>7.4013925444736889E-3</v>
      </c>
      <c r="H62" s="4">
        <f>'Deaths male'!H62/(0.5*('Counts male'!H62+'Counts male'!G62))</f>
        <v>7.792367412991376E-3</v>
      </c>
      <c r="I62" s="4">
        <f>'Deaths male'!I62/(0.5*('Counts male'!I62+'Counts male'!H62))</f>
        <v>8.0742487298090092E-3</v>
      </c>
      <c r="J62" s="4">
        <f>'Deaths male'!J62/(0.5*('Counts male'!J62+'Counts male'!I62))</f>
        <v>7.5740198525674754E-3</v>
      </c>
      <c r="K62" s="4">
        <f>'Deaths male'!K62/(0.5*('Counts male'!K62+'Counts male'!J62))</f>
        <v>6.6605835189928533E-3</v>
      </c>
      <c r="L62" s="4">
        <f>'Deaths male'!L62/(0.5*('Counts male'!L62+'Counts male'!K62))</f>
        <v>7.3891972943880644E-3</v>
      </c>
      <c r="M62" s="4">
        <f>'Deaths male'!M62/(0.5*('Counts male'!M62+'Counts male'!L62))</f>
        <v>6.8621973929236498E-3</v>
      </c>
      <c r="N62" s="4">
        <f>'Deaths male'!N62/(0.5*('Counts male'!N62+'Counts male'!M62))</f>
        <v>7.3210762166448446E-3</v>
      </c>
      <c r="O62" s="4">
        <f>'Deaths male'!O62/(0.5*('Counts male'!O62+'Counts male'!N62))</f>
        <v>7.0382636493028523E-3</v>
      </c>
      <c r="P62" s="4">
        <f>'Deaths male'!P62/(0.5*('Counts male'!P62+'Counts male'!O62))</f>
        <v>6.4947835910664706E-3</v>
      </c>
      <c r="Q62" s="4">
        <f>'Deaths male'!Q62/(0.5*('Counts male'!Q62+'Counts male'!P62))</f>
        <v>6.5119588566693535E-3</v>
      </c>
      <c r="R62" s="4">
        <f>'Deaths male'!R62/(0.5*('Counts male'!R62+'Counts male'!Q62))</f>
        <v>6.2747177481717155E-3</v>
      </c>
      <c r="S62" s="4">
        <f>'Deaths male'!S62/(0.5*('Counts male'!S62+'Counts male'!R62))</f>
        <v>6.3051702395964691E-3</v>
      </c>
      <c r="T62" s="4">
        <f>'Deaths male'!T62/(0.5*('Counts male'!T62+'Counts male'!S62))</f>
        <v>6.3618154988454327E-3</v>
      </c>
      <c r="U62" s="4">
        <f>'Deaths male'!U62/(0.5*('Counts male'!U62+'Counts male'!T62))</f>
        <v>6.0147856499612557E-3</v>
      </c>
      <c r="V62" s="4">
        <f>'Deaths male'!V62/(0.5*('Counts male'!V62+'Counts male'!U62))</f>
        <v>6.3102657149094448E-3</v>
      </c>
      <c r="W62" s="4">
        <f>'Deaths male'!W62/(0.5*('Counts male'!W62+'Counts male'!V62))</f>
        <v>6.3068241618562627E-3</v>
      </c>
      <c r="X62" s="4">
        <f>'Deaths male'!X62/(0.5*('Counts male'!X62+'Counts male'!W62))</f>
        <v>5.6207321302574774E-3</v>
      </c>
      <c r="Y62" s="4">
        <f>'Deaths male'!Y62/(0.5*('Counts male'!Y62+'Counts male'!X62))</f>
        <v>5.9201445234752887E-3</v>
      </c>
      <c r="Z62" s="4">
        <f>'Deaths male'!Z62/(0.5*('Counts male'!Z62+'Counts male'!Y62))</f>
        <v>5.7956505246197828E-3</v>
      </c>
      <c r="AA62" s="4">
        <f ca="1">'Deaths male'!AA62/(0.5*('Counts male'!AA62+'Counts male'!Z62))</f>
        <v>5.7686486461768537E-3</v>
      </c>
      <c r="AH62" cm="1">
        <f t="array" aca="1" ref="AH62:AI62" ca="1">LINEST(LOG10( INDIRECT( AH$1 &amp; ROW() ):U62),INDIRECT( AH$1 &amp; "$2"):U$2,TRUE,FALSE)</f>
        <v>-9.1359183415268049E-3</v>
      </c>
      <c r="AI62">
        <f ca="1"/>
        <v>16.226654448795102</v>
      </c>
      <c r="AK62" s="4">
        <f t="shared" ca="1" si="17"/>
        <v>9.0119290880253909E-3</v>
      </c>
      <c r="AL62" s="4">
        <f t="shared" ca="1" si="17"/>
        <v>8.824332164439638E-3</v>
      </c>
      <c r="AM62" s="4">
        <f t="shared" ca="1" si="17"/>
        <v>8.6406403543313314E-3</v>
      </c>
      <c r="AN62" s="4">
        <f t="shared" ca="1" si="17"/>
        <v>8.4607723668615551E-3</v>
      </c>
      <c r="AO62" s="4">
        <f t="shared" ca="1" si="17"/>
        <v>8.2846486033832482E-3</v>
      </c>
      <c r="AP62" s="4">
        <f t="shared" ca="1" si="17"/>
        <v>8.1121911222155185E-3</v>
      </c>
      <c r="AQ62" s="4">
        <f t="shared" ca="1" si="17"/>
        <v>7.9433236041511028E-3</v>
      </c>
      <c r="AR62" s="4">
        <f t="shared" ca="1" si="17"/>
        <v>7.7779713186826253E-3</v>
      </c>
      <c r="AS62" s="4">
        <f t="shared" ca="1" si="17"/>
        <v>7.616061090931066E-3</v>
      </c>
      <c r="AT62" s="4">
        <f t="shared" ca="1" si="17"/>
        <v>7.4575212692631681E-3</v>
      </c>
      <c r="AU62" s="4">
        <f t="shared" ca="1" si="17"/>
        <v>7.3022816935825255E-3</v>
      </c>
      <c r="AV62" s="4">
        <f t="shared" ca="1" si="17"/>
        <v>7.1502736642813534E-3</v>
      </c>
      <c r="AW62" s="4">
        <f t="shared" ca="1" si="17"/>
        <v>7.0014299118380217E-3</v>
      </c>
      <c r="AX62" s="4">
        <f t="shared" ca="1" si="17"/>
        <v>6.8556845670474896E-3</v>
      </c>
      <c r="AY62" s="4">
        <f t="shared" ca="1" si="17"/>
        <v>6.7129731318719341E-3</v>
      </c>
      <c r="AZ62" s="4">
        <f t="shared" ca="1" si="14"/>
        <v>6.5732324508976613E-3</v>
      </c>
      <c r="BA62" s="4">
        <f t="shared" ca="1" si="16"/>
        <v>6.4364006833862019E-3</v>
      </c>
      <c r="BB62" s="4">
        <f t="shared" ca="1" si="16"/>
        <v>6.3024172759076694E-3</v>
      </c>
      <c r="BC62" s="4">
        <f t="shared" ca="1" si="16"/>
        <v>6.1712229355432979E-3</v>
      </c>
      <c r="BD62" s="4">
        <f t="shared" ca="1" si="16"/>
        <v>6.0427596036460645E-3</v>
      </c>
      <c r="BE62" s="4">
        <f t="shared" ca="1" si="16"/>
        <v>5.9169704301472916E-3</v>
      </c>
      <c r="BF62" s="4">
        <f t="shared" ca="1" si="16"/>
        <v>5.7937997483985381E-3</v>
      </c>
      <c r="BG62" s="4">
        <f t="shared" ca="1" si="16"/>
        <v>5.6731930505367796E-3</v>
      </c>
      <c r="BH62" s="4">
        <f t="shared" ca="1" si="16"/>
        <v>5.5550969633623992E-3</v>
      </c>
      <c r="BI62" s="4">
        <f t="shared" ca="1" si="16"/>
        <v>5.4394592247197305E-3</v>
      </c>
      <c r="BJ62" s="4">
        <f t="shared" ca="1" si="16"/>
        <v>5.3262286603688123E-3</v>
      </c>
      <c r="BK62" s="4">
        <f t="shared" ca="1" si="16"/>
        <v>5.2153551613388707E-3</v>
      </c>
      <c r="BL62" s="4">
        <f t="shared" ca="1" si="16"/>
        <v>5.1067896617529628E-3</v>
      </c>
      <c r="BM62" s="4">
        <f t="shared" ca="1" si="16"/>
        <v>5.0004841171146456E-3</v>
      </c>
      <c r="BN62" s="4">
        <f t="shared" ca="1" si="16"/>
        <v>4.8963914830462913E-3</v>
      </c>
      <c r="BO62" s="4">
        <f t="shared" ca="1" si="16"/>
        <v>4.7944656944699602E-3</v>
      </c>
    </row>
    <row r="63" spans="1:67" x14ac:dyDescent="0.2">
      <c r="A63" s="1">
        <v>60</v>
      </c>
      <c r="B63" s="17">
        <f>'Deaths male'!B63/'Counts male'!B63</f>
        <v>1.018483125978718E-2</v>
      </c>
      <c r="C63" s="4">
        <f>'Deaths male'!C63/(0.5*('Counts male'!C63+'Counts male'!B63))</f>
        <v>1.0007799095304944E-2</v>
      </c>
      <c r="D63" s="4">
        <f>'Deaths male'!D63/(0.5*('Counts male'!D63+'Counts male'!C63))</f>
        <v>1.013461384158648E-2</v>
      </c>
      <c r="E63" s="4">
        <f>'Deaths male'!E63/(0.5*('Counts male'!E63+'Counts male'!D63))</f>
        <v>9.9021983577692162E-3</v>
      </c>
      <c r="F63" s="4">
        <f>'Deaths male'!F63/(0.5*('Counts male'!F63+'Counts male'!E63))</f>
        <v>9.9161238364990061E-3</v>
      </c>
      <c r="G63" s="4">
        <f>'Deaths male'!G63/(0.5*('Counts male'!G63+'Counts male'!F63))</f>
        <v>9.3024277469344278E-3</v>
      </c>
      <c r="H63" s="4">
        <f>'Deaths male'!H63/(0.5*('Counts male'!H63+'Counts male'!G63))</f>
        <v>8.3601952911459224E-3</v>
      </c>
      <c r="I63" s="4">
        <f>'Deaths male'!I63/(0.5*('Counts male'!I63+'Counts male'!H63))</f>
        <v>8.2883896370314E-3</v>
      </c>
      <c r="J63" s="4">
        <f>'Deaths male'!J63/(0.5*('Counts male'!J63+'Counts male'!I63))</f>
        <v>8.375674129051278E-3</v>
      </c>
      <c r="K63" s="4">
        <f>'Deaths male'!K63/(0.5*('Counts male'!K63+'Counts male'!J63))</f>
        <v>8.0667846286466127E-3</v>
      </c>
      <c r="L63" s="4">
        <f>'Deaths male'!L63/(0.5*('Counts male'!L63+'Counts male'!K63))</f>
        <v>8.07769528878928E-3</v>
      </c>
      <c r="M63" s="4">
        <f>'Deaths male'!M63/(0.5*('Counts male'!M63+'Counts male'!L63))</f>
        <v>7.2488487122633468E-3</v>
      </c>
      <c r="N63" s="4">
        <f>'Deaths male'!N63/(0.5*('Counts male'!N63+'Counts male'!M63))</f>
        <v>7.2735804786485218E-3</v>
      </c>
      <c r="O63" s="4">
        <f>'Deaths male'!O63/(0.5*('Counts male'!O63+'Counts male'!N63))</f>
        <v>7.5184476124979093E-3</v>
      </c>
      <c r="P63" s="4">
        <f>'Deaths male'!P63/(0.5*('Counts male'!P63+'Counts male'!O63))</f>
        <v>7.5109089221056542E-3</v>
      </c>
      <c r="Q63" s="4">
        <f>'Deaths male'!Q63/(0.5*('Counts male'!Q63+'Counts male'!P63))</f>
        <v>7.3640552995391708E-3</v>
      </c>
      <c r="R63" s="4">
        <f>'Deaths male'!R63/(0.5*('Counts male'!R63+'Counts male'!Q63))</f>
        <v>7.3292967775585643E-3</v>
      </c>
      <c r="S63" s="4">
        <f>'Deaths male'!S63/(0.5*('Counts male'!S63+'Counts male'!R63))</f>
        <v>7.1708185053380785E-3</v>
      </c>
      <c r="T63" s="4">
        <f>'Deaths male'!T63/(0.5*('Counts male'!T63+'Counts male'!S63))</f>
        <v>6.7755659435894738E-3</v>
      </c>
      <c r="U63" s="4">
        <f>'Deaths male'!U63/(0.5*('Counts male'!U63+'Counts male'!T63))</f>
        <v>6.6411632305493507E-3</v>
      </c>
      <c r="V63" s="4">
        <f>'Deaths male'!V63/(0.5*('Counts male'!V63+'Counts male'!U63))</f>
        <v>6.7902274641954505E-3</v>
      </c>
      <c r="W63" s="4">
        <f>'Deaths male'!W63/(0.5*('Counts male'!W63+'Counts male'!V63))</f>
        <v>6.8867783799910496E-3</v>
      </c>
      <c r="X63" s="4">
        <f>'Deaths male'!X63/(0.5*('Counts male'!X63+'Counts male'!W63))</f>
        <v>6.5228544206386045E-3</v>
      </c>
      <c r="Y63" s="4">
        <f>'Deaths male'!Y63/(0.5*('Counts male'!Y63+'Counts male'!X63))</f>
        <v>6.6521201629368707E-3</v>
      </c>
      <c r="Z63" s="4">
        <f>'Deaths male'!Z63/(0.5*('Counts male'!Z63+'Counts male'!Y63))</f>
        <v>6.1190100259743323E-3</v>
      </c>
      <c r="AA63" s="4">
        <f ca="1">'Deaths male'!AA63/(0.5*('Counts male'!AA63+'Counts male'!Z63))</f>
        <v>6.0360406041809894E-3</v>
      </c>
      <c r="AH63" cm="1">
        <f t="array" aca="1" ref="AH63:AI63" ca="1">LINEST(LOG10( INDIRECT( AH$1 &amp; ROW() ):U63),INDIRECT( AH$1 &amp; "$2"):U$2,TRUE,FALSE)</f>
        <v>-6.3231798608078408E-3</v>
      </c>
      <c r="AI63">
        <f ca="1"/>
        <v>10.600252153077804</v>
      </c>
      <c r="AK63" s="4">
        <f t="shared" ca="1" si="17"/>
        <v>8.9927481642030505E-3</v>
      </c>
      <c r="AL63" s="4">
        <f t="shared" ca="1" si="17"/>
        <v>8.8627653601482774E-3</v>
      </c>
      <c r="AM63" s="4">
        <f t="shared" ca="1" si="17"/>
        <v>8.7346613509892475E-3</v>
      </c>
      <c r="AN63" s="4">
        <f t="shared" ca="1" si="17"/>
        <v>8.6084089802857221E-3</v>
      </c>
      <c r="AO63" s="4">
        <f t="shared" ca="1" si="17"/>
        <v>8.483981484121399E-3</v>
      </c>
      <c r="AP63" s="4">
        <f t="shared" ca="1" si="17"/>
        <v>8.3613524854305784E-3</v>
      </c>
      <c r="AQ63" s="4">
        <f t="shared" ca="1" si="17"/>
        <v>8.2404959884063555E-3</v>
      </c>
      <c r="AR63" s="4">
        <f t="shared" ca="1" si="17"/>
        <v>8.1213863729898833E-3</v>
      </c>
      <c r="AS63" s="4">
        <f t="shared" ca="1" si="17"/>
        <v>8.0039983894393627E-3</v>
      </c>
      <c r="AT63" s="4">
        <f t="shared" ca="1" si="17"/>
        <v>7.8883071529772322E-3</v>
      </c>
      <c r="AU63" s="4">
        <f t="shared" ca="1" si="17"/>
        <v>7.7742881385149849E-3</v>
      </c>
      <c r="AV63" s="4">
        <f t="shared" ca="1" si="17"/>
        <v>7.6619171754542751E-3</v>
      </c>
      <c r="AW63" s="4">
        <f t="shared" ca="1" si="17"/>
        <v>7.5511704425628365E-3</v>
      </c>
      <c r="AX63" s="4">
        <f t="shared" ca="1" si="17"/>
        <v>7.4420244629247977E-3</v>
      </c>
      <c r="AY63" s="4">
        <f t="shared" ca="1" si="17"/>
        <v>7.3344560989639573E-3</v>
      </c>
      <c r="AZ63" s="4">
        <f t="shared" ca="1" si="14"/>
        <v>7.2284425475387182E-3</v>
      </c>
      <c r="BA63" s="4">
        <f t="shared" ca="1" si="16"/>
        <v>7.1239613351082075E-3</v>
      </c>
      <c r="BB63" s="4">
        <f t="shared" ca="1" si="16"/>
        <v>7.0209903129682585E-3</v>
      </c>
      <c r="BC63" s="4">
        <f t="shared" ca="1" si="16"/>
        <v>6.9195076525559746E-3</v>
      </c>
      <c r="BD63" s="4">
        <f t="shared" ca="1" si="16"/>
        <v>6.8194918408224538E-3</v>
      </c>
      <c r="BE63" s="4">
        <f t="shared" ca="1" si="16"/>
        <v>6.7209216756723561E-3</v>
      </c>
      <c r="BF63" s="4">
        <f t="shared" ca="1" si="16"/>
        <v>6.6237762614691697E-3</v>
      </c>
      <c r="BG63" s="4">
        <f t="shared" ca="1" si="16"/>
        <v>6.5280350046057062E-3</v>
      </c>
      <c r="BH63" s="4">
        <f t="shared" ca="1" si="16"/>
        <v>6.4336776091385396E-3</v>
      </c>
      <c r="BI63" s="4">
        <f t="shared" ca="1" si="16"/>
        <v>6.3406840724853754E-3</v>
      </c>
      <c r="BJ63" s="4">
        <f t="shared" ca="1" si="16"/>
        <v>6.2490346811849666E-3</v>
      </c>
      <c r="BK63" s="4">
        <f t="shared" ca="1" si="16"/>
        <v>6.1587100067179018E-3</v>
      </c>
      <c r="BL63" s="4">
        <f t="shared" ca="1" si="16"/>
        <v>6.0696909013880952E-3</v>
      </c>
      <c r="BM63" s="4">
        <f t="shared" ca="1" si="16"/>
        <v>5.9819584942637956E-3</v>
      </c>
      <c r="BN63" s="4">
        <f t="shared" ca="1" si="16"/>
        <v>5.8954941871770224E-3</v>
      </c>
      <c r="BO63" s="4">
        <f t="shared" ca="1" si="16"/>
        <v>5.8102796507810755E-3</v>
      </c>
    </row>
    <row r="64" spans="1:67" x14ac:dyDescent="0.2">
      <c r="A64" s="1">
        <v>61</v>
      </c>
      <c r="B64" s="17">
        <f>'Deaths male'!B64/'Counts male'!B64</f>
        <v>1.1094098718015259E-2</v>
      </c>
      <c r="C64" s="4">
        <f>'Deaths male'!C64/(0.5*('Counts male'!C64+'Counts male'!B64))</f>
        <v>1.0779957922569902E-2</v>
      </c>
      <c r="D64" s="4">
        <f>'Deaths male'!D64/(0.5*('Counts male'!D64+'Counts male'!C64))</f>
        <v>1.1087844997224885E-2</v>
      </c>
      <c r="E64" s="4">
        <f>'Deaths male'!E64/(0.5*('Counts male'!E64+'Counts male'!D64))</f>
        <v>1.1012335813814113E-2</v>
      </c>
      <c r="F64" s="4">
        <f>'Deaths male'!F64/(0.5*('Counts male'!F64+'Counts male'!E64))</f>
        <v>1.0027272299807212E-2</v>
      </c>
      <c r="G64" s="4">
        <f>'Deaths male'!G64/(0.5*('Counts male'!G64+'Counts male'!F64))</f>
        <v>1.0515818050861544E-2</v>
      </c>
      <c r="H64" s="4">
        <f>'Deaths male'!H64/(0.5*('Counts male'!H64+'Counts male'!G64))</f>
        <v>1.0262390670553935E-2</v>
      </c>
      <c r="I64" s="4">
        <f>'Deaths male'!I64/(0.5*('Counts male'!I64+'Counts male'!H64))</f>
        <v>8.6115741843296022E-3</v>
      </c>
      <c r="J64" s="4">
        <f>'Deaths male'!J64/(0.5*('Counts male'!J64+'Counts male'!I64))</f>
        <v>9.2594913965285269E-3</v>
      </c>
      <c r="K64" s="4">
        <f>'Deaths male'!K64/(0.5*('Counts male'!K64+'Counts male'!J64))</f>
        <v>9.5440734806097691E-3</v>
      </c>
      <c r="L64" s="4">
        <f>'Deaths male'!L64/(0.5*('Counts male'!L64+'Counts male'!K64))</f>
        <v>8.102577718369048E-3</v>
      </c>
      <c r="M64" s="4">
        <f>'Deaths male'!M64/(0.5*('Counts male'!M64+'Counts male'!L64))</f>
        <v>7.9956301856229338E-3</v>
      </c>
      <c r="N64" s="4">
        <f>'Deaths male'!N64/(0.5*('Counts male'!N64+'Counts male'!M64))</f>
        <v>8.1793728828945048E-3</v>
      </c>
      <c r="O64" s="4">
        <f>'Deaths male'!O64/(0.5*('Counts male'!O64+'Counts male'!N64))</f>
        <v>8.0336485917458754E-3</v>
      </c>
      <c r="P64" s="4">
        <f>'Deaths male'!P64/(0.5*('Counts male'!P64+'Counts male'!O64))</f>
        <v>8.161544227886057E-3</v>
      </c>
      <c r="Q64" s="4">
        <f>'Deaths male'!Q64/(0.5*('Counts male'!Q64+'Counts male'!P64))</f>
        <v>7.9754744798857975E-3</v>
      </c>
      <c r="R64" s="4">
        <f>'Deaths male'!R64/(0.5*('Counts male'!R64+'Counts male'!Q64))</f>
        <v>7.9431807096837122E-3</v>
      </c>
      <c r="S64" s="4">
        <f>'Deaths male'!S64/(0.5*('Counts male'!S64+'Counts male'!R64))</f>
        <v>7.7142086766567499E-3</v>
      </c>
      <c r="T64" s="4">
        <f>'Deaths male'!T64/(0.5*('Counts male'!T64+'Counts male'!S64))</f>
        <v>7.6256871855300123E-3</v>
      </c>
      <c r="U64" s="4">
        <f>'Deaths male'!U64/(0.5*('Counts male'!U64+'Counts male'!T64))</f>
        <v>7.0338426552315307E-3</v>
      </c>
      <c r="V64" s="4">
        <f>'Deaths male'!V64/(0.5*('Counts male'!V64+'Counts male'!U64))</f>
        <v>7.7027795488618152E-3</v>
      </c>
      <c r="W64" s="4">
        <f>'Deaths male'!W64/(0.5*('Counts male'!W64+'Counts male'!V64))</f>
        <v>7.1327099633187035E-3</v>
      </c>
      <c r="X64" s="4">
        <f>'Deaths male'!X64/(0.5*('Counts male'!X64+'Counts male'!W64))</f>
        <v>7.1816430197933091E-3</v>
      </c>
      <c r="Y64" s="4">
        <f>'Deaths male'!Y64/(0.5*('Counts male'!Y64+'Counts male'!X64))</f>
        <v>6.7088529827363762E-3</v>
      </c>
      <c r="Z64" s="4">
        <f>'Deaths male'!Z64/(0.5*('Counts male'!Z64+'Counts male'!Y64))</f>
        <v>6.6587127563523798E-3</v>
      </c>
      <c r="AA64" s="4">
        <f ca="1">'Deaths male'!AA64/(0.5*('Counts male'!AA64+'Counts male'!Z64))</f>
        <v>6.4458809918631378E-3</v>
      </c>
      <c r="AH64" cm="1">
        <f t="array" aca="1" ref="AH64:AI64" ca="1">LINEST(LOG10( INDIRECT( AH$1 &amp; ROW() ):U64),INDIRECT( AH$1 &amp; "$2"):U$2,TRUE,FALSE)</f>
        <v>-5.1442732863112156E-3</v>
      </c>
      <c r="AI64">
        <f ca="1"/>
        <v>8.259078042425795</v>
      </c>
      <c r="AK64" s="4">
        <f t="shared" ca="1" si="17"/>
        <v>9.343970739916739E-3</v>
      </c>
      <c r="AL64" s="4">
        <f t="shared" ca="1" si="17"/>
        <v>9.2339431518174767E-3</v>
      </c>
      <c r="AM64" s="4">
        <f t="shared" ca="1" si="17"/>
        <v>9.1252111660354209E-3</v>
      </c>
      <c r="AN64" s="4">
        <f t="shared" ca="1" si="17"/>
        <v>9.0177595265299344E-3</v>
      </c>
      <c r="AO64" s="4">
        <f t="shared" ca="1" si="17"/>
        <v>8.911573156903935E-3</v>
      </c>
      <c r="AP64" s="4">
        <f t="shared" ca="1" si="17"/>
        <v>8.8066371582887059E-3</v>
      </c>
      <c r="AQ64" s="4">
        <f t="shared" ca="1" si="17"/>
        <v>8.7029368072535206E-3</v>
      </c>
      <c r="AR64" s="4">
        <f t="shared" ca="1" si="17"/>
        <v>8.6004575537395808E-3</v>
      </c>
      <c r="AS64" s="4">
        <f t="shared" ca="1" si="17"/>
        <v>8.4991850190188119E-3</v>
      </c>
      <c r="AT64" s="4">
        <f t="shared" ca="1" si="17"/>
        <v>8.3991049936761354E-3</v>
      </c>
      <c r="AU64" s="4">
        <f t="shared" ca="1" si="17"/>
        <v>8.3002034356159E-3</v>
      </c>
      <c r="AV64" s="4">
        <f t="shared" ca="1" si="17"/>
        <v>8.2024664680917306E-3</v>
      </c>
      <c r="AW64" s="4">
        <f t="shared" ca="1" si="17"/>
        <v>8.1058803777592607E-3</v>
      </c>
      <c r="AX64" s="4">
        <f t="shared" ca="1" si="17"/>
        <v>8.010431612752316E-3</v>
      </c>
      <c r="AY64" s="4">
        <f t="shared" ca="1" si="17"/>
        <v>7.9161067807812478E-3</v>
      </c>
      <c r="AZ64" s="4">
        <f t="shared" ca="1" si="14"/>
        <v>7.8228926472539342E-3</v>
      </c>
      <c r="BA64" s="4">
        <f t="shared" ca="1" si="16"/>
        <v>7.7307761334189954E-3</v>
      </c>
      <c r="BB64" s="4">
        <f t="shared" ca="1" si="16"/>
        <v>7.6397443145304715E-3</v>
      </c>
      <c r="BC64" s="4">
        <f t="shared" ca="1" si="16"/>
        <v>7.5497844180346481E-3</v>
      </c>
      <c r="BD64" s="4">
        <f t="shared" ca="1" si="16"/>
        <v>7.4608838217777342E-3</v>
      </c>
      <c r="BE64" s="4">
        <f t="shared" ca="1" si="16"/>
        <v>7.3730300522349326E-3</v>
      </c>
      <c r="BF64" s="4">
        <f t="shared" ca="1" si="16"/>
        <v>7.2862107827604133E-3</v>
      </c>
      <c r="BG64" s="4">
        <f t="shared" ca="1" si="16"/>
        <v>7.2004138318575665E-3</v>
      </c>
      <c r="BH64" s="4">
        <f t="shared" ca="1" si="16"/>
        <v>7.1156271614700554E-3</v>
      </c>
      <c r="BI64" s="4">
        <f t="shared" ca="1" si="16"/>
        <v>7.031838875292574E-3</v>
      </c>
      <c r="BJ64" s="4">
        <f t="shared" ca="1" si="16"/>
        <v>6.9490372171017792E-3</v>
      </c>
      <c r="BK64" s="4">
        <f t="shared" ca="1" si="16"/>
        <v>6.8672105691068817E-3</v>
      </c>
      <c r="BL64" s="4">
        <f t="shared" ca="1" si="16"/>
        <v>6.7863474503193745E-3</v>
      </c>
      <c r="BM64" s="4">
        <f t="shared" ca="1" si="16"/>
        <v>6.7064365149423566E-3</v>
      </c>
      <c r="BN64" s="4">
        <f t="shared" ca="1" si="16"/>
        <v>6.627466550778437E-3</v>
      </c>
      <c r="BO64" s="4">
        <f t="shared" ca="1" si="16"/>
        <v>6.5494264776566474E-3</v>
      </c>
    </row>
    <row r="65" spans="1:67" x14ac:dyDescent="0.2">
      <c r="A65" s="1">
        <v>62</v>
      </c>
      <c r="B65" s="17">
        <f>'Deaths male'!B65/'Counts male'!B65</f>
        <v>1.2233559485015226E-2</v>
      </c>
      <c r="C65" s="4">
        <f>'Deaths male'!C65/(0.5*('Counts male'!C65+'Counts male'!B65))</f>
        <v>1.1705430975695342E-2</v>
      </c>
      <c r="D65" s="4">
        <f>'Deaths male'!D65/(0.5*('Counts male'!D65+'Counts male'!C65))</f>
        <v>1.2026806271947313E-2</v>
      </c>
      <c r="E65" s="4">
        <f>'Deaths male'!E65/(0.5*('Counts male'!E65+'Counts male'!D65))</f>
        <v>1.1897998914882073E-2</v>
      </c>
      <c r="F65" s="4">
        <f>'Deaths male'!F65/(0.5*('Counts male'!F65+'Counts male'!E65))</f>
        <v>1.1439333611416582E-2</v>
      </c>
      <c r="G65" s="4">
        <f>'Deaths male'!G65/(0.5*('Counts male'!G65+'Counts male'!F65))</f>
        <v>1.1474961016081611E-2</v>
      </c>
      <c r="H65" s="4">
        <f>'Deaths male'!H65/(0.5*('Counts male'!H65+'Counts male'!G65))</f>
        <v>1.1307801036548428E-2</v>
      </c>
      <c r="I65" s="4">
        <f>'Deaths male'!I65/(0.5*('Counts male'!I65+'Counts male'!H65))</f>
        <v>1.0484677537168351E-2</v>
      </c>
      <c r="J65" s="4">
        <f>'Deaths male'!J65/(0.5*('Counts male'!J65+'Counts male'!I65))</f>
        <v>9.8146391266030666E-3</v>
      </c>
      <c r="K65" s="4">
        <f>'Deaths male'!K65/(0.5*('Counts male'!K65+'Counts male'!J65))</f>
        <v>9.9494083564894975E-3</v>
      </c>
      <c r="L65" s="4">
        <f>'Deaths male'!L65/(0.5*('Counts male'!L65+'Counts male'!K65))</f>
        <v>9.4641269785111243E-3</v>
      </c>
      <c r="M65" s="4">
        <f>'Deaths male'!M65/(0.5*('Counts male'!M65+'Counts male'!L65))</f>
        <v>8.6225220645996022E-3</v>
      </c>
      <c r="N65" s="4">
        <f>'Deaths male'!N65/(0.5*('Counts male'!N65+'Counts male'!M65))</f>
        <v>9.2472913894696834E-3</v>
      </c>
      <c r="O65" s="4">
        <f>'Deaths male'!O65/(0.5*('Counts male'!O65+'Counts male'!N65))</f>
        <v>8.7153530971318394E-3</v>
      </c>
      <c r="P65" s="4">
        <f>'Deaths male'!P65/(0.5*('Counts male'!P65+'Counts male'!O65))</f>
        <v>8.9347931919930516E-3</v>
      </c>
      <c r="Q65" s="4">
        <f>'Deaths male'!Q65/(0.5*('Counts male'!Q65+'Counts male'!P65))</f>
        <v>8.8483026573267908E-3</v>
      </c>
      <c r="R65" s="4">
        <f>'Deaths male'!R65/(0.5*('Counts male'!R65+'Counts male'!Q65))</f>
        <v>9.1023256253127752E-3</v>
      </c>
      <c r="S65" s="4">
        <f>'Deaths male'!S65/(0.5*('Counts male'!S65+'Counts male'!R65))</f>
        <v>8.4209934711541156E-3</v>
      </c>
      <c r="T65" s="4">
        <f>'Deaths male'!T65/(0.5*('Counts male'!T65+'Counts male'!S65))</f>
        <v>8.5787870829820267E-3</v>
      </c>
      <c r="U65" s="4">
        <f>'Deaths male'!U65/(0.5*('Counts male'!U65+'Counts male'!T65))</f>
        <v>7.8217790482900014E-3</v>
      </c>
      <c r="V65" s="4">
        <f>'Deaths male'!V65/(0.5*('Counts male'!V65+'Counts male'!U65))</f>
        <v>7.9201942756174336E-3</v>
      </c>
      <c r="W65" s="4">
        <f>'Deaths male'!W65/(0.5*('Counts male'!W65+'Counts male'!V65))</f>
        <v>8.9419036705212351E-3</v>
      </c>
      <c r="X65" s="4">
        <f>'Deaths male'!X65/(0.5*('Counts male'!X65+'Counts male'!W65))</f>
        <v>7.9956946259706306E-3</v>
      </c>
      <c r="Y65" s="4">
        <f>'Deaths male'!Y65/(0.5*('Counts male'!Y65+'Counts male'!X65))</f>
        <v>7.7893190641065996E-3</v>
      </c>
      <c r="Z65" s="4">
        <f>'Deaths male'!Z65/(0.5*('Counts male'!Z65+'Counts male'!Y65))</f>
        <v>7.6362631789450245E-3</v>
      </c>
      <c r="AA65" s="4">
        <f ca="1">'Deaths male'!AA65/(0.5*('Counts male'!AA65+'Counts male'!Z65))</f>
        <v>7.4125998221893077E-3</v>
      </c>
      <c r="AH65" cm="1">
        <f t="array" aca="1" ref="AH65:AI65" ca="1">LINEST(LOG10( INDIRECT( AH$1 &amp; ROW() ):U65),INDIRECT( AH$1 &amp; "$2"):U$2,TRUE,FALSE)</f>
        <v>-5.5231064416933155E-3</v>
      </c>
      <c r="AI65">
        <f ca="1"/>
        <v>9.0690185275917923</v>
      </c>
      <c r="AK65" s="4">
        <f t="shared" ca="1" si="17"/>
        <v>1.0539151419381698E-2</v>
      </c>
      <c r="AL65" s="4">
        <f t="shared" ca="1" si="17"/>
        <v>1.0405969239380837E-2</v>
      </c>
      <c r="AM65" s="4">
        <f t="shared" ca="1" si="17"/>
        <v>1.0274470068985252E-2</v>
      </c>
      <c r="AN65" s="4">
        <f t="shared" ca="1" si="17"/>
        <v>1.0144632640174418E-2</v>
      </c>
      <c r="AO65" s="4">
        <f t="shared" ca="1" si="17"/>
        <v>1.0016435953689652E-2</v>
      </c>
      <c r="AP65" s="4">
        <f t="shared" ca="1" si="17"/>
        <v>9.8898592756377895E-3</v>
      </c>
      <c r="AQ65" s="4">
        <f t="shared" ca="1" si="17"/>
        <v>9.7648821341376792E-3</v>
      </c>
      <c r="AR65" s="4">
        <f t="shared" ca="1" si="17"/>
        <v>9.6414843160093806E-3</v>
      </c>
      <c r="AS65" s="4">
        <f t="shared" ca="1" si="17"/>
        <v>9.5196458635047176E-3</v>
      </c>
      <c r="AT65" s="4">
        <f t="shared" ca="1" si="17"/>
        <v>9.3993470710795717E-3</v>
      </c>
      <c r="AU65" s="4">
        <f t="shared" ca="1" si="17"/>
        <v>9.2805684822067983E-3</v>
      </c>
      <c r="AV65" s="4">
        <f t="shared" ca="1" si="17"/>
        <v>9.163290886229334E-3</v>
      </c>
      <c r="AW65" s="4">
        <f t="shared" ca="1" si="17"/>
        <v>9.0474953152533521E-3</v>
      </c>
      <c r="AX65" s="4">
        <f t="shared" ca="1" si="17"/>
        <v>8.9331630410802512E-3</v>
      </c>
      <c r="AY65" s="4">
        <f t="shared" ca="1" si="17"/>
        <v>8.8202755721777815E-3</v>
      </c>
      <c r="AZ65" s="4">
        <f t="shared" ca="1" si="14"/>
        <v>8.7088146506893345E-3</v>
      </c>
      <c r="BA65" s="4">
        <f t="shared" ca="1" si="16"/>
        <v>8.5987622494809006E-3</v>
      </c>
      <c r="BB65" s="4">
        <f t="shared" ca="1" si="16"/>
        <v>8.4901005692256445E-3</v>
      </c>
      <c r="BC65" s="4">
        <f t="shared" ca="1" si="16"/>
        <v>8.3828120355248972E-3</v>
      </c>
      <c r="BD65" s="4">
        <f t="shared" ca="1" si="16"/>
        <v>8.2768792960658932E-3</v>
      </c>
      <c r="BE65" s="4">
        <f t="shared" ca="1" si="16"/>
        <v>8.1722852178153001E-3</v>
      </c>
      <c r="BF65" s="4">
        <f t="shared" ca="1" si="16"/>
        <v>8.0690128842481161E-3</v>
      </c>
      <c r="BG65" s="4">
        <f t="shared" ca="1" si="16"/>
        <v>7.9670455926118544E-3</v>
      </c>
      <c r="BH65" s="4">
        <f t="shared" ca="1" si="16"/>
        <v>7.8663668512248958E-3</v>
      </c>
      <c r="BI65" s="4">
        <f t="shared" ca="1" si="16"/>
        <v>7.7669603768093492E-3</v>
      </c>
      <c r="BJ65" s="4">
        <f t="shared" ca="1" si="16"/>
        <v>7.6688100918574599E-3</v>
      </c>
      <c r="BK65" s="4">
        <f t="shared" ca="1" si="16"/>
        <v>7.5719001220312474E-3</v>
      </c>
      <c r="BL65" s="4">
        <f t="shared" ca="1" si="16"/>
        <v>7.4762147935952209E-3</v>
      </c>
      <c r="BM65" s="4">
        <f t="shared" ca="1" si="16"/>
        <v>7.3817386308811872E-3</v>
      </c>
      <c r="BN65" s="4">
        <f t="shared" ca="1" si="16"/>
        <v>7.2884563537854155E-3</v>
      </c>
      <c r="BO65" s="4">
        <f t="shared" ca="1" si="16"/>
        <v>7.1963528752973091E-3</v>
      </c>
    </row>
    <row r="66" spans="1:67" x14ac:dyDescent="0.2">
      <c r="A66" s="1">
        <v>63</v>
      </c>
      <c r="B66" s="17">
        <f>'Deaths male'!B66/'Counts male'!B66</f>
        <v>1.5277158994553111E-2</v>
      </c>
      <c r="C66" s="4">
        <f>'Deaths male'!C66/(0.5*('Counts male'!C66+'Counts male'!B66))</f>
        <v>1.4113057713071645E-2</v>
      </c>
      <c r="D66" s="4">
        <f>'Deaths male'!D66/(0.5*('Counts male'!D66+'Counts male'!C66))</f>
        <v>1.4253724338603054E-2</v>
      </c>
      <c r="E66" s="4">
        <f>'Deaths male'!E66/(0.5*('Counts male'!E66+'Counts male'!D66))</f>
        <v>1.293920657775577E-2</v>
      </c>
      <c r="F66" s="4">
        <f>'Deaths male'!F66/(0.5*('Counts male'!F66+'Counts male'!E66))</f>
        <v>1.267394340696291E-2</v>
      </c>
      <c r="G66" s="4">
        <f>'Deaths male'!G66/(0.5*('Counts male'!G66+'Counts male'!F66))</f>
        <v>1.1742184148691649E-2</v>
      </c>
      <c r="H66" s="4">
        <f>'Deaths male'!H66/(0.5*('Counts male'!H66+'Counts male'!G66))</f>
        <v>1.1530923016614902E-2</v>
      </c>
      <c r="I66" s="4">
        <f>'Deaths male'!I66/(0.5*('Counts male'!I66+'Counts male'!H66))</f>
        <v>1.2229565770854763E-2</v>
      </c>
      <c r="J66" s="4">
        <f>'Deaths male'!J66/(0.5*('Counts male'!J66+'Counts male'!I66))</f>
        <v>1.0510271401597016E-2</v>
      </c>
      <c r="K66" s="4">
        <f>'Deaths male'!K66/(0.5*('Counts male'!K66+'Counts male'!J66))</f>
        <v>1.0441371988487219E-2</v>
      </c>
      <c r="L66" s="4">
        <f>'Deaths male'!L66/(0.5*('Counts male'!L66+'Counts male'!K66))</f>
        <v>1.1331178673133494E-2</v>
      </c>
      <c r="M66" s="4">
        <f>'Deaths male'!M66/(0.5*('Counts male'!M66+'Counts male'!L66))</f>
        <v>1.0377792774875194E-2</v>
      </c>
      <c r="N66" s="4">
        <f>'Deaths male'!N66/(0.5*('Counts male'!N66+'Counts male'!M66))</f>
        <v>1.0027028162505076E-2</v>
      </c>
      <c r="O66" s="4">
        <f>'Deaths male'!O66/(0.5*('Counts male'!O66+'Counts male'!N66))</f>
        <v>9.7824156518650437E-3</v>
      </c>
      <c r="P66" s="4">
        <f>'Deaths male'!P66/(0.5*('Counts male'!P66+'Counts male'!O66))</f>
        <v>9.159131391195164E-3</v>
      </c>
      <c r="Q66" s="4">
        <f>'Deaths male'!Q66/(0.5*('Counts male'!Q66+'Counts male'!P66))</f>
        <v>9.7510683297441312E-3</v>
      </c>
      <c r="R66" s="4">
        <f>'Deaths male'!R66/(0.5*('Counts male'!R66+'Counts male'!Q66))</f>
        <v>1.0056676144495545E-2</v>
      </c>
      <c r="S66" s="4">
        <f>'Deaths male'!S66/(0.5*('Counts male'!S66+'Counts male'!R66))</f>
        <v>9.4999428288295162E-3</v>
      </c>
      <c r="T66" s="4">
        <f>'Deaths male'!T66/(0.5*('Counts male'!T66+'Counts male'!S66))</f>
        <v>9.3665526171527944E-3</v>
      </c>
      <c r="U66" s="4">
        <f>'Deaths male'!U66/(0.5*('Counts male'!U66+'Counts male'!T66))</f>
        <v>8.5125364756612077E-3</v>
      </c>
      <c r="V66" s="4">
        <f>'Deaths male'!V66/(0.5*('Counts male'!V66+'Counts male'!U66))</f>
        <v>9.8897646399934425E-3</v>
      </c>
      <c r="W66" s="4">
        <f>'Deaths male'!W66/(0.5*('Counts male'!W66+'Counts male'!V66))</f>
        <v>9.3575525298971573E-3</v>
      </c>
      <c r="X66" s="4">
        <f>'Deaths male'!X66/(0.5*('Counts male'!X66+'Counts male'!W66))</f>
        <v>9.1129533497325641E-3</v>
      </c>
      <c r="Y66" s="4">
        <f>'Deaths male'!Y66/(0.5*('Counts male'!Y66+'Counts male'!X66))</f>
        <v>8.3571093524746429E-3</v>
      </c>
      <c r="Z66" s="4">
        <f>'Deaths male'!Z66/(0.5*('Counts male'!Z66+'Counts male'!Y66))</f>
        <v>8.6778904099161398E-3</v>
      </c>
      <c r="AA66" s="4">
        <f ca="1">'Deaths male'!AA66/(0.5*('Counts male'!AA66+'Counts male'!Z66))</f>
        <v>8.4095434572862022E-3</v>
      </c>
      <c r="AH66" cm="1">
        <f t="array" aca="1" ref="AH66:AI66" ca="1">LINEST(LOG10( INDIRECT( AH$1 &amp; ROW() ):U66),INDIRECT( AH$1 &amp; "$2"):U$2,TRUE,FALSE)</f>
        <v>-8.9918465660554919E-3</v>
      </c>
      <c r="AI66">
        <f ca="1"/>
        <v>16.103546821024409</v>
      </c>
      <c r="AK66" s="4">
        <f t="shared" ca="1" si="17"/>
        <v>1.3178127009317095E-2</v>
      </c>
      <c r="AL66" s="4">
        <f t="shared" ca="1" si="17"/>
        <v>1.2908085765880485E-2</v>
      </c>
      <c r="AM66" s="4">
        <f t="shared" ca="1" si="17"/>
        <v>1.2643578106473423E-2</v>
      </c>
      <c r="AN66" s="4">
        <f t="shared" ca="1" si="17"/>
        <v>1.2384490638964213E-2</v>
      </c>
      <c r="AO66" s="4">
        <f t="shared" ca="1" si="17"/>
        <v>1.213071229481036E-2</v>
      </c>
      <c r="AP66" s="4">
        <f t="shared" ca="1" si="17"/>
        <v>1.1882134281444245E-2</v>
      </c>
      <c r="AQ66" s="4">
        <f t="shared" ca="1" si="17"/>
        <v>1.1638650035635096E-2</v>
      </c>
      <c r="AR66" s="4">
        <f t="shared" ca="1" si="17"/>
        <v>1.1400155177805666E-2</v>
      </c>
      <c r="AS66" s="4">
        <f t="shared" ca="1" si="17"/>
        <v>1.1166547467285922E-2</v>
      </c>
      <c r="AT66" s="4">
        <f t="shared" ca="1" si="17"/>
        <v>1.0937726758483623E-2</v>
      </c>
      <c r="AU66" s="4">
        <f t="shared" ca="1" si="17"/>
        <v>1.0713594957952226E-2</v>
      </c>
      <c r="AV66" s="4">
        <f t="shared" ca="1" si="17"/>
        <v>1.0494055982339451E-2</v>
      </c>
      <c r="AW66" s="4">
        <f t="shared" ca="1" si="17"/>
        <v>1.0279015717197009E-2</v>
      </c>
      <c r="AX66" s="4">
        <f t="shared" ca="1" si="17"/>
        <v>1.006838197663488E-2</v>
      </c>
      <c r="AY66" s="4">
        <f t="shared" ca="1" si="17"/>
        <v>9.8620644638015356E-3</v>
      </c>
      <c r="AZ66" s="4">
        <f t="shared" ca="1" si="14"/>
        <v>9.6599747321747982E-3</v>
      </c>
      <c r="BA66" s="4">
        <f t="shared" ca="1" si="16"/>
        <v>9.4620261476454099E-3</v>
      </c>
      <c r="BB66" s="4">
        <f t="shared" ca="1" si="16"/>
        <v>9.2681338513780874E-3</v>
      </c>
      <c r="BC66" s="4">
        <f t="shared" ca="1" si="16"/>
        <v>9.0782147234327714E-3</v>
      </c>
      <c r="BD66" s="4">
        <f t="shared" ca="1" si="16"/>
        <v>8.8921873471321661E-3</v>
      </c>
      <c r="BE66" s="4">
        <f t="shared" ca="1" si="16"/>
        <v>8.7099719741589691E-3</v>
      </c>
      <c r="BF66" s="4">
        <f t="shared" ca="1" si="16"/>
        <v>8.5314904903687396E-3</v>
      </c>
      <c r="BG66" s="4">
        <f t="shared" ca="1" si="16"/>
        <v>8.3566663823026206E-3</v>
      </c>
      <c r="BH66" s="4">
        <f t="shared" ca="1" si="16"/>
        <v>8.1854247043869656E-3</v>
      </c>
      <c r="BI66" s="4">
        <f t="shared" ca="1" si="16"/>
        <v>8.0176920468047006E-3</v>
      </c>
      <c r="BJ66" s="4">
        <f t="shared" ca="1" si="16"/>
        <v>7.853396504025412E-3</v>
      </c>
      <c r="BK66" s="4">
        <f t="shared" ca="1" si="16"/>
        <v>7.6924676439797052E-3</v>
      </c>
      <c r="BL66" s="4">
        <f t="shared" ca="1" si="16"/>
        <v>7.5348364778657726E-3</v>
      </c>
      <c r="BM66" s="4">
        <f t="shared" ca="1" si="16"/>
        <v>7.3804354305746778E-3</v>
      </c>
      <c r="BN66" s="4">
        <f t="shared" ca="1" si="16"/>
        <v>7.229198311721129E-3</v>
      </c>
      <c r="BO66" s="4">
        <f t="shared" ca="1" si="16"/>
        <v>7.0810602872684843E-3</v>
      </c>
    </row>
    <row r="67" spans="1:67" x14ac:dyDescent="0.2">
      <c r="A67" s="1">
        <v>64</v>
      </c>
      <c r="B67" s="17">
        <f>'Deaths male'!B67/'Counts male'!B67</f>
        <v>1.6273488263185622E-2</v>
      </c>
      <c r="C67" s="4">
        <f>'Deaths male'!C67/(0.5*('Counts male'!C67+'Counts male'!B67))</f>
        <v>1.6088611571817898E-2</v>
      </c>
      <c r="D67" s="4">
        <f>'Deaths male'!D67/(0.5*('Counts male'!D67+'Counts male'!C67))</f>
        <v>1.5659449375317994E-2</v>
      </c>
      <c r="E67" s="4">
        <f>'Deaths male'!E67/(0.5*('Counts male'!E67+'Counts male'!D67))</f>
        <v>1.438350111818806E-2</v>
      </c>
      <c r="F67" s="4">
        <f>'Deaths male'!F67/(0.5*('Counts male'!F67+'Counts male'!E67))</f>
        <v>1.3635102461453089E-2</v>
      </c>
      <c r="G67" s="4">
        <f>'Deaths male'!G67/(0.5*('Counts male'!G67+'Counts male'!F67))</f>
        <v>1.3399500468720295E-2</v>
      </c>
      <c r="H67" s="4">
        <f>'Deaths male'!H67/(0.5*('Counts male'!H67+'Counts male'!G67))</f>
        <v>1.2721077397371411E-2</v>
      </c>
      <c r="I67" s="4">
        <f>'Deaths male'!I67/(0.5*('Counts male'!I67+'Counts male'!H67))</f>
        <v>1.2162401677066845E-2</v>
      </c>
      <c r="J67" s="4">
        <f>'Deaths male'!J67/(0.5*('Counts male'!J67+'Counts male'!I67))</f>
        <v>1.2685695209480888E-2</v>
      </c>
      <c r="K67" s="4">
        <f>'Deaths male'!K67/(0.5*('Counts male'!K67+'Counts male'!J67))</f>
        <v>1.2687082661754548E-2</v>
      </c>
      <c r="L67" s="4">
        <f>'Deaths male'!L67/(0.5*('Counts male'!L67+'Counts male'!K67))</f>
        <v>1.1519057191281384E-2</v>
      </c>
      <c r="M67" s="4">
        <f>'Deaths male'!M67/(0.5*('Counts male'!M67+'Counts male'!L67))</f>
        <v>1.12191182757623E-2</v>
      </c>
      <c r="N67" s="4">
        <f>'Deaths male'!N67/(0.5*('Counts male'!N67+'Counts male'!M67))</f>
        <v>1.1171164657182625E-2</v>
      </c>
      <c r="O67" s="4">
        <f>'Deaths male'!O67/(0.5*('Counts male'!O67+'Counts male'!N67))</f>
        <v>1.0902346128251235E-2</v>
      </c>
      <c r="P67" s="4">
        <f>'Deaths male'!P67/(0.5*('Counts male'!P67+'Counts male'!O67))</f>
        <v>1.0488068730322743E-2</v>
      </c>
      <c r="Q67" s="4">
        <f>'Deaths male'!Q67/(0.5*('Counts male'!Q67+'Counts male'!P67))</f>
        <v>1.0391985291948916E-2</v>
      </c>
      <c r="R67" s="4">
        <f>'Deaths male'!R67/(0.5*('Counts male'!R67+'Counts male'!Q67))</f>
        <v>1.0230104345117582E-2</v>
      </c>
      <c r="S67" s="4">
        <f>'Deaths male'!S67/(0.5*('Counts male'!S67+'Counts male'!R67))</f>
        <v>1.0226506024096386E-2</v>
      </c>
      <c r="T67" s="4">
        <f>'Deaths male'!T67/(0.5*('Counts male'!T67+'Counts male'!S67))</f>
        <v>1.0411604801655079E-2</v>
      </c>
      <c r="U67" s="4">
        <f>'Deaths male'!U67/(0.5*('Counts male'!U67+'Counts male'!T67))</f>
        <v>1.002075728294324E-2</v>
      </c>
      <c r="V67" s="4">
        <f>'Deaths male'!V67/(0.5*('Counts male'!V67+'Counts male'!U67))</f>
        <v>1.0638148174206712E-2</v>
      </c>
      <c r="W67" s="4">
        <f>'Deaths male'!W67/(0.5*('Counts male'!W67+'Counts male'!V67))</f>
        <v>1.0386077141898631E-2</v>
      </c>
      <c r="X67" s="4">
        <f>'Deaths male'!X67/(0.5*('Counts male'!X67+'Counts male'!W67))</f>
        <v>1.0014054019856387E-2</v>
      </c>
      <c r="Y67" s="4">
        <f>'Deaths male'!Y67/(0.5*('Counts male'!Y67+'Counts male'!X67))</f>
        <v>9.9283419271494668E-3</v>
      </c>
      <c r="Z67" s="4">
        <f>'Deaths male'!Z67/(0.5*('Counts male'!Z67+'Counts male'!Y67))</f>
        <v>9.1611471840326846E-3</v>
      </c>
      <c r="AA67" s="4">
        <f ca="1">'Deaths male'!AA67/(0.5*('Counts male'!AA67+'Counts male'!Z67))</f>
        <v>8.8757350354861184E-3</v>
      </c>
      <c r="AH67" cm="1">
        <f t="array" aca="1" ref="AH67:AI67" ca="1">LINEST(LOG10( INDIRECT( AH$1 &amp; ROW() ):U67),INDIRECT( AH$1 &amp; "$2"):U$2,TRUE,FALSE)</f>
        <v>-6.3667119137644996E-3</v>
      </c>
      <c r="AI67">
        <f ca="1"/>
        <v>10.852982519101021</v>
      </c>
      <c r="AK67" s="4">
        <f t="shared" ca="1" si="17"/>
        <v>1.3169178720576954E-2</v>
      </c>
      <c r="AL67" s="4">
        <f t="shared" ca="1" si="17"/>
        <v>1.2977528151892709E-2</v>
      </c>
      <c r="AM67" s="4">
        <f t="shared" ca="1" si="17"/>
        <v>1.2788666666814689E-2</v>
      </c>
      <c r="AN67" s="4">
        <f t="shared" ca="1" si="17"/>
        <v>1.260255367591283E-2</v>
      </c>
      <c r="AO67" s="4">
        <f t="shared" ca="1" si="17"/>
        <v>1.2419149180453407E-2</v>
      </c>
      <c r="AP67" s="4">
        <f t="shared" ca="1" si="17"/>
        <v>1.2238413763802896E-2</v>
      </c>
      <c r="AQ67" s="4">
        <f t="shared" ca="1" si="17"/>
        <v>1.2060308582956626E-2</v>
      </c>
      <c r="AR67" s="4">
        <f t="shared" ca="1" si="17"/>
        <v>1.1884795360190523E-2</v>
      </c>
      <c r="AS67" s="4">
        <f t="shared" ca="1" si="17"/>
        <v>1.1711836374835013E-2</v>
      </c>
      <c r="AT67" s="4">
        <f t="shared" ca="1" si="17"/>
        <v>1.1541394455167978E-2</v>
      </c>
      <c r="AU67" s="4">
        <f t="shared" ca="1" si="17"/>
        <v>1.1373432970425881E-2</v>
      </c>
      <c r="AV67" s="4">
        <f t="shared" ca="1" si="17"/>
        <v>1.1207915822931491E-2</v>
      </c>
      <c r="AW67" s="4">
        <f t="shared" ca="1" si="17"/>
        <v>1.1044807440335567E-2</v>
      </c>
      <c r="AX67" s="4">
        <f t="shared" ca="1" si="17"/>
        <v>1.0884072767972069E-2</v>
      </c>
      <c r="AY67" s="4">
        <f t="shared" ca="1" si="17"/>
        <v>1.0725677261324206E-2</v>
      </c>
      <c r="AZ67" s="4">
        <f t="shared" ca="1" si="14"/>
        <v>1.0569586878600143E-2</v>
      </c>
      <c r="BA67" s="4">
        <f t="shared" ca="1" si="16"/>
        <v>1.041576807341708E-2</v>
      </c>
      <c r="BB67" s="4">
        <f t="shared" ca="1" si="16"/>
        <v>1.0264187787591517E-2</v>
      </c>
      <c r="BC67" s="4">
        <f t="shared" ca="1" si="16"/>
        <v>1.0114813444034296E-2</v>
      </c>
      <c r="BD67" s="4">
        <f t="shared" ca="1" si="16"/>
        <v>9.9676129397496E-3</v>
      </c>
      <c r="BE67" s="4">
        <f t="shared" ca="1" si="16"/>
        <v>9.8225546389352804E-3</v>
      </c>
      <c r="BF67" s="4">
        <f t="shared" ca="1" si="16"/>
        <v>9.679607366183748E-3</v>
      </c>
      <c r="BG67" s="4">
        <f t="shared" ca="1" si="16"/>
        <v>9.538740399782095E-3</v>
      </c>
      <c r="BH67" s="4">
        <f t="shared" ca="1" si="16"/>
        <v>9.3999234651092316E-3</v>
      </c>
      <c r="BI67" s="4">
        <f t="shared" ca="1" si="16"/>
        <v>9.2631267281295965E-3</v>
      </c>
      <c r="BJ67" s="4">
        <f t="shared" ca="1" si="16"/>
        <v>9.1283207889812472E-3</v>
      </c>
      <c r="BK67" s="4">
        <f t="shared" ca="1" si="16"/>
        <v>8.9954766756572373E-3</v>
      </c>
      <c r="BL67" s="4">
        <f t="shared" ca="1" si="16"/>
        <v>8.8645658377792588E-3</v>
      </c>
      <c r="BM67" s="4">
        <f t="shared" ca="1" si="16"/>
        <v>8.7355601404616005E-3</v>
      </c>
      <c r="BN67" s="4">
        <f t="shared" ca="1" si="16"/>
        <v>8.6084318582644002E-3</v>
      </c>
      <c r="BO67" s="4">
        <f t="shared" ca="1" si="16"/>
        <v>8.4831536692351796E-3</v>
      </c>
    </row>
    <row r="68" spans="1:67" x14ac:dyDescent="0.2">
      <c r="A68" s="1">
        <v>65</v>
      </c>
      <c r="B68" s="17">
        <f>'Deaths male'!B68/'Counts male'!B68</f>
        <v>1.8252893844211551E-2</v>
      </c>
      <c r="C68" s="4">
        <f>'Deaths male'!C68/(0.5*('Counts male'!C68+'Counts male'!B68))</f>
        <v>1.7071776668070512E-2</v>
      </c>
      <c r="D68" s="4">
        <f>'Deaths male'!D68/(0.5*('Counts male'!D68+'Counts male'!C68))</f>
        <v>1.6550412646060362E-2</v>
      </c>
      <c r="E68" s="4">
        <f>'Deaths male'!E68/(0.5*('Counts male'!E68+'Counts male'!D68))</f>
        <v>1.682785577765962E-2</v>
      </c>
      <c r="F68" s="4">
        <f>'Deaths male'!F68/(0.5*('Counts male'!F68+'Counts male'!E68))</f>
        <v>1.5586138285524789E-2</v>
      </c>
      <c r="G68" s="4">
        <f>'Deaths male'!G68/(0.5*('Counts male'!G68+'Counts male'!F68))</f>
        <v>1.5759658495986255E-2</v>
      </c>
      <c r="H68" s="4">
        <f>'Deaths male'!H68/(0.5*('Counts male'!H68+'Counts male'!G68))</f>
        <v>1.406022195445074E-2</v>
      </c>
      <c r="I68" s="4">
        <f>'Deaths male'!I68/(0.5*('Counts male'!I68+'Counts male'!H68))</f>
        <v>1.4202243638303899E-2</v>
      </c>
      <c r="J68" s="4">
        <f>'Deaths male'!J68/(0.5*('Counts male'!J68+'Counts male'!I68))</f>
        <v>1.3714342399761921E-2</v>
      </c>
      <c r="K68" s="4">
        <f>'Deaths male'!K68/(0.5*('Counts male'!K68+'Counts male'!J68))</f>
        <v>1.3748592169838297E-2</v>
      </c>
      <c r="L68" s="4">
        <f>'Deaths male'!L68/(0.5*('Counts male'!L68+'Counts male'!K68))</f>
        <v>1.4225448264997111E-2</v>
      </c>
      <c r="M68" s="4">
        <f>'Deaths male'!M68/(0.5*('Counts male'!M68+'Counts male'!L68))</f>
        <v>1.1949864478353974E-2</v>
      </c>
      <c r="N68" s="4">
        <f>'Deaths male'!N68/(0.5*('Counts male'!N68+'Counts male'!M68))</f>
        <v>1.2331966030243929E-2</v>
      </c>
      <c r="O68" s="4">
        <f>'Deaths male'!O68/(0.5*('Counts male'!O68+'Counts male'!N68))</f>
        <v>1.2306988447901178E-2</v>
      </c>
      <c r="P68" s="4">
        <f>'Deaths male'!P68/(0.5*('Counts male'!P68+'Counts male'!O68))</f>
        <v>1.1177454024361117E-2</v>
      </c>
      <c r="Q68" s="4">
        <f>'Deaths male'!Q68/(0.5*('Counts male'!Q68+'Counts male'!P68))</f>
        <v>1.2163575050436132E-2</v>
      </c>
      <c r="R68" s="4">
        <f>'Deaths male'!R68/(0.5*('Counts male'!R68+'Counts male'!Q68))</f>
        <v>1.176564193859588E-2</v>
      </c>
      <c r="S68" s="4">
        <f>'Deaths male'!S68/(0.5*('Counts male'!S68+'Counts male'!R68))</f>
        <v>1.0945151209429366E-2</v>
      </c>
      <c r="T68" s="4">
        <f>'Deaths male'!T68/(0.5*('Counts male'!T68+'Counts male'!S68))</f>
        <v>1.1360536264078881E-2</v>
      </c>
      <c r="U68" s="4">
        <f>'Deaths male'!U68/(0.5*('Counts male'!U68+'Counts male'!T68))</f>
        <v>1.0995741702152482E-2</v>
      </c>
      <c r="V68" s="4">
        <f>'Deaths male'!V68/(0.5*('Counts male'!V68+'Counts male'!U68))</f>
        <v>1.1308040469866916E-2</v>
      </c>
      <c r="W68" s="4">
        <f>'Deaths male'!W68/(0.5*('Counts male'!W68+'Counts male'!V68))</f>
        <v>1.2088344465671473E-2</v>
      </c>
      <c r="X68" s="4">
        <f>'Deaths male'!X68/(0.5*('Counts male'!X68+'Counts male'!W68))</f>
        <v>1.1128605998114268E-2</v>
      </c>
      <c r="Y68" s="4">
        <f>'Deaths male'!Y68/(0.5*('Counts male'!Y68+'Counts male'!X68))</f>
        <v>1.0298430813124109E-2</v>
      </c>
      <c r="Z68" s="4">
        <f>'Deaths male'!Z68/(0.5*('Counts male'!Z68+'Counts male'!Y68))</f>
        <v>1.0726803399200844E-2</v>
      </c>
      <c r="AA68" s="4">
        <f ca="1">'Deaths male'!AA68/(0.5*('Counts male'!AA68+'Counts male'!Z68))</f>
        <v>1.039347360947023E-2</v>
      </c>
      <c r="AH68" cm="1">
        <f t="array" aca="1" ref="AH68:AI68" ca="1">LINEST(LOG10( INDIRECT( AH$1 &amp; ROW() ):U68),INDIRECT( AH$1 &amp; "$2"):U$2,TRUE,FALSE)</f>
        <v>-8.7349383840057103E-3</v>
      </c>
      <c r="AI68">
        <f ca="1"/>
        <v>15.671681168538976</v>
      </c>
      <c r="AK68" s="4">
        <f t="shared" ca="1" si="17"/>
        <v>1.5914917824945252E-2</v>
      </c>
      <c r="AL68" s="4">
        <f t="shared" ca="1" si="17"/>
        <v>1.5598019614962998E-2</v>
      </c>
      <c r="AM68" s="4">
        <f t="shared" ca="1" si="17"/>
        <v>1.5287431489430745E-2</v>
      </c>
      <c r="AN68" s="4">
        <f t="shared" ca="1" si="17"/>
        <v>1.4983027801801678E-2</v>
      </c>
      <c r="AO68" s="4">
        <f t="shared" ca="1" si="17"/>
        <v>1.4684685407405975E-2</v>
      </c>
      <c r="AP68" s="4">
        <f t="shared" ca="1" si="17"/>
        <v>1.4392283613633252E-2</v>
      </c>
      <c r="AQ68" s="4">
        <f t="shared" ca="1" si="17"/>
        <v>1.4105704131107224E-2</v>
      </c>
      <c r="AR68" s="4">
        <f t="shared" ca="1" si="17"/>
        <v>1.3824831025832332E-2</v>
      </c>
      <c r="AS68" s="4">
        <f t="shared" ca="1" si="17"/>
        <v>1.3549550672293451E-2</v>
      </c>
      <c r="AT68" s="4">
        <f t="shared" ca="1" si="17"/>
        <v>1.3279751707489296E-2</v>
      </c>
      <c r="AU68" s="4">
        <f t="shared" ca="1" si="17"/>
        <v>1.3015324985881227E-2</v>
      </c>
      <c r="AV68" s="4">
        <f t="shared" ca="1" si="17"/>
        <v>1.2756163535239113E-2</v>
      </c>
      <c r="AW68" s="4">
        <f t="shared" ca="1" si="17"/>
        <v>1.2502162513366288E-2</v>
      </c>
      <c r="AX68" s="4">
        <f t="shared" ca="1" si="17"/>
        <v>1.2253219165686361E-2</v>
      </c>
      <c r="AY68" s="4">
        <f t="shared" ca="1" si="17"/>
        <v>1.2009232783674389E-2</v>
      </c>
      <c r="AZ68" s="4">
        <f t="shared" ca="1" si="14"/>
        <v>1.1770104664115939E-2</v>
      </c>
      <c r="BA68" s="4">
        <f t="shared" ca="1" si="16"/>
        <v>1.1535738069177211E-2</v>
      </c>
      <c r="BB68" s="4">
        <f t="shared" ca="1" si="16"/>
        <v>1.1306038187270421E-2</v>
      </c>
      <c r="BC68" s="4">
        <f t="shared" ca="1" si="16"/>
        <v>1.1080912094698258E-2</v>
      </c>
      <c r="BD68" s="4">
        <f t="shared" ca="1" si="16"/>
        <v>1.0860268718062258E-2</v>
      </c>
      <c r="BE68" s="4">
        <f t="shared" ca="1" si="16"/>
        <v>1.0644018797419516E-2</v>
      </c>
      <c r="BF68" s="4">
        <f t="shared" ca="1" si="16"/>
        <v>1.0432074850173207E-2</v>
      </c>
      <c r="BG68" s="4">
        <f t="shared" ca="1" si="16"/>
        <v>1.022435113568195E-2</v>
      </c>
      <c r="BH68" s="4">
        <f t="shared" ca="1" si="16"/>
        <v>1.0020763620574023E-2</v>
      </c>
      <c r="BI68" s="4">
        <f t="shared" ca="1" si="16"/>
        <v>9.8212299447520985E-3</v>
      </c>
      <c r="BJ68" s="4">
        <f t="shared" ca="1" si="16"/>
        <v>9.6256693880750442E-3</v>
      </c>
      <c r="BK68" s="4">
        <f t="shared" ca="1" si="16"/>
        <v>9.4340028377029161E-3</v>
      </c>
      <c r="BL68" s="4">
        <f t="shared" ca="1" si="16"/>
        <v>9.2461527560927289E-3</v>
      </c>
      <c r="BM68" s="4">
        <f t="shared" ca="1" si="16"/>
        <v>9.0620431496305706E-3</v>
      </c>
      <c r="BN68" s="4">
        <f t="shared" ref="BA68:BO85" ca="1" si="18">POWER(10,BN$2*$AH68+$AI68)</f>
        <v>8.8815995378892336E-3</v>
      </c>
      <c r="BO68" s="4">
        <f t="shared" ca="1" si="18"/>
        <v>8.7047489234974521E-3</v>
      </c>
    </row>
    <row r="69" spans="1:67" x14ac:dyDescent="0.2">
      <c r="A69" s="1">
        <v>66</v>
      </c>
      <c r="B69" s="17">
        <f>'Deaths male'!B69/'Counts male'!B69</f>
        <v>2.1208558664472136E-2</v>
      </c>
      <c r="C69" s="4">
        <f>'Deaths male'!C69/(0.5*('Counts male'!C69+'Counts male'!B69))</f>
        <v>1.9667430299063381E-2</v>
      </c>
      <c r="D69" s="4">
        <f>'Deaths male'!D69/(0.5*('Counts male'!D69+'Counts male'!C69))</f>
        <v>1.8661947553492219E-2</v>
      </c>
      <c r="E69" s="4">
        <f>'Deaths male'!E69/(0.5*('Counts male'!E69+'Counts male'!D69))</f>
        <v>1.8271130251814625E-2</v>
      </c>
      <c r="F69" s="4">
        <f>'Deaths male'!F69/(0.5*('Counts male'!F69+'Counts male'!E69))</f>
        <v>1.7741864652408765E-2</v>
      </c>
      <c r="G69" s="4">
        <f>'Deaths male'!G69/(0.5*('Counts male'!G69+'Counts male'!F69))</f>
        <v>1.7027743964649841E-2</v>
      </c>
      <c r="H69" s="4">
        <f>'Deaths male'!H69/(0.5*('Counts male'!H69+'Counts male'!G69))</f>
        <v>1.4760349328267435E-2</v>
      </c>
      <c r="I69" s="4">
        <f>'Deaths male'!I69/(0.5*('Counts male'!I69+'Counts male'!H69))</f>
        <v>1.5372321694612239E-2</v>
      </c>
      <c r="J69" s="4">
        <f>'Deaths male'!J69/(0.5*('Counts male'!J69+'Counts male'!I69))</f>
        <v>1.4330868959605701E-2</v>
      </c>
      <c r="K69" s="4">
        <f>'Deaths male'!K69/(0.5*('Counts male'!K69+'Counts male'!J69))</f>
        <v>1.4273386370364771E-2</v>
      </c>
      <c r="L69" s="4">
        <f>'Deaths male'!L69/(0.5*('Counts male'!L69+'Counts male'!K69))</f>
        <v>1.5101854540928515E-2</v>
      </c>
      <c r="M69" s="4">
        <f>'Deaths male'!M69/(0.5*('Counts male'!M69+'Counts male'!L69))</f>
        <v>1.4670419197155976E-2</v>
      </c>
      <c r="N69" s="4">
        <f>'Deaths male'!N69/(0.5*('Counts male'!N69+'Counts male'!M69))</f>
        <v>1.332901187051817E-2</v>
      </c>
      <c r="O69" s="4">
        <f>'Deaths male'!O69/(0.5*('Counts male'!O69+'Counts male'!N69))</f>
        <v>1.3586076931604034E-2</v>
      </c>
      <c r="P69" s="4">
        <f>'Deaths male'!P69/(0.5*('Counts male'!P69+'Counts male'!O69))</f>
        <v>1.2121324535248756E-2</v>
      </c>
      <c r="Q69" s="4">
        <f>'Deaths male'!Q69/(0.5*('Counts male'!Q69+'Counts male'!P69))</f>
        <v>1.3175154040880731E-2</v>
      </c>
      <c r="R69" s="4">
        <f>'Deaths male'!R69/(0.5*('Counts male'!R69+'Counts male'!Q69))</f>
        <v>1.2525929868721489E-2</v>
      </c>
      <c r="S69" s="4">
        <f>'Deaths male'!S69/(0.5*('Counts male'!S69+'Counts male'!R69))</f>
        <v>1.2353516117005733E-2</v>
      </c>
      <c r="T69" s="4">
        <f>'Deaths male'!T69/(0.5*('Counts male'!T69+'Counts male'!S69))</f>
        <v>1.2817765462800074E-2</v>
      </c>
      <c r="U69" s="4">
        <f>'Deaths male'!U69/(0.5*('Counts male'!U69+'Counts male'!T69))</f>
        <v>1.1822300665066038E-2</v>
      </c>
      <c r="V69" s="4">
        <f>'Deaths male'!V69/(0.5*('Counts male'!V69+'Counts male'!U69))</f>
        <v>1.2834382376081825E-2</v>
      </c>
      <c r="W69" s="4">
        <f>'Deaths male'!W69/(0.5*('Counts male'!W69+'Counts male'!V69))</f>
        <v>1.2515180631221621E-2</v>
      </c>
      <c r="X69" s="4">
        <f>'Deaths male'!X69/(0.5*('Counts male'!X69+'Counts male'!W69))</f>
        <v>1.180014582294025E-2</v>
      </c>
      <c r="Y69" s="4">
        <f>'Deaths male'!Y69/(0.5*('Counts male'!Y69+'Counts male'!X69))</f>
        <v>1.1968678513215807E-2</v>
      </c>
      <c r="Z69" s="4">
        <f>'Deaths male'!Z69/(0.5*('Counts male'!Z69+'Counts male'!Y69))</f>
        <v>1.1188398037414667E-2</v>
      </c>
      <c r="AA69" s="4">
        <f ca="1">'Deaths male'!AA69/(0.5*('Counts male'!AA69+'Counts male'!Z69))</f>
        <v>1.0778751569211535E-2</v>
      </c>
      <c r="AH69" cm="1">
        <f t="array" aca="1" ref="AH69:AI69" ca="1">LINEST(LOG10( INDIRECT( AH$1 &amp; ROW() ):U69),INDIRECT( AH$1 &amp; "$2"):U$2,TRUE,FALSE)</f>
        <v>-9.7093907098623478E-3</v>
      </c>
      <c r="AI69">
        <f ca="1"/>
        <v>17.677246134447817</v>
      </c>
      <c r="AK69" s="4">
        <f t="shared" ca="1" si="17"/>
        <v>1.81327934573953E-2</v>
      </c>
      <c r="AL69" s="4">
        <f t="shared" ca="1" si="17"/>
        <v>1.7731902066205247E-2</v>
      </c>
      <c r="AM69" s="4">
        <f t="shared" ca="1" si="17"/>
        <v>1.7339873838206656E-2</v>
      </c>
      <c r="AN69" s="4">
        <f t="shared" ca="1" si="17"/>
        <v>1.6956512820920797E-2</v>
      </c>
      <c r="AO69" s="4">
        <f t="shared" ca="1" si="17"/>
        <v>1.6581627394112022E-2</v>
      </c>
      <c r="AP69" s="4">
        <f t="shared" ca="1" si="17"/>
        <v>1.6215030174006929E-2</v>
      </c>
      <c r="AQ69" s="4">
        <f t="shared" ca="1" si="17"/>
        <v>1.5856537919632565E-2</v>
      </c>
      <c r="AR69" s="4">
        <f t="shared" ca="1" si="17"/>
        <v>1.5505971441224514E-2</v>
      </c>
      <c r="AS69" s="4">
        <f t="shared" ca="1" si="17"/>
        <v>1.5163155510660295E-2</v>
      </c>
      <c r="AT69" s="4">
        <f t="shared" ca="1" si="17"/>
        <v>1.4827918773872616E-2</v>
      </c>
      <c r="AU69" s="4">
        <f t="shared" ca="1" si="17"/>
        <v>1.4500093665199866E-2</v>
      </c>
      <c r="AV69" s="4">
        <f t="shared" ca="1" si="17"/>
        <v>1.4179516323628849E-2</v>
      </c>
      <c r="AW69" s="4">
        <f t="shared" ca="1" si="17"/>
        <v>1.3866026510890507E-2</v>
      </c>
      <c r="AX69" s="4">
        <f t="shared" ca="1" si="17"/>
        <v>1.3559467531365927E-2</v>
      </c>
      <c r="AY69" s="4">
        <f t="shared" ca="1" si="17"/>
        <v>1.3259686153763078E-2</v>
      </c>
      <c r="AZ69" s="4">
        <f t="shared" ca="1" si="14"/>
        <v>1.2966532534525238E-2</v>
      </c>
      <c r="BA69" s="4">
        <f t="shared" ca="1" si="18"/>
        <v>1.2679860142933146E-2</v>
      </c>
      <c r="BB69" s="4">
        <f t="shared" ca="1" si="18"/>
        <v>1.2399525687862031E-2</v>
      </c>
      <c r="BC69" s="4">
        <f t="shared" ca="1" si="18"/>
        <v>1.2125389046159054E-2</v>
      </c>
      <c r="BD69" s="4">
        <f t="shared" ca="1" si="18"/>
        <v>1.1857313192603636E-2</v>
      </c>
      <c r="BE69" s="4">
        <f t="shared" ca="1" si="18"/>
        <v>1.1595164131416345E-2</v>
      </c>
      <c r="BF69" s="4">
        <f t="shared" ca="1" si="18"/>
        <v>1.1338810829282064E-2</v>
      </c>
      <c r="BG69" s="4">
        <f t="shared" ca="1" si="18"/>
        <v>1.1088125149854218E-2</v>
      </c>
      <c r="BH69" s="4">
        <f t="shared" ca="1" si="18"/>
        <v>1.0842981789706265E-2</v>
      </c>
      <c r="BI69" s="4">
        <f t="shared" ca="1" si="18"/>
        <v>1.0603258215700026E-2</v>
      </c>
      <c r="BJ69" s="4">
        <f t="shared" ca="1" si="18"/>
        <v>1.0368834603738246E-2</v>
      </c>
      <c r="BK69" s="4">
        <f t="shared" ca="1" si="18"/>
        <v>1.0139593778871468E-2</v>
      </c>
      <c r="BL69" s="4">
        <f t="shared" ca="1" si="18"/>
        <v>9.9154211567288181E-3</v>
      </c>
      <c r="BM69" s="4">
        <f t="shared" ca="1" si="18"/>
        <v>9.6962046862442159E-3</v>
      </c>
      <c r="BN69" s="4">
        <f t="shared" ca="1" si="18"/>
        <v>9.4818347936479561E-3</v>
      </c>
      <c r="BO69" s="4">
        <f t="shared" ca="1" si="18"/>
        <v>9.2722043276973459E-3</v>
      </c>
    </row>
    <row r="70" spans="1:67" x14ac:dyDescent="0.2">
      <c r="A70" s="1">
        <v>67</v>
      </c>
      <c r="B70" s="17">
        <f>'Deaths male'!B70/'Counts male'!B70</f>
        <v>2.3795116686018938E-2</v>
      </c>
      <c r="C70" s="4">
        <f>'Deaths male'!C70/(0.5*('Counts male'!C70+'Counts male'!B70))</f>
        <v>2.2366259639582779E-2</v>
      </c>
      <c r="D70" s="4">
        <f>'Deaths male'!D70/(0.5*('Counts male'!D70+'Counts male'!C70))</f>
        <v>2.1566988977756555E-2</v>
      </c>
      <c r="E70" s="4">
        <f>'Deaths male'!E70/(0.5*('Counts male'!E70+'Counts male'!D70))</f>
        <v>2.0029082039495286E-2</v>
      </c>
      <c r="F70" s="4">
        <f>'Deaths male'!F70/(0.5*('Counts male'!F70+'Counts male'!E70))</f>
        <v>1.856126994911865E-2</v>
      </c>
      <c r="G70" s="4">
        <f>'Deaths male'!G70/(0.5*('Counts male'!G70+'Counts male'!F70))</f>
        <v>1.7611677437650183E-2</v>
      </c>
      <c r="H70" s="4">
        <f>'Deaths male'!H70/(0.5*('Counts male'!H70+'Counts male'!G70))</f>
        <v>1.8257047177185143E-2</v>
      </c>
      <c r="I70" s="4">
        <f>'Deaths male'!I70/(0.5*('Counts male'!I70+'Counts male'!H70))</f>
        <v>1.6828478964401296E-2</v>
      </c>
      <c r="J70" s="4">
        <f>'Deaths male'!J70/(0.5*('Counts male'!J70+'Counts male'!I70))</f>
        <v>1.6512522225744647E-2</v>
      </c>
      <c r="K70" s="4">
        <f>'Deaths male'!K70/(0.5*('Counts male'!K70+'Counts male'!J70))</f>
        <v>1.6224168698660928E-2</v>
      </c>
      <c r="L70" s="4">
        <f>'Deaths male'!L70/(0.5*('Counts male'!L70+'Counts male'!K70))</f>
        <v>1.585319785123861E-2</v>
      </c>
      <c r="M70" s="4">
        <f>'Deaths male'!M70/(0.5*('Counts male'!M70+'Counts male'!L70))</f>
        <v>1.4740505681236565E-2</v>
      </c>
      <c r="N70" s="4">
        <f>'Deaths male'!N70/(0.5*('Counts male'!N70+'Counts male'!M70))</f>
        <v>1.545191434055586E-2</v>
      </c>
      <c r="O70" s="4">
        <f>'Deaths male'!O70/(0.5*('Counts male'!O70+'Counts male'!N70))</f>
        <v>1.4282262335031643E-2</v>
      </c>
      <c r="P70" s="4">
        <f>'Deaths male'!P70/(0.5*('Counts male'!P70+'Counts male'!O70))</f>
        <v>1.4055610546207145E-2</v>
      </c>
      <c r="Q70" s="4">
        <f>'Deaths male'!Q70/(0.5*('Counts male'!Q70+'Counts male'!P70))</f>
        <v>1.4033833578674593E-2</v>
      </c>
      <c r="R70" s="4">
        <f>'Deaths male'!R70/(0.5*('Counts male'!R70+'Counts male'!Q70))</f>
        <v>1.4442878953750387E-2</v>
      </c>
      <c r="S70" s="4">
        <f>'Deaths male'!S70/(0.5*('Counts male'!S70+'Counts male'!R70))</f>
        <v>1.3276166456494326E-2</v>
      </c>
      <c r="T70" s="4">
        <f>'Deaths male'!T70/(0.5*('Counts male'!T70+'Counts male'!S70))</f>
        <v>1.3360162609930237E-2</v>
      </c>
      <c r="U70" s="4">
        <f>'Deaths male'!U70/(0.5*('Counts male'!U70+'Counts male'!T70))</f>
        <v>1.272070524640683E-2</v>
      </c>
      <c r="V70" s="4">
        <f>'Deaths male'!V70/(0.5*('Counts male'!V70+'Counts male'!U70))</f>
        <v>1.4153489394878356E-2</v>
      </c>
      <c r="W70" s="4">
        <f>'Deaths male'!W70/(0.5*('Counts male'!W70+'Counts male'!V70))</f>
        <v>1.4280514377745534E-2</v>
      </c>
      <c r="X70" s="4">
        <f>'Deaths male'!X70/(0.5*('Counts male'!X70+'Counts male'!W70))</f>
        <v>1.3704522195689899E-2</v>
      </c>
      <c r="Y70" s="4">
        <f>'Deaths male'!Y70/(0.5*('Counts male'!Y70+'Counts male'!X70))</f>
        <v>1.3804702348257642E-2</v>
      </c>
      <c r="Z70" s="4">
        <f>'Deaths male'!Z70/(0.5*('Counts male'!Z70+'Counts male'!Y70))</f>
        <v>1.2830396999895301E-2</v>
      </c>
      <c r="AA70" s="4">
        <f ca="1">'Deaths male'!AA70/(0.5*('Counts male'!AA70+'Counts male'!Z70))</f>
        <v>1.2416141165601474E-2</v>
      </c>
      <c r="AH70" cm="1">
        <f t="array" aca="1" ref="AH70:AI70" ca="1">LINEST(LOG10( INDIRECT( AH$1 &amp; ROW() ):U70),INDIRECT( AH$1 &amp; "$2"):U$2,TRUE,FALSE)</f>
        <v>-8.9394350984977385E-3</v>
      </c>
      <c r="AI70">
        <f ca="1"/>
        <v>16.1605404050662</v>
      </c>
      <c r="AK70" s="4">
        <f t="shared" ref="AK70:AY86" ca="1" si="19">POWER(10,AK$2*$AH70+$AI70)</f>
        <v>1.912802840667335E-2</v>
      </c>
      <c r="AL70" s="4">
        <f t="shared" ca="1" si="19"/>
        <v>1.8738325251623431E-2</v>
      </c>
      <c r="AM70" s="4">
        <f t="shared" ca="1" si="19"/>
        <v>1.8356561678522423E-2</v>
      </c>
      <c r="AN70" s="4">
        <f t="shared" ca="1" si="19"/>
        <v>1.7982575931016268E-2</v>
      </c>
      <c r="AO70" s="4">
        <f t="shared" ca="1" si="19"/>
        <v>1.7616209548279371E-2</v>
      </c>
      <c r="AP70" s="4">
        <f t="shared" ca="1" si="19"/>
        <v>1.7257307297873364E-2</v>
      </c>
      <c r="AQ70" s="4">
        <f t="shared" ca="1" si="19"/>
        <v>1.6905717109973965E-2</v>
      </c>
      <c r="AR70" s="4">
        <f t="shared" ca="1" si="19"/>
        <v>1.6561290012937685E-2</v>
      </c>
      <c r="AS70" s="4">
        <f t="shared" ca="1" si="19"/>
        <v>1.6223880070181277E-2</v>
      </c>
      <c r="AT70" s="4">
        <f t="shared" ca="1" si="19"/>
        <v>1.5893344318347311E-2</v>
      </c>
      <c r="AU70" s="4">
        <f t="shared" ca="1" si="19"/>
        <v>1.5569542706729379E-2</v>
      </c>
      <c r="AV70" s="4">
        <f t="shared" ca="1" si="19"/>
        <v>1.5252338037931409E-2</v>
      </c>
      <c r="AW70" s="4">
        <f t="shared" ca="1" si="19"/>
        <v>1.494159590973611E-2</v>
      </c>
      <c r="AX70" s="4">
        <f t="shared" ca="1" si="19"/>
        <v>1.4637184658157576E-2</v>
      </c>
      <c r="AY70" s="4">
        <f t="shared" ca="1" si="19"/>
        <v>1.4338975301654098E-2</v>
      </c>
      <c r="AZ70" s="4">
        <f t="shared" ca="1" si="14"/>
        <v>1.4046841486478039E-2</v>
      </c>
      <c r="BA70" s="4">
        <f t="shared" ca="1" si="18"/>
        <v>1.3760659433138089E-2</v>
      </c>
      <c r="BB70" s="4">
        <f t="shared" ca="1" si="18"/>
        <v>1.3480307883953321E-2</v>
      </c>
      <c r="BC70" s="4">
        <f t="shared" ca="1" si="18"/>
        <v>1.3205668051675144E-2</v>
      </c>
      <c r="BD70" s="4">
        <f t="shared" ca="1" si="18"/>
        <v>1.2936623569156269E-2</v>
      </c>
      <c r="BE70" s="4">
        <f t="shared" ca="1" si="18"/>
        <v>1.2673060440044943E-2</v>
      </c>
      <c r="BF70" s="4">
        <f t="shared" ca="1" si="18"/>
        <v>1.2414866990483728E-2</v>
      </c>
      <c r="BG70" s="4">
        <f t="shared" ca="1" si="18"/>
        <v>1.216193382179245E-2</v>
      </c>
      <c r="BH70" s="4">
        <f t="shared" ca="1" si="18"/>
        <v>1.1914153764115039E-2</v>
      </c>
      <c r="BI70" s="4">
        <f t="shared" ca="1" si="18"/>
        <v>1.1671421831010751E-2</v>
      </c>
      <c r="BJ70" s="4">
        <f t="shared" ca="1" si="18"/>
        <v>1.1433635174970622E-2</v>
      </c>
      <c r="BK70" s="4">
        <f t="shared" ca="1" si="18"/>
        <v>1.1200693043840092E-2</v>
      </c>
      <c r="BL70" s="4">
        <f t="shared" ca="1" si="18"/>
        <v>1.0972496738129505E-2</v>
      </c>
      <c r="BM70" s="4">
        <f t="shared" ca="1" si="18"/>
        <v>1.0748949569194212E-2</v>
      </c>
      <c r="BN70" s="4">
        <f t="shared" ca="1" si="18"/>
        <v>1.0529956818267195E-2</v>
      </c>
      <c r="BO70" s="4">
        <f t="shared" ca="1" si="18"/>
        <v>1.0315425696325408E-2</v>
      </c>
    </row>
    <row r="71" spans="1:67" x14ac:dyDescent="0.2">
      <c r="A71" s="1">
        <v>68</v>
      </c>
      <c r="B71" s="17">
        <f>'Deaths male'!B71/'Counts male'!B71</f>
        <v>2.4507715998820484E-2</v>
      </c>
      <c r="C71" s="4">
        <f>'Deaths male'!C71/(0.5*('Counts male'!C71+'Counts male'!B71))</f>
        <v>2.5436991280875058E-2</v>
      </c>
      <c r="D71" s="4">
        <f>'Deaths male'!D71/(0.5*('Counts male'!D71+'Counts male'!C71))</f>
        <v>2.3704808050689526E-2</v>
      </c>
      <c r="E71" s="4">
        <f>'Deaths male'!E71/(0.5*('Counts male'!E71+'Counts male'!D71))</f>
        <v>2.3265658325328471E-2</v>
      </c>
      <c r="F71" s="4">
        <f>'Deaths male'!F71/(0.5*('Counts male'!F71+'Counts male'!E71))</f>
        <v>2.1412762965507873E-2</v>
      </c>
      <c r="G71" s="4">
        <f>'Deaths male'!G71/(0.5*('Counts male'!G71+'Counts male'!F71))</f>
        <v>2.0561661331777541E-2</v>
      </c>
      <c r="H71" s="4">
        <f>'Deaths male'!H71/(0.5*('Counts male'!H71+'Counts male'!G71))</f>
        <v>1.9328895861575251E-2</v>
      </c>
      <c r="I71" s="4">
        <f>'Deaths male'!I71/(0.5*('Counts male'!I71+'Counts male'!H71))</f>
        <v>1.8570916774509588E-2</v>
      </c>
      <c r="J71" s="4">
        <f>'Deaths male'!J71/(0.5*('Counts male'!J71+'Counts male'!I71))</f>
        <v>1.7654440907253918E-2</v>
      </c>
      <c r="K71" s="4">
        <f>'Deaths male'!K71/(0.5*('Counts male'!K71+'Counts male'!J71))</f>
        <v>1.8217799548063834E-2</v>
      </c>
      <c r="L71" s="4">
        <f>'Deaths male'!L71/(0.5*('Counts male'!L71+'Counts male'!K71))</f>
        <v>1.7547263957420858E-2</v>
      </c>
      <c r="M71" s="4">
        <f>'Deaths male'!M71/(0.5*('Counts male'!M71+'Counts male'!L71))</f>
        <v>1.6198654886615926E-2</v>
      </c>
      <c r="N71" s="4">
        <f>'Deaths male'!N71/(0.5*('Counts male'!N71+'Counts male'!M71))</f>
        <v>1.6940439178437662E-2</v>
      </c>
      <c r="O71" s="4">
        <f>'Deaths male'!O71/(0.5*('Counts male'!O71+'Counts male'!N71))</f>
        <v>1.7073111073062152E-2</v>
      </c>
      <c r="P71" s="4">
        <f>'Deaths male'!P71/(0.5*('Counts male'!P71+'Counts male'!O71))</f>
        <v>1.5325870633772285E-2</v>
      </c>
      <c r="Q71" s="4">
        <f>'Deaths male'!Q71/(0.5*('Counts male'!Q71+'Counts male'!P71))</f>
        <v>1.5634708870938267E-2</v>
      </c>
      <c r="R71" s="4">
        <f>'Deaths male'!R71/(0.5*('Counts male'!R71+'Counts male'!Q71))</f>
        <v>1.5545773134841439E-2</v>
      </c>
      <c r="S71" s="4">
        <f>'Deaths male'!S71/(0.5*('Counts male'!S71+'Counts male'!R71))</f>
        <v>1.4609087330652675E-2</v>
      </c>
      <c r="T71" s="4">
        <f>'Deaths male'!T71/(0.5*('Counts male'!T71+'Counts male'!S71))</f>
        <v>1.4881074221148729E-2</v>
      </c>
      <c r="U71" s="4">
        <f>'Deaths male'!U71/(0.5*('Counts male'!U71+'Counts male'!T71))</f>
        <v>1.4161400600849477E-2</v>
      </c>
      <c r="V71" s="4">
        <f>'Deaths male'!V71/(0.5*('Counts male'!V71+'Counts male'!U71))</f>
        <v>1.5701064843758005E-2</v>
      </c>
      <c r="W71" s="4">
        <f>'Deaths male'!W71/(0.5*('Counts male'!W71+'Counts male'!V71))</f>
        <v>1.5482718911542539E-2</v>
      </c>
      <c r="X71" s="4">
        <f>'Deaths male'!X71/(0.5*('Counts male'!X71+'Counts male'!W71))</f>
        <v>1.434471867344253E-2</v>
      </c>
      <c r="Y71" s="4">
        <f>'Deaths male'!Y71/(0.5*('Counts male'!Y71+'Counts male'!X71))</f>
        <v>1.4702121578321892E-2</v>
      </c>
      <c r="Z71" s="4">
        <f>'Deaths male'!Z71/(0.5*('Counts male'!Z71+'Counts male'!Y71))</f>
        <v>1.3846153846153847E-2</v>
      </c>
      <c r="AA71" s="4">
        <f ca="1">'Deaths male'!AA71/(0.5*('Counts male'!AA71+'Counts male'!Z71))</f>
        <v>1.335398278129946E-2</v>
      </c>
      <c r="AH71" cm="1">
        <f t="array" aca="1" ref="AH71:AI71" ca="1">LINEST(LOG10( INDIRECT( AH$1 &amp; ROW() ):U71),INDIRECT( AH$1 &amp; "$2"):U$2,TRUE,FALSE)</f>
        <v>-9.277489535098514E-3</v>
      </c>
      <c r="AI71">
        <f ca="1"/>
        <v>16.886944323349763</v>
      </c>
      <c r="AK71" s="4">
        <f t="shared" ca="1" si="19"/>
        <v>2.1476586383022418E-2</v>
      </c>
      <c r="AL71" s="4">
        <f t="shared" ca="1" si="19"/>
        <v>2.1022664700721085E-2</v>
      </c>
      <c r="AM71" s="4">
        <f t="shared" ca="1" si="19"/>
        <v>2.0578336949689302E-2</v>
      </c>
      <c r="AN71" s="4">
        <f t="shared" ca="1" si="19"/>
        <v>2.0143400355922495E-2</v>
      </c>
      <c r="AO71" s="4">
        <f t="shared" ca="1" si="19"/>
        <v>1.9717656431177649E-2</v>
      </c>
      <c r="AP71" s="4">
        <f t="shared" ca="1" si="19"/>
        <v>1.9300910882389909E-2</v>
      </c>
      <c r="AQ71" s="4">
        <f t="shared" ca="1" si="19"/>
        <v>1.8892973523005441E-2</v>
      </c>
      <c r="AR71" s="4">
        <f t="shared" ca="1" si="19"/>
        <v>1.8493658186187454E-2</v>
      </c>
      <c r="AS71" s="4">
        <f t="shared" ca="1" si="19"/>
        <v>1.8102782639856707E-2</v>
      </c>
      <c r="AT71" s="4">
        <f t="shared" ca="1" si="19"/>
        <v>1.772016850352846E-2</v>
      </c>
      <c r="AU71" s="4">
        <f t="shared" ca="1" si="19"/>
        <v>1.7345641166905571E-2</v>
      </c>
      <c r="AV71" s="4">
        <f t="shared" ca="1" si="19"/>
        <v>1.6979029710193754E-2</v>
      </c>
      <c r="AW71" s="4">
        <f t="shared" ca="1" si="19"/>
        <v>1.6620166826100215E-2</v>
      </c>
      <c r="AX71" s="4">
        <f t="shared" ca="1" si="19"/>
        <v>1.6268888743480939E-2</v>
      </c>
      <c r="AY71" s="4">
        <f t="shared" ca="1" si="19"/>
        <v>1.5925035152602459E-2</v>
      </c>
      <c r="AZ71" s="4">
        <f t="shared" ca="1" si="14"/>
        <v>1.5588449131981806E-2</v>
      </c>
      <c r="BA71" s="4">
        <f t="shared" ca="1" si="18"/>
        <v>1.5258977076774205E-2</v>
      </c>
      <c r="BB71" s="4">
        <f t="shared" ca="1" si="18"/>
        <v>1.4936468628673495E-2</v>
      </c>
      <c r="BC71" s="4">
        <f t="shared" ca="1" si="18"/>
        <v>1.4620776607294876E-2</v>
      </c>
      <c r="BD71" s="4">
        <f t="shared" ca="1" si="18"/>
        <v>1.4311756943006808E-2</v>
      </c>
      <c r="BE71" s="4">
        <f t="shared" ca="1" si="18"/>
        <v>1.4009268611183602E-2</v>
      </c>
      <c r="BF71" s="4">
        <f t="shared" ca="1" si="18"/>
        <v>1.3713173567847165E-2</v>
      </c>
      <c r="BG71" s="4">
        <f t="shared" ca="1" si="18"/>
        <v>1.3423336686668955E-2</v>
      </c>
      <c r="BH71" s="4">
        <f t="shared" ca="1" si="18"/>
        <v>1.3139625697303963E-2</v>
      </c>
      <c r="BI71" s="4">
        <f t="shared" ca="1" si="18"/>
        <v>1.2861911125026999E-2</v>
      </c>
      <c r="BJ71" s="4">
        <f t="shared" ca="1" si="18"/>
        <v>1.259006623164591E-2</v>
      </c>
      <c r="BK71" s="4">
        <f t="shared" ca="1" si="18"/>
        <v>1.2323966957662981E-2</v>
      </c>
      <c r="BL71" s="4">
        <f t="shared" ca="1" si="18"/>
        <v>1.2063491865658939E-2</v>
      </c>
      <c r="BM71" s="4">
        <f t="shared" ca="1" si="18"/>
        <v>1.1808522084873985E-2</v>
      </c>
      <c r="BN71" s="4">
        <f t="shared" ca="1" si="18"/>
        <v>1.1558941256959184E-2</v>
      </c>
      <c r="BO71" s="4">
        <f t="shared" ca="1" si="18"/>
        <v>1.1314635482875415E-2</v>
      </c>
    </row>
    <row r="72" spans="1:67" x14ac:dyDescent="0.2">
      <c r="A72" s="1">
        <v>69</v>
      </c>
      <c r="B72" s="17">
        <f>'Deaths male'!B72/'Counts male'!B72</f>
        <v>2.7364254367094054E-2</v>
      </c>
      <c r="C72" s="4">
        <f>'Deaths male'!C72/(0.5*('Counts male'!C72+'Counts male'!B72))</f>
        <v>2.6970495706147436E-2</v>
      </c>
      <c r="D72" s="4">
        <f>'Deaths male'!D72/(0.5*('Counts male'!D72+'Counts male'!C72))</f>
        <v>2.7910848367478681E-2</v>
      </c>
      <c r="E72" s="4">
        <f>'Deaths male'!E72/(0.5*('Counts male'!E72+'Counts male'!D72))</f>
        <v>2.4614182457511232E-2</v>
      </c>
      <c r="F72" s="4">
        <f>'Deaths male'!F72/(0.5*('Counts male'!F72+'Counts male'!E72))</f>
        <v>2.5249745668017545E-2</v>
      </c>
      <c r="G72" s="4">
        <f>'Deaths male'!G72/(0.5*('Counts male'!G72+'Counts male'!F72))</f>
        <v>2.3002975509269857E-2</v>
      </c>
      <c r="H72" s="4">
        <f>'Deaths male'!H72/(0.5*('Counts male'!H72+'Counts male'!G72))</f>
        <v>2.2196073374383441E-2</v>
      </c>
      <c r="I72" s="4">
        <f>'Deaths male'!I72/(0.5*('Counts male'!I72+'Counts male'!H72))</f>
        <v>2.0990391722099041E-2</v>
      </c>
      <c r="J72" s="4">
        <f>'Deaths male'!J72/(0.5*('Counts male'!J72+'Counts male'!I72))</f>
        <v>1.9668706163259216E-2</v>
      </c>
      <c r="K72" s="4">
        <f>'Deaths male'!K72/(0.5*('Counts male'!K72+'Counts male'!J72))</f>
        <v>1.8682129068640918E-2</v>
      </c>
      <c r="L72" s="4">
        <f>'Deaths male'!L72/(0.5*('Counts male'!L72+'Counts male'!K72))</f>
        <v>1.9715851372812728E-2</v>
      </c>
      <c r="M72" s="4">
        <f>'Deaths male'!M72/(0.5*('Counts male'!M72+'Counts male'!L72))</f>
        <v>1.8413267719593045E-2</v>
      </c>
      <c r="N72" s="4">
        <f>'Deaths male'!N72/(0.5*('Counts male'!N72+'Counts male'!M72))</f>
        <v>1.8159525466414819E-2</v>
      </c>
      <c r="O72" s="4">
        <f>'Deaths male'!O72/(0.5*('Counts male'!O72+'Counts male'!N72))</f>
        <v>1.8797179800194325E-2</v>
      </c>
      <c r="P72" s="4">
        <f>'Deaths male'!P72/(0.5*('Counts male'!P72+'Counts male'!O72))</f>
        <v>1.7985835376706786E-2</v>
      </c>
      <c r="Q72" s="4">
        <f>'Deaths male'!Q72/(0.5*('Counts male'!Q72+'Counts male'!P72))</f>
        <v>1.6786723614032852E-2</v>
      </c>
      <c r="R72" s="4">
        <f>'Deaths male'!R72/(0.5*('Counts male'!R72+'Counts male'!Q72))</f>
        <v>1.6923412733428383E-2</v>
      </c>
      <c r="S72" s="4">
        <f>'Deaths male'!S72/(0.5*('Counts male'!S72+'Counts male'!R72))</f>
        <v>1.6786989597888526E-2</v>
      </c>
      <c r="T72" s="4">
        <f>'Deaths male'!T72/(0.5*('Counts male'!T72+'Counts male'!S72))</f>
        <v>1.6266663967365449E-2</v>
      </c>
      <c r="U72" s="4">
        <f>'Deaths male'!U72/(0.5*('Counts male'!U72+'Counts male'!T72))</f>
        <v>1.6049395548995354E-2</v>
      </c>
      <c r="V72" s="4">
        <f>'Deaths male'!V72/(0.5*('Counts male'!V72+'Counts male'!U72))</f>
        <v>1.6463719327775295E-2</v>
      </c>
      <c r="W72" s="4">
        <f>'Deaths male'!W72/(0.5*('Counts male'!W72+'Counts male'!V72))</f>
        <v>1.7826741153011125E-2</v>
      </c>
      <c r="X72" s="4">
        <f>'Deaths male'!X72/(0.5*('Counts male'!X72+'Counts male'!W72))</f>
        <v>1.6869196702463871E-2</v>
      </c>
      <c r="Y72" s="4">
        <f>'Deaths male'!Y72/(0.5*('Counts male'!Y72+'Counts male'!X72))</f>
        <v>1.6276923630586838E-2</v>
      </c>
      <c r="Z72" s="4">
        <f>'Deaths male'!Z72/(0.5*('Counts male'!Z72+'Counts male'!Y72))</f>
        <v>1.6684704414367386E-2</v>
      </c>
      <c r="AA72" s="4">
        <f ca="1">'Deaths male'!AA72/(0.5*('Counts male'!AA72+'Counts male'!Z72))</f>
        <v>1.6159257689529801E-2</v>
      </c>
      <c r="AH72" cm="1">
        <f t="array" aca="1" ref="AH72:AI72" ca="1">LINEST(LOG10( INDIRECT( AH$1 &amp; ROW() ):U72),INDIRECT( AH$1 &amp; "$2"):U$2,TRUE,FALSE)</f>
        <v>-9.2028823900917756E-3</v>
      </c>
      <c r="AI72">
        <f ca="1"/>
        <v>16.783532384036032</v>
      </c>
      <c r="AK72" s="4">
        <f t="shared" ca="1" si="19"/>
        <v>2.3865338784765589E-2</v>
      </c>
      <c r="AL72" s="4">
        <f t="shared" ca="1" si="19"/>
        <v>2.336494276246634E-2</v>
      </c>
      <c r="AM72" s="4">
        <f t="shared" ca="1" si="19"/>
        <v>2.2875038783937811E-2</v>
      </c>
      <c r="AN72" s="4">
        <f t="shared" ca="1" si="19"/>
        <v>2.2395406857458295E-2</v>
      </c>
      <c r="AO72" s="4">
        <f t="shared" ca="1" si="19"/>
        <v>2.192583160397835E-2</v>
      </c>
      <c r="AP72" s="4">
        <f t="shared" ca="1" si="19"/>
        <v>2.1466102160403986E-2</v>
      </c>
      <c r="AQ72" s="4">
        <f t="shared" ca="1" si="19"/>
        <v>2.1016012084909559E-2</v>
      </c>
      <c r="AR72" s="4">
        <f t="shared" ca="1" si="19"/>
        <v>2.0575359264234129E-2</v>
      </c>
      <c r="AS72" s="4">
        <f t="shared" ca="1" si="19"/>
        <v>2.0143945822922619E-2</v>
      </c>
      <c r="AT72" s="4">
        <f t="shared" ca="1" si="19"/>
        <v>1.972157803446966E-2</v>
      </c>
      <c r="AU72" s="4">
        <f t="shared" ca="1" si="19"/>
        <v>1.9308066234326581E-2</v>
      </c>
      <c r="AV72" s="4">
        <f t="shared" ca="1" si="19"/>
        <v>1.8903224734732417E-2</v>
      </c>
      <c r="AW72" s="4">
        <f t="shared" ca="1" si="19"/>
        <v>1.8506871741330658E-2</v>
      </c>
      <c r="AX72" s="4">
        <f t="shared" ca="1" si="19"/>
        <v>1.8118829271534426E-2</v>
      </c>
      <c r="AY72" s="4">
        <f t="shared" ca="1" si="19"/>
        <v>1.7738923074603223E-2</v>
      </c>
      <c r="AZ72" s="4">
        <f t="shared" ca="1" si="14"/>
        <v>1.7366982553395534E-2</v>
      </c>
      <c r="BA72" s="4">
        <f t="shared" ca="1" si="18"/>
        <v>1.7002840687762054E-2</v>
      </c>
      <c r="BB72" s="4">
        <f t="shared" ca="1" si="18"/>
        <v>1.66463339595452E-2</v>
      </c>
      <c r="BC72" s="4">
        <f t="shared" ca="1" si="18"/>
        <v>1.6297302279151094E-2</v>
      </c>
      <c r="BD72" s="4">
        <f t="shared" ca="1" si="18"/>
        <v>1.5955588913661327E-2</v>
      </c>
      <c r="BE72" s="4">
        <f t="shared" ca="1" si="18"/>
        <v>1.562104041645186E-2</v>
      </c>
      <c r="BF72" s="4">
        <f t="shared" ca="1" si="18"/>
        <v>1.529350655828773E-2</v>
      </c>
      <c r="BG72" s="4">
        <f t="shared" ca="1" si="18"/>
        <v>1.4972840259862509E-2</v>
      </c>
      <c r="BH72" s="4">
        <f t="shared" ca="1" si="18"/>
        <v>1.4658897525752234E-2</v>
      </c>
      <c r="BI72" s="4">
        <f t="shared" ca="1" si="18"/>
        <v>1.4351537379754175E-2</v>
      </c>
      <c r="BJ72" s="4">
        <f t="shared" ca="1" si="18"/>
        <v>1.4050621801581367E-2</v>
      </c>
      <c r="BK72" s="4">
        <f t="shared" ca="1" si="18"/>
        <v>1.3756015664884469E-2</v>
      </c>
      <c r="BL72" s="4">
        <f t="shared" ca="1" si="18"/>
        <v>1.3467586676573254E-2</v>
      </c>
      <c r="BM72" s="4">
        <f t="shared" ca="1" si="18"/>
        <v>1.3185205317410251E-2</v>
      </c>
      <c r="BN72" s="4">
        <f t="shared" ca="1" si="18"/>
        <v>1.2908744783850061E-2</v>
      </c>
      <c r="BO72" s="4">
        <f t="shared" ca="1" si="18"/>
        <v>1.2638080931098129E-2</v>
      </c>
    </row>
    <row r="73" spans="1:67" x14ac:dyDescent="0.2">
      <c r="A73" s="1">
        <v>70</v>
      </c>
      <c r="B73" s="17">
        <f>'Deaths male'!B73/'Counts male'!B73</f>
        <v>3.0867427016846291E-2</v>
      </c>
      <c r="C73" s="4">
        <f>'Deaths male'!C73/(0.5*('Counts male'!C73+'Counts male'!B73))</f>
        <v>3.1615277204506936E-2</v>
      </c>
      <c r="D73" s="4">
        <f>'Deaths male'!D73/(0.5*('Counts male'!D73+'Counts male'!C73))</f>
        <v>2.973698242178964E-2</v>
      </c>
      <c r="E73" s="4">
        <f>'Deaths male'!E73/(0.5*('Counts male'!E73+'Counts male'!D73))</f>
        <v>2.6811429768367399E-2</v>
      </c>
      <c r="F73" s="4">
        <f>'Deaths male'!F73/(0.5*('Counts male'!F73+'Counts male'!E73))</f>
        <v>2.7230464627434562E-2</v>
      </c>
      <c r="G73" s="4">
        <f>'Deaths male'!G73/(0.5*('Counts male'!G73+'Counts male'!F73))</f>
        <v>2.518801173843482E-2</v>
      </c>
      <c r="H73" s="4">
        <f>'Deaths male'!H73/(0.5*('Counts male'!H73+'Counts male'!G73))</f>
        <v>2.5713615652640041E-2</v>
      </c>
      <c r="I73" s="4">
        <f>'Deaths male'!I73/(0.5*('Counts male'!I73+'Counts male'!H73))</f>
        <v>2.3483010710101161E-2</v>
      </c>
      <c r="J73" s="4">
        <f>'Deaths male'!J73/(0.5*('Counts male'!J73+'Counts male'!I73))</f>
        <v>2.1863488451654482E-2</v>
      </c>
      <c r="K73" s="4">
        <f>'Deaths male'!K73/(0.5*('Counts male'!K73+'Counts male'!J73))</f>
        <v>2.2131953388764832E-2</v>
      </c>
      <c r="L73" s="4">
        <f>'Deaths male'!L73/(0.5*('Counts male'!L73+'Counts male'!K73))</f>
        <v>2.0576556895508288E-2</v>
      </c>
      <c r="M73" s="4">
        <f>'Deaths male'!M73/(0.5*('Counts male'!M73+'Counts male'!L73))</f>
        <v>2.0029343279877956E-2</v>
      </c>
      <c r="N73" s="4">
        <f>'Deaths male'!N73/(0.5*('Counts male'!N73+'Counts male'!M73))</f>
        <v>2.0624644433722444E-2</v>
      </c>
      <c r="O73" s="4">
        <f>'Deaths male'!O73/(0.5*('Counts male'!O73+'Counts male'!N73))</f>
        <v>2.0382785467128028E-2</v>
      </c>
      <c r="P73" s="4">
        <f>'Deaths male'!P73/(0.5*('Counts male'!P73+'Counts male'!O73))</f>
        <v>1.9501790203397578E-2</v>
      </c>
      <c r="Q73" s="4">
        <f>'Deaths male'!Q73/(0.5*('Counts male'!Q73+'Counts male'!P73))</f>
        <v>2.0548987772083818E-2</v>
      </c>
      <c r="R73" s="4">
        <f>'Deaths male'!R73/(0.5*('Counts male'!R73+'Counts male'!Q73))</f>
        <v>1.8195389491675772E-2</v>
      </c>
      <c r="S73" s="4">
        <f>'Deaths male'!S73/(0.5*('Counts male'!S73+'Counts male'!R73))</f>
        <v>1.7484004498587103E-2</v>
      </c>
      <c r="T73" s="4">
        <f>'Deaths male'!T73/(0.5*('Counts male'!T73+'Counts male'!S73))</f>
        <v>1.8111650677089502E-2</v>
      </c>
      <c r="U73" s="4">
        <f>'Deaths male'!U73/(0.5*('Counts male'!U73+'Counts male'!T73))</f>
        <v>1.7404819004292024E-2</v>
      </c>
      <c r="V73" s="4">
        <f>'Deaths male'!V73/(0.5*('Counts male'!V73+'Counts male'!U73))</f>
        <v>1.8644864999128003E-2</v>
      </c>
      <c r="W73" s="4">
        <f>'Deaths male'!W73/(0.5*('Counts male'!W73+'Counts male'!V73))</f>
        <v>2.0339128200736491E-2</v>
      </c>
      <c r="X73" s="4">
        <f>'Deaths male'!X73/(0.5*('Counts male'!X73+'Counts male'!W73))</f>
        <v>1.8211595846738503E-2</v>
      </c>
      <c r="Y73" s="4">
        <f>'Deaths male'!Y73/(0.5*('Counts male'!Y73+'Counts male'!X73))</f>
        <v>1.7528033314801801E-2</v>
      </c>
      <c r="Z73" s="4">
        <f>'Deaths male'!Z73/(0.5*('Counts male'!Z73+'Counts male'!Y73))</f>
        <v>1.6922031062071852E-2</v>
      </c>
      <c r="AA73" s="4">
        <f ca="1">'Deaths male'!AA73/(0.5*('Counts male'!AA73+'Counts male'!Z73))</f>
        <v>1.6798808752941475E-2</v>
      </c>
      <c r="AH73" cm="1">
        <f t="array" aca="1" ref="AH73:AI73" ca="1">LINEST(LOG10( INDIRECT( AH$1 &amp; ROW() ):U73),INDIRECT( AH$1 &amp; "$2"):U$2,TRUE,FALSE)</f>
        <v>-8.7527749264102502E-3</v>
      </c>
      <c r="AI73">
        <f ca="1"/>
        <v>15.916743503592894</v>
      </c>
      <c r="AK73" s="4">
        <f t="shared" ca="1" si="19"/>
        <v>2.5774701880169757E-2</v>
      </c>
      <c r="AL73" s="4">
        <f t="shared" ca="1" si="19"/>
        <v>2.5260437951727291E-2</v>
      </c>
      <c r="AM73" s="4">
        <f t="shared" ca="1" si="19"/>
        <v>2.4756434758377962E-2</v>
      </c>
      <c r="AN73" s="4">
        <f t="shared" ca="1" si="19"/>
        <v>2.4262487575118088E-2</v>
      </c>
      <c r="AO73" s="4">
        <f t="shared" ca="1" si="19"/>
        <v>2.3778395761673427E-2</v>
      </c>
      <c r="AP73" s="4">
        <f t="shared" ca="1" si="19"/>
        <v>2.3303962680999622E-2</v>
      </c>
      <c r="AQ73" s="4">
        <f t="shared" ca="1" si="19"/>
        <v>2.2838995619408581E-2</v>
      </c>
      <c r="AR73" s="4">
        <f t="shared" ca="1" si="19"/>
        <v>2.2383305708288656E-2</v>
      </c>
      <c r="AS73" s="4">
        <f t="shared" ca="1" si="19"/>
        <v>2.193670784738673E-2</v>
      </c>
      <c r="AT73" s="4">
        <f t="shared" ca="1" si="19"/>
        <v>2.1499020629620252E-2</v>
      </c>
      <c r="AU73" s="4">
        <f t="shared" ca="1" si="19"/>
        <v>2.1070066267391132E-2</v>
      </c>
      <c r="AV73" s="4">
        <f t="shared" ca="1" si="19"/>
        <v>2.0649670520368032E-2</v>
      </c>
      <c r="AW73" s="4">
        <f t="shared" ca="1" si="19"/>
        <v>2.0237662624710575E-2</v>
      </c>
      <c r="AX73" s="4">
        <f t="shared" ca="1" si="19"/>
        <v>1.9833875223705399E-2</v>
      </c>
      <c r="AY73" s="4">
        <f t="shared" ca="1" si="19"/>
        <v>1.9438144299786238E-2</v>
      </c>
      <c r="AZ73" s="4">
        <f t="shared" ca="1" si="14"/>
        <v>1.9050309107910352E-2</v>
      </c>
      <c r="BA73" s="4">
        <f t="shared" ca="1" si="18"/>
        <v>1.8670212110264192E-2</v>
      </c>
      <c r="BB73" s="4">
        <f t="shared" ca="1" si="18"/>
        <v>1.8297698912271954E-2</v>
      </c>
      <c r="BC73" s="4">
        <f t="shared" ca="1" si="18"/>
        <v>1.7932618199880783E-2</v>
      </c>
      <c r="BD73" s="4">
        <f t="shared" ca="1" si="18"/>
        <v>1.757482167809735E-2</v>
      </c>
      <c r="BE73" s="4">
        <f t="shared" ca="1" si="18"/>
        <v>1.7224164010750755E-2</v>
      </c>
      <c r="BF73" s="4">
        <f t="shared" ca="1" si="18"/>
        <v>1.6880502761457281E-2</v>
      </c>
      <c r="BG73" s="4">
        <f t="shared" ca="1" si="18"/>
        <v>1.6543698335763048E-2</v>
      </c>
      <c r="BH73" s="4">
        <f t="shared" ca="1" si="18"/>
        <v>1.6213613924441019E-2</v>
      </c>
      <c r="BI73" s="4">
        <f t="shared" ca="1" si="18"/>
        <v>1.5890115447919576E-2</v>
      </c>
      <c r="BJ73" s="4">
        <f t="shared" ca="1" si="18"/>
        <v>1.5573071501819136E-2</v>
      </c>
      <c r="BK73" s="4">
        <f t="shared" ca="1" si="18"/>
        <v>1.5262353303576753E-2</v>
      </c>
      <c r="BL73" s="4">
        <f t="shared" ca="1" si="18"/>
        <v>1.4957834640134405E-2</v>
      </c>
      <c r="BM73" s="4">
        <f t="shared" ca="1" si="18"/>
        <v>1.465939181667166E-2</v>
      </c>
      <c r="BN73" s="4">
        <f t="shared" ca="1" si="18"/>
        <v>1.436690360636112E-2</v>
      </c>
      <c r="BO73" s="4">
        <f t="shared" ca="1" si="18"/>
        <v>1.4080251201126281E-2</v>
      </c>
    </row>
    <row r="74" spans="1:67" x14ac:dyDescent="0.2">
      <c r="A74" s="1">
        <v>71</v>
      </c>
      <c r="B74" s="17">
        <f>'Deaths male'!B74/'Counts male'!B74</f>
        <v>3.4489954658420446E-2</v>
      </c>
      <c r="C74" s="4">
        <f>'Deaths male'!C74/(0.5*('Counts male'!C74+'Counts male'!B74))</f>
        <v>3.3025794475383036E-2</v>
      </c>
      <c r="D74" s="4">
        <f>'Deaths male'!D74/(0.5*('Counts male'!D74+'Counts male'!C74))</f>
        <v>3.242812369789308E-2</v>
      </c>
      <c r="E74" s="4">
        <f>'Deaths male'!E74/(0.5*('Counts male'!E74+'Counts male'!D74))</f>
        <v>3.308883161821688E-2</v>
      </c>
      <c r="F74" s="4">
        <f>'Deaths male'!F74/(0.5*('Counts male'!F74+'Counts male'!E74))</f>
        <v>2.9849673378799724E-2</v>
      </c>
      <c r="G74" s="4">
        <f>'Deaths male'!G74/(0.5*('Counts male'!G74+'Counts male'!F74))</f>
        <v>2.9315201205619045E-2</v>
      </c>
      <c r="H74" s="4">
        <f>'Deaths male'!H74/(0.5*('Counts male'!H74+'Counts male'!G74))</f>
        <v>2.7752862343692293E-2</v>
      </c>
      <c r="I74" s="4">
        <f>'Deaths male'!I74/(0.5*('Counts male'!I74+'Counts male'!H74))</f>
        <v>2.6185031721197325E-2</v>
      </c>
      <c r="J74" s="4">
        <f>'Deaths male'!J74/(0.5*('Counts male'!J74+'Counts male'!I74))</f>
        <v>2.5257138990391122E-2</v>
      </c>
      <c r="K74" s="4">
        <f>'Deaths male'!K74/(0.5*('Counts male'!K74+'Counts male'!J74))</f>
        <v>2.3703438220368665E-2</v>
      </c>
      <c r="L74" s="4">
        <f>'Deaths male'!L74/(0.5*('Counts male'!L74+'Counts male'!K74))</f>
        <v>2.3411866480660272E-2</v>
      </c>
      <c r="M74" s="4">
        <f>'Deaths male'!M74/(0.5*('Counts male'!M74+'Counts male'!L74))</f>
        <v>2.2727958254154978E-2</v>
      </c>
      <c r="N74" s="4">
        <f>'Deaths male'!N74/(0.5*('Counts male'!N74+'Counts male'!M74))</f>
        <v>2.2660693387400954E-2</v>
      </c>
      <c r="O74" s="4">
        <f>'Deaths male'!O74/(0.5*('Counts male'!O74+'Counts male'!N74))</f>
        <v>2.1508698370664606E-2</v>
      </c>
      <c r="P74" s="4">
        <f>'Deaths male'!P74/(0.5*('Counts male'!P74+'Counts male'!O74))</f>
        <v>1.9846801462977019E-2</v>
      </c>
      <c r="Q74" s="4">
        <f>'Deaths male'!Q74/(0.5*('Counts male'!Q74+'Counts male'!P74))</f>
        <v>2.2989697401671741E-2</v>
      </c>
      <c r="R74" s="4">
        <f>'Deaths male'!R74/(0.5*('Counts male'!R74+'Counts male'!Q74))</f>
        <v>2.1368489895294399E-2</v>
      </c>
      <c r="S74" s="4">
        <f>'Deaths male'!S74/(0.5*('Counts male'!S74+'Counts male'!R74))</f>
        <v>2.0429550042469637E-2</v>
      </c>
      <c r="T74" s="4">
        <f>'Deaths male'!T74/(0.5*('Counts male'!T74+'Counts male'!S74))</f>
        <v>2.038910655666689E-2</v>
      </c>
      <c r="U74" s="4">
        <f>'Deaths male'!U74/(0.5*('Counts male'!U74+'Counts male'!T74))</f>
        <v>1.8530242279903127E-2</v>
      </c>
      <c r="V74" s="4">
        <f>'Deaths male'!V74/(0.5*('Counts male'!V74+'Counts male'!U74))</f>
        <v>2.1549668527107407E-2</v>
      </c>
      <c r="W74" s="4">
        <f>'Deaths male'!W74/(0.5*('Counts male'!W74+'Counts male'!V74))</f>
        <v>2.2601548065994796E-2</v>
      </c>
      <c r="X74" s="4">
        <f>'Deaths male'!X74/(0.5*('Counts male'!X74+'Counts male'!W74))</f>
        <v>2.019033483214738E-2</v>
      </c>
      <c r="Y74" s="4">
        <f>'Deaths male'!Y74/(0.5*('Counts male'!Y74+'Counts male'!X74))</f>
        <v>1.9495019589524532E-2</v>
      </c>
      <c r="Z74" s="4">
        <f>'Deaths male'!Z74/(0.5*('Counts male'!Z74+'Counts male'!Y74))</f>
        <v>2.0085094562868749E-2</v>
      </c>
      <c r="AA74" s="4">
        <f ca="1">'Deaths male'!AA74/(0.5*('Counts male'!AA74+'Counts male'!Z74))</f>
        <v>2.0066310589368801E-2</v>
      </c>
      <c r="AH74" cm="1">
        <f t="array" aca="1" ref="AH74:AI74" ca="1">LINEST(LOG10( INDIRECT( AH$1 &amp; ROW() ):U74),INDIRECT( AH$1 &amp; "$2"):U$2,TRUE,FALSE)</f>
        <v>-8.5689708417573552E-3</v>
      </c>
      <c r="AI74">
        <f ca="1"/>
        <v>15.591233709941692</v>
      </c>
      <c r="AK74" s="4">
        <f t="shared" ca="1" si="19"/>
        <v>2.8398279314608407E-2</v>
      </c>
      <c r="AL74" s="4">
        <f t="shared" ca="1" si="19"/>
        <v>2.7843450587304096E-2</v>
      </c>
      <c r="AM74" s="4">
        <f t="shared" ca="1" si="19"/>
        <v>2.7299461774391479E-2</v>
      </c>
      <c r="AN74" s="4">
        <f t="shared" ca="1" si="19"/>
        <v>2.6766101092056519E-2</v>
      </c>
      <c r="AO74" s="4">
        <f t="shared" ca="1" si="19"/>
        <v>2.6243160894191597E-2</v>
      </c>
      <c r="AP74" s="4">
        <f t="shared" ca="1" si="19"/>
        <v>2.5730437591555771E-2</v>
      </c>
      <c r="AQ74" s="4">
        <f t="shared" ca="1" si="19"/>
        <v>2.5227731572513193E-2</v>
      </c>
      <c r="AR74" s="4">
        <f t="shared" ca="1" si="19"/>
        <v>2.4734847125322333E-2</v>
      </c>
      <c r="AS74" s="4">
        <f t="shared" ca="1" si="19"/>
        <v>2.4251592361941302E-2</v>
      </c>
      <c r="AT74" s="4">
        <f t="shared" ca="1" si="19"/>
        <v>2.3777779143322901E-2</v>
      </c>
      <c r="AU74" s="4">
        <f t="shared" ca="1" si="19"/>
        <v>2.3313223006168962E-2</v>
      </c>
      <c r="AV74" s="4">
        <f t="shared" ca="1" si="19"/>
        <v>2.2857743091115785E-2</v>
      </c>
      <c r="AW74" s="4">
        <f t="shared" ca="1" si="19"/>
        <v>2.2411162072322535E-2</v>
      </c>
      <c r="AX74" s="4">
        <f t="shared" ca="1" si="19"/>
        <v>2.1973306088435479E-2</v>
      </c>
      <c r="AY74" s="4">
        <f t="shared" ca="1" si="19"/>
        <v>2.1544004674900773E-2</v>
      </c>
      <c r="AZ74" s="4">
        <f t="shared" ca="1" si="14"/>
        <v>2.1123090697599874E-2</v>
      </c>
      <c r="BA74" s="4">
        <f t="shared" ca="1" si="18"/>
        <v>2.0710400287781483E-2</v>
      </c>
      <c r="BB74" s="4">
        <f t="shared" ca="1" si="18"/>
        <v>2.0305772778264668E-2</v>
      </c>
      <c r="BC74" s="4">
        <f t="shared" ca="1" si="18"/>
        <v>1.9909050640888562E-2</v>
      </c>
      <c r="BD74" s="4">
        <f t="shared" ca="1" si="18"/>
        <v>1.9520079425183981E-2</v>
      </c>
      <c r="BE74" s="4">
        <f t="shared" ca="1" si="18"/>
        <v>1.9138707698243371E-2</v>
      </c>
      <c r="BF74" s="4">
        <f t="shared" ca="1" si="18"/>
        <v>1.8764786985765433E-2</v>
      </c>
      <c r="BG74" s="4">
        <f t="shared" ca="1" si="18"/>
        <v>1.8398171714251673E-2</v>
      </c>
      <c r="BH74" s="4">
        <f t="shared" ca="1" si="18"/>
        <v>1.803871915433233E-2</v>
      </c>
      <c r="BI74" s="4">
        <f t="shared" ca="1" si="18"/>
        <v>1.7686289365198952E-2</v>
      </c>
      <c r="BJ74" s="4">
        <f t="shared" ca="1" si="18"/>
        <v>1.7340745140123976E-2</v>
      </c>
      <c r="BK74" s="4">
        <f t="shared" ca="1" si="18"/>
        <v>1.7001951953043298E-2</v>
      </c>
      <c r="BL74" s="4">
        <f t="shared" ca="1" si="18"/>
        <v>1.6669777906183229E-2</v>
      </c>
      <c r="BM74" s="4">
        <f t="shared" ca="1" si="18"/>
        <v>1.6344093678710481E-2</v>
      </c>
      <c r="BN74" s="4">
        <f t="shared" ca="1" si="18"/>
        <v>1.60247724763855E-2</v>
      </c>
      <c r="BO74" s="4">
        <f t="shared" ca="1" si="18"/>
        <v>1.5711689982199295E-2</v>
      </c>
    </row>
    <row r="75" spans="1:67" x14ac:dyDescent="0.2">
      <c r="A75" s="1">
        <v>72</v>
      </c>
      <c r="B75" s="17">
        <f>'Deaths male'!B75/'Counts male'!B75</f>
        <v>3.8926704153102495E-2</v>
      </c>
      <c r="C75" s="4">
        <f>'Deaths male'!C75/(0.5*('Counts male'!C75+'Counts male'!B75))</f>
        <v>3.8232485800628019E-2</v>
      </c>
      <c r="D75" s="4">
        <f>'Deaths male'!D75/(0.5*('Counts male'!D75+'Counts male'!C75))</f>
        <v>3.7560122013023646E-2</v>
      </c>
      <c r="E75" s="4">
        <f>'Deaths male'!E75/(0.5*('Counts male'!E75+'Counts male'!D75))</f>
        <v>3.7206774069596348E-2</v>
      </c>
      <c r="F75" s="4">
        <f>'Deaths male'!F75/(0.5*('Counts male'!F75+'Counts male'!E75))</f>
        <v>3.3480126993585151E-2</v>
      </c>
      <c r="G75" s="4">
        <f>'Deaths male'!G75/(0.5*('Counts male'!G75+'Counts male'!F75))</f>
        <v>3.2853752595668938E-2</v>
      </c>
      <c r="H75" s="4">
        <f>'Deaths male'!H75/(0.5*('Counts male'!H75+'Counts male'!G75))</f>
        <v>3.0227678200020338E-2</v>
      </c>
      <c r="I75" s="4">
        <f>'Deaths male'!I75/(0.5*('Counts male'!I75+'Counts male'!H75))</f>
        <v>2.8582548173088237E-2</v>
      </c>
      <c r="J75" s="4">
        <f>'Deaths male'!J75/(0.5*('Counts male'!J75+'Counts male'!I75))</f>
        <v>2.7791764944920007E-2</v>
      </c>
      <c r="K75" s="4">
        <f>'Deaths male'!K75/(0.5*('Counts male'!K75+'Counts male'!J75))</f>
        <v>2.7197778356330818E-2</v>
      </c>
      <c r="L75" s="4">
        <f>'Deaths male'!L75/(0.5*('Counts male'!L75+'Counts male'!K75))</f>
        <v>2.5863436380788592E-2</v>
      </c>
      <c r="M75" s="4">
        <f>'Deaths male'!M75/(0.5*('Counts male'!M75+'Counts male'!L75))</f>
        <v>2.4202947139869407E-2</v>
      </c>
      <c r="N75" s="4">
        <f>'Deaths male'!N75/(0.5*('Counts male'!N75+'Counts male'!M75))</f>
        <v>2.4568090803169778E-2</v>
      </c>
      <c r="O75" s="4">
        <f>'Deaths male'!O75/(0.5*('Counts male'!O75+'Counts male'!N75))</f>
        <v>2.4199635556843221E-2</v>
      </c>
      <c r="P75" s="4">
        <f>'Deaths male'!P75/(0.5*('Counts male'!P75+'Counts male'!O75))</f>
        <v>2.323429164754302E-2</v>
      </c>
      <c r="Q75" s="4">
        <f>'Deaths male'!Q75/(0.5*('Counts male'!Q75+'Counts male'!P75))</f>
        <v>2.2886814683119209E-2</v>
      </c>
      <c r="R75" s="4">
        <f>'Deaths male'!R75/(0.5*('Counts male'!R75+'Counts male'!Q75))</f>
        <v>2.3645515962379123E-2</v>
      </c>
      <c r="S75" s="4">
        <f>'Deaths male'!S75/(0.5*('Counts male'!S75+'Counts male'!R75))</f>
        <v>2.3287063698525859E-2</v>
      </c>
      <c r="T75" s="4">
        <f>'Deaths male'!T75/(0.5*('Counts male'!T75+'Counts male'!S75))</f>
        <v>2.1936297982130988E-2</v>
      </c>
      <c r="U75" s="4">
        <f>'Deaths male'!U75/(0.5*('Counts male'!U75+'Counts male'!T75))</f>
        <v>2.1362694351408956E-2</v>
      </c>
      <c r="V75" s="4">
        <f>'Deaths male'!V75/(0.5*('Counts male'!V75+'Counts male'!U75))</f>
        <v>2.2990155129736019E-2</v>
      </c>
      <c r="W75" s="4">
        <f>'Deaths male'!W75/(0.5*('Counts male'!W75+'Counts male'!V75))</f>
        <v>2.3073877074883078E-2</v>
      </c>
      <c r="X75" s="4">
        <f>'Deaths male'!X75/(0.5*('Counts male'!X75+'Counts male'!W75))</f>
        <v>2.215642679463755E-2</v>
      </c>
      <c r="Y75" s="4">
        <f>'Deaths male'!Y75/(0.5*('Counts male'!Y75+'Counts male'!X75))</f>
        <v>2.1959106595252222E-2</v>
      </c>
      <c r="Z75" s="4">
        <f>'Deaths male'!Z75/(0.5*('Counts male'!Z75+'Counts male'!Y75))</f>
        <v>2.1574034030339174E-2</v>
      </c>
      <c r="AA75" s="4">
        <f ca="1">'Deaths male'!AA75/(0.5*('Counts male'!AA75+'Counts male'!Z75))</f>
        <v>2.1384933939114101E-2</v>
      </c>
      <c r="AH75" cm="1">
        <f t="array" aca="1" ref="AH75:AI75" ca="1">LINEST(LOG10( INDIRECT( AH$1 &amp; ROW() ):U75),INDIRECT( AH$1 &amp; "$2"):U$2,TRUE,FALSE)</f>
        <v>-7.2679622781707739E-3</v>
      </c>
      <c r="AI75">
        <f ca="1"/>
        <v>13.012123248733246</v>
      </c>
      <c r="AK75" s="4">
        <f t="shared" ca="1" si="19"/>
        <v>2.9936339292556045E-2</v>
      </c>
      <c r="AL75" s="4">
        <f t="shared" ca="1" si="19"/>
        <v>2.9439520365648703E-2</v>
      </c>
      <c r="AM75" s="4">
        <f t="shared" ca="1" si="19"/>
        <v>2.8950946569975398E-2</v>
      </c>
      <c r="AN75" s="4">
        <f t="shared" ca="1" si="19"/>
        <v>2.8470481070594071E-2</v>
      </c>
      <c r="AO75" s="4">
        <f t="shared" ca="1" si="19"/>
        <v>2.7997989303454554E-2</v>
      </c>
      <c r="AP75" s="4">
        <f t="shared" ca="1" si="19"/>
        <v>2.7533338937711125E-2</v>
      </c>
      <c r="AQ75" s="4">
        <f t="shared" ca="1" si="19"/>
        <v>2.707639983866067E-2</v>
      </c>
      <c r="AR75" s="4">
        <f t="shared" ca="1" si="19"/>
        <v>2.6627044031295736E-2</v>
      </c>
      <c r="AS75" s="4">
        <f t="shared" ca="1" si="19"/>
        <v>2.618514566446261E-2</v>
      </c>
      <c r="AT75" s="4">
        <f t="shared" ca="1" si="19"/>
        <v>2.5750580975614192E-2</v>
      </c>
      <c r="AU75" s="4">
        <f t="shared" ca="1" si="19"/>
        <v>2.5323228256147606E-2</v>
      </c>
      <c r="AV75" s="4">
        <f t="shared" ca="1" si="19"/>
        <v>2.4902967817317753E-2</v>
      </c>
      <c r="AW75" s="4">
        <f t="shared" ca="1" si="19"/>
        <v>2.4489681956715418E-2</v>
      </c>
      <c r="AX75" s="4">
        <f t="shared" ca="1" si="19"/>
        <v>2.4083254925302715E-2</v>
      </c>
      <c r="AY75" s="4">
        <f t="shared" ca="1" si="19"/>
        <v>2.3683572894995154E-2</v>
      </c>
      <c r="AZ75" s="4">
        <f t="shared" ca="1" si="14"/>
        <v>2.3290523926781836E-2</v>
      </c>
      <c r="BA75" s="4">
        <f t="shared" ca="1" si="18"/>
        <v>2.2903997939374591E-2</v>
      </c>
      <c r="BB75" s="4">
        <f t="shared" ca="1" si="18"/>
        <v>2.2523886678377587E-2</v>
      </c>
      <c r="BC75" s="4">
        <f t="shared" ca="1" si="18"/>
        <v>2.2150083685968401E-2</v>
      </c>
      <c r="BD75" s="4">
        <f t="shared" ca="1" si="18"/>
        <v>2.1782484271082474E-2</v>
      </c>
      <c r="BE75" s="4">
        <f t="shared" ca="1" si="18"/>
        <v>2.1420985480092143E-2</v>
      </c>
      <c r="BF75" s="4">
        <f t="shared" ca="1" si="18"/>
        <v>2.1065486067972452E-2</v>
      </c>
      <c r="BG75" s="4">
        <f t="shared" ca="1" si="18"/>
        <v>2.0715886469945648E-2</v>
      </c>
      <c r="BH75" s="4">
        <f t="shared" ca="1" si="18"/>
        <v>2.037208877359566E-2</v>
      </c>
      <c r="BI75" s="4">
        <f t="shared" ca="1" si="18"/>
        <v>2.0033996691446003E-2</v>
      </c>
      <c r="BJ75" s="4">
        <f t="shared" ca="1" si="18"/>
        <v>1.9701515533992523E-2</v>
      </c>
      <c r="BK75" s="4">
        <f t="shared" ca="1" si="18"/>
        <v>1.9374552183183617E-2</v>
      </c>
      <c r="BL75" s="4">
        <f t="shared" ca="1" si="18"/>
        <v>1.9053015066340717E-2</v>
      </c>
      <c r="BM75" s="4">
        <f t="shared" ca="1" si="18"/>
        <v>1.8736814130511446E-2</v>
      </c>
      <c r="BN75" s="4">
        <f t="shared" ca="1" si="18"/>
        <v>1.8425860817248545E-2</v>
      </c>
      <c r="BO75" s="4">
        <f t="shared" ca="1" si="18"/>
        <v>1.8120068037807212E-2</v>
      </c>
    </row>
    <row r="76" spans="1:67" x14ac:dyDescent="0.2">
      <c r="A76" s="1">
        <v>73</v>
      </c>
      <c r="B76" s="17">
        <f>'Deaths male'!B76/'Counts male'!B76</f>
        <v>4.2803046419606007E-2</v>
      </c>
      <c r="C76" s="4">
        <f>'Deaths male'!C76/(0.5*('Counts male'!C76+'Counts male'!B76))</f>
        <v>4.289936193986988E-2</v>
      </c>
      <c r="D76" s="4">
        <f>'Deaths male'!D76/(0.5*('Counts male'!D76+'Counts male'!C76))</f>
        <v>4.1562640690868909E-2</v>
      </c>
      <c r="E76" s="4">
        <f>'Deaths male'!E76/(0.5*('Counts male'!E76+'Counts male'!D76))</f>
        <v>4.0521070360397066E-2</v>
      </c>
      <c r="F76" s="4">
        <f>'Deaths male'!F76/(0.5*('Counts male'!F76+'Counts male'!E76))</f>
        <v>3.9457555888475979E-2</v>
      </c>
      <c r="G76" s="4">
        <f>'Deaths male'!G76/(0.5*('Counts male'!G76+'Counts male'!F76))</f>
        <v>3.5275851760417372E-2</v>
      </c>
      <c r="H76" s="4">
        <f>'Deaths male'!H76/(0.5*('Counts male'!H76+'Counts male'!G76))</f>
        <v>3.4250776248706254E-2</v>
      </c>
      <c r="I76" s="4">
        <f>'Deaths male'!I76/(0.5*('Counts male'!I76+'Counts male'!H76))</f>
        <v>3.1980460625488961E-2</v>
      </c>
      <c r="J76" s="4">
        <f>'Deaths male'!J76/(0.5*('Counts male'!J76+'Counts male'!I76))</f>
        <v>3.0332425474760286E-2</v>
      </c>
      <c r="K76" s="4">
        <f>'Deaths male'!K76/(0.5*('Counts male'!K76+'Counts male'!J76))</f>
        <v>3.0884519543825824E-2</v>
      </c>
      <c r="L76" s="4">
        <f>'Deaths male'!L76/(0.5*('Counts male'!L76+'Counts male'!K76))</f>
        <v>2.946556847487574E-2</v>
      </c>
      <c r="M76" s="4">
        <f>'Deaths male'!M76/(0.5*('Counts male'!M76+'Counts male'!L76))</f>
        <v>2.8184709280895601E-2</v>
      </c>
      <c r="N76" s="4">
        <f>'Deaths male'!N76/(0.5*('Counts male'!N76+'Counts male'!M76))</f>
        <v>2.7965039604852516E-2</v>
      </c>
      <c r="O76" s="4">
        <f>'Deaths male'!O76/(0.5*('Counts male'!O76+'Counts male'!N76))</f>
        <v>2.8175925412943514E-2</v>
      </c>
      <c r="P76" s="4">
        <f>'Deaths male'!P76/(0.5*('Counts male'!P76+'Counts male'!O76))</f>
        <v>2.4926743504590742E-2</v>
      </c>
      <c r="Q76" s="4">
        <f>'Deaths male'!Q76/(0.5*('Counts male'!Q76+'Counts male'!P76))</f>
        <v>2.522750213825041E-2</v>
      </c>
      <c r="R76" s="4">
        <f>'Deaths male'!R76/(0.5*('Counts male'!R76+'Counts male'!Q76))</f>
        <v>2.5214576770800221E-2</v>
      </c>
      <c r="S76" s="4">
        <f>'Deaths male'!S76/(0.5*('Counts male'!S76+'Counts male'!R76))</f>
        <v>2.5156123922727983E-2</v>
      </c>
      <c r="T76" s="4">
        <f>'Deaths male'!T76/(0.5*('Counts male'!T76+'Counts male'!S76))</f>
        <v>2.5551573941729949E-2</v>
      </c>
      <c r="U76" s="4">
        <f>'Deaths male'!U76/(0.5*('Counts male'!U76+'Counts male'!T76))</f>
        <v>2.3024401486560455E-2</v>
      </c>
      <c r="V76" s="4">
        <f>'Deaths male'!V76/(0.5*('Counts male'!V76+'Counts male'!U76))</f>
        <v>2.5177128682544226E-2</v>
      </c>
      <c r="W76" s="4">
        <f>'Deaths male'!W76/(0.5*('Counts male'!W76+'Counts male'!V76))</f>
        <v>2.6060920679366776E-2</v>
      </c>
      <c r="X76" s="4">
        <f>'Deaths male'!X76/(0.5*('Counts male'!X76+'Counts male'!W76))</f>
        <v>2.4874041621029575E-2</v>
      </c>
      <c r="Y76" s="4">
        <f>'Deaths male'!Y76/(0.5*('Counts male'!Y76+'Counts male'!X76))</f>
        <v>2.3955803344018506E-2</v>
      </c>
      <c r="Z76" s="4">
        <f>'Deaths male'!Z76/(0.5*('Counts male'!Z76+'Counts male'!Y76))</f>
        <v>2.3057972459165802E-2</v>
      </c>
      <c r="AA76" s="4">
        <f ca="1">'Deaths male'!AA76/(0.5*('Counts male'!AA76+'Counts male'!Z76))</f>
        <v>2.284736934851744E-2</v>
      </c>
      <c r="AH76" cm="1">
        <f t="array" aca="1" ref="AH76:AI76" ca="1">LINEST(LOG10( INDIRECT( AH$1 &amp; ROW() ):U76),INDIRECT( AH$1 &amp; "$2"):U$2,TRUE,FALSE)</f>
        <v>-9.8887210038916418E-3</v>
      </c>
      <c r="AI76">
        <f ca="1"/>
        <v>18.339454784661203</v>
      </c>
      <c r="AK76" s="4">
        <f t="shared" ca="1" si="19"/>
        <v>3.6476467808936971E-2</v>
      </c>
      <c r="AL76" s="4">
        <f t="shared" ca="1" si="19"/>
        <v>3.5655296795335252E-2</v>
      </c>
      <c r="AM76" s="4">
        <f t="shared" ca="1" si="19"/>
        <v>3.4852612271080913E-2</v>
      </c>
      <c r="AN76" s="4">
        <f t="shared" ca="1" si="19"/>
        <v>3.4067998061853996E-2</v>
      </c>
      <c r="AO76" s="4">
        <f t="shared" ca="1" si="19"/>
        <v>3.3301047362395642E-2</v>
      </c>
      <c r="AP76" s="4">
        <f t="shared" ca="1" si="19"/>
        <v>3.2551362525590613E-2</v>
      </c>
      <c r="AQ76" s="4">
        <f t="shared" ca="1" si="19"/>
        <v>3.1818554856293556E-2</v>
      </c>
      <c r="AR76" s="4">
        <f t="shared" ca="1" si="19"/>
        <v>3.1102244409801451E-2</v>
      </c>
      <c r="AS76" s="4">
        <f t="shared" ca="1" si="19"/>
        <v>3.0402059794858341E-2</v>
      </c>
      <c r="AT76" s="4">
        <f t="shared" ca="1" si="19"/>
        <v>2.9717637981099092E-2</v>
      </c>
      <c r="AU76" s="4">
        <f t="shared" ca="1" si="19"/>
        <v>2.9048624110825174E-2</v>
      </c>
      <c r="AV76" s="4">
        <f t="shared" ca="1" si="19"/>
        <v>2.8394671315018084E-2</v>
      </c>
      <c r="AW76" s="4">
        <f t="shared" ca="1" si="19"/>
        <v>2.775544053349709E-2</v>
      </c>
      <c r="AX76" s="4">
        <f t="shared" ca="1" si="19"/>
        <v>2.7130600339121964E-2</v>
      </c>
      <c r="AY76" s="4">
        <f t="shared" ca="1" si="19"/>
        <v>2.6519826765957266E-2</v>
      </c>
      <c r="AZ76" s="4">
        <f t="shared" ca="1" si="14"/>
        <v>2.5922803141301173E-2</v>
      </c>
      <c r="BA76" s="4">
        <f t="shared" ca="1" si="18"/>
        <v>2.5339219921499269E-2</v>
      </c>
      <c r="BB76" s="4">
        <f t="shared" ca="1" si="18"/>
        <v>2.4768774531452247E-2</v>
      </c>
      <c r="BC76" s="4">
        <f t="shared" ca="1" si="18"/>
        <v>2.4211171207736738E-2</v>
      </c>
      <c r="BD76" s="4">
        <f t="shared" ca="1" si="18"/>
        <v>2.3666120845259941E-2</v>
      </c>
      <c r="BE76" s="4">
        <f t="shared" ca="1" si="18"/>
        <v>2.3133340847363289E-2</v>
      </c>
      <c r="BF76" s="4">
        <f t="shared" ca="1" si="18"/>
        <v>2.2612554979303933E-2</v>
      </c>
      <c r="BG76" s="4">
        <f t="shared" ca="1" si="18"/>
        <v>2.2103493225031499E-2</v>
      </c>
      <c r="BH76" s="4">
        <f t="shared" ca="1" si="18"/>
        <v>2.1605891647192021E-2</v>
      </c>
      <c r="BI76" s="4">
        <f t="shared" ca="1" si="18"/>
        <v>2.1119492250281671E-2</v>
      </c>
      <c r="BJ76" s="4">
        <f t="shared" ca="1" si="18"/>
        <v>2.0644042846881157E-2</v>
      </c>
      <c r="BK76" s="4">
        <f t="shared" ca="1" si="18"/>
        <v>2.0179296926903369E-2</v>
      </c>
      <c r="BL76" s="4">
        <f t="shared" ca="1" si="18"/>
        <v>1.9725013529781919E-2</v>
      </c>
      <c r="BM76" s="4">
        <f t="shared" ca="1" si="18"/>
        <v>1.9280957119539525E-2</v>
      </c>
      <c r="BN76" s="4">
        <f t="shared" ca="1" si="18"/>
        <v>1.8846897462667312E-2</v>
      </c>
      <c r="BO76" s="4">
        <f t="shared" ca="1" si="18"/>
        <v>1.8422609508753251E-2</v>
      </c>
    </row>
    <row r="77" spans="1:67" x14ac:dyDescent="0.2">
      <c r="A77" s="1">
        <v>74</v>
      </c>
      <c r="B77" s="17">
        <f>'Deaths male'!B77/'Counts male'!B77</f>
        <v>4.6062407132243688E-2</v>
      </c>
      <c r="C77" s="4">
        <f>'Deaths male'!C77/(0.5*('Counts male'!C77+'Counts male'!B77))</f>
        <v>4.633916180960311E-2</v>
      </c>
      <c r="D77" s="4">
        <f>'Deaths male'!D77/(0.5*('Counts male'!D77+'Counts male'!C77))</f>
        <v>4.6908408604965743E-2</v>
      </c>
      <c r="E77" s="4">
        <f>'Deaths male'!E77/(0.5*('Counts male'!E77+'Counts male'!D77))</f>
        <v>4.2148416231624124E-2</v>
      </c>
      <c r="F77" s="4">
        <f>'Deaths male'!F77/(0.5*('Counts male'!F77+'Counts male'!E77))</f>
        <v>4.2194879443201591E-2</v>
      </c>
      <c r="G77" s="4">
        <f>'Deaths male'!G77/(0.5*('Counts male'!G77+'Counts male'!F77))</f>
        <v>4.0690318335948175E-2</v>
      </c>
      <c r="H77" s="4">
        <f>'Deaths male'!H77/(0.5*('Counts male'!H77+'Counts male'!G77))</f>
        <v>3.7433690321289161E-2</v>
      </c>
      <c r="I77" s="4">
        <f>'Deaths male'!I77/(0.5*('Counts male'!I77+'Counts male'!H77))</f>
        <v>3.7391157577021217E-2</v>
      </c>
      <c r="J77" s="4">
        <f>'Deaths male'!J77/(0.5*('Counts male'!J77+'Counts male'!I77))</f>
        <v>3.4439907686845378E-2</v>
      </c>
      <c r="K77" s="4">
        <f>'Deaths male'!K77/(0.5*('Counts male'!K77+'Counts male'!J77))</f>
        <v>3.5753156814963931E-2</v>
      </c>
      <c r="L77" s="4">
        <f>'Deaths male'!L77/(0.5*('Counts male'!L77+'Counts male'!K77))</f>
        <v>3.1867575023928833E-2</v>
      </c>
      <c r="M77" s="4">
        <f>'Deaths male'!M77/(0.5*('Counts male'!M77+'Counts male'!L77))</f>
        <v>3.1075887685489949E-2</v>
      </c>
      <c r="N77" s="4">
        <f>'Deaths male'!N77/(0.5*('Counts male'!N77+'Counts male'!M77))</f>
        <v>3.0220167948627478E-2</v>
      </c>
      <c r="O77" s="4">
        <f>'Deaths male'!O77/(0.5*('Counts male'!O77+'Counts male'!N77))</f>
        <v>2.8942023244641849E-2</v>
      </c>
      <c r="P77" s="4">
        <f>'Deaths male'!P77/(0.5*('Counts male'!P77+'Counts male'!O77))</f>
        <v>2.8325844891580385E-2</v>
      </c>
      <c r="Q77" s="4">
        <f>'Deaths male'!Q77/(0.5*('Counts male'!Q77+'Counts male'!P77))</f>
        <v>2.9829420028095525E-2</v>
      </c>
      <c r="R77" s="4">
        <f>'Deaths male'!R77/(0.5*('Counts male'!R77+'Counts male'!Q77))</f>
        <v>2.9364533149805E-2</v>
      </c>
      <c r="S77" s="4">
        <f>'Deaths male'!S77/(0.5*('Counts male'!S77+'Counts male'!R77))</f>
        <v>2.7534566482559218E-2</v>
      </c>
      <c r="T77" s="4">
        <f>'Deaths male'!T77/(0.5*('Counts male'!T77+'Counts male'!S77))</f>
        <v>2.815510346026778E-2</v>
      </c>
      <c r="U77" s="4">
        <f>'Deaths male'!U77/(0.5*('Counts male'!U77+'Counts male'!T77))</f>
        <v>2.7338839071757506E-2</v>
      </c>
      <c r="V77" s="4">
        <f>'Deaths male'!V77/(0.5*('Counts male'!V77+'Counts male'!U77))</f>
        <v>2.855742487141482E-2</v>
      </c>
      <c r="W77" s="4">
        <f>'Deaths male'!W77/(0.5*('Counts male'!W77+'Counts male'!V77))</f>
        <v>2.7875461458853574E-2</v>
      </c>
      <c r="X77" s="4">
        <f>'Deaths male'!X77/(0.5*('Counts male'!X77+'Counts male'!W77))</f>
        <v>2.795472152879401E-2</v>
      </c>
      <c r="Y77" s="4">
        <f>'Deaths male'!Y77/(0.5*('Counts male'!Y77+'Counts male'!X77))</f>
        <v>2.7336949807383448E-2</v>
      </c>
      <c r="Z77" s="4">
        <f>'Deaths male'!Z77/(0.5*('Counts male'!Z77+'Counts male'!Y77))</f>
        <v>2.615019926982461E-2</v>
      </c>
      <c r="AA77" s="4">
        <f ca="1">'Deaths male'!AA77/(0.5*('Counts male'!AA77+'Counts male'!Z77))</f>
        <v>2.6511455013697845E-2</v>
      </c>
      <c r="AH77" cm="1">
        <f t="array" aca="1" ref="AH77:AI77" ca="1">LINEST(LOG10( INDIRECT( AH$1 &amp; ROW() ):U77),INDIRECT( AH$1 &amp; "$2"):U$2,TRUE,FALSE)</f>
        <v>-6.4238425576304574E-3</v>
      </c>
      <c r="AI77">
        <f ca="1"/>
        <v>11.406677286716363</v>
      </c>
      <c r="AK77" s="4">
        <f t="shared" ca="1" si="19"/>
        <v>3.6223646872311381E-2</v>
      </c>
      <c r="AL77" s="4">
        <f t="shared" ca="1" si="19"/>
        <v>3.569178998663726E-2</v>
      </c>
      <c r="AM77" s="4">
        <f t="shared" ca="1" si="19"/>
        <v>3.5167742136531427E-2</v>
      </c>
      <c r="AN77" s="4">
        <f t="shared" ca="1" si="19"/>
        <v>3.4651388665141357E-2</v>
      </c>
      <c r="AO77" s="4">
        <f t="shared" ca="1" si="19"/>
        <v>3.4142616599073854E-2</v>
      </c>
      <c r="AP77" s="4">
        <f t="shared" ca="1" si="19"/>
        <v>3.3641314623677518E-2</v>
      </c>
      <c r="AQ77" s="4">
        <f t="shared" ca="1" si="19"/>
        <v>3.3147373058688138E-2</v>
      </c>
      <c r="AR77" s="4">
        <f t="shared" ca="1" si="19"/>
        <v>3.2660683834231617E-2</v>
      </c>
      <c r="AS77" s="4">
        <f t="shared" ca="1" si="19"/>
        <v>3.218114046717932E-2</v>
      </c>
      <c r="AT77" s="4">
        <f t="shared" ca="1" si="19"/>
        <v>3.1708638037850533E-2</v>
      </c>
      <c r="AU77" s="4">
        <f t="shared" ca="1" si="19"/>
        <v>3.1243073167056986E-2</v>
      </c>
      <c r="AV77" s="4">
        <f t="shared" ca="1" si="19"/>
        <v>3.0784343993484557E-2</v>
      </c>
      <c r="AW77" s="4">
        <f t="shared" ca="1" si="19"/>
        <v>3.0332350151406468E-2</v>
      </c>
      <c r="AX77" s="4">
        <f t="shared" ca="1" si="19"/>
        <v>2.9886992748724989E-2</v>
      </c>
      <c r="AY77" s="4">
        <f t="shared" ca="1" si="19"/>
        <v>2.9448174345334137E-2</v>
      </c>
      <c r="AZ77" s="4">
        <f t="shared" ca="1" si="14"/>
        <v>2.9015798931800882E-2</v>
      </c>
      <c r="BA77" s="4">
        <f t="shared" ca="1" si="18"/>
        <v>2.858977190835919E-2</v>
      </c>
      <c r="BB77" s="4">
        <f t="shared" ca="1" si="18"/>
        <v>2.8170000064212372E-2</v>
      </c>
      <c r="BC77" s="4">
        <f t="shared" ca="1" si="18"/>
        <v>2.7756391557139489E-2</v>
      </c>
      <c r="BD77" s="4">
        <f t="shared" ca="1" si="18"/>
        <v>2.7348855893401129E-2</v>
      </c>
      <c r="BE77" s="4">
        <f t="shared" ca="1" si="18"/>
        <v>2.6947303907940135E-2</v>
      </c>
      <c r="BF77" s="4">
        <f t="shared" ca="1" si="18"/>
        <v>2.6551647744873293E-2</v>
      </c>
      <c r="BG77" s="4">
        <f t="shared" ca="1" si="18"/>
        <v>2.6161800838268776E-2</v>
      </c>
      <c r="BH77" s="4">
        <f t="shared" ca="1" si="18"/>
        <v>2.5777677893207056E-2</v>
      </c>
      <c r="BI77" s="4">
        <f t="shared" ca="1" si="18"/>
        <v>2.5399194867118616E-2</v>
      </c>
      <c r="BJ77" s="4">
        <f t="shared" ca="1" si="18"/>
        <v>2.5026268951396369E-2</v>
      </c>
      <c r="BK77" s="4">
        <f t="shared" ca="1" si="18"/>
        <v>2.4658818553277936E-2</v>
      </c>
      <c r="BL77" s="4">
        <f t="shared" ca="1" si="18"/>
        <v>2.4296763277993814E-2</v>
      </c>
      <c r="BM77" s="4">
        <f t="shared" ca="1" si="18"/>
        <v>2.3940023911177798E-2</v>
      </c>
      <c r="BN77" s="4">
        <f t="shared" ca="1" si="18"/>
        <v>2.3588522401535614E-2</v>
      </c>
      <c r="BO77" s="4">
        <f t="shared" ca="1" si="18"/>
        <v>2.3242181843767962E-2</v>
      </c>
    </row>
    <row r="78" spans="1:67" x14ac:dyDescent="0.2">
      <c r="A78" s="1">
        <v>75</v>
      </c>
      <c r="B78" s="17">
        <f>'Deaths male'!B78/'Counts male'!B78</f>
        <v>5.3682479925659415E-2</v>
      </c>
      <c r="C78" s="4">
        <f>'Deaths male'!C78/(0.5*('Counts male'!C78+'Counts male'!B78))</f>
        <v>5.2902329633073959E-2</v>
      </c>
      <c r="D78" s="4">
        <f>'Deaths male'!D78/(0.5*('Counts male'!D78+'Counts male'!C78))</f>
        <v>4.9479348661681459E-2</v>
      </c>
      <c r="E78" s="4">
        <f>'Deaths male'!E78/(0.5*('Counts male'!E78+'Counts male'!D78))</f>
        <v>4.8079561042524005E-2</v>
      </c>
      <c r="F78" s="4">
        <f>'Deaths male'!F78/(0.5*('Counts male'!F78+'Counts male'!E78))</f>
        <v>4.5286640552635399E-2</v>
      </c>
      <c r="G78" s="4">
        <f>'Deaths male'!G78/(0.5*('Counts male'!G78+'Counts male'!F78))</f>
        <v>4.4365610703122463E-2</v>
      </c>
      <c r="H78" s="4">
        <f>'Deaths male'!H78/(0.5*('Counts male'!H78+'Counts male'!G78))</f>
        <v>4.1316733488077656E-2</v>
      </c>
      <c r="I78" s="4">
        <f>'Deaths male'!I78/(0.5*('Counts male'!I78+'Counts male'!H78))</f>
        <v>4.14615616771951E-2</v>
      </c>
      <c r="J78" s="4">
        <f>'Deaths male'!J78/(0.5*('Counts male'!J78+'Counts male'!I78))</f>
        <v>3.7713673010701693E-2</v>
      </c>
      <c r="K78" s="4">
        <f>'Deaths male'!K78/(0.5*('Counts male'!K78+'Counts male'!J78))</f>
        <v>4.0202032595137313E-2</v>
      </c>
      <c r="L78" s="4">
        <f>'Deaths male'!L78/(0.5*('Counts male'!L78+'Counts male'!K78))</f>
        <v>3.8417019238444962E-2</v>
      </c>
      <c r="M78" s="4">
        <f>'Deaths male'!M78/(0.5*('Counts male'!M78+'Counts male'!L78))</f>
        <v>3.5489288175737987E-2</v>
      </c>
      <c r="N78" s="4">
        <f>'Deaths male'!N78/(0.5*('Counts male'!N78+'Counts male'!M78))</f>
        <v>3.4000303743640367E-2</v>
      </c>
      <c r="O78" s="4">
        <f>'Deaths male'!O78/(0.5*('Counts male'!O78+'Counts male'!N78))</f>
        <v>3.37922061379166E-2</v>
      </c>
      <c r="P78" s="4">
        <f>'Deaths male'!P78/(0.5*('Counts male'!P78+'Counts male'!O78))</f>
        <v>3.1317072322972518E-2</v>
      </c>
      <c r="Q78" s="4">
        <f>'Deaths male'!Q78/(0.5*('Counts male'!Q78+'Counts male'!P78))</f>
        <v>3.2539835706554117E-2</v>
      </c>
      <c r="R78" s="4">
        <f>'Deaths male'!R78/(0.5*('Counts male'!R78+'Counts male'!Q78))</f>
        <v>3.1217688369053625E-2</v>
      </c>
      <c r="S78" s="4">
        <f>'Deaths male'!S78/(0.5*('Counts male'!S78+'Counts male'!R78))</f>
        <v>3.0134955734193402E-2</v>
      </c>
      <c r="T78" s="4">
        <f>'Deaths male'!T78/(0.5*('Counts male'!T78+'Counts male'!S78))</f>
        <v>3.0503382062486178E-2</v>
      </c>
      <c r="U78" s="4">
        <f>'Deaths male'!U78/(0.5*('Counts male'!U78+'Counts male'!T78))</f>
        <v>3.0993006192880333E-2</v>
      </c>
      <c r="V78" s="4">
        <f>'Deaths male'!V78/(0.5*('Counts male'!V78+'Counts male'!U78))</f>
        <v>3.4222596916393982E-2</v>
      </c>
      <c r="W78" s="4">
        <f>'Deaths male'!W78/(0.5*('Counts male'!W78+'Counts male'!V78))</f>
        <v>3.162646027859959E-2</v>
      </c>
      <c r="X78" s="4">
        <f>'Deaths male'!X78/(0.5*('Counts male'!X78+'Counts male'!W78))</f>
        <v>3.0775422023595195E-2</v>
      </c>
      <c r="Y78" s="4">
        <f>'Deaths male'!Y78/(0.5*('Counts male'!Y78+'Counts male'!X78))</f>
        <v>2.8403230756894115E-2</v>
      </c>
      <c r="Z78" s="4">
        <f>'Deaths male'!Z78/(0.5*('Counts male'!Z78+'Counts male'!Y78))</f>
        <v>2.9382149709323294E-2</v>
      </c>
      <c r="AA78" s="4">
        <f ca="1">'Deaths male'!AA78/(0.5*('Counts male'!AA78+'Counts male'!Z78))</f>
        <v>3.0232618323241166E-2</v>
      </c>
      <c r="AH78" cm="1">
        <f t="array" aca="1" ref="AH78:AI78" ca="1">LINEST(LOG10( INDIRECT( AH$1 &amp; ROW() ):U78),INDIRECT( AH$1 &amp; "$2"):U$2,TRUE,FALSE)</f>
        <v>-9.9894492521991445E-3</v>
      </c>
      <c r="AI78">
        <f ca="1"/>
        <v>18.638965498927639</v>
      </c>
      <c r="AK78" s="4">
        <f t="shared" ca="1" si="19"/>
        <v>4.5715870575415055E-2</v>
      </c>
      <c r="AL78" s="4">
        <f t="shared" ca="1" si="19"/>
        <v>4.467633566816806E-2</v>
      </c>
      <c r="AM78" s="4">
        <f t="shared" ca="1" si="19"/>
        <v>4.3660438784429802E-2</v>
      </c>
      <c r="AN78" s="4">
        <f t="shared" ca="1" si="19"/>
        <v>4.2667642418291171E-2</v>
      </c>
      <c r="AO78" s="4">
        <f t="shared" ca="1" si="19"/>
        <v>4.16974212862102E-2</v>
      </c>
      <c r="AP78" s="4">
        <f t="shared" ca="1" si="19"/>
        <v>4.0749262049086833E-2</v>
      </c>
      <c r="AQ78" s="4">
        <f t="shared" ca="1" si="19"/>
        <v>3.9822663040659304E-2</v>
      </c>
      <c r="AR78" s="4">
        <f t="shared" ca="1" si="19"/>
        <v>3.8917134002072792E-2</v>
      </c>
      <c r="AS78" s="4">
        <f t="shared" ca="1" si="19"/>
        <v>3.8032195822487513E-2</v>
      </c>
      <c r="AT78" s="4">
        <f t="shared" ca="1" si="19"/>
        <v>3.716738028558312E-2</v>
      </c>
      <c r="AU78" s="4">
        <f t="shared" ca="1" si="19"/>
        <v>3.6322229821827846E-2</v>
      </c>
      <c r="AV78" s="4">
        <f t="shared" ca="1" si="19"/>
        <v>3.5496297266380809E-2</v>
      </c>
      <c r="AW78" s="4">
        <f t="shared" ca="1" si="19"/>
        <v>3.4689145622499334E-2</v>
      </c>
      <c r="AX78" s="4">
        <f t="shared" ca="1" si="19"/>
        <v>3.3900347830326139E-2</v>
      </c>
      <c r="AY78" s="4">
        <f t="shared" ca="1" si="19"/>
        <v>3.3129486540934193E-2</v>
      </c>
      <c r="AZ78" s="4">
        <f t="shared" ca="1" si="14"/>
        <v>3.2376153895509477E-2</v>
      </c>
      <c r="BA78" s="4">
        <f t="shared" ca="1" si="18"/>
        <v>3.1639951309554958E-2</v>
      </c>
      <c r="BB78" s="4">
        <f t="shared" ca="1" si="18"/>
        <v>3.0920489262001468E-2</v>
      </c>
      <c r="BC78" s="4">
        <f t="shared" ca="1" si="18"/>
        <v>3.0217387089114218E-2</v>
      </c>
      <c r="BD78" s="4">
        <f t="shared" ca="1" si="18"/>
        <v>2.9530272783085412E-2</v>
      </c>
      <c r="BE78" s="4">
        <f t="shared" ca="1" si="18"/>
        <v>2.8858782795206837E-2</v>
      </c>
      <c r="BF78" s="4">
        <f t="shared" ca="1" si="18"/>
        <v>2.8202561843518121E-2</v>
      </c>
      <c r="BG78" s="4">
        <f t="shared" ca="1" si="18"/>
        <v>2.756126272482879E-2</v>
      </c>
      <c r="BH78" s="4">
        <f t="shared" ca="1" si="18"/>
        <v>2.69345461310148E-2</v>
      </c>
      <c r="BI78" s="4">
        <f t="shared" ca="1" si="18"/>
        <v>2.632208046949238E-2</v>
      </c>
      <c r="BJ78" s="4">
        <f t="shared" ca="1" si="18"/>
        <v>2.5723541687774038E-2</v>
      </c>
      <c r="BK78" s="4">
        <f t="shared" ca="1" si="18"/>
        <v>2.5138613102014047E-2</v>
      </c>
      <c r="BL78" s="4">
        <f t="shared" ca="1" si="18"/>
        <v>2.4566985229452557E-2</v>
      </c>
      <c r="BM78" s="4">
        <f t="shared" ca="1" si="18"/>
        <v>2.4008355624669936E-2</v>
      </c>
      <c r="BN78" s="4">
        <f t="shared" ca="1" si="18"/>
        <v>2.3462428719564343E-2</v>
      </c>
      <c r="BO78" s="4">
        <f t="shared" ca="1" si="18"/>
        <v>2.2928915666968155E-2</v>
      </c>
    </row>
    <row r="79" spans="1:67" x14ac:dyDescent="0.2">
      <c r="A79" s="1">
        <v>76</v>
      </c>
      <c r="B79" s="17">
        <f>'Deaths male'!B79/'Counts male'!B79</f>
        <v>5.936532702519063E-2</v>
      </c>
      <c r="C79" s="4">
        <f>'Deaths male'!C79/(0.5*('Counts male'!C79+'Counts male'!B79))</f>
        <v>5.6935114599844017E-2</v>
      </c>
      <c r="D79" s="4">
        <f>'Deaths male'!D79/(0.5*('Counts male'!D79+'Counts male'!C79))</f>
        <v>5.7686338295732505E-2</v>
      </c>
      <c r="E79" s="4">
        <f>'Deaths male'!E79/(0.5*('Counts male'!E79+'Counts male'!D79))</f>
        <v>5.5259604762489263E-2</v>
      </c>
      <c r="F79" s="4">
        <f>'Deaths male'!F79/(0.5*('Counts male'!F79+'Counts male'!E79))</f>
        <v>4.9721234259348268E-2</v>
      </c>
      <c r="G79" s="4">
        <f>'Deaths male'!G79/(0.5*('Counts male'!G79+'Counts male'!F79))</f>
        <v>5.1686234155011924E-2</v>
      </c>
      <c r="H79" s="4">
        <f>'Deaths male'!H79/(0.5*('Counts male'!H79+'Counts male'!G79))</f>
        <v>4.6832735380332065E-2</v>
      </c>
      <c r="I79" s="4">
        <f>'Deaths male'!I79/(0.5*('Counts male'!I79+'Counts male'!H79))</f>
        <v>4.61675834775611E-2</v>
      </c>
      <c r="J79" s="4">
        <f>'Deaths male'!J79/(0.5*('Counts male'!J79+'Counts male'!I79))</f>
        <v>4.4905533429554306E-2</v>
      </c>
      <c r="K79" s="4">
        <f>'Deaths male'!K79/(0.5*('Counts male'!K79+'Counts male'!J79))</f>
        <v>4.3214914730014174E-2</v>
      </c>
      <c r="L79" s="4">
        <f>'Deaths male'!L79/(0.5*('Counts male'!L79+'Counts male'!K79))</f>
        <v>4.2622462442013877E-2</v>
      </c>
      <c r="M79" s="4">
        <f>'Deaths male'!M79/(0.5*('Counts male'!M79+'Counts male'!L79))</f>
        <v>4.0080451190179979E-2</v>
      </c>
      <c r="N79" s="4">
        <f>'Deaths male'!N79/(0.5*('Counts male'!N79+'Counts male'!M79))</f>
        <v>3.7858955253936927E-2</v>
      </c>
      <c r="O79" s="4">
        <f>'Deaths male'!O79/(0.5*('Counts male'!O79+'Counts male'!N79))</f>
        <v>3.7357451828548958E-2</v>
      </c>
      <c r="P79" s="4">
        <f>'Deaths male'!P79/(0.5*('Counts male'!P79+'Counts male'!O79))</f>
        <v>3.5890052602358169E-2</v>
      </c>
      <c r="Q79" s="4">
        <f>'Deaths male'!Q79/(0.5*('Counts male'!Q79+'Counts male'!P79))</f>
        <v>3.5914380117799169E-2</v>
      </c>
      <c r="R79" s="4">
        <f>'Deaths male'!R79/(0.5*('Counts male'!R79+'Counts male'!Q79))</f>
        <v>3.5332072919015488E-2</v>
      </c>
      <c r="S79" s="4">
        <f>'Deaths male'!S79/(0.5*('Counts male'!S79+'Counts male'!R79))</f>
        <v>3.4609468466928729E-2</v>
      </c>
      <c r="T79" s="4">
        <f>'Deaths male'!T79/(0.5*('Counts male'!T79+'Counts male'!S79))</f>
        <v>3.2808652609817385E-2</v>
      </c>
      <c r="U79" s="4">
        <f>'Deaths male'!U79/(0.5*('Counts male'!U79+'Counts male'!T79))</f>
        <v>3.2931777435284498E-2</v>
      </c>
      <c r="V79" s="4">
        <f>'Deaths male'!V79/(0.5*('Counts male'!V79+'Counts male'!U79))</f>
        <v>3.8354264126440683E-2</v>
      </c>
      <c r="W79" s="4">
        <f>'Deaths male'!W79/(0.5*('Counts male'!W79+'Counts male'!V79))</f>
        <v>3.8945790472533395E-2</v>
      </c>
      <c r="X79" s="4">
        <f>'Deaths male'!X79/(0.5*('Counts male'!X79+'Counts male'!W79))</f>
        <v>3.4282415831147807E-2</v>
      </c>
      <c r="Y79" s="4">
        <f>'Deaths male'!Y79/(0.5*('Counts male'!Y79+'Counts male'!X79))</f>
        <v>3.4221632570608049E-2</v>
      </c>
      <c r="Z79" s="4">
        <f>'Deaths male'!Z79/(0.5*('Counts male'!Z79+'Counts male'!Y79))</f>
        <v>3.2784456726112472E-2</v>
      </c>
      <c r="AA79" s="4">
        <f ca="1">'Deaths male'!AA79/(0.5*('Counts male'!AA79+'Counts male'!Z79))</f>
        <v>3.4261577363526037E-2</v>
      </c>
      <c r="AH79" cm="1">
        <f t="array" aca="1" ref="AH79:AI79" ca="1">LINEST(LOG10( INDIRECT( AH$1 &amp; ROW() ):U79),INDIRECT( AH$1 &amp; "$2"):U$2,TRUE,FALSE)</f>
        <v>-1.1418292802250717E-2</v>
      </c>
      <c r="AI79">
        <f ca="1"/>
        <v>21.56358355941029</v>
      </c>
      <c r="AK79" s="4">
        <f t="shared" ca="1" si="19"/>
        <v>5.333323840214417E-2</v>
      </c>
      <c r="AL79" s="4">
        <f t="shared" ca="1" si="19"/>
        <v>5.1949295472654249E-2</v>
      </c>
      <c r="AM79" s="4">
        <f t="shared" ca="1" si="19"/>
        <v>5.0601264445187664E-2</v>
      </c>
      <c r="AN79" s="4">
        <f t="shared" ca="1" si="19"/>
        <v>4.9288213442656534E-2</v>
      </c>
      <c r="AO79" s="4">
        <f t="shared" ca="1" si="19"/>
        <v>4.8009234769229255E-2</v>
      </c>
      <c r="AP79" s="4">
        <f t="shared" ca="1" si="19"/>
        <v>4.6763444282851722E-2</v>
      </c>
      <c r="AQ79" s="4">
        <f t="shared" ca="1" si="19"/>
        <v>4.5549980784050814E-2</v>
      </c>
      <c r="AR79" s="4">
        <f t="shared" ca="1" si="19"/>
        <v>4.4368005420598017E-2</v>
      </c>
      <c r="AS79" s="4">
        <f t="shared" ca="1" si="19"/>
        <v>4.3216701107621248E-2</v>
      </c>
      <c r="AT79" s="4">
        <f t="shared" ca="1" si="19"/>
        <v>4.2095271962764233E-2</v>
      </c>
      <c r="AU79" s="4">
        <f t="shared" ca="1" si="19"/>
        <v>4.1002942756002969E-2</v>
      </c>
      <c r="AV79" s="4">
        <f t="shared" ca="1" si="19"/>
        <v>3.9938958373738863E-2</v>
      </c>
      <c r="AW79" s="4">
        <f t="shared" ca="1" si="19"/>
        <v>3.890258329679798E-2</v>
      </c>
      <c r="AX79" s="4">
        <f t="shared" ca="1" si="19"/>
        <v>3.7893101091975925E-2</v>
      </c>
      <c r="AY79" s="4">
        <f t="shared" ca="1" si="19"/>
        <v>3.6909813916776418E-2</v>
      </c>
      <c r="AZ79" s="4">
        <f t="shared" ca="1" si="14"/>
        <v>3.5952042037001385E-2</v>
      </c>
      <c r="BA79" s="4">
        <f t="shared" ca="1" si="18"/>
        <v>3.5019123356859271E-2</v>
      </c>
      <c r="BB79" s="4">
        <f t="shared" ca="1" si="18"/>
        <v>3.411041296126642E-2</v>
      </c>
      <c r="BC79" s="4">
        <f t="shared" ca="1" si="18"/>
        <v>3.3225282670025218E-2</v>
      </c>
      <c r="BD79" s="4">
        <f t="shared" ca="1" si="18"/>
        <v>3.2363120603571043E-2</v>
      </c>
      <c r="BE79" s="4">
        <f t="shared" ca="1" si="18"/>
        <v>3.1523330759987485E-2</v>
      </c>
      <c r="BF79" s="4">
        <f t="shared" ca="1" si="18"/>
        <v>3.0705332602997581E-2</v>
      </c>
      <c r="BG79" s="4">
        <f t="shared" ca="1" si="18"/>
        <v>2.9908560660646399E-2</v>
      </c>
      <c r="BH79" s="4">
        <f t="shared" ca="1" si="18"/>
        <v>2.913246413439724E-2</v>
      </c>
      <c r="BI79" s="4">
        <f t="shared" ca="1" si="18"/>
        <v>2.8376506518371498E-2</v>
      </c>
      <c r="BJ79" s="4">
        <f t="shared" ca="1" si="18"/>
        <v>2.7640165228468759E-2</v>
      </c>
      <c r="BK79" s="4">
        <f t="shared" ca="1" si="18"/>
        <v>2.6922931241110986E-2</v>
      </c>
      <c r="BL79" s="4">
        <f t="shared" ca="1" si="18"/>
        <v>2.6224308741360797E-2</v>
      </c>
      <c r="BM79" s="4">
        <f t="shared" ca="1" si="18"/>
        <v>2.554381478017077E-2</v>
      </c>
      <c r="BN79" s="4">
        <f t="shared" ca="1" si="18"/>
        <v>2.4880978940526793E-2</v>
      </c>
      <c r="BO79" s="4">
        <f t="shared" ca="1" si="18"/>
        <v>2.423534301225462E-2</v>
      </c>
    </row>
    <row r="80" spans="1:67" x14ac:dyDescent="0.2">
      <c r="A80" s="1">
        <v>77</v>
      </c>
      <c r="B80" s="17">
        <f>'Deaths male'!B80/'Counts male'!B80</f>
        <v>6.3369638855594351E-2</v>
      </c>
      <c r="C80" s="4">
        <f>'Deaths male'!C80/(0.5*('Counts male'!C80+'Counts male'!B80))</f>
        <v>6.4208929631339451E-2</v>
      </c>
      <c r="D80" s="4">
        <f>'Deaths male'!D80/(0.5*('Counts male'!D80+'Counts male'!C80))</f>
        <v>6.2934543270834725E-2</v>
      </c>
      <c r="E80" s="4">
        <f>'Deaths male'!E80/(0.5*('Counts male'!E80+'Counts male'!D80))</f>
        <v>5.9989217194629636E-2</v>
      </c>
      <c r="F80" s="4">
        <f>'Deaths male'!F80/(0.5*('Counts male'!F80+'Counts male'!E80))</f>
        <v>5.8315390801317805E-2</v>
      </c>
      <c r="G80" s="4">
        <f>'Deaths male'!G80/(0.5*('Counts male'!G80+'Counts male'!F80))</f>
        <v>5.64765525982256E-2</v>
      </c>
      <c r="H80" s="4">
        <f>'Deaths male'!H80/(0.5*('Counts male'!H80+'Counts male'!G80))</f>
        <v>5.4881877162097283E-2</v>
      </c>
      <c r="I80" s="4">
        <f>'Deaths male'!I80/(0.5*('Counts male'!I80+'Counts male'!H80))</f>
        <v>5.11479773731996E-2</v>
      </c>
      <c r="J80" s="4">
        <f>'Deaths male'!J80/(0.5*('Counts male'!J80+'Counts male'!I80))</f>
        <v>5.0963216345209339E-2</v>
      </c>
      <c r="K80" s="4">
        <f>'Deaths male'!K80/(0.5*('Counts male'!K80+'Counts male'!J80))</f>
        <v>4.6569212071648436E-2</v>
      </c>
      <c r="L80" s="4">
        <f>'Deaths male'!L80/(0.5*('Counts male'!L80+'Counts male'!K80))</f>
        <v>4.7908360941097197E-2</v>
      </c>
      <c r="M80" s="4">
        <f>'Deaths male'!M80/(0.5*('Counts male'!M80+'Counts male'!L80))</f>
        <v>4.2859999555624681E-2</v>
      </c>
      <c r="N80" s="4">
        <f>'Deaths male'!N80/(0.5*('Counts male'!N80+'Counts male'!M80))</f>
        <v>4.4225142252502243E-2</v>
      </c>
      <c r="O80" s="4">
        <f>'Deaths male'!O80/(0.5*('Counts male'!O80+'Counts male'!N80))</f>
        <v>4.2386990712139139E-2</v>
      </c>
      <c r="P80" s="4">
        <f>'Deaths male'!P80/(0.5*('Counts male'!P80+'Counts male'!O80))</f>
        <v>3.8681875274439122E-2</v>
      </c>
      <c r="Q80" s="4">
        <f>'Deaths male'!Q80/(0.5*('Counts male'!Q80+'Counts male'!P80))</f>
        <v>4.0695234656335087E-2</v>
      </c>
      <c r="R80" s="4">
        <f>'Deaths male'!R80/(0.5*('Counts male'!R80+'Counts male'!Q80))</f>
        <v>3.9297082968781996E-2</v>
      </c>
      <c r="S80" s="4">
        <f>'Deaths male'!S80/(0.5*('Counts male'!S80+'Counts male'!R80))</f>
        <v>3.6584927369480796E-2</v>
      </c>
      <c r="T80" s="4">
        <f>'Deaths male'!T80/(0.5*('Counts male'!T80+'Counts male'!S80))</f>
        <v>3.8778417890107164E-2</v>
      </c>
      <c r="U80" s="4">
        <f>'Deaths male'!U80/(0.5*('Counts male'!U80+'Counts male'!T80))</f>
        <v>3.612268146125551E-2</v>
      </c>
      <c r="V80" s="4">
        <f>'Deaths male'!V80/(0.5*('Counts male'!V80+'Counts male'!U80))</f>
        <v>4.1691424850433437E-2</v>
      </c>
      <c r="W80" s="4">
        <f>'Deaths male'!W80/(0.5*('Counts male'!W80+'Counts male'!V80))</f>
        <v>4.1513275216788999E-2</v>
      </c>
      <c r="X80" s="4">
        <f>'Deaths male'!X80/(0.5*('Counts male'!X80+'Counts male'!W80))</f>
        <v>4.0491230222004168E-2</v>
      </c>
      <c r="Y80" s="4">
        <f>'Deaths male'!Y80/(0.5*('Counts male'!Y80+'Counts male'!X80))</f>
        <v>3.6942882220994115E-2</v>
      </c>
      <c r="Z80" s="4">
        <f>'Deaths male'!Z80/(0.5*('Counts male'!Z80+'Counts male'!Y80))</f>
        <v>3.6983485077830239E-2</v>
      </c>
      <c r="AA80" s="4">
        <f ca="1">'Deaths male'!AA80/(0.5*('Counts male'!AA80+'Counts male'!Z80))</f>
        <v>3.8618122296030469E-2</v>
      </c>
      <c r="AH80" cm="1">
        <f t="array" aca="1" ref="AH80:AI80" ca="1">LINEST(LOG10( INDIRECT( AH$1 &amp; ROW() ):U80),INDIRECT( AH$1 &amp; "$2"):U$2,TRUE,FALSE)</f>
        <v>-1.1492924217652096E-2</v>
      </c>
      <c r="AI80">
        <f ca="1"/>
        <v>21.761140731901797</v>
      </c>
      <c r="AK80" s="4">
        <f t="shared" ca="1" si="19"/>
        <v>5.9606318160246266E-2</v>
      </c>
      <c r="AL80" s="4">
        <f t="shared" ca="1" si="19"/>
        <v>5.8049618829303082E-2</v>
      </c>
      <c r="AM80" s="4">
        <f t="shared" ca="1" si="19"/>
        <v>5.653357479937085E-2</v>
      </c>
      <c r="AN80" s="4">
        <f t="shared" ca="1" si="19"/>
        <v>5.505712430247197E-2</v>
      </c>
      <c r="AO80" s="4">
        <f t="shared" ca="1" si="19"/>
        <v>5.3619233300130617E-2</v>
      </c>
      <c r="AP80" s="4">
        <f t="shared" ca="1" si="19"/>
        <v>5.221889475917927E-2</v>
      </c>
      <c r="AQ80" s="4">
        <f t="shared" ca="1" si="19"/>
        <v>5.0855127946478847E-2</v>
      </c>
      <c r="AR80" s="4">
        <f t="shared" ca="1" si="19"/>
        <v>4.9526977742057832E-2</v>
      </c>
      <c r="AS80" s="4">
        <f t="shared" ca="1" si="19"/>
        <v>4.8233513970190121E-2</v>
      </c>
      <c r="AT80" s="4">
        <f t="shared" ca="1" si="19"/>
        <v>4.6973830747942175E-2</v>
      </c>
      <c r="AU80" s="4">
        <f t="shared" ca="1" si="19"/>
        <v>4.5747045850734261E-2</v>
      </c>
      <c r="AV80" s="4">
        <f t="shared" ca="1" si="19"/>
        <v>4.4552300094470434E-2</v>
      </c>
      <c r="AW80" s="4">
        <f t="shared" ca="1" si="19"/>
        <v>4.3388756733805399E-2</v>
      </c>
      <c r="AX80" s="4">
        <f t="shared" ca="1" si="19"/>
        <v>4.2255600876126564E-2</v>
      </c>
      <c r="AY80" s="4">
        <f t="shared" ca="1" si="19"/>
        <v>4.1152038910839135E-2</v>
      </c>
      <c r="AZ80" s="4">
        <f t="shared" ca="1" si="14"/>
        <v>4.0077297953559604E-2</v>
      </c>
      <c r="BA80" s="4">
        <f t="shared" ca="1" si="18"/>
        <v>3.9030625304821411E-2</v>
      </c>
      <c r="BB80" s="4">
        <f t="shared" ca="1" si="18"/>
        <v>3.8011287922918947E-2</v>
      </c>
      <c r="BC80" s="4">
        <f t="shared" ca="1" si="18"/>
        <v>3.7018571910518758E-2</v>
      </c>
      <c r="BD80" s="4">
        <f t="shared" ca="1" si="18"/>
        <v>3.6051782014678305E-2</v>
      </c>
      <c r="BE80" s="4">
        <f t="shared" ca="1" si="18"/>
        <v>3.5110241139922699E-2</v>
      </c>
      <c r="BF80" s="4">
        <f t="shared" ca="1" si="18"/>
        <v>3.4193289874037858E-2</v>
      </c>
      <c r="BG80" s="4">
        <f t="shared" ca="1" si="18"/>
        <v>3.3300286026248425E-2</v>
      </c>
      <c r="BH80" s="4">
        <f t="shared" ca="1" si="18"/>
        <v>3.2430604177456572E-2</v>
      </c>
      <c r="BI80" s="4">
        <f t="shared" ca="1" si="18"/>
        <v>3.1583635242227154E-2</v>
      </c>
      <c r="BJ80" s="4">
        <f t="shared" ca="1" si="18"/>
        <v>3.0758786042211977E-2</v>
      </c>
      <c r="BK80" s="4">
        <f t="shared" ca="1" si="18"/>
        <v>2.9955478890714898E-2</v>
      </c>
      <c r="BL80" s="4">
        <f t="shared" ca="1" si="18"/>
        <v>2.9173151188106376E-2</v>
      </c>
      <c r="BM80" s="4">
        <f t="shared" ca="1" si="18"/>
        <v>2.8411255027804387E-2</v>
      </c>
      <c r="BN80" s="4">
        <f t="shared" ca="1" si="18"/>
        <v>2.7669256812545784E-2</v>
      </c>
      <c r="BO80" s="4">
        <f t="shared" ca="1" si="18"/>
        <v>2.6946636880679019E-2</v>
      </c>
    </row>
    <row r="81" spans="1:67" x14ac:dyDescent="0.2">
      <c r="A81" s="1">
        <v>78</v>
      </c>
      <c r="B81" s="17">
        <f>'Deaths male'!B81/'Counts male'!B81</f>
        <v>7.3118774828717828E-2</v>
      </c>
      <c r="C81" s="4">
        <f>'Deaths male'!C81/(0.5*('Counts male'!C81+'Counts male'!B81))</f>
        <v>6.8230699569843789E-2</v>
      </c>
      <c r="D81" s="4">
        <f>'Deaths male'!D81/(0.5*('Counts male'!D81+'Counts male'!C81))</f>
        <v>7.0785487847833742E-2</v>
      </c>
      <c r="E81" s="4">
        <f>'Deaths male'!E81/(0.5*('Counts male'!E81+'Counts male'!D81))</f>
        <v>6.9007746639325587E-2</v>
      </c>
      <c r="F81" s="4">
        <f>'Deaths male'!F81/(0.5*('Counts male'!F81+'Counts male'!E81))</f>
        <v>6.1594000111938212E-2</v>
      </c>
      <c r="G81" s="4">
        <f>'Deaths male'!G81/(0.5*('Counts male'!G81+'Counts male'!F81))</f>
        <v>6.340866264115648E-2</v>
      </c>
      <c r="H81" s="4">
        <f>'Deaths male'!H81/(0.5*('Counts male'!H81+'Counts male'!G81))</f>
        <v>6.1599162573476127E-2</v>
      </c>
      <c r="I81" s="4">
        <f>'Deaths male'!I81/(0.5*('Counts male'!I81+'Counts male'!H81))</f>
        <v>6.0149984376627434E-2</v>
      </c>
      <c r="J81" s="4">
        <f>'Deaths male'!J81/(0.5*('Counts male'!J81+'Counts male'!I81))</f>
        <v>5.6520267305257089E-2</v>
      </c>
      <c r="K81" s="4">
        <f>'Deaths male'!K81/(0.5*('Counts male'!K81+'Counts male'!J81))</f>
        <v>5.432086757768808E-2</v>
      </c>
      <c r="L81" s="4">
        <f>'Deaths male'!L81/(0.5*('Counts male'!L81+'Counts male'!K81))</f>
        <v>5.3872777181047861E-2</v>
      </c>
      <c r="M81" s="4">
        <f>'Deaths male'!M81/(0.5*('Counts male'!M81+'Counts male'!L81))</f>
        <v>5.0822475089912153E-2</v>
      </c>
      <c r="N81" s="4">
        <f>'Deaths male'!N81/(0.5*('Counts male'!N81+'Counts male'!M81))</f>
        <v>5.0956748451976348E-2</v>
      </c>
      <c r="O81" s="4">
        <f>'Deaths male'!O81/(0.5*('Counts male'!O81+'Counts male'!N81))</f>
        <v>4.5949241329479772E-2</v>
      </c>
      <c r="P81" s="4">
        <f>'Deaths male'!P81/(0.5*('Counts male'!P81+'Counts male'!O81))</f>
        <v>4.5489801938014135E-2</v>
      </c>
      <c r="Q81" s="4">
        <f>'Deaths male'!Q81/(0.5*('Counts male'!Q81+'Counts male'!P81))</f>
        <v>4.6325470493059698E-2</v>
      </c>
      <c r="R81" s="4">
        <f>'Deaths male'!R81/(0.5*('Counts male'!R81+'Counts male'!Q81))</f>
        <v>4.3520682996239457E-2</v>
      </c>
      <c r="S81" s="4">
        <f>'Deaths male'!S81/(0.5*('Counts male'!S81+'Counts male'!R81))</f>
        <v>4.2224072173929879E-2</v>
      </c>
      <c r="T81" s="4">
        <f>'Deaths male'!T81/(0.5*('Counts male'!T81+'Counts male'!S81))</f>
        <v>4.1874451355036327E-2</v>
      </c>
      <c r="U81" s="4">
        <f>'Deaths male'!U81/(0.5*('Counts male'!U81+'Counts male'!T81))</f>
        <v>4.1031954576358394E-2</v>
      </c>
      <c r="V81" s="4">
        <f>'Deaths male'!V81/(0.5*('Counts male'!V81+'Counts male'!U81))</f>
        <v>4.7131351297603659E-2</v>
      </c>
      <c r="W81" s="4">
        <f>'Deaths male'!W81/(0.5*('Counts male'!W81+'Counts male'!V81))</f>
        <v>4.5965902828997006E-2</v>
      </c>
      <c r="X81" s="4">
        <f>'Deaths male'!X81/(0.5*('Counts male'!X81+'Counts male'!W81))</f>
        <v>4.4448342955567606E-2</v>
      </c>
      <c r="Y81" s="4">
        <f>'Deaths male'!Y81/(0.5*('Counts male'!Y81+'Counts male'!X81))</f>
        <v>4.2463556502381691E-2</v>
      </c>
      <c r="Z81" s="4">
        <f>'Deaths male'!Z81/(0.5*('Counts male'!Z81+'Counts male'!Y81))</f>
        <v>3.9563557747525589E-2</v>
      </c>
      <c r="AA81" s="4">
        <f ca="1">'Deaths male'!AA81/(0.5*('Counts male'!AA81+'Counts male'!Z81))</f>
        <v>3.4369741436378741E-2</v>
      </c>
      <c r="AH81" cm="1">
        <f t="array" aca="1" ref="AH81:AI81" ca="1">LINEST(LOG10( INDIRECT( AH$1 &amp; ROW() ):U81),INDIRECT( AH$1 &amp; "$2"):U$2,TRUE,FALSE)</f>
        <v>-1.2872856378849079E-2</v>
      </c>
      <c r="AI81">
        <f ca="1"/>
        <v>24.595365801844881</v>
      </c>
      <c r="AK81" s="4">
        <f t="shared" ca="1" si="19"/>
        <v>7.0738043562808245E-2</v>
      </c>
      <c r="AL81" s="4">
        <f t="shared" ca="1" si="19"/>
        <v>6.8672077767848214E-2</v>
      </c>
      <c r="AM81" s="4">
        <f t="shared" ca="1" si="19"/>
        <v>6.6666450292284241E-2</v>
      </c>
      <c r="AN81" s="4">
        <f t="shared" ca="1" si="19"/>
        <v>6.4719398903267375E-2</v>
      </c>
      <c r="AO81" s="4">
        <f t="shared" ca="1" si="19"/>
        <v>6.2829212835486106E-2</v>
      </c>
      <c r="AP81" s="4">
        <f t="shared" ca="1" si="19"/>
        <v>6.0994231288009085E-2</v>
      </c>
      <c r="AQ81" s="4">
        <f t="shared" ca="1" si="19"/>
        <v>5.9212841965034367E-2</v>
      </c>
      <c r="AR81" s="4">
        <f t="shared" ca="1" si="19"/>
        <v>5.7483479659254488E-2</v>
      </c>
      <c r="AS81" s="4">
        <f t="shared" ca="1" si="19"/>
        <v>5.5804624876596341E-2</v>
      </c>
      <c r="AT81" s="4">
        <f t="shared" ca="1" si="19"/>
        <v>5.4174802501126072E-2</v>
      </c>
      <c r="AU81" s="4">
        <f t="shared" ca="1" si="19"/>
        <v>5.2592580498948903E-2</v>
      </c>
      <c r="AV81" s="4">
        <f t="shared" ca="1" si="19"/>
        <v>5.1056568659958251E-2</v>
      </c>
      <c r="AW81" s="4">
        <f t="shared" ca="1" si="19"/>
        <v>4.9565417376337496E-2</v>
      </c>
      <c r="AX81" s="4">
        <f t="shared" ca="1" si="19"/>
        <v>4.8117816456734595E-2</v>
      </c>
      <c r="AY81" s="4">
        <f t="shared" ca="1" si="19"/>
        <v>4.6712493975070074E-2</v>
      </c>
      <c r="AZ81" s="4">
        <f t="shared" ca="1" si="14"/>
        <v>4.5348215152966248E-2</v>
      </c>
      <c r="BA81" s="4">
        <f t="shared" ca="1" si="18"/>
        <v>4.4023781274817909E-2</v>
      </c>
      <c r="BB81" s="4">
        <f t="shared" ca="1" si="18"/>
        <v>4.2738028634545629E-2</v>
      </c>
      <c r="BC81" s="4">
        <f t="shared" ca="1" si="18"/>
        <v>4.148982751311376E-2</v>
      </c>
      <c r="BD81" s="4">
        <f t="shared" ca="1" si="18"/>
        <v>4.0278081185908976E-2</v>
      </c>
      <c r="BE81" s="4">
        <f t="shared" ca="1" si="18"/>
        <v>3.910172495910965E-2</v>
      </c>
      <c r="BF81" s="4">
        <f t="shared" ca="1" si="18"/>
        <v>3.7959725234198528E-2</v>
      </c>
      <c r="BG81" s="4">
        <f t="shared" ca="1" si="18"/>
        <v>3.6851078599798706E-2</v>
      </c>
      <c r="BH81" s="4">
        <f t="shared" ca="1" si="18"/>
        <v>3.577481095003017E-2</v>
      </c>
      <c r="BI81" s="4">
        <f t="shared" ca="1" si="18"/>
        <v>3.4729976628618667E-2</v>
      </c>
      <c r="BJ81" s="4">
        <f t="shared" ca="1" si="18"/>
        <v>3.3715657598000021E-2</v>
      </c>
      <c r="BK81" s="4">
        <f t="shared" ca="1" si="18"/>
        <v>3.2730962632691776E-2</v>
      </c>
      <c r="BL81" s="4">
        <f t="shared" ca="1" si="18"/>
        <v>3.1775026536222925E-2</v>
      </c>
      <c r="BM81" s="4">
        <f t="shared" ca="1" si="18"/>
        <v>3.0847009380935094E-2</v>
      </c>
      <c r="BN81" s="4">
        <f t="shared" ca="1" si="18"/>
        <v>2.9946095769983468E-2</v>
      </c>
      <c r="BO81" s="4">
        <f t="shared" ca="1" si="18"/>
        <v>2.9071494120894149E-2</v>
      </c>
    </row>
    <row r="82" spans="1:67" x14ac:dyDescent="0.2">
      <c r="A82" s="1">
        <v>79</v>
      </c>
      <c r="B82" s="17">
        <f>'Deaths male'!B82/'Counts male'!B82</f>
        <v>8.070637683886954E-2</v>
      </c>
      <c r="C82" s="4">
        <f>'Deaths male'!C82/(0.5*('Counts male'!C82+'Counts male'!B82))</f>
        <v>7.5343532857632511E-2</v>
      </c>
      <c r="D82" s="4">
        <f>'Deaths male'!D82/(0.5*('Counts male'!D82+'Counts male'!C82))</f>
        <v>7.7735183156869905E-2</v>
      </c>
      <c r="E82" s="4">
        <f>'Deaths male'!E82/(0.5*('Counts male'!E82+'Counts male'!D82))</f>
        <v>7.4610363055298917E-2</v>
      </c>
      <c r="F82" s="4">
        <f>'Deaths male'!F82/(0.5*('Counts male'!F82+'Counts male'!E82))</f>
        <v>7.0311545510079412E-2</v>
      </c>
      <c r="G82" s="4">
        <f>'Deaths male'!G82/(0.5*('Counts male'!G82+'Counts male'!F82))</f>
        <v>6.9118219083809579E-2</v>
      </c>
      <c r="H82" s="4">
        <f>'Deaths male'!H82/(0.5*('Counts male'!H82+'Counts male'!G82))</f>
        <v>6.6606977734071121E-2</v>
      </c>
      <c r="I82" s="4">
        <f>'Deaths male'!I82/(0.5*('Counts male'!I82+'Counts male'!H82))</f>
        <v>6.2436598991298879E-2</v>
      </c>
      <c r="J82" s="4">
        <f>'Deaths male'!J82/(0.5*('Counts male'!J82+'Counts male'!I82))</f>
        <v>6.2415309311136306E-2</v>
      </c>
      <c r="K82" s="4">
        <f>'Deaths male'!K82/(0.5*('Counts male'!K82+'Counts male'!J82))</f>
        <v>5.9092358380274206E-2</v>
      </c>
      <c r="L82" s="4">
        <f>'Deaths male'!L82/(0.5*('Counts male'!L82+'Counts male'!K82))</f>
        <v>5.8030954980412303E-2</v>
      </c>
      <c r="M82" s="4">
        <f>'Deaths male'!M82/(0.5*('Counts male'!M82+'Counts male'!L82))</f>
        <v>5.6961547178363679E-2</v>
      </c>
      <c r="N82" s="4">
        <f>'Deaths male'!N82/(0.5*('Counts male'!N82+'Counts male'!M82))</f>
        <v>5.6271835486317465E-2</v>
      </c>
      <c r="O82" s="4">
        <f>'Deaths male'!O82/(0.5*('Counts male'!O82+'Counts male'!N82))</f>
        <v>5.4046111838963649E-2</v>
      </c>
      <c r="P82" s="4">
        <f>'Deaths male'!P82/(0.5*('Counts male'!P82+'Counts male'!O82))</f>
        <v>5.0917365950789363E-2</v>
      </c>
      <c r="Q82" s="4">
        <f>'Deaths male'!Q82/(0.5*('Counts male'!Q82+'Counts male'!P82))</f>
        <v>5.0859295389230473E-2</v>
      </c>
      <c r="R82" s="4">
        <f>'Deaths male'!R82/(0.5*('Counts male'!R82+'Counts male'!Q82))</f>
        <v>5.064279103995005E-2</v>
      </c>
      <c r="S82" s="4">
        <f>'Deaths male'!S82/(0.5*('Counts male'!S82+'Counts male'!R82))</f>
        <v>5.0302559794110455E-2</v>
      </c>
      <c r="T82" s="4">
        <f>'Deaths male'!T82/(0.5*('Counts male'!T82+'Counts male'!S82))</f>
        <v>4.7617603348397076E-2</v>
      </c>
      <c r="U82" s="4">
        <f>'Deaths male'!U82/(0.5*('Counts male'!U82+'Counts male'!T82))</f>
        <v>4.7481271492727788E-2</v>
      </c>
      <c r="V82" s="4">
        <f>'Deaths male'!V82/(0.5*('Counts male'!V82+'Counts male'!U82))</f>
        <v>5.2573007406270383E-2</v>
      </c>
      <c r="W82" s="4">
        <f>'Deaths male'!W82/(0.5*('Counts male'!W82+'Counts male'!V82))</f>
        <v>5.1697202101974149E-2</v>
      </c>
      <c r="X82" s="4">
        <f>'Deaths male'!X82/(0.5*('Counts male'!X82+'Counts male'!W82))</f>
        <v>4.8652249211776723E-2</v>
      </c>
      <c r="Y82" s="4">
        <f>'Deaths male'!Y82/(0.5*('Counts male'!Y82+'Counts male'!X82))</f>
        <v>4.8516980943330165E-2</v>
      </c>
      <c r="Z82" s="4">
        <f>'Deaths male'!Z82/(0.5*('Counts male'!Z82+'Counts male'!Y82))</f>
        <v>4.8966603077281928E-2</v>
      </c>
      <c r="AA82" s="4">
        <f ca="1">'Deaths male'!AA82/(0.5*('Counts male'!AA82+'Counts male'!Z82))</f>
        <v>4.1429084503751303E-2</v>
      </c>
      <c r="AH82" cm="1">
        <f t="array" aca="1" ref="AH82:AI82" ca="1">LINEST(LOG10( INDIRECT( AH$1 &amp; ROW() ):U82),INDIRECT( AH$1 &amp; "$2"):U$2,TRUE,FALSE)</f>
        <v>-1.0046528107184116E-2</v>
      </c>
      <c r="AI82">
        <f ca="1"/>
        <v>18.956323961048021</v>
      </c>
      <c r="AK82" s="4">
        <f t="shared" ca="1" si="19"/>
        <v>7.2990736640544271E-2</v>
      </c>
      <c r="AL82" s="4">
        <f t="shared" ca="1" si="19"/>
        <v>7.13216231839746E-2</v>
      </c>
      <c r="AM82" s="4">
        <f t="shared" ca="1" si="19"/>
        <v>6.9690678128755137E-2</v>
      </c>
      <c r="AN82" s="4">
        <f t="shared" ca="1" si="19"/>
        <v>6.8097028660124376E-2</v>
      </c>
      <c r="AO82" s="4">
        <f t="shared" ca="1" si="19"/>
        <v>6.6539821922387637E-2</v>
      </c>
      <c r="AP82" s="4">
        <f t="shared" ca="1" si="19"/>
        <v>6.5018224562501878E-2</v>
      </c>
      <c r="AQ82" s="4">
        <f t="shared" ca="1" si="19"/>
        <v>6.3531422284097985E-2</v>
      </c>
      <c r="AR82" s="4">
        <f t="shared" ca="1" si="19"/>
        <v>6.2078619411706379E-2</v>
      </c>
      <c r="AS82" s="4">
        <f t="shared" ca="1" si="19"/>
        <v>6.0659038464940182E-2</v>
      </c>
      <c r="AT82" s="4">
        <f t="shared" ca="1" si="19"/>
        <v>5.927191974242315E-2</v>
      </c>
      <c r="AU82" s="4">
        <f t="shared" ca="1" si="19"/>
        <v>5.7916520915227206E-2</v>
      </c>
      <c r="AV82" s="4">
        <f t="shared" ca="1" si="19"/>
        <v>5.6592116629607107E-2</v>
      </c>
      <c r="AW82" s="4">
        <f t="shared" ca="1" si="19"/>
        <v>5.5297998118824257E-2</v>
      </c>
      <c r="AX82" s="4">
        <f t="shared" ca="1" si="19"/>
        <v>5.403347282384012E-2</v>
      </c>
      <c r="AY82" s="4">
        <f t="shared" ca="1" si="19"/>
        <v>5.2797864022690329E-2</v>
      </c>
      <c r="AZ82" s="4">
        <f t="shared" ca="1" si="14"/>
        <v>5.1590510468329485E-2</v>
      </c>
      <c r="BA82" s="4">
        <f t="shared" ca="1" si="18"/>
        <v>5.0410766034757692E-2</v>
      </c>
      <c r="BB82" s="4">
        <f t="shared" ca="1" si="18"/>
        <v>4.9257999371243401E-2</v>
      </c>
      <c r="BC82" s="4">
        <f t="shared" ca="1" si="18"/>
        <v>4.8131593564447184E-2</v>
      </c>
      <c r="BD82" s="4">
        <f t="shared" ca="1" si="18"/>
        <v>4.7030945808277845E-2</v>
      </c>
      <c r="BE82" s="4">
        <f t="shared" ca="1" si="18"/>
        <v>4.5955467081294249E-2</v>
      </c>
      <c r="BF82" s="4">
        <f t="shared" ca="1" si="18"/>
        <v>4.4904581831484006E-2</v>
      </c>
      <c r="BG82" s="4">
        <f t="shared" ca="1" si="18"/>
        <v>4.3877727668254402E-2</v>
      </c>
      <c r="BH82" s="4">
        <f t="shared" ca="1" si="18"/>
        <v>4.2874355061461152E-2</v>
      </c>
      <c r="BI82" s="4">
        <f t="shared" ca="1" si="18"/>
        <v>4.1893927047324885E-2</v>
      </c>
      <c r="BJ82" s="4">
        <f t="shared" ca="1" si="18"/>
        <v>4.0935918941069231E-2</v>
      </c>
      <c r="BK82" s="4">
        <f t="shared" ca="1" si="18"/>
        <v>3.9999818056129934E-2</v>
      </c>
      <c r="BL82" s="4">
        <f t="shared" ca="1" si="18"/>
        <v>3.9085123429788607E-2</v>
      </c>
      <c r="BM82" s="4">
        <f t="shared" ca="1" si="18"/>
        <v>3.8191345555075272E-2</v>
      </c>
      <c r="BN82" s="4">
        <f t="shared" ca="1" si="18"/>
        <v>3.7318006118806715E-2</v>
      </c>
      <c r="BO82" s="4">
        <f t="shared" ca="1" si="18"/>
        <v>3.6464637745611976E-2</v>
      </c>
    </row>
    <row r="83" spans="1:67" x14ac:dyDescent="0.2">
      <c r="A83" s="1">
        <v>80</v>
      </c>
      <c r="B83" s="17">
        <f>'Deaths male'!B83/'Counts male'!B83</f>
        <v>8.3495798319327727E-2</v>
      </c>
      <c r="C83" s="4">
        <f>'Deaths male'!C83/(0.5*('Counts male'!C83+'Counts male'!B83))</f>
        <v>8.3138925516448595E-2</v>
      </c>
      <c r="D83" s="4">
        <f>'Deaths male'!D83/(0.5*('Counts male'!D83+'Counts male'!C83))</f>
        <v>8.7353060397243609E-2</v>
      </c>
      <c r="E83" s="4">
        <f>'Deaths male'!E83/(0.5*('Counts male'!E83+'Counts male'!D83))</f>
        <v>8.4030844262835303E-2</v>
      </c>
      <c r="F83" s="4">
        <f>'Deaths male'!F83/(0.5*('Counts male'!F83+'Counts male'!E83))</f>
        <v>8.0075951024684081E-2</v>
      </c>
      <c r="G83" s="4">
        <f>'Deaths male'!G83/(0.5*('Counts male'!G83+'Counts male'!F83))</f>
        <v>7.8316620088771993E-2</v>
      </c>
      <c r="H83" s="4">
        <f>'Deaths male'!H83/(0.5*('Counts male'!H83+'Counts male'!G83))</f>
        <v>7.5831364418085093E-2</v>
      </c>
      <c r="I83" s="4">
        <f>'Deaths male'!I83/(0.5*('Counts male'!I83+'Counts male'!H83))</f>
        <v>6.9561385562078026E-2</v>
      </c>
      <c r="J83" s="4">
        <f>'Deaths male'!J83/(0.5*('Counts male'!J83+'Counts male'!I83))</f>
        <v>6.8454653755689279E-2</v>
      </c>
      <c r="K83" s="4">
        <f>'Deaths male'!K83/(0.5*('Counts male'!K83+'Counts male'!J83))</f>
        <v>7.0377856795077978E-2</v>
      </c>
      <c r="L83" s="4">
        <f>'Deaths male'!L83/(0.5*('Counts male'!L83+'Counts male'!K83))</f>
        <v>6.6132066132066125E-2</v>
      </c>
      <c r="M83" s="4">
        <f>'Deaths male'!M83/(0.5*('Counts male'!M83+'Counts male'!L83))</f>
        <v>6.48452525472972E-2</v>
      </c>
      <c r="N83" s="4">
        <f>'Deaths male'!N83/(0.5*('Counts male'!N83+'Counts male'!M83))</f>
        <v>6.335771880173012E-2</v>
      </c>
      <c r="O83" s="4">
        <f>'Deaths male'!O83/(0.5*('Counts male'!O83+'Counts male'!N83))</f>
        <v>6.1405126313848424E-2</v>
      </c>
      <c r="P83" s="4">
        <f>'Deaths male'!P83/(0.5*('Counts male'!P83+'Counts male'!O83))</f>
        <v>5.7986021227025626E-2</v>
      </c>
      <c r="Q83" s="4">
        <f>'Deaths male'!Q83/(0.5*('Counts male'!Q83+'Counts male'!P83))</f>
        <v>5.8602197582409338E-2</v>
      </c>
      <c r="R83" s="4">
        <f>'Deaths male'!R83/(0.5*('Counts male'!R83+'Counts male'!Q83))</f>
        <v>5.8582152598421394E-2</v>
      </c>
      <c r="S83" s="4">
        <f>'Deaths male'!S83/(0.5*('Counts male'!S83+'Counts male'!R83))</f>
        <v>5.6289056993844851E-2</v>
      </c>
      <c r="T83" s="4">
        <f>'Deaths male'!T83/(0.5*('Counts male'!T83+'Counts male'!S83))</f>
        <v>5.4364240410752038E-2</v>
      </c>
      <c r="U83" s="4">
        <f>'Deaths male'!U83/(0.5*('Counts male'!U83+'Counts male'!T83))</f>
        <v>5.4377841029780362E-2</v>
      </c>
      <c r="V83" s="4">
        <f>'Deaths male'!V83/(0.5*('Counts male'!V83+'Counts male'!U83))</f>
        <v>6.0712200817279627E-2</v>
      </c>
      <c r="W83" s="4">
        <f>'Deaths male'!W83/(0.5*('Counts male'!W83+'Counts male'!V83))</f>
        <v>5.8529188779378315E-2</v>
      </c>
      <c r="X83" s="4">
        <f>'Deaths male'!X83/(0.5*('Counts male'!X83+'Counts male'!W83))</f>
        <v>5.3425669068194064E-2</v>
      </c>
      <c r="Y83" s="4">
        <f>'Deaths male'!Y83/(0.5*('Counts male'!Y83+'Counts male'!X83))</f>
        <v>5.2764733889111903E-2</v>
      </c>
      <c r="Z83" s="4">
        <f>'Deaths male'!Z83/(0.5*('Counts male'!Z83+'Counts male'!Y83))</f>
        <v>5.2800602035369577E-2</v>
      </c>
      <c r="AA83" s="4">
        <f ca="1">'Deaths male'!AA83/(0.5*('Counts male'!AA83+'Counts male'!Z83))</f>
        <v>5.4151338015360838E-2</v>
      </c>
      <c r="AH83" cm="1">
        <f t="array" aca="1" ref="AH83:AI83" ca="1">LINEST(LOG10( INDIRECT( AH$1 &amp; ROW() ):U83),INDIRECT( AH$1 &amp; "$2"):U$2,TRUE,FALSE)</f>
        <v>-9.7846686067542734E-3</v>
      </c>
      <c r="AI83">
        <f ca="1"/>
        <v>18.485460531801284</v>
      </c>
      <c r="AK83" s="4">
        <f t="shared" ca="1" si="19"/>
        <v>8.243721629691067E-2</v>
      </c>
      <c r="AL83" s="4">
        <f t="shared" ca="1" si="19"/>
        <v>8.0600669583473408E-2</v>
      </c>
      <c r="AM83" s="4">
        <f t="shared" ca="1" si="19"/>
        <v>7.8805037689606713E-2</v>
      </c>
      <c r="AN83" s="4">
        <f t="shared" ca="1" si="19"/>
        <v>7.704940910979291E-2</v>
      </c>
      <c r="AO83" s="4">
        <f t="shared" ca="1" si="19"/>
        <v>7.5332892645151209E-2</v>
      </c>
      <c r="AP83" s="4">
        <f t="shared" ca="1" si="19"/>
        <v>7.3654616951042057E-2</v>
      </c>
      <c r="AQ83" s="4">
        <f t="shared" ca="1" si="19"/>
        <v>7.2013730094749817E-2</v>
      </c>
      <c r="AR83" s="4">
        <f t="shared" ca="1" si="19"/>
        <v>7.040939912302549E-2</v>
      </c>
      <c r="AS83" s="4">
        <f t="shared" ca="1" si="19"/>
        <v>6.8840809639257511E-2</v>
      </c>
      <c r="AT83" s="4">
        <f t="shared" ca="1" si="19"/>
        <v>6.7307165390063262E-2</v>
      </c>
      <c r="AU83" s="4">
        <f t="shared" ca="1" si="19"/>
        <v>6.5807687861095698E-2</v>
      </c>
      <c r="AV83" s="4">
        <f t="shared" ca="1" si="19"/>
        <v>6.4341615881846559E-2</v>
      </c>
      <c r="AW83" s="4">
        <f t="shared" ca="1" si="19"/>
        <v>6.2908205239261855E-2</v>
      </c>
      <c r="AX83" s="4">
        <f t="shared" ca="1" si="19"/>
        <v>6.1506728299959956E-2</v>
      </c>
      <c r="AY83" s="4">
        <f t="shared" ca="1" si="19"/>
        <v>6.0136473640866085E-2</v>
      </c>
      <c r="AZ83" s="4">
        <f t="shared" ca="1" si="14"/>
        <v>5.8796745688080021E-2</v>
      </c>
      <c r="BA83" s="4">
        <f t="shared" ca="1" si="18"/>
        <v>5.7486864363784779E-2</v>
      </c>
      <c r="BB83" s="4">
        <f t="shared" ca="1" si="18"/>
        <v>5.6206164741021289E-2</v>
      </c>
      <c r="BC83" s="4">
        <f t="shared" ca="1" si="18"/>
        <v>5.4953996706158796E-2</v>
      </c>
      <c r="BD83" s="4">
        <f t="shared" ca="1" si="18"/>
        <v>5.3729724628879968E-2</v>
      </c>
      <c r="BE83" s="4">
        <f t="shared" ca="1" si="18"/>
        <v>5.2532727039518654E-2</v>
      </c>
      <c r="BF83" s="4">
        <f t="shared" ca="1" si="18"/>
        <v>5.13623963135897E-2</v>
      </c>
      <c r="BG83" s="4">
        <f t="shared" ca="1" si="18"/>
        <v>5.0218138363342928E-2</v>
      </c>
      <c r="BH83" s="4">
        <f t="shared" ca="1" si="18"/>
        <v>4.909937233618885E-2</v>
      </c>
      <c r="BI83" s="4">
        <f t="shared" ca="1" si="18"/>
        <v>4.8005530319846924E-2</v>
      </c>
      <c r="BJ83" s="4">
        <f t="shared" ca="1" si="18"/>
        <v>4.6936057054056499E-2</v>
      </c>
      <c r="BK83" s="4">
        <f t="shared" ca="1" si="18"/>
        <v>4.5890409648716303E-2</v>
      </c>
      <c r="BL83" s="4">
        <f t="shared" ca="1" si="18"/>
        <v>4.4868057308299306E-2</v>
      </c>
      <c r="BM83" s="4">
        <f t="shared" ca="1" si="18"/>
        <v>4.3868481062407046E-2</v>
      </c>
      <c r="BN83" s="4">
        <f t="shared" ca="1" si="18"/>
        <v>4.2891173502330349E-2</v>
      </c>
      <c r="BO83" s="4">
        <f t="shared" ca="1" si="18"/>
        <v>4.1935638523475205E-2</v>
      </c>
    </row>
    <row r="84" spans="1:67" x14ac:dyDescent="0.2">
      <c r="A84" s="1">
        <v>81</v>
      </c>
      <c r="B84" s="17">
        <f>'Deaths male'!B84/'Counts male'!B84</f>
        <v>9.5166230192196721E-2</v>
      </c>
      <c r="C84" s="4">
        <f>'Deaths male'!C84/(0.5*('Counts male'!C84+'Counts male'!B84))</f>
        <v>0.10096579476861167</v>
      </c>
      <c r="D84" s="4">
        <f>'Deaths male'!D84/(0.5*('Counts male'!D84+'Counts male'!C84))</f>
        <v>9.2604239890487994E-2</v>
      </c>
      <c r="E84" s="4">
        <f>'Deaths male'!E84/(0.5*('Counts male'!E84+'Counts male'!D84))</f>
        <v>9.4379365138021504E-2</v>
      </c>
      <c r="F84" s="4">
        <f>'Deaths male'!F84/(0.5*('Counts male'!F84+'Counts male'!E84))</f>
        <v>8.8282908227506562E-2</v>
      </c>
      <c r="G84" s="4">
        <f>'Deaths male'!G84/(0.5*('Counts male'!G84+'Counts male'!F84))</f>
        <v>8.9609117620870801E-2</v>
      </c>
      <c r="H84" s="4">
        <f>'Deaths male'!H84/(0.5*('Counts male'!H84+'Counts male'!G84))</f>
        <v>8.1871136683470791E-2</v>
      </c>
      <c r="I84" s="4">
        <f>'Deaths male'!I84/(0.5*('Counts male'!I84+'Counts male'!H84))</f>
        <v>7.8958785249457694E-2</v>
      </c>
      <c r="J84" s="4">
        <f>'Deaths male'!J84/(0.5*('Counts male'!J84+'Counts male'!I84))</f>
        <v>7.7250021166708996E-2</v>
      </c>
      <c r="K84" s="4">
        <f>'Deaths male'!K84/(0.5*('Counts male'!K84+'Counts male'!J84))</f>
        <v>7.5729747458183005E-2</v>
      </c>
      <c r="L84" s="4">
        <f>'Deaths male'!L84/(0.5*('Counts male'!L84+'Counts male'!K84))</f>
        <v>7.139579410415052E-2</v>
      </c>
      <c r="M84" s="4">
        <f>'Deaths male'!M84/(0.5*('Counts male'!M84+'Counts male'!L84))</f>
        <v>7.3361995882281705E-2</v>
      </c>
      <c r="N84" s="4">
        <f>'Deaths male'!N84/(0.5*('Counts male'!N84+'Counts male'!M84))</f>
        <v>7.1299533799533799E-2</v>
      </c>
      <c r="O84" s="4">
        <f>'Deaths male'!O84/(0.5*('Counts male'!O84+'Counts male'!N84))</f>
        <v>7.0087538253505083E-2</v>
      </c>
      <c r="P84" s="4">
        <f>'Deaths male'!P84/(0.5*('Counts male'!P84+'Counts male'!O84))</f>
        <v>6.5622502348668621E-2</v>
      </c>
      <c r="Q84" s="4">
        <f>'Deaths male'!Q84/(0.5*('Counts male'!Q84+'Counts male'!P84))</f>
        <v>6.7385741408249183E-2</v>
      </c>
      <c r="R84" s="4">
        <f>'Deaths male'!R84/(0.5*('Counts male'!R84+'Counts male'!Q84))</f>
        <v>6.4859555036372321E-2</v>
      </c>
      <c r="S84" s="4">
        <f>'Deaths male'!S84/(0.5*('Counts male'!S84+'Counts male'!R84))</f>
        <v>6.4592933947772657E-2</v>
      </c>
      <c r="T84" s="4">
        <f>'Deaths male'!T84/(0.5*('Counts male'!T84+'Counts male'!S84))</f>
        <v>6.0520882565110318E-2</v>
      </c>
      <c r="U84" s="4">
        <f>'Deaths male'!U84/(0.5*('Counts male'!U84+'Counts male'!T84))</f>
        <v>5.9180971296164939E-2</v>
      </c>
      <c r="V84" s="4">
        <f>'Deaths male'!V84/(0.5*('Counts male'!V84+'Counts male'!U84))</f>
        <v>6.5907378883104911E-2</v>
      </c>
      <c r="W84" s="4">
        <f>'Deaths male'!W84/(0.5*('Counts male'!W84+'Counts male'!V84))</f>
        <v>6.566255233538143E-2</v>
      </c>
      <c r="X84" s="4">
        <f>'Deaths male'!X84/(0.5*('Counts male'!X84+'Counts male'!W84))</f>
        <v>6.044291919137755E-2</v>
      </c>
      <c r="Y84" s="4">
        <f>'Deaths male'!Y84/(0.5*('Counts male'!Y84+'Counts male'!X84))</f>
        <v>6.0370667454721999E-2</v>
      </c>
      <c r="Z84" s="4">
        <f>'Deaths male'!Z84/(0.5*('Counts male'!Z84+'Counts male'!Y84))</f>
        <v>5.6592805698690601E-2</v>
      </c>
      <c r="AA84" s="4">
        <f ca="1">'Deaths male'!AA84/(0.5*('Counts male'!AA84+'Counts male'!Z84))</f>
        <v>5.4439634454510465E-2</v>
      </c>
      <c r="AH84" cm="1">
        <f t="array" aca="1" ref="AH84:AI84" ca="1">LINEST(LOG10( INDIRECT( AH$1 &amp; ROW() ):U84),INDIRECT( AH$1 &amp; "$2"):U$2,TRUE,FALSE)</f>
        <v>-9.8325439381352978E-3</v>
      </c>
      <c r="AI84">
        <f ca="1"/>
        <v>18.631633601258169</v>
      </c>
      <c r="AK84" s="4">
        <f t="shared" ca="1" si="19"/>
        <v>9.2586085987475447E-2</v>
      </c>
      <c r="AL84" s="4">
        <f t="shared" ca="1" si="19"/>
        <v>9.051346298883127E-2</v>
      </c>
      <c r="AM84" s="4">
        <f t="shared" ca="1" si="19"/>
        <v>8.8487237524424472E-2</v>
      </c>
      <c r="AN84" s="4">
        <f t="shared" ca="1" si="19"/>
        <v>8.650637094362508E-2</v>
      </c>
      <c r="AO84" s="4">
        <f t="shared" ca="1" si="19"/>
        <v>8.4569847846933693E-2</v>
      </c>
      <c r="AP84" s="4">
        <f t="shared" ca="1" si="19"/>
        <v>8.2676675565484178E-2</v>
      </c>
      <c r="AQ84" s="4">
        <f t="shared" ca="1" si="19"/>
        <v>8.0825883652197714E-2</v>
      </c>
      <c r="AR84" s="4">
        <f t="shared" ca="1" si="19"/>
        <v>7.9016523384328297E-2</v>
      </c>
      <c r="AS84" s="4">
        <f t="shared" ca="1" si="19"/>
        <v>7.7247667277143064E-2</v>
      </c>
      <c r="AT84" s="4">
        <f t="shared" ca="1" si="19"/>
        <v>7.5518408608493043E-2</v>
      </c>
      <c r="AU84" s="4">
        <f t="shared" ca="1" si="19"/>
        <v>7.3827860954019983E-2</v>
      </c>
      <c r="AV84" s="4">
        <f t="shared" ca="1" si="19"/>
        <v>7.2175157732774553E-2</v>
      </c>
      <c r="AW84" s="4">
        <f t="shared" ca="1" si="19"/>
        <v>7.0559451763003322E-2</v>
      </c>
      <c r="AX84" s="4">
        <f t="shared" ca="1" si="19"/>
        <v>6.8979914827879962E-2</v>
      </c>
      <c r="AY84" s="4">
        <f t="shared" ca="1" si="19"/>
        <v>6.7435737250958555E-2</v>
      </c>
      <c r="AZ84" s="4">
        <f t="shared" ca="1" si="14"/>
        <v>6.5926127481129651E-2</v>
      </c>
      <c r="BA84" s="4">
        <f t="shared" ca="1" si="18"/>
        <v>6.4450311686870668E-2</v>
      </c>
      <c r="BB84" s="4">
        <f t="shared" ca="1" si="18"/>
        <v>6.3007533359573611E-2</v>
      </c>
      <c r="BC84" s="4">
        <f t="shared" ca="1" si="18"/>
        <v>6.1597052925758129E-2</v>
      </c>
      <c r="BD84" s="4">
        <f t="shared" ca="1" si="18"/>
        <v>6.0218147367963007E-2</v>
      </c>
      <c r="BE84" s="4">
        <f t="shared" ca="1" si="18"/>
        <v>5.8870109854124608E-2</v>
      </c>
      <c r="BF84" s="4">
        <f t="shared" ca="1" si="18"/>
        <v>5.7552249375252329E-2</v>
      </c>
      <c r="BG84" s="4">
        <f t="shared" ca="1" si="18"/>
        <v>5.6263890391214606E-2</v>
      </c>
      <c r="BH84" s="4">
        <f t="shared" ca="1" si="18"/>
        <v>5.5004372484454389E-2</v>
      </c>
      <c r="BI84" s="4">
        <f t="shared" ca="1" si="18"/>
        <v>5.3773050021458269E-2</v>
      </c>
      <c r="BJ84" s="4">
        <f t="shared" ca="1" si="18"/>
        <v>5.2569291821799681E-2</v>
      </c>
      <c r="BK84" s="4">
        <f t="shared" ca="1" si="18"/>
        <v>5.1392480834595453E-2</v>
      </c>
      <c r="BL84" s="4">
        <f t="shared" ca="1" si="18"/>
        <v>5.0242013822202551E-2</v>
      </c>
      <c r="BM84" s="4">
        <f t="shared" ca="1" si="18"/>
        <v>4.9117301050996522E-2</v>
      </c>
      <c r="BN84" s="4">
        <f t="shared" ca="1" si="18"/>
        <v>4.8017765989071599E-2</v>
      </c>
      <c r="BO84" s="4">
        <f t="shared" ca="1" si="18"/>
        <v>4.6942845010708167E-2</v>
      </c>
    </row>
    <row r="85" spans="1:67" x14ac:dyDescent="0.2">
      <c r="A85" s="1">
        <v>82</v>
      </c>
      <c r="B85" s="17">
        <f>'Deaths male'!B85/'Counts male'!B85</f>
        <v>0.10706482155863073</v>
      </c>
      <c r="C85" s="4">
        <f>'Deaths male'!C85/(0.5*('Counts male'!C85+'Counts male'!B85))</f>
        <v>9.9151429437316904E-2</v>
      </c>
      <c r="D85" s="4">
        <f>'Deaths male'!D85/(0.5*('Counts male'!D85+'Counts male'!C85))</f>
        <v>0.10702935751272306</v>
      </c>
      <c r="E85" s="4">
        <f>'Deaths male'!E85/(0.5*('Counts male'!E85+'Counts male'!D85))</f>
        <v>0.10414283379637196</v>
      </c>
      <c r="F85" s="4">
        <f>'Deaths male'!F85/(0.5*('Counts male'!F85+'Counts male'!E85))</f>
        <v>9.4351915950645432E-2</v>
      </c>
      <c r="G85" s="4">
        <f>'Deaths male'!G85/(0.5*('Counts male'!G85+'Counts male'!F85))</f>
        <v>9.5731020722625002E-2</v>
      </c>
      <c r="H85" s="4">
        <f>'Deaths male'!H85/(0.5*('Counts male'!H85+'Counts male'!G85))</f>
        <v>8.9856939321193666E-2</v>
      </c>
      <c r="I85" s="4">
        <f>'Deaths male'!I85/(0.5*('Counts male'!I85+'Counts male'!H85))</f>
        <v>8.9751812333585992E-2</v>
      </c>
      <c r="J85" s="4">
        <f>'Deaths male'!J85/(0.5*('Counts male'!J85+'Counts male'!I85))</f>
        <v>8.6635110415448732E-2</v>
      </c>
      <c r="K85" s="4">
        <f>'Deaths male'!K85/(0.5*('Counts male'!K85+'Counts male'!J85))</f>
        <v>8.4696647347956858E-2</v>
      </c>
      <c r="L85" s="4">
        <f>'Deaths male'!L85/(0.5*('Counts male'!L85+'Counts male'!K85))</f>
        <v>8.2094181450826795E-2</v>
      </c>
      <c r="M85" s="4">
        <f>'Deaths male'!M85/(0.5*('Counts male'!M85+'Counts male'!L85))</f>
        <v>8.0123003331340217E-2</v>
      </c>
      <c r="N85" s="4">
        <f>'Deaths male'!N85/(0.5*('Counts male'!N85+'Counts male'!M85))</f>
        <v>8.1182620058804306E-2</v>
      </c>
      <c r="O85" s="4">
        <f>'Deaths male'!O85/(0.5*('Counts male'!O85+'Counts male'!N85))</f>
        <v>7.6958069930508716E-2</v>
      </c>
      <c r="P85" s="4">
        <f>'Deaths male'!P85/(0.5*('Counts male'!P85+'Counts male'!O85))</f>
        <v>7.1684916235243812E-2</v>
      </c>
      <c r="Q85" s="4">
        <f>'Deaths male'!Q85/(0.5*('Counts male'!Q85+'Counts male'!P85))</f>
        <v>7.4623504151589318E-2</v>
      </c>
      <c r="R85" s="4">
        <f>'Deaths male'!R85/(0.5*('Counts male'!R85+'Counts male'!Q85))</f>
        <v>7.4046812895627853E-2</v>
      </c>
      <c r="S85" s="4">
        <f>'Deaths male'!S85/(0.5*('Counts male'!S85+'Counts male'!R85))</f>
        <v>7.0689728563928661E-2</v>
      </c>
      <c r="T85" s="4">
        <f>'Deaths male'!T85/(0.5*('Counts male'!T85+'Counts male'!S85))</f>
        <v>7.1543781951392882E-2</v>
      </c>
      <c r="U85" s="4">
        <f>'Deaths male'!U85/(0.5*('Counts male'!U85+'Counts male'!T85))</f>
        <v>6.7832538420773719E-2</v>
      </c>
      <c r="V85" s="4">
        <f>'Deaths male'!V85/(0.5*('Counts male'!V85+'Counts male'!U85))</f>
        <v>7.5161671825067305E-2</v>
      </c>
      <c r="W85" s="4">
        <f>'Deaths male'!W85/(0.5*('Counts male'!W85+'Counts male'!V85))</f>
        <v>7.4296489352758191E-2</v>
      </c>
      <c r="X85" s="4">
        <f>'Deaths male'!X85/(0.5*('Counts male'!X85+'Counts male'!W85))</f>
        <v>6.9592512933790623E-2</v>
      </c>
      <c r="Y85" s="4">
        <f>'Deaths male'!Y85/(0.5*('Counts male'!Y85+'Counts male'!X85))</f>
        <v>6.8542947941196641E-2</v>
      </c>
      <c r="Z85" s="4">
        <f>'Deaths male'!Z85/(0.5*('Counts male'!Z85+'Counts male'!Y85))</f>
        <v>6.7151449860849269E-2</v>
      </c>
      <c r="AA85" s="4">
        <f ca="1">'Deaths male'!AA85/(0.5*('Counts male'!AA85+'Counts male'!Z85))</f>
        <v>6.4324488935460639E-2</v>
      </c>
      <c r="AH85" cm="1">
        <f t="array" aca="1" ref="AH85:AI85" ca="1">LINEST(LOG10( INDIRECT( AH$1 &amp; ROW() ):U85),INDIRECT( AH$1 &amp; "$2"):U$2,TRUE,FALSE)</f>
        <v>-8.6272444203894291E-3</v>
      </c>
      <c r="AI85">
        <f ca="1"/>
        <v>16.254280174534387</v>
      </c>
      <c r="AK85" s="4">
        <f t="shared" ca="1" si="19"/>
        <v>9.9951964362415116E-2</v>
      </c>
      <c r="AL85" s="4">
        <f t="shared" ca="1" si="19"/>
        <v>9.7986013569640665E-2</v>
      </c>
      <c r="AM85" s="4">
        <f t="shared" ca="1" si="19"/>
        <v>9.6058730976578618E-2</v>
      </c>
      <c r="AN85" s="4">
        <f t="shared" ca="1" si="19"/>
        <v>9.4169356020108036E-2</v>
      </c>
      <c r="AO85" s="4">
        <f t="shared" ca="1" si="19"/>
        <v>9.2317143096592891E-2</v>
      </c>
      <c r="AP85" s="4">
        <f t="shared" ca="1" si="19"/>
        <v>9.0501361267640024E-2</v>
      </c>
      <c r="AQ85" s="4">
        <f t="shared" ca="1" si="19"/>
        <v>8.8721293971652113E-2</v>
      </c>
      <c r="AR85" s="4">
        <f t="shared" ca="1" si="19"/>
        <v>8.6976238741049747E-2</v>
      </c>
      <c r="AS85" s="4">
        <f t="shared" ca="1" si="19"/>
        <v>8.5265506925059506E-2</v>
      </c>
      <c r="AT85" s="4">
        <f t="shared" ca="1" si="19"/>
        <v>8.3588423417947685E-2</v>
      </c>
      <c r="AU85" s="4">
        <f t="shared" ca="1" si="19"/>
        <v>8.1944326392606251E-2</v>
      </c>
      <c r="AV85" s="4">
        <f t="shared" ca="1" si="19"/>
        <v>8.0332567039374789E-2</v>
      </c>
      <c r="AW85" s="4">
        <f t="shared" ca="1" si="19"/>
        <v>7.8752509310003632E-2</v>
      </c>
      <c r="AX85" s="4">
        <f t="shared" ca="1" si="19"/>
        <v>7.720352966664612E-2</v>
      </c>
      <c r="AY85" s="4">
        <f t="shared" ca="1" si="19"/>
        <v>7.5685016835794733E-2</v>
      </c>
      <c r="AZ85" s="4">
        <f t="shared" ca="1" si="14"/>
        <v>7.419637156705311E-2</v>
      </c>
      <c r="BA85" s="4">
        <f t="shared" ca="1" si="18"/>
        <v>7.2737006396656478E-2</v>
      </c>
      <c r="BB85" s="4">
        <f t="shared" ca="1" si="18"/>
        <v>7.1306345415637087E-2</v>
      </c>
      <c r="BC85" s="4">
        <f t="shared" ca="1" si="18"/>
        <v>6.9903824042556073E-2</v>
      </c>
      <c r="BD85" s="4">
        <f t="shared" ca="1" si="18"/>
        <v>6.8528888800701432E-2</v>
      </c>
      <c r="BE85" s="4">
        <f t="shared" ca="1" si="18"/>
        <v>6.7180997099671985E-2</v>
      </c>
      <c r="BF85" s="4">
        <f t="shared" ca="1" si="18"/>
        <v>6.5859617021251621E-2</v>
      </c>
      <c r="BG85" s="4">
        <f t="shared" ca="1" si="18"/>
        <v>6.4564227109500785E-2</v>
      </c>
      <c r="BH85" s="4">
        <f t="shared" ca="1" si="18"/>
        <v>6.3294316164973399E-2</v>
      </c>
      <c r="BI85" s="4">
        <f t="shared" ca="1" si="18"/>
        <v>6.2049383042984282E-2</v>
      </c>
      <c r="BJ85" s="4">
        <f t="shared" ca="1" si="18"/>
        <v>6.0828936455839575E-2</v>
      </c>
      <c r="BK85" s="4">
        <f t="shared" ca="1" si="18"/>
        <v>5.9632494778961903E-2</v>
      </c>
      <c r="BL85" s="4">
        <f t="shared" ca="1" si="18"/>
        <v>5.845958586082612E-2</v>
      </c>
      <c r="BM85" s="4">
        <f t="shared" ca="1" si="18"/>
        <v>5.7309746836636082E-2</v>
      </c>
      <c r="BN85" s="4">
        <f t="shared" ref="BA85:BO102" ca="1" si="20">POWER(10,BN$2*$AH85+$AI85)</f>
        <v>5.6182523945661526E-2</v>
      </c>
      <c r="BO85" s="4">
        <f t="shared" ca="1" si="20"/>
        <v>5.5077472352172523E-2</v>
      </c>
    </row>
    <row r="86" spans="1:67" x14ac:dyDescent="0.2">
      <c r="A86" s="1">
        <v>83</v>
      </c>
      <c r="B86" s="17">
        <f>'Deaths male'!B86/'Counts male'!B86</f>
        <v>0.11878562157891767</v>
      </c>
      <c r="C86" s="4">
        <f>'Deaths male'!C86/(0.5*('Counts male'!C86+'Counts male'!B86))</f>
        <v>0.11947575210071984</v>
      </c>
      <c r="D86" s="4">
        <f>'Deaths male'!D86/(0.5*('Counts male'!D86+'Counts male'!C86))</f>
        <v>0.11047791006037352</v>
      </c>
      <c r="E86" s="4">
        <f>'Deaths male'!E86/(0.5*('Counts male'!E86+'Counts male'!D86))</f>
        <v>0.11746950691506469</v>
      </c>
      <c r="F86" s="4">
        <f>'Deaths male'!F86/(0.5*('Counts male'!F86+'Counts male'!E86))</f>
        <v>0.10231966952653321</v>
      </c>
      <c r="G86" s="4">
        <f>'Deaths male'!G86/(0.5*('Counts male'!G86+'Counts male'!F86))</f>
        <v>0.10786678992581904</v>
      </c>
      <c r="H86" s="4">
        <f>'Deaths male'!H86/(0.5*('Counts male'!H86+'Counts male'!G86))</f>
        <v>0.10462882096069868</v>
      </c>
      <c r="I86" s="4">
        <f>'Deaths male'!I86/(0.5*('Counts male'!I86+'Counts male'!H86))</f>
        <v>9.8838709677419354E-2</v>
      </c>
      <c r="J86" s="4">
        <f>'Deaths male'!J86/(0.5*('Counts male'!J86+'Counts male'!I86))</f>
        <v>9.7620266120777885E-2</v>
      </c>
      <c r="K86" s="4">
        <f>'Deaths male'!K86/(0.5*('Counts male'!K86+'Counts male'!J86))</f>
        <v>9.2846522385593919E-2</v>
      </c>
      <c r="L86" s="4">
        <f>'Deaths male'!L86/(0.5*('Counts male'!L86+'Counts male'!K86))</f>
        <v>8.9314322332585711E-2</v>
      </c>
      <c r="M86" s="4">
        <f>'Deaths male'!M86/(0.5*('Counts male'!M86+'Counts male'!L86))</f>
        <v>8.6944787168414556E-2</v>
      </c>
      <c r="N86" s="4">
        <f>'Deaths male'!N86/(0.5*('Counts male'!N86+'Counts male'!M86))</f>
        <v>8.8222189217287986E-2</v>
      </c>
      <c r="O86" s="4">
        <f>'Deaths male'!O86/(0.5*('Counts male'!O86+'Counts male'!N86))</f>
        <v>8.542062379067332E-2</v>
      </c>
      <c r="P86" s="4">
        <f>'Deaths male'!P86/(0.5*('Counts male'!P86+'Counts male'!O86))</f>
        <v>8.2922517254275324E-2</v>
      </c>
      <c r="Q86" s="4">
        <f>'Deaths male'!Q86/(0.5*('Counts male'!Q86+'Counts male'!P86))</f>
        <v>8.3355332629355863E-2</v>
      </c>
      <c r="R86" s="4">
        <f>'Deaths male'!R86/(0.5*('Counts male'!R86+'Counts male'!Q86))</f>
        <v>8.437586201301335E-2</v>
      </c>
      <c r="S86" s="4">
        <f>'Deaths male'!S86/(0.5*('Counts male'!S86+'Counts male'!R86))</f>
        <v>7.8867960486611821E-2</v>
      </c>
      <c r="T86" s="4">
        <f>'Deaths male'!T86/(0.5*('Counts male'!T86+'Counts male'!S86))</f>
        <v>7.8930500869883707E-2</v>
      </c>
      <c r="U86" s="4">
        <f>'Deaths male'!U86/(0.5*('Counts male'!U86+'Counts male'!T86))</f>
        <v>7.640673883348266E-2</v>
      </c>
      <c r="V86" s="4">
        <f>'Deaths male'!V86/(0.5*('Counts male'!V86+'Counts male'!U86))</f>
        <v>8.8177438207372352E-2</v>
      </c>
      <c r="W86" s="4">
        <f>'Deaths male'!W86/(0.5*('Counts male'!W86+'Counts male'!V86))</f>
        <v>8.2424439741711431E-2</v>
      </c>
      <c r="X86" s="4">
        <f>'Deaths male'!X86/(0.5*('Counts male'!X86+'Counts male'!W86))</f>
        <v>7.6054187638283283E-2</v>
      </c>
      <c r="Y86" s="4">
        <f>'Deaths male'!Y86/(0.5*('Counts male'!Y86+'Counts male'!X86))</f>
        <v>7.8775273108850033E-2</v>
      </c>
      <c r="Z86" s="4">
        <f>'Deaths male'!Z86/(0.5*('Counts male'!Z86+'Counts male'!Y86))</f>
        <v>7.4597849884399089E-2</v>
      </c>
      <c r="AA86" s="4">
        <f ca="1">'Deaths male'!AA86/(0.5*('Counts male'!AA86+'Counts male'!Z86))</f>
        <v>7.5151472333232966E-2</v>
      </c>
      <c r="AH86" cm="1">
        <f t="array" aca="1" ref="AH86:AI86" ca="1">LINEST(LOG10( INDIRECT( AH$1 &amp; ROW() ):U86),INDIRECT( AH$1 &amp; "$2"):U$2,TRUE,FALSE)</f>
        <v>-7.037906430139052E-3</v>
      </c>
      <c r="AI86">
        <f ca="1"/>
        <v>13.098903148193891</v>
      </c>
      <c r="AK86" s="4">
        <f t="shared" ca="1" si="19"/>
        <v>0.10546061215843607</v>
      </c>
      <c r="AL86" s="4">
        <f t="shared" ca="1" si="19"/>
        <v>0.10376535626013801</v>
      </c>
      <c r="AM86" s="4">
        <f t="shared" ca="1" si="19"/>
        <v>0.10209735122357735</v>
      </c>
      <c r="AN86" s="4">
        <f t="shared" ca="1" si="19"/>
        <v>0.1004561589972099</v>
      </c>
      <c r="AO86" s="4">
        <f t="shared" ca="1" si="19"/>
        <v>9.8841348571071436E-2</v>
      </c>
      <c r="AP86" s="4">
        <f t="shared" ca="1" si="19"/>
        <v>9.7252495863587141E-2</v>
      </c>
      <c r="AQ86" s="4">
        <f t="shared" ca="1" si="19"/>
        <v>9.568918361020036E-2</v>
      </c>
      <c r="AR86" s="4">
        <f t="shared" ca="1" si="19"/>
        <v>9.4151001253788336E-2</v>
      </c>
      <c r="AS86" s="4">
        <f t="shared" ca="1" si="19"/>
        <v>9.2637544836842778E-2</v>
      </c>
      <c r="AT86" s="4">
        <f t="shared" ca="1" si="19"/>
        <v>9.114841689538368E-2</v>
      </c>
      <c r="AU86" s="4">
        <f t="shared" ca="1" si="19"/>
        <v>8.9683226354575041E-2</v>
      </c>
      <c r="AV86" s="4">
        <f t="shared" ca="1" si="19"/>
        <v>8.8241588426021936E-2</v>
      </c>
      <c r="AW86" s="4">
        <f t="shared" ca="1" si="19"/>
        <v>8.6823124506718419E-2</v>
      </c>
      <c r="AX86" s="4">
        <f t="shared" ca="1" si="19"/>
        <v>8.5427462079616642E-2</v>
      </c>
      <c r="AY86" s="4">
        <f t="shared" ca="1" si="19"/>
        <v>8.4054234615797543E-2</v>
      </c>
      <c r="AZ86" s="4">
        <f t="shared" ca="1" si="14"/>
        <v>8.2703081478213938E-2</v>
      </c>
      <c r="BA86" s="4">
        <f t="shared" ca="1" si="20"/>
        <v>8.1373647826977993E-2</v>
      </c>
      <c r="BB86" s="4">
        <f t="shared" ca="1" si="20"/>
        <v>8.0065584526174252E-2</v>
      </c>
      <c r="BC86" s="4">
        <f t="shared" ca="1" si="20"/>
        <v>7.8778548052170466E-2</v>
      </c>
      <c r="BD86" s="4">
        <f t="shared" ca="1" si="20"/>
        <v>7.7512200403399331E-2</v>
      </c>
      <c r="BE86" s="4">
        <f t="shared" ca="1" si="20"/>
        <v>7.6266209011593769E-2</v>
      </c>
      <c r="BF86" s="4">
        <f t="shared" ca="1" si="20"/>
        <v>7.5040246654448528E-2</v>
      </c>
      <c r="BG86" s="4">
        <f t="shared" ca="1" si="20"/>
        <v>7.3833991369683258E-2</v>
      </c>
      <c r="BH86" s="4">
        <f t="shared" ca="1" si="20"/>
        <v>7.2647126370489701E-2</v>
      </c>
      <c r="BI86" s="4">
        <f t="shared" ca="1" si="20"/>
        <v>7.1479339962338018E-2</v>
      </c>
      <c r="BJ86" s="4">
        <f t="shared" ca="1" si="20"/>
        <v>7.0330325461117796E-2</v>
      </c>
      <c r="BK86" s="4">
        <f t="shared" ca="1" si="20"/>
        <v>6.9199781112597489E-2</v>
      </c>
      <c r="BL86" s="4">
        <f t="shared" ca="1" si="20"/>
        <v>6.8087410013178626E-2</v>
      </c>
      <c r="BM86" s="4">
        <f t="shared" ca="1" si="20"/>
        <v>6.6992920031921255E-2</v>
      </c>
      <c r="BN86" s="4">
        <f t="shared" ca="1" si="20"/>
        <v>6.5916023733825296E-2</v>
      </c>
      <c r="BO86" s="4">
        <f t="shared" ca="1" si="20"/>
        <v>6.4856438304345287E-2</v>
      </c>
    </row>
    <row r="87" spans="1:67" x14ac:dyDescent="0.2">
      <c r="A87" s="1">
        <v>84</v>
      </c>
      <c r="B87" s="17">
        <f>'Deaths male'!B87/'Counts male'!B87</f>
        <v>0.13384585058150997</v>
      </c>
      <c r="C87" s="4">
        <f>'Deaths male'!C87/(0.5*('Counts male'!C87+'Counts male'!B87))</f>
        <v>0.12610160705028511</v>
      </c>
      <c r="D87" s="4">
        <f>'Deaths male'!D87/(0.5*('Counts male'!D87+'Counts male'!C87))</f>
        <v>0.13066666666666665</v>
      </c>
      <c r="E87" s="4">
        <f>'Deaths male'!E87/(0.5*('Counts male'!E87+'Counts male'!D87))</f>
        <v>0.12194888484732459</v>
      </c>
      <c r="F87" s="4">
        <f>'Deaths male'!F87/(0.5*('Counts male'!F87+'Counts male'!E87))</f>
        <v>0.12371707507023058</v>
      </c>
      <c r="G87" s="4">
        <f>'Deaths male'!G87/(0.5*('Counts male'!G87+'Counts male'!F87))</f>
        <v>0.11473868746665311</v>
      </c>
      <c r="H87" s="4">
        <f>'Deaths male'!H87/(0.5*('Counts male'!H87+'Counts male'!G87))</f>
        <v>0.10833794595682585</v>
      </c>
      <c r="I87" s="4">
        <f>'Deaths male'!I87/(0.5*('Counts male'!I87+'Counts male'!H87))</f>
        <v>0.11098136525081496</v>
      </c>
      <c r="J87" s="4">
        <f>'Deaths male'!J87/(0.5*('Counts male'!J87+'Counts male'!I87))</f>
        <v>0.1064887868789748</v>
      </c>
      <c r="K87" s="4">
        <f>'Deaths male'!K87/(0.5*('Counts male'!K87+'Counts male'!J87))</f>
        <v>0.10335795360690941</v>
      </c>
      <c r="L87" s="4">
        <f>'Deaths male'!L87/(0.5*('Counts male'!L87+'Counts male'!K87))</f>
        <v>0.10070992991717484</v>
      </c>
      <c r="M87" s="4">
        <f>'Deaths male'!M87/(0.5*('Counts male'!M87+'Counts male'!L87))</f>
        <v>9.6880637071582565E-2</v>
      </c>
      <c r="N87" s="4">
        <f>'Deaths male'!N87/(0.5*('Counts male'!N87+'Counts male'!M87))</f>
        <v>0.10108486476198532</v>
      </c>
      <c r="O87" s="4">
        <f>'Deaths male'!O87/(0.5*('Counts male'!O87+'Counts male'!N87))</f>
        <v>9.5829094608341811E-2</v>
      </c>
      <c r="P87" s="4">
        <f>'Deaths male'!P87/(0.5*('Counts male'!P87+'Counts male'!O87))</f>
        <v>9.3773035887487879E-2</v>
      </c>
      <c r="Q87" s="4">
        <f>'Deaths male'!Q87/(0.5*('Counts male'!Q87+'Counts male'!P87))</f>
        <v>9.6750875762237509E-2</v>
      </c>
      <c r="R87" s="4">
        <f>'Deaths male'!R87/(0.5*('Counts male'!R87+'Counts male'!Q87))</f>
        <v>9.2472035391864188E-2</v>
      </c>
      <c r="S87" s="4">
        <f>'Deaths male'!S87/(0.5*('Counts male'!S87+'Counts male'!R87))</f>
        <v>9.3018316963100617E-2</v>
      </c>
      <c r="T87" s="4">
        <f>'Deaths male'!T87/(0.5*('Counts male'!T87+'Counts male'!S87))</f>
        <v>8.6669546436285091E-2</v>
      </c>
      <c r="U87" s="4">
        <f>'Deaths male'!U87/(0.5*('Counts male'!U87+'Counts male'!T87))</f>
        <v>8.7618543221727546E-2</v>
      </c>
      <c r="V87" s="4">
        <f>'Deaths male'!V87/(0.5*('Counts male'!V87+'Counts male'!U87))</f>
        <v>9.7105657848549631E-2</v>
      </c>
      <c r="W87" s="4">
        <f>'Deaths male'!W87/(0.5*('Counts male'!W87+'Counts male'!V87))</f>
        <v>9.408656461263501E-2</v>
      </c>
      <c r="X87" s="4">
        <f>'Deaths male'!X87/(0.5*('Counts male'!X87+'Counts male'!W87))</f>
        <v>8.8030614204872862E-2</v>
      </c>
      <c r="Y87" s="4">
        <f>'Deaths male'!Y87/(0.5*('Counts male'!Y87+'Counts male'!X87))</f>
        <v>8.3255529894070326E-2</v>
      </c>
      <c r="Z87" s="4">
        <f>'Deaths male'!Z87/(0.5*('Counts male'!Z87+'Counts male'!Y87))</f>
        <v>8.3533397804813725E-2</v>
      </c>
      <c r="AA87" s="4">
        <f ca="1">'Deaths male'!AA87/(0.5*('Counts male'!AA87+'Counts male'!Z87))</f>
        <v>8.4165954992132919E-2</v>
      </c>
      <c r="AH87" cm="1">
        <f t="array" aca="1" ref="AH87:AI87" ca="1">LINEST(LOG10( INDIRECT( AH$1 &amp; ROW() ):U87),INDIRECT( AH$1 &amp; "$2"):U$2,TRUE,FALSE)</f>
        <v>-6.6445568902088947E-3</v>
      </c>
      <c r="AI87">
        <f ca="1"/>
        <v>12.360286567982993</v>
      </c>
      <c r="AK87" s="4">
        <f t="shared" ref="AK87:AZ103" ca="1" si="21">POWER(10,AK$2*$AH87+$AI87)</f>
        <v>0.11780745867774817</v>
      </c>
      <c r="AL87" s="4">
        <f t="shared" ca="1" si="21"/>
        <v>0.11601876299899894</v>
      </c>
      <c r="AM87" s="4">
        <f t="shared" ca="1" si="21"/>
        <v>0.1142572254668308</v>
      </c>
      <c r="AN87" s="4">
        <f t="shared" ca="1" si="21"/>
        <v>0.11252243373333422</v>
      </c>
      <c r="AO87" s="4">
        <f t="shared" ca="1" si="21"/>
        <v>0.11081398171136407</v>
      </c>
      <c r="AP87" s="4">
        <f t="shared" ca="1" si="21"/>
        <v>0.10913146947948273</v>
      </c>
      <c r="AQ87" s="4">
        <f t="shared" ca="1" si="21"/>
        <v>0.10747450318834603</v>
      </c>
      <c r="AR87" s="4">
        <f t="shared" ca="1" si="21"/>
        <v>0.10584269496850683</v>
      </c>
      <c r="AS87" s="4">
        <f t="shared" ca="1" si="21"/>
        <v>0.10423566283962218</v>
      </c>
      <c r="AT87" s="4">
        <f t="shared" ca="1" si="21"/>
        <v>0.10265303062103913</v>
      </c>
      <c r="AU87" s="4">
        <f t="shared" ca="1" si="21"/>
        <v>0.10109442784373386</v>
      </c>
      <c r="AV87" s="4">
        <f t="shared" ca="1" si="21"/>
        <v>9.955948966359407E-2</v>
      </c>
      <c r="AW87" s="4">
        <f t="shared" ca="1" si="21"/>
        <v>9.804785677601198E-2</v>
      </c>
      <c r="AX87" s="4">
        <f t="shared" ca="1" si="21"/>
        <v>9.6559175331778019E-2</v>
      </c>
      <c r="AY87" s="4">
        <f t="shared" ca="1" si="21"/>
        <v>9.5093096854251491E-2</v>
      </c>
      <c r="AZ87" s="4">
        <f t="shared" ca="1" si="14"/>
        <v>9.364927815778544E-2</v>
      </c>
      <c r="BA87" s="4">
        <f t="shared" ca="1" si="20"/>
        <v>9.2227381267393563E-2</v>
      </c>
      <c r="BB87" s="4">
        <f t="shared" ca="1" si="20"/>
        <v>9.0827073339636633E-2</v>
      </c>
      <c r="BC87" s="4">
        <f t="shared" ca="1" si="20"/>
        <v>8.9448026584707047E-2</v>
      </c>
      <c r="BD87" s="4">
        <f t="shared" ca="1" si="20"/>
        <v>8.8089918189699495E-2</v>
      </c>
      <c r="BE87" s="4">
        <f t="shared" ca="1" si="20"/>
        <v>8.6752430243046658E-2</v>
      </c>
      <c r="BF87" s="4">
        <f t="shared" ca="1" si="20"/>
        <v>8.543524966009905E-2</v>
      </c>
      <c r="BG87" s="4">
        <f t="shared" ca="1" si="20"/>
        <v>8.4138068109837941E-2</v>
      </c>
      <c r="BH87" s="4">
        <f t="shared" ca="1" si="20"/>
        <v>8.2860581942701017E-2</v>
      </c>
      <c r="BI87" s="4">
        <f t="shared" ca="1" si="20"/>
        <v>8.1602492119500769E-2</v>
      </c>
      <c r="BJ87" s="4">
        <f t="shared" ca="1" si="20"/>
        <v>8.0363504141425249E-2</v>
      </c>
      <c r="BK87" s="4">
        <f t="shared" ca="1" si="20"/>
        <v>7.9143327981101505E-2</v>
      </c>
      <c r="BL87" s="4">
        <f t="shared" ca="1" si="20"/>
        <v>7.7941678014702503E-2</v>
      </c>
      <c r="BM87" s="4">
        <f t="shared" ca="1" si="20"/>
        <v>7.6758272955089774E-2</v>
      </c>
      <c r="BN87" s="4">
        <f t="shared" ca="1" si="20"/>
        <v>7.5592835785966303E-2</v>
      </c>
      <c r="BO87" s="4">
        <f t="shared" ca="1" si="20"/>
        <v>7.4445093697032394E-2</v>
      </c>
    </row>
    <row r="88" spans="1:67" x14ac:dyDescent="0.2">
      <c r="A88" s="1">
        <v>85</v>
      </c>
      <c r="B88" s="17">
        <f>'Deaths male'!B88/'Counts male'!B88</f>
        <v>0.14322698545648366</v>
      </c>
      <c r="C88" s="4">
        <f>'Deaths male'!C88/(0.5*('Counts male'!C88+'Counts male'!B88))</f>
        <v>0.13754407248739431</v>
      </c>
      <c r="D88" s="4">
        <f>'Deaths male'!D88/(0.5*('Counts male'!D88+'Counts male'!C88))</f>
        <v>0.13959551566166337</v>
      </c>
      <c r="E88" s="4">
        <f>'Deaths male'!E88/(0.5*('Counts male'!E88+'Counts male'!D88))</f>
        <v>0.13654198273607115</v>
      </c>
      <c r="F88" s="4">
        <f>'Deaths male'!F88/(0.5*('Counts male'!F88+'Counts male'!E88))</f>
        <v>0.12476756480840048</v>
      </c>
      <c r="G88" s="4">
        <f>'Deaths male'!G88/(0.5*('Counts male'!G88+'Counts male'!F88))</f>
        <v>0.1293761433167224</v>
      </c>
      <c r="H88" s="4">
        <f>'Deaths male'!H88/(0.5*('Counts male'!H88+'Counts male'!G88))</f>
        <v>0.12142590840001147</v>
      </c>
      <c r="I88" s="4">
        <f>'Deaths male'!I88/(0.5*('Counts male'!I88+'Counts male'!H88))</f>
        <v>0.12151569176783542</v>
      </c>
      <c r="J88" s="4">
        <f>'Deaths male'!J88/(0.5*('Counts male'!J88+'Counts male'!I88))</f>
        <v>0.11908013328235101</v>
      </c>
      <c r="K88" s="4">
        <f>'Deaths male'!K88/(0.5*('Counts male'!K88+'Counts male'!J88))</f>
        <v>0.11516500013403748</v>
      </c>
      <c r="L88" s="4">
        <f>'Deaths male'!L88/(0.5*('Counts male'!L88+'Counts male'!K88))</f>
        <v>0.10787878787878788</v>
      </c>
      <c r="M88" s="4">
        <f>'Deaths male'!M88/(0.5*('Counts male'!M88+'Counts male'!L88))</f>
        <v>0.10721597371414128</v>
      </c>
      <c r="N88" s="4">
        <f>'Deaths male'!N88/(0.5*('Counts male'!N88+'Counts male'!M88))</f>
        <v>0.11237490846961191</v>
      </c>
      <c r="O88" s="4">
        <f>'Deaths male'!O88/(0.5*('Counts male'!O88+'Counts male'!N88))</f>
        <v>0.11083206196455815</v>
      </c>
      <c r="P88" s="4">
        <f>'Deaths male'!P88/(0.5*('Counts male'!P88+'Counts male'!O88))</f>
        <v>0.10539116335630321</v>
      </c>
      <c r="Q88" s="4">
        <f>'Deaths male'!Q88/(0.5*('Counts male'!Q88+'Counts male'!P88))</f>
        <v>0.10563485779099878</v>
      </c>
      <c r="R88" s="4">
        <f>'Deaths male'!R88/(0.5*('Counts male'!R88+'Counts male'!Q88))</f>
        <v>0.10999570648729325</v>
      </c>
      <c r="S88" s="4">
        <f>'Deaths male'!S88/(0.5*('Counts male'!S88+'Counts male'!R88))</f>
        <v>0.10861973172474006</v>
      </c>
      <c r="T88" s="4">
        <f>'Deaths male'!T88/(0.5*('Counts male'!T88+'Counts male'!S88))</f>
        <v>0.10396136018385074</v>
      </c>
      <c r="U88" s="4">
        <f>'Deaths male'!U88/(0.5*('Counts male'!U88+'Counts male'!T88))</f>
        <v>0.10167049052883066</v>
      </c>
      <c r="V88" s="4">
        <f>'Deaths male'!V88/(0.5*('Counts male'!V88+'Counts male'!U88))</f>
        <v>0.10755306775225357</v>
      </c>
      <c r="W88" s="4">
        <f>'Deaths male'!W88/(0.5*('Counts male'!W88+'Counts male'!V88))</f>
        <v>0.10558743794669577</v>
      </c>
      <c r="X88" s="4">
        <f>'Deaths male'!X88/(0.5*('Counts male'!X88+'Counts male'!W88))</f>
        <v>0.10021077162979591</v>
      </c>
      <c r="Y88" s="4">
        <f>'Deaths male'!Y88/(0.5*('Counts male'!Y88+'Counts male'!X88))</f>
        <v>9.5465471055251161E-2</v>
      </c>
      <c r="Z88" s="4">
        <f>'Deaths male'!Z88/(0.5*('Counts male'!Z88+'Counts male'!Y88))</f>
        <v>9.558084392912776E-2</v>
      </c>
      <c r="AA88" s="4">
        <f ca="1">'Deaths male'!AA88/(0.5*('Counts male'!AA88+'Counts male'!Z88))</f>
        <v>9.4687838608051758E-2</v>
      </c>
      <c r="AH88" cm="1">
        <f t="array" aca="1" ref="AH88:AI88" ca="1">LINEST(LOG10( INDIRECT( AH$1 &amp; ROW() ):U88),INDIRECT( AH$1 &amp; "$2"):U$2,TRUE,FALSE)</f>
        <v>-2.4730433457533386E-3</v>
      </c>
      <c r="AI88">
        <f ca="1"/>
        <v>4.012595129815363</v>
      </c>
      <c r="AK88" s="4">
        <f t="shared" ca="1" si="21"/>
        <v>0.1165489695993171</v>
      </c>
      <c r="AL88" s="4">
        <f t="shared" ca="1" si="21"/>
        <v>0.11588718002585557</v>
      </c>
      <c r="AM88" s="4">
        <f t="shared" ca="1" si="21"/>
        <v>0.11522914823284523</v>
      </c>
      <c r="AN88" s="4">
        <f t="shared" ca="1" si="21"/>
        <v>0.11457485288281748</v>
      </c>
      <c r="AO88" s="4">
        <f t="shared" ca="1" si="21"/>
        <v>0.1139242727594634</v>
      </c>
      <c r="AP88" s="4">
        <f t="shared" ca="1" si="21"/>
        <v>0.11327738676694392</v>
      </c>
      <c r="AQ88" s="4">
        <f t="shared" ca="1" si="21"/>
        <v>0.11263417392920659</v>
      </c>
      <c r="AR88" s="4">
        <f t="shared" ca="1" si="21"/>
        <v>0.11199461338930616</v>
      </c>
      <c r="AS88" s="4">
        <f t="shared" ca="1" si="21"/>
        <v>0.11135868440872654</v>
      </c>
      <c r="AT88" s="4">
        <f t="shared" ca="1" si="21"/>
        <v>0.11072636636671018</v>
      </c>
      <c r="AU88" s="4">
        <f t="shared" ca="1" si="21"/>
        <v>0.11009763875958763</v>
      </c>
      <c r="AV88" s="4">
        <f t="shared" ca="1" si="21"/>
        <v>0.1094724812001146</v>
      </c>
      <c r="AW88" s="4">
        <f t="shared" ca="1" si="21"/>
        <v>0.1088508734168088</v>
      </c>
      <c r="AX88" s="4">
        <f t="shared" ca="1" si="21"/>
        <v>0.10823279525329473</v>
      </c>
      <c r="AY88" s="4">
        <f t="shared" ca="1" si="21"/>
        <v>0.10761822666764803</v>
      </c>
      <c r="AZ88" s="4">
        <f t="shared" ca="1" si="14"/>
        <v>0.10700714773174756</v>
      </c>
      <c r="BA88" s="4">
        <f t="shared" ca="1" si="20"/>
        <v>0.10639953863062752</v>
      </c>
      <c r="BB88" s="4">
        <f t="shared" ca="1" si="20"/>
        <v>0.10579537966183576</v>
      </c>
      <c r="BC88" s="4">
        <f t="shared" ca="1" si="20"/>
        <v>0.10519465123479528</v>
      </c>
      <c r="BD88" s="4">
        <f t="shared" ca="1" si="20"/>
        <v>0.10459733387016779</v>
      </c>
      <c r="BE88" s="4">
        <f t="shared" ca="1" si="20"/>
        <v>0.10400340819922356</v>
      </c>
      <c r="BF88" s="4">
        <f t="shared" ca="1" si="20"/>
        <v>0.10341285496321179</v>
      </c>
      <c r="BG88" s="4">
        <f t="shared" ca="1" si="20"/>
        <v>0.10282565501273772</v>
      </c>
      <c r="BH88" s="4">
        <f t="shared" ca="1" si="20"/>
        <v>0.10224178930714009</v>
      </c>
      <c r="BI88" s="4">
        <f t="shared" ca="1" si="20"/>
        <v>0.10166123891387524</v>
      </c>
      <c r="BJ88" s="4">
        <f t="shared" ca="1" si="20"/>
        <v>0.10108398500790178</v>
      </c>
      <c r="BK88" s="4">
        <f t="shared" ca="1" si="20"/>
        <v>0.10051000887107163</v>
      </c>
      <c r="BL88" s="4">
        <f t="shared" ca="1" si="20"/>
        <v>9.9939291891521662E-2</v>
      </c>
      <c r="BM88" s="4">
        <f t="shared" ca="1" si="20"/>
        <v>9.9371815563070884E-2</v>
      </c>
      <c r="BN88" s="4">
        <f t="shared" ca="1" si="20"/>
        <v>9.8807561484620859E-2</v>
      </c>
      <c r="BO88" s="4">
        <f t="shared" ca="1" si="20"/>
        <v>9.8246511359557628E-2</v>
      </c>
    </row>
    <row r="89" spans="1:67" x14ac:dyDescent="0.2">
      <c r="A89" s="1">
        <v>86</v>
      </c>
      <c r="B89" s="17">
        <f>'Deaths male'!B89/'Counts male'!B89</f>
        <v>0.14868287740628167</v>
      </c>
      <c r="C89" s="4">
        <f>'Deaths male'!C89/(0.5*('Counts male'!C89+'Counts male'!B89))</f>
        <v>0.14726840855106887</v>
      </c>
      <c r="D89" s="4">
        <f>'Deaths male'!D89/(0.5*('Counts male'!D89+'Counts male'!C89))</f>
        <v>0.15246636771300448</v>
      </c>
      <c r="E89" s="4">
        <f>'Deaths male'!E89/(0.5*('Counts male'!E89+'Counts male'!D89))</f>
        <v>0.15602836879432624</v>
      </c>
      <c r="F89" s="4">
        <f>'Deaths male'!F89/(0.5*('Counts male'!F89+'Counts male'!E89))</f>
        <v>0.14203388361714112</v>
      </c>
      <c r="G89" s="4">
        <f>'Deaths male'!G89/(0.5*('Counts male'!G89+'Counts male'!F89))</f>
        <v>0.13866532528504361</v>
      </c>
      <c r="H89" s="4">
        <f>'Deaths male'!H89/(0.5*('Counts male'!H89+'Counts male'!G89))</f>
        <v>0.15155459146782357</v>
      </c>
      <c r="I89" s="4">
        <f>'Deaths male'!I89/(0.5*('Counts male'!I89+'Counts male'!H89))</f>
        <v>0.1324737376051314</v>
      </c>
      <c r="J89" s="4">
        <f>'Deaths male'!J89/(0.5*('Counts male'!J89+'Counts male'!I89))</f>
        <v>0.12677911646586346</v>
      </c>
      <c r="K89" s="4">
        <f>'Deaths male'!K89/(0.5*('Counts male'!K89+'Counts male'!J89))</f>
        <v>0.12657522370498808</v>
      </c>
      <c r="L89" s="4">
        <f>'Deaths male'!L89/(0.5*('Counts male'!L89+'Counts male'!K89))</f>
        <v>0.12793164050663597</v>
      </c>
      <c r="M89" s="4">
        <f>'Deaths male'!M89/(0.5*('Counts male'!M89+'Counts male'!L89))</f>
        <v>0.12015308392915418</v>
      </c>
      <c r="N89" s="4">
        <f>'Deaths male'!N89/(0.5*('Counts male'!N89+'Counts male'!M89))</f>
        <v>0.12336225965628722</v>
      </c>
      <c r="O89" s="4">
        <f>'Deaths male'!O89/(0.5*('Counts male'!O89+'Counts male'!N89))</f>
        <v>0.11861153761789867</v>
      </c>
      <c r="P89" s="4">
        <f>'Deaths male'!P89/(0.5*('Counts male'!P89+'Counts male'!O89))</f>
        <v>0.11105257612474977</v>
      </c>
      <c r="Q89" s="4">
        <f>'Deaths male'!Q89/(0.5*('Counts male'!Q89+'Counts male'!P89))</f>
        <v>0.12349602724177071</v>
      </c>
      <c r="R89" s="4">
        <f>'Deaths male'!R89/(0.5*('Counts male'!R89+'Counts male'!Q89))</f>
        <v>0.11753427284057137</v>
      </c>
      <c r="S89" s="4">
        <f>'Deaths male'!S89/(0.5*('Counts male'!S89+'Counts male'!R89))</f>
        <v>0.11590623213264722</v>
      </c>
      <c r="T89" s="4">
        <f>'Deaths male'!T89/(0.5*('Counts male'!T89+'Counts male'!S89))</f>
        <v>0.11686958064444593</v>
      </c>
      <c r="U89" s="4">
        <f>'Deaths male'!U89/(0.5*('Counts male'!U89+'Counts male'!T89))</f>
        <v>0.11019247878827333</v>
      </c>
      <c r="V89" s="4">
        <f>'Deaths male'!V89/(0.5*('Counts male'!V89+'Counts male'!U89))</f>
        <v>0.12834269781589286</v>
      </c>
      <c r="W89" s="4">
        <f>'Deaths male'!W89/(0.5*('Counts male'!W89+'Counts male'!V89))</f>
        <v>0.12426829268292683</v>
      </c>
      <c r="X89" s="4">
        <f>'Deaths male'!X89/(0.5*('Counts male'!X89+'Counts male'!W89))</f>
        <v>0.1155769003660985</v>
      </c>
      <c r="Y89" s="4">
        <f>'Deaths male'!Y89/(0.5*('Counts male'!Y89+'Counts male'!X89))</f>
        <v>0.11283008802347293</v>
      </c>
      <c r="Z89" s="4">
        <f>'Deaths male'!Z89/(0.5*('Counts male'!Z89+'Counts male'!Y89))</f>
        <v>0.11010487883452053</v>
      </c>
      <c r="AA89" s="4">
        <f ca="1">'Deaths male'!AA89/(0.5*('Counts male'!AA89+'Counts male'!Z89))</f>
        <v>0.10745658448482315</v>
      </c>
      <c r="AH89" cm="1">
        <f t="array" aca="1" ref="AH89:AI89" ca="1">LINEST(LOG10( INDIRECT( AH$1 &amp; ROW() ):U89),INDIRECT( AH$1 &amp; "$2"):U$2,TRUE,FALSE)</f>
        <v>-4.6594468208234771E-3</v>
      </c>
      <c r="AI89">
        <f ca="1"/>
        <v>8.4597884724067516</v>
      </c>
      <c r="AK89" s="4">
        <f t="shared" ca="1" si="21"/>
        <v>0.13832313735455923</v>
      </c>
      <c r="AL89" s="4">
        <f t="shared" ca="1" si="21"/>
        <v>0.13684703239854407</v>
      </c>
      <c r="AM89" s="4">
        <f t="shared" ca="1" si="21"/>
        <v>0.13538667958553866</v>
      </c>
      <c r="AN89" s="4">
        <f t="shared" ca="1" si="21"/>
        <v>0.13394191081773432</v>
      </c>
      <c r="AO89" s="4">
        <f t="shared" ca="1" si="21"/>
        <v>0.1325125597911638</v>
      </c>
      <c r="AP89" s="4">
        <f t="shared" ca="1" si="21"/>
        <v>0.13109846197656161</v>
      </c>
      <c r="AQ89" s="4">
        <f t="shared" ca="1" si="21"/>
        <v>0.12969945460042417</v>
      </c>
      <c r="AR89" s="4">
        <f t="shared" ca="1" si="21"/>
        <v>0.12831537662627146</v>
      </c>
      <c r="AS89" s="4">
        <f t="shared" ca="1" si="21"/>
        <v>0.12694606873611353</v>
      </c>
      <c r="AT89" s="4">
        <f t="shared" ca="1" si="21"/>
        <v>0.12559137331211062</v>
      </c>
      <c r="AU89" s="4">
        <f t="shared" ca="1" si="21"/>
        <v>0.12425113441842815</v>
      </c>
      <c r="AV89" s="4">
        <f t="shared" ca="1" si="21"/>
        <v>0.12292519778329075</v>
      </c>
      <c r="AW89" s="4">
        <f t="shared" ca="1" si="21"/>
        <v>0.12161341078122268</v>
      </c>
      <c r="AX89" s="4">
        <f t="shared" ca="1" si="21"/>
        <v>0.12031562241547782</v>
      </c>
      <c r="AY89" s="4">
        <f t="shared" ca="1" si="21"/>
        <v>0.11903168330066217</v>
      </c>
      <c r="AZ89" s="4">
        <f t="shared" ca="1" si="14"/>
        <v>0.11776144564553656</v>
      </c>
      <c r="BA89" s="4">
        <f t="shared" ca="1" si="20"/>
        <v>0.11650476323600355</v>
      </c>
      <c r="BB89" s="4">
        <f t="shared" ca="1" si="20"/>
        <v>0.11526149141827995</v>
      </c>
      <c r="BC89" s="4">
        <f t="shared" ca="1" si="20"/>
        <v>0.1140314870822443</v>
      </c>
      <c r="BD89" s="4">
        <f t="shared" ca="1" si="20"/>
        <v>0.11281460864496289</v>
      </c>
      <c r="BE89" s="4">
        <f t="shared" ca="1" si="20"/>
        <v>0.11161071603439482</v>
      </c>
      <c r="BF89" s="4">
        <f t="shared" ca="1" si="20"/>
        <v>0.11041967067326763</v>
      </c>
      <c r="BG89" s="4">
        <f t="shared" ca="1" si="20"/>
        <v>0.10924133546312426</v>
      </c>
      <c r="BH89" s="4">
        <f t="shared" ca="1" si="20"/>
        <v>0.10807557476854496</v>
      </c>
      <c r="BI89" s="4">
        <f t="shared" ca="1" si="20"/>
        <v>0.10692225440153322</v>
      </c>
      <c r="BJ89" s="4">
        <f t="shared" ca="1" si="20"/>
        <v>0.10578124160606818</v>
      </c>
      <c r="BK89" s="4">
        <f t="shared" ca="1" si="20"/>
        <v>0.10465240504282626</v>
      </c>
      <c r="BL89" s="4">
        <f t="shared" ca="1" si="20"/>
        <v>0.10353561477406166</v>
      </c>
      <c r="BM89" s="4">
        <f t="shared" ca="1" si="20"/>
        <v>0.102430742248648</v>
      </c>
      <c r="BN89" s="4">
        <f t="shared" ca="1" si="20"/>
        <v>0.10133766028728403</v>
      </c>
      <c r="BO89" s="4">
        <f t="shared" ca="1" si="20"/>
        <v>0.10025624306785268</v>
      </c>
    </row>
    <row r="90" spans="1:67" x14ac:dyDescent="0.2">
      <c r="A90" s="1">
        <v>87</v>
      </c>
      <c r="B90" s="17">
        <f>'Deaths male'!B90/'Counts male'!B90</f>
        <v>0.16950552286569628</v>
      </c>
      <c r="C90" s="4">
        <f>'Deaths male'!C90/(0.5*('Counts male'!C90+'Counts male'!B90))</f>
        <v>0.16045816228270235</v>
      </c>
      <c r="D90" s="4">
        <f>'Deaths male'!D90/(0.5*('Counts male'!D90+'Counts male'!C90))</f>
        <v>0.17232429131253499</v>
      </c>
      <c r="E90" s="4">
        <f>'Deaths male'!E90/(0.5*('Counts male'!E90+'Counts male'!D90))</f>
        <v>0.16443475552787293</v>
      </c>
      <c r="F90" s="4">
        <f>'Deaths male'!F90/(0.5*('Counts male'!F90+'Counts male'!E90))</f>
        <v>0.15543777392722455</v>
      </c>
      <c r="G90" s="4">
        <f>'Deaths male'!G90/(0.5*('Counts male'!G90+'Counts male'!F90))</f>
        <v>0.15577303382181432</v>
      </c>
      <c r="H90" s="4">
        <f>'Deaths male'!H90/(0.5*('Counts male'!H90+'Counts male'!G90))</f>
        <v>0.14654373384067515</v>
      </c>
      <c r="I90" s="4">
        <f>'Deaths male'!I90/(0.5*('Counts male'!I90+'Counts male'!H90))</f>
        <v>0.15724300046173867</v>
      </c>
      <c r="J90" s="4">
        <f>'Deaths male'!J90/(0.5*('Counts male'!J90+'Counts male'!I90))</f>
        <v>0.14183218790121593</v>
      </c>
      <c r="K90" s="4">
        <f>'Deaths male'!K90/(0.5*('Counts male'!K90+'Counts male'!J90))</f>
        <v>0.13742032936668755</v>
      </c>
      <c r="L90" s="4">
        <f>'Deaths male'!L90/(0.5*('Counts male'!L90+'Counts male'!K90))</f>
        <v>0.13716390945481596</v>
      </c>
      <c r="M90" s="4">
        <f>'Deaths male'!M90/(0.5*('Counts male'!M90+'Counts male'!L90))</f>
        <v>0.13118606580038705</v>
      </c>
      <c r="N90" s="4">
        <f>'Deaths male'!N90/(0.5*('Counts male'!N90+'Counts male'!M90))</f>
        <v>0.13911045018250642</v>
      </c>
      <c r="O90" s="4">
        <f>'Deaths male'!O90/(0.5*('Counts male'!O90+'Counts male'!N90))</f>
        <v>0.13526507695782647</v>
      </c>
      <c r="P90" s="4">
        <f>'Deaths male'!P90/(0.5*('Counts male'!P90+'Counts male'!O90))</f>
        <v>0.1315044633137383</v>
      </c>
      <c r="Q90" s="4">
        <f>'Deaths male'!Q90/(0.5*('Counts male'!Q90+'Counts male'!P90))</f>
        <v>0.1325610557114707</v>
      </c>
      <c r="R90" s="4">
        <f>'Deaths male'!R90/(0.5*('Counts male'!R90+'Counts male'!Q90))</f>
        <v>0.13390681003584229</v>
      </c>
      <c r="S90" s="4">
        <f>'Deaths male'!S90/(0.5*('Counts male'!S90+'Counts male'!R90))</f>
        <v>0.12854380565919551</v>
      </c>
      <c r="T90" s="4">
        <f>'Deaths male'!T90/(0.5*('Counts male'!T90+'Counts male'!S90))</f>
        <v>0.13276331130975516</v>
      </c>
      <c r="U90" s="4">
        <f>'Deaths male'!U90/(0.5*('Counts male'!U90+'Counts male'!T90))</f>
        <v>0.13041516245487364</v>
      </c>
      <c r="V90" s="4">
        <f>'Deaths male'!V90/(0.5*('Counts male'!V90+'Counts male'!U90))</f>
        <v>0.13886703383162863</v>
      </c>
      <c r="W90" s="4">
        <f>'Deaths male'!W90/(0.5*('Counts male'!W90+'Counts male'!V90))</f>
        <v>0.14072043476169865</v>
      </c>
      <c r="X90" s="4">
        <f>'Deaths male'!X90/(0.5*('Counts male'!X90+'Counts male'!W90))</f>
        <v>0.12846877238383511</v>
      </c>
      <c r="Y90" s="4">
        <f>'Deaths male'!Y90/(0.5*('Counts male'!Y90+'Counts male'!X90))</f>
        <v>0.12577188824727126</v>
      </c>
      <c r="Z90" s="4">
        <f>'Deaths male'!Z90/(0.5*('Counts male'!Z90+'Counts male'!Y90))</f>
        <v>0.12413600951595101</v>
      </c>
      <c r="AA90" s="4">
        <f ca="1">'Deaths male'!AA90/(0.5*('Counts male'!AA90+'Counts male'!Z90))</f>
        <v>0.11979602468012143</v>
      </c>
      <c r="AH90" cm="1">
        <f t="array" aca="1" ref="AH90:AI90" ca="1">LINEST(LOG10( INDIRECT( AH$1 &amp; ROW() ):U90),INDIRECT( AH$1 &amp; "$2"):U$2,TRUE,FALSE)</f>
        <v>-2.0732724261138553E-3</v>
      </c>
      <c r="AI90">
        <f ca="1"/>
        <v>3.30113624545604</v>
      </c>
      <c r="AK90" s="4">
        <f t="shared" ca="1" si="21"/>
        <v>0.14275502132023352</v>
      </c>
      <c r="AL90" s="4">
        <f t="shared" ca="1" si="21"/>
        <v>0.1420751492037701</v>
      </c>
      <c r="AM90" s="4">
        <f t="shared" ca="1" si="21"/>
        <v>0.1413985149845832</v>
      </c>
      <c r="AN90" s="4">
        <f t="shared" ca="1" si="21"/>
        <v>0.14072510324215698</v>
      </c>
      <c r="AO90" s="4">
        <f t="shared" ca="1" si="21"/>
        <v>0.14005489862941584</v>
      </c>
      <c r="AP90" s="4">
        <f t="shared" ca="1" si="21"/>
        <v>0.13938788587237488</v>
      </c>
      <c r="AQ90" s="4">
        <f t="shared" ca="1" si="21"/>
        <v>0.13872404976979161</v>
      </c>
      <c r="AR90" s="4">
        <f t="shared" ca="1" si="21"/>
        <v>0.13806337519281967</v>
      </c>
      <c r="AS90" s="4">
        <f t="shared" ca="1" si="21"/>
        <v>0.13740584708466394</v>
      </c>
      <c r="AT90" s="4">
        <f t="shared" ca="1" si="21"/>
        <v>0.1367514504602374</v>
      </c>
      <c r="AU90" s="4">
        <f t="shared" ca="1" si="21"/>
        <v>0.13610017040581968</v>
      </c>
      <c r="AV90" s="4">
        <f t="shared" ca="1" si="21"/>
        <v>0.13545199207871714</v>
      </c>
      <c r="AW90" s="4">
        <f t="shared" ca="1" si="21"/>
        <v>0.13480690070692458</v>
      </c>
      <c r="AX90" s="4">
        <f t="shared" ca="1" si="21"/>
        <v>0.13416488158878864</v>
      </c>
      <c r="AY90" s="4">
        <f t="shared" ca="1" si="21"/>
        <v>0.13352592009267275</v>
      </c>
      <c r="AZ90" s="4">
        <f t="shared" ca="1" si="14"/>
        <v>0.13289000165662354</v>
      </c>
      <c r="BA90" s="4">
        <f t="shared" ca="1" si="20"/>
        <v>0.13225711178803923</v>
      </c>
      <c r="BB90" s="4">
        <f t="shared" ca="1" si="20"/>
        <v>0.13162723606333901</v>
      </c>
      <c r="BC90" s="4">
        <f t="shared" ca="1" si="20"/>
        <v>0.13100036012763472</v>
      </c>
      <c r="BD90" s="4">
        <f t="shared" ca="1" si="20"/>
        <v>0.13037646969440322</v>
      </c>
      <c r="BE90" s="4">
        <f t="shared" ca="1" si="20"/>
        <v>0.12975555054516133</v>
      </c>
      <c r="BF90" s="4">
        <f t="shared" ca="1" si="20"/>
        <v>0.12913758852914148</v>
      </c>
      <c r="BG90" s="4">
        <f t="shared" ca="1" si="20"/>
        <v>0.12852256956296904</v>
      </c>
      <c r="BH90" s="4">
        <f t="shared" ca="1" si="20"/>
        <v>0.12791047963034188</v>
      </c>
      <c r="BI90" s="4">
        <f t="shared" ca="1" si="20"/>
        <v>0.12730130478171039</v>
      </c>
      <c r="BJ90" s="4">
        <f t="shared" ca="1" si="20"/>
        <v>0.12669503113396008</v>
      </c>
      <c r="BK90" s="4">
        <f t="shared" ca="1" si="20"/>
        <v>0.12609164487009464</v>
      </c>
      <c r="BL90" s="4">
        <f t="shared" ca="1" si="20"/>
        <v>0.12549113223892155</v>
      </c>
      <c r="BM90" s="4">
        <f t="shared" ca="1" si="20"/>
        <v>0.12489347955473835</v>
      </c>
      <c r="BN90" s="4">
        <f t="shared" ca="1" si="20"/>
        <v>0.12429867319702095</v>
      </c>
      <c r="BO90" s="4">
        <f t="shared" ca="1" si="20"/>
        <v>0.12370669961011301</v>
      </c>
    </row>
    <row r="91" spans="1:67" x14ac:dyDescent="0.2">
      <c r="A91" s="1">
        <v>88</v>
      </c>
      <c r="B91" s="17">
        <f>'Deaths male'!B91/'Counts male'!B91</f>
        <v>0.17697063369397217</v>
      </c>
      <c r="C91" s="4">
        <f>'Deaths male'!C91/(0.5*('Counts male'!C91+'Counts male'!B91))</f>
        <v>0.18577923718110634</v>
      </c>
      <c r="D91" s="4">
        <f>'Deaths male'!D91/(0.5*('Counts male'!D91+'Counts male'!C91))</f>
        <v>0.18598415600243753</v>
      </c>
      <c r="E91" s="4">
        <f>'Deaths male'!E91/(0.5*('Counts male'!E91+'Counts male'!D91))</f>
        <v>0.18972380427460347</v>
      </c>
      <c r="F91" s="4">
        <f>'Deaths male'!F91/(0.5*('Counts male'!F91+'Counts male'!E91))</f>
        <v>0.18035647513398978</v>
      </c>
      <c r="G91" s="4">
        <f>'Deaths male'!G91/(0.5*('Counts male'!G91+'Counts male'!F91))</f>
        <v>0.16841849444073151</v>
      </c>
      <c r="H91" s="4">
        <f>'Deaths male'!H91/(0.5*('Counts male'!H91+'Counts male'!G91))</f>
        <v>0.16710747775907669</v>
      </c>
      <c r="I91" s="4">
        <f>'Deaths male'!I91/(0.5*('Counts male'!I91+'Counts male'!H91))</f>
        <v>0.15256684183172606</v>
      </c>
      <c r="J91" s="4">
        <f>'Deaths male'!J91/(0.5*('Counts male'!J91+'Counts male'!I91))</f>
        <v>0.17083292164805849</v>
      </c>
      <c r="K91" s="4">
        <f>'Deaths male'!K91/(0.5*('Counts male'!K91+'Counts male'!J91))</f>
        <v>0.15524993387992594</v>
      </c>
      <c r="L91" s="4">
        <f>'Deaths male'!L91/(0.5*('Counts male'!L91+'Counts male'!K91))</f>
        <v>0.15414918215295023</v>
      </c>
      <c r="M91" s="4">
        <f>'Deaths male'!M91/(0.5*('Counts male'!M91+'Counts male'!L91))</f>
        <v>0.15421212369780987</v>
      </c>
      <c r="N91" s="4">
        <f>'Deaths male'!N91/(0.5*('Counts male'!N91+'Counts male'!M91))</f>
        <v>0.14839018170226331</v>
      </c>
      <c r="O91" s="4">
        <f>'Deaths male'!O91/(0.5*('Counts male'!O91+'Counts male'!N91))</f>
        <v>0.15462868769074262</v>
      </c>
      <c r="P91" s="4">
        <f>'Deaths male'!P91/(0.5*('Counts male'!P91+'Counts male'!O91))</f>
        <v>0.14555095030058623</v>
      </c>
      <c r="Q91" s="4">
        <f>'Deaths male'!Q91/(0.5*('Counts male'!Q91+'Counts male'!P91))</f>
        <v>0.14737971740296907</v>
      </c>
      <c r="R91" s="4">
        <f>'Deaths male'!R91/(0.5*('Counts male'!R91+'Counts male'!Q91))</f>
        <v>0.14675369288904155</v>
      </c>
      <c r="S91" s="4">
        <f>'Deaths male'!S91/(0.5*('Counts male'!S91+'Counts male'!R91))</f>
        <v>0.14797183377962908</v>
      </c>
      <c r="T91" s="4">
        <f>'Deaths male'!T91/(0.5*('Counts male'!T91+'Counts male'!S91))</f>
        <v>0.14988701983429575</v>
      </c>
      <c r="U91" s="4">
        <f>'Deaths male'!U91/(0.5*('Counts male'!U91+'Counts male'!T91))</f>
        <v>0.14606507022932633</v>
      </c>
      <c r="V91" s="4">
        <f>'Deaths male'!V91/(0.5*('Counts male'!V91+'Counts male'!U91))</f>
        <v>0.16619506842986662</v>
      </c>
      <c r="W91" s="4">
        <f>'Deaths male'!W91/(0.5*('Counts male'!W91+'Counts male'!V91))</f>
        <v>0.15418364149169539</v>
      </c>
      <c r="X91" s="4">
        <f>'Deaths male'!X91/(0.5*('Counts male'!X91+'Counts male'!W91))</f>
        <v>0.1492412640957817</v>
      </c>
      <c r="Y91" s="4">
        <f>'Deaths male'!Y91/(0.5*('Counts male'!Y91+'Counts male'!X91))</f>
        <v>0.14267705250865856</v>
      </c>
      <c r="Z91" s="4">
        <f>'Deaths male'!Z91/(0.5*('Counts male'!Z91+'Counts male'!Y91))</f>
        <v>0.14172726925379217</v>
      </c>
      <c r="AA91" s="4">
        <f ca="1">'Deaths male'!AA91/(0.5*('Counts male'!AA91+'Counts male'!Z91))</f>
        <v>0.1403881637196033</v>
      </c>
      <c r="AH91" cm="1">
        <f t="array" aca="1" ref="AH91:AI91" ca="1">LINEST(LOG10( INDIRECT( AH$1 &amp; ROW() ):U91),INDIRECT( AH$1 &amp; "$2"):U$2,TRUE,FALSE)</f>
        <v>-2.2172491158559261E-3</v>
      </c>
      <c r="AI91">
        <f ca="1"/>
        <v>3.6411769674368895</v>
      </c>
      <c r="AK91" s="4">
        <f t="shared" ca="1" si="21"/>
        <v>0.1609454619439481</v>
      </c>
      <c r="AL91" s="4">
        <f t="shared" ca="1" si="21"/>
        <v>0.16012586418557148</v>
      </c>
      <c r="AM91" s="4">
        <f t="shared" ca="1" si="21"/>
        <v>0.15931044014217519</v>
      </c>
      <c r="AN91" s="4">
        <f t="shared" ca="1" si="21"/>
        <v>0.15849916855955642</v>
      </c>
      <c r="AO91" s="4">
        <f t="shared" ca="1" si="21"/>
        <v>0.15769202829174808</v>
      </c>
      <c r="AP91" s="4">
        <f t="shared" ca="1" si="21"/>
        <v>0.15688899830046574</v>
      </c>
      <c r="AQ91" s="4">
        <f t="shared" ca="1" si="21"/>
        <v>0.15609005765456047</v>
      </c>
      <c r="AR91" s="4">
        <f t="shared" ca="1" si="21"/>
        <v>0.15529518552947308</v>
      </c>
      <c r="AS91" s="4">
        <f t="shared" ca="1" si="21"/>
        <v>0.15450436120669117</v>
      </c>
      <c r="AT91" s="4">
        <f t="shared" ca="1" si="21"/>
        <v>0.15371756407320927</v>
      </c>
      <c r="AU91" s="4">
        <f t="shared" ca="1" si="21"/>
        <v>0.15293477362099137</v>
      </c>
      <c r="AV91" s="4">
        <f t="shared" ca="1" si="21"/>
        <v>0.15215596944643653</v>
      </c>
      <c r="AW91" s="4">
        <f t="shared" ca="1" si="21"/>
        <v>0.15138113124984695</v>
      </c>
      <c r="AX91" s="4">
        <f t="shared" ca="1" si="21"/>
        <v>0.15061023883489894</v>
      </c>
      <c r="AY91" s="4">
        <f t="shared" ca="1" si="21"/>
        <v>0.1498432721081164</v>
      </c>
      <c r="AZ91" s="4">
        <f t="shared" ca="1" si="14"/>
        <v>0.14908021107834715</v>
      </c>
      <c r="BA91" s="4">
        <f t="shared" ca="1" si="20"/>
        <v>0.1483210358562416</v>
      </c>
      <c r="BB91" s="4">
        <f t="shared" ca="1" si="20"/>
        <v>0.14756572665373538</v>
      </c>
      <c r="BC91" s="4">
        <f t="shared" ca="1" si="20"/>
        <v>0.14681426378353193</v>
      </c>
      <c r="BD91" s="4">
        <f t="shared" ca="1" si="20"/>
        <v>0.14606662765859038</v>
      </c>
      <c r="BE91" s="4">
        <f t="shared" ca="1" si="20"/>
        <v>0.14532279879161489</v>
      </c>
      <c r="BF91" s="4">
        <f t="shared" ca="1" si="20"/>
        <v>0.14458275779454652</v>
      </c>
      <c r="BG91" s="4">
        <f t="shared" ca="1" si="20"/>
        <v>0.14384648537805805</v>
      </c>
      <c r="BH91" s="4">
        <f t="shared" ca="1" si="20"/>
        <v>0.14311396235105106</v>
      </c>
      <c r="BI91" s="4">
        <f t="shared" ca="1" si="20"/>
        <v>0.14238516962015585</v>
      </c>
      <c r="BJ91" s="4">
        <f t="shared" ca="1" si="20"/>
        <v>0.14166008818923362</v>
      </c>
      <c r="BK91" s="4">
        <f t="shared" ca="1" si="20"/>
        <v>0.14093869915888141</v>
      </c>
      <c r="BL91" s="4">
        <f t="shared" ca="1" si="20"/>
        <v>0.14022098372593947</v>
      </c>
      <c r="BM91" s="4">
        <f t="shared" ca="1" si="20"/>
        <v>0.1395069231830012</v>
      </c>
      <c r="BN91" s="4">
        <f t="shared" ca="1" si="20"/>
        <v>0.13879649891792514</v>
      </c>
      <c r="BO91" s="4">
        <f t="shared" ca="1" si="20"/>
        <v>0.13808969241335109</v>
      </c>
    </row>
    <row r="92" spans="1:67" x14ac:dyDescent="0.2">
      <c r="A92" s="1">
        <v>89</v>
      </c>
      <c r="B92" s="17">
        <f>'Deaths male'!B92/'Counts male'!B92</f>
        <v>0.18748957464553795</v>
      </c>
      <c r="C92" s="4">
        <f>'Deaths male'!C92/(0.5*('Counts male'!C92+'Counts male'!B92))</f>
        <v>0.19745481073194457</v>
      </c>
      <c r="D92" s="4">
        <f>'Deaths male'!D92/(0.5*('Counts male'!D92+'Counts male'!C92))</f>
        <v>0.19049822612987816</v>
      </c>
      <c r="E92" s="4">
        <f>'Deaths male'!E92/(0.5*('Counts male'!E92+'Counts male'!D92))</f>
        <v>0.20014903129657227</v>
      </c>
      <c r="F92" s="4">
        <f>'Deaths male'!F92/(0.5*('Counts male'!F92+'Counts male'!E92))</f>
        <v>0.18778568752341701</v>
      </c>
      <c r="G92" s="4">
        <f>'Deaths male'!G92/(0.5*('Counts male'!G92+'Counts male'!F92))</f>
        <v>0.1938760042443535</v>
      </c>
      <c r="H92" s="4">
        <f>'Deaths male'!H92/(0.5*('Counts male'!H92+'Counts male'!G92))</f>
        <v>0.18041917045287997</v>
      </c>
      <c r="I92" s="4">
        <f>'Deaths male'!I92/(0.5*('Counts male'!I92+'Counts male'!H92))</f>
        <v>0.18639181202248811</v>
      </c>
      <c r="J92" s="4">
        <f>'Deaths male'!J92/(0.5*('Counts male'!J92+'Counts male'!I92))</f>
        <v>0.17261410788381742</v>
      </c>
      <c r="K92" s="4">
        <f>'Deaths male'!K92/(0.5*('Counts male'!K92+'Counts male'!J92))</f>
        <v>0.17465551760687786</v>
      </c>
      <c r="L92" s="4">
        <f>'Deaths male'!L92/(0.5*('Counts male'!L92+'Counts male'!K92))</f>
        <v>0.16988820394943058</v>
      </c>
      <c r="M92" s="4">
        <f>'Deaths male'!M92/(0.5*('Counts male'!M92+'Counts male'!L92))</f>
        <v>0.16438633829938179</v>
      </c>
      <c r="N92" s="4">
        <f>'Deaths male'!N92/(0.5*('Counts male'!N92+'Counts male'!M92))</f>
        <v>0.1622614158009181</v>
      </c>
      <c r="O92" s="4">
        <f>'Deaths male'!O92/(0.5*('Counts male'!O92+'Counts male'!N92))</f>
        <v>0.16247310822186886</v>
      </c>
      <c r="P92" s="4">
        <f>'Deaths male'!P92/(0.5*('Counts male'!P92+'Counts male'!O92))</f>
        <v>0.16023166023166024</v>
      </c>
      <c r="Q92" s="4">
        <f>'Deaths male'!Q92/(0.5*('Counts male'!Q92+'Counts male'!P92))</f>
        <v>0.16176020296574953</v>
      </c>
      <c r="R92" s="4">
        <f>'Deaths male'!R92/(0.5*('Counts male'!R92+'Counts male'!Q92))</f>
        <v>0.16522904279373588</v>
      </c>
      <c r="S92" s="4">
        <f>'Deaths male'!S92/(0.5*('Counts male'!S92+'Counts male'!R92))</f>
        <v>0.16560612162706403</v>
      </c>
      <c r="T92" s="4">
        <f>'Deaths male'!T92/(0.5*('Counts male'!T92+'Counts male'!S92))</f>
        <v>0.16845614171091902</v>
      </c>
      <c r="U92" s="4">
        <f>'Deaths male'!U92/(0.5*('Counts male'!U92+'Counts male'!T92))</f>
        <v>0.15993235045406082</v>
      </c>
      <c r="V92" s="4">
        <f>'Deaths male'!V92/(0.5*('Counts male'!V92+'Counts male'!U92))</f>
        <v>0.18232238135355236</v>
      </c>
      <c r="W92" s="4">
        <f>'Deaths male'!W92/(0.5*('Counts male'!W92+'Counts male'!V92))</f>
        <v>0.16996547362663658</v>
      </c>
      <c r="X92" s="4">
        <f>'Deaths male'!X92/(0.5*('Counts male'!X92+'Counts male'!W92))</f>
        <v>0.16593591905564925</v>
      </c>
      <c r="Y92" s="4">
        <f>'Deaths male'!Y92/(0.5*('Counts male'!Y92+'Counts male'!X92))</f>
        <v>0.16863329132775806</v>
      </c>
      <c r="Z92" s="4">
        <f>'Deaths male'!Z92/(0.5*('Counts male'!Z92+'Counts male'!Y92))</f>
        <v>0.16533126695079425</v>
      </c>
      <c r="AA92" s="4">
        <f ca="1">'Deaths male'!AA92/(0.5*('Counts male'!AA92+'Counts male'!Z92))</f>
        <v>0.16322574223685674</v>
      </c>
      <c r="AH92" cm="1">
        <f t="array" aca="1" ref="AH92:AI92" ca="1">LINEST(LOG10( INDIRECT( AH$1 &amp; ROW() ):U92),INDIRECT( AH$1 &amp; "$2"):U$2,TRUE,FALSE)</f>
        <v>-5.5363987871017773E-4</v>
      </c>
      <c r="AI92">
        <f ca="1"/>
        <v>0.33013070118172583</v>
      </c>
      <c r="AK92" s="4">
        <f t="shared" ca="1" si="21"/>
        <v>0.16705171699047155</v>
      </c>
      <c r="AL92" s="4">
        <f t="shared" ca="1" si="21"/>
        <v>0.16683889465401347</v>
      </c>
      <c r="AM92" s="4">
        <f t="shared" ca="1" si="21"/>
        <v>0.16662634345123617</v>
      </c>
      <c r="AN92" s="4">
        <f t="shared" ca="1" si="21"/>
        <v>0.16641406303671774</v>
      </c>
      <c r="AO92" s="4">
        <f t="shared" ca="1" si="21"/>
        <v>0.16620205306547653</v>
      </c>
      <c r="AP92" s="4">
        <f t="shared" ca="1" si="21"/>
        <v>0.16599031319297022</v>
      </c>
      <c r="AQ92" s="4">
        <f t="shared" ca="1" si="21"/>
        <v>0.16577884307509558</v>
      </c>
      <c r="AR92" s="4">
        <f t="shared" ca="1" si="21"/>
        <v>0.16556764236818783</v>
      </c>
      <c r="AS92" s="4">
        <f t="shared" ca="1" si="21"/>
        <v>0.16535671072901967</v>
      </c>
      <c r="AT92" s="4">
        <f t="shared" ca="1" si="21"/>
        <v>0.16514604781480152</v>
      </c>
      <c r="AU92" s="4">
        <f t="shared" ca="1" si="21"/>
        <v>0.16493565328318013</v>
      </c>
      <c r="AV92" s="4">
        <f t="shared" ca="1" si="21"/>
        <v>0.16472552679223859</v>
      </c>
      <c r="AW92" s="4">
        <f t="shared" ca="1" si="21"/>
        <v>0.16451566800049566</v>
      </c>
      <c r="AX92" s="4">
        <f t="shared" ca="1" si="21"/>
        <v>0.16430607656690496</v>
      </c>
      <c r="AY92" s="4">
        <f t="shared" ca="1" si="21"/>
        <v>0.16409675215085476</v>
      </c>
      <c r="AZ92" s="4">
        <f t="shared" ca="1" si="14"/>
        <v>0.16388769441216702</v>
      </c>
      <c r="BA92" s="4">
        <f t="shared" ca="1" si="20"/>
        <v>0.16367890301109747</v>
      </c>
      <c r="BB92" s="4">
        <f t="shared" ca="1" si="20"/>
        <v>0.16347037760833438</v>
      </c>
      <c r="BC92" s="4">
        <f t="shared" ca="1" si="20"/>
        <v>0.16326211786499825</v>
      </c>
      <c r="BD92" s="4">
        <f t="shared" ca="1" si="20"/>
        <v>0.16305412344264161</v>
      </c>
      <c r="BE92" s="4">
        <f t="shared" ca="1" si="20"/>
        <v>0.16284639400324799</v>
      </c>
      <c r="BF92" s="4">
        <f t="shared" ca="1" si="20"/>
        <v>0.16263892920923145</v>
      </c>
      <c r="BG92" s="4">
        <f t="shared" ca="1" si="20"/>
        <v>0.16243172872343628</v>
      </c>
      <c r="BH92" s="4">
        <f t="shared" ca="1" si="20"/>
        <v>0.16222479220913627</v>
      </c>
      <c r="BI92" s="4">
        <f t="shared" ca="1" si="20"/>
        <v>0.16201811933003415</v>
      </c>
      <c r="BJ92" s="4">
        <f t="shared" ca="1" si="20"/>
        <v>0.16181170975026124</v>
      </c>
      <c r="BK92" s="4">
        <f t="shared" ca="1" si="20"/>
        <v>0.16160556313437643</v>
      </c>
      <c r="BL92" s="4">
        <f t="shared" ca="1" si="20"/>
        <v>0.16139967914736644</v>
      </c>
      <c r="BM92" s="4">
        <f t="shared" ca="1" si="20"/>
        <v>0.16119405745464427</v>
      </c>
      <c r="BN92" s="4">
        <f t="shared" ca="1" si="20"/>
        <v>0.16098869772204952</v>
      </c>
      <c r="BO92" s="4">
        <f t="shared" ca="1" si="20"/>
        <v>0.16078359961584754</v>
      </c>
    </row>
    <row r="93" spans="1:67" x14ac:dyDescent="0.2">
      <c r="A93" s="1">
        <v>90</v>
      </c>
      <c r="B93" s="17">
        <f>'Deaths male'!B93/'Counts male'!B93</f>
        <v>0.17886896684320805</v>
      </c>
      <c r="C93" s="4">
        <f>'Deaths male'!C93/(0.5*('Counts male'!C93+'Counts male'!B93))</f>
        <v>0.19971943167648915</v>
      </c>
      <c r="D93" s="4">
        <f>'Deaths male'!D93/(0.5*('Counts male'!D93+'Counts male'!C93))</f>
        <v>0.21378056172964235</v>
      </c>
      <c r="E93" s="4">
        <f>'Deaths male'!E93/(0.5*('Counts male'!E93+'Counts male'!D93))</f>
        <v>0.224</v>
      </c>
      <c r="F93" s="4">
        <f>'Deaths male'!F93/(0.5*('Counts male'!F93+'Counts male'!E93))</f>
        <v>0.20452438346004079</v>
      </c>
      <c r="G93" s="4">
        <f>'Deaths male'!G93/(0.5*('Counts male'!G93+'Counts male'!F93))</f>
        <v>0.20623145400593471</v>
      </c>
      <c r="H93" s="4">
        <f>'Deaths male'!H93/(0.5*('Counts male'!H93+'Counts male'!G93))</f>
        <v>0.19348211784480343</v>
      </c>
      <c r="I93" s="4">
        <f>'Deaths male'!I93/(0.5*('Counts male'!I93+'Counts male'!H93))</f>
        <v>0.20593525179856115</v>
      </c>
      <c r="J93" s="4">
        <f>'Deaths male'!J93/(0.5*('Counts male'!J93+'Counts male'!I93))</f>
        <v>0.18822079408398626</v>
      </c>
      <c r="K93" s="4">
        <f>'Deaths male'!K93/(0.5*('Counts male'!K93+'Counts male'!J93))</f>
        <v>0.18137583892617451</v>
      </c>
      <c r="L93" s="4">
        <f>'Deaths male'!L93/(0.5*('Counts male'!L93+'Counts male'!K93))</f>
        <v>0.19514273540690244</v>
      </c>
      <c r="M93" s="4">
        <f>'Deaths male'!M93/(0.5*('Counts male'!M93+'Counts male'!L93))</f>
        <v>0.17689462796966088</v>
      </c>
      <c r="N93" s="4">
        <f>'Deaths male'!N93/(0.5*('Counts male'!N93+'Counts male'!M93))</f>
        <v>0.19756246191346741</v>
      </c>
      <c r="O93" s="4">
        <f>'Deaths male'!O93/(0.5*('Counts male'!O93+'Counts male'!N93))</f>
        <v>0.18365100515613231</v>
      </c>
      <c r="P93" s="4">
        <f>'Deaths male'!P93/(0.5*('Counts male'!P93+'Counts male'!O93))</f>
        <v>0.16695477611108014</v>
      </c>
      <c r="Q93" s="4">
        <f>'Deaths male'!Q93/(0.5*('Counts male'!Q93+'Counts male'!P93))</f>
        <v>0.18965706146598005</v>
      </c>
      <c r="R93" s="4">
        <f>'Deaths male'!R93/(0.5*('Counts male'!R93+'Counts male'!Q93))</f>
        <v>0.18409126426004063</v>
      </c>
      <c r="S93" s="4">
        <f>'Deaths male'!S93/(0.5*('Counts male'!S93+'Counts male'!R93))</f>
        <v>0.18267212950934347</v>
      </c>
      <c r="T93" s="4">
        <f>'Deaths male'!T93/(0.5*('Counts male'!T93+'Counts male'!S93))</f>
        <v>0.18673100120627262</v>
      </c>
      <c r="U93" s="4">
        <f>'Deaths male'!U93/(0.5*('Counts male'!U93+'Counts male'!T93))</f>
        <v>0.17969910846953938</v>
      </c>
      <c r="V93" s="4">
        <f>'Deaths male'!V93/(0.5*('Counts male'!V93+'Counts male'!U93))</f>
        <v>0.2004762744752161</v>
      </c>
      <c r="W93" s="4">
        <f>'Deaths male'!W93/(0.5*('Counts male'!W93+'Counts male'!V93))</f>
        <v>0.19705145090708245</v>
      </c>
      <c r="X93" s="4">
        <f>'Deaths male'!X93/(0.5*('Counts male'!X93+'Counts male'!W93))</f>
        <v>0.18919589675711448</v>
      </c>
      <c r="Y93" s="4">
        <f>'Deaths male'!Y93/(0.5*('Counts male'!Y93+'Counts male'!X93))</f>
        <v>0.18823720486428325</v>
      </c>
      <c r="Z93" s="4">
        <f>'Deaths male'!Z93/(0.5*('Counts male'!Z93+'Counts male'!Y93))</f>
        <v>0.18762639649722174</v>
      </c>
      <c r="AA93" s="4">
        <f ca="1">'Deaths male'!AA93/(0.5*('Counts male'!AA93+'Counts male'!Z93))</f>
        <v>0.17985877619912022</v>
      </c>
      <c r="AH93" cm="1">
        <f t="array" aca="1" ref="AH93:AI93" ca="1">LINEST(LOG10( INDIRECT( AH$1 &amp; ROW() ):U93),INDIRECT( AH$1 &amp; "$2"):U$2,TRUE,FALSE)</f>
        <v>-1.6328280600800453E-3</v>
      </c>
      <c r="AI93">
        <f ca="1"/>
        <v>2.5544121727098577</v>
      </c>
      <c r="AK93" s="4">
        <f t="shared" ca="1" si="21"/>
        <v>0.19442676607139375</v>
      </c>
      <c r="AL93" s="4">
        <f t="shared" ca="1" si="21"/>
        <v>0.193697147234037</v>
      </c>
      <c r="AM93" s="4">
        <f t="shared" ca="1" si="21"/>
        <v>0.19297026641294487</v>
      </c>
      <c r="AN93" s="4">
        <f t="shared" ca="1" si="21"/>
        <v>0.19224611333325556</v>
      </c>
      <c r="AO93" s="4">
        <f t="shared" ca="1" si="21"/>
        <v>0.19152467775866466</v>
      </c>
      <c r="AP93" s="4">
        <f t="shared" ca="1" si="21"/>
        <v>0.19080594949128152</v>
      </c>
      <c r="AQ93" s="4">
        <f t="shared" ca="1" si="21"/>
        <v>0.19008991837148445</v>
      </c>
      <c r="AR93" s="4">
        <f t="shared" ca="1" si="21"/>
        <v>0.18937657427777818</v>
      </c>
      <c r="AS93" s="4">
        <f t="shared" ca="1" si="21"/>
        <v>0.18866590712664932</v>
      </c>
      <c r="AT93" s="4">
        <f t="shared" ca="1" si="21"/>
        <v>0.18795790687242456</v>
      </c>
      <c r="AU93" s="4">
        <f t="shared" ca="1" si="21"/>
        <v>0.18725256350712932</v>
      </c>
      <c r="AV93" s="4">
        <f t="shared" ca="1" si="21"/>
        <v>0.1865498670603449</v>
      </c>
      <c r="AW93" s="4">
        <f t="shared" ca="1" si="21"/>
        <v>0.18584980759906847</v>
      </c>
      <c r="AX93" s="4">
        <f t="shared" ca="1" si="21"/>
        <v>0.1851523752275728</v>
      </c>
      <c r="AY93" s="4">
        <f t="shared" ca="1" si="21"/>
        <v>0.18445756008726549</v>
      </c>
      <c r="AZ93" s="4">
        <f t="shared" ca="1" si="14"/>
        <v>0.1837653523565505</v>
      </c>
      <c r="BA93" s="4">
        <f t="shared" ca="1" si="20"/>
        <v>0.18307574225068862</v>
      </c>
      <c r="BB93" s="4">
        <f t="shared" ca="1" si="20"/>
        <v>0.18238872002166009</v>
      </c>
      <c r="BC93" s="4">
        <f t="shared" ca="1" si="20"/>
        <v>0.18170427595802577</v>
      </c>
      <c r="BD93" s="4">
        <f t="shared" ca="1" si="20"/>
        <v>0.18102240038479012</v>
      </c>
      <c r="BE93" s="4">
        <f t="shared" ca="1" si="20"/>
        <v>0.18034308366326537</v>
      </c>
      <c r="BF93" s="4">
        <f t="shared" ca="1" si="20"/>
        <v>0.1796663161909339</v>
      </c>
      <c r="BG93" s="4">
        <f t="shared" ca="1" si="20"/>
        <v>0.17899208840131328</v>
      </c>
      <c r="BH93" s="4">
        <f t="shared" ca="1" si="20"/>
        <v>0.17832039076382078</v>
      </c>
      <c r="BI93" s="4">
        <f t="shared" ca="1" si="20"/>
        <v>0.17765121378363932</v>
      </c>
      <c r="BJ93" s="4">
        <f t="shared" ca="1" si="20"/>
        <v>0.17698454800158214</v>
      </c>
      <c r="BK93" s="4">
        <f t="shared" ca="1" si="20"/>
        <v>0.17632038399395961</v>
      </c>
      <c r="BL93" s="4">
        <f t="shared" ca="1" si="20"/>
        <v>0.17565871237244673</v>
      </c>
      <c r="BM93" s="4">
        <f t="shared" ca="1" si="20"/>
        <v>0.17499952378394903</v>
      </c>
      <c r="BN93" s="4">
        <f t="shared" ca="1" si="20"/>
        <v>0.17434280891047149</v>
      </c>
      <c r="BO93" s="4">
        <f t="shared" ca="1" si="20"/>
        <v>0.17368855846898598</v>
      </c>
    </row>
    <row r="94" spans="1:67" x14ac:dyDescent="0.2">
      <c r="A94" s="1">
        <v>91</v>
      </c>
      <c r="B94" s="17">
        <f>'Deaths male'!B94/'Counts male'!B94</f>
        <v>0.24032529444756029</v>
      </c>
      <c r="C94" s="4">
        <f>'Deaths male'!C94/(0.5*('Counts male'!C94+'Counts male'!B94))</f>
        <v>0.23797746633690575</v>
      </c>
      <c r="D94" s="4">
        <f>'Deaths male'!D94/(0.5*('Counts male'!D94+'Counts male'!C94))</f>
        <v>0.22706023774542541</v>
      </c>
      <c r="E94" s="4">
        <f>'Deaths male'!E94/(0.5*('Counts male'!E94+'Counts male'!D94))</f>
        <v>0.22942386831275721</v>
      </c>
      <c r="F94" s="4">
        <f>'Deaths male'!F94/(0.5*('Counts male'!F94+'Counts male'!E94))</f>
        <v>0.22189530464631604</v>
      </c>
      <c r="G94" s="4">
        <f>'Deaths male'!G94/(0.5*('Counts male'!G94+'Counts male'!F94))</f>
        <v>0.21930646672914714</v>
      </c>
      <c r="H94" s="4">
        <f>'Deaths male'!H94/(0.5*('Counts male'!H94+'Counts male'!G94))</f>
        <v>0.22968403870817303</v>
      </c>
      <c r="I94" s="4">
        <f>'Deaths male'!I94/(0.5*('Counts male'!I94+'Counts male'!H94))</f>
        <v>0.22476903286165362</v>
      </c>
      <c r="J94" s="4">
        <f>'Deaths male'!J94/(0.5*('Counts male'!J94+'Counts male'!I94))</f>
        <v>0.21750841750841751</v>
      </c>
      <c r="K94" s="4">
        <f>'Deaths male'!K94/(0.5*('Counts male'!K94+'Counts male'!J94))</f>
        <v>0.20785472049009956</v>
      </c>
      <c r="L94" s="4">
        <f>'Deaths male'!L94/(0.5*('Counts male'!L94+'Counts male'!K94))</f>
        <v>0.20403935784567581</v>
      </c>
      <c r="M94" s="4">
        <f>'Deaths male'!M94/(0.5*('Counts male'!M94+'Counts male'!L94))</f>
        <v>0.20821344493852995</v>
      </c>
      <c r="N94" s="4">
        <f>'Deaths male'!N94/(0.5*('Counts male'!N94+'Counts male'!M94))</f>
        <v>0.20617132330365368</v>
      </c>
      <c r="O94" s="4">
        <f>'Deaths male'!O94/(0.5*('Counts male'!O94+'Counts male'!N94))</f>
        <v>0.21077072878436073</v>
      </c>
      <c r="P94" s="4">
        <f>'Deaths male'!P94/(0.5*('Counts male'!P94+'Counts male'!O94))</f>
        <v>0.19447388877111157</v>
      </c>
      <c r="Q94" s="4">
        <f>'Deaths male'!Q94/(0.5*('Counts male'!Q94+'Counts male'!P94))</f>
        <v>0.20130134200894673</v>
      </c>
      <c r="R94" s="4">
        <f>'Deaths male'!R94/(0.5*('Counts male'!R94+'Counts male'!Q94))</f>
        <v>0.20404880010725299</v>
      </c>
      <c r="S94" s="4">
        <f>'Deaths male'!S94/(0.5*('Counts male'!S94+'Counts male'!R94))</f>
        <v>0.19331848552338529</v>
      </c>
      <c r="T94" s="4">
        <f>'Deaths male'!T94/(0.5*('Counts male'!T94+'Counts male'!S94))</f>
        <v>0.20511256177170398</v>
      </c>
      <c r="U94" s="4">
        <f>'Deaths male'!U94/(0.5*('Counts male'!U94+'Counts male'!T94))</f>
        <v>0.20013018521806025</v>
      </c>
      <c r="V94" s="4">
        <f>'Deaths male'!V94/(0.5*('Counts male'!V94+'Counts male'!U94))</f>
        <v>0.22180343783907258</v>
      </c>
      <c r="W94" s="4">
        <f>'Deaths male'!W94/(0.5*('Counts male'!W94+'Counts male'!V94))</f>
        <v>0.21209972178277237</v>
      </c>
      <c r="X94" s="4">
        <f>'Deaths male'!X94/(0.5*('Counts male'!X94+'Counts male'!W94))</f>
        <v>0.2039034141722342</v>
      </c>
      <c r="Y94" s="4">
        <f>'Deaths male'!Y94/(0.5*('Counts male'!Y94+'Counts male'!X94))</f>
        <v>0.20192356623072616</v>
      </c>
      <c r="Z94" s="4">
        <f>'Deaths male'!Z94/(0.5*('Counts male'!Z94+'Counts male'!Y94))</f>
        <v>0.2058471363001397</v>
      </c>
      <c r="AA94" s="4">
        <f ca="1">'Deaths male'!AA94/(0.5*('Counts male'!AA94+'Counts male'!Z94))</f>
        <v>0.20217452885387407</v>
      </c>
      <c r="AH94" cm="1">
        <f t="array" aca="1" ref="AH94:AI94" ca="1">LINEST(LOG10( INDIRECT( AH$1 &amp; ROW() ):U94),INDIRECT( AH$1 &amp; "$2"):U$2,TRUE,FALSE)</f>
        <v>-1.7469423543314026E-3</v>
      </c>
      <c r="AI94">
        <f ca="1"/>
        <v>2.826043525577425</v>
      </c>
      <c r="AK94" s="4">
        <f t="shared" ca="1" si="21"/>
        <v>0.21486160567279283</v>
      </c>
      <c r="AL94" s="4">
        <f t="shared" ca="1" si="21"/>
        <v>0.21399906436771873</v>
      </c>
      <c r="AM94" s="4">
        <f t="shared" ca="1" si="21"/>
        <v>0.21313998565197337</v>
      </c>
      <c r="AN94" s="4">
        <f t="shared" ca="1" si="21"/>
        <v>0.21228435562532391</v>
      </c>
      <c r="AO94" s="4">
        <f t="shared" ca="1" si="21"/>
        <v>0.2114321604433391</v>
      </c>
      <c r="AP94" s="4">
        <f t="shared" ca="1" si="21"/>
        <v>0.21058338631716433</v>
      </c>
      <c r="AQ94" s="4">
        <f t="shared" ca="1" si="21"/>
        <v>0.2097380195132991</v>
      </c>
      <c r="AR94" s="4">
        <f t="shared" ca="1" si="21"/>
        <v>0.20889604635337519</v>
      </c>
      <c r="AS94" s="4">
        <f t="shared" ca="1" si="21"/>
        <v>0.20805745321393426</v>
      </c>
      <c r="AT94" s="4">
        <f t="shared" ca="1" si="21"/>
        <v>0.20722222652620845</v>
      </c>
      <c r="AU94" s="4">
        <f t="shared" ca="1" si="21"/>
        <v>0.20639035277590007</v>
      </c>
      <c r="AV94" s="4">
        <f t="shared" ca="1" si="21"/>
        <v>0.20556181850296379</v>
      </c>
      <c r="AW94" s="4">
        <f t="shared" ca="1" si="21"/>
        <v>0.20473661030138796</v>
      </c>
      <c r="AX94" s="4">
        <f t="shared" ca="1" si="21"/>
        <v>0.20391471481897788</v>
      </c>
      <c r="AY94" s="4">
        <f t="shared" ca="1" si="21"/>
        <v>0.2030961187571407</v>
      </c>
      <c r="AZ94" s="4">
        <f t="shared" ca="1" si="14"/>
        <v>0.20228080887066874</v>
      </c>
      <c r="BA94" s="4">
        <f t="shared" ca="1" si="20"/>
        <v>0.20146877196752613</v>
      </c>
      <c r="BB94" s="4">
        <f t="shared" ca="1" si="20"/>
        <v>0.20065999490863559</v>
      </c>
      <c r="BC94" s="4">
        <f t="shared" ca="1" si="20"/>
        <v>0.19985446460766487</v>
      </c>
      <c r="BD94" s="4">
        <f t="shared" ca="1" si="20"/>
        <v>0.19905216803081563</v>
      </c>
      <c r="BE94" s="4">
        <f t="shared" ca="1" si="20"/>
        <v>0.19825309219661294</v>
      </c>
      <c r="BF94" s="4">
        <f t="shared" ca="1" si="20"/>
        <v>0.19745722417569411</v>
      </c>
      <c r="BG94" s="4">
        <f t="shared" ca="1" si="20"/>
        <v>0.19666455109060038</v>
      </c>
      <c r="BH94" s="4">
        <f t="shared" ca="1" si="20"/>
        <v>0.19587506011556868</v>
      </c>
      <c r="BI94" s="4">
        <f t="shared" ca="1" si="20"/>
        <v>0.19508873847632321</v>
      </c>
      <c r="BJ94" s="4">
        <f t="shared" ca="1" si="20"/>
        <v>0.19430557344986932</v>
      </c>
      <c r="BK94" s="4">
        <f t="shared" ca="1" si="20"/>
        <v>0.19352555236428809</v>
      </c>
      <c r="BL94" s="4">
        <f t="shared" ca="1" si="20"/>
        <v>0.19274866259853032</v>
      </c>
      <c r="BM94" s="4">
        <f t="shared" ca="1" si="20"/>
        <v>0.19197489158221276</v>
      </c>
      <c r="BN94" s="4">
        <f t="shared" ca="1" si="20"/>
        <v>0.19120422679541535</v>
      </c>
      <c r="BO94" s="4">
        <f t="shared" ca="1" si="20"/>
        <v>0.19043665576847743</v>
      </c>
    </row>
    <row r="95" spans="1:67" x14ac:dyDescent="0.2">
      <c r="A95" s="1">
        <v>92</v>
      </c>
      <c r="B95" s="17">
        <f>'Deaths male'!B95/'Counts male'!B95</f>
        <v>0.24049257515392974</v>
      </c>
      <c r="C95" s="4">
        <f>'Deaths male'!C95/(0.5*('Counts male'!C95+'Counts male'!B95))</f>
        <v>0.24169404892296459</v>
      </c>
      <c r="D95" s="4">
        <f>'Deaths male'!D95/(0.5*('Counts male'!D95+'Counts male'!C95))</f>
        <v>0.2440251572327044</v>
      </c>
      <c r="E95" s="4">
        <f>'Deaths male'!E95/(0.5*('Counts male'!E95+'Counts male'!D95))</f>
        <v>0.26126440796367445</v>
      </c>
      <c r="F95" s="4">
        <f>'Deaths male'!F95/(0.5*('Counts male'!F95+'Counts male'!E95))</f>
        <v>0.2254984084436254</v>
      </c>
      <c r="G95" s="4">
        <f>'Deaths male'!G95/(0.5*('Counts male'!G95+'Counts male'!F95))</f>
        <v>0.24070852443460383</v>
      </c>
      <c r="H95" s="4">
        <f>'Deaths male'!H95/(0.5*('Counts male'!H95+'Counts male'!G95))</f>
        <v>0.23548872180451128</v>
      </c>
      <c r="I95" s="4">
        <f>'Deaths male'!I95/(0.5*('Counts male'!I95+'Counts male'!H95))</f>
        <v>0.22165566886622676</v>
      </c>
      <c r="J95" s="4">
        <f>'Deaths male'!J95/(0.5*('Counts male'!J95+'Counts male'!I95))</f>
        <v>0.23541791942272999</v>
      </c>
      <c r="K95" s="4">
        <f>'Deaths male'!K95/(0.5*('Counts male'!K95+'Counts male'!J95))</f>
        <v>0.22991135258793252</v>
      </c>
      <c r="L95" s="4">
        <f>'Deaths male'!L95/(0.5*('Counts male'!L95+'Counts male'!K95))</f>
        <v>0.22302058864170235</v>
      </c>
      <c r="M95" s="4">
        <f>'Deaths male'!M95/(0.5*('Counts male'!M95+'Counts male'!L95))</f>
        <v>0.21247716001044115</v>
      </c>
      <c r="N95" s="4">
        <f>'Deaths male'!N95/(0.5*('Counts male'!N95+'Counts male'!M95))</f>
        <v>0.23358143607705778</v>
      </c>
      <c r="O95" s="4">
        <f>'Deaths male'!O95/(0.5*('Counts male'!O95+'Counts male'!N95))</f>
        <v>0.21749637506041566</v>
      </c>
      <c r="P95" s="4">
        <f>'Deaths male'!P95/(0.5*('Counts male'!P95+'Counts male'!O95))</f>
        <v>0.21981132075471699</v>
      </c>
      <c r="Q95" s="4">
        <f>'Deaths male'!Q95/(0.5*('Counts male'!Q95+'Counts male'!P95))</f>
        <v>0.22353148083010904</v>
      </c>
      <c r="R95" s="4">
        <f>'Deaths male'!R95/(0.5*('Counts male'!R95+'Counts male'!Q95))</f>
        <v>0.22461069735951253</v>
      </c>
      <c r="S95" s="4">
        <f>'Deaths male'!S95/(0.5*('Counts male'!S95+'Counts male'!R95))</f>
        <v>0.21713516243056724</v>
      </c>
      <c r="T95" s="4">
        <f>'Deaths male'!T95/(0.5*('Counts male'!T95+'Counts male'!S95))</f>
        <v>0.22319509671256865</v>
      </c>
      <c r="U95" s="4">
        <f>'Deaths male'!U95/(0.5*('Counts male'!U95+'Counts male'!T95))</f>
        <v>0.21283087954840185</v>
      </c>
      <c r="V95" s="4">
        <f>'Deaths male'!V95/(0.5*('Counts male'!V95+'Counts male'!U95))</f>
        <v>0.23589819913677632</v>
      </c>
      <c r="W95" s="4">
        <f>'Deaths male'!W95/(0.5*('Counts male'!W95+'Counts male'!V95))</f>
        <v>0.23252103278212938</v>
      </c>
      <c r="X95" s="4">
        <f>'Deaths male'!X95/(0.5*('Counts male'!X95+'Counts male'!W95))</f>
        <v>0.23492723492723494</v>
      </c>
      <c r="Y95" s="4">
        <f>'Deaths male'!Y95/(0.5*('Counts male'!Y95+'Counts male'!X95))</f>
        <v>0.23986172051588883</v>
      </c>
      <c r="Z95" s="4">
        <f>'Deaths male'!Z95/(0.5*('Counts male'!Z95+'Counts male'!Y95))</f>
        <v>0.23135718414798639</v>
      </c>
      <c r="AA95" s="4">
        <f ca="1">'Deaths male'!AA95/(0.5*('Counts male'!AA95+'Counts male'!Z95))</f>
        <v>0.22979615316748386</v>
      </c>
      <c r="AH95" cm="1">
        <f t="array" aca="1" ref="AH95:AI95" ca="1">LINEST(LOG10( INDIRECT( AH$1 &amp; ROW() ):U95),INDIRECT( AH$1 &amp; "$2"):U$2,TRUE,FALSE)</f>
        <v>-8.6365477443496022E-4</v>
      </c>
      <c r="AI95">
        <f ca="1"/>
        <v>1.0836141623393893</v>
      </c>
      <c r="AK95" s="4">
        <f t="shared" ca="1" si="21"/>
        <v>0.22714574900078033</v>
      </c>
      <c r="AL95" s="4">
        <f t="shared" ca="1" si="21"/>
        <v>0.22669448704161677</v>
      </c>
      <c r="AM95" s="4">
        <f t="shared" ca="1" si="21"/>
        <v>0.22624412158770002</v>
      </c>
      <c r="AN95" s="4">
        <f t="shared" ca="1" si="21"/>
        <v>0.22579465085797684</v>
      </c>
      <c r="AO95" s="4">
        <f t="shared" ca="1" si="21"/>
        <v>0.22534607307493201</v>
      </c>
      <c r="AP95" s="4">
        <f t="shared" ca="1" si="21"/>
        <v>0.22489838646458182</v>
      </c>
      <c r="AQ95" s="4">
        <f t="shared" ca="1" si="21"/>
        <v>0.22445158925646688</v>
      </c>
      <c r="AR95" s="4">
        <f t="shared" ca="1" si="21"/>
        <v>0.22400567968364496</v>
      </c>
      <c r="AS95" s="4">
        <f t="shared" ca="1" si="21"/>
        <v>0.22356065598268413</v>
      </c>
      <c r="AT95" s="4">
        <f t="shared" ca="1" si="21"/>
        <v>0.22311651639365626</v>
      </c>
      <c r="AU95" s="4">
        <f t="shared" ca="1" si="21"/>
        <v>0.22267325916012906</v>
      </c>
      <c r="AV95" s="4">
        <f t="shared" ca="1" si="21"/>
        <v>0.22223088252915985</v>
      </c>
      <c r="AW95" s="4">
        <f t="shared" ca="1" si="21"/>
        <v>0.22178938475128854</v>
      </c>
      <c r="AX95" s="4">
        <f t="shared" ca="1" si="21"/>
        <v>0.22134876408053056</v>
      </c>
      <c r="AY95" s="4">
        <f t="shared" ca="1" si="21"/>
        <v>0.22090901877437003</v>
      </c>
      <c r="AZ95" s="4">
        <f t="shared" ca="1" si="14"/>
        <v>0.22047014709375282</v>
      </c>
      <c r="BA95" s="4">
        <f t="shared" ca="1" si="20"/>
        <v>0.22003214730307979</v>
      </c>
      <c r="BB95" s="4">
        <f t="shared" ca="1" si="20"/>
        <v>0.21959501767019979</v>
      </c>
      <c r="BC95" s="4">
        <f t="shared" ca="1" si="20"/>
        <v>0.21915875646640295</v>
      </c>
      <c r="BD95" s="4">
        <f t="shared" ca="1" si="20"/>
        <v>0.2187233619664137</v>
      </c>
      <c r="BE95" s="4">
        <f t="shared" ca="1" si="20"/>
        <v>0.21828883244838401</v>
      </c>
      <c r="BF95" s="4">
        <f t="shared" ca="1" si="20"/>
        <v>0.21785516619388653</v>
      </c>
      <c r="BG95" s="4">
        <f t="shared" ca="1" si="20"/>
        <v>0.21742236148790797</v>
      </c>
      <c r="BH95" s="4">
        <f t="shared" ca="1" si="20"/>
        <v>0.21699041661884216</v>
      </c>
      <c r="BI95" s="4">
        <f t="shared" ca="1" si="20"/>
        <v>0.21655932987848323</v>
      </c>
      <c r="BJ95" s="4">
        <f t="shared" ca="1" si="20"/>
        <v>0.21612909956201892</v>
      </c>
      <c r="BK95" s="4">
        <f t="shared" ca="1" si="20"/>
        <v>0.21569972396802409</v>
      </c>
      <c r="BL95" s="4">
        <f t="shared" ca="1" si="20"/>
        <v>0.21527120139845346</v>
      </c>
      <c r="BM95" s="4">
        <f t="shared" ca="1" si="20"/>
        <v>0.21484353015863544</v>
      </c>
      <c r="BN95" s="4">
        <f t="shared" ca="1" si="20"/>
        <v>0.214416708557265</v>
      </c>
      <c r="BO95" s="4">
        <f t="shared" ca="1" si="20"/>
        <v>0.21399073490639722</v>
      </c>
    </row>
    <row r="96" spans="1:67" x14ac:dyDescent="0.2">
      <c r="A96" s="1">
        <v>93</v>
      </c>
      <c r="B96" s="17">
        <f>'Deaths male'!B96/'Counts male'!B96</f>
        <v>0.24792531120331951</v>
      </c>
      <c r="C96" s="4">
        <f>'Deaths male'!C96/(0.5*('Counts male'!C96+'Counts male'!B96))</f>
        <v>0.26363181590795398</v>
      </c>
      <c r="D96" s="4">
        <f>'Deaths male'!D96/(0.5*('Counts male'!D96+'Counts male'!C96))</f>
        <v>0.25698324022346369</v>
      </c>
      <c r="E96" s="4">
        <f>'Deaths male'!E96/(0.5*('Counts male'!E96+'Counts male'!D96))</f>
        <v>0.28325770241222831</v>
      </c>
      <c r="F96" s="4">
        <f>'Deaths male'!F96/(0.5*('Counts male'!F96+'Counts male'!E96))</f>
        <v>0.25156358582348853</v>
      </c>
      <c r="G96" s="4">
        <f>'Deaths male'!G96/(0.5*('Counts male'!G96+'Counts male'!F96))</f>
        <v>0.27772848269742678</v>
      </c>
      <c r="H96" s="4">
        <f>'Deaths male'!H96/(0.5*('Counts male'!H96+'Counts male'!G96))</f>
        <v>0.2684254606365159</v>
      </c>
      <c r="I96" s="4">
        <f>'Deaths male'!I96/(0.5*('Counts male'!I96+'Counts male'!H96))</f>
        <v>0.24734147302087436</v>
      </c>
      <c r="J96" s="4">
        <f>'Deaths male'!J96/(0.5*('Counts male'!J96+'Counts male'!I96))</f>
        <v>0.26045963464938127</v>
      </c>
      <c r="K96" s="4">
        <f>'Deaths male'!K96/(0.5*('Counts male'!K96+'Counts male'!J96))</f>
        <v>0.25157977883096366</v>
      </c>
      <c r="L96" s="4">
        <f>'Deaths male'!L96/(0.5*('Counts male'!L96+'Counts male'!K96))</f>
        <v>0.24349442379182157</v>
      </c>
      <c r="M96" s="4">
        <f>'Deaths male'!M96/(0.5*('Counts male'!M96+'Counts male'!L96))</f>
        <v>0.24268379728765169</v>
      </c>
      <c r="N96" s="4">
        <f>'Deaths male'!N96/(0.5*('Counts male'!N96+'Counts male'!M96))</f>
        <v>0.23618343692256005</v>
      </c>
      <c r="O96" s="4">
        <f>'Deaths male'!O96/(0.5*('Counts male'!O96+'Counts male'!N96))</f>
        <v>0.2606735240242356</v>
      </c>
      <c r="P96" s="4">
        <f>'Deaths male'!P96/(0.5*('Counts male'!P96+'Counts male'!O96))</f>
        <v>0.23873142714446249</v>
      </c>
      <c r="Q96" s="4">
        <f>'Deaths male'!Q96/(0.5*('Counts male'!Q96+'Counts male'!P96))</f>
        <v>0.25824578548741756</v>
      </c>
      <c r="R96" s="4">
        <f>'Deaths male'!R96/(0.5*('Counts male'!R96+'Counts male'!Q96))</f>
        <v>0.23697003957037874</v>
      </c>
      <c r="S96" s="4">
        <f>'Deaths male'!S96/(0.5*('Counts male'!S96+'Counts male'!R96))</f>
        <v>0.24636738234656258</v>
      </c>
      <c r="T96" s="4">
        <f>'Deaths male'!T96/(0.5*('Counts male'!T96+'Counts male'!S96))</f>
        <v>0.24105217766278569</v>
      </c>
      <c r="U96" s="4">
        <f>'Deaths male'!U96/(0.5*('Counts male'!U96+'Counts male'!T96))</f>
        <v>0.24596856501326803</v>
      </c>
      <c r="V96" s="4">
        <f>'Deaths male'!V96/(0.5*('Counts male'!V96+'Counts male'!U96))</f>
        <v>0.26586755747691099</v>
      </c>
      <c r="W96" s="4">
        <f>'Deaths male'!W96/(0.5*('Counts male'!W96+'Counts male'!V96))</f>
        <v>0.25959215231468058</v>
      </c>
      <c r="X96" s="4">
        <f>'Deaths male'!X96/(0.5*('Counts male'!X96+'Counts male'!W96))</f>
        <v>0.26678075679787033</v>
      </c>
      <c r="Y96" s="4">
        <f>'Deaths male'!Y96/(0.5*('Counts male'!Y96+'Counts male'!X96))</f>
        <v>0.24308693294776793</v>
      </c>
      <c r="Z96" s="4">
        <f>'Deaths male'!Z96/(0.5*('Counts male'!Z96+'Counts male'!Y96))</f>
        <v>0.24239813937462315</v>
      </c>
      <c r="AA96" s="4">
        <f ca="1">'Deaths male'!AA96/(0.5*('Counts male'!AA96+'Counts male'!Z96))</f>
        <v>0.23726701808135947</v>
      </c>
      <c r="AH96" cm="1">
        <f t="array" aca="1" ref="AH96:AI96" ca="1">LINEST(LOG10( INDIRECT( AH$1 &amp; ROW() ):U96),INDIRECT( AH$1 &amp; "$2"):U$2,TRUE,FALSE)</f>
        <v>1.2478355641585298E-4</v>
      </c>
      <c r="AI96">
        <f ca="1"/>
        <v>-0.86236784270816091</v>
      </c>
      <c r="AK96" s="4">
        <f t="shared" ca="1" si="21"/>
        <v>0.24389296314038794</v>
      </c>
      <c r="AL96" s="4">
        <f t="shared" ca="1" si="21"/>
        <v>0.24396304969503962</v>
      </c>
      <c r="AM96" s="4">
        <f t="shared" ca="1" si="21"/>
        <v>0.2440331563901868</v>
      </c>
      <c r="AN96" s="4">
        <f t="shared" ca="1" si="21"/>
        <v>0.24410328323161729</v>
      </c>
      <c r="AO96" s="4">
        <f t="shared" ca="1" si="21"/>
        <v>0.24417343022512036</v>
      </c>
      <c r="AP96" s="4">
        <f t="shared" ca="1" si="21"/>
        <v>0.24424359737648713</v>
      </c>
      <c r="AQ96" s="4">
        <f t="shared" ca="1" si="21"/>
        <v>0.24431378469151024</v>
      </c>
      <c r="AR96" s="4">
        <f t="shared" ca="1" si="21"/>
        <v>0.24438399217598397</v>
      </c>
      <c r="AS96" s="4">
        <f t="shared" ca="1" si="21"/>
        <v>0.24445421983570445</v>
      </c>
      <c r="AT96" s="4">
        <f t="shared" ca="1" si="21"/>
        <v>0.24452446767646921</v>
      </c>
      <c r="AU96" s="4">
        <f t="shared" ca="1" si="21"/>
        <v>0.24459473570407775</v>
      </c>
      <c r="AV96" s="4">
        <f t="shared" ca="1" si="21"/>
        <v>0.24466502392433101</v>
      </c>
      <c r="AW96" s="4">
        <f t="shared" ca="1" si="21"/>
        <v>0.24473533234303169</v>
      </c>
      <c r="AX96" s="4">
        <f t="shared" ca="1" si="21"/>
        <v>0.24480566096598416</v>
      </c>
      <c r="AY96" s="4">
        <f t="shared" ca="1" si="21"/>
        <v>0.24487600979899438</v>
      </c>
      <c r="AZ96" s="4">
        <f t="shared" ca="1" si="14"/>
        <v>0.24494637884786999</v>
      </c>
      <c r="BA96" s="4">
        <f t="shared" ca="1" si="20"/>
        <v>0.24501676811842049</v>
      </c>
      <c r="BB96" s="4">
        <f t="shared" ca="1" si="20"/>
        <v>0.24508717761645676</v>
      </c>
      <c r="BC96" s="4">
        <f t="shared" ca="1" si="20"/>
        <v>0.24515760734779168</v>
      </c>
      <c r="BD96" s="4">
        <f t="shared" ca="1" si="20"/>
        <v>0.24522805731823943</v>
      </c>
      <c r="BE96" s="4">
        <f t="shared" ca="1" si="20"/>
        <v>0.24529852753361606</v>
      </c>
      <c r="BF96" s="4">
        <f t="shared" ca="1" si="20"/>
        <v>0.2453690179997394</v>
      </c>
      <c r="BG96" s="4">
        <f t="shared" ca="1" si="20"/>
        <v>0.24543952872242861</v>
      </c>
      <c r="BH96" s="4">
        <f t="shared" ca="1" si="20"/>
        <v>0.24551005970750506</v>
      </c>
      <c r="BI96" s="4">
        <f t="shared" ca="1" si="20"/>
        <v>0.24558061096079112</v>
      </c>
      <c r="BJ96" s="4">
        <f t="shared" ca="1" si="20"/>
        <v>0.24565118248811146</v>
      </c>
      <c r="BK96" s="4">
        <f t="shared" ca="1" si="20"/>
        <v>0.24572177429529202</v>
      </c>
      <c r="BL96" s="4">
        <f t="shared" ca="1" si="20"/>
        <v>0.24579238638816051</v>
      </c>
      <c r="BM96" s="4">
        <f t="shared" ca="1" si="20"/>
        <v>0.24586301877254652</v>
      </c>
      <c r="BN96" s="4">
        <f t="shared" ca="1" si="20"/>
        <v>0.24593367145428088</v>
      </c>
      <c r="BO96" s="4">
        <f t="shared" ca="1" si="20"/>
        <v>0.24600434443919658</v>
      </c>
    </row>
    <row r="97" spans="1:67" x14ac:dyDescent="0.2">
      <c r="A97" s="1">
        <v>94</v>
      </c>
      <c r="B97" s="17">
        <f>'Deaths male'!B97/'Counts male'!B97</f>
        <v>0.29448709002093509</v>
      </c>
      <c r="C97" s="4">
        <f>'Deaths male'!C97/(0.5*('Counts male'!C97+'Counts male'!B97))</f>
        <v>0.28924162257495589</v>
      </c>
      <c r="D97" s="4">
        <f>'Deaths male'!D97/(0.5*('Counts male'!D97+'Counts male'!C97))</f>
        <v>0.30140748369378645</v>
      </c>
      <c r="E97" s="4">
        <f>'Deaths male'!E97/(0.5*('Counts male'!E97+'Counts male'!D97))</f>
        <v>0.29169435215946843</v>
      </c>
      <c r="F97" s="4">
        <f>'Deaths male'!F97/(0.5*('Counts male'!F97+'Counts male'!E97))</f>
        <v>0.2726381170317097</v>
      </c>
      <c r="G97" s="4">
        <f>'Deaths male'!G97/(0.5*('Counts male'!G97+'Counts male'!F97))</f>
        <v>0.28427355814686417</v>
      </c>
      <c r="H97" s="4">
        <f>'Deaths male'!H97/(0.5*('Counts male'!H97+'Counts male'!G97))</f>
        <v>0.28640337654507086</v>
      </c>
      <c r="I97" s="4">
        <f>'Deaths male'!I97/(0.5*('Counts male'!I97+'Counts male'!H97))</f>
        <v>0.27189988623435724</v>
      </c>
      <c r="J97" s="4">
        <f>'Deaths male'!J97/(0.5*('Counts male'!J97+'Counts male'!I97))</f>
        <v>0.27804107424960506</v>
      </c>
      <c r="K97" s="4">
        <f>'Deaths male'!K97/(0.5*('Counts male'!K97+'Counts male'!J97))</f>
        <v>0.26112134772308504</v>
      </c>
      <c r="L97" s="4">
        <f>'Deaths male'!L97/(0.5*('Counts male'!L97+'Counts male'!K97))</f>
        <v>0.28358606012237297</v>
      </c>
      <c r="M97" s="4">
        <f>'Deaths male'!M97/(0.5*('Counts male'!M97+'Counts male'!L97))</f>
        <v>0.23418972332015811</v>
      </c>
      <c r="N97" s="4">
        <f>'Deaths male'!N97/(0.5*('Counts male'!N97+'Counts male'!M97))</f>
        <v>0.2867264997638167</v>
      </c>
      <c r="O97" s="4">
        <f>'Deaths male'!O97/(0.5*('Counts male'!O97+'Counts male'!N97))</f>
        <v>0.24509803921568626</v>
      </c>
      <c r="P97" s="4">
        <f>'Deaths male'!P97/(0.5*('Counts male'!P97+'Counts male'!O97))</f>
        <v>0.26832899144026795</v>
      </c>
      <c r="Q97" s="4">
        <f>'Deaths male'!Q97/(0.5*('Counts male'!Q97+'Counts male'!P97))</f>
        <v>0.26072607260726072</v>
      </c>
      <c r="R97" s="4">
        <f>'Deaths male'!R97/(0.5*('Counts male'!R97+'Counts male'!Q97))</f>
        <v>0.26623270951993488</v>
      </c>
      <c r="S97" s="4">
        <f>'Deaths male'!S97/(0.5*('Counts male'!S97+'Counts male'!R97))</f>
        <v>0.25697988592014409</v>
      </c>
      <c r="T97" s="4">
        <f>'Deaths male'!T97/(0.5*('Counts male'!T97+'Counts male'!S97))</f>
        <v>0.26917013042855098</v>
      </c>
      <c r="U97" s="4">
        <f>'Deaths male'!U97/(0.5*('Counts male'!U97+'Counts male'!T97))</f>
        <v>0.25734146687473403</v>
      </c>
      <c r="V97" s="4">
        <f>'Deaths male'!V97/(0.5*('Counts male'!V97+'Counts male'!U97))</f>
        <v>0.30035144633684779</v>
      </c>
      <c r="W97" s="4">
        <f>'Deaths male'!W97/(0.5*('Counts male'!W97+'Counts male'!V97))</f>
        <v>0.28420356906807664</v>
      </c>
      <c r="X97" s="4">
        <f>'Deaths male'!X97/(0.5*('Counts male'!X97+'Counts male'!W97))</f>
        <v>0.27256176853055919</v>
      </c>
      <c r="Y97" s="4">
        <f>'Deaths male'!Y97/(0.5*('Counts male'!Y97+'Counts male'!X97))</f>
        <v>0.27148974244264074</v>
      </c>
      <c r="Z97" s="4">
        <f>'Deaths male'!Z97/(0.5*('Counts male'!Z97+'Counts male'!Y97))</f>
        <v>0.26753513057113565</v>
      </c>
      <c r="AA97" s="4">
        <f ca="1">'Deaths male'!AA97/(0.5*('Counts male'!AA97+'Counts male'!Z97))</f>
        <v>0.25777075357318868</v>
      </c>
      <c r="AH97" cm="1">
        <f t="array" aca="1" ref="AH97:AI97" ca="1">LINEST(LOG10( INDIRECT( AH$1 &amp; ROW() ):U97),INDIRECT( AH$1 &amp; "$2"):U$2,TRUE,FALSE)</f>
        <v>-5.9954337279888965E-4</v>
      </c>
      <c r="AI97">
        <f ca="1"/>
        <v>0.62674108697630182</v>
      </c>
      <c r="AK97" s="4">
        <f t="shared" ca="1" si="21"/>
        <v>0.26770368006350642</v>
      </c>
      <c r="AL97" s="4">
        <f t="shared" ca="1" si="21"/>
        <v>0.26733437020619</v>
      </c>
      <c r="AM97" s="4">
        <f t="shared" ca="1" si="21"/>
        <v>0.2669655698292463</v>
      </c>
      <c r="AN97" s="4">
        <f t="shared" ca="1" si="21"/>
        <v>0.26659727822982321</v>
      </c>
      <c r="AO97" s="4">
        <f t="shared" ca="1" si="21"/>
        <v>0.26622949470603802</v>
      </c>
      <c r="AP97" s="4">
        <f t="shared" ca="1" si="21"/>
        <v>0.26586221855697661</v>
      </c>
      <c r="AQ97" s="4">
        <f t="shared" ca="1" si="21"/>
        <v>0.26549544908269129</v>
      </c>
      <c r="AR97" s="4">
        <f t="shared" ca="1" si="21"/>
        <v>0.26512918558420062</v>
      </c>
      <c r="AS97" s="4">
        <f t="shared" ca="1" si="21"/>
        <v>0.26476342736348696</v>
      </c>
      <c r="AT97" s="4">
        <f t="shared" ca="1" si="21"/>
        <v>0.26439817372349583</v>
      </c>
      <c r="AU97" s="4">
        <f t="shared" ca="1" si="21"/>
        <v>0.26403342396813423</v>
      </c>
      <c r="AV97" s="4">
        <f t="shared" ca="1" si="21"/>
        <v>0.26366917740226969</v>
      </c>
      <c r="AW97" s="4">
        <f t="shared" ca="1" si="21"/>
        <v>0.26330543333172834</v>
      </c>
      <c r="AX97" s="4">
        <f t="shared" ca="1" si="21"/>
        <v>0.26294219106329447</v>
      </c>
      <c r="AY97" s="4">
        <f t="shared" ca="1" si="21"/>
        <v>0.26257944990470805</v>
      </c>
      <c r="AZ97" s="4">
        <f t="shared" ca="1" si="14"/>
        <v>0.26221720916466468</v>
      </c>
      <c r="BA97" s="4">
        <f t="shared" ca="1" si="20"/>
        <v>0.2618554681528133</v>
      </c>
      <c r="BB97" s="4">
        <f t="shared" ca="1" si="20"/>
        <v>0.2614942261797551</v>
      </c>
      <c r="BC97" s="4">
        <f t="shared" ca="1" si="20"/>
        <v>0.26113348255704294</v>
      </c>
      <c r="BD97" s="4">
        <f t="shared" ca="1" si="20"/>
        <v>0.26077323659717855</v>
      </c>
      <c r="BE97" s="4">
        <f t="shared" ca="1" si="20"/>
        <v>0.26041348761361288</v>
      </c>
      <c r="BF97" s="4">
        <f t="shared" ca="1" si="20"/>
        <v>0.26005423492074342</v>
      </c>
      <c r="BG97" s="4">
        <f t="shared" ca="1" si="20"/>
        <v>0.259695477833914</v>
      </c>
      <c r="BH97" s="4">
        <f t="shared" ca="1" si="20"/>
        <v>0.25933721566941242</v>
      </c>
      <c r="BI97" s="4">
        <f t="shared" ca="1" si="20"/>
        <v>0.25897944774447024</v>
      </c>
      <c r="BJ97" s="4">
        <f t="shared" ca="1" si="20"/>
        <v>0.25862217337726051</v>
      </c>
      <c r="BK97" s="4">
        <f t="shared" ca="1" si="20"/>
        <v>0.25826539188689712</v>
      </c>
      <c r="BL97" s="4">
        <f t="shared" ca="1" si="20"/>
        <v>0.25790910259343314</v>
      </c>
      <c r="BM97" s="4">
        <f t="shared" ca="1" si="20"/>
        <v>0.25755330481785982</v>
      </c>
      <c r="BN97" s="4">
        <f t="shared" ca="1" si="20"/>
        <v>0.2571979978821049</v>
      </c>
      <c r="BO97" s="4">
        <f t="shared" ca="1" si="20"/>
        <v>0.25684318110903193</v>
      </c>
    </row>
    <row r="98" spans="1:67" x14ac:dyDescent="0.2">
      <c r="A98" s="1">
        <v>95</v>
      </c>
      <c r="B98" s="17">
        <f>'Deaths male'!B98/'Counts male'!B98</f>
        <v>0.3143418467583497</v>
      </c>
      <c r="C98" s="4">
        <f>'Deaths male'!C98/(0.5*('Counts male'!C98+'Counts male'!B98))</f>
        <v>0.32338308457711445</v>
      </c>
      <c r="D98" s="4">
        <f>'Deaths male'!D98/(0.5*('Counts male'!D98+'Counts male'!C98))</f>
        <v>0.3147675012774655</v>
      </c>
      <c r="E98" s="4">
        <f>'Deaths male'!E98/(0.5*('Counts male'!E98+'Counts male'!D98))</f>
        <v>0.33024691358024694</v>
      </c>
      <c r="F98" s="4">
        <f>'Deaths male'!F98/(0.5*('Counts male'!F98+'Counts male'!E98))</f>
        <v>0.30868486352357322</v>
      </c>
      <c r="G98" s="4">
        <f>'Deaths male'!G98/(0.5*('Counts male'!G98+'Counts male'!F98))</f>
        <v>0.31653320772491755</v>
      </c>
      <c r="H98" s="4">
        <f>'Deaths male'!H98/(0.5*('Counts male'!H98+'Counts male'!G98))</f>
        <v>0.30648148148148147</v>
      </c>
      <c r="I98" s="4">
        <f>'Deaths male'!I98/(0.5*('Counts male'!I98+'Counts male'!H98))</f>
        <v>0.30430879712746856</v>
      </c>
      <c r="J98" s="4">
        <f>'Deaths male'!J98/(0.5*('Counts male'!J98+'Counts male'!I98))</f>
        <v>0.31174258253238613</v>
      </c>
      <c r="K98" s="4">
        <f>'Deaths male'!K98/(0.5*('Counts male'!K98+'Counts male'!J98))</f>
        <v>0.29996164173379364</v>
      </c>
      <c r="L98" s="4">
        <f>'Deaths male'!L98/(0.5*('Counts male'!L98+'Counts male'!K98))</f>
        <v>0.28371407516580693</v>
      </c>
      <c r="M98" s="4">
        <f>'Deaths male'!M98/(0.5*('Counts male'!M98+'Counts male'!L98))</f>
        <v>0.28708133971291866</v>
      </c>
      <c r="N98" s="4">
        <f>'Deaths male'!N98/(0.5*('Counts male'!N98+'Counts male'!M98))</f>
        <v>0.31225986727209221</v>
      </c>
      <c r="O98" s="4">
        <f>'Deaths male'!O98/(0.5*('Counts male'!O98+'Counts male'!N98))</f>
        <v>0.29717291255752792</v>
      </c>
      <c r="P98" s="4">
        <f>'Deaths male'!P98/(0.5*('Counts male'!P98+'Counts male'!O98))</f>
        <v>0.2557924003707136</v>
      </c>
      <c r="Q98" s="4">
        <f>'Deaths male'!Q98/(0.5*('Counts male'!Q98+'Counts male'!P98))</f>
        <v>0.31691758101556522</v>
      </c>
      <c r="R98" s="4">
        <f>'Deaths male'!R98/(0.5*('Counts male'!R98+'Counts male'!Q98))</f>
        <v>0.29124465451271664</v>
      </c>
      <c r="S98" s="4">
        <f>'Deaths male'!S98/(0.5*('Counts male'!S98+'Counts male'!R98))</f>
        <v>0.29015084294587401</v>
      </c>
      <c r="T98" s="4">
        <f>'Deaths male'!T98/(0.5*('Counts male'!T98+'Counts male'!S98))</f>
        <v>0.29738562091503268</v>
      </c>
      <c r="U98" s="4">
        <f>'Deaths male'!U98/(0.5*('Counts male'!U98+'Counts male'!T98))</f>
        <v>0.26794821498626914</v>
      </c>
      <c r="V98" s="4">
        <f>'Deaths male'!V98/(0.5*('Counts male'!V98+'Counts male'!U98))</f>
        <v>0.30891781620361375</v>
      </c>
      <c r="W98" s="4">
        <f>'Deaths male'!W98/(0.5*('Counts male'!W98+'Counts male'!V98))</f>
        <v>0.306799026034838</v>
      </c>
      <c r="X98" s="4">
        <f>'Deaths male'!X98/(0.5*('Counts male'!X98+'Counts male'!W98))</f>
        <v>0.32838589981447125</v>
      </c>
      <c r="Y98" s="4">
        <f>'Deaths male'!Y98/(0.5*('Counts male'!Y98+'Counts male'!X98))</f>
        <v>0.29205543980433007</v>
      </c>
      <c r="Z98" s="4">
        <f>'Deaths male'!Z98/(0.5*('Counts male'!Z98+'Counts male'!Y98))</f>
        <v>0.29662287276254301</v>
      </c>
      <c r="AA98" s="4">
        <f ca="1">'Deaths male'!AA98/(0.5*('Counts male'!AA98+'Counts male'!Z98))</f>
        <v>0.28274555201641521</v>
      </c>
      <c r="AH98" cm="1">
        <f t="array" aca="1" ref="AH98:AI98" ca="1">LINEST(LOG10( INDIRECT( AH$1 &amp; ROW() ):U98),INDIRECT( AH$1 &amp; "$2"):U$2,TRUE,FALSE)</f>
        <v>-1.2661930944259593E-3</v>
      </c>
      <c r="AI98">
        <f ca="1"/>
        <v>2.0122957728367545</v>
      </c>
      <c r="AK98" s="4">
        <f t="shared" ca="1" si="21"/>
        <v>0.30193230603787585</v>
      </c>
      <c r="AL98" s="4">
        <f t="shared" ca="1" si="21"/>
        <v>0.30105329916542367</v>
      </c>
      <c r="AM98" s="4">
        <f t="shared" ca="1" si="21"/>
        <v>0.30017685132049648</v>
      </c>
      <c r="AN98" s="4">
        <f t="shared" ca="1" si="21"/>
        <v>0.29930295505307108</v>
      </c>
      <c r="AO98" s="4">
        <f t="shared" ca="1" si="21"/>
        <v>0.29843160293481219</v>
      </c>
      <c r="AP98" s="4">
        <f t="shared" ca="1" si="21"/>
        <v>0.29756278755901172</v>
      </c>
      <c r="AQ98" s="4">
        <f t="shared" ca="1" si="21"/>
        <v>0.29669650154052396</v>
      </c>
      <c r="AR98" s="4">
        <f t="shared" ca="1" si="21"/>
        <v>0.29583273751570344</v>
      </c>
      <c r="AS98" s="4">
        <f t="shared" ca="1" si="21"/>
        <v>0.2949714881423422</v>
      </c>
      <c r="AT98" s="4">
        <f t="shared" ca="1" si="21"/>
        <v>0.29411274609960758</v>
      </c>
      <c r="AU98" s="4">
        <f t="shared" ca="1" si="21"/>
        <v>0.29325650408797971</v>
      </c>
      <c r="AV98" s="4">
        <f t="shared" ca="1" si="21"/>
        <v>0.29240275482918954</v>
      </c>
      <c r="AW98" s="4">
        <f t="shared" ca="1" si="21"/>
        <v>0.29155149106615741</v>
      </c>
      <c r="AX98" s="4">
        <f t="shared" ca="1" si="21"/>
        <v>0.29070270556293049</v>
      </c>
      <c r="AY98" s="4">
        <f t="shared" ca="1" si="21"/>
        <v>0.28985639110462214</v>
      </c>
      <c r="AZ98" s="4">
        <f t="shared" ca="1" si="14"/>
        <v>0.28901254049734998</v>
      </c>
      <c r="BA98" s="4">
        <f t="shared" ca="1" si="20"/>
        <v>0.2881711465681755</v>
      </c>
      <c r="BB98" s="4">
        <f t="shared" ca="1" si="20"/>
        <v>0.28733220216504146</v>
      </c>
      <c r="BC98" s="4">
        <f t="shared" ca="1" si="20"/>
        <v>0.28649570015671316</v>
      </c>
      <c r="BD98" s="4">
        <f t="shared" ca="1" si="20"/>
        <v>0.28566163343271661</v>
      </c>
      <c r="BE98" s="4">
        <f t="shared" ca="1" si="20"/>
        <v>0.28482999490327832</v>
      </c>
      <c r="BF98" s="4">
        <f t="shared" ca="1" si="20"/>
        <v>0.284000777499265</v>
      </c>
      <c r="BG98" s="4">
        <f t="shared" ca="1" si="20"/>
        <v>0.28317397417212359</v>
      </c>
      <c r="BH98" s="4">
        <f t="shared" ca="1" si="20"/>
        <v>0.28234957789382115</v>
      </c>
      <c r="BI98" s="4">
        <f t="shared" ca="1" si="20"/>
        <v>0.28152758165678554</v>
      </c>
      <c r="BJ98" s="4">
        <f t="shared" ca="1" si="20"/>
        <v>0.28070797847384532</v>
      </c>
      <c r="BK98" s="4">
        <f t="shared" ca="1" si="20"/>
        <v>0.27989076137817054</v>
      </c>
      <c r="BL98" s="4">
        <f t="shared" ca="1" si="20"/>
        <v>0.2790759234232138</v>
      </c>
      <c r="BM98" s="4">
        <f t="shared" ca="1" si="20"/>
        <v>0.27826345768265098</v>
      </c>
      <c r="BN98" s="4">
        <f t="shared" ca="1" si="20"/>
        <v>0.27745335725032227</v>
      </c>
      <c r="BO98" s="4">
        <f t="shared" ca="1" si="20"/>
        <v>0.27664561524017339</v>
      </c>
    </row>
    <row r="99" spans="1:67" x14ac:dyDescent="0.2">
      <c r="A99" s="1">
        <v>96</v>
      </c>
      <c r="B99" s="17">
        <f>'Deaths male'!B99/'Counts male'!B99</f>
        <v>0.32485029940119758</v>
      </c>
      <c r="C99" s="4">
        <f>'Deaths male'!C99/(0.5*('Counts male'!C99+'Counts male'!B99))</f>
        <v>0.34553440702781846</v>
      </c>
      <c r="D99" s="4">
        <f>'Deaths male'!D99/(0.5*('Counts male'!D99+'Counts male'!C99))</f>
        <v>0.31208791208791209</v>
      </c>
      <c r="E99" s="4">
        <f>'Deaths male'!E99/(0.5*('Counts male'!E99+'Counts male'!D99))</f>
        <v>0.34441087613293053</v>
      </c>
      <c r="F99" s="4">
        <f>'Deaths male'!F99/(0.5*('Counts male'!F99+'Counts male'!E99))</f>
        <v>0.31634980988593153</v>
      </c>
      <c r="G99" s="4">
        <f>'Deaths male'!G99/(0.5*('Counts male'!G99+'Counts male'!F99))</f>
        <v>0.34851771511207519</v>
      </c>
      <c r="H99" s="4">
        <f>'Deaths male'!H99/(0.5*('Counts male'!H99+'Counts male'!G99))</f>
        <v>0.31165311653116529</v>
      </c>
      <c r="I99" s="4">
        <f>'Deaths male'!I99/(0.5*('Counts male'!I99+'Counts male'!H99))</f>
        <v>0.32819825853985263</v>
      </c>
      <c r="J99" s="4">
        <f>'Deaths male'!J99/(0.5*('Counts male'!J99+'Counts male'!I99))</f>
        <v>0.35044929396662389</v>
      </c>
      <c r="K99" s="4">
        <f>'Deaths male'!K99/(0.5*('Counts male'!K99+'Counts male'!J99))</f>
        <v>0.32004759071980965</v>
      </c>
      <c r="L99" s="4">
        <f>'Deaths male'!L99/(0.5*('Counts male'!L99+'Counts male'!K99))</f>
        <v>0.33966359196961476</v>
      </c>
      <c r="M99" s="4">
        <f>'Deaths male'!M99/(0.5*('Counts male'!M99+'Counts male'!L99))</f>
        <v>0.30030959752321984</v>
      </c>
      <c r="N99" s="4">
        <f>'Deaths male'!N99/(0.5*('Counts male'!N99+'Counts male'!M99))</f>
        <v>0.29866117404737386</v>
      </c>
      <c r="O99" s="4">
        <f>'Deaths male'!O99/(0.5*('Counts male'!O99+'Counts male'!N99))</f>
        <v>0.30306021717670284</v>
      </c>
      <c r="P99" s="4">
        <f>'Deaths male'!P99/(0.5*('Counts male'!P99+'Counts male'!O99))</f>
        <v>0.30797946803546428</v>
      </c>
      <c r="Q99" s="4">
        <f>'Deaths male'!Q99/(0.5*('Counts male'!Q99+'Counts male'!P99))</f>
        <v>0.28595529312526358</v>
      </c>
      <c r="R99" s="4">
        <f>'Deaths male'!R99/(0.5*('Counts male'!R99+'Counts male'!Q99))</f>
        <v>0.32305536089698667</v>
      </c>
      <c r="S99" s="4">
        <f>'Deaths male'!S99/(0.5*('Counts male'!S99+'Counts male'!R99))</f>
        <v>0.30902111324376197</v>
      </c>
      <c r="T99" s="4">
        <f>'Deaths male'!T99/(0.5*('Counts male'!T99+'Counts male'!S99))</f>
        <v>0.31069182389937106</v>
      </c>
      <c r="U99" s="4">
        <f>'Deaths male'!U99/(0.5*('Counts male'!U99+'Counts male'!T99))</f>
        <v>0.3147295742232451</v>
      </c>
      <c r="V99" s="4">
        <f>'Deaths male'!V99/(0.5*('Counts male'!V99+'Counts male'!U99))</f>
        <v>0.33277962347729789</v>
      </c>
      <c r="W99" s="4">
        <f>'Deaths male'!W99/(0.5*('Counts male'!W99+'Counts male'!V99))</f>
        <v>0.31488178025034769</v>
      </c>
      <c r="X99" s="4">
        <f>'Deaths male'!X99/(0.5*('Counts male'!X99+'Counts male'!W99))</f>
        <v>0.31658562938951917</v>
      </c>
      <c r="Y99" s="4">
        <f>'Deaths male'!Y99/(0.5*('Counts male'!Y99+'Counts male'!X99))</f>
        <v>0.32017075773745995</v>
      </c>
      <c r="Z99" s="4">
        <f>'Deaths male'!Z99/(0.5*('Counts male'!Z99+'Counts male'!Y99))</f>
        <v>0.32314862765406527</v>
      </c>
      <c r="AA99" s="4">
        <f ca="1">'Deaths male'!AA99/(0.5*('Counts male'!AA99+'Counts male'!Z99))</f>
        <v>0.31662098991247939</v>
      </c>
      <c r="AH99" cm="1">
        <f t="array" aca="1" ref="AH99:AI99" ca="1">LINEST(LOG10( INDIRECT( AH$1 &amp; ROW() ):U99),INDIRECT( AH$1 &amp; "$2"):U$2,TRUE,FALSE)</f>
        <v>-4.2188690720479035E-4</v>
      </c>
      <c r="AI99">
        <f ca="1"/>
        <v>0.33985900418950765</v>
      </c>
      <c r="AK99" s="4">
        <f t="shared" ca="1" si="21"/>
        <v>0.31339003996421166</v>
      </c>
      <c r="AL99" s="4">
        <f t="shared" ca="1" si="21"/>
        <v>0.31308575114156145</v>
      </c>
      <c r="AM99" s="4">
        <f t="shared" ca="1" si="21"/>
        <v>0.31278175777082673</v>
      </c>
      <c r="AN99" s="4">
        <f t="shared" ca="1" si="21"/>
        <v>0.31247805956513575</v>
      </c>
      <c r="AO99" s="4">
        <f t="shared" ca="1" si="21"/>
        <v>0.31217465623789548</v>
      </c>
      <c r="AP99" s="4">
        <f t="shared" ca="1" si="21"/>
        <v>0.31187154750279111</v>
      </c>
      <c r="AQ99" s="4">
        <f t="shared" ca="1" si="21"/>
        <v>0.31156873307378574</v>
      </c>
      <c r="AR99" s="4">
        <f t="shared" ca="1" si="21"/>
        <v>0.31126621266512033</v>
      </c>
      <c r="AS99" s="4">
        <f t="shared" ca="1" si="21"/>
        <v>0.31096398599131325</v>
      </c>
      <c r="AT99" s="4">
        <f t="shared" ca="1" si="21"/>
        <v>0.31066205276716002</v>
      </c>
      <c r="AU99" s="4">
        <f t="shared" ca="1" si="21"/>
        <v>0.31036041270773301</v>
      </c>
      <c r="AV99" s="4">
        <f t="shared" ca="1" si="21"/>
        <v>0.31005906552838153</v>
      </c>
      <c r="AW99" s="4">
        <f t="shared" ca="1" si="21"/>
        <v>0.30975801094473099</v>
      </c>
      <c r="AX99" s="4">
        <f t="shared" ca="1" si="21"/>
        <v>0.30945724867268304</v>
      </c>
      <c r="AY99" s="4">
        <f t="shared" ca="1" si="21"/>
        <v>0.3091567784284151</v>
      </c>
      <c r="AZ99" s="4">
        <f t="shared" ca="1" si="21"/>
        <v>0.30885659992838022</v>
      </c>
      <c r="BA99" s="4">
        <f t="shared" ca="1" si="20"/>
        <v>0.30855671288930686</v>
      </c>
      <c r="BB99" s="4">
        <f t="shared" ca="1" si="20"/>
        <v>0.30825711702819836</v>
      </c>
      <c r="BC99" s="4">
        <f t="shared" ca="1" si="20"/>
        <v>0.30795781206233286</v>
      </c>
      <c r="BD99" s="4">
        <f t="shared" ca="1" si="20"/>
        <v>0.30765879770926324</v>
      </c>
      <c r="BE99" s="4">
        <f t="shared" ca="1" si="20"/>
        <v>0.30736007368681623</v>
      </c>
      <c r="BF99" s="4">
        <f t="shared" ca="1" si="20"/>
        <v>0.30706163971309286</v>
      </c>
      <c r="BG99" s="4">
        <f t="shared" ca="1" si="20"/>
        <v>0.30676349550646775</v>
      </c>
      <c r="BH99" s="4">
        <f t="shared" ca="1" si="20"/>
        <v>0.30646564078558897</v>
      </c>
      <c r="BI99" s="4">
        <f t="shared" ca="1" si="20"/>
        <v>0.30616807526937773</v>
      </c>
      <c r="BJ99" s="4">
        <f t="shared" ca="1" si="20"/>
        <v>0.30587079867702843</v>
      </c>
      <c r="BK99" s="4">
        <f t="shared" ca="1" si="20"/>
        <v>0.30557381072800766</v>
      </c>
      <c r="BL99" s="4">
        <f t="shared" ca="1" si="20"/>
        <v>0.30527711114205469</v>
      </c>
      <c r="BM99" s="4">
        <f t="shared" ca="1" si="20"/>
        <v>0.30498069963918084</v>
      </c>
      <c r="BN99" s="4">
        <f t="shared" ca="1" si="20"/>
        <v>0.30468457593966941</v>
      </c>
      <c r="BO99" s="4">
        <f t="shared" ca="1" si="20"/>
        <v>0.30438873976407504</v>
      </c>
    </row>
    <row r="100" spans="1:67" x14ac:dyDescent="0.2">
      <c r="A100" s="1">
        <v>97</v>
      </c>
      <c r="B100" s="17">
        <f>'Deaths male'!B100/'Counts male'!B100</f>
        <v>0.35319148936170214</v>
      </c>
      <c r="C100" s="4">
        <f>'Deaths male'!C100/(0.5*('Counts male'!C100+'Counts male'!B100))</f>
        <v>0.33441910966340932</v>
      </c>
      <c r="D100" s="4">
        <f>'Deaths male'!D100/(0.5*('Counts male'!D100+'Counts male'!C100))</f>
        <v>0.37458926615553123</v>
      </c>
      <c r="E100" s="4">
        <f>'Deaths male'!E100/(0.5*('Counts male'!E100+'Counts male'!D100))</f>
        <v>0.32751091703056767</v>
      </c>
      <c r="F100" s="4">
        <f>'Deaths male'!F100/(0.5*('Counts male'!F100+'Counts male'!E100))</f>
        <v>0.38052095130237823</v>
      </c>
      <c r="G100" s="4">
        <f>'Deaths male'!G100/(0.5*('Counts male'!G100+'Counts male'!F100))</f>
        <v>0.36177474402730375</v>
      </c>
      <c r="H100" s="4">
        <f>'Deaths male'!H100/(0.5*('Counts male'!H100+'Counts male'!G100))</f>
        <v>0.31691648822269808</v>
      </c>
      <c r="I100" s="4">
        <f>'Deaths male'!I100/(0.5*('Counts male'!I100+'Counts male'!H100))</f>
        <v>0.3263681592039801</v>
      </c>
      <c r="J100" s="4">
        <f>'Deaths male'!J100/(0.5*('Counts male'!J100+'Counts male'!I100))</f>
        <v>0.31827111984282908</v>
      </c>
      <c r="K100" s="4">
        <f>'Deaths male'!K100/(0.5*('Counts male'!K100+'Counts male'!J100))</f>
        <v>0.31346153846153846</v>
      </c>
      <c r="L100" s="4">
        <f>'Deaths male'!L100/(0.5*('Counts male'!L100+'Counts male'!K100))</f>
        <v>0.31255487269534682</v>
      </c>
      <c r="M100" s="4">
        <f>'Deaths male'!M100/(0.5*('Counts male'!M100+'Counts male'!L100))</f>
        <v>0.34258524980174465</v>
      </c>
      <c r="N100" s="4">
        <f>'Deaths male'!N100/(0.5*('Counts male'!N100+'Counts male'!M100))</f>
        <v>0.34332833583208394</v>
      </c>
      <c r="O100" s="4">
        <f>'Deaths male'!O100/(0.5*('Counts male'!O100+'Counts male'!N100))</f>
        <v>0.35121234386480527</v>
      </c>
      <c r="P100" s="4">
        <f>'Deaths male'!P100/(0.5*('Counts male'!P100+'Counts male'!O100))</f>
        <v>0.32330300909727083</v>
      </c>
      <c r="Q100" s="4">
        <f>'Deaths male'!Q100/(0.5*('Counts male'!Q100+'Counts male'!P100))</f>
        <v>0.3147410358565737</v>
      </c>
      <c r="R100" s="4">
        <f>'Deaths male'!R100/(0.5*('Counts male'!R100+'Counts male'!Q100))</f>
        <v>0.26987951807228916</v>
      </c>
      <c r="S100" s="4">
        <f>'Deaths male'!S100/(0.5*('Counts male'!S100+'Counts male'!R100))</f>
        <v>0.36826042726347913</v>
      </c>
      <c r="T100" s="4">
        <f>'Deaths male'!T100/(0.5*('Counts male'!T100+'Counts male'!S100))</f>
        <v>0.30610328638497653</v>
      </c>
      <c r="U100" s="4">
        <f>'Deaths male'!U100/(0.5*('Counts male'!U100+'Counts male'!T100))</f>
        <v>0.32417582417582419</v>
      </c>
      <c r="V100" s="4">
        <f>'Deaths male'!V100/(0.5*('Counts male'!V100+'Counts male'!U100))</f>
        <v>0.36769036600757254</v>
      </c>
      <c r="W100" s="4">
        <f>'Deaths male'!W100/(0.5*('Counts male'!W100+'Counts male'!V100))</f>
        <v>0.34112341123411233</v>
      </c>
      <c r="X100" s="4">
        <f>'Deaths male'!X100/(0.5*('Counts male'!X100+'Counts male'!W100))</f>
        <v>0.3512396694214876</v>
      </c>
      <c r="Y100" s="4">
        <f>'Deaths male'!Y100/(0.5*('Counts male'!Y100+'Counts male'!X100))</f>
        <v>0.34219468319008595</v>
      </c>
      <c r="Z100" s="4">
        <f>'Deaths male'!Z100/(0.5*('Counts male'!Z100+'Counts male'!Y100))</f>
        <v>0.34231752901829626</v>
      </c>
      <c r="AA100" s="4">
        <f ca="1">'Deaths male'!AA100/(0.5*('Counts male'!AA100+'Counts male'!Z100))</f>
        <v>0.33516295250019001</v>
      </c>
      <c r="AH100" cm="1">
        <f t="array" aca="1" ref="AH100:AI100" ca="1">LINEST(LOG10( INDIRECT( AH$1 &amp; ROW() ):U100),INDIRECT( AH$1 &amp; "$2"):U$2,TRUE,FALSE)</f>
        <v>-2.4378449678198067E-3</v>
      </c>
      <c r="AI100">
        <f ca="1"/>
        <v>4.4222897941881669</v>
      </c>
      <c r="AK100" s="4">
        <f t="shared" ca="1" si="21"/>
        <v>0.35204636022649793</v>
      </c>
      <c r="AL100" s="4">
        <f t="shared" ca="1" si="21"/>
        <v>0.35007573844578832</v>
      </c>
      <c r="AM100" s="4">
        <f t="shared" ca="1" si="21"/>
        <v>0.3481161474571598</v>
      </c>
      <c r="AN100" s="4">
        <f t="shared" ca="1" si="21"/>
        <v>0.3461675255144292</v>
      </c>
      <c r="AO100" s="4">
        <f t="shared" ca="1" si="21"/>
        <v>0.34422981121704455</v>
      </c>
      <c r="AP100" s="4">
        <f t="shared" ca="1" si="21"/>
        <v>0.34230294350815044</v>
      </c>
      <c r="AQ100" s="4">
        <f t="shared" ca="1" si="21"/>
        <v>0.34038686167266657</v>
      </c>
      <c r="AR100" s="4">
        <f t="shared" ca="1" si="21"/>
        <v>0.33848150533537041</v>
      </c>
      <c r="AS100" s="4">
        <f t="shared" ca="1" si="21"/>
        <v>0.33658681445899796</v>
      </c>
      <c r="AT100" s="4">
        <f t="shared" ca="1" si="21"/>
        <v>0.33470272934235068</v>
      </c>
      <c r="AU100" s="4">
        <f t="shared" ca="1" si="21"/>
        <v>0.33282919061841482</v>
      </c>
      <c r="AV100" s="4">
        <f t="shared" ca="1" si="21"/>
        <v>0.33096613925249063</v>
      </c>
      <c r="AW100" s="4">
        <f t="shared" ca="1" si="21"/>
        <v>0.32911351654033211</v>
      </c>
      <c r="AX100" s="4">
        <f t="shared" ca="1" si="21"/>
        <v>0.32727126410629737</v>
      </c>
      <c r="AY100" s="4">
        <f t="shared" ca="1" si="21"/>
        <v>0.3254393239015092</v>
      </c>
      <c r="AZ100" s="4">
        <f t="shared" ca="1" si="21"/>
        <v>0.32361763820202588</v>
      </c>
      <c r="BA100" s="4">
        <f t="shared" ca="1" si="20"/>
        <v>0.32180614960702258</v>
      </c>
      <c r="BB100" s="4">
        <f t="shared" ca="1" si="20"/>
        <v>0.32000480103698153</v>
      </c>
      <c r="BC100" s="4">
        <f t="shared" ca="1" si="20"/>
        <v>0.3182135357318967</v>
      </c>
      <c r="BD100" s="4">
        <f t="shared" ca="1" si="20"/>
        <v>0.31643229724948069</v>
      </c>
      <c r="BE100" s="4">
        <f t="shared" ca="1" si="20"/>
        <v>0.31466102946338959</v>
      </c>
      <c r="BF100" s="4">
        <f t="shared" ca="1" si="20"/>
        <v>0.31289967656145318</v>
      </c>
      <c r="BG100" s="4">
        <f t="shared" ca="1" si="20"/>
        <v>0.31114818304391673</v>
      </c>
      <c r="BH100" s="4">
        <f t="shared" ca="1" si="20"/>
        <v>0.30940649372169193</v>
      </c>
      <c r="BI100" s="4">
        <f t="shared" ca="1" si="20"/>
        <v>0.30767455371461816</v>
      </c>
      <c r="BJ100" s="4">
        <f t="shared" ca="1" si="20"/>
        <v>0.30595230844973298</v>
      </c>
      <c r="BK100" s="4">
        <f t="shared" ca="1" si="20"/>
        <v>0.30423970365955261</v>
      </c>
      <c r="BL100" s="4">
        <f t="shared" ca="1" si="20"/>
        <v>0.30253668538036216</v>
      </c>
      <c r="BM100" s="4">
        <f t="shared" ca="1" si="20"/>
        <v>0.30084319995051517</v>
      </c>
      <c r="BN100" s="4">
        <f t="shared" ca="1" si="20"/>
        <v>0.29915919400874241</v>
      </c>
      <c r="BO100" s="4">
        <f t="shared" ca="1" si="20"/>
        <v>0.29748461449247049</v>
      </c>
    </row>
    <row r="101" spans="1:67" x14ac:dyDescent="0.2">
      <c r="A101" s="1">
        <v>98</v>
      </c>
      <c r="B101" s="17">
        <f>'Deaths male'!B101/'Counts male'!B101</f>
        <v>0.38095238095238093</v>
      </c>
      <c r="C101" s="4">
        <f>'Deaths male'!C101/(0.5*('Counts male'!C101+'Counts male'!B101))</f>
        <v>0.46402877697841727</v>
      </c>
      <c r="D101" s="4">
        <f>'Deaths male'!D101/(0.5*('Counts male'!D101+'Counts male'!C101))</f>
        <v>0.36605657237936773</v>
      </c>
      <c r="E101" s="4">
        <f>'Deaths male'!E101/(0.5*('Counts male'!E101+'Counts male'!D101))</f>
        <v>0.41836734693877553</v>
      </c>
      <c r="F101" s="4">
        <f>'Deaths male'!F101/(0.5*('Counts male'!F101+'Counts male'!E101))</f>
        <v>0.373109243697479</v>
      </c>
      <c r="G101" s="4">
        <f>'Deaths male'!G101/(0.5*('Counts male'!G101+'Counts male'!F101))</f>
        <v>0.37876106194690268</v>
      </c>
      <c r="H101" s="4">
        <f>'Deaths male'!H101/(0.5*('Counts male'!H101+'Counts male'!G101))</f>
        <v>0.40942028985507245</v>
      </c>
      <c r="I101" s="4">
        <f>'Deaths male'!I101/(0.5*('Counts male'!I101+'Counts male'!H101))</f>
        <v>0.38915470494417864</v>
      </c>
      <c r="J101" s="4">
        <f>'Deaths male'!J101/(0.5*('Counts male'!J101+'Counts male'!I101))</f>
        <v>0.38095238095238093</v>
      </c>
      <c r="K101" s="4">
        <f>'Deaths male'!K101/(0.5*('Counts male'!K101+'Counts male'!J101))</f>
        <v>0.33526011560693642</v>
      </c>
      <c r="L101" s="4">
        <f>'Deaths male'!L101/(0.5*('Counts male'!L101+'Counts male'!K101))</f>
        <v>0.41398601398601398</v>
      </c>
      <c r="M101" s="4">
        <f>'Deaths male'!M101/(0.5*('Counts male'!M101+'Counts male'!L101))</f>
        <v>0.34837092731829572</v>
      </c>
      <c r="N101" s="4">
        <f>'Deaths male'!N101/(0.5*('Counts male'!N101+'Counts male'!M101))</f>
        <v>0.3690888119953864</v>
      </c>
      <c r="O101" s="4">
        <f>'Deaths male'!O101/(0.5*('Counts male'!O101+'Counts male'!N101))</f>
        <v>0.35545556805399325</v>
      </c>
      <c r="P101" s="4">
        <f>'Deaths male'!P101/(0.5*('Counts male'!P101+'Counts male'!O101))</f>
        <v>0.3381858902575588</v>
      </c>
      <c r="Q101" s="4">
        <f>'Deaths male'!Q101/(0.5*('Counts male'!Q101+'Counts male'!P101))</f>
        <v>0.37956204379562042</v>
      </c>
      <c r="R101" s="4">
        <f>'Deaths male'!R101/(0.5*('Counts male'!R101+'Counts male'!Q101))</f>
        <v>0.35922330097087379</v>
      </c>
      <c r="S101" s="4">
        <f>'Deaths male'!S101/(0.5*('Counts male'!S101+'Counts male'!R101))</f>
        <v>0.35815602836879434</v>
      </c>
      <c r="T101" s="4">
        <f>'Deaths male'!T101/(0.5*('Counts male'!T101+'Counts male'!S101))</f>
        <v>0.33764258555133081</v>
      </c>
      <c r="U101" s="4">
        <f>'Deaths male'!U101/(0.5*('Counts male'!U101+'Counts male'!T101))</f>
        <v>0.36299435028248589</v>
      </c>
      <c r="V101" s="4">
        <f>'Deaths male'!V101/(0.5*('Counts male'!V101+'Counts male'!U101))</f>
        <v>0.36526533425223984</v>
      </c>
      <c r="W101" s="4">
        <f>'Deaths male'!W101/(0.5*('Counts male'!W101+'Counts male'!V101))</f>
        <v>0.40051847051198963</v>
      </c>
      <c r="X101" s="4">
        <f>'Deaths male'!X101/(0.5*('Counts male'!X101+'Counts male'!W101))</f>
        <v>0.40384615384615385</v>
      </c>
      <c r="Y101" s="4">
        <f>'Deaths male'!Y101/(0.5*('Counts male'!Y101+'Counts male'!X101))</f>
        <v>0.34593209481101855</v>
      </c>
      <c r="Z101" s="4">
        <f>'Deaths male'!Z101/(0.5*('Counts male'!Z101+'Counts male'!Y101))</f>
        <v>0.37638376383763839</v>
      </c>
      <c r="AA101" s="4">
        <f ca="1">'Deaths male'!AA101/(0.5*('Counts male'!AA101+'Counts male'!Z101))</f>
        <v>0.37000646132331155</v>
      </c>
      <c r="AH101" cm="1">
        <f t="array" aca="1" ref="AH101:AI101" ca="1">LINEST(LOG10( INDIRECT( AH$1 &amp; ROW() ):U101),INDIRECT( AH$1 &amp; "$2"):U$2,TRUE,FALSE)</f>
        <v>-3.6987472415024357E-3</v>
      </c>
      <c r="AI101">
        <f ca="1"/>
        <v>7.0094439064686132</v>
      </c>
      <c r="AK101" s="4">
        <f t="shared" ca="1" si="21"/>
        <v>0.40921300132716065</v>
      </c>
      <c r="AL101" s="4">
        <f t="shared" ca="1" si="21"/>
        <v>0.4057426638897581</v>
      </c>
      <c r="AM101" s="4">
        <f t="shared" ca="1" si="21"/>
        <v>0.40230175670479223</v>
      </c>
      <c r="AN101" s="4">
        <f t="shared" ca="1" si="21"/>
        <v>0.39889003018853408</v>
      </c>
      <c r="AO101" s="4">
        <f t="shared" ca="1" si="21"/>
        <v>0.39550723687385347</v>
      </c>
      <c r="AP101" s="4">
        <f t="shared" ca="1" si="21"/>
        <v>0.39215313139226921</v>
      </c>
      <c r="AQ101" s="4">
        <f t="shared" ca="1" si="21"/>
        <v>0.38882747045615146</v>
      </c>
      <c r="AR101" s="4">
        <f t="shared" ca="1" si="21"/>
        <v>0.38553001284107508</v>
      </c>
      <c r="AS101" s="4">
        <f t="shared" ca="1" si="21"/>
        <v>0.38226051936832239</v>
      </c>
      <c r="AT101" s="4">
        <f t="shared" ca="1" si="21"/>
        <v>0.37901875288753495</v>
      </c>
      <c r="AU101" s="4">
        <f t="shared" ca="1" si="21"/>
        <v>0.37580447825951141</v>
      </c>
      <c r="AV101" s="4">
        <f t="shared" ca="1" si="21"/>
        <v>0.37261746233915255</v>
      </c>
      <c r="AW101" s="4">
        <f t="shared" ca="1" si="21"/>
        <v>0.36945747395854955</v>
      </c>
      <c r="AX101" s="4">
        <f t="shared" ca="1" si="21"/>
        <v>0.36632428391021699</v>
      </c>
      <c r="AY101" s="4">
        <f t="shared" ca="1" si="21"/>
        <v>0.36321766493046731</v>
      </c>
      <c r="AZ101" s="4">
        <f t="shared" ca="1" si="21"/>
        <v>0.36013739168292608</v>
      </c>
      <c r="BA101" s="4">
        <f t="shared" ca="1" si="20"/>
        <v>0.35708324074218756</v>
      </c>
      <c r="BB101" s="4">
        <f t="shared" ca="1" si="20"/>
        <v>0.35405499057760903</v>
      </c>
      <c r="BC101" s="4">
        <f t="shared" ca="1" si="20"/>
        <v>0.35105242153724175</v>
      </c>
      <c r="BD101" s="4">
        <f t="shared" ca="1" si="20"/>
        <v>0.34807531583189905</v>
      </c>
      <c r="BE101" s="4">
        <f t="shared" ca="1" si="20"/>
        <v>0.34512345751935875</v>
      </c>
      <c r="BF101" s="4">
        <f t="shared" ca="1" si="20"/>
        <v>0.34219663248870019</v>
      </c>
      <c r="BG101" s="4">
        <f t="shared" ca="1" si="20"/>
        <v>0.33929462844477393</v>
      </c>
      <c r="BH101" s="4">
        <f t="shared" ca="1" si="20"/>
        <v>0.3364172348928029</v>
      </c>
      <c r="BI101" s="4">
        <f t="shared" ca="1" si="20"/>
        <v>0.33356424312311433</v>
      </c>
      <c r="BJ101" s="4">
        <f t="shared" ca="1" si="20"/>
        <v>0.33073544619600126</v>
      </c>
      <c r="BK101" s="4">
        <f t="shared" ca="1" si="20"/>
        <v>0.32793063892671215</v>
      </c>
      <c r="BL101" s="4">
        <f t="shared" ca="1" si="20"/>
        <v>0.32514961787056817</v>
      </c>
      <c r="BM101" s="4">
        <f t="shared" ca="1" si="20"/>
        <v>0.32239218130820624</v>
      </c>
      <c r="BN101" s="4">
        <f t="shared" ca="1" si="20"/>
        <v>0.31965812923094766</v>
      </c>
      <c r="BO101" s="4">
        <f t="shared" ca="1" si="20"/>
        <v>0.31694726332629047</v>
      </c>
    </row>
    <row r="102" spans="1:67" x14ac:dyDescent="0.2">
      <c r="A102" s="1">
        <v>99</v>
      </c>
      <c r="B102" s="17">
        <f>'Deaths male'!B102/'Counts male'!B102</f>
        <v>0.43915343915343913</v>
      </c>
      <c r="C102" s="4">
        <f>'Deaths male'!C102/(0.5*('Counts male'!C102+'Counts male'!B102))</f>
        <v>0.36521739130434783</v>
      </c>
      <c r="D102" s="4">
        <f>'Deaths male'!D102/(0.5*('Counts male'!D102+'Counts male'!C102))</f>
        <v>0.38066465256797583</v>
      </c>
      <c r="E102" s="4">
        <f>'Deaths male'!E102/(0.5*('Counts male'!E102+'Counts male'!D102))</f>
        <v>0.425414364640884</v>
      </c>
      <c r="F102" s="4">
        <f>'Deaths male'!F102/(0.5*('Counts male'!F102+'Counts male'!E102))</f>
        <v>0.41690140845070423</v>
      </c>
      <c r="G102" s="4">
        <f>'Deaths male'!G102/(0.5*('Counts male'!G102+'Counts male'!F102))</f>
        <v>0.42105263157894735</v>
      </c>
      <c r="H102" s="4">
        <f>'Deaths male'!H102/(0.5*('Counts male'!H102+'Counts male'!G102))</f>
        <v>0.36887608069164263</v>
      </c>
      <c r="I102" s="4">
        <f>'Deaths male'!I102/(0.5*('Counts male'!I102+'Counts male'!H102))</f>
        <v>0.42771084337349397</v>
      </c>
      <c r="J102" s="4">
        <f>'Deaths male'!J102/(0.5*('Counts male'!J102+'Counts male'!I102))</f>
        <v>0.40306122448979592</v>
      </c>
      <c r="K102" s="4">
        <f>'Deaths male'!K102/(0.5*('Counts male'!K102+'Counts male'!J102))</f>
        <v>0.38268792710706151</v>
      </c>
      <c r="L102" s="4">
        <f>'Deaths male'!L102/(0.5*('Counts male'!L102+'Counts male'!K102))</f>
        <v>0.38738738738738737</v>
      </c>
      <c r="M102" s="4">
        <f>'Deaths male'!M102/(0.5*('Counts male'!M102+'Counts male'!L102))</f>
        <v>0.40354767184035478</v>
      </c>
      <c r="N102" s="4">
        <f>'Deaths male'!N102/(0.5*('Counts male'!N102+'Counts male'!M102))</f>
        <v>0.45009784735812131</v>
      </c>
      <c r="O102" s="4">
        <f>'Deaths male'!O102/(0.5*('Counts male'!O102+'Counts male'!N102))</f>
        <v>0.38028169014084506</v>
      </c>
      <c r="P102" s="4">
        <f>'Deaths male'!P102/(0.5*('Counts male'!P102+'Counts male'!O102))</f>
        <v>0.38879159369527144</v>
      </c>
      <c r="Q102" s="4">
        <f>'Deaths male'!Q102/(0.5*('Counts male'!Q102+'Counts male'!P102))</f>
        <v>0.35616438356164382</v>
      </c>
      <c r="R102" s="4">
        <f>'Deaths male'!R102/(0.5*('Counts male'!R102+'Counts male'!Q102))</f>
        <v>0.37881219903691815</v>
      </c>
      <c r="S102" s="4">
        <f>'Deaths male'!S102/(0.5*('Counts male'!S102+'Counts male'!R102))</f>
        <v>0.38051750380517502</v>
      </c>
      <c r="T102" s="4">
        <f>'Deaths male'!T102/(0.5*('Counts male'!T102+'Counts male'!S102))</f>
        <v>0.28882833787465939</v>
      </c>
      <c r="U102" s="4">
        <f>'Deaths male'!U102/(0.5*('Counts male'!U102+'Counts male'!T102))</f>
        <v>0.39717978848413632</v>
      </c>
      <c r="V102" s="4">
        <f>'Deaths male'!V102/(0.5*('Counts male'!V102+'Counts male'!U102))</f>
        <v>0.34285714285714286</v>
      </c>
      <c r="W102" s="4">
        <f>'Deaths male'!W102/(0.5*('Counts male'!W102+'Counts male'!V102))</f>
        <v>0.38074398249452956</v>
      </c>
      <c r="X102" s="4">
        <f>'Deaths male'!X102/(0.5*('Counts male'!X102+'Counts male'!W102))</f>
        <v>0.43450479233226835</v>
      </c>
      <c r="Y102" s="4">
        <f>'Deaths male'!Y102/(0.5*('Counts male'!Y102+'Counts male'!X102))</f>
        <v>0.3586785527005768</v>
      </c>
      <c r="Z102" s="4">
        <f>'Deaths male'!Z102/(0.5*('Counts male'!Z102+'Counts male'!Y102))</f>
        <v>0.40062272963155166</v>
      </c>
      <c r="AA102" s="4">
        <f ca="1">'Deaths male'!AA102/(0.5*('Counts male'!AA102+'Counts male'!Z102))</f>
        <v>0.38514033591068753</v>
      </c>
      <c r="AH102" cm="1">
        <f t="array" aca="1" ref="AH102:AI102" ca="1">LINEST(LOG10( INDIRECT( AH$1 &amp; ROW() ):U102),INDIRECT( AH$1 &amp; "$2"):U$2,TRUE,FALSE)</f>
        <v>-8.0423186948743279E-3</v>
      </c>
      <c r="AI102">
        <f ca="1"/>
        <v>15.779975567315025</v>
      </c>
      <c r="AK102" s="4">
        <f t="shared" ca="1" si="21"/>
        <v>0.4958361395052554</v>
      </c>
      <c r="AL102" s="4">
        <f t="shared" ca="1" si="21"/>
        <v>0.48673867874031529</v>
      </c>
      <c r="AM102" s="4">
        <f t="shared" ca="1" si="21"/>
        <v>0.47780813560355012</v>
      </c>
      <c r="AN102" s="4">
        <f t="shared" ca="1" si="21"/>
        <v>0.46904144753768695</v>
      </c>
      <c r="AO102" s="4">
        <f t="shared" ca="1" si="21"/>
        <v>0.46043560817639606</v>
      </c>
      <c r="AP102" s="4">
        <f t="shared" ca="1" si="21"/>
        <v>0.45198766631328879</v>
      </c>
      <c r="AQ102" s="4">
        <f t="shared" ca="1" si="21"/>
        <v>0.44369472488988859</v>
      </c>
      <c r="AR102" s="4">
        <f t="shared" ca="1" si="21"/>
        <v>0.4355539400021109</v>
      </c>
      <c r="AS102" s="4">
        <f t="shared" ca="1" si="21"/>
        <v>0.42756251992503058</v>
      </c>
      <c r="AT102" s="4">
        <f t="shared" ca="1" si="21"/>
        <v>0.41971772415548858</v>
      </c>
      <c r="AU102" s="4">
        <f t="shared" ca="1" si="21"/>
        <v>0.41201686247229985</v>
      </c>
      <c r="AV102" s="4">
        <f t="shared" ca="1" si="21"/>
        <v>0.40445729401370478</v>
      </c>
      <c r="AW102" s="4">
        <f t="shared" ca="1" si="21"/>
        <v>0.3970364263717121</v>
      </c>
      <c r="AX102" s="4">
        <f t="shared" ca="1" si="21"/>
        <v>0.38975171470310971</v>
      </c>
      <c r="AY102" s="4">
        <f t="shared" ca="1" si="21"/>
        <v>0.38260066085673389</v>
      </c>
      <c r="AZ102" s="4">
        <f t="shared" ca="1" si="21"/>
        <v>0.37558081251680181</v>
      </c>
      <c r="BA102" s="4">
        <f t="shared" ca="1" si="20"/>
        <v>0.36868976236191547</v>
      </c>
      <c r="BB102" s="4">
        <f t="shared" ca="1" si="20"/>
        <v>0.36192514723952679</v>
      </c>
      <c r="BC102" s="4">
        <f t="shared" ca="1" si="20"/>
        <v>0.35528464735554871</v>
      </c>
      <c r="BD102" s="4">
        <f t="shared" ca="1" si="20"/>
        <v>0.34876598547880616</v>
      </c>
      <c r="BE102" s="4">
        <f t="shared" ca="1" si="20"/>
        <v>0.34236692616012676</v>
      </c>
      <c r="BF102" s="4">
        <f t="shared" ca="1" si="20"/>
        <v>0.33608527496571389</v>
      </c>
      <c r="BG102" s="4">
        <f t="shared" ca="1" si="20"/>
        <v>0.32991887772463035</v>
      </c>
      <c r="BH102" s="4">
        <f t="shared" ca="1" si="20"/>
        <v>0.32386561979004796</v>
      </c>
      <c r="BI102" s="4">
        <f t="shared" ca="1" si="20"/>
        <v>0.3179234253140783</v>
      </c>
      <c r="BJ102" s="4">
        <f t="shared" ca="1" si="20"/>
        <v>0.31209025653590866</v>
      </c>
      <c r="BK102" s="4">
        <f t="shared" ca="1" si="20"/>
        <v>0.30636411308297329</v>
      </c>
      <c r="BL102" s="4">
        <f t="shared" ca="1" si="20"/>
        <v>0.30074303128498453</v>
      </c>
      <c r="BM102" s="4">
        <f t="shared" ca="1" si="20"/>
        <v>0.29522508350050986</v>
      </c>
      <c r="BN102" s="4">
        <f t="shared" ref="BA102:BO107" ca="1" si="22">POWER(10,BN$2*$AH102+$AI102)</f>
        <v>0.28980837745594451</v>
      </c>
      <c r="BO102" s="4">
        <f t="shared" ca="1" si="22"/>
        <v>0.28449105559657556</v>
      </c>
    </row>
    <row r="103" spans="1:67" x14ac:dyDescent="0.2">
      <c r="A103" s="1">
        <v>100</v>
      </c>
      <c r="B103" s="17">
        <f>'Deaths male'!B103/'Counts male'!B103</f>
        <v>0.375</v>
      </c>
      <c r="C103" s="4">
        <f>'Deaths male'!C103/(0.5*('Counts male'!C103+'Counts male'!B103))</f>
        <v>0.39047619047619048</v>
      </c>
      <c r="D103" s="4">
        <f>'Deaths male'!D103/(0.5*('Counts male'!D103+'Counts male'!C103))</f>
        <v>0.47236180904522612</v>
      </c>
      <c r="E103" s="4">
        <f>'Deaths male'!E103/(0.5*('Counts male'!E103+'Counts male'!D103))</f>
        <v>0.54634146341463419</v>
      </c>
      <c r="F103" s="4">
        <f>'Deaths male'!F103/(0.5*('Counts male'!F103+'Counts male'!E103))</f>
        <v>0.42342342342342343</v>
      </c>
      <c r="G103" s="4">
        <f>'Deaths male'!G103/(0.5*('Counts male'!G103+'Counts male'!F103))</f>
        <v>0.36274509803921567</v>
      </c>
      <c r="H103" s="4">
        <f>'Deaths male'!H103/(0.5*('Counts male'!H103+'Counts male'!G103))</f>
        <v>0.53080568720379151</v>
      </c>
      <c r="I103" s="4">
        <f>'Deaths male'!I103/(0.5*('Counts male'!I103+'Counts male'!H103))</f>
        <v>0.38647342995169082</v>
      </c>
      <c r="J103" s="4">
        <f>'Deaths male'!J103/(0.5*('Counts male'!J103+'Counts male'!I103))</f>
        <v>0.49746192893401014</v>
      </c>
      <c r="K103" s="4">
        <f>'Deaths male'!K103/(0.5*('Counts male'!K103+'Counts male'!J103))</f>
        <v>0.4462809917355372</v>
      </c>
      <c r="L103" s="4">
        <f>'Deaths male'!L103/(0.5*('Counts male'!L103+'Counts male'!K103))</f>
        <v>0.42753623188405798</v>
      </c>
      <c r="M103" s="4">
        <f>'Deaths male'!M103/(0.5*('Counts male'!M103+'Counts male'!L103))</f>
        <v>0.38686131386861317</v>
      </c>
      <c r="N103" s="4">
        <f>'Deaths male'!N103/(0.5*('Counts male'!N103+'Counts male'!M103))</f>
        <v>0.32846715328467152</v>
      </c>
      <c r="O103" s="4">
        <f>'Deaths male'!O103/(0.5*('Counts male'!O103+'Counts male'!N103))</f>
        <v>0.43278688524590164</v>
      </c>
      <c r="P103" s="4">
        <f>'Deaths male'!P103/(0.5*('Counts male'!P103+'Counts male'!O103))</f>
        <v>0.42318840579710143</v>
      </c>
      <c r="Q103" s="4">
        <f>'Deaths male'!Q103/(0.5*('Counts male'!Q103+'Counts male'!P103))</f>
        <v>0.44886363636363635</v>
      </c>
      <c r="R103" s="4">
        <f>'Deaths male'!R103/(0.5*('Counts male'!R103+'Counts male'!Q103))</f>
        <v>0.35967302452316074</v>
      </c>
      <c r="S103" s="4">
        <f>'Deaths male'!S103/(0.5*('Counts male'!S103+'Counts male'!R103))</f>
        <v>0.39487179487179486</v>
      </c>
      <c r="T103" s="4">
        <f>'Deaths male'!T103/(0.5*('Counts male'!T103+'Counts male'!S103))</f>
        <v>0.35411471321695759</v>
      </c>
      <c r="U103" s="4">
        <f>'Deaths male'!U103/(0.5*('Counts male'!U103+'Counts male'!T103))</f>
        <v>0.41720430107526879</v>
      </c>
      <c r="V103" s="4">
        <f>'Deaths male'!V103/(0.5*('Counts male'!V103+'Counts male'!U103))</f>
        <v>0.4727954971857411</v>
      </c>
      <c r="W103" s="4">
        <f>'Deaths male'!W103/(0.5*('Counts male'!W103+'Counts male'!V103))</f>
        <v>0.42499999999999999</v>
      </c>
      <c r="X103" s="4">
        <f>'Deaths male'!X103/(0.5*('Counts male'!X103+'Counts male'!W103))</f>
        <v>0.41292639138240572</v>
      </c>
      <c r="Y103" s="4">
        <f>'Deaths male'!Y103/(0.5*('Counts male'!Y103+'Counts male'!X103))</f>
        <v>0.35752212389380533</v>
      </c>
      <c r="Z103" s="4">
        <f>'Deaths male'!Z103/(0.5*('Counts male'!Z103+'Counts male'!Y103))</f>
        <v>0.40347826086956523</v>
      </c>
      <c r="AA103" s="4">
        <f ca="1">'Deaths male'!AA103/(0.5*('Counts male'!AA103+'Counts male'!Z103))</f>
        <v>0.40143478399703098</v>
      </c>
      <c r="AH103" cm="1">
        <f t="array" aca="1" ref="AH103:AI103" ca="1">LINEST(LOG10( INDIRECT( AH$1 &amp; ROW() ):U103),INDIRECT( AH$1 &amp; "$2"):U$2,TRUE,FALSE)</f>
        <v>-1.0920837852843924E-3</v>
      </c>
      <c r="AI103">
        <f ca="1"/>
        <v>1.7971827034471699</v>
      </c>
      <c r="AK103" s="4">
        <f t="shared" ca="1" si="21"/>
        <v>0.41021839669102655</v>
      </c>
      <c r="AL103" s="4">
        <f t="shared" ca="1" si="21"/>
        <v>0.40918815089017141</v>
      </c>
      <c r="AM103" s="4">
        <f t="shared" ca="1" si="21"/>
        <v>0.40816049250718578</v>
      </c>
      <c r="AN103" s="4">
        <f t="shared" ca="1" si="21"/>
        <v>0.40713541504388229</v>
      </c>
      <c r="AO103" s="4">
        <f t="shared" ca="1" si="21"/>
        <v>0.40611291201839189</v>
      </c>
      <c r="AP103" s="4">
        <f t="shared" ca="1" si="21"/>
        <v>0.40509297696512531</v>
      </c>
      <c r="AQ103" s="4">
        <f t="shared" ca="1" si="21"/>
        <v>0.40407560343473103</v>
      </c>
      <c r="AR103" s="4">
        <f t="shared" ca="1" si="21"/>
        <v>0.40306078499405507</v>
      </c>
      <c r="AS103" s="4">
        <f t="shared" ca="1" si="21"/>
        <v>0.40204851522609947</v>
      </c>
      <c r="AT103" s="4">
        <f t="shared" ca="1" si="21"/>
        <v>0.40103878772998303</v>
      </c>
      <c r="AU103" s="4">
        <f t="shared" ca="1" si="21"/>
        <v>0.40003159612089967</v>
      </c>
      <c r="AV103" s="4">
        <f t="shared" ref="AK103:AZ107" ca="1" si="23">POWER(10,AV$2*$AH103+$AI103)</f>
        <v>0.39902693403007844</v>
      </c>
      <c r="AW103" s="4">
        <f t="shared" ca="1" si="23"/>
        <v>0.39802479510474348</v>
      </c>
      <c r="AX103" s="4">
        <f t="shared" ca="1" si="23"/>
        <v>0.39702517300807355</v>
      </c>
      <c r="AY103" s="4">
        <f t="shared" ca="1" si="23"/>
        <v>0.39602806141916191</v>
      </c>
      <c r="AZ103" s="4">
        <f t="shared" ca="1" si="23"/>
        <v>0.39503345403297646</v>
      </c>
      <c r="BA103" s="4">
        <f t="shared" ca="1" si="22"/>
        <v>0.39404134456032086</v>
      </c>
      <c r="BB103" s="4">
        <f t="shared" ca="1" si="22"/>
        <v>0.39305172672779259</v>
      </c>
      <c r="BC103" s="4">
        <f t="shared" ca="1" si="22"/>
        <v>0.39206459427774509</v>
      </c>
      <c r="BD103" s="4">
        <f t="shared" ca="1" si="22"/>
        <v>0.39107994096824755</v>
      </c>
      <c r="BE103" s="4">
        <f t="shared" ca="1" si="22"/>
        <v>0.39009776057304529</v>
      </c>
      <c r="BF103" s="4">
        <f t="shared" ca="1" si="22"/>
        <v>0.38911804688152096</v>
      </c>
      <c r="BG103" s="4">
        <f t="shared" ca="1" si="22"/>
        <v>0.38814079369865462</v>
      </c>
      <c r="BH103" s="4">
        <f t="shared" ca="1" si="22"/>
        <v>0.38716599484498493</v>
      </c>
      <c r="BI103" s="4">
        <f t="shared" ca="1" si="22"/>
        <v>0.38619364415657015</v>
      </c>
      <c r="BJ103" s="4">
        <f t="shared" ca="1" si="22"/>
        <v>0.38522373548494876</v>
      </c>
      <c r="BK103" s="4">
        <f t="shared" ca="1" si="22"/>
        <v>0.384256262697101</v>
      </c>
      <c r="BL103" s="4">
        <f t="shared" ca="1" si="22"/>
        <v>0.38329121967540991</v>
      </c>
      <c r="BM103" s="4">
        <f t="shared" ca="1" si="22"/>
        <v>0.38232860031762267</v>
      </c>
      <c r="BN103" s="4">
        <f t="shared" ca="1" si="22"/>
        <v>0.38136839853681159</v>
      </c>
      <c r="BO103" s="4">
        <f t="shared" ca="1" si="22"/>
        <v>0.3804106082613371</v>
      </c>
    </row>
    <row r="104" spans="1:67" x14ac:dyDescent="0.2">
      <c r="A104" s="1">
        <v>101</v>
      </c>
      <c r="B104" s="17">
        <f>'Deaths male'!B104/'Counts male'!B104</f>
        <v>0.48333333333333334</v>
      </c>
      <c r="C104" s="4">
        <f>'Deaths male'!C104/(0.5*('Counts male'!C104+'Counts male'!B104))</f>
        <v>0.496</v>
      </c>
      <c r="D104" s="4">
        <f>'Deaths male'!D104/(0.5*('Counts male'!D104+'Counts male'!C104))</f>
        <v>0.46153846153846156</v>
      </c>
      <c r="E104" s="4">
        <f>'Deaths male'!E104/(0.5*('Counts male'!E104+'Counts male'!D104))</f>
        <v>0.3783783783783784</v>
      </c>
      <c r="F104" s="4">
        <f>'Deaths male'!F104/(0.5*('Counts male'!F104+'Counts male'!E104))</f>
        <v>0.47058823529411764</v>
      </c>
      <c r="G104" s="4">
        <f>'Deaths male'!G104/(0.5*('Counts male'!G104+'Counts male'!F104))</f>
        <v>0.47058823529411764</v>
      </c>
      <c r="H104" s="4">
        <f>'Deaths male'!H104/(0.5*('Counts male'!H104+'Counts male'!G104))</f>
        <v>0.5</v>
      </c>
      <c r="I104" s="4">
        <f>'Deaths male'!I104/(0.5*('Counts male'!I104+'Counts male'!H104))</f>
        <v>0.3559322033898305</v>
      </c>
      <c r="J104" s="4">
        <f>'Deaths male'!J104/(0.5*('Counts male'!J104+'Counts male'!I104))</f>
        <v>0.46846846846846846</v>
      </c>
      <c r="K104" s="4">
        <f>'Deaths male'!K104/(0.5*('Counts male'!K104+'Counts male'!J104))</f>
        <v>0.48148148148148145</v>
      </c>
      <c r="L104" s="4">
        <f>'Deaths male'!L104/(0.5*('Counts male'!L104+'Counts male'!K104))</f>
        <v>0.50359712230215825</v>
      </c>
      <c r="M104" s="4">
        <f>'Deaths male'!M104/(0.5*('Counts male'!M104+'Counts male'!L104))</f>
        <v>0.53987730061349692</v>
      </c>
      <c r="N104" s="4">
        <f>'Deaths male'!N104/(0.5*('Counts male'!N104+'Counts male'!M104))</f>
        <v>0.39506172839506171</v>
      </c>
      <c r="O104" s="4">
        <f>'Deaths male'!O104/(0.5*('Counts male'!O104+'Counts male'!N104))</f>
        <v>0.45454545454545453</v>
      </c>
      <c r="P104" s="4">
        <f>'Deaths male'!P104/(0.5*('Counts male'!P104+'Counts male'!O104))</f>
        <v>0.42268041237113402</v>
      </c>
      <c r="Q104" s="4">
        <f>'Deaths male'!Q104/(0.5*('Counts male'!Q104+'Counts male'!P104))</f>
        <v>0.49514563106796117</v>
      </c>
      <c r="R104" s="4">
        <f>'Deaths male'!R104/(0.5*('Counts male'!R104+'Counts male'!Q104))</f>
        <v>0.31578947368421051</v>
      </c>
      <c r="S104" s="4">
        <f>'Deaths male'!S104/(0.5*('Counts male'!S104+'Counts male'!R104))</f>
        <v>0.44444444444444442</v>
      </c>
      <c r="T104" s="4">
        <f>'Deaths male'!T104/(0.5*('Counts male'!T104+'Counts male'!S104))</f>
        <v>0.39004149377593361</v>
      </c>
      <c r="U104" s="4">
        <f>'Deaths male'!U104/(0.5*('Counts male'!U104+'Counts male'!T104))</f>
        <v>0.41632653061224489</v>
      </c>
      <c r="V104" s="4">
        <f>'Deaths male'!V104/(0.5*('Counts male'!V104+'Counts male'!U104))</f>
        <v>0.41726618705035973</v>
      </c>
      <c r="W104" s="4">
        <f>'Deaths male'!W104/(0.5*('Counts male'!W104+'Counts male'!V104))</f>
        <v>0.46006389776357826</v>
      </c>
      <c r="X104" s="4">
        <f>'Deaths male'!X104/(0.5*('Counts male'!X104+'Counts male'!W104))</f>
        <v>0.57413249211356465</v>
      </c>
      <c r="Y104" s="4">
        <f>'Deaths male'!Y104/(0.5*('Counts male'!Y104+'Counts male'!X104))</f>
        <v>0.35541195476575121</v>
      </c>
      <c r="Z104" s="4">
        <f>'Deaths male'!Z104/(0.5*('Counts male'!Z104+'Counts male'!Y104))</f>
        <v>0.37626628075253254</v>
      </c>
      <c r="AA104" s="4">
        <f ca="1">'Deaths male'!AA104/(0.5*('Counts male'!AA104+'Counts male'!Z104))</f>
        <v>0.36755065316298935</v>
      </c>
      <c r="AH104" cm="1">
        <f t="array" aca="1" ref="AH104:AI104" ca="1">LINEST(LOG10( INDIRECT( AH$1 &amp; ROW() ):U104),INDIRECT( AH$1 &amp; "$2"):U$2,TRUE,FALSE)</f>
        <v>-1.1407198402299461E-2</v>
      </c>
      <c r="AI104">
        <f ca="1"/>
        <v>22.616513750403598</v>
      </c>
      <c r="AK104" s="4">
        <f t="shared" ca="1" si="23"/>
        <v>0.63404042119681869</v>
      </c>
      <c r="AL104" s="4">
        <f t="shared" ca="1" si="23"/>
        <v>0.61760349842445128</v>
      </c>
      <c r="AM104" s="4">
        <f t="shared" ca="1" si="23"/>
        <v>0.60159268796479404</v>
      </c>
      <c r="AN104" s="4">
        <f t="shared" ca="1" si="23"/>
        <v>0.58599694324266749</v>
      </c>
      <c r="AO104" s="4">
        <f t="shared" ca="1" si="23"/>
        <v>0.57080550405533825</v>
      </c>
      <c r="AP104" s="4">
        <f t="shared" ca="1" si="23"/>
        <v>0.55600788914856791</v>
      </c>
      <c r="AQ104" s="4">
        <f t="shared" ca="1" si="23"/>
        <v>0.54159388898512684</v>
      </c>
      <c r="AR104" s="4">
        <f t="shared" ca="1" si="23"/>
        <v>0.52755355870077658</v>
      </c>
      <c r="AS104" s="4">
        <f t="shared" ca="1" si="23"/>
        <v>0.51387721124286301</v>
      </c>
      <c r="AT104" s="4">
        <f t="shared" ca="1" si="23"/>
        <v>0.50055541068678477</v>
      </c>
      <c r="AU104" s="4">
        <f t="shared" ca="1" si="23"/>
        <v>0.48757896572572634</v>
      </c>
      <c r="AV104" s="4">
        <f t="shared" ca="1" si="23"/>
        <v>0.47493892332916393</v>
      </c>
      <c r="AW104" s="4">
        <f t="shared" ca="1" si="23"/>
        <v>0.46262656256576867</v>
      </c>
      <c r="AX104" s="4">
        <f t="shared" ca="1" si="23"/>
        <v>0.45063338858644514</v>
      </c>
      <c r="AY104" s="4">
        <f t="shared" ca="1" si="23"/>
        <v>0.4389511267633518</v>
      </c>
      <c r="AZ104" s="4">
        <f t="shared" ca="1" si="23"/>
        <v>0.42757171698087831</v>
      </c>
      <c r="BA104" s="4">
        <f t="shared" ca="1" si="22"/>
        <v>0.41648730807458967</v>
      </c>
      <c r="BB104" s="4">
        <f t="shared" ca="1" si="22"/>
        <v>0.40569025241437012</v>
      </c>
      <c r="BC104" s="4">
        <f t="shared" ca="1" si="22"/>
        <v>0.39517310062797756</v>
      </c>
      <c r="BD104" s="4">
        <f t="shared" ca="1" si="22"/>
        <v>0.384928596461388</v>
      </c>
      <c r="BE104" s="4">
        <f t="shared" ca="1" si="22"/>
        <v>0.37494967177238048</v>
      </c>
      <c r="BF104" s="4">
        <f t="shared" ca="1" si="22"/>
        <v>0.36522944165390975</v>
      </c>
      <c r="BG104" s="4">
        <f t="shared" ca="1" si="22"/>
        <v>0.35576119968390002</v>
      </c>
      <c r="BH104" s="4">
        <f t="shared" ca="1" si="22"/>
        <v>0.34653841329818469</v>
      </c>
      <c r="BI104" s="4">
        <f t="shared" ca="1" si="22"/>
        <v>0.33755471928339714</v>
      </c>
      <c r="BJ104" s="4">
        <f t="shared" ca="1" si="22"/>
        <v>0.32880391938670522</v>
      </c>
      <c r="BK104" s="4">
        <f t="shared" ca="1" si="22"/>
        <v>0.32027997603935882</v>
      </c>
      <c r="BL104" s="4">
        <f t="shared" ca="1" si="22"/>
        <v>0.31197700819110102</v>
      </c>
      <c r="BM104" s="4">
        <f t="shared" ca="1" si="22"/>
        <v>0.30388928725256559</v>
      </c>
      <c r="BN104" s="4">
        <f t="shared" ca="1" si="22"/>
        <v>0.29601123314287636</v>
      </c>
      <c r="BO104" s="4">
        <f t="shared" ca="1" si="22"/>
        <v>0.28833741043968497</v>
      </c>
    </row>
    <row r="105" spans="1:67" x14ac:dyDescent="0.2">
      <c r="A105" s="1">
        <v>102</v>
      </c>
      <c r="B105" s="17">
        <f>'Deaths male'!B105/'Counts male'!B105</f>
        <v>0.61111111111111116</v>
      </c>
      <c r="C105" s="4">
        <f>'Deaths male'!C105/(0.5*('Counts male'!C105+'Counts male'!B105))</f>
        <v>0.69387755102040816</v>
      </c>
      <c r="D105" s="4">
        <f>'Deaths male'!D105/(0.5*('Counts male'!D105+'Counts male'!C105))</f>
        <v>0.49230769230769234</v>
      </c>
      <c r="E105" s="4">
        <f>'Deaths male'!E105/(0.5*('Counts male'!E105+'Counts male'!D105))</f>
        <v>0.43478260869565216</v>
      </c>
      <c r="F105" s="4">
        <f>'Deaths male'!F105/(0.5*('Counts male'!F105+'Counts male'!E105))</f>
        <v>0.36666666666666664</v>
      </c>
      <c r="G105" s="4">
        <f>'Deaths male'!G105/(0.5*('Counts male'!G105+'Counts male'!F105))</f>
        <v>0.63157894736842102</v>
      </c>
      <c r="H105" s="4">
        <f>'Deaths male'!H105/(0.5*('Counts male'!H105+'Counts male'!G105))</f>
        <v>0.65671641791044777</v>
      </c>
      <c r="I105" s="4">
        <f>'Deaths male'!I105/(0.5*('Counts male'!I105+'Counts male'!H105))</f>
        <v>0.54838709677419351</v>
      </c>
      <c r="J105" s="4">
        <f>'Deaths male'!J105/(0.5*('Counts male'!J105+'Counts male'!I105))</f>
        <v>0.68656716417910446</v>
      </c>
      <c r="K105" s="4">
        <f>'Deaths male'!K105/(0.5*('Counts male'!K105+'Counts male'!J105))</f>
        <v>0.34375</v>
      </c>
      <c r="L105" s="4">
        <f>'Deaths male'!L105/(0.5*('Counts male'!L105+'Counts male'!K105))</f>
        <v>0.7142857142857143</v>
      </c>
      <c r="M105" s="4">
        <f>'Deaths male'!M105/(0.5*('Counts male'!M105+'Counts male'!L105))</f>
        <v>0.76923076923076927</v>
      </c>
      <c r="N105" s="4">
        <f>'Deaths male'!N105/(0.5*('Counts male'!N105+'Counts male'!M105))</f>
        <v>0.52380952380952384</v>
      </c>
      <c r="O105" s="4">
        <f>'Deaths male'!O105/(0.5*('Counts male'!O105+'Counts male'!N105))</f>
        <v>0.41860465116279072</v>
      </c>
      <c r="P105" s="4">
        <f>'Deaths male'!P105/(0.5*('Counts male'!P105+'Counts male'!O105))</f>
        <v>0.44230769230769229</v>
      </c>
      <c r="Q105" s="4">
        <f>'Deaths male'!Q105/(0.5*('Counts male'!Q105+'Counts male'!P105))</f>
        <v>0.40707964601769914</v>
      </c>
      <c r="R105" s="4">
        <f>'Deaths male'!R105/(0.5*('Counts male'!R105+'Counts male'!Q105))</f>
        <v>0.39316239316239315</v>
      </c>
      <c r="S105" s="4">
        <f>'Deaths male'!S105/(0.5*('Counts male'!S105+'Counts male'!R105))</f>
        <v>0.45378151260504201</v>
      </c>
      <c r="T105" s="4">
        <f>'Deaths male'!T105/(0.5*('Counts male'!T105+'Counts male'!S105))</f>
        <v>0.51162790697674421</v>
      </c>
      <c r="U105" s="4">
        <f>'Deaths male'!U105/(0.5*('Counts male'!U105+'Counts male'!T105))</f>
        <v>0.33103448275862069</v>
      </c>
      <c r="V105" s="4">
        <f>'Deaths male'!V105/(0.5*('Counts male'!V105+'Counts male'!U105))</f>
        <v>0.43055555555555558</v>
      </c>
      <c r="W105" s="4">
        <f>'Deaths male'!W105/(0.5*('Counts male'!W105+'Counts male'!V105))</f>
        <v>0.4</v>
      </c>
      <c r="X105" s="4">
        <f>'Deaths male'!X105/(0.5*('Counts male'!X105+'Counts male'!W105))</f>
        <v>0.53714285714285714</v>
      </c>
      <c r="Y105" s="4">
        <f>'Deaths male'!Y105/(0.5*('Counts male'!Y105+'Counts male'!X105))</f>
        <v>0.47272727272727272</v>
      </c>
      <c r="Z105" s="4">
        <f>'Deaths male'!Z105/(0.5*('Counts male'!Z105+'Counts male'!Y105))</f>
        <v>0.49079754601226994</v>
      </c>
      <c r="AA105" s="4">
        <f ca="1">'Deaths male'!AA105/(0.5*('Counts male'!AA105+'Counts male'!Z105))</f>
        <v>0.41664217863622693</v>
      </c>
      <c r="AH105" cm="1">
        <f t="array" aca="1" ref="AH105:AI105" ca="1">LINEST(LOG10( INDIRECT( AH$1 &amp; ROW() ):U105),INDIRECT( AH$1 &amp; "$2"):U$2,TRUE,FALSE)</f>
        <v>-2.8333817107291236E-2</v>
      </c>
      <c r="AI105">
        <f ca="1"/>
        <v>56.76013017876749</v>
      </c>
      <c r="AK105" s="4">
        <f t="shared" ca="1" si="23"/>
        <v>1.2373596913366138</v>
      </c>
      <c r="AL105" s="4">
        <f t="shared" ca="1" si="23"/>
        <v>1.1592100750814205</v>
      </c>
      <c r="AM105" s="4">
        <f t="shared" ca="1" si="23"/>
        <v>1.085996260892204</v>
      </c>
      <c r="AN105" s="4">
        <f t="shared" ca="1" si="23"/>
        <v>1.0174065115755748</v>
      </c>
      <c r="AO105" s="4">
        <f t="shared" ca="1" si="23"/>
        <v>0.95314877874990112</v>
      </c>
      <c r="AP105" s="4">
        <f t="shared" ca="1" si="23"/>
        <v>0.89294945933217418</v>
      </c>
      <c r="AQ105" s="4">
        <f t="shared" ca="1" si="23"/>
        <v>0.83655223056299244</v>
      </c>
      <c r="AR105" s="4">
        <f t="shared" ca="1" si="23"/>
        <v>0.78371695860960955</v>
      </c>
      <c r="AS105" s="4">
        <f t="shared" ca="1" si="23"/>
        <v>0.73421867609981373</v>
      </c>
      <c r="AT105" s="4">
        <f t="shared" ca="1" si="23"/>
        <v>0.68784662423297538</v>
      </c>
      <c r="AU105" s="4">
        <f t="shared" ca="1" si="23"/>
        <v>0.64440335538997839</v>
      </c>
      <c r="AV105" s="4">
        <f t="shared" ca="1" si="23"/>
        <v>0.60370389242066658</v>
      </c>
      <c r="AW105" s="4">
        <f t="shared" ca="1" si="23"/>
        <v>0.56557494102943606</v>
      </c>
      <c r="AX105" s="4">
        <f t="shared" ca="1" si="23"/>
        <v>0.52985415190525798</v>
      </c>
      <c r="AY105" s="4">
        <f t="shared" ca="1" si="23"/>
        <v>0.4963894294542725</v>
      </c>
      <c r="AZ105" s="4">
        <f t="shared" ca="1" si="23"/>
        <v>0.46503828419183707</v>
      </c>
      <c r="BA105" s="4">
        <f t="shared" ca="1" si="22"/>
        <v>0.4356672260363067</v>
      </c>
      <c r="BB105" s="4">
        <f t="shared" ca="1" si="22"/>
        <v>0.40815119592147098</v>
      </c>
      <c r="BC105" s="4">
        <f t="shared" ca="1" si="22"/>
        <v>0.38237303330741496</v>
      </c>
      <c r="BD105" s="4">
        <f t="shared" ca="1" si="22"/>
        <v>0.35822297732245756</v>
      </c>
      <c r="BE105" s="4">
        <f t="shared" ca="1" si="22"/>
        <v>0.33559819941224822</v>
      </c>
      <c r="BF105" s="4">
        <f t="shared" ca="1" si="22"/>
        <v>0.31440236550588907</v>
      </c>
      <c r="BG105" s="4">
        <f t="shared" ca="1" si="22"/>
        <v>0.29454522583499115</v>
      </c>
      <c r="BH105" s="4">
        <f t="shared" ca="1" si="22"/>
        <v>0.27594223065908291</v>
      </c>
      <c r="BI105" s="4">
        <f t="shared" ca="1" si="22"/>
        <v>0.25851417026112794</v>
      </c>
      <c r="BJ105" s="4">
        <f t="shared" ca="1" si="22"/>
        <v>0.24218683768040633</v>
      </c>
      <c r="BK105" s="4">
        <f t="shared" ca="1" si="22"/>
        <v>0.22689071274656999</v>
      </c>
      <c r="BL105" s="4">
        <f t="shared" ca="1" si="22"/>
        <v>0.21256066606963486</v>
      </c>
      <c r="BM105" s="4">
        <f t="shared" ca="1" si="22"/>
        <v>0.1991356817254768</v>
      </c>
      <c r="BN105" s="4">
        <f t="shared" ca="1" si="22"/>
        <v>0.18655859745602588</v>
      </c>
      <c r="BO105" s="4">
        <f t="shared" ca="1" si="22"/>
        <v>0.17477586127804115</v>
      </c>
    </row>
    <row r="106" spans="1:67" x14ac:dyDescent="0.2">
      <c r="A106" s="1">
        <v>103</v>
      </c>
      <c r="B106" s="17">
        <f>'Deaths male'!B106/'Counts male'!B106</f>
        <v>0.875</v>
      </c>
      <c r="C106" s="4">
        <f>'Deaths male'!C106/(0.5*('Counts male'!C106+'Counts male'!B106))</f>
        <v>0.8</v>
      </c>
      <c r="D106" s="4">
        <f>'Deaths male'!D106/(0.5*('Counts male'!D106+'Counts male'!C106))</f>
        <v>0.8571428571428571</v>
      </c>
      <c r="E106" s="4">
        <f>'Deaths male'!E106/(0.5*('Counts male'!E106+'Counts male'!D106))</f>
        <v>0.5625</v>
      </c>
      <c r="F106" s="4">
        <f>'Deaths male'!F106/(0.5*('Counts male'!F106+'Counts male'!E106))</f>
        <v>0.47368421052631576</v>
      </c>
      <c r="G106" s="4">
        <f>'Deaths male'!G106/(0.5*('Counts male'!G106+'Counts male'!F106))</f>
        <v>0.70588235294117652</v>
      </c>
      <c r="H106" s="4">
        <f>'Deaths male'!H106/(0.5*('Counts male'!H106+'Counts male'!G106))</f>
        <v>0.7142857142857143</v>
      </c>
      <c r="I106" s="4">
        <f>'Deaths male'!I106/(0.5*('Counts male'!I106+'Counts male'!H106))</f>
        <v>0.88888888888888884</v>
      </c>
      <c r="J106" s="4">
        <f>'Deaths male'!J106/(0.5*('Counts male'!J106+'Counts male'!I106))</f>
        <v>0.69565217391304346</v>
      </c>
      <c r="K106" s="4">
        <f>'Deaths male'!K106/(0.5*('Counts male'!K106+'Counts male'!J106))</f>
        <v>0.88888888888888884</v>
      </c>
      <c r="L106" s="4">
        <f>'Deaths male'!L106/(0.5*('Counts male'!L106+'Counts male'!K106))</f>
        <v>0.66666666666666663</v>
      </c>
      <c r="M106" s="4">
        <f>'Deaths male'!M106/(0.5*('Counts male'!M106+'Counts male'!L106))</f>
        <v>0.48</v>
      </c>
      <c r="N106" s="4">
        <f>'Deaths male'!N106/(0.5*('Counts male'!N106+'Counts male'!M106))</f>
        <v>0.5714285714285714</v>
      </c>
      <c r="O106" s="4">
        <f>'Deaths male'!O106/(0.5*('Counts male'!O106+'Counts male'!N106))</f>
        <v>0.6875</v>
      </c>
      <c r="P106" s="4">
        <f>'Deaths male'!P106/(0.5*('Counts male'!P106+'Counts male'!O106))</f>
        <v>0.65217391304347827</v>
      </c>
      <c r="Q106" s="4">
        <f>'Deaths male'!Q106/(0.5*('Counts male'!Q106+'Counts male'!P106))</f>
        <v>0.63492063492063489</v>
      </c>
      <c r="R106" s="4">
        <f>'Deaths male'!R106/(0.5*('Counts male'!R106+'Counts male'!Q106))</f>
        <v>0.4838709677419355</v>
      </c>
      <c r="S106" s="4">
        <f>'Deaths male'!S106/(0.5*('Counts male'!S106+'Counts male'!R106))</f>
        <v>0.49230769230769234</v>
      </c>
      <c r="T106" s="4">
        <f>'Deaths male'!T106/(0.5*('Counts male'!T106+'Counts male'!S106))</f>
        <v>0.55384615384615388</v>
      </c>
      <c r="U106" s="4">
        <f>'Deaths male'!U106/(0.5*('Counts male'!U106+'Counts male'!T106))</f>
        <v>0.38235294117647056</v>
      </c>
      <c r="V106" s="4">
        <f>'Deaths male'!V106/(0.5*('Counts male'!V106+'Counts male'!U106))</f>
        <v>0.58536585365853655</v>
      </c>
      <c r="W106" s="4">
        <f>'Deaths male'!W106/(0.5*('Counts male'!W106+'Counts male'!V106))</f>
        <v>0.53333333333333333</v>
      </c>
      <c r="X106" s="4">
        <f>'Deaths male'!X106/(0.5*('Counts male'!X106+'Counts male'!W106))</f>
        <v>0.42499999999999999</v>
      </c>
      <c r="Y106" s="4">
        <f>'Deaths male'!Y106/(0.5*('Counts male'!Y106+'Counts male'!X106))</f>
        <v>0.43979057591623039</v>
      </c>
      <c r="Z106" s="4">
        <f>'Deaths male'!Z106/(0.5*('Counts male'!Z106+'Counts male'!Y106))</f>
        <v>0.36571428571428571</v>
      </c>
      <c r="AA106" s="4">
        <f ca="1">'Deaths male'!AA106/(0.5*('Counts male'!AA106+'Counts male'!Z106))</f>
        <v>0.37698577318816068</v>
      </c>
      <c r="AH106" cm="1">
        <f t="array" aca="1" ref="AH106:AI106" ca="1">LINEST(LOG10( INDIRECT( AH$1 &amp; ROW() ):U106),INDIRECT( AH$1 &amp; "$2"):U$2,TRUE,FALSE)</f>
        <v>-1.5338566333729584E-2</v>
      </c>
      <c r="AI106">
        <f ca="1"/>
        <v>30.641470605631834</v>
      </c>
      <c r="AK106" s="4">
        <f t="shared" ca="1" si="23"/>
        <v>0.92116608119900556</v>
      </c>
      <c r="AL106" s="4">
        <f t="shared" ca="1" si="23"/>
        <v>0.88919983172345074</v>
      </c>
      <c r="AM106" s="4">
        <f t="shared" ca="1" si="23"/>
        <v>0.85834287309825996</v>
      </c>
      <c r="AN106" s="4">
        <f t="shared" ca="1" si="23"/>
        <v>0.82855671077961512</v>
      </c>
      <c r="AO106" s="4">
        <f t="shared" ca="1" si="23"/>
        <v>0.79980418605905013</v>
      </c>
      <c r="AP106" s="4">
        <f t="shared" ca="1" si="23"/>
        <v>0.77204942970732593</v>
      </c>
      <c r="AQ106" s="4">
        <f t="shared" ca="1" si="23"/>
        <v>0.74525781722702167</v>
      </c>
      <c r="AR106" s="4">
        <f t="shared" ca="1" si="23"/>
        <v>0.71939592565794364</v>
      </c>
      <c r="AS106" s="4">
        <f t="shared" ca="1" si="23"/>
        <v>0.69443149188141218</v>
      </c>
      <c r="AT106" s="4">
        <f t="shared" ca="1" si="23"/>
        <v>0.67033337237155766</v>
      </c>
      <c r="AU106" s="4">
        <f t="shared" ca="1" si="23"/>
        <v>0.64707150434323935</v>
      </c>
      <c r="AV106" s="4">
        <f t="shared" ca="1" si="23"/>
        <v>0.62461686824826357</v>
      </c>
      <c r="AW106" s="4">
        <f t="shared" ca="1" si="23"/>
        <v>0.60294145157305301</v>
      </c>
      <c r="AX106" s="4">
        <f t="shared" ca="1" si="23"/>
        <v>0.58201821389256214</v>
      </c>
      <c r="AY106" s="4">
        <f t="shared" ca="1" si="23"/>
        <v>0.56182105313693598</v>
      </c>
      <c r="AZ106" s="4">
        <f t="shared" ca="1" si="23"/>
        <v>0.5423247730287778</v>
      </c>
      <c r="BA106" s="4">
        <f t="shared" ca="1" si="22"/>
        <v>0.52350505165036287</v>
      </c>
      <c r="BB106" s="4">
        <f t="shared" ca="1" si="22"/>
        <v>0.50533841110169753</v>
      </c>
      <c r="BC106" s="4">
        <f t="shared" ca="1" si="22"/>
        <v>0.48780218821143684</v>
      </c>
      <c r="BD106" s="4">
        <f t="shared" ca="1" si="22"/>
        <v>0.47087450626423366</v>
      </c>
      <c r="BE106" s="4">
        <f t="shared" ca="1" si="22"/>
        <v>0.45453424770920109</v>
      </c>
      <c r="BF106" s="4">
        <f t="shared" ca="1" si="22"/>
        <v>0.43876102781540749</v>
      </c>
      <c r="BG106" s="4">
        <f t="shared" ca="1" si="22"/>
        <v>0.42353516924163204</v>
      </c>
      <c r="BH106" s="4">
        <f t="shared" ca="1" si="22"/>
        <v>0.40883767748854449</v>
      </c>
      <c r="BI106" s="4">
        <f t="shared" ca="1" si="22"/>
        <v>0.39465021720277887</v>
      </c>
      <c r="BJ106" s="4">
        <f t="shared" ca="1" si="22"/>
        <v>0.38095508930329885</v>
      </c>
      <c r="BK106" s="4">
        <f t="shared" ca="1" si="22"/>
        <v>0.36773520890149547</v>
      </c>
      <c r="BL106" s="4">
        <f t="shared" ca="1" si="22"/>
        <v>0.35497408398752794</v>
      </c>
      <c r="BM106" s="4">
        <f t="shared" ca="1" si="22"/>
        <v>0.34265579485628933</v>
      </c>
      <c r="BN106" s="4">
        <f t="shared" ca="1" si="22"/>
        <v>0.33076497424730256</v>
      </c>
      <c r="BO106" s="4">
        <f t="shared" ca="1" si="22"/>
        <v>0.31928678817384232</v>
      </c>
    </row>
    <row r="107" spans="1:67" x14ac:dyDescent="0.2">
      <c r="A107" s="1">
        <v>104</v>
      </c>
      <c r="B107" s="4">
        <f>'Deaths male'!B107/'Counts male'!B107</f>
        <v>1</v>
      </c>
      <c r="C107" s="4">
        <f>'Deaths male'!C107/'Counts male'!C107</f>
        <v>1</v>
      </c>
      <c r="D107" s="4">
        <f>'Deaths male'!D107/'Counts male'!D107</f>
        <v>1</v>
      </c>
      <c r="E107" s="4">
        <f>'Deaths male'!E107/'Counts male'!E107</f>
        <v>1</v>
      </c>
      <c r="F107" s="4">
        <f>'Deaths male'!F107/'Counts male'!F107</f>
        <v>1</v>
      </c>
      <c r="G107" s="4">
        <f>'Deaths male'!G107/'Counts male'!G107</f>
        <v>1</v>
      </c>
      <c r="H107" s="4">
        <f>'Deaths male'!H107/'Counts male'!H107</f>
        <v>1</v>
      </c>
      <c r="I107" s="4">
        <f>'Deaths male'!I107/'Counts male'!I107</f>
        <v>1</v>
      </c>
      <c r="J107" s="4">
        <f>'Deaths male'!J107/'Counts male'!J107</f>
        <v>1</v>
      </c>
      <c r="K107" s="4">
        <f>'Deaths male'!K107/'Counts male'!K107</f>
        <v>1</v>
      </c>
      <c r="L107" s="4">
        <f>'Deaths male'!L107/'Counts male'!L107</f>
        <v>1</v>
      </c>
      <c r="M107" s="4">
        <f>'Deaths male'!M107/'Counts male'!M107</f>
        <v>1</v>
      </c>
      <c r="N107" s="4">
        <f>'Deaths male'!N107/'Counts male'!N107</f>
        <v>1</v>
      </c>
      <c r="O107" s="4">
        <f>'Deaths male'!O107/'Counts male'!O107</f>
        <v>1</v>
      </c>
      <c r="P107" s="4">
        <f>'Deaths male'!P107/'Counts male'!P107</f>
        <v>1</v>
      </c>
      <c r="Q107" s="4">
        <f>'Deaths male'!Q107/'Counts male'!Q107</f>
        <v>0.46666666666666667</v>
      </c>
      <c r="R107" s="4">
        <f>'Deaths male'!R107/'Counts male'!R107</f>
        <v>0.25</v>
      </c>
      <c r="S107" s="4">
        <f>'Deaths male'!S107/'Counts male'!S107</f>
        <v>0.5714285714285714</v>
      </c>
      <c r="T107" s="4">
        <f>'Deaths male'!T107/'Counts male'!T107</f>
        <v>0.5</v>
      </c>
      <c r="U107" s="4">
        <f>'Deaths male'!U107/'Counts male'!U107</f>
        <v>0.5</v>
      </c>
      <c r="V107" s="4">
        <f>'Deaths male'!V107/'Counts male'!V107</f>
        <v>0.52173913043478259</v>
      </c>
      <c r="W107" s="4">
        <f>'Deaths male'!W107/'Counts male'!W107</f>
        <v>0.61111111111111116</v>
      </c>
      <c r="X107" s="4">
        <f>'Deaths male'!X107/'Counts male'!X107</f>
        <v>0.92307692307692313</v>
      </c>
      <c r="Y107" s="4">
        <f>'Deaths male'!Y107/'Counts male'!Y107</f>
        <v>0.20408163265306123</v>
      </c>
      <c r="Z107" s="4">
        <f>'Deaths male'!Z107/'Counts male'!Z107</f>
        <v>0.4642857142857143</v>
      </c>
      <c r="AA107" s="4">
        <f ca="1">'Deaths male'!AA107/'Counts male'!AA107</f>
        <v>0.72397939488468344</v>
      </c>
      <c r="AK107" s="4">
        <f t="shared" si="23"/>
        <v>1</v>
      </c>
      <c r="AL107" s="4">
        <f t="shared" si="23"/>
        <v>1</v>
      </c>
      <c r="AM107" s="4">
        <f t="shared" si="23"/>
        <v>1</v>
      </c>
      <c r="AN107" s="4">
        <f t="shared" si="23"/>
        <v>1</v>
      </c>
      <c r="AO107" s="4">
        <f t="shared" si="23"/>
        <v>1</v>
      </c>
      <c r="AP107" s="4">
        <f t="shared" si="23"/>
        <v>1</v>
      </c>
      <c r="AQ107" s="4">
        <f t="shared" si="23"/>
        <v>1</v>
      </c>
      <c r="AR107" s="4">
        <f t="shared" si="23"/>
        <v>1</v>
      </c>
      <c r="AS107" s="4">
        <f t="shared" si="23"/>
        <v>1</v>
      </c>
      <c r="AT107" s="4">
        <f t="shared" si="23"/>
        <v>1</v>
      </c>
      <c r="AU107" s="4">
        <f t="shared" si="23"/>
        <v>1</v>
      </c>
      <c r="AV107" s="4">
        <f t="shared" si="23"/>
        <v>1</v>
      </c>
      <c r="AW107" s="4">
        <f t="shared" si="23"/>
        <v>1</v>
      </c>
      <c r="AX107" s="4">
        <f t="shared" si="23"/>
        <v>1</v>
      </c>
      <c r="AY107" s="4">
        <f t="shared" si="23"/>
        <v>1</v>
      </c>
      <c r="AZ107" s="4">
        <f t="shared" si="23"/>
        <v>1</v>
      </c>
      <c r="BA107" s="4">
        <f t="shared" si="22"/>
        <v>1</v>
      </c>
      <c r="BB107" s="4">
        <f t="shared" si="22"/>
        <v>1</v>
      </c>
      <c r="BC107" s="4">
        <f t="shared" si="22"/>
        <v>1</v>
      </c>
      <c r="BD107" s="4">
        <f t="shared" si="22"/>
        <v>1</v>
      </c>
      <c r="BE107" s="4">
        <f t="shared" si="22"/>
        <v>1</v>
      </c>
      <c r="BF107" s="4">
        <f t="shared" si="22"/>
        <v>1</v>
      </c>
      <c r="BG107" s="4">
        <f t="shared" si="22"/>
        <v>1</v>
      </c>
      <c r="BH107" s="4">
        <f t="shared" si="22"/>
        <v>1</v>
      </c>
      <c r="BI107" s="4">
        <f t="shared" si="22"/>
        <v>1</v>
      </c>
      <c r="BJ107" s="4">
        <f t="shared" si="22"/>
        <v>1</v>
      </c>
      <c r="BK107" s="4">
        <f t="shared" si="22"/>
        <v>1</v>
      </c>
      <c r="BL107" s="4">
        <f t="shared" si="22"/>
        <v>1</v>
      </c>
      <c r="BM107" s="4">
        <f t="shared" si="22"/>
        <v>1</v>
      </c>
      <c r="BN107" s="4">
        <f t="shared" si="22"/>
        <v>1</v>
      </c>
      <c r="BO107" s="4">
        <f t="shared" si="22"/>
        <v>1</v>
      </c>
    </row>
    <row r="111" spans="1:67" x14ac:dyDescent="0.2">
      <c r="A111" s="14" t="s">
        <v>27</v>
      </c>
      <c r="B111" s="4">
        <f t="shared" ref="B111:T111" si="24">AVERAGE(B3:B12)/AVERAGE($U3:$U12)-1</f>
        <v>0.47251448864560608</v>
      </c>
      <c r="C111" s="4">
        <f t="shared" si="24"/>
        <v>0.55264653964712496</v>
      </c>
      <c r="D111" s="4">
        <f t="shared" si="24"/>
        <v>0.45166039084777898</v>
      </c>
      <c r="E111" s="4">
        <f t="shared" si="24"/>
        <v>0.46530808287647663</v>
      </c>
      <c r="F111" s="4">
        <f t="shared" si="24"/>
        <v>0.27975005753386872</v>
      </c>
      <c r="G111" s="4">
        <f t="shared" si="24"/>
        <v>0.36124870692469235</v>
      </c>
      <c r="H111" s="4">
        <f t="shared" si="24"/>
        <v>0.28783239638924374</v>
      </c>
      <c r="I111" s="4">
        <f t="shared" si="24"/>
        <v>0.20507556010312222</v>
      </c>
      <c r="J111" s="4">
        <f t="shared" si="24"/>
        <v>5.5998739680295007E-2</v>
      </c>
      <c r="K111" s="4">
        <f t="shared" si="24"/>
        <v>9.7853292595666552E-2</v>
      </c>
      <c r="L111" s="4">
        <f t="shared" si="24"/>
        <v>4.5814234936520704E-2</v>
      </c>
      <c r="M111" s="4">
        <f t="shared" si="24"/>
        <v>5.0014050357541251E-2</v>
      </c>
      <c r="N111" s="4">
        <f t="shared" si="24"/>
        <v>6.4926552117823055E-2</v>
      </c>
      <c r="O111" s="4">
        <f t="shared" si="24"/>
        <v>1.9153495982788593E-2</v>
      </c>
      <c r="P111" s="4">
        <f t="shared" si="24"/>
        <v>2.6049842766224351E-2</v>
      </c>
      <c r="Q111" s="4">
        <f t="shared" si="24"/>
        <v>-7.9787227313200093E-2</v>
      </c>
      <c r="R111" s="4">
        <f t="shared" si="24"/>
        <v>-5.15962902141891E-2</v>
      </c>
      <c r="S111" s="4">
        <f t="shared" si="24"/>
        <v>1.3836917056598841E-2</v>
      </c>
      <c r="T111" s="4">
        <f t="shared" si="24"/>
        <v>-2.2866984577333715E-2</v>
      </c>
      <c r="U111" s="4">
        <f>AVERAGE(U3:U12)/AVERAGE($U3:$U12)-1</f>
        <v>0</v>
      </c>
      <c r="V111" s="4">
        <f t="shared" ref="V111:AA111" si="25">AVERAGE(V3:V12)/AVERAGE($U3:$U12)-1</f>
        <v>4.0323221319821689E-2</v>
      </c>
      <c r="W111" s="4">
        <f t="shared" si="25"/>
        <v>-6.5733886859882906E-2</v>
      </c>
      <c r="X111" s="4">
        <f t="shared" si="25"/>
        <v>-9.839655808587966E-2</v>
      </c>
      <c r="Y111" s="4">
        <f t="shared" si="25"/>
        <v>3.0005757055696636E-2</v>
      </c>
      <c r="Z111" s="4">
        <f t="shared" si="25"/>
        <v>-7.5979286684444536E-2</v>
      </c>
      <c r="AA111" s="4">
        <f t="shared" ca="1" si="25"/>
        <v>-5.4023802753523142E-2</v>
      </c>
    </row>
    <row r="112" spans="1:67" x14ac:dyDescent="0.2">
      <c r="A112" s="14" t="s">
        <v>17</v>
      </c>
      <c r="B112" s="4">
        <f t="shared" ref="B112:T112" si="26">AVERAGE(B13:B22)/AVERAGE($U13:$U22)-1</f>
        <v>1.0892720257228694</v>
      </c>
      <c r="C112" s="4">
        <f t="shared" si="26"/>
        <v>0.99911772183490788</v>
      </c>
      <c r="D112" s="4">
        <f t="shared" si="26"/>
        <v>1.0763698575205884</v>
      </c>
      <c r="E112" s="4">
        <f t="shared" si="26"/>
        <v>0.77874444715334645</v>
      </c>
      <c r="F112" s="4">
        <f t="shared" si="26"/>
        <v>0.68590542188281023</v>
      </c>
      <c r="G112" s="4">
        <f t="shared" si="26"/>
        <v>0.46848944206703758</v>
      </c>
      <c r="H112" s="4">
        <f t="shared" si="26"/>
        <v>0.31177247292636778</v>
      </c>
      <c r="I112" s="4">
        <f t="shared" si="26"/>
        <v>0.37057167507158506</v>
      </c>
      <c r="J112" s="4">
        <f t="shared" si="26"/>
        <v>0.2204530323256968</v>
      </c>
      <c r="K112" s="4">
        <f t="shared" si="26"/>
        <v>0.22986804557461182</v>
      </c>
      <c r="L112" s="4">
        <f t="shared" si="26"/>
        <v>0.25002824550091618</v>
      </c>
      <c r="M112" s="4">
        <f t="shared" si="26"/>
        <v>0.26183513824763249</v>
      </c>
      <c r="N112" s="4">
        <f t="shared" si="26"/>
        <v>0.11885132047462754</v>
      </c>
      <c r="O112" s="4">
        <f t="shared" si="26"/>
        <v>0.11904492089525331</v>
      </c>
      <c r="P112" s="4">
        <f t="shared" si="26"/>
        <v>0.16940814007104854</v>
      </c>
      <c r="Q112" s="4">
        <f t="shared" si="26"/>
        <v>-8.8956059286086075E-3</v>
      </c>
      <c r="R112" s="4">
        <f t="shared" si="26"/>
        <v>-5.4629771940752359E-2</v>
      </c>
      <c r="S112" s="4">
        <f t="shared" si="26"/>
        <v>0.29322467257173224</v>
      </c>
      <c r="T112" s="4">
        <f t="shared" si="26"/>
        <v>9.2876106493449795E-2</v>
      </c>
      <c r="U112" s="4">
        <f>AVERAGE(U13:U22)/AVERAGE($U13:$U22)-1</f>
        <v>0</v>
      </c>
      <c r="V112" s="4">
        <f t="shared" ref="V112:AA112" si="27">AVERAGE(V13:V22)/AVERAGE($U13:$U22)-1</f>
        <v>1.1081030907727385E-2</v>
      </c>
      <c r="W112" s="4">
        <f t="shared" si="27"/>
        <v>6.3732503548978858E-2</v>
      </c>
      <c r="X112" s="4">
        <f t="shared" si="27"/>
        <v>0.29497017363738087</v>
      </c>
      <c r="Y112" s="4">
        <f t="shared" si="27"/>
        <v>0.20407404615707914</v>
      </c>
      <c r="Z112" s="4">
        <f t="shared" si="27"/>
        <v>0.12285731678939138</v>
      </c>
      <c r="AA112" s="4">
        <f t="shared" ca="1" si="27"/>
        <v>0.24384419973005356</v>
      </c>
    </row>
    <row r="113" spans="1:109" x14ac:dyDescent="0.2">
      <c r="A113" s="14" t="s">
        <v>18</v>
      </c>
      <c r="B113" s="4">
        <f t="shared" ref="B113:T113" si="28">AVERAGE(B23:B32)/AVERAGE($U23:$U32)-1</f>
        <v>0.65736180844895653</v>
      </c>
      <c r="C113" s="4">
        <f t="shared" si="28"/>
        <v>0.56791162897813718</v>
      </c>
      <c r="D113" s="4">
        <f t="shared" si="28"/>
        <v>0.4786604548727813</v>
      </c>
      <c r="E113" s="4">
        <f t="shared" si="28"/>
        <v>0.41750262349064782</v>
      </c>
      <c r="F113" s="4">
        <f t="shared" si="28"/>
        <v>0.3285435198457034</v>
      </c>
      <c r="G113" s="4">
        <f t="shared" si="28"/>
        <v>0.22009014526512738</v>
      </c>
      <c r="H113" s="4">
        <f t="shared" si="28"/>
        <v>0.23173963237154771</v>
      </c>
      <c r="I113" s="4">
        <f t="shared" si="28"/>
        <v>0.20145807546591477</v>
      </c>
      <c r="J113" s="4">
        <f t="shared" si="28"/>
        <v>0.19508749435688766</v>
      </c>
      <c r="K113" s="4">
        <f t="shared" si="28"/>
        <v>0.1429808121197107</v>
      </c>
      <c r="L113" s="4">
        <f t="shared" si="28"/>
        <v>7.2197237068761577E-2</v>
      </c>
      <c r="M113" s="4">
        <f t="shared" si="28"/>
        <v>0.10401288120781649</v>
      </c>
      <c r="N113" s="4">
        <f t="shared" si="28"/>
        <v>0.1271321102255194</v>
      </c>
      <c r="O113" s="4">
        <f t="shared" si="28"/>
        <v>8.3033544631377687E-2</v>
      </c>
      <c r="P113" s="4">
        <f t="shared" si="28"/>
        <v>-7.1167999985768171E-2</v>
      </c>
      <c r="Q113" s="4">
        <f t="shared" si="28"/>
        <v>2.2004357714227929E-2</v>
      </c>
      <c r="R113" s="4">
        <f t="shared" si="28"/>
        <v>6.6025335138768515E-3</v>
      </c>
      <c r="S113" s="4">
        <f t="shared" si="28"/>
        <v>6.9844127763668995E-2</v>
      </c>
      <c r="T113" s="4">
        <f t="shared" si="28"/>
        <v>2.0585375212881285E-2</v>
      </c>
      <c r="U113" s="4">
        <f>AVERAGE(U23:U32)/AVERAGE($U23:$U32)-1</f>
        <v>0</v>
      </c>
      <c r="V113" s="4">
        <f t="shared" ref="V113:AA113" si="29">AVERAGE(V23:V32)/AVERAGE($U23:$U32)-1</f>
        <v>-3.4463851207260476E-2</v>
      </c>
      <c r="W113" s="4">
        <f t="shared" si="29"/>
        <v>8.0523964286249416E-2</v>
      </c>
      <c r="X113" s="4">
        <f t="shared" si="29"/>
        <v>3.2480138984239737E-2</v>
      </c>
      <c r="Y113" s="4">
        <f t="shared" si="29"/>
        <v>6.2106559841448972E-2</v>
      </c>
      <c r="Z113" s="4">
        <f t="shared" si="29"/>
        <v>-1.5888630094009204E-2</v>
      </c>
      <c r="AA113" s="4">
        <f t="shared" ca="1" si="29"/>
        <v>6.7133555596242456E-2</v>
      </c>
    </row>
    <row r="114" spans="1:109" x14ac:dyDescent="0.2">
      <c r="A114" s="14" t="s">
        <v>19</v>
      </c>
      <c r="B114" s="4">
        <f t="shared" ref="B114:T114" si="30">AVERAGE(B33:B42)/AVERAGE($U33:$U42)-1</f>
        <v>0.37377412249574249</v>
      </c>
      <c r="C114" s="4">
        <f t="shared" si="30"/>
        <v>0.42527178345562078</v>
      </c>
      <c r="D114" s="4">
        <f t="shared" si="30"/>
        <v>0.44344476013149969</v>
      </c>
      <c r="E114" s="4">
        <f t="shared" si="30"/>
        <v>0.33140231434271072</v>
      </c>
      <c r="F114" s="4">
        <f t="shared" si="30"/>
        <v>0.28221485532119894</v>
      </c>
      <c r="G114" s="4">
        <f t="shared" si="30"/>
        <v>0.20952292167475339</v>
      </c>
      <c r="H114" s="4">
        <f t="shared" si="30"/>
        <v>0.19417652270721963</v>
      </c>
      <c r="I114" s="4">
        <f t="shared" si="30"/>
        <v>0.17229000572922182</v>
      </c>
      <c r="J114" s="4">
        <f t="shared" si="30"/>
        <v>0.14979886943901155</v>
      </c>
      <c r="K114" s="4">
        <f t="shared" si="30"/>
        <v>4.5625162994554325E-2</v>
      </c>
      <c r="L114" s="4">
        <f t="shared" si="30"/>
        <v>5.7161873450823464E-2</v>
      </c>
      <c r="M114" s="4">
        <f t="shared" si="30"/>
        <v>4.1170006779580381E-2</v>
      </c>
      <c r="N114" s="4">
        <f t="shared" si="30"/>
        <v>3.7903407203655926E-2</v>
      </c>
      <c r="O114" s="4">
        <f t="shared" si="30"/>
        <v>-3.9610260175443446E-2</v>
      </c>
      <c r="P114" s="4">
        <f t="shared" si="30"/>
        <v>3.2505478151280354E-2</v>
      </c>
      <c r="Q114" s="4">
        <f t="shared" si="30"/>
        <v>3.312629385272392E-2</v>
      </c>
      <c r="R114" s="4">
        <f t="shared" si="30"/>
        <v>-3.000533667585692E-2</v>
      </c>
      <c r="S114" s="4">
        <f t="shared" si="30"/>
        <v>-1.1544367546506895E-2</v>
      </c>
      <c r="T114" s="4">
        <f t="shared" si="30"/>
        <v>2.0373866697150245E-2</v>
      </c>
      <c r="U114" s="4">
        <f>AVERAGE(U33:U42)/AVERAGE($U33:$U42)-1</f>
        <v>0</v>
      </c>
      <c r="V114" s="4">
        <f t="shared" ref="V114:AA114" si="31">AVERAGE(V33:V42)/AVERAGE($U33:$U42)-1</f>
        <v>7.5628311451268804E-2</v>
      </c>
      <c r="W114" s="4">
        <f t="shared" si="31"/>
        <v>3.0831782411605113E-2</v>
      </c>
      <c r="X114" s="4">
        <f t="shared" si="31"/>
        <v>2.3326677585403521E-2</v>
      </c>
      <c r="Y114" s="4">
        <f t="shared" si="31"/>
        <v>9.0434002621532006E-2</v>
      </c>
      <c r="Z114" s="4">
        <f t="shared" si="31"/>
        <v>8.4809825138714379E-2</v>
      </c>
      <c r="AA114" s="4">
        <f t="shared" ca="1" si="31"/>
        <v>6.3590749997584961E-2</v>
      </c>
    </row>
    <row r="115" spans="1:109" x14ac:dyDescent="0.2">
      <c r="A115" s="14" t="s">
        <v>20</v>
      </c>
      <c r="B115" s="4">
        <f t="shared" ref="B115:T115" si="32">AVERAGE(B43:B52)/AVERAGE($U43:$U52)-1</f>
        <v>0.65659280698512501</v>
      </c>
      <c r="C115" s="4">
        <f t="shared" si="32"/>
        <v>0.59869645657697013</v>
      </c>
      <c r="D115" s="4">
        <f t="shared" si="32"/>
        <v>0.53543819746357602</v>
      </c>
      <c r="E115" s="4">
        <f t="shared" si="32"/>
        <v>0.55968178769387156</v>
      </c>
      <c r="F115" s="4">
        <f t="shared" si="32"/>
        <v>0.42585969878515417</v>
      </c>
      <c r="G115" s="4">
        <f t="shared" si="32"/>
        <v>0.35946057311354873</v>
      </c>
      <c r="H115" s="4">
        <f t="shared" si="32"/>
        <v>0.2757250727663656</v>
      </c>
      <c r="I115" s="4">
        <f t="shared" si="32"/>
        <v>0.19869305137721582</v>
      </c>
      <c r="J115" s="4">
        <f t="shared" si="32"/>
        <v>0.24538321513964334</v>
      </c>
      <c r="K115" s="4">
        <f t="shared" si="32"/>
        <v>0.18505841770988307</v>
      </c>
      <c r="L115" s="4">
        <f t="shared" si="32"/>
        <v>0.15630755440124355</v>
      </c>
      <c r="M115" s="4">
        <f t="shared" si="32"/>
        <v>0.11750030413508927</v>
      </c>
      <c r="N115" s="4">
        <f t="shared" si="32"/>
        <v>0.10190125196980793</v>
      </c>
      <c r="O115" s="4">
        <f t="shared" si="32"/>
        <v>5.459923852996984E-2</v>
      </c>
      <c r="P115" s="4">
        <f t="shared" si="32"/>
        <v>6.4855551674955603E-2</v>
      </c>
      <c r="Q115" s="4">
        <f t="shared" si="32"/>
        <v>4.4638348028501751E-2</v>
      </c>
      <c r="R115" s="4">
        <f t="shared" si="32"/>
        <v>5.0795971546798047E-2</v>
      </c>
      <c r="S115" s="4">
        <f t="shared" si="32"/>
        <v>3.4299337584827061E-2</v>
      </c>
      <c r="T115" s="4">
        <f t="shared" si="32"/>
        <v>8.0618253104214332E-4</v>
      </c>
      <c r="U115" s="4">
        <f>AVERAGE(U43:U52)/AVERAGE($U43:$U52)-1</f>
        <v>0</v>
      </c>
      <c r="V115" s="4">
        <f t="shared" ref="V115:AA115" si="33">AVERAGE(V43:V52)/AVERAGE($U43:$U52)-1</f>
        <v>7.6479656552171926E-2</v>
      </c>
      <c r="W115" s="4">
        <f t="shared" si="33"/>
        <v>7.1068182809238767E-2</v>
      </c>
      <c r="X115" s="4">
        <f t="shared" si="33"/>
        <v>9.3298970446991092E-2</v>
      </c>
      <c r="Y115" s="4">
        <f t="shared" si="33"/>
        <v>1.8479799204256242E-2</v>
      </c>
      <c r="Z115" s="4">
        <f t="shared" si="33"/>
        <v>4.690724048432271E-2</v>
      </c>
      <c r="AA115" s="4">
        <f t="shared" ca="1" si="33"/>
        <v>2.4691353598703891E-2</v>
      </c>
    </row>
    <row r="116" spans="1:109" x14ac:dyDescent="0.2">
      <c r="A116" s="14" t="s">
        <v>21</v>
      </c>
      <c r="B116" s="4">
        <f t="shared" ref="B116:T116" si="34">AVERAGE(B53:B62)/AVERAGE($U53:$U62)-1</f>
        <v>0.63185122043890551</v>
      </c>
      <c r="C116" s="4">
        <f t="shared" si="34"/>
        <v>0.6060876861826654</v>
      </c>
      <c r="D116" s="4">
        <f t="shared" si="34"/>
        <v>0.53900676562893834</v>
      </c>
      <c r="E116" s="4">
        <f t="shared" si="34"/>
        <v>0.54895289633864586</v>
      </c>
      <c r="F116" s="4">
        <f t="shared" si="34"/>
        <v>0.49809828703220882</v>
      </c>
      <c r="G116" s="4">
        <f t="shared" si="34"/>
        <v>0.35872476250091601</v>
      </c>
      <c r="H116" s="4">
        <f t="shared" si="34"/>
        <v>0.34198660485364152</v>
      </c>
      <c r="I116" s="4">
        <f t="shared" si="34"/>
        <v>0.30377845845849549</v>
      </c>
      <c r="J116" s="4">
        <f t="shared" si="34"/>
        <v>0.30213110190139969</v>
      </c>
      <c r="K116" s="4">
        <f t="shared" si="34"/>
        <v>0.26320018379668197</v>
      </c>
      <c r="L116" s="4">
        <f t="shared" si="34"/>
        <v>0.24543276782783741</v>
      </c>
      <c r="M116" s="4">
        <f t="shared" si="34"/>
        <v>0.20008047564871623</v>
      </c>
      <c r="N116" s="4">
        <f t="shared" si="34"/>
        <v>0.20445762752109542</v>
      </c>
      <c r="O116" s="4">
        <f t="shared" si="34"/>
        <v>0.19328685648123312</v>
      </c>
      <c r="P116" s="4">
        <f t="shared" si="34"/>
        <v>0.10837271968253082</v>
      </c>
      <c r="Q116" s="4">
        <f t="shared" si="34"/>
        <v>9.4728118484587842E-2</v>
      </c>
      <c r="R116" s="4">
        <f t="shared" si="34"/>
        <v>7.5515957921033605E-2</v>
      </c>
      <c r="S116" s="4">
        <f t="shared" si="34"/>
        <v>4.1270344879348109E-2</v>
      </c>
      <c r="T116" s="4">
        <f t="shared" si="34"/>
        <v>3.7033052057477756E-2</v>
      </c>
      <c r="U116" s="4">
        <f>AVERAGE(U53:U62)/AVERAGE($U53:$U62)-1</f>
        <v>0</v>
      </c>
      <c r="V116" s="4">
        <f t="shared" ref="V116:AA116" si="35">AVERAGE(V53:V62)/AVERAGE($U53:$U62)-1</f>
        <v>3.2088950917322778E-2</v>
      </c>
      <c r="W116" s="4">
        <f t="shared" si="35"/>
        <v>9.8556988153869485E-2</v>
      </c>
      <c r="X116" s="4">
        <f t="shared" si="35"/>
        <v>4.5342398471412748E-2</v>
      </c>
      <c r="Y116" s="4">
        <f t="shared" si="35"/>
        <v>1.7681235274897622E-2</v>
      </c>
      <c r="Z116" s="4">
        <f t="shared" si="35"/>
        <v>-9.7587820072532194E-3</v>
      </c>
      <c r="AA116" s="4">
        <f t="shared" ca="1" si="35"/>
        <v>-1.3625914328015298E-2</v>
      </c>
    </row>
    <row r="117" spans="1:109" x14ac:dyDescent="0.2">
      <c r="A117" s="14" t="s">
        <v>22</v>
      </c>
      <c r="B117" s="4">
        <f t="shared" ref="B117:T117" si="36">AVERAGE(B63:B72)/AVERAGE($U63:$U72)-1</f>
        <v>0.7034630309432055</v>
      </c>
      <c r="C117" s="4">
        <f t="shared" si="36"/>
        <v>0.6468938612862094</v>
      </c>
      <c r="D117" s="4">
        <f t="shared" si="36"/>
        <v>0.62183831286864333</v>
      </c>
      <c r="E117" s="4">
        <f t="shared" si="36"/>
        <v>0.54229279558881904</v>
      </c>
      <c r="F117" s="4">
        <f t="shared" si="36"/>
        <v>0.4770666930815759</v>
      </c>
      <c r="G117" s="4">
        <f t="shared" si="36"/>
        <v>0.42181078622185475</v>
      </c>
      <c r="H117" s="4">
        <f t="shared" si="36"/>
        <v>0.34983441794087478</v>
      </c>
      <c r="I117" s="4">
        <f t="shared" si="36"/>
        <v>0.30215024786538791</v>
      </c>
      <c r="J117" s="4">
        <f t="shared" si="36"/>
        <v>0.25285616304623848</v>
      </c>
      <c r="K117" s="4">
        <f t="shared" si="36"/>
        <v>0.24631563159731407</v>
      </c>
      <c r="L117" s="4">
        <f t="shared" si="36"/>
        <v>0.23784003759104966</v>
      </c>
      <c r="M117" s="4">
        <f t="shared" si="36"/>
        <v>0.14801529024576077</v>
      </c>
      <c r="N117" s="4">
        <f t="shared" si="36"/>
        <v>0.15439336633571554</v>
      </c>
      <c r="O117" s="4">
        <f t="shared" si="36"/>
        <v>0.14386709708147194</v>
      </c>
      <c r="P117" s="4">
        <f t="shared" si="36"/>
        <v>8.6414745216574662E-2</v>
      </c>
      <c r="Q117" s="4">
        <f t="shared" si="36"/>
        <v>9.7800110428176712E-2</v>
      </c>
      <c r="R117" s="4">
        <f t="shared" si="36"/>
        <v>9.5345375046518077E-2</v>
      </c>
      <c r="S117" s="4">
        <f t="shared" si="36"/>
        <v>4.9383403344681609E-2</v>
      </c>
      <c r="T117" s="4">
        <f t="shared" si="36"/>
        <v>5.355263677969524E-2</v>
      </c>
      <c r="U117" s="4">
        <f>AVERAGE(U63:U72)/AVERAGE($U63:$U72)-1</f>
        <v>0</v>
      </c>
      <c r="V117" s="4">
        <f t="shared" ref="V117:AA117" si="37">AVERAGE(V63:V72)/AVERAGE($U63:$U72)-1</f>
        <v>7.2057243938924209E-2</v>
      </c>
      <c r="W117" s="4">
        <f t="shared" si="37"/>
        <v>8.6206573222116889E-2</v>
      </c>
      <c r="X117" s="4">
        <f t="shared" si="37"/>
        <v>2.7366011574648352E-2</v>
      </c>
      <c r="Y117" s="4">
        <f t="shared" si="37"/>
        <v>6.6834982045607116E-3</v>
      </c>
      <c r="Z117" s="4">
        <f t="shared" si="37"/>
        <v>-2.1271981801842421E-2</v>
      </c>
      <c r="AA117" s="4">
        <f t="shared" ca="1" si="37"/>
        <v>-5.1978023766408477E-2</v>
      </c>
    </row>
    <row r="118" spans="1:109" x14ac:dyDescent="0.2">
      <c r="A118" s="14" t="s">
        <v>23</v>
      </c>
      <c r="B118" s="4">
        <f t="shared" ref="B118:T118" si="38">AVERAGE(B73:B82)/AVERAGE($U73:$U82)-1</f>
        <v>0.76689337479719</v>
      </c>
      <c r="C118" s="4">
        <f t="shared" si="38"/>
        <v>0.72078112199554201</v>
      </c>
      <c r="D118" s="4">
        <f t="shared" si="38"/>
        <v>0.71093880124485809</v>
      </c>
      <c r="E118" s="4">
        <f t="shared" si="38"/>
        <v>0.6431039168424979</v>
      </c>
      <c r="F118" s="4">
        <f t="shared" si="38"/>
        <v>0.54425395269110344</v>
      </c>
      <c r="G118" s="4">
        <f t="shared" si="38"/>
        <v>0.5136582970171184</v>
      </c>
      <c r="H118" s="4">
        <f t="shared" si="38"/>
        <v>0.44019201604519087</v>
      </c>
      <c r="I118" s="4">
        <f t="shared" si="38"/>
        <v>0.38067512327748498</v>
      </c>
      <c r="J118" s="4">
        <f t="shared" si="38"/>
        <v>0.32401759120293039</v>
      </c>
      <c r="K118" s="4">
        <f t="shared" si="38"/>
        <v>0.29318766327618651</v>
      </c>
      <c r="L118" s="4">
        <f t="shared" si="38"/>
        <v>0.25593970301083635</v>
      </c>
      <c r="M118" s="4">
        <f t="shared" si="38"/>
        <v>0.18976638739755303</v>
      </c>
      <c r="N118" s="4">
        <f t="shared" si="38"/>
        <v>0.17935869074470179</v>
      </c>
      <c r="O118" s="4">
        <f t="shared" si="38"/>
        <v>0.13678735986211898</v>
      </c>
      <c r="P118" s="4">
        <f t="shared" si="38"/>
        <v>7.3964714204622695E-2</v>
      </c>
      <c r="Q118" s="4">
        <f t="shared" si="38"/>
        <v>0.10665981723404561</v>
      </c>
      <c r="R118" s="4">
        <f t="shared" si="38"/>
        <v>7.2841176496625692E-2</v>
      </c>
      <c r="S118" s="4">
        <f t="shared" si="38"/>
        <v>3.8908713720787969E-2</v>
      </c>
      <c r="T118" s="4">
        <f t="shared" si="38"/>
        <v>3.2085944200272776E-2</v>
      </c>
      <c r="U118" s="4">
        <f>AVERAGE(U73:U82)/AVERAGE($U73:$U82)-1</f>
        <v>0</v>
      </c>
      <c r="V118" s="4">
        <f t="shared" ref="V118:AA118" si="39">AVERAGE(V73:V82)/AVERAGE($U73:$U82)-1</f>
        <v>0.11704139478955589</v>
      </c>
      <c r="W118" s="4">
        <f t="shared" si="39"/>
        <v>0.11301629980410266</v>
      </c>
      <c r="X118" s="4">
        <f t="shared" si="39"/>
        <v>5.3389384336988144E-2</v>
      </c>
      <c r="Y118" s="4">
        <f t="shared" si="39"/>
        <v>1.5534002030328731E-2</v>
      </c>
      <c r="Z118" s="4">
        <f t="shared" si="39"/>
        <v>-2.5389890821534422E-3</v>
      </c>
      <c r="AA118" s="4">
        <f t="shared" ca="1" si="39"/>
        <v>-3.2751368991827845E-2</v>
      </c>
    </row>
    <row r="119" spans="1:109" x14ac:dyDescent="0.2">
      <c r="A119" s="14" t="s">
        <v>24</v>
      </c>
      <c r="B119" s="4">
        <f t="shared" ref="B119:T119" si="40">AVERAGE(B83:B92)/AVERAGE($U83:$U92)-1</f>
        <v>0.37289387653312112</v>
      </c>
      <c r="C119" s="4">
        <f t="shared" si="40"/>
        <v>0.36595438732986185</v>
      </c>
      <c r="D119" s="4">
        <f t="shared" si="40"/>
        <v>0.37769000466934544</v>
      </c>
      <c r="E119" s="4">
        <f t="shared" si="40"/>
        <v>0.37753863610654403</v>
      </c>
      <c r="F119" s="4">
        <f t="shared" si="40"/>
        <v>0.28724863070003015</v>
      </c>
      <c r="G119" s="4">
        <f t="shared" si="40"/>
        <v>0.28044806612215978</v>
      </c>
      <c r="H119" s="4">
        <f t="shared" si="40"/>
        <v>0.23536957165753236</v>
      </c>
      <c r="I119" s="4">
        <f t="shared" si="40"/>
        <v>0.2058896704033224</v>
      </c>
      <c r="J119" s="4">
        <f t="shared" si="40"/>
        <v>0.17499898141654979</v>
      </c>
      <c r="K119" s="4">
        <f t="shared" si="40"/>
        <v>0.1432863709118104</v>
      </c>
      <c r="L119" s="4">
        <f t="shared" si="40"/>
        <v>0.11368292344261577</v>
      </c>
      <c r="M119" s="4">
        <f t="shared" si="40"/>
        <v>8.616056104167491E-2</v>
      </c>
      <c r="N119" s="4">
        <f t="shared" si="40"/>
        <v>9.7569406937149772E-2</v>
      </c>
      <c r="O119" s="4">
        <f t="shared" si="40"/>
        <v>7.8312722236341781E-2</v>
      </c>
      <c r="P119" s="4">
        <f t="shared" si="40"/>
        <v>3.2230927743637228E-2</v>
      </c>
      <c r="Q119" s="4">
        <f t="shared" si="40"/>
        <v>5.8224597363141228E-2</v>
      </c>
      <c r="R119" s="4">
        <f t="shared" si="40"/>
        <v>5.4406946664766975E-2</v>
      </c>
      <c r="S119" s="4">
        <f t="shared" si="40"/>
        <v>3.6644684502386227E-2</v>
      </c>
      <c r="T119" s="4">
        <f t="shared" si="40"/>
        <v>3.0466356793937832E-2</v>
      </c>
      <c r="U119" s="4">
        <f>AVERAGE(U83:U92)/AVERAGE($U83:$U92)-1</f>
        <v>0</v>
      </c>
      <c r="V119" s="4">
        <f t="shared" ref="V119:AA119" si="41">AVERAGE(V83:V92)/AVERAGE($U83:$U92)-1</f>
        <v>0.11739290419906956</v>
      </c>
      <c r="W119" s="4">
        <f t="shared" si="41"/>
        <v>7.6514972344817744E-2</v>
      </c>
      <c r="X119" s="4">
        <f t="shared" si="41"/>
        <v>1.3371691462929602E-2</v>
      </c>
      <c r="Y119" s="4">
        <f t="shared" si="41"/>
        <v>-4.6344752180363935E-3</v>
      </c>
      <c r="Z119" s="4">
        <f t="shared" si="41"/>
        <v>-2.2276326429249815E-2</v>
      </c>
      <c r="AA119" s="4">
        <f t="shared" ca="1" si="41"/>
        <v>-3.613286219800893E-2</v>
      </c>
    </row>
    <row r="120" spans="1:109" x14ac:dyDescent="0.2">
      <c r="A120" s="14" t="s">
        <v>25</v>
      </c>
      <c r="B120" s="4">
        <f t="shared" ref="B120:T120" si="42">AVERAGE(B93:B102)/AVERAGE($U93:$U102)-1</f>
        <v>9.1057155998805372E-2</v>
      </c>
      <c r="C120" s="4">
        <f t="shared" si="42"/>
        <v>0.10924698547081291</v>
      </c>
      <c r="D120" s="4">
        <f t="shared" si="42"/>
        <v>8.2672745817921056E-2</v>
      </c>
      <c r="E120" s="4">
        <f t="shared" si="42"/>
        <v>0.13485091109618774</v>
      </c>
      <c r="F120" s="4">
        <f t="shared" si="42"/>
        <v>7.5529595828955465E-2</v>
      </c>
      <c r="G120" s="4">
        <f t="shared" si="42"/>
        <v>0.10564245563754704</v>
      </c>
      <c r="H120" s="4">
        <f t="shared" si="42"/>
        <v>5.9295452830046003E-2</v>
      </c>
      <c r="I120" s="4">
        <f t="shared" si="42"/>
        <v>6.6718876215322132E-2</v>
      </c>
      <c r="J120" s="4">
        <f t="shared" si="42"/>
        <v>6.5554331643713715E-2</v>
      </c>
      <c r="K120" s="4">
        <f t="shared" si="42"/>
        <v>7.3340245721387198E-3</v>
      </c>
      <c r="L120" s="4">
        <f t="shared" si="42"/>
        <v>4.4730814733764612E-2</v>
      </c>
      <c r="M120" s="4">
        <f t="shared" si="42"/>
        <v>-2.4047855466166057E-3</v>
      </c>
      <c r="N120" s="4">
        <f t="shared" si="42"/>
        <v>6.1767413457629372E-2</v>
      </c>
      <c r="O120" s="4">
        <f t="shared" si="42"/>
        <v>1.5155438913181607E-2</v>
      </c>
      <c r="P120" s="4">
        <f t="shared" si="42"/>
        <v>-2.1949054083932773E-2</v>
      </c>
      <c r="Q120" s="4">
        <f t="shared" si="42"/>
        <v>8.6153239511932433E-3</v>
      </c>
      <c r="R120" s="4">
        <f t="shared" si="42"/>
        <v>-8.9864029409343349E-3</v>
      </c>
      <c r="S120" s="4">
        <f t="shared" si="42"/>
        <v>1.4325383041595252E-2</v>
      </c>
      <c r="T120" s="4">
        <f t="shared" si="42"/>
        <v>-3.5137678843753961E-2</v>
      </c>
      <c r="U120" s="4">
        <f>AVERAGE(U93:U102)/AVERAGE($U93:$U102)-1</f>
        <v>0</v>
      </c>
      <c r="V120" s="4">
        <f t="shared" ref="V120:AA120" si="43">AVERAGE(V93:V102)/AVERAGE($U93:$U102)-1</f>
        <v>6.4751854164638356E-2</v>
      </c>
      <c r="W120" s="4">
        <f t="shared" si="43"/>
        <v>6.0273891866638563E-2</v>
      </c>
      <c r="X120" s="4">
        <f t="shared" si="43"/>
        <v>8.6476089525782118E-2</v>
      </c>
      <c r="Y120" s="4">
        <f t="shared" si="43"/>
        <v>1.4706032576612627E-2</v>
      </c>
      <c r="Z120" s="4">
        <f t="shared" si="43"/>
        <v>4.0123646210920683E-2</v>
      </c>
      <c r="AA120" s="4">
        <f t="shared" ca="1" si="43"/>
        <v>1.2141002194304473E-2</v>
      </c>
    </row>
    <row r="121" spans="1:109" x14ac:dyDescent="0.2">
      <c r="A121" s="14"/>
    </row>
    <row r="122" spans="1:109" x14ac:dyDescent="0.2">
      <c r="A122" s="8" t="s">
        <v>22</v>
      </c>
      <c r="B122" s="12">
        <f>100000*SUM('Deaths male'!B63:B73)/SUM('Counts male'!B63:B73)</f>
        <v>1847.3660537681608</v>
      </c>
      <c r="C122" s="12">
        <f>100000*SUM('Deaths male'!C63:C73)/SUM('Counts male'!C63:C73)</f>
        <v>1784.4729862685545</v>
      </c>
      <c r="D122" s="12">
        <f>100000*SUM('Deaths male'!D63:D73)/SUM('Counts male'!D63:D73)</f>
        <v>1740.4399110103682</v>
      </c>
      <c r="E122" s="12">
        <f>100000*SUM('Deaths male'!E63:E73)/SUM('Counts male'!E63:E73)</f>
        <v>1636.4664607542331</v>
      </c>
      <c r="F122" s="12">
        <f>100000*SUM('Deaths male'!F63:F73)/SUM('Counts male'!F63:F73)</f>
        <v>1567.3001047182781</v>
      </c>
      <c r="G122" s="12">
        <f>100000*SUM('Deaths male'!G63:G73)/SUM('Counts male'!G63:G73)</f>
        <v>1509.4605067353277</v>
      </c>
      <c r="H122" s="12">
        <f>100000*SUM('Deaths male'!H63:H73)/SUM('Counts male'!H63:H73)</f>
        <v>1408.1406384027157</v>
      </c>
      <c r="I122" s="12">
        <f>100000*SUM('Deaths male'!I63:I73)/SUM('Counts male'!I63:I73)</f>
        <v>1341.6924364718282</v>
      </c>
      <c r="J122" s="12">
        <f>100000*SUM('Deaths male'!J63:J73)/SUM('Counts male'!J63:J73)</f>
        <v>1292.8940752582928</v>
      </c>
      <c r="K122" s="12">
        <f>100000*SUM('Deaths male'!K63:K73)/SUM('Counts male'!K63:K73)</f>
        <v>1297.5782905829578</v>
      </c>
      <c r="L122" s="12">
        <f>100000*SUM('Deaths male'!L63:L73)/SUM('Counts male'!L63:L73)</f>
        <v>1283.4030532928582</v>
      </c>
      <c r="M122" s="12">
        <f>100000*SUM('Deaths male'!M63:M73)/SUM('Counts male'!M63:M73)</f>
        <v>1206.6894275176196</v>
      </c>
      <c r="N122" s="12">
        <f>100000*SUM('Deaths male'!N63:N73)/SUM('Counts male'!N63:N73)</f>
        <v>1224.3091198422126</v>
      </c>
      <c r="O122" s="12">
        <f>100000*SUM('Deaths male'!O63:O73)/SUM('Counts male'!O63:O73)</f>
        <v>1226.1398576343315</v>
      </c>
      <c r="P122" s="12">
        <f>100000*SUM('Deaths male'!P63:P73)/SUM('Counts male'!P63:P73)</f>
        <v>1179.4349675284705</v>
      </c>
      <c r="Q122" s="12">
        <f>100000*SUM('Deaths male'!Q63:Q73)/SUM('Counts male'!Q63:Q73)</f>
        <v>1210.7604238503582</v>
      </c>
      <c r="R122" s="12">
        <f>100000*SUM('Deaths male'!R63:R73)/SUM('Counts male'!R63:R73)</f>
        <v>1198.0052087182987</v>
      </c>
      <c r="S122" s="12">
        <f>100000*SUM('Deaths male'!S63:S73)/SUM('Counts male'!S63:S73)</f>
        <v>1164.3249505203457</v>
      </c>
      <c r="T122" s="12">
        <f>100000*SUM('Deaths male'!T63:T73)/SUM('Counts male'!T63:T73)</f>
        <v>1162.6685803803507</v>
      </c>
      <c r="U122" s="12">
        <f>100000*SUM('Deaths male'!U63:U73)/SUM('Counts male'!U63:U73)</f>
        <v>1094.9580818024174</v>
      </c>
      <c r="V122" s="12">
        <f>100000*SUM('Deaths male'!V63:V73)/SUM('Counts male'!V63:V73)</f>
        <v>1167.0246505678567</v>
      </c>
      <c r="W122" s="12">
        <f>100000*SUM('Deaths male'!W63:W73)/SUM('Counts male'!W63:W73)</f>
        <v>1188.3760614137136</v>
      </c>
      <c r="X122" s="12">
        <f>100000*SUM('Deaths male'!X63:X73)/SUM('Counts male'!X63:X73)</f>
        <v>1113.7863221158264</v>
      </c>
      <c r="Y122" s="12">
        <f>100000*SUM('Deaths male'!Y63:Y73)/SUM('Counts male'!Y63:Y73)</f>
        <v>1086.6275895189037</v>
      </c>
      <c r="Z122" s="12">
        <f>100000*SUM('Deaths male'!Z63:Z73)/SUM('Counts male'!Z63:Z73)</f>
        <v>1053.6757786351127</v>
      </c>
      <c r="AA122" s="12">
        <f ca="1">100000*SUM('Deaths male'!AA63:AA73)/SUM('Counts male'!AA63:AA73)</f>
        <v>1025.5444718857993</v>
      </c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  <c r="BN122" s="12"/>
      <c r="BO122" s="12"/>
      <c r="BP122" s="12"/>
      <c r="BQ122" s="12"/>
      <c r="BR122" s="12"/>
      <c r="BS122" s="12"/>
      <c r="BT122" s="12"/>
      <c r="BU122" s="12"/>
      <c r="BV122" s="12"/>
      <c r="BW122" s="12"/>
      <c r="BX122" s="12"/>
      <c r="BY122" s="12"/>
      <c r="BZ122" s="12"/>
      <c r="CA122" s="12"/>
      <c r="CB122" s="12"/>
      <c r="CC122" s="12"/>
      <c r="CD122" s="12"/>
      <c r="CE122" s="12"/>
      <c r="CF122" s="12"/>
      <c r="CG122" s="12"/>
      <c r="CH122" s="12"/>
      <c r="CI122" s="12"/>
      <c r="CJ122" s="12"/>
      <c r="CK122" s="12"/>
      <c r="CL122" s="12"/>
      <c r="CM122" s="12"/>
      <c r="CN122" s="12"/>
      <c r="CO122" s="12"/>
      <c r="CP122" s="12"/>
      <c r="CQ122" s="12"/>
      <c r="CR122" s="12"/>
      <c r="CS122" s="12"/>
      <c r="CT122" s="12"/>
      <c r="CU122" s="12"/>
      <c r="CV122" s="12"/>
      <c r="CW122" s="12"/>
      <c r="CX122" s="12"/>
      <c r="CY122" s="12"/>
      <c r="CZ122" s="12"/>
      <c r="DA122" s="12"/>
      <c r="DB122" s="12"/>
      <c r="DC122" s="12"/>
      <c r="DD122" s="12"/>
      <c r="DE122" s="12"/>
    </row>
    <row r="123" spans="1:109" x14ac:dyDescent="0.2">
      <c r="A123" s="8" t="s">
        <v>32</v>
      </c>
      <c r="B123" s="12">
        <f ca="1">100000*SUM('Baseline male'!B63:B73)/SUM('Counts male'!B63:B73)</f>
        <v>1564.2173660661833</v>
      </c>
      <c r="C123" s="12">
        <f ca="1">100000*SUM('Baseline male'!C63:C73)/SUM('Counts male'!C63:C73)</f>
        <v>1532.1754039205853</v>
      </c>
      <c r="D123" s="12">
        <f ca="1">100000*SUM('Baseline male'!D63:D73)/SUM('Counts male'!D63:D73)</f>
        <v>1501.1356882582934</v>
      </c>
      <c r="E123" s="12">
        <f ca="1">100000*SUM('Baseline male'!E63:E73)/SUM('Counts male'!E63:E73)</f>
        <v>1466.8082162629237</v>
      </c>
      <c r="F123" s="12">
        <f ca="1">100000*SUM('Baseline male'!F63:F73)/SUM('Counts male'!F63:F73)</f>
        <v>1435.4882109584587</v>
      </c>
      <c r="G123" s="12">
        <f ca="1">100000*SUM('Baseline male'!G63:G73)/SUM('Counts male'!G63:G73)</f>
        <v>1410.5728885794742</v>
      </c>
      <c r="H123" s="12">
        <f ca="1">100000*SUM('Baseline male'!H63:H73)/SUM('Counts male'!H63:H73)</f>
        <v>1366.0772565341631</v>
      </c>
      <c r="I123" s="12">
        <f ca="1">100000*SUM('Baseline male'!I63:I73)/SUM('Counts male'!I63:I73)</f>
        <v>1331.8554694733855</v>
      </c>
      <c r="J123" s="12">
        <f ca="1">100000*SUM('Baseline male'!J63:J73)/SUM('Counts male'!J63:J73)</f>
        <v>1308.3649171184757</v>
      </c>
      <c r="K123" s="12">
        <f ca="1">100000*SUM('Baseline male'!K63:K73)/SUM('Counts male'!K63:K73)</f>
        <v>1288.4681024361114</v>
      </c>
      <c r="L123" s="12">
        <f ca="1">100000*SUM('Baseline male'!L63:L73)/SUM('Counts male'!L63:L73)</f>
        <v>1272.2268440631794</v>
      </c>
      <c r="M123" s="12">
        <f ca="1">100000*SUM('Baseline male'!M63:M73)/SUM('Counts male'!M63:M73)</f>
        <v>1257.8295755969721</v>
      </c>
      <c r="N123" s="12">
        <f ca="1">100000*SUM('Baseline male'!N63:N73)/SUM('Counts male'!N63:N73)</f>
        <v>1246.6216520651806</v>
      </c>
      <c r="O123" s="12">
        <f ca="1">100000*SUM('Baseline male'!O63:O73)/SUM('Counts male'!O63:O73)</f>
        <v>1235.3639196599308</v>
      </c>
      <c r="P123" s="12">
        <f ca="1">100000*SUM('Baseline male'!P63:P73)/SUM('Counts male'!P63:P73)</f>
        <v>1222.1113698034858</v>
      </c>
      <c r="Q123" s="12">
        <f ca="1">100000*SUM('Baseline male'!Q63:Q73)/SUM('Counts male'!Q63:Q73)</f>
        <v>1208.7733114882196</v>
      </c>
      <c r="R123" s="12">
        <f ca="1">100000*SUM('Baseline male'!R63:R73)/SUM('Counts male'!R63:R73)</f>
        <v>1198.6737436478936</v>
      </c>
      <c r="S123" s="12">
        <f ca="1">100000*SUM('Baseline male'!S63:S73)/SUM('Counts male'!S63:S73)</f>
        <v>1168.6925862750702</v>
      </c>
      <c r="T123" s="12">
        <f ca="1">100000*SUM('Baseline male'!T63:T73)/SUM('Counts male'!T63:T73)</f>
        <v>1140.0416026725195</v>
      </c>
      <c r="U123" s="12">
        <f ca="1">100000*SUM('Baseline male'!U63:U73)/SUM('Counts male'!U63:U73)</f>
        <v>1113.7827269859238</v>
      </c>
      <c r="V123" s="12">
        <f ca="1">100000*SUM('Baseline male'!V63:V73)/SUM('Counts male'!V63:V73)</f>
        <v>1090.5195975436845</v>
      </c>
      <c r="W123" s="12">
        <f ca="1">100000*SUM('Baseline male'!W63:W73)/SUM('Counts male'!W63:W73)</f>
        <v>1068.6363706645413</v>
      </c>
      <c r="X123" s="12">
        <f ca="1">100000*SUM('Baseline male'!X63:X73)/SUM('Counts male'!X63:X73)</f>
        <v>1048.4861875937431</v>
      </c>
      <c r="Y123" s="12">
        <f ca="1">100000*SUM('Baseline male'!Y63:Y73)/SUM('Counts male'!Y63:Y73)</f>
        <v>1027.7550151814175</v>
      </c>
      <c r="Z123" s="12">
        <f ca="1">100000*SUM('Baseline male'!Z63:Z73)/SUM('Counts male'!Z63:Z73)</f>
        <v>1008.5857295927404</v>
      </c>
      <c r="AA123" s="12">
        <f ca="1">100000*SUM('Baseline male'!AA63:AA73)/SUM('Counts male'!AA63:AA73)</f>
        <v>991.58768961631563</v>
      </c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  <c r="BN123" s="12"/>
      <c r="BO123" s="12"/>
      <c r="BP123" s="12"/>
      <c r="BQ123" s="12"/>
      <c r="BR123" s="12"/>
      <c r="BS123" s="12"/>
      <c r="BT123" s="12"/>
      <c r="BU123" s="12"/>
      <c r="BV123" s="12"/>
      <c r="BW123" s="12"/>
      <c r="BX123" s="12"/>
      <c r="BY123" s="12"/>
      <c r="BZ123" s="12"/>
      <c r="CA123" s="12"/>
      <c r="CB123" s="12"/>
      <c r="CC123" s="12"/>
      <c r="CD123" s="12"/>
      <c r="CE123" s="12"/>
      <c r="CF123" s="12"/>
      <c r="CG123" s="12"/>
      <c r="CH123" s="12"/>
      <c r="CI123" s="12"/>
      <c r="CJ123" s="12"/>
      <c r="CK123" s="12"/>
      <c r="CL123" s="12"/>
      <c r="CM123" s="12"/>
      <c r="CN123" s="12"/>
      <c r="CO123" s="12"/>
      <c r="CP123" s="12"/>
      <c r="CQ123" s="12"/>
      <c r="CR123" s="12"/>
      <c r="CS123" s="12"/>
      <c r="CT123" s="12"/>
      <c r="CU123" s="12"/>
      <c r="CV123" s="12"/>
      <c r="CW123" s="12"/>
      <c r="CX123" s="12"/>
      <c r="CY123" s="12"/>
      <c r="CZ123" s="12"/>
      <c r="DA123" s="12"/>
      <c r="DB123" s="12"/>
      <c r="DC123" s="12"/>
      <c r="DD123" s="12"/>
      <c r="DE123" s="12"/>
    </row>
    <row r="124" spans="1:109" x14ac:dyDescent="0.2">
      <c r="A124" s="14" t="s">
        <v>34</v>
      </c>
      <c r="B124" s="12">
        <f ca="1">100000*'Baseline male'!B63/'Counts male'!B63</f>
        <v>903.72306649016878</v>
      </c>
      <c r="C124" s="12">
        <f ca="1">100000*'Baseline male'!C63/'Counts male'!C63</f>
        <v>890.36755319228473</v>
      </c>
      <c r="D124" s="12">
        <f ca="1">100000*'Baseline male'!D63/'Counts male'!D63</f>
        <v>877.20941201210348</v>
      </c>
      <c r="E124" s="12">
        <f ca="1">100000*'Baseline male'!E63/'Counts male'!E63</f>
        <v>864.24572612029885</v>
      </c>
      <c r="F124" s="12">
        <f ca="1">100000*'Baseline male'!F63/'Counts male'!F63</f>
        <v>851.47362179339825</v>
      </c>
      <c r="G124" s="12">
        <f ca="1">100000*'Baseline male'!G63/'Counts male'!G63</f>
        <v>838.89026777674712</v>
      </c>
      <c r="H124" s="12">
        <f ca="1">100000*'Baseline male'!H63/'Counts male'!H63</f>
        <v>826.49287465689383</v>
      </c>
      <c r="I124" s="12">
        <f ca="1">100000*'Baseline male'!I63/'Counts male'!I63</f>
        <v>814.27869424324524</v>
      </c>
      <c r="J124" s="12">
        <f ca="1">100000*'Baseline male'!J63/'Counts male'!J63</f>
        <v>802.24501895886226</v>
      </c>
      <c r="K124" s="12">
        <f ca="1">100000*'Baseline male'!K63/'Counts male'!K63</f>
        <v>790.38918124025861</v>
      </c>
      <c r="L124" s="12">
        <f ca="1">100000*'Baseline male'!L63/'Counts male'!L63</f>
        <v>778.7085529460677</v>
      </c>
      <c r="M124" s="12">
        <f ca="1">100000*'Baseline male'!M63/'Counts male'!M63</f>
        <v>767.20054477445103</v>
      </c>
      <c r="N124" s="12">
        <f ca="1">100000*'Baseline male'!N63/'Counts male'!N63</f>
        <v>755.86260568911439</v>
      </c>
      <c r="O124" s="12">
        <f ca="1">100000*'Baseline male'!O63/'Counts male'!O63</f>
        <v>744.69222235380744</v>
      </c>
      <c r="P124" s="12">
        <f ca="1">100000*'Baseline male'!P63/'Counts male'!P63</f>
        <v>733.68691857517979</v>
      </c>
      <c r="Q124" s="12">
        <f ca="1">100000*'Baseline male'!Q63/'Counts male'!Q63</f>
        <v>722.84425475387184</v>
      </c>
      <c r="R124" s="12">
        <f ca="1">100000*'Baseline male'!R63/'Counts male'!R63</f>
        <v>712.16182734371614</v>
      </c>
      <c r="S124" s="12">
        <f ca="1">100000*'Baseline male'!S63/'Counts male'!S63</f>
        <v>701.63726831893246</v>
      </c>
      <c r="T124" s="12">
        <f ca="1">100000*'Baseline male'!T63/'Counts male'!T63</f>
        <v>691.26824464919446</v>
      </c>
      <c r="U124" s="12">
        <f ca="1">100000*'Baseline male'!U63/'Counts male'!U63</f>
        <v>681.05245778245774</v>
      </c>
      <c r="V124" s="12">
        <f ca="1">100000*'Baseline male'!V63/'Counts male'!V63</f>
        <v>670.98764313542642</v>
      </c>
      <c r="W124" s="12">
        <f ca="1">100000*'Baseline male'!W63/'Counts male'!W63</f>
        <v>661.07156959155338</v>
      </c>
      <c r="X124" s="12">
        <f ca="1">100000*'Baseline male'!X63/'Counts male'!X63</f>
        <v>651.30203900645643</v>
      </c>
      <c r="Y124" s="12">
        <f ca="1">100000*'Baseline male'!Y63/'Counts male'!Y63</f>
        <v>641.67688572064685</v>
      </c>
      <c r="Z124" s="12">
        <f ca="1">100000*'Baseline male'!Z63/'Counts male'!Z63</f>
        <v>632.19397607945518</v>
      </c>
      <c r="AA124" s="12">
        <f ca="1">100000*'Baseline male'!AA63/'Counts male'!AA63</f>
        <v>622.85120796005424</v>
      </c>
    </row>
    <row r="125" spans="1:109" x14ac:dyDescent="0.2">
      <c r="A125" s="14"/>
    </row>
    <row r="126" spans="1:109" x14ac:dyDescent="0.2">
      <c r="A126" s="14"/>
    </row>
    <row r="127" spans="1:109" x14ac:dyDescent="0.2">
      <c r="A127" s="14"/>
    </row>
    <row r="128" spans="1:109" x14ac:dyDescent="0.2">
      <c r="A128" s="14"/>
    </row>
    <row r="129" spans="1:1" x14ac:dyDescent="0.2">
      <c r="A129" s="14"/>
    </row>
    <row r="130" spans="1:1" x14ac:dyDescent="0.2">
      <c r="A130" s="14"/>
    </row>
    <row r="131" spans="1:1" x14ac:dyDescent="0.2">
      <c r="A131" s="14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B02C85-EFEB-434E-BE90-4F23DF1D3039}">
  <dimension ref="A1:BO139"/>
  <sheetViews>
    <sheetView zoomScaleNormal="100" workbookViewId="0">
      <pane xSplit="1" ySplit="2" topLeftCell="H103" activePane="bottomRight" state="frozen"/>
      <selection pane="topRight" activeCell="B1" sqref="B1"/>
      <selection pane="bottomLeft" activeCell="A3" sqref="A3"/>
      <selection pane="bottomRight" activeCell="P129" sqref="P129"/>
    </sheetView>
  </sheetViews>
  <sheetFormatPr baseColWidth="10" defaultRowHeight="16" x14ac:dyDescent="0.2"/>
  <cols>
    <col min="1" max="1" width="10.83203125" style="8"/>
  </cols>
  <sheetData>
    <row r="1" spans="1:67" s="8" customForma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H1" s="8" t="s">
        <v>15</v>
      </c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</row>
    <row r="2" spans="1:67" s="8" customFormat="1" x14ac:dyDescent="0.2">
      <c r="A2" s="1" t="s">
        <v>0</v>
      </c>
      <c r="B2" s="1">
        <v>2000</v>
      </c>
      <c r="C2" s="1">
        <f>B2+1</f>
        <v>2001</v>
      </c>
      <c r="D2" s="1">
        <f t="shared" ref="D2:K2" si="0">C2+1</f>
        <v>2002</v>
      </c>
      <c r="E2" s="1">
        <f t="shared" si="0"/>
        <v>2003</v>
      </c>
      <c r="F2" s="1">
        <f t="shared" si="0"/>
        <v>2004</v>
      </c>
      <c r="G2" s="1">
        <f t="shared" si="0"/>
        <v>2005</v>
      </c>
      <c r="H2" s="1">
        <f t="shared" si="0"/>
        <v>2006</v>
      </c>
      <c r="I2" s="1">
        <f t="shared" si="0"/>
        <v>2007</v>
      </c>
      <c r="J2" s="1">
        <f t="shared" si="0"/>
        <v>2008</v>
      </c>
      <c r="K2" s="1">
        <f t="shared" si="0"/>
        <v>2009</v>
      </c>
      <c r="L2" s="1">
        <v>2010</v>
      </c>
      <c r="M2" s="1">
        <v>2011</v>
      </c>
      <c r="N2" s="1">
        <v>2012</v>
      </c>
      <c r="O2" s="1">
        <v>2013</v>
      </c>
      <c r="P2" s="1">
        <v>2014</v>
      </c>
      <c r="Q2" s="1">
        <v>2015</v>
      </c>
      <c r="R2" s="1">
        <v>2016</v>
      </c>
      <c r="S2" s="1">
        <v>2017</v>
      </c>
      <c r="T2" s="1">
        <v>2018</v>
      </c>
      <c r="U2" s="1">
        <v>2019</v>
      </c>
      <c r="V2" s="1">
        <v>2020</v>
      </c>
      <c r="W2" s="1">
        <v>2021</v>
      </c>
      <c r="X2" s="1">
        <v>2022</v>
      </c>
      <c r="Y2" s="1">
        <v>2023</v>
      </c>
      <c r="Z2" s="1">
        <v>2024</v>
      </c>
      <c r="AA2" s="1">
        <v>2025</v>
      </c>
      <c r="AB2" s="1">
        <v>2026</v>
      </c>
      <c r="AC2" s="1">
        <v>2027</v>
      </c>
      <c r="AD2" s="1">
        <v>2028</v>
      </c>
      <c r="AE2" s="1">
        <v>2029</v>
      </c>
      <c r="AF2" s="1">
        <v>2030</v>
      </c>
      <c r="AH2" s="8" t="s">
        <v>16</v>
      </c>
      <c r="AK2" s="1">
        <v>2000</v>
      </c>
      <c r="AL2" s="1">
        <f>AK2+1</f>
        <v>2001</v>
      </c>
      <c r="AM2" s="1">
        <f t="shared" ref="AM2:AT2" si="1">AL2+1</f>
        <v>2002</v>
      </c>
      <c r="AN2" s="1">
        <f t="shared" si="1"/>
        <v>2003</v>
      </c>
      <c r="AO2" s="1">
        <f t="shared" si="1"/>
        <v>2004</v>
      </c>
      <c r="AP2" s="1">
        <f t="shared" si="1"/>
        <v>2005</v>
      </c>
      <c r="AQ2" s="1">
        <f t="shared" si="1"/>
        <v>2006</v>
      </c>
      <c r="AR2" s="1">
        <f t="shared" si="1"/>
        <v>2007</v>
      </c>
      <c r="AS2" s="1">
        <f t="shared" si="1"/>
        <v>2008</v>
      </c>
      <c r="AT2" s="1">
        <f t="shared" si="1"/>
        <v>2009</v>
      </c>
      <c r="AU2" s="1">
        <v>2010</v>
      </c>
      <c r="AV2" s="1">
        <v>2011</v>
      </c>
      <c r="AW2" s="1">
        <v>2012</v>
      </c>
      <c r="AX2" s="1">
        <v>2013</v>
      </c>
      <c r="AY2" s="1">
        <v>2014</v>
      </c>
      <c r="AZ2" s="1">
        <v>2015</v>
      </c>
      <c r="BA2" s="1">
        <v>2016</v>
      </c>
      <c r="BB2" s="1">
        <v>2017</v>
      </c>
      <c r="BC2" s="1">
        <v>2018</v>
      </c>
      <c r="BD2" s="1">
        <v>2019</v>
      </c>
      <c r="BE2" s="1">
        <v>2020</v>
      </c>
      <c r="BF2" s="1">
        <v>2021</v>
      </c>
      <c r="BG2" s="1">
        <v>2022</v>
      </c>
      <c r="BH2" s="1">
        <v>2023</v>
      </c>
      <c r="BI2" s="1">
        <v>2024</v>
      </c>
      <c r="BJ2" s="1">
        <v>2025</v>
      </c>
      <c r="BK2" s="1">
        <v>2026</v>
      </c>
      <c r="BL2" s="1">
        <v>2027</v>
      </c>
      <c r="BM2" s="1">
        <v>2028</v>
      </c>
      <c r="BN2" s="1">
        <v>2029</v>
      </c>
      <c r="BO2" s="1">
        <v>2030</v>
      </c>
    </row>
    <row r="3" spans="1:67" x14ac:dyDescent="0.2">
      <c r="A3" s="1">
        <v>0</v>
      </c>
      <c r="B3" s="4">
        <f>'Deaths female'!B3/'Counts female'!B3</f>
        <v>9.4233390624073963E-3</v>
      </c>
      <c r="C3" s="4">
        <f>'Deaths female'!C3/(0.5*('Counts female'!C3+'Counts female'!B3))</f>
        <v>9.4235309352804653E-3</v>
      </c>
      <c r="D3" s="4">
        <f>'Deaths female'!D3/(0.5*('Counts female'!D3+'Counts female'!C3))</f>
        <v>8.9851795016758877E-3</v>
      </c>
      <c r="E3" s="4">
        <f>'Deaths female'!E3/(0.5*('Counts female'!E3+'Counts female'!D3))</f>
        <v>8.1533647917324883E-3</v>
      </c>
      <c r="F3" s="4">
        <f>'Deaths female'!F3/(0.5*('Counts female'!F3+'Counts female'!E3))</f>
        <v>7.5280221265622725E-3</v>
      </c>
      <c r="G3" s="4">
        <f>'Deaths female'!G3/(0.5*('Counts female'!G3+'Counts female'!F3))</f>
        <v>9.077904337818507E-3</v>
      </c>
      <c r="H3" s="4">
        <f>'Deaths female'!H3/(0.5*('Counts female'!H3+'Counts female'!G3))</f>
        <v>7.7762559095126589E-3</v>
      </c>
      <c r="I3" s="4">
        <f>'Deaths female'!I3/(0.5*('Counts female'!I3+'Counts female'!H3))</f>
        <v>6.7509223643928097E-3</v>
      </c>
      <c r="J3" s="4">
        <f>'Deaths female'!J3/(0.5*('Counts female'!J3+'Counts female'!I3))</f>
        <v>7.1802811528838923E-3</v>
      </c>
      <c r="K3" s="4">
        <f>'Deaths female'!K3/(0.5*('Counts female'!K3+'Counts female'!J3))</f>
        <v>7.0482818423363829E-3</v>
      </c>
      <c r="L3" s="4">
        <f>'Deaths female'!L3/(0.5*('Counts female'!L3+'Counts female'!K3))</f>
        <v>7.0327232390460341E-3</v>
      </c>
      <c r="M3" s="4">
        <f>'Deaths female'!M3/(0.5*('Counts female'!M3+'Counts female'!L3))</f>
        <v>6.2812373362150483E-3</v>
      </c>
      <c r="N3" s="4">
        <f>'Deaths female'!N3/(0.5*('Counts female'!N3+'Counts female'!M3))</f>
        <v>6.651731066817562E-3</v>
      </c>
      <c r="O3" s="4">
        <f>'Deaths female'!O3/(0.5*('Counts female'!O3+'Counts female'!N3))</f>
        <v>6.9186115389171902E-3</v>
      </c>
      <c r="P3" s="4">
        <f>'Deaths female'!P3/(0.5*('Counts female'!P3+'Counts female'!O3))</f>
        <v>6.5453251912017552E-3</v>
      </c>
      <c r="Q3" s="4">
        <f>'Deaths female'!Q3/(0.5*('Counts female'!Q3+'Counts female'!P3))</f>
        <v>5.8878693272871882E-3</v>
      </c>
      <c r="R3" s="4">
        <f>'Deaths female'!R3/(0.5*('Counts female'!R3+'Counts female'!Q3))</f>
        <v>6.5683019501144657E-3</v>
      </c>
      <c r="S3" s="4">
        <f>'Deaths female'!S3/(0.5*('Counts female'!S3+'Counts female'!R3))</f>
        <v>6.249098687689276E-3</v>
      </c>
      <c r="T3" s="4">
        <f>'Deaths female'!T3/(0.5*('Counts female'!T3+'Counts female'!S3))</f>
        <v>6.0667095380807353E-3</v>
      </c>
      <c r="U3" s="4">
        <f>'Deaths female'!U3/(0.5*('Counts female'!U3+'Counts female'!T3))</f>
        <v>6.6672323712314982E-3</v>
      </c>
      <c r="V3" s="4">
        <f>'Deaths female'!V3/(0.5*('Counts female'!V3+'Counts female'!U3))</f>
        <v>6.9946204568361488E-3</v>
      </c>
      <c r="W3" s="4">
        <f>'Deaths female'!W3/(0.5*('Counts female'!W3+'Counts female'!V3))</f>
        <v>6.231632616931629E-3</v>
      </c>
      <c r="X3" s="4">
        <f>'Deaths female'!X3/(0.5*('Counts female'!X3+'Counts female'!W3))</f>
        <v>5.5266887104393012E-3</v>
      </c>
      <c r="Y3" s="4">
        <f>'Deaths female'!Y3/(0.5*('Counts female'!Y3+'Counts female'!X3))</f>
        <v>6.2915970170428258E-3</v>
      </c>
      <c r="Z3" s="4">
        <f>'Deaths female'!Z3/(0.5*('Counts female'!Z3+'Counts female'!Y3))</f>
        <v>6.154647938006812E-3</v>
      </c>
      <c r="AA3" s="4">
        <f>'Deaths female'!AA3/(0.5*('Counts female'!AA3+'Counts female'!Z3))</f>
        <v>5.9708121044645393E-3</v>
      </c>
      <c r="AH3" cm="1">
        <f t="array" aca="1" ref="AH3:AI3" ca="1">LINEST(LOG10( INDIRECT( AH$1 &amp; ROW() ):U3),INDIRECT( AH$1 &amp; "$2"):U$2,TRUE,FALSE)</f>
        <v>-3.4151666460055436E-3</v>
      </c>
      <c r="AI3">
        <f ca="1"/>
        <v>4.6912713121151519</v>
      </c>
      <c r="AK3" s="4">
        <f t="shared" ref="AK3:AZ18" ca="1" si="2">POWER(10,AK$2*$AH3+$AI3)</f>
        <v>7.2600233935489009E-3</v>
      </c>
      <c r="AL3" s="4">
        <f t="shared" ca="1" si="2"/>
        <v>7.203156547143777E-3</v>
      </c>
      <c r="AM3" s="4">
        <f t="shared" ca="1" si="2"/>
        <v>7.1467351315650787E-3</v>
      </c>
      <c r="AN3" s="4">
        <f t="shared" ca="1" si="2"/>
        <v>7.0907556578094092E-3</v>
      </c>
      <c r="AO3" s="4">
        <f t="shared" ca="1" si="2"/>
        <v>7.0352146642022519E-3</v>
      </c>
      <c r="AP3" s="4">
        <f t="shared" ca="1" si="2"/>
        <v>6.9801087161839911E-3</v>
      </c>
      <c r="AQ3" s="4">
        <f t="shared" ca="1" si="2"/>
        <v>6.9254344060974684E-3</v>
      </c>
      <c r="AR3" s="4">
        <f t="shared" ca="1" si="2"/>
        <v>6.8711883529772927E-3</v>
      </c>
      <c r="AS3" s="4">
        <f t="shared" ca="1" si="2"/>
        <v>6.8173672023406932E-3</v>
      </c>
      <c r="AT3" s="4">
        <f t="shared" ca="1" si="2"/>
        <v>6.7639676259801914E-3</v>
      </c>
      <c r="AU3" s="4">
        <f t="shared" ca="1" si="2"/>
        <v>6.7109863217577354E-3</v>
      </c>
      <c r="AV3" s="4">
        <f t="shared" ca="1" si="2"/>
        <v>6.6584200134004656E-3</v>
      </c>
      <c r="AW3" s="4">
        <f t="shared" ca="1" si="2"/>
        <v>6.6062654502981903E-3</v>
      </c>
      <c r="AX3" s="4">
        <f t="shared" ca="1" si="2"/>
        <v>6.5545194073023403E-3</v>
      </c>
      <c r="AY3" s="4">
        <f t="shared" ca="1" si="2"/>
        <v>6.5031786845264781E-3</v>
      </c>
      <c r="AZ3" s="4">
        <f ca="1">POWER(10,AZ$2*$AH3+$AI3)</f>
        <v>6.452240107148525E-3</v>
      </c>
      <c r="BA3" s="4">
        <f t="shared" ref="BA3:BO18" ca="1" si="3">POWER(10,BA$2*$AH3+$AI3)</f>
        <v>6.4017005252143743E-3</v>
      </c>
      <c r="BB3" s="4">
        <f t="shared" ca="1" si="3"/>
        <v>6.3515568134430806E-3</v>
      </c>
      <c r="BC3" s="4">
        <f t="shared" ca="1" si="3"/>
        <v>6.3018058710336625E-3</v>
      </c>
      <c r="BD3" s="4">
        <f t="shared" ca="1" si="3"/>
        <v>6.2524446214733244E-3</v>
      </c>
      <c r="BE3" s="4">
        <f t="shared" ca="1" si="3"/>
        <v>6.2034700123471606E-3</v>
      </c>
      <c r="BF3" s="4">
        <f t="shared" ca="1" si="3"/>
        <v>6.1548790151494913E-3</v>
      </c>
      <c r="BG3" s="4">
        <f t="shared" ca="1" si="3"/>
        <v>6.1066686250965405E-3</v>
      </c>
      <c r="BH3" s="4">
        <f t="shared" ca="1" si="3"/>
        <v>6.058835860940583E-3</v>
      </c>
      <c r="BI3" s="4">
        <f t="shared" ca="1" si="3"/>
        <v>6.0113777647856697E-3</v>
      </c>
      <c r="BJ3" s="4">
        <f t="shared" ca="1" si="3"/>
        <v>5.9642914019046788E-3</v>
      </c>
      <c r="BK3" s="4">
        <f t="shared" ca="1" si="3"/>
        <v>5.917573860557788E-3</v>
      </c>
      <c r="BL3" s="4">
        <f t="shared" ca="1" si="3"/>
        <v>5.8712222518125141E-3</v>
      </c>
      <c r="BM3" s="4">
        <f t="shared" ca="1" si="3"/>
        <v>5.8252337093650103E-3</v>
      </c>
      <c r="BN3" s="4">
        <f t="shared" ca="1" si="3"/>
        <v>5.7796053893627965E-3</v>
      </c>
      <c r="BO3" s="4">
        <f t="shared" ca="1" si="3"/>
        <v>5.7343344702289589E-3</v>
      </c>
    </row>
    <row r="4" spans="1:67" x14ac:dyDescent="0.2">
      <c r="A4" s="1">
        <v>1</v>
      </c>
      <c r="B4" s="4">
        <f>'Deaths female'!B4/'Counts female'!B4</f>
        <v>4.2596348884381337E-4</v>
      </c>
      <c r="C4" s="4">
        <f>'Deaths female'!C4/(0.5*('Counts female'!C4+'Counts female'!B4))</f>
        <v>3.5956672209986966E-4</v>
      </c>
      <c r="D4" s="4">
        <f>'Deaths female'!D4/(0.5*('Counts female'!D4+'Counts female'!C4))</f>
        <v>3.8707948528353571E-4</v>
      </c>
      <c r="E4" s="4">
        <f>'Deaths female'!E4/(0.5*('Counts female'!E4+'Counts female'!D4))</f>
        <v>3.9265039013340044E-4</v>
      </c>
      <c r="F4" s="4">
        <f>'Deaths female'!F4/(0.5*('Counts female'!F4+'Counts female'!E4))</f>
        <v>3.5591169322445824E-4</v>
      </c>
      <c r="G4" s="4">
        <f>'Deaths female'!G4/(0.5*('Counts female'!G4+'Counts female'!F4))</f>
        <v>4.6706176632380872E-4</v>
      </c>
      <c r="H4" s="4">
        <f>'Deaths female'!H4/(0.5*('Counts female'!H4+'Counts female'!G4))</f>
        <v>3.6537335246170294E-4</v>
      </c>
      <c r="I4" s="4">
        <f>'Deaths female'!I4/(0.5*('Counts female'!I4+'Counts female'!H4))</f>
        <v>2.6491382022285874E-4</v>
      </c>
      <c r="J4" s="4">
        <f>'Deaths female'!J4/(0.5*('Counts female'!J4+'Counts female'!I4))</f>
        <v>2.9109799926105892E-4</v>
      </c>
      <c r="K4" s="4">
        <f>'Deaths female'!K4/(0.5*('Counts female'!K4+'Counts female'!J4))</f>
        <v>2.4620894186111578E-4</v>
      </c>
      <c r="L4" s="4">
        <f>'Deaths female'!L4/(0.5*('Counts female'!L4+'Counts female'!K4))</f>
        <v>2.9950249308093778E-4</v>
      </c>
      <c r="M4" s="4">
        <f>'Deaths female'!M4/(0.5*('Counts female'!M4+'Counts female'!L4))</f>
        <v>1.7715380271709645E-4</v>
      </c>
      <c r="N4" s="4">
        <f>'Deaths female'!N4/(0.5*('Counts female'!N4+'Counts female'!M4))</f>
        <v>2.0234154128048471E-4</v>
      </c>
      <c r="O4" s="4">
        <f>'Deaths female'!O4/(0.5*('Counts female'!O4+'Counts female'!N4))</f>
        <v>2.0768192359612789E-4</v>
      </c>
      <c r="P4" s="4">
        <f>'Deaths female'!P4/(0.5*('Counts female'!P4+'Counts female'!O4))</f>
        <v>2.0110251496439303E-4</v>
      </c>
      <c r="Q4" s="4">
        <f>'Deaths female'!Q4/(0.5*('Counts female'!Q4+'Counts female'!P4))</f>
        <v>2.2472840389608085E-4</v>
      </c>
      <c r="R4" s="4">
        <f>'Deaths female'!R4/(0.5*('Counts female'!R4+'Counts female'!Q4))</f>
        <v>2.0114772525587173E-4</v>
      </c>
      <c r="S4" s="4">
        <f>'Deaths female'!S4/(0.5*('Counts female'!S4+'Counts female'!R4))</f>
        <v>2.3889867709857556E-4</v>
      </c>
      <c r="T4" s="4">
        <f>'Deaths female'!T4/(0.5*('Counts female'!T4+'Counts female'!S4))</f>
        <v>1.7962888672003641E-4</v>
      </c>
      <c r="U4" s="4">
        <f>'Deaths female'!U4/(0.5*('Counts female'!U4+'Counts female'!T4))</f>
        <v>3.0212758243551086E-4</v>
      </c>
      <c r="V4" s="4">
        <f>'Deaths female'!V4/(0.5*('Counts female'!V4+'Counts female'!U4))</f>
        <v>1.8123383998260156E-4</v>
      </c>
      <c r="W4" s="4">
        <f>'Deaths female'!W4/(0.5*('Counts female'!W4+'Counts female'!V4))</f>
        <v>1.9375151368370065E-4</v>
      </c>
      <c r="X4" s="4">
        <f>'Deaths female'!X4/(0.5*('Counts female'!X4+'Counts female'!W4))</f>
        <v>2.4663084647229809E-4</v>
      </c>
      <c r="Y4" s="4">
        <f>'Deaths female'!Y4/(0.5*('Counts female'!Y4+'Counts female'!X4))</f>
        <v>1.6439546503367171E-4</v>
      </c>
      <c r="Z4" s="4">
        <f>'Deaths female'!Z4/(0.5*('Counts female'!Z4+'Counts female'!Y4))</f>
        <v>2.2118592520229297E-4</v>
      </c>
      <c r="AA4" s="4">
        <f ca="1">'Deaths female'!AA4/(0.5*('Counts female'!AA4+'Counts female'!Z4))</f>
        <v>2.3380412978441306E-4</v>
      </c>
      <c r="AH4" cm="1">
        <f t="array" aca="1" ref="AH4:AI4" ca="1">LINEST(LOG10( INDIRECT( AH$1 &amp; ROW() ):U4),INDIRECT( AH$1 &amp; "$2"):U$2,TRUE,FALSE)</f>
        <v>2.6880151623679405E-3</v>
      </c>
      <c r="AI4">
        <f ca="1"/>
        <v>-9.0730459880002243</v>
      </c>
      <c r="AK4" s="4">
        <f t="shared" ca="1" si="2"/>
        <v>2.0090203539760413E-4</v>
      </c>
      <c r="AL4" s="4">
        <f t="shared" ca="1" si="2"/>
        <v>2.0214935124552037E-4</v>
      </c>
      <c r="AM4" s="4">
        <f t="shared" ca="1" si="2"/>
        <v>2.0340441115049027E-4</v>
      </c>
      <c r="AN4" s="4">
        <f t="shared" ca="1" si="2"/>
        <v>2.0466726319209337E-4</v>
      </c>
      <c r="AO4" s="4">
        <f t="shared" ca="1" si="2"/>
        <v>2.05937955748412E-4</v>
      </c>
      <c r="AP4" s="4">
        <f t="shared" ca="1" si="2"/>
        <v>2.0721653749789055E-4</v>
      </c>
      <c r="AQ4" s="4">
        <f t="shared" ca="1" si="2"/>
        <v>2.0850305742119469E-4</v>
      </c>
      <c r="AR4" s="4">
        <f t="shared" ca="1" si="2"/>
        <v>2.0979756480309189E-4</v>
      </c>
      <c r="AS4" s="4">
        <f t="shared" ca="1" si="2"/>
        <v>2.1110010923433751E-4</v>
      </c>
      <c r="AT4" s="4">
        <f t="shared" ca="1" si="2"/>
        <v>2.1241074061357528E-4</v>
      </c>
      <c r="AU4" s="4">
        <f t="shared" ca="1" si="2"/>
        <v>2.1372950914924711E-4</v>
      </c>
      <c r="AV4" s="4">
        <f t="shared" ca="1" si="2"/>
        <v>2.1505646536152046E-4</v>
      </c>
      <c r="AW4" s="4">
        <f t="shared" ca="1" si="2"/>
        <v>2.1639166008421864E-4</v>
      </c>
      <c r="AX4" s="4">
        <f t="shared" ca="1" si="2"/>
        <v>2.1773514446677203E-4</v>
      </c>
      <c r="AY4" s="4">
        <f t="shared" ca="1" si="2"/>
        <v>2.1908696997617599E-4</v>
      </c>
      <c r="AZ4" s="4">
        <f t="shared" ca="1" si="2"/>
        <v>2.2044718839896263E-4</v>
      </c>
      <c r="BA4" s="4">
        <f t="shared" ca="1" si="3"/>
        <v>2.2181585184318477E-4</v>
      </c>
      <c r="BB4" s="4">
        <f t="shared" ca="1" si="3"/>
        <v>2.2319301274041254E-4</v>
      </c>
      <c r="BC4" s="4">
        <f t="shared" ca="1" si="3"/>
        <v>2.2457872384773985E-4</v>
      </c>
      <c r="BD4" s="4">
        <f t="shared" ca="1" si="3"/>
        <v>2.2597303824981006E-4</v>
      </c>
      <c r="BE4" s="4">
        <f t="shared" ca="1" si="3"/>
        <v>2.2737600936084321E-4</v>
      </c>
      <c r="BF4" s="4">
        <f t="shared" ca="1" si="3"/>
        <v>2.287876909266892E-4</v>
      </c>
      <c r="BG4" s="4">
        <f t="shared" ca="1" si="3"/>
        <v>2.3020813702688051E-4</v>
      </c>
      <c r="BH4" s="4">
        <f t="shared" ca="1" si="3"/>
        <v>2.3163740207670668E-4</v>
      </c>
      <c r="BI4" s="4">
        <f t="shared" ca="1" si="3"/>
        <v>2.3307554082930125E-4</v>
      </c>
      <c r="BJ4" s="4">
        <f t="shared" ca="1" si="3"/>
        <v>2.3452260837773399E-4</v>
      </c>
      <c r="BK4" s="4">
        <f t="shared" ca="1" si="3"/>
        <v>2.3597866015712577E-4</v>
      </c>
      <c r="BL4" s="4">
        <f t="shared" ca="1" si="3"/>
        <v>2.3744375194677047E-4</v>
      </c>
      <c r="BM4" s="4">
        <f t="shared" ca="1" si="3"/>
        <v>2.3891793987227241E-4</v>
      </c>
      <c r="BN4" s="4">
        <f t="shared" ca="1" si="3"/>
        <v>2.4040128040769417E-4</v>
      </c>
      <c r="BO4" s="4">
        <f t="shared" ca="1" si="3"/>
        <v>2.4189383037772524E-4</v>
      </c>
    </row>
    <row r="5" spans="1:67" x14ac:dyDescent="0.2">
      <c r="A5" s="1">
        <v>2</v>
      </c>
      <c r="B5" s="4">
        <f>'Deaths female'!B5/'Counts female'!B5</f>
        <v>2.5417611354555344E-4</v>
      </c>
      <c r="C5" s="4">
        <f>'Deaths female'!C5/(0.5*('Counts female'!C5+'Counts female'!B5))</f>
        <v>1.8224895206852561E-4</v>
      </c>
      <c r="D5" s="4">
        <f>'Deaths female'!D5/(0.5*('Counts female'!D5+'Counts female'!C5))</f>
        <v>2.2846925598490116E-4</v>
      </c>
      <c r="E5" s="4">
        <f>'Deaths female'!E5/(0.5*('Counts female'!E5+'Counts female'!D5))</f>
        <v>1.5811135980710415E-4</v>
      </c>
      <c r="F5" s="4">
        <f>'Deaths female'!F5/(0.5*('Counts female'!F5+'Counts female'!E5))</f>
        <v>2.2089018745544543E-4</v>
      </c>
      <c r="G5" s="4">
        <f>'Deaths female'!G5/(0.5*('Counts female'!G5+'Counts female'!F5))</f>
        <v>1.7254503933011926E-4</v>
      </c>
      <c r="H5" s="4">
        <f>'Deaths female'!H5/(0.5*('Counts female'!H5+'Counts female'!G5))</f>
        <v>1.5553712152633763E-4</v>
      </c>
      <c r="I5" s="4">
        <f>'Deaths female'!I5/(0.5*('Counts female'!I5+'Counts female'!H5))</f>
        <v>1.1817092887721503E-4</v>
      </c>
      <c r="J5" s="4">
        <f>'Deaths female'!J5/(0.5*('Counts female'!J5+'Counts female'!I5))</f>
        <v>1.6533571416761734E-4</v>
      </c>
      <c r="K5" s="4">
        <f>'Deaths female'!K5/(0.5*('Counts female'!K5+'Counts female'!J5))</f>
        <v>1.5628052353975385E-4</v>
      </c>
      <c r="L5" s="4">
        <f>'Deaths female'!L5/(0.5*('Counts female'!L5+'Counts female'!K5))</f>
        <v>1.6725204883759825E-4</v>
      </c>
      <c r="M5" s="4">
        <f>'Deaths female'!M5/(0.5*('Counts female'!M5+'Counts female'!L5))</f>
        <v>1.3270519540840023E-4</v>
      </c>
      <c r="N5" s="4">
        <f>'Deaths female'!N5/(0.5*('Counts female'!N5+'Counts female'!M5))</f>
        <v>1.3255420914844968E-4</v>
      </c>
      <c r="O5" s="4">
        <f>'Deaths female'!O5/(0.5*('Counts female'!O5+'Counts female'!N5))</f>
        <v>7.856120759799108E-5</v>
      </c>
      <c r="P5" s="4">
        <f>'Deaths female'!P5/(0.5*('Counts female'!P5+'Counts female'!O5))</f>
        <v>9.2158466483117726E-5</v>
      </c>
      <c r="Q5" s="4">
        <f>'Deaths female'!Q5/(0.5*('Counts female'!Q5+'Counts female'!P5))</f>
        <v>9.4339066397014168E-5</v>
      </c>
      <c r="R5" s="4">
        <f>'Deaths female'!R5/(0.5*('Counts female'!R5+'Counts female'!Q5))</f>
        <v>9.4139243708850858E-5</v>
      </c>
      <c r="S5" s="4">
        <f>'Deaths female'!S5/(0.5*('Counts female'!S5+'Counts female'!R5))</f>
        <v>8.2276955987705471E-5</v>
      </c>
      <c r="T5" s="4">
        <f>'Deaths female'!T5/(0.5*('Counts female'!T5+'Counts female'!S5))</f>
        <v>1.1866760018512146E-4</v>
      </c>
      <c r="U5" s="4">
        <f>'Deaths female'!U5/(0.5*('Counts female'!U5+'Counts female'!T5))</f>
        <v>1.0708740116725267E-4</v>
      </c>
      <c r="V5" s="4">
        <f>'Deaths female'!V5/(0.5*('Counts female'!V5+'Counts female'!U5))</f>
        <v>7.2040486753555493E-5</v>
      </c>
      <c r="W5" s="4">
        <f>'Deaths female'!W5/(0.5*('Counts female'!W5+'Counts female'!V5))</f>
        <v>1.3217420560298474E-4</v>
      </c>
      <c r="X5" s="4">
        <f>'Deaths female'!X5/(0.5*('Counts female'!X5+'Counts female'!W5))</f>
        <v>1.8026246214488295E-4</v>
      </c>
      <c r="Y5" s="4">
        <f>'Deaths female'!Y5/(0.5*('Counts female'!Y5+'Counts female'!X5))</f>
        <v>5.8144774674461946E-5</v>
      </c>
      <c r="Z5" s="4">
        <f>'Deaths female'!Z5/(0.5*('Counts female'!Z5+'Counts female'!Y5))</f>
        <v>1.1644934308014335E-4</v>
      </c>
      <c r="AA5" s="4">
        <f ca="1">'Deaths female'!AA5/(0.5*('Counts female'!AA5+'Counts female'!Z5))</f>
        <v>1.2819179701484875E-4</v>
      </c>
      <c r="AH5" cm="1">
        <f t="array" aca="1" ref="AH5:AI5" ca="1">LINEST(LOG10( INDIRECT( AH$1 &amp; ROW() ):U5),INDIRECT( AH$1 &amp; "$2"):U$2,TRUE,FALSE)</f>
        <v>-1.7408003083436523E-2</v>
      </c>
      <c r="AI5">
        <f ca="1"/>
        <v>31.098042943470663</v>
      </c>
      <c r="AK5" s="4">
        <f t="shared" ca="1" si="2"/>
        <v>1.914418033460592E-4</v>
      </c>
      <c r="AL5" s="4">
        <f t="shared" ca="1" si="2"/>
        <v>1.8391992176122307E-4</v>
      </c>
      <c r="AM5" s="4">
        <f t="shared" ca="1" si="2"/>
        <v>1.7669358013467924E-4</v>
      </c>
      <c r="AN5" s="4">
        <f t="shared" ca="1" si="2"/>
        <v>1.6975116649594639E-4</v>
      </c>
      <c r="AO5" s="4">
        <f t="shared" ca="1" si="2"/>
        <v>1.6308152511693014E-4</v>
      </c>
      <c r="AP5" s="4">
        <f t="shared" ca="1" si="2"/>
        <v>1.5667393858585977E-4</v>
      </c>
      <c r="AQ5" s="4">
        <f t="shared" ca="1" si="2"/>
        <v>1.5051811058552496E-4</v>
      </c>
      <c r="AR5" s="4">
        <f t="shared" ca="1" si="2"/>
        <v>1.446041493481715E-4</v>
      </c>
      <c r="AS5" s="4">
        <f t="shared" ca="1" si="2"/>
        <v>1.3892255176048719E-4</v>
      </c>
      <c r="AT5" s="4">
        <f t="shared" ca="1" si="2"/>
        <v>1.3346418809308938E-4</v>
      </c>
      <c r="AU5" s="4">
        <f t="shared" ca="1" si="2"/>
        <v>1.282202873300057E-4</v>
      </c>
      <c r="AV5" s="4">
        <f t="shared" ca="1" si="2"/>
        <v>1.2318242307458697E-4</v>
      </c>
      <c r="AW5" s="4">
        <f t="shared" ca="1" si="2"/>
        <v>1.1834250000916867E-4</v>
      </c>
      <c r="AX5" s="4">
        <f t="shared" ca="1" si="2"/>
        <v>1.1369274088674052E-4</v>
      </c>
      <c r="AY5" s="4">
        <f t="shared" ca="1" si="2"/>
        <v>1.092256740337414E-4</v>
      </c>
      <c r="AZ5" s="4">
        <f t="shared" ca="1" si="2"/>
        <v>1.0493412134386068E-4</v>
      </c>
      <c r="BA5" s="4">
        <f t="shared" ca="1" si="3"/>
        <v>1.0081118674357088E-4</v>
      </c>
      <c r="BB5" s="4">
        <f t="shared" ca="1" si="3"/>
        <v>9.6850245110875711E-5</v>
      </c>
      <c r="BC5" s="4">
        <f t="shared" ca="1" si="3"/>
        <v>9.3044931629423087E-5</v>
      </c>
      <c r="BD5" s="4">
        <f t="shared" ca="1" si="3"/>
        <v>8.938913156092602E-5</v>
      </c>
      <c r="BE5" s="4">
        <f t="shared" ca="1" si="3"/>
        <v>8.5876970419417419E-5</v>
      </c>
      <c r="BF5" s="4">
        <f t="shared" ca="1" si="3"/>
        <v>8.250280453156442E-5</v>
      </c>
      <c r="BG5" s="4">
        <f t="shared" ca="1" si="3"/>
        <v>7.9261211967888282E-5</v>
      </c>
      <c r="BH5" s="4">
        <f t="shared" ca="1" si="3"/>
        <v>7.6146983830290184E-5</v>
      </c>
      <c r="BI5" s="4">
        <f t="shared" ca="1" si="3"/>
        <v>7.3155115881895903E-5</v>
      </c>
      <c r="BJ5" s="4">
        <f t="shared" ca="1" si="3"/>
        <v>7.0280800505781831E-5</v>
      </c>
      <c r="BK5" s="4">
        <f t="shared" ca="1" si="3"/>
        <v>6.7519418979636265E-5</v>
      </c>
      <c r="BL5" s="4">
        <f t="shared" ca="1" si="3"/>
        <v>6.4866534053956235E-5</v>
      </c>
      <c r="BM5" s="4">
        <f t="shared" ca="1" si="3"/>
        <v>6.2317882821860313E-5</v>
      </c>
      <c r="BN5" s="4">
        <f t="shared" ca="1" si="3"/>
        <v>5.9869369869042924E-5</v>
      </c>
      <c r="BO5" s="4">
        <f t="shared" ca="1" si="3"/>
        <v>5.7517060692871625E-5</v>
      </c>
    </row>
    <row r="6" spans="1:67" x14ac:dyDescent="0.2">
      <c r="A6" s="1">
        <v>3</v>
      </c>
      <c r="B6" s="4">
        <f>'Deaths female'!B6/'Counts female'!B6</f>
        <v>1.5695137646357159E-4</v>
      </c>
      <c r="C6" s="4">
        <f>'Deaths female'!C6/(0.5*('Counts female'!C6+'Counts female'!B6))</f>
        <v>1.4414859661044871E-4</v>
      </c>
      <c r="D6" s="4">
        <f>'Deaths female'!D6/(0.5*('Counts female'!D6+'Counts female'!C6))</f>
        <v>1.5146619274577914E-4</v>
      </c>
      <c r="E6" s="4">
        <f>'Deaths female'!E6/(0.5*('Counts female'!E6+'Counts female'!D6))</f>
        <v>1.0910695953619624E-4</v>
      </c>
      <c r="F6" s="4">
        <f>'Deaths female'!F6/(0.5*('Counts female'!F6+'Counts female'!E6))</f>
        <v>1.4821255656779242E-4</v>
      </c>
      <c r="G6" s="4">
        <f>'Deaths female'!G6/(0.5*('Counts female'!G6+'Counts female'!F6))</f>
        <v>1.3067230902995915E-4</v>
      </c>
      <c r="H6" s="4">
        <f>'Deaths female'!H6/(0.5*('Counts female'!H6+'Counts female'!G6))</f>
        <v>1.3216889150967375E-4</v>
      </c>
      <c r="I6" s="4">
        <f>'Deaths female'!I6/(0.5*('Counts female'!I6+'Counts female'!H6))</f>
        <v>1.8696054093916511E-4</v>
      </c>
      <c r="J6" s="4">
        <f>'Deaths female'!J6/(0.5*('Counts female'!J6+'Counts female'!I6))</f>
        <v>1.7199585060010428E-4</v>
      </c>
      <c r="K6" s="4">
        <f>'Deaths female'!K6/(0.5*('Counts female'!K6+'Counts female'!J6))</f>
        <v>1.4308907294791008E-4</v>
      </c>
      <c r="L6" s="4">
        <f>'Deaths female'!L6/(0.5*('Counts female'!L6+'Counts female'!K6))</f>
        <v>6.6827423747125024E-5</v>
      </c>
      <c r="M6" s="4">
        <f>'Deaths female'!M6/(0.5*('Counts female'!M6+'Counts female'!L6))</f>
        <v>5.5648612401849758E-5</v>
      </c>
      <c r="N6" s="4">
        <f>'Deaths female'!N6/(0.5*('Counts female'!N6+'Counts female'!M6))</f>
        <v>1.215147364234899E-4</v>
      </c>
      <c r="O6" s="4">
        <f>'Deaths female'!O6/(0.5*('Counts female'!O6+'Counts female'!N6))</f>
        <v>9.9372846921650035E-5</v>
      </c>
      <c r="P6" s="4">
        <f>'Deaths female'!P6/(0.5*('Counts female'!P6+'Counts female'!O6))</f>
        <v>1.2337855344254204E-4</v>
      </c>
      <c r="Q6" s="4">
        <f>'Deaths female'!Q6/(0.5*('Counts female'!Q6+'Counts female'!P6))</f>
        <v>5.747258557667992E-5</v>
      </c>
      <c r="R6" s="4">
        <f>'Deaths female'!R6/(0.5*('Counts female'!R6+'Counts female'!Q6))</f>
        <v>9.3963988301483452E-5</v>
      </c>
      <c r="S6" s="4">
        <f>'Deaths female'!S6/(0.5*('Counts female'!S6+'Counts female'!R6))</f>
        <v>9.3640630669647559E-5</v>
      </c>
      <c r="T6" s="4">
        <f>'Deaths female'!T6/(0.5*('Counts female'!T6+'Counts female'!S6))</f>
        <v>1.051371163225373E-4</v>
      </c>
      <c r="U6" s="4">
        <f>'Deaths female'!U6/(0.5*('Counts female'!U6+'Counts female'!T6))</f>
        <v>5.897443458260844E-5</v>
      </c>
      <c r="V6" s="4">
        <f>'Deaths female'!V6/(0.5*('Counts female'!V6+'Counts female'!U6))</f>
        <v>5.9163545789626265E-5</v>
      </c>
      <c r="W6" s="4">
        <f>'Deaths female'!W6/(0.5*('Counts female'!W6+'Counts female'!V6))</f>
        <v>3.5844863431070325E-5</v>
      </c>
      <c r="X6" s="4">
        <f>'Deaths female'!X6/(0.5*('Counts female'!X6+'Counts female'!W6))</f>
        <v>1.4317587963681052E-4</v>
      </c>
      <c r="Y6" s="4">
        <f>'Deaths female'!Y6/(0.5*('Counts female'!Y6+'Counts female'!X6))</f>
        <v>9.5187951585028123E-5</v>
      </c>
      <c r="Z6" s="4">
        <f>'Deaths female'!Z6/(0.5*('Counts female'!Z6+'Counts female'!Y6))</f>
        <v>5.7702572092151007E-5</v>
      </c>
      <c r="AA6" s="4">
        <f ca="1">'Deaths female'!AA6/(0.5*('Counts female'!AA6+'Counts female'!Z6))</f>
        <v>6.0798585166327147E-5</v>
      </c>
      <c r="AH6" cm="1">
        <f t="array" aca="1" ref="AH6:AI6" ca="1">LINEST(LOG10( INDIRECT( AH$1 &amp; ROW() ):U6),INDIRECT( AH$1 &amp; "$2"):U$2,TRUE,FALSE)</f>
        <v>2.8786227068105137E-3</v>
      </c>
      <c r="AI6">
        <f ca="1"/>
        <v>-9.8750002660063529</v>
      </c>
      <c r="AK6" s="4">
        <f t="shared" ca="1" si="2"/>
        <v>7.6250930466920536E-5</v>
      </c>
      <c r="AL6" s="4">
        <f t="shared" ca="1" si="2"/>
        <v>7.6758021218065539E-5</v>
      </c>
      <c r="AM6" s="4">
        <f t="shared" ca="1" si="2"/>
        <v>7.7268484269434713E-5</v>
      </c>
      <c r="AN6" s="4">
        <f t="shared" ca="1" si="2"/>
        <v>7.7782342047800072E-5</v>
      </c>
      <c r="AO6" s="4">
        <f t="shared" ca="1" si="2"/>
        <v>7.8299617129078705E-5</v>
      </c>
      <c r="AP6" s="4">
        <f t="shared" ca="1" si="2"/>
        <v>7.882033223932349E-5</v>
      </c>
      <c r="AQ6" s="4">
        <f t="shared" ca="1" si="2"/>
        <v>7.9344510255722757E-5</v>
      </c>
      <c r="AR6" s="4">
        <f t="shared" ca="1" si="2"/>
        <v>7.9872174207604272E-5</v>
      </c>
      <c r="AS6" s="4">
        <f t="shared" ca="1" si="2"/>
        <v>8.0403347277447517E-5</v>
      </c>
      <c r="AT6" s="4">
        <f t="shared" ca="1" si="2"/>
        <v>8.0938052801902624E-5</v>
      </c>
      <c r="AU6" s="4">
        <f t="shared" ca="1" si="2"/>
        <v>8.147631427281459E-5</v>
      </c>
      <c r="AV6" s="4">
        <f t="shared" ca="1" si="2"/>
        <v>8.201815533825658E-5</v>
      </c>
      <c r="AW6" s="4">
        <f t="shared" ca="1" si="2"/>
        <v>8.2563599803567832E-5</v>
      </c>
      <c r="AX6" s="4">
        <f t="shared" ca="1" si="2"/>
        <v>8.3112671632400005E-5</v>
      </c>
      <c r="AY6" s="4">
        <f t="shared" ca="1" si="2"/>
        <v>8.366539494777039E-5</v>
      </c>
      <c r="AZ6" s="4">
        <f t="shared" ca="1" si="2"/>
        <v>8.4221794033120741E-5</v>
      </c>
      <c r="BA6" s="4">
        <f t="shared" ca="1" si="3"/>
        <v>8.4781893333385347E-5</v>
      </c>
      <c r="BB6" s="4">
        <f t="shared" ca="1" si="3"/>
        <v>8.5345717456063882E-5</v>
      </c>
      <c r="BC6" s="4">
        <f t="shared" ca="1" si="3"/>
        <v>8.5913291172303041E-5</v>
      </c>
      <c r="BD6" s="4">
        <f t="shared" ca="1" si="3"/>
        <v>8.6484639417985296E-5</v>
      </c>
      <c r="BE6" s="4">
        <f t="shared" ca="1" si="3"/>
        <v>8.7059787294823296E-5</v>
      </c>
      <c r="BF6" s="4">
        <f t="shared" ca="1" si="3"/>
        <v>8.7638760071463969E-5</v>
      </c>
      <c r="BG6" s="4">
        <f t="shared" ca="1" si="3"/>
        <v>8.8221583184597613E-5</v>
      </c>
      <c r="BH6" s="4">
        <f t="shared" ca="1" si="3"/>
        <v>8.8808282240076004E-5</v>
      </c>
      <c r="BI6" s="4">
        <f t="shared" ca="1" si="3"/>
        <v>8.939888301403727E-5</v>
      </c>
      <c r="BJ6" s="4">
        <f t="shared" ca="1" si="3"/>
        <v>8.9993411454038121E-5</v>
      </c>
      <c r="BK6" s="4">
        <f t="shared" ca="1" si="3"/>
        <v>9.0591893680194558E-5</v>
      </c>
      <c r="BL6" s="4">
        <f t="shared" ca="1" si="3"/>
        <v>9.1194355986328368E-5</v>
      </c>
      <c r="BM6" s="4">
        <f t="shared" ca="1" si="3"/>
        <v>9.180082484112293E-5</v>
      </c>
      <c r="BN6" s="4">
        <f t="shared" ca="1" si="3"/>
        <v>9.2411326889286439E-5</v>
      </c>
      <c r="BO6" s="4">
        <f t="shared" ca="1" si="3"/>
        <v>9.3025888952721504E-5</v>
      </c>
    </row>
    <row r="7" spans="1:67" x14ac:dyDescent="0.2">
      <c r="A7" s="1">
        <v>4</v>
      </c>
      <c r="B7" s="4">
        <f>'Deaths female'!B7/'Counts female'!B7</f>
        <v>1.9164838908881839E-4</v>
      </c>
      <c r="C7" s="4">
        <f>'Deaths female'!C7/(0.5*('Counts female'!C7+'Counts female'!B7))</f>
        <v>1.6855856093128606E-4</v>
      </c>
      <c r="D7" s="4">
        <f>'Deaths female'!D7/(0.5*('Counts female'!D7+'Counts female'!C7))</f>
        <v>1.7459714276911068E-4</v>
      </c>
      <c r="E7" s="4">
        <f>'Deaths female'!E7/(0.5*('Counts female'!E7+'Counts female'!D7))</f>
        <v>1.7156380407413574E-4</v>
      </c>
      <c r="F7" s="4">
        <f>'Deaths female'!F7/(0.5*('Counts female'!F7+'Counts female'!E7))</f>
        <v>1.1914040199957308E-4</v>
      </c>
      <c r="G7" s="4">
        <f>'Deaths female'!G7/(0.5*('Counts female'!G7+'Counts female'!F7))</f>
        <v>1.8814675446848542E-4</v>
      </c>
      <c r="H7" s="4">
        <f>'Deaths female'!H7/(0.5*('Counts female'!H7+'Counts female'!G7))</f>
        <v>1.0081102469366049E-4</v>
      </c>
      <c r="I7" s="4">
        <f>'Deaths female'!I7/(0.5*('Counts female'!I7+'Counts female'!H7))</f>
        <v>9.1742651668442058E-5</v>
      </c>
      <c r="J7" s="4">
        <f>'Deaths female'!J7/(0.5*('Counts female'!J7+'Counts female'!I7))</f>
        <v>1.2481472813792027E-4</v>
      </c>
      <c r="K7" s="4">
        <f>'Deaths female'!K7/(0.5*('Counts female'!K7+'Counts female'!J7))</f>
        <v>1.182401565069708E-4</v>
      </c>
      <c r="L7" s="4">
        <f>'Deaths female'!L7/(0.5*('Counts female'!L7+'Counts female'!K7))</f>
        <v>1.4292625005497164E-4</v>
      </c>
      <c r="M7" s="4">
        <f>'Deaths female'!M7/(0.5*('Counts female'!M7+'Counts female'!L7))</f>
        <v>6.6734884548649728E-5</v>
      </c>
      <c r="N7" s="4">
        <f>'Deaths female'!N7/(0.5*('Counts female'!N7+'Counts female'!M7))</f>
        <v>8.8947198719160336E-5</v>
      </c>
      <c r="O7" s="4">
        <f>'Deaths female'!O7/(0.5*('Counts female'!O7+'Counts female'!N7))</f>
        <v>6.6254051159169843E-5</v>
      </c>
      <c r="P7" s="4">
        <f>'Deaths female'!P7/(0.5*('Counts female'!P7+'Counts female'!O7))</f>
        <v>1.2138131941494204E-4</v>
      </c>
      <c r="Q7" s="4">
        <f>'Deaths female'!Q7/(0.5*('Counts female'!Q7+'Counts female'!P7))</f>
        <v>4.4772026437881612E-5</v>
      </c>
      <c r="R7" s="4">
        <f>'Deaths female'!R7/(0.5*('Counts female'!R7+'Counts female'!Q7))</f>
        <v>9.158085731130051E-5</v>
      </c>
      <c r="S7" s="4">
        <f>'Deaths female'!S7/(0.5*('Counts female'!S7+'Counts female'!R7))</f>
        <v>7.0095505125733815E-5</v>
      </c>
      <c r="T7" s="4">
        <f>'Deaths female'!T7/(0.5*('Counts female'!T7+'Counts female'!S7))</f>
        <v>1.047626253513913E-4</v>
      </c>
      <c r="U7" s="4">
        <f>'Deaths female'!U7/(0.5*('Counts female'!U7+'Counts female'!T7))</f>
        <v>5.8093600408978944E-5</v>
      </c>
      <c r="V7" s="4">
        <f>'Deaths female'!V7/(0.5*('Counts female'!V7+'Counts female'!U7))</f>
        <v>1.0560157698354962E-4</v>
      </c>
      <c r="W7" s="4">
        <f>'Deaths female'!W7/(0.5*('Counts female'!W7+'Counts female'!V7))</f>
        <v>5.8872012245378548E-5</v>
      </c>
      <c r="X7" s="4">
        <f>'Deaths female'!X7/(0.5*('Counts female'!X7+'Counts female'!W7))</f>
        <v>5.9295451445919581E-5</v>
      </c>
      <c r="Y7" s="4">
        <f>'Deaths female'!Y7/(0.5*('Counts female'!Y7+'Counts female'!X7))</f>
        <v>7.0851845838192093E-5</v>
      </c>
      <c r="Z7" s="4">
        <f>'Deaths female'!Z7/(0.5*('Counts female'!Z7+'Counts female'!Y7))</f>
        <v>4.720223502582847E-5</v>
      </c>
      <c r="AA7" s="4">
        <f ca="1">'Deaths female'!AA7/(0.5*('Counts female'!AA7+'Counts female'!Z7))</f>
        <v>4.8183851382598301E-5</v>
      </c>
      <c r="AH7" cm="1">
        <f t="array" aca="1" ref="AH7:AI7" ca="1">LINEST(LOG10( INDIRECT( AH$1 &amp; ROW() ):U7),INDIRECT( AH$1 &amp; "$2"):U$2,TRUE,FALSE)</f>
        <v>-1.622095738001729E-2</v>
      </c>
      <c r="AI7">
        <f ca="1"/>
        <v>28.584798419345553</v>
      </c>
      <c r="AK7" s="4">
        <f t="shared" ca="1" si="2"/>
        <v>1.3895803345437594E-4</v>
      </c>
      <c r="AL7" s="4">
        <f t="shared" ca="1" si="2"/>
        <v>1.3386366214112764E-4</v>
      </c>
      <c r="AM7" s="4">
        <f t="shared" ca="1" si="2"/>
        <v>1.289560567055505E-4</v>
      </c>
      <c r="AN7" s="4">
        <f t="shared" ca="1" si="2"/>
        <v>1.2422837008233648E-4</v>
      </c>
      <c r="AO7" s="4">
        <f t="shared" ca="1" si="2"/>
        <v>1.1967400622796767E-4</v>
      </c>
      <c r="AP7" s="4">
        <f t="shared" ca="1" si="2"/>
        <v>1.1528661091793588E-4</v>
      </c>
      <c r="AQ7" s="4">
        <f t="shared" ca="1" si="2"/>
        <v>1.1106006288136782E-4</v>
      </c>
      <c r="AR7" s="4">
        <f t="shared" ca="1" si="2"/>
        <v>1.0698846526066662E-4</v>
      </c>
      <c r="AS7" s="4">
        <f t="shared" ca="1" si="2"/>
        <v>1.0306613738423382E-4</v>
      </c>
      <c r="AT7" s="4">
        <f t="shared" ca="1" si="2"/>
        <v>9.9287606840839813E-5</v>
      </c>
      <c r="AU7" s="4">
        <f t="shared" ca="1" si="2"/>
        <v>9.5647601844531908E-5</v>
      </c>
      <c r="AV7" s="4">
        <f t="shared" ca="1" si="2"/>
        <v>9.2141043879478851E-5</v>
      </c>
      <c r="AW7" s="4">
        <f t="shared" ca="1" si="2"/>
        <v>8.8763040614439197E-5</v>
      </c>
      <c r="AX7" s="4">
        <f t="shared" ca="1" si="2"/>
        <v>8.550887907701956E-5</v>
      </c>
      <c r="AY7" s="4">
        <f t="shared" ca="1" si="2"/>
        <v>8.2374019078147937E-5</v>
      </c>
      <c r="AZ7" s="4">
        <f t="shared" ca="1" si="2"/>
        <v>7.9354086877637421E-5</v>
      </c>
      <c r="BA7" s="4">
        <f t="shared" ca="1" si="3"/>
        <v>7.6444869081956603E-5</v>
      </c>
      <c r="BB7" s="4">
        <f t="shared" ca="1" si="3"/>
        <v>7.3642306765730342E-5</v>
      </c>
      <c r="BC7" s="4">
        <f t="shared" ca="1" si="3"/>
        <v>7.0942489808751256E-5</v>
      </c>
      <c r="BD7" s="4">
        <f t="shared" ca="1" si="3"/>
        <v>6.8341651440591902E-5</v>
      </c>
      <c r="BE7" s="4">
        <f t="shared" ca="1" si="3"/>
        <v>6.5836162985236565E-5</v>
      </c>
      <c r="BF7" s="4">
        <f t="shared" ca="1" si="3"/>
        <v>6.3422528798362198E-5</v>
      </c>
      <c r="BG7" s="4">
        <f t="shared" ca="1" si="3"/>
        <v>6.109738139024213E-5</v>
      </c>
      <c r="BH7" s="4">
        <f t="shared" ca="1" si="3"/>
        <v>5.8857476727434468E-5</v>
      </c>
      <c r="BI7" s="4">
        <f t="shared" ca="1" si="3"/>
        <v>5.6699689706731343E-5</v>
      </c>
      <c r="BJ7" s="4">
        <f t="shared" ca="1" si="3"/>
        <v>5.4621009795023399E-5</v>
      </c>
      <c r="BK7" s="4">
        <f t="shared" ca="1" si="3"/>
        <v>5.2618536829027767E-5</v>
      </c>
      <c r="BL7" s="4">
        <f t="shared" ca="1" si="3"/>
        <v>5.0689476968988911E-5</v>
      </c>
      <c r="BM7" s="4">
        <f t="shared" ca="1" si="3"/>
        <v>4.8831138800730635E-5</v>
      </c>
      <c r="BN7" s="4">
        <f t="shared" ca="1" si="3"/>
        <v>4.7040929580611959E-5</v>
      </c>
      <c r="BO7" s="4">
        <f t="shared" ca="1" si="3"/>
        <v>4.5316351618138947E-5</v>
      </c>
    </row>
    <row r="8" spans="1:67" x14ac:dyDescent="0.2">
      <c r="A8" s="1">
        <v>5</v>
      </c>
      <c r="B8" s="4">
        <f>'Deaths female'!B8/'Counts female'!B8</f>
        <v>7.3959026699208641E-5</v>
      </c>
      <c r="C8" s="4">
        <f>'Deaths female'!C8/(0.5*('Counts female'!C8+'Counts female'!B8))</f>
        <v>3.1765696224647004E-5</v>
      </c>
      <c r="D8" s="4">
        <f>'Deaths female'!D8/(0.5*('Counts female'!D8+'Counts female'!C8))</f>
        <v>1.4712141194520779E-4</v>
      </c>
      <c r="E8" s="4">
        <f>'Deaths female'!E8/(0.5*('Counts female'!E8+'Counts female'!D8))</f>
        <v>8.2126248575622874E-5</v>
      </c>
      <c r="F8" s="4">
        <f>'Deaths female'!F8/(0.5*('Counts female'!F8+'Counts female'!E8))</f>
        <v>8.0853816300129373E-5</v>
      </c>
      <c r="G8" s="4">
        <f>'Deaths female'!G8/(0.5*('Counts female'!G8+'Counts female'!F8))</f>
        <v>7.9650731542187502E-5</v>
      </c>
      <c r="H8" s="4">
        <f>'Deaths female'!H8/(0.5*('Counts female'!H8+'Counts female'!G8))</f>
        <v>1.192718453839311E-4</v>
      </c>
      <c r="I8" s="4">
        <f>'Deaths female'!I8/(0.5*('Counts female'!I8+'Counts female'!H8))</f>
        <v>9.1058095064651241E-5</v>
      </c>
      <c r="J8" s="4">
        <f>'Deaths female'!J8/(0.5*('Counts female'!J8+'Counts female'!I8))</f>
        <v>6.1299237335322155E-5</v>
      </c>
      <c r="K8" s="4">
        <f>'Deaths female'!K8/(0.5*('Counts female'!K8+'Counts female'!J8))</f>
        <v>1.144706512859737E-4</v>
      </c>
      <c r="L8" s="4">
        <f>'Deaths female'!L8/(0.5*('Counts female'!L8+'Counts female'!K8))</f>
        <v>1.1816140848398913E-4</v>
      </c>
      <c r="M8" s="4">
        <f>'Deaths female'!M8/(0.5*('Counts female'!M8+'Counts female'!L8))</f>
        <v>8.7887460107332558E-5</v>
      </c>
      <c r="N8" s="4">
        <f>'Deaths female'!N8/(0.5*('Counts female'!N8+'Counts female'!M8))</f>
        <v>5.5595398924784982E-5</v>
      </c>
      <c r="O8" s="4">
        <f>'Deaths female'!O8/(0.5*('Counts female'!O8+'Counts female'!N8))</f>
        <v>6.670112891660692E-5</v>
      </c>
      <c r="P8" s="4">
        <f>'Deaths female'!P8/(0.5*('Counts female'!P8+'Counts female'!O8))</f>
        <v>6.6232110431005458E-5</v>
      </c>
      <c r="Q8" s="4">
        <f>'Deaths female'!Q8/(0.5*('Counts female'!Q8+'Counts female'!P8))</f>
        <v>4.4073735359256035E-5</v>
      </c>
      <c r="R8" s="4">
        <f>'Deaths female'!R8/(0.5*('Counts female'!R8+'Counts female'!Q8))</f>
        <v>5.577058213333631E-5</v>
      </c>
      <c r="S8" s="4">
        <f>'Deaths female'!S8/(0.5*('Counts female'!S8+'Counts female'!R8))</f>
        <v>6.8334016673500064E-5</v>
      </c>
      <c r="T8" s="4">
        <f>'Deaths female'!T8/(0.5*('Counts female'!T8+'Counts female'!S8))</f>
        <v>1.2778290845516272E-4</v>
      </c>
      <c r="U8" s="4">
        <f>'Deaths female'!U8/(0.5*('Counts female'!U8+'Counts female'!T8))</f>
        <v>5.7904214847798772E-5</v>
      </c>
      <c r="V8" s="4">
        <f>'Deaths female'!V8/(0.5*('Counts female'!V8+'Counts female'!U8))</f>
        <v>5.782586319557285E-5</v>
      </c>
      <c r="W8" s="4">
        <f>'Deaths female'!W8/(0.5*('Counts female'!W8+'Counts female'!V8))</f>
        <v>9.3476508185036747E-5</v>
      </c>
      <c r="X8" s="4">
        <f>'Deaths female'!X8/(0.5*('Counts female'!X8+'Counts female'!W8))</f>
        <v>1.2863616430346439E-4</v>
      </c>
      <c r="Y8" s="4">
        <f>'Deaths female'!Y8/(0.5*('Counts female'!Y8+'Counts female'!X8))</f>
        <v>1.291295785973593E-4</v>
      </c>
      <c r="Z8" s="4">
        <f>'Deaths female'!Z8/(0.5*('Counts female'!Z8+'Counts female'!Y8))</f>
        <v>4.6841561346343575E-5</v>
      </c>
      <c r="AA8" s="4">
        <f ca="1">'Deaths female'!AA8/(0.5*('Counts female'!AA8+'Counts female'!Z8))</f>
        <v>4.9260319941658561E-5</v>
      </c>
      <c r="AH8" cm="1">
        <f t="array" aca="1" ref="AH8:AI8" ca="1">LINEST(LOG10( INDIRECT( AH$1 &amp; ROW() ):U8),INDIRECT( AH$1 &amp; "$2"):U$2,TRUE,FALSE)</f>
        <v>-9.7706097842626145E-3</v>
      </c>
      <c r="AI8">
        <f ca="1"/>
        <v>15.532998223849543</v>
      </c>
      <c r="AK8" s="4">
        <f t="shared" ca="1" si="2"/>
        <v>9.8124770799001406E-5</v>
      </c>
      <c r="AL8" s="4">
        <f t="shared" ca="1" si="2"/>
        <v>9.5941840509590498E-5</v>
      </c>
      <c r="AM8" s="4">
        <f t="shared" ca="1" si="2"/>
        <v>9.380747272493292E-5</v>
      </c>
      <c r="AN8" s="4">
        <f t="shared" ca="1" si="2"/>
        <v>9.1720587100468064E-5</v>
      </c>
      <c r="AO8" s="4">
        <f t="shared" ca="1" si="2"/>
        <v>8.9680127325491291E-5</v>
      </c>
      <c r="AP8" s="4">
        <f t="shared" ca="1" si="2"/>
        <v>8.7685060588489194E-5</v>
      </c>
      <c r="AQ8" s="4">
        <f t="shared" ca="1" si="2"/>
        <v>8.5734377054363768E-5</v>
      </c>
      <c r="AR8" s="4">
        <f t="shared" ca="1" si="2"/>
        <v>8.3827089353287948E-5</v>
      </c>
      <c r="AS8" s="4">
        <f t="shared" ca="1" si="2"/>
        <v>8.1962232080935225E-5</v>
      </c>
      <c r="AT8" s="4">
        <f t="shared" ca="1" si="2"/>
        <v>8.0138861309820826E-5</v>
      </c>
      <c r="AU8" s="4">
        <f t="shared" ca="1" si="2"/>
        <v>7.8356054111519702E-5</v>
      </c>
      <c r="AV8" s="4">
        <f t="shared" ca="1" si="2"/>
        <v>7.661290808951071E-5</v>
      </c>
      <c r="AW8" s="4">
        <f t="shared" ca="1" si="2"/>
        <v>7.4908540922416527E-5</v>
      </c>
      <c r="AX8" s="4">
        <f t="shared" ca="1" si="2"/>
        <v>7.3242089917398899E-5</v>
      </c>
      <c r="AY8" s="4">
        <f t="shared" ca="1" si="2"/>
        <v>7.1612711573494658E-5</v>
      </c>
      <c r="AZ8" s="4">
        <f t="shared" ca="1" si="2"/>
        <v>7.0019581154663979E-5</v>
      </c>
      <c r="BA8" s="4">
        <f t="shared" ca="1" si="3"/>
        <v>6.8461892272337959E-5</v>
      </c>
      <c r="BB8" s="4">
        <f t="shared" ca="1" si="3"/>
        <v>6.6938856477250086E-5</v>
      </c>
      <c r="BC8" s="4">
        <f t="shared" ca="1" si="3"/>
        <v>6.5449702860350965E-5</v>
      </c>
      <c r="BD8" s="4">
        <f t="shared" ca="1" si="3"/>
        <v>6.3993677662600821E-5</v>
      </c>
      <c r="BE8" s="4">
        <f t="shared" ca="1" si="3"/>
        <v>6.2570043893440808E-5</v>
      </c>
      <c r="BF8" s="4">
        <f t="shared" ca="1" si="3"/>
        <v>6.1178080957756154E-5</v>
      </c>
      <c r="BG8" s="4">
        <f t="shared" ca="1" si="3"/>
        <v>5.9817084291131705E-5</v>
      </c>
      <c r="BH8" s="4">
        <f t="shared" ca="1" si="3"/>
        <v>5.8486365003228036E-5</v>
      </c>
      <c r="BI8" s="4">
        <f t="shared" ca="1" si="3"/>
        <v>5.7185249529086849E-5</v>
      </c>
      <c r="BJ8" s="4">
        <f t="shared" ca="1" si="3"/>
        <v>5.5913079288197635E-5</v>
      </c>
      <c r="BK8" s="4">
        <f t="shared" ca="1" si="3"/>
        <v>5.4669210351143345E-5</v>
      </c>
      <c r="BL8" s="4">
        <f t="shared" ca="1" si="3"/>
        <v>5.3453013113667593E-5</v>
      </c>
      <c r="BM8" s="4">
        <f t="shared" ca="1" si="3"/>
        <v>5.2263871977989222E-5</v>
      </c>
      <c r="BN8" s="4">
        <f t="shared" ca="1" si="3"/>
        <v>5.1101185041207594E-5</v>
      </c>
      <c r="BO8" s="4">
        <f t="shared" ca="1" si="3"/>
        <v>4.9964363790641293E-5</v>
      </c>
    </row>
    <row r="9" spans="1:67" x14ac:dyDescent="0.2">
      <c r="A9" s="1">
        <v>6</v>
      </c>
      <c r="B9" s="4">
        <f>'Deaths female'!B9/'Counts female'!B9</f>
        <v>1.029219542820679E-4</v>
      </c>
      <c r="C9" s="4">
        <f>'Deaths female'!C9/(0.5*('Counts female'!C9+'Counts female'!B9))</f>
        <v>9.3677302510031284E-5</v>
      </c>
      <c r="D9" s="4">
        <f>'Deaths female'!D9/(0.5*('Counts female'!D9+'Counts female'!C9))</f>
        <v>1.1616057615645773E-4</v>
      </c>
      <c r="E9" s="4">
        <f>'Deaths female'!E9/(0.5*('Counts female'!E9+'Counts female'!D9))</f>
        <v>9.4510514294715282E-5</v>
      </c>
      <c r="F9" s="4">
        <f>'Deaths female'!F9/(0.5*('Counts female'!F9+'Counts female'!E9))</f>
        <v>1.0278812797121932E-4</v>
      </c>
      <c r="G9" s="4">
        <f>'Deaths female'!G9/(0.5*('Counts female'!G9+'Counts female'!F9))</f>
        <v>5.067524767527301E-5</v>
      </c>
      <c r="H9" s="4">
        <f>'Deaths female'!H9/(0.5*('Counts female'!H9+'Counts female'!G9))</f>
        <v>1.099247015794181E-4</v>
      </c>
      <c r="I9" s="4">
        <f>'Deaths female'!I9/(0.5*('Counts female'!I9+'Counts female'!H9))</f>
        <v>1.0973115866127986E-4</v>
      </c>
      <c r="J9" s="4">
        <f>'Deaths female'!J9/(0.5*('Counts female'!J9+'Counts female'!I9))</f>
        <v>6.0865816235956484E-5</v>
      </c>
      <c r="K9" s="4">
        <f>'Deaths female'!K9/(0.5*('Counts female'!K9+'Counts female'!J9))</f>
        <v>9.2049952440857911E-5</v>
      </c>
      <c r="L9" s="4">
        <f>'Deaths female'!L9/(0.5*('Counts female'!L9+'Counts female'!K9))</f>
        <v>1.2485238806203084E-4</v>
      </c>
      <c r="M9" s="4">
        <f>'Deaths female'!M9/(0.5*('Counts female'!M9+'Counts female'!L9))</f>
        <v>5.3667646995685122E-5</v>
      </c>
      <c r="N9" s="4">
        <f>'Deaths female'!N9/(0.5*('Counts female'!N9+'Counts female'!M9))</f>
        <v>9.8846787479406914E-5</v>
      </c>
      <c r="O9" s="4">
        <f>'Deaths female'!O9/(0.5*('Counts female'!O9+'Counts female'!N9))</f>
        <v>4.4493139714020344E-5</v>
      </c>
      <c r="P9" s="4">
        <f>'Deaths female'!P9/(0.5*('Counts female'!P9+'Counts female'!O9))</f>
        <v>7.7802847584221584E-5</v>
      </c>
      <c r="Q9" s="4">
        <f>'Deaths female'!Q9/(0.5*('Counts female'!Q9+'Counts female'!P9))</f>
        <v>8.8182449487990655E-5</v>
      </c>
      <c r="R9" s="4">
        <f>'Deaths female'!R9/(0.5*('Counts female'!R9+'Counts female'!Q9))</f>
        <v>5.4926947160276834E-5</v>
      </c>
      <c r="S9" s="4">
        <f>'Deaths female'!S9/(0.5*('Counts female'!S9+'Counts female'!R9))</f>
        <v>8.8841506751954511E-5</v>
      </c>
      <c r="T9" s="4">
        <f>'Deaths female'!T9/(0.5*('Counts female'!T9+'Counts female'!S9))</f>
        <v>1.0199687209592239E-4</v>
      </c>
      <c r="U9" s="4">
        <f>'Deaths female'!U9/(0.5*('Counts female'!U9+'Counts female'!T9))</f>
        <v>3.4676468548443023E-5</v>
      </c>
      <c r="V9" s="4">
        <f>'Deaths female'!V9/(0.5*('Counts female'!V9+'Counts female'!U9))</f>
        <v>6.9187394056802854E-5</v>
      </c>
      <c r="W9" s="4">
        <f>'Deaths female'!W9/(0.5*('Counts female'!W9+'Counts female'!V9))</f>
        <v>4.608825901601567E-5</v>
      </c>
      <c r="X9" s="4">
        <f>'Deaths female'!X9/(0.5*('Counts female'!X9+'Counts female'!W9))</f>
        <v>5.8028538435202431E-5</v>
      </c>
      <c r="Y9" s="4">
        <f>'Deaths female'!Y9/(0.5*('Counts female'!Y9+'Counts female'!X9))</f>
        <v>4.6301923266137665E-5</v>
      </c>
      <c r="Z9" s="4">
        <f>'Deaths female'!Z9/(0.5*('Counts female'!Z9+'Counts female'!Y9))</f>
        <v>3.4921891369636576E-5</v>
      </c>
      <c r="AA9" s="4">
        <f ca="1">'Deaths female'!AA9/(0.5*('Counts female'!AA9+'Counts female'!Z9))</f>
        <v>3.6668391043699553E-5</v>
      </c>
      <c r="AH9" cm="1">
        <f t="array" aca="1" ref="AH9:AI9" ca="1">LINEST(LOG10( INDIRECT( AH$1 &amp; ROW() ):U9),INDIRECT( AH$1 &amp; "$2"):U$2,TRUE,FALSE)</f>
        <v>-1.7927316083800517E-2</v>
      </c>
      <c r="AI9">
        <f ca="1"/>
        <v>31.968854827290066</v>
      </c>
      <c r="AK9" s="4">
        <f t="shared" ca="1" si="2"/>
        <v>1.3008363366263416E-4</v>
      </c>
      <c r="AL9" s="4">
        <f t="shared" ca="1" si="2"/>
        <v>1.2482320906263974E-4</v>
      </c>
      <c r="AM9" s="4">
        <f t="shared" ca="1" si="2"/>
        <v>1.1977550966252494E-4</v>
      </c>
      <c r="AN9" s="4">
        <f t="shared" ca="1" si="2"/>
        <v>1.1493193311284405E-4</v>
      </c>
      <c r="AO9" s="4">
        <f t="shared" ca="1" si="2"/>
        <v>1.102842249327382E-4</v>
      </c>
      <c r="AP9" s="4">
        <f t="shared" ca="1" si="2"/>
        <v>1.0582446444255953E-4</v>
      </c>
      <c r="AQ9" s="4">
        <f t="shared" ca="1" si="2"/>
        <v>1.0154505126535231E-4</v>
      </c>
      <c r="AR9" s="4">
        <f t="shared" ca="1" si="2"/>
        <v>9.7438692374200031E-5</v>
      </c>
      <c r="AS9" s="4">
        <f t="shared" ca="1" si="2"/>
        <v>9.3498389663360584E-5</v>
      </c>
      <c r="AT9" s="4">
        <f t="shared" ca="1" si="2"/>
        <v>8.9717428022017035E-5</v>
      </c>
      <c r="AU9" s="4">
        <f t="shared" ca="1" si="2"/>
        <v>8.6089363890296742E-5</v>
      </c>
      <c r="AV9" s="4">
        <f t="shared" ca="1" si="2"/>
        <v>8.2608014278085908E-5</v>
      </c>
      <c r="AW9" s="4">
        <f t="shared" ca="1" si="2"/>
        <v>7.9267446227902704E-5</v>
      </c>
      <c r="AX9" s="4">
        <f t="shared" ca="1" si="2"/>
        <v>7.6061966703880386E-5</v>
      </c>
      <c r="AY9" s="4">
        <f t="shared" ca="1" si="2"/>
        <v>7.2986112889626651E-5</v>
      </c>
      <c r="AZ9" s="4">
        <f t="shared" ca="1" si="2"/>
        <v>7.0034642878431493E-5</v>
      </c>
      <c r="BA9" s="4">
        <f t="shared" ca="1" si="3"/>
        <v>6.7202526739940278E-5</v>
      </c>
      <c r="BB9" s="4">
        <f t="shared" ca="1" si="3"/>
        <v>6.4484937948091294E-5</v>
      </c>
      <c r="BC9" s="4">
        <f t="shared" ca="1" si="3"/>
        <v>6.1877245155691311E-5</v>
      </c>
      <c r="BD9" s="4">
        <f t="shared" ca="1" si="3"/>
        <v>5.9375004301618496E-5</v>
      </c>
      <c r="BE9" s="4">
        <f t="shared" ca="1" si="3"/>
        <v>5.6973951037199701E-5</v>
      </c>
      <c r="BF9" s="4">
        <f t="shared" ca="1" si="3"/>
        <v>5.4669993458860229E-5</v>
      </c>
      <c r="BG9" s="4">
        <f t="shared" ca="1" si="3"/>
        <v>5.2459205134647462E-5</v>
      </c>
      <c r="BH9" s="4">
        <f t="shared" ca="1" si="3"/>
        <v>5.0337818412762557E-5</v>
      </c>
      <c r="BI9" s="4">
        <f t="shared" ca="1" si="3"/>
        <v>4.8302218000682359E-5</v>
      </c>
      <c r="BJ9" s="4">
        <f t="shared" ca="1" si="3"/>
        <v>4.6348934803934846E-5</v>
      </c>
      <c r="BK9" s="4">
        <f t="shared" ca="1" si="3"/>
        <v>4.4474640014027007E-5</v>
      </c>
      <c r="BL9" s="4">
        <f t="shared" ca="1" si="3"/>
        <v>4.267613943544903E-5</v>
      </c>
      <c r="BM9" s="4">
        <f t="shared" ca="1" si="3"/>
        <v>4.0950368042091099E-5</v>
      </c>
      <c r="BN9" s="4">
        <f t="shared" ca="1" si="3"/>
        <v>3.9294384753785107E-5</v>
      </c>
      <c r="BO9" s="4">
        <f t="shared" ca="1" si="3"/>
        <v>3.7705367424083684E-5</v>
      </c>
    </row>
    <row r="10" spans="1:67" x14ac:dyDescent="0.2">
      <c r="A10" s="1">
        <v>7</v>
      </c>
      <c r="B10" s="4">
        <f>'Deaths female'!B10/'Counts female'!B10</f>
        <v>1.2367054167697255E-4</v>
      </c>
      <c r="C10" s="4">
        <f>'Deaths female'!C10/(0.5*('Counts female'!C10+'Counts female'!B10))</f>
        <v>7.1980174603337822E-5</v>
      </c>
      <c r="D10" s="4">
        <f>'Deaths female'!D10/(0.5*('Counts female'!D10+'Counts female'!C10))</f>
        <v>4.1526730237169536E-5</v>
      </c>
      <c r="E10" s="4">
        <f>'Deaths female'!E10/(0.5*('Counts female'!E10+'Counts female'!D10))</f>
        <v>1.0551083068676999E-4</v>
      </c>
      <c r="F10" s="4">
        <f>'Deaths female'!F10/(0.5*('Counts female'!F10+'Counts female'!E10))</f>
        <v>7.3583517292126564E-5</v>
      </c>
      <c r="G10" s="4">
        <f>'Deaths female'!G10/(0.5*('Counts female'!G10+'Counts female'!F10))</f>
        <v>1.0302215491441435E-4</v>
      </c>
      <c r="H10" s="4">
        <f>'Deaths female'!H10/(0.5*('Counts female'!H10+'Counts female'!G10))</f>
        <v>7.116858821854857E-5</v>
      </c>
      <c r="I10" s="4">
        <f>'Deaths female'!I10/(0.5*('Counts female'!I10+'Counts female'!H10))</f>
        <v>8.0193667707513652E-5</v>
      </c>
      <c r="J10" s="4">
        <f>'Deaths female'!J10/(0.5*('Counts female'!J10+'Counts female'!I10))</f>
        <v>6.9974109579455608E-5</v>
      </c>
      <c r="K10" s="4">
        <f>'Deaths female'!K10/(0.5*('Counts female'!K10+'Counts female'!J10))</f>
        <v>1.1168136291874165E-4</v>
      </c>
      <c r="L10" s="4">
        <f>'Deaths female'!L10/(0.5*('Counts female'!L10+'Counts female'!K10))</f>
        <v>7.1572446652965656E-5</v>
      </c>
      <c r="M10" s="4">
        <f>'Deaths female'!M10/(0.5*('Counts female'!M10+'Counts female'!L10))</f>
        <v>5.1983157456983934E-5</v>
      </c>
      <c r="N10" s="4">
        <f>'Deaths female'!N10/(0.5*('Counts female'!N10+'Counts female'!M10))</f>
        <v>8.5829082111609986E-5</v>
      </c>
      <c r="O10" s="4">
        <f>'Deaths female'!O10/(0.5*('Counts female'!O10+'Counts female'!N10))</f>
        <v>9.8828335181789235E-5</v>
      </c>
      <c r="P10" s="4">
        <f>'Deaths female'!P10/(0.5*('Counts female'!P10+'Counts female'!O10))</f>
        <v>7.7821444254831882E-5</v>
      </c>
      <c r="Q10" s="4">
        <f>'Deaths female'!Q10/(0.5*('Counts female'!Q10+'Counts female'!P10))</f>
        <v>4.4369263192923105E-5</v>
      </c>
      <c r="R10" s="4">
        <f>'Deaths female'!R10/(0.5*('Counts female'!R10+'Counts female'!Q10))</f>
        <v>6.5897134572931652E-5</v>
      </c>
      <c r="S10" s="4">
        <f>'Deaths female'!S10/(0.5*('Counts female'!S10+'Counts female'!R10))</f>
        <v>7.652656838468813E-5</v>
      </c>
      <c r="T10" s="4">
        <f>'Deaths female'!T10/(0.5*('Counts female'!T10+'Counts female'!S10))</f>
        <v>4.4203779423140677E-5</v>
      </c>
      <c r="U10" s="4">
        <f>'Deaths female'!U10/(0.5*('Counts female'!U10+'Counts female'!T10))</f>
        <v>6.7689912510788077E-5</v>
      </c>
      <c r="V10" s="4">
        <f>'Deaths female'!V10/(0.5*('Counts female'!V10+'Counts female'!U10))</f>
        <v>6.9031374759828337E-5</v>
      </c>
      <c r="W10" s="4">
        <f>'Deaths female'!W10/(0.5*('Counts female'!W10+'Counts female'!V10))</f>
        <v>8.0372007577932147E-5</v>
      </c>
      <c r="X10" s="4">
        <f>'Deaths female'!X10/(0.5*('Counts female'!X10+'Counts female'!W10))</f>
        <v>8.0099781442024919E-5</v>
      </c>
      <c r="Y10" s="4">
        <f>'Deaths female'!Y10/(0.5*('Counts female'!Y10+'Counts female'!X10))</f>
        <v>4.5938597322354007E-5</v>
      </c>
      <c r="Z10" s="4">
        <f>'Deaths female'!Z10/(0.5*('Counts female'!Z10+'Counts female'!Y10))</f>
        <v>4.5888267803930905E-5</v>
      </c>
      <c r="AA10" s="4">
        <f ca="1">'Deaths female'!AA10/(0.5*('Counts female'!AA10+'Counts female'!Z10))</f>
        <v>4.8579803186512345E-5</v>
      </c>
      <c r="AH10" cm="1">
        <f t="array" aca="1" ref="AH10:AI10" ca="1">LINEST(LOG10( INDIRECT( AH$1 &amp; ROW() ):U10),INDIRECT( AH$1 &amp; "$2"):U$2,TRUE,FALSE)</f>
        <v>-1.0496927404013453E-2</v>
      </c>
      <c r="AI10">
        <f ca="1"/>
        <v>16.96765706485067</v>
      </c>
      <c r="AK10" s="4">
        <f t="shared" ca="1" si="2"/>
        <v>9.4146083251030069E-5</v>
      </c>
      <c r="AL10" s="4">
        <f t="shared" ca="1" si="2"/>
        <v>9.189784544409668E-5</v>
      </c>
      <c r="AM10" s="4">
        <f t="shared" ca="1" si="2"/>
        <v>8.9703296256614894E-5</v>
      </c>
      <c r="AN10" s="4">
        <f t="shared" ca="1" si="2"/>
        <v>8.7561153587621297E-5</v>
      </c>
      <c r="AO10" s="4">
        <f t="shared" ca="1" si="2"/>
        <v>8.5470165953122575E-5</v>
      </c>
      <c r="AP10" s="4">
        <f t="shared" ca="1" si="2"/>
        <v>8.3429111754953575E-5</v>
      </c>
      <c r="AQ10" s="4">
        <f t="shared" ca="1" si="2"/>
        <v>8.1436798567094095E-5</v>
      </c>
      <c r="AR10" s="4">
        <f t="shared" ca="1" si="2"/>
        <v>7.9492062439027666E-5</v>
      </c>
      <c r="AS10" s="4">
        <f t="shared" ca="1" si="2"/>
        <v>7.7593767215741635E-5</v>
      </c>
      <c r="AT10" s="4">
        <f t="shared" ca="1" si="2"/>
        <v>7.5740803873956404E-5</v>
      </c>
      <c r="AU10" s="4">
        <f t="shared" ca="1" si="2"/>
        <v>7.3932089874215014E-5</v>
      </c>
      <c r="AV10" s="4">
        <f t="shared" ca="1" si="2"/>
        <v>7.2166568528440092E-5</v>
      </c>
      <c r="AW10" s="4">
        <f t="shared" ca="1" si="2"/>
        <v>7.0443208382594481E-5</v>
      </c>
      <c r="AX10" s="4">
        <f t="shared" ca="1" si="2"/>
        <v>6.8761002614085219E-5</v>
      </c>
      <c r="AY10" s="4">
        <f t="shared" ca="1" si="2"/>
        <v>6.7118968443556499E-5</v>
      </c>
      <c r="AZ10" s="4">
        <f t="shared" ca="1" si="2"/>
        <v>6.5516146560729347E-5</v>
      </c>
      <c r="BA10" s="4">
        <f t="shared" ca="1" si="3"/>
        <v>6.3951600563954603E-5</v>
      </c>
      <c r="BB10" s="4">
        <f t="shared" ca="1" si="3"/>
        <v>6.2424416413144998E-5</v>
      </c>
      <c r="BC10" s="4">
        <f t="shared" ca="1" si="3"/>
        <v>6.0933701895775511E-5</v>
      </c>
      <c r="BD10" s="4">
        <f t="shared" ca="1" si="3"/>
        <v>5.9478586105634622E-5</v>
      </c>
      <c r="BE10" s="4">
        <f t="shared" ca="1" si="3"/>
        <v>5.8058218934022535E-5</v>
      </c>
      <c r="BF10" s="4">
        <f t="shared" ca="1" si="3"/>
        <v>5.6671770573099808E-5</v>
      </c>
      <c r="BG10" s="4">
        <f t="shared" ca="1" si="3"/>
        <v>5.5318431031096694E-5</v>
      </c>
      <c r="BH10" s="4">
        <f t="shared" ca="1" si="3"/>
        <v>5.3997409659100443E-5</v>
      </c>
      <c r="BI10" s="4">
        <f t="shared" ca="1" si="3"/>
        <v>5.2707934689139525E-5</v>
      </c>
      <c r="BJ10" s="4">
        <f t="shared" ca="1" si="3"/>
        <v>5.1449252783302572E-5</v>
      </c>
      <c r="BK10" s="4">
        <f t="shared" ca="1" si="3"/>
        <v>5.0220628593622016E-5</v>
      </c>
      <c r="BL10" s="4">
        <f t="shared" ca="1" si="3"/>
        <v>4.9021344332469219E-5</v>
      </c>
      <c r="BM10" s="4">
        <f t="shared" ca="1" si="3"/>
        <v>4.7850699353207762E-5</v>
      </c>
      <c r="BN10" s="4">
        <f t="shared" ca="1" si="3"/>
        <v>4.6708009740861005E-5</v>
      </c>
      <c r="BO10" s="4">
        <f t="shared" ca="1" si="3"/>
        <v>4.5592607912555005E-5</v>
      </c>
    </row>
    <row r="11" spans="1:67" x14ac:dyDescent="0.2">
      <c r="A11" s="1">
        <v>8</v>
      </c>
      <c r="B11" s="4">
        <f>'Deaths female'!B11/'Counts female'!B11</f>
        <v>1.0241599328151084E-4</v>
      </c>
      <c r="C11" s="4">
        <f>'Deaths female'!C11/(0.5*('Counts female'!C11+'Counts female'!B11))</f>
        <v>1.0257777960138275E-4</v>
      </c>
      <c r="D11" s="4">
        <f>'Deaths female'!D11/(0.5*('Counts female'!D11+'Counts female'!C11))</f>
        <v>9.2298699101113225E-5</v>
      </c>
      <c r="E11" s="4">
        <f>'Deaths female'!E11/(0.5*('Counts female'!E11+'Counts female'!D11))</f>
        <v>1.2444840835671063E-4</v>
      </c>
      <c r="F11" s="4">
        <f>'Deaths female'!F11/(0.5*('Counts female'!F11+'Counts female'!E11))</f>
        <v>8.4494695317409601E-5</v>
      </c>
      <c r="G11" s="4">
        <f>'Deaths female'!G11/(0.5*('Counts female'!G11+'Counts female'!F11))</f>
        <v>3.1604230753023471E-5</v>
      </c>
      <c r="H11" s="4">
        <f>'Deaths female'!H11/(0.5*('Counts female'!H11+'Counts female'!G11))</f>
        <v>1.033004493569547E-4</v>
      </c>
      <c r="I11" s="4">
        <f>'Deaths female'!I11/(0.5*('Counts female'!I11+'Counts female'!H11))</f>
        <v>6.115553381136575E-5</v>
      </c>
      <c r="J11" s="4">
        <f>'Deaths female'!J11/(0.5*('Counts female'!J11+'Counts female'!I11))</f>
        <v>6.0238544636761575E-5</v>
      </c>
      <c r="K11" s="4">
        <f>'Deaths female'!K11/(0.5*('Counts female'!K11+'Counts female'!J11))</f>
        <v>4.0001800081003645E-5</v>
      </c>
      <c r="L11" s="4">
        <f>'Deaths female'!L11/(0.5*('Counts female'!L11+'Counts female'!K11))</f>
        <v>4.0593888590072762E-5</v>
      </c>
      <c r="M11" s="4">
        <f>'Deaths female'!M11/(0.5*('Counts female'!M11+'Counts female'!L11))</f>
        <v>2.0431513566525008E-5</v>
      </c>
      <c r="N11" s="4">
        <f>'Deaths female'!N11/(0.5*('Counts female'!N11+'Counts female'!M11))</f>
        <v>1.0388585022776973E-4</v>
      </c>
      <c r="O11" s="4">
        <f>'Deaths female'!O11/(0.5*('Counts female'!O11+'Counts female'!N11))</f>
        <v>6.4339368723560536E-5</v>
      </c>
      <c r="P11" s="4">
        <f>'Deaths female'!P11/(0.5*('Counts female'!P11+'Counts female'!O11))</f>
        <v>5.4836887677602967E-5</v>
      </c>
      <c r="Q11" s="4">
        <f>'Deaths female'!Q11/(0.5*('Counts female'!Q11+'Counts female'!P11))</f>
        <v>8.8717860568792386E-5</v>
      </c>
      <c r="R11" s="4">
        <f>'Deaths female'!R11/(0.5*('Counts female'!R11+'Counts female'!Q11))</f>
        <v>7.7329268023242968E-5</v>
      </c>
      <c r="S11" s="4">
        <f>'Deaths female'!S11/(0.5*('Counts female'!S11+'Counts female'!R11))</f>
        <v>5.4632867132867133E-5</v>
      </c>
      <c r="T11" s="4">
        <f>'Deaths female'!T11/(0.5*('Counts female'!T11+'Counts female'!S11))</f>
        <v>4.3505451776925797E-5</v>
      </c>
      <c r="U11" s="4">
        <f>'Deaths female'!U11/(0.5*('Counts female'!U11+'Counts female'!T11))</f>
        <v>4.3992301347264228E-5</v>
      </c>
      <c r="V11" s="4">
        <f>'Deaths female'!V11/(0.5*('Counts female'!V11+'Counts female'!U11))</f>
        <v>4.4919846149526939E-5</v>
      </c>
      <c r="W11" s="4">
        <f>'Deaths female'!W11/(0.5*('Counts female'!W11+'Counts female'!V11))</f>
        <v>8.0166746833413503E-5</v>
      </c>
      <c r="X11" s="4">
        <f>'Deaths female'!X11/(0.5*('Counts female'!X11+'Counts female'!W11))</f>
        <v>1.0258046867876356E-4</v>
      </c>
      <c r="Y11" s="4">
        <f>'Deaths female'!Y11/(0.5*('Counts female'!Y11+'Counts female'!X11))</f>
        <v>4.5271017777362794E-5</v>
      </c>
      <c r="Z11" s="4">
        <f>'Deaths female'!Z11/(0.5*('Counts female'!Z11+'Counts female'!Y11))</f>
        <v>1.138093409016545E-4</v>
      </c>
      <c r="AA11" s="4">
        <f ca="1">'Deaths female'!AA11/(0.5*('Counts female'!AA11+'Counts female'!Z11))</f>
        <v>1.1972219107117149E-4</v>
      </c>
      <c r="AH11" cm="1">
        <f t="array" aca="1" ref="AH11:AI11" ca="1">LINEST(LOG10( INDIRECT( AH$1 &amp; ROW() ):U11),INDIRECT( AH$1 &amp; "$2"):U$2,TRUE,FALSE)</f>
        <v>1.0090750173909596E-2</v>
      </c>
      <c r="AI11">
        <f ca="1"/>
        <v>-24.593956574872006</v>
      </c>
      <c r="AK11" s="4">
        <f t="shared" ca="1" si="2"/>
        <v>3.8685104374680665E-5</v>
      </c>
      <c r="AL11" s="4">
        <f t="shared" ca="1" si="2"/>
        <v>3.9594469008038502E-5</v>
      </c>
      <c r="AM11" s="4">
        <f t="shared" ca="1" si="2"/>
        <v>4.0525209932084157E-5</v>
      </c>
      <c r="AN11" s="4">
        <f t="shared" ca="1" si="2"/>
        <v>4.1477829635904141E-5</v>
      </c>
      <c r="AO11" s="4">
        <f t="shared" ca="1" si="2"/>
        <v>4.2452842420515351E-5</v>
      </c>
      <c r="AP11" s="4">
        <f t="shared" ca="1" si="2"/>
        <v>4.3450774676528518E-5</v>
      </c>
      <c r="AQ11" s="4">
        <f t="shared" ca="1" si="2"/>
        <v>4.4472165168334878E-5</v>
      </c>
      <c r="AR11" s="4">
        <f t="shared" ca="1" si="2"/>
        <v>4.5517565324975436E-5</v>
      </c>
      <c r="AS11" s="4">
        <f t="shared" ca="1" si="2"/>
        <v>4.6587539537845302E-5</v>
      </c>
      <c r="AT11" s="4">
        <f t="shared" ca="1" si="2"/>
        <v>4.7682665465400099E-5</v>
      </c>
      <c r="AU11" s="4">
        <f t="shared" ca="1" si="2"/>
        <v>4.8803534345021044E-5</v>
      </c>
      <c r="AV11" s="4">
        <f t="shared" ca="1" si="2"/>
        <v>4.9950751312213473E-5</v>
      </c>
      <c r="AW11" s="4">
        <f t="shared" ca="1" si="2"/>
        <v>5.1124935727306044E-5</v>
      </c>
      <c r="AX11" s="4">
        <f t="shared" ca="1" si="2"/>
        <v>5.2326721509834097E-5</v>
      </c>
      <c r="AY11" s="4">
        <f t="shared" ca="1" si="2"/>
        <v>5.3556757480778799E-5</v>
      </c>
      <c r="AZ11" s="4">
        <f t="shared" ca="1" si="2"/>
        <v>5.4815707712854116E-5</v>
      </c>
      <c r="BA11" s="4">
        <f t="shared" ca="1" si="3"/>
        <v>5.6104251889024799E-5</v>
      </c>
      <c r="BB11" s="4">
        <f t="shared" ca="1" si="3"/>
        <v>5.7423085669457106E-5</v>
      </c>
      <c r="BC11" s="4">
        <f t="shared" ca="1" si="3"/>
        <v>5.8772921067090368E-5</v>
      </c>
      <c r="BD11" s="4">
        <f t="shared" ca="1" si="3"/>
        <v>6.0154486832040061E-5</v>
      </c>
      <c r="BE11" s="4">
        <f t="shared" ca="1" si="3"/>
        <v>6.1568528845033809E-5</v>
      </c>
      <c r="BF11" s="4">
        <f t="shared" ca="1" si="3"/>
        <v>6.3015810520101223E-5</v>
      </c>
      <c r="BG11" s="4">
        <f t="shared" ca="1" si="3"/>
        <v>6.4497113216724274E-5</v>
      </c>
      <c r="BH11" s="4">
        <f t="shared" ca="1" si="3"/>
        <v>6.6013236661679369E-5</v>
      </c>
      <c r="BI11" s="4">
        <f t="shared" ca="1" si="3"/>
        <v>6.7564999380792035E-5</v>
      </c>
      <c r="BJ11" s="4">
        <f t="shared" ca="1" si="3"/>
        <v>6.9153239140846794E-5</v>
      </c>
      <c r="BK11" s="4">
        <f t="shared" ca="1" si="3"/>
        <v>7.0778813401878939E-5</v>
      </c>
      <c r="BL11" s="4">
        <f t="shared" ca="1" si="3"/>
        <v>7.2442599780101909E-5</v>
      </c>
      <c r="BM11" s="4">
        <f t="shared" ca="1" si="3"/>
        <v>7.4145496521712786E-5</v>
      </c>
      <c r="BN11" s="4">
        <f t="shared" ca="1" si="3"/>
        <v>7.5888422987842007E-5</v>
      </c>
      <c r="BO11" s="4">
        <f t="shared" ca="1" si="3"/>
        <v>7.7672320150896066E-5</v>
      </c>
    </row>
    <row r="12" spans="1:67" x14ac:dyDescent="0.2">
      <c r="A12" s="1">
        <v>9</v>
      </c>
      <c r="B12" s="4">
        <f>'Deaths female'!B12/'Counts female'!B12</f>
        <v>1.3100348670818469E-4</v>
      </c>
      <c r="C12" s="4">
        <f>'Deaths female'!C12/(0.5*('Counts female'!C12+'Counts female'!B12))</f>
        <v>1.2168657594256393E-4</v>
      </c>
      <c r="D12" s="4">
        <f>'Deaths female'!D12/(0.5*('Counts female'!D12+'Counts female'!C12))</f>
        <v>9.2054660011455696E-5</v>
      </c>
      <c r="E12" s="4">
        <f>'Deaths female'!E12/(0.5*('Counts female'!E12+'Counts female'!D12))</f>
        <v>1.5362005663459421E-4</v>
      </c>
      <c r="F12" s="4">
        <f>'Deaths female'!F12/(0.5*('Counts female'!F12+'Counts female'!E12))</f>
        <v>8.2999605751872676E-5</v>
      </c>
      <c r="G12" s="4">
        <f>'Deaths female'!G12/(0.5*('Counts female'!G12+'Counts female'!F12))</f>
        <v>5.2901655821827224E-5</v>
      </c>
      <c r="H12" s="4">
        <f>'Deaths female'!H12/(0.5*('Counts female'!H12+'Counts female'!G12))</f>
        <v>7.3898126154658215E-5</v>
      </c>
      <c r="I12" s="4">
        <f>'Deaths female'!I12/(0.5*('Counts female'!I12+'Counts female'!H12))</f>
        <v>1.0351270359654888E-4</v>
      </c>
      <c r="J12" s="4">
        <f>'Deaths female'!J12/(0.5*('Counts female'!J12+'Counts female'!I12))</f>
        <v>1.1226437239112908E-4</v>
      </c>
      <c r="K12" s="4">
        <f>'Deaths female'!K12/(0.5*('Counts female'!K12+'Counts female'!J12))</f>
        <v>7.0261724925346921E-5</v>
      </c>
      <c r="L12" s="4">
        <f>'Deaths female'!L12/(0.5*('Counts female'!L12+'Counts female'!K12))</f>
        <v>3.9958642804697138E-5</v>
      </c>
      <c r="M12" s="4">
        <f>'Deaths female'!M12/(0.5*('Counts female'!M12+'Counts female'!L12))</f>
        <v>5.0678586270157406E-5</v>
      </c>
      <c r="N12" s="4">
        <f>'Deaths female'!N12/(0.5*('Counts female'!N12+'Counts female'!M12))</f>
        <v>4.0819242190768725E-5</v>
      </c>
      <c r="O12" s="4">
        <f>'Deaths female'!O12/(0.5*('Counts female'!O12+'Counts female'!N12))</f>
        <v>2.0763472898477001E-5</v>
      </c>
      <c r="P12" s="4">
        <f>'Deaths female'!P12/(0.5*('Counts female'!P12+'Counts female'!O12))</f>
        <v>7.4985404626599466E-5</v>
      </c>
      <c r="Q12" s="4">
        <f>'Deaths female'!Q12/(0.5*('Counts female'!Q12+'Counts female'!P12))</f>
        <v>6.5647668960687981E-5</v>
      </c>
      <c r="R12" s="4">
        <f>'Deaths female'!R12/(0.5*('Counts female'!R12+'Counts female'!Q12))</f>
        <v>7.7313040500988505E-5</v>
      </c>
      <c r="S12" s="4">
        <f>'Deaths female'!S12/(0.5*('Counts female'!S12+'Counts female'!R12))</f>
        <v>7.6913357103223213E-5</v>
      </c>
      <c r="T12" s="4">
        <f>'Deaths female'!T12/(0.5*('Counts female'!T12+'Counts female'!S12))</f>
        <v>6.5203925276301628E-5</v>
      </c>
      <c r="U12" s="4">
        <f>'Deaths female'!U12/(0.5*('Counts female'!U12+'Counts female'!T12))</f>
        <v>6.4934362182227459E-5</v>
      </c>
      <c r="V12" s="4">
        <f>'Deaths female'!V12/(0.5*('Counts female'!V12+'Counts female'!U12))</f>
        <v>3.2830120541259255E-5</v>
      </c>
      <c r="W12" s="4">
        <f>'Deaths female'!W12/(0.5*('Counts female'!W12+'Counts female'!V12))</f>
        <v>8.9402955885228957E-5</v>
      </c>
      <c r="X12" s="4">
        <f>'Deaths female'!X12/(0.5*('Counts female'!X12+'Counts female'!W12))</f>
        <v>7.9579818558013694E-5</v>
      </c>
      <c r="Y12" s="4">
        <f>'Deaths female'!Y12/(0.5*('Counts female'!Y12+'Counts female'!X12))</f>
        <v>5.6392196447855546E-5</v>
      </c>
      <c r="Z12" s="4">
        <f>'Deaths female'!Z12/(0.5*('Counts female'!Z12+'Counts female'!Y12))</f>
        <v>6.7270041567279849E-5</v>
      </c>
      <c r="AA12" s="4">
        <f ca="1">'Deaths female'!AA12/(0.5*('Counts female'!AA12+'Counts female'!Z12))</f>
        <v>7.1214061255333745E-5</v>
      </c>
      <c r="AH12" cm="1">
        <f t="array" aca="1" ref="AH12:AI12" ca="1">LINEST(LOG10( INDIRECT( AH$1 &amp; ROW() ):U12),INDIRECT( AH$1 &amp; "$2"):U$2,TRUE,FALSE)</f>
        <v>3.451335995415733E-2</v>
      </c>
      <c r="AI12">
        <f ca="1"/>
        <v>-73.794383723311725</v>
      </c>
      <c r="AK12" s="4">
        <f t="shared" ca="1" si="2"/>
        <v>1.7074035694204041E-5</v>
      </c>
      <c r="AL12" s="4">
        <f t="shared" ca="1" si="2"/>
        <v>1.8486280775669488E-5</v>
      </c>
      <c r="AM12" s="4">
        <f t="shared" ca="1" si="2"/>
        <v>2.0015336914920737E-5</v>
      </c>
      <c r="AN12" s="4">
        <f t="shared" ca="1" si="2"/>
        <v>2.1670865907493089E-5</v>
      </c>
      <c r="AO12" s="4">
        <f t="shared" ca="1" si="2"/>
        <v>2.3463328705221891E-5</v>
      </c>
      <c r="AP12" s="4">
        <f t="shared" ca="1" si="2"/>
        <v>2.5404051516877078E-5</v>
      </c>
      <c r="AQ12" s="4">
        <f t="shared" ca="1" si="2"/>
        <v>2.7505297376177199E-5</v>
      </c>
      <c r="AR12" s="4">
        <f t="shared" ca="1" si="2"/>
        <v>2.9780343629415195E-5</v>
      </c>
      <c r="AS12" s="4">
        <f t="shared" ca="1" si="2"/>
        <v>3.2243565832310629E-5</v>
      </c>
      <c r="AT12" s="4">
        <f t="shared" ca="1" si="2"/>
        <v>3.4910528586233285E-5</v>
      </c>
      <c r="AU12" s="4">
        <f t="shared" ca="1" si="2"/>
        <v>3.7798083887759409E-5</v>
      </c>
      <c r="AV12" s="4">
        <f t="shared" ca="1" si="2"/>
        <v>4.0924477613024207E-5</v>
      </c>
      <c r="AW12" s="4">
        <f t="shared" ca="1" si="2"/>
        <v>4.4309464809704112E-5</v>
      </c>
      <c r="AX12" s="4">
        <f t="shared" ca="1" si="2"/>
        <v>4.7974434525158393E-5</v>
      </c>
      <c r="AY12" s="4">
        <f t="shared" ca="1" si="2"/>
        <v>5.1942544959485312E-5</v>
      </c>
      <c r="AZ12" s="4">
        <f t="shared" ca="1" si="2"/>
        <v>5.6238869797480839E-5</v>
      </c>
      <c r="BA12" s="4">
        <f t="shared" ca="1" si="3"/>
        <v>6.0890556644172232E-5</v>
      </c>
      <c r="BB12" s="4">
        <f t="shared" ca="1" si="3"/>
        <v>6.5926998565022749E-5</v>
      </c>
      <c r="BC12" s="4">
        <f t="shared" ca="1" si="3"/>
        <v>7.1380019814758027E-5</v>
      </c>
      <c r="BD12" s="4">
        <f t="shared" ca="1" si="3"/>
        <v>7.7284076928362146E-5</v>
      </c>
      <c r="BE12" s="4">
        <f t="shared" ca="1" si="3"/>
        <v>8.3676476444940822E-5</v>
      </c>
      <c r="BF12" s="4">
        <f t="shared" ca="1" si="3"/>
        <v>9.0597610640167568E-5</v>
      </c>
      <c r="BG12" s="4">
        <f t="shared" ca="1" si="3"/>
        <v>9.8091212756890806E-5</v>
      </c>
      <c r="BH12" s="4">
        <f t="shared" ca="1" si="3"/>
        <v>1.0620463334660674E-4</v>
      </c>
      <c r="BI12" s="4">
        <f t="shared" ca="1" si="3"/>
        <v>1.1498913946799423E-4</v>
      </c>
      <c r="BJ12" s="4">
        <f t="shared" ca="1" si="3"/>
        <v>1.2450023863306987E-4</v>
      </c>
      <c r="BK12" s="4">
        <f t="shared" ca="1" si="3"/>
        <v>1.3479802954787472E-4</v>
      </c>
      <c r="BL12" s="4">
        <f t="shared" ca="1" si="3"/>
        <v>1.4594758186401767E-4</v>
      </c>
      <c r="BM12" s="4">
        <f t="shared" ca="1" si="3"/>
        <v>1.5801934734059513E-4</v>
      </c>
      <c r="BN12" s="4">
        <f t="shared" ca="1" si="3"/>
        <v>1.7108960501458436E-4</v>
      </c>
      <c r="BO12" s="4">
        <f t="shared" ca="1" si="3"/>
        <v>1.8524094319257196E-4</v>
      </c>
    </row>
    <row r="13" spans="1:67" x14ac:dyDescent="0.2">
      <c r="A13" s="1">
        <v>10</v>
      </c>
      <c r="B13" s="4">
        <f>'Deaths female'!B13/'Counts female'!B13</f>
        <v>1.2116806009935781E-4</v>
      </c>
      <c r="C13" s="4">
        <f>'Deaths female'!C13/(0.5*('Counts female'!C13+'Counts female'!B13))</f>
        <v>9.0634897456684068E-5</v>
      </c>
      <c r="D13" s="4">
        <f>'Deaths female'!D13/(0.5*('Counts female'!D13+'Counts female'!C13))</f>
        <v>9.1009293060035802E-5</v>
      </c>
      <c r="E13" s="4">
        <f>'Deaths female'!E13/(0.5*('Counts female'!E13+'Counts female'!D13))</f>
        <v>9.1913172689532622E-5</v>
      </c>
      <c r="F13" s="4">
        <f>'Deaths female'!F13/(0.5*('Counts female'!F13+'Counts female'!E13))</f>
        <v>4.0962411866810715E-5</v>
      </c>
      <c r="G13" s="4">
        <f>'Deaths female'!G13/(0.5*('Counts female'!G13+'Counts female'!F13))</f>
        <v>1.870100725702976E-4</v>
      </c>
      <c r="H13" s="4">
        <f>'Deaths female'!H13/(0.5*('Counts female'!H13+'Counts female'!G13))</f>
        <v>6.3609522345495125E-5</v>
      </c>
      <c r="I13" s="4">
        <f>'Deaths female'!I13/(0.5*('Counts female'!I13+'Counts female'!H13))</f>
        <v>1.3745704467353951E-4</v>
      </c>
      <c r="J13" s="4">
        <f>'Deaths female'!J13/(0.5*('Counts female'!J13+'Counts female'!I13))</f>
        <v>8.2881800192700182E-5</v>
      </c>
      <c r="K13" s="4">
        <f>'Deaths female'!K13/(0.5*('Counts female'!K13+'Counts female'!J13))</f>
        <v>6.121886765501127E-5</v>
      </c>
      <c r="L13" s="4">
        <f>'Deaths female'!L13/(0.5*('Counts female'!L13+'Counts female'!K13))</f>
        <v>5.0123805800326808E-5</v>
      </c>
      <c r="M13" s="4">
        <f>'Deaths female'!M13/(0.5*('Counts female'!M13+'Counts female'!L13))</f>
        <v>8.9768397534361344E-5</v>
      </c>
      <c r="N13" s="4">
        <f>'Deaths female'!N13/(0.5*('Counts female'!N13+'Counts female'!M13))</f>
        <v>7.0856656982923549E-5</v>
      </c>
      <c r="O13" s="4">
        <f>'Deaths female'!O13/(0.5*('Counts female'!O13+'Counts female'!N13))</f>
        <v>4.0773472778610238E-5</v>
      </c>
      <c r="P13" s="4">
        <f>'Deaths female'!P13/(0.5*('Counts female'!P13+'Counts female'!O13))</f>
        <v>9.3310178585314017E-5</v>
      </c>
      <c r="Q13" s="4">
        <f>'Deaths female'!Q13/(0.5*('Counts female'!Q13+'Counts female'!P13))</f>
        <v>1.3896534952457815E-4</v>
      </c>
      <c r="R13" s="4">
        <f>'Deaths female'!R13/(0.5*('Counts female'!R13+'Counts female'!Q13))</f>
        <v>1.308308302851567E-4</v>
      </c>
      <c r="S13" s="4">
        <f>'Deaths female'!S13/(0.5*('Counts female'!S13+'Counts female'!R13))</f>
        <v>8.7913053989604288E-5</v>
      </c>
      <c r="T13" s="4">
        <f>'Deaths female'!T13/(0.5*('Counts female'!T13+'Counts female'!S13))</f>
        <v>1.0927827165485551E-5</v>
      </c>
      <c r="U13" s="4">
        <f>'Deaths female'!U13/(0.5*('Counts female'!U13+'Counts female'!T13))</f>
        <v>5.4061944175636448E-5</v>
      </c>
      <c r="V13" s="4">
        <f>'Deaths female'!V13/(0.5*('Counts female'!V13+'Counts female'!U13))</f>
        <v>6.4628708072125637E-5</v>
      </c>
      <c r="W13" s="4">
        <f>'Deaths female'!W13/(0.5*('Counts female'!W13+'Counts female'!V13))</f>
        <v>4.3569187870338097E-5</v>
      </c>
      <c r="X13" s="4">
        <f>'Deaths female'!X13/(0.5*('Counts female'!X13+'Counts female'!W13))</f>
        <v>7.7635876647682843E-5</v>
      </c>
      <c r="Y13" s="4">
        <f>'Deaths female'!Y13/(0.5*('Counts female'!Y13+'Counts female'!X13))</f>
        <v>7.872997306310207E-5</v>
      </c>
      <c r="Z13" s="4">
        <f>'Deaths female'!Z13/(0.5*('Counts female'!Z13+'Counts female'!Y13))</f>
        <v>1.2296891681152778E-4</v>
      </c>
      <c r="AA13" s="4">
        <f ca="1">'Deaths female'!AA13/(0.5*('Counts female'!AA13+'Counts female'!Z13))</f>
        <v>1.1528902353754389E-4</v>
      </c>
      <c r="AH13" cm="1">
        <f t="array" aca="1" ref="AH13:AI13" ca="1">LINEST(LOG10( INDIRECT( AH$1 &amp; ROW() ):U13),INDIRECT( AH$1 &amp; "$2"):U$2,TRUE,FALSE)</f>
        <v>-2.3916125848433532E-2</v>
      </c>
      <c r="AI13">
        <f ca="1"/>
        <v>43.984930557618696</v>
      </c>
      <c r="AK13" s="4">
        <f t="shared" ca="1" si="2"/>
        <v>1.4212774342263267E-4</v>
      </c>
      <c r="AL13" s="4">
        <f t="shared" ca="1" si="2"/>
        <v>1.3451252803009807E-4</v>
      </c>
      <c r="AM13" s="4">
        <f t="shared" ca="1" si="2"/>
        <v>1.2730533646231764E-4</v>
      </c>
      <c r="AN13" s="4">
        <f t="shared" ca="1" si="2"/>
        <v>1.204843067714652E-4</v>
      </c>
      <c r="AO13" s="4">
        <f t="shared" ca="1" si="2"/>
        <v>1.140287483745635E-4</v>
      </c>
      <c r="AP13" s="4">
        <f t="shared" ca="1" si="2"/>
        <v>1.0791907929165062E-4</v>
      </c>
      <c r="AQ13" s="4">
        <f t="shared" ca="1" si="2"/>
        <v>1.0213676674675983E-4</v>
      </c>
      <c r="AR13" s="4">
        <f t="shared" ca="1" si="2"/>
        <v>9.666427095147524E-5</v>
      </c>
      <c r="AS13" s="4">
        <f t="shared" ca="1" si="2"/>
        <v>9.1484991900596022E-5</v>
      </c>
      <c r="AT13" s="4">
        <f t="shared" ca="1" si="2"/>
        <v>8.6583219018466497E-5</v>
      </c>
      <c r="AU13" s="4">
        <f t="shared" ca="1" si="2"/>
        <v>8.1944083503285734E-5</v>
      </c>
      <c r="AV13" s="4">
        <f t="shared" ca="1" si="2"/>
        <v>7.755351322478924E-5</v>
      </c>
      <c r="AW13" s="4">
        <f t="shared" ca="1" si="2"/>
        <v>7.3398190038531533E-5</v>
      </c>
      <c r="AX13" s="4">
        <f t="shared" ca="1" si="2"/>
        <v>6.9465509387271431E-5</v>
      </c>
      <c r="AY13" s="4">
        <f t="shared" ca="1" si="2"/>
        <v>6.5743542066906807E-5</v>
      </c>
      <c r="AZ13" s="4">
        <f t="shared" ca="1" si="2"/>
        <v>6.2220998041010524E-5</v>
      </c>
      <c r="BA13" s="4">
        <f t="shared" ca="1" si="3"/>
        <v>5.8887192194168966E-5</v>
      </c>
      <c r="BB13" s="4">
        <f t="shared" ca="1" si="3"/>
        <v>5.5732011920275809E-5</v>
      </c>
      <c r="BC13" s="4">
        <f t="shared" ca="1" si="3"/>
        <v>5.2745886447431481E-5</v>
      </c>
      <c r="BD13" s="4">
        <f t="shared" ca="1" si="3"/>
        <v>4.9919757806432542E-5</v>
      </c>
      <c r="BE13" s="4">
        <f t="shared" ca="1" si="3"/>
        <v>4.7245053354756789E-5</v>
      </c>
      <c r="BF13" s="4">
        <f t="shared" ca="1" si="3"/>
        <v>4.4713659772728886E-5</v>
      </c>
      <c r="BG13" s="4">
        <f t="shared" ca="1" si="3"/>
        <v>4.2317898452960984E-5</v>
      </c>
      <c r="BH13" s="4">
        <f t="shared" ca="1" si="3"/>
        <v>4.0050502208440738E-5</v>
      </c>
      <c r="BI13" s="4">
        <f t="shared" ca="1" si="3"/>
        <v>3.7904593228590628E-5</v>
      </c>
      <c r="BJ13" s="4">
        <f t="shared" ca="1" si="3"/>
        <v>3.5873662216453846E-5</v>
      </c>
      <c r="BK13" s="4">
        <f t="shared" ca="1" si="3"/>
        <v>3.3951548643701346E-5</v>
      </c>
      <c r="BL13" s="4">
        <f t="shared" ca="1" si="3"/>
        <v>3.2132422063586734E-5</v>
      </c>
      <c r="BM13" s="4">
        <f t="shared" ca="1" si="3"/>
        <v>3.0410764425145127E-5</v>
      </c>
      <c r="BN13" s="4">
        <f t="shared" ca="1" si="3"/>
        <v>2.87813533350077E-5</v>
      </c>
      <c r="BO13" s="4">
        <f t="shared" ca="1" si="3"/>
        <v>2.7239246216041344E-5</v>
      </c>
    </row>
    <row r="14" spans="1:67" x14ac:dyDescent="0.2">
      <c r="A14" s="1">
        <v>11</v>
      </c>
      <c r="B14" s="4">
        <f>'Deaths female'!B14/'Counts female'!B14</f>
        <v>6.2699855790331684E-5</v>
      </c>
      <c r="C14" s="4">
        <f>'Deaths female'!C14/(0.5*('Counts female'!C14+'Counts female'!B14))</f>
        <v>1.3325747907601314E-4</v>
      </c>
      <c r="D14" s="4">
        <f>'Deaths female'!D14/(0.5*('Counts female'!D14+'Counts female'!C14))</f>
        <v>6.0228265124823076E-5</v>
      </c>
      <c r="E14" s="4">
        <f>'Deaths female'!E14/(0.5*('Counts female'!E14+'Counts female'!D14))</f>
        <v>1.6149789295717782E-4</v>
      </c>
      <c r="F14" s="4">
        <f>'Deaths female'!F14/(0.5*('Counts female'!F14+'Counts female'!E14))</f>
        <v>8.1683079860526135E-5</v>
      </c>
      <c r="G14" s="4">
        <f>'Deaths female'!G14/(0.5*('Counts female'!G14+'Counts female'!F14))</f>
        <v>9.2260852182737992E-5</v>
      </c>
      <c r="H14" s="4">
        <f>'Deaths female'!H14/(0.5*('Counts female'!H14+'Counts female'!G14))</f>
        <v>1.2487577462003943E-4</v>
      </c>
      <c r="I14" s="4">
        <f>'Deaths female'!I14/(0.5*('Counts female'!I14+'Counts female'!H14))</f>
        <v>9.5547994288353228E-5</v>
      </c>
      <c r="J14" s="4">
        <f>'Deaths female'!J14/(0.5*('Counts female'!J14+'Counts female'!I14))</f>
        <v>1.1637563940479151E-4</v>
      </c>
      <c r="K14" s="4">
        <f>'Deaths female'!K14/(0.5*('Counts female'!K14+'Counts female'!J14))</f>
        <v>6.2132061697137261E-5</v>
      </c>
      <c r="L14" s="4">
        <f>'Deaths female'!L14/(0.5*('Counts female'!L14+'Counts female'!K14))</f>
        <v>8.1506235226994867E-5</v>
      </c>
      <c r="M14" s="4">
        <f>'Deaths female'!M14/(0.5*('Counts female'!M14+'Counts female'!L14))</f>
        <v>9.0085130448273618E-5</v>
      </c>
      <c r="N14" s="4">
        <f>'Deaths female'!N14/(0.5*('Counts female'!N14+'Counts female'!M14))</f>
        <v>6.9749598939806103E-5</v>
      </c>
      <c r="O14" s="4">
        <f>'Deaths female'!O14/(0.5*('Counts female'!O14+'Counts female'!N14))</f>
        <v>7.079932437216171E-5</v>
      </c>
      <c r="P14" s="4">
        <f>'Deaths female'!P14/(0.5*('Counts female'!P14+'Counts female'!O14))</f>
        <v>9.1639895937807052E-5</v>
      </c>
      <c r="Q14" s="4">
        <f>'Deaths female'!Q14/(0.5*('Counts female'!Q14+'Counts female'!P14))</f>
        <v>5.1725832397957864E-5</v>
      </c>
      <c r="R14" s="4">
        <f>'Deaths female'!R14/(0.5*('Counts female'!R14+'Counts female'!Q14))</f>
        <v>7.4558507125663037E-5</v>
      </c>
      <c r="S14" s="4">
        <f>'Deaths female'!S14/(0.5*('Counts female'!S14+'Counts female'!R14))</f>
        <v>3.2549964195039385E-5</v>
      </c>
      <c r="T14" s="4">
        <f>'Deaths female'!T14/(0.5*('Counts female'!T14+'Counts female'!S14))</f>
        <v>2.1862104774137129E-5</v>
      </c>
      <c r="U14" s="4">
        <f>'Deaths female'!U14/(0.5*('Counts female'!U14+'Counts female'!T14))</f>
        <v>3.2616317943867314E-5</v>
      </c>
      <c r="V14" s="4">
        <f>'Deaths female'!V14/(0.5*('Counts female'!V14+'Counts female'!U14))</f>
        <v>4.3033889187735344E-5</v>
      </c>
      <c r="W14" s="4">
        <f>'Deaths female'!W14/(0.5*('Counts female'!W14+'Counts female'!V14))</f>
        <v>5.3601196378703172E-5</v>
      </c>
      <c r="X14" s="4">
        <f>'Deaths female'!X14/(0.5*('Counts female'!X14+'Counts female'!W14))</f>
        <v>7.5693269246365365E-5</v>
      </c>
      <c r="Y14" s="4">
        <f>'Deaths female'!Y14/(0.5*('Counts female'!Y14+'Counts female'!X14))</f>
        <v>8.7784270156091411E-5</v>
      </c>
      <c r="Z14" s="4">
        <f>'Deaths female'!Z14/(0.5*('Counts female'!Z14+'Counts female'!Y14))</f>
        <v>8.9159338883502184E-5</v>
      </c>
      <c r="AA14" s="4">
        <f ca="1">'Deaths female'!AA14/(0.5*('Counts female'!AA14+'Counts female'!Z14))</f>
        <v>8.3605825053197877E-5</v>
      </c>
      <c r="AH14" cm="1">
        <f t="array" aca="1" ref="AH14:AI14" ca="1">LINEST(LOG10( INDIRECT( AH$1 &amp; ROW() ):U14),INDIRECT( AH$1 &amp; "$2"):U$2,TRUE,FALSE)</f>
        <v>-5.8911878322542431E-2</v>
      </c>
      <c r="AI14">
        <f ca="1"/>
        <v>114.42531702787021</v>
      </c>
      <c r="AK14" s="4">
        <f t="shared" ca="1" si="2"/>
        <v>3.9954010810548852E-4</v>
      </c>
      <c r="AL14" s="4">
        <f t="shared" ca="1" si="2"/>
        <v>3.4885785364882491E-4</v>
      </c>
      <c r="AM14" s="4">
        <f t="shared" ca="1" si="2"/>
        <v>3.0460471823352651E-4</v>
      </c>
      <c r="AN14" s="4">
        <f t="shared" ca="1" si="2"/>
        <v>2.6596515858728323E-4</v>
      </c>
      <c r="AO14" s="4">
        <f t="shared" ca="1" si="2"/>
        <v>2.3222708430972259E-4</v>
      </c>
      <c r="AP14" s="4">
        <f t="shared" ca="1" si="2"/>
        <v>2.0276873472243467E-4</v>
      </c>
      <c r="AQ14" s="4">
        <f t="shared" ca="1" si="2"/>
        <v>1.7704722040992775E-4</v>
      </c>
      <c r="AR14" s="4">
        <f t="shared" ca="1" si="2"/>
        <v>1.5458851828310189E-4</v>
      </c>
      <c r="AS14" s="4">
        <f t="shared" ca="1" si="2"/>
        <v>1.3497873578378355E-4</v>
      </c>
      <c r="AT14" s="4">
        <f t="shared" ca="1" si="2"/>
        <v>1.1785648323780213E-4</v>
      </c>
      <c r="AU14" s="4">
        <f t="shared" ca="1" si="2"/>
        <v>1.0290621378638396E-4</v>
      </c>
      <c r="AV14" s="4">
        <f t="shared" ca="1" si="2"/>
        <v>8.9852408157147084E-5</v>
      </c>
      <c r="AW14" s="4">
        <f t="shared" ca="1" si="2"/>
        <v>7.8454497105470846E-5</v>
      </c>
      <c r="AX14" s="4">
        <f t="shared" ca="1" si="2"/>
        <v>6.8502427951704621E-5</v>
      </c>
      <c r="AY14" s="4">
        <f t="shared" ca="1" si="2"/>
        <v>5.9812793509720391E-5</v>
      </c>
      <c r="AZ14" s="4">
        <f t="shared" ca="1" si="2"/>
        <v>5.2225452066586858E-5</v>
      </c>
      <c r="BA14" s="4">
        <f t="shared" ca="1" si="3"/>
        <v>4.5600576122832564E-5</v>
      </c>
      <c r="BB14" s="4">
        <f t="shared" ca="1" si="3"/>
        <v>3.981607550439237E-5</v>
      </c>
      <c r="BC14" s="4">
        <f t="shared" ca="1" si="3"/>
        <v>3.476534735660375E-5</v>
      </c>
      <c r="BD14" s="4">
        <f t="shared" ca="1" si="3"/>
        <v>3.035531155480014E-5</v>
      </c>
      <c r="BE14" s="4">
        <f t="shared" ca="1" si="3"/>
        <v>2.650469532598972E-5</v>
      </c>
      <c r="BF14" s="4">
        <f t="shared" ca="1" si="3"/>
        <v>2.3142535468804147E-5</v>
      </c>
      <c r="BG14" s="4">
        <f t="shared" ca="1" si="3"/>
        <v>2.0206870569067433E-5</v>
      </c>
      <c r="BH14" s="4">
        <f t="shared" ca="1" si="3"/>
        <v>1.7643599109762658E-5</v>
      </c>
      <c r="BI14" s="4">
        <f t="shared" ca="1" si="3"/>
        <v>1.5405482431433956E-5</v>
      </c>
      <c r="BJ14" s="4">
        <f t="shared" ca="1" si="3"/>
        <v>1.3451274168539233E-5</v>
      </c>
      <c r="BK14" s="4">
        <f t="shared" ca="1" si="3"/>
        <v>1.1744960118095379E-5</v>
      </c>
      <c r="BL14" s="4">
        <f t="shared" ca="1" si="3"/>
        <v>1.0255094532106766E-5</v>
      </c>
      <c r="BM14" s="4">
        <f t="shared" ca="1" si="3"/>
        <v>8.9542206022830612E-6</v>
      </c>
      <c r="BN14" s="4">
        <f t="shared" ca="1" si="3"/>
        <v>7.8183644571318209E-6</v>
      </c>
      <c r="BO14" s="4">
        <f t="shared" ca="1" si="3"/>
        <v>6.8265933462660702E-6</v>
      </c>
    </row>
    <row r="15" spans="1:67" x14ac:dyDescent="0.2">
      <c r="A15" s="1">
        <v>12</v>
      </c>
      <c r="B15" s="4">
        <f>'Deaths female'!B15/'Counts female'!B15</f>
        <v>1.0585819236550717E-4</v>
      </c>
      <c r="C15" s="4">
        <f>'Deaths female'!C15/(0.5*('Counts female'!C15+'Counts female'!B15))</f>
        <v>1.5744147113310627E-4</v>
      </c>
      <c r="D15" s="4">
        <f>'Deaths female'!D15/(0.5*('Counts female'!D15+'Counts female'!C15))</f>
        <v>1.3279941159645322E-4</v>
      </c>
      <c r="E15" s="4">
        <f>'Deaths female'!E15/(0.5*('Counts female'!E15+'Counts female'!D15))</f>
        <v>1.0017380154568176E-4</v>
      </c>
      <c r="F15" s="4">
        <f>'Deaths female'!F15/(0.5*('Counts female'!F15+'Counts female'!E15))</f>
        <v>1.1095084877399312E-4</v>
      </c>
      <c r="G15" s="4">
        <f>'Deaths female'!G15/(0.5*('Counts female'!G15+'Counts female'!F15))</f>
        <v>7.1509201701918998E-5</v>
      </c>
      <c r="H15" s="4">
        <f>'Deaths female'!H15/(0.5*('Counts female'!H15+'Counts female'!G15))</f>
        <v>9.2396772272755268E-5</v>
      </c>
      <c r="I15" s="4">
        <f>'Deaths female'!I15/(0.5*('Counts female'!I15+'Counts female'!H15))</f>
        <v>1.0420194336624378E-4</v>
      </c>
      <c r="J15" s="4">
        <f>'Deaths female'!J15/(0.5*('Counts female'!J15+'Counts female'!I15))</f>
        <v>1.0619544209162543E-4</v>
      </c>
      <c r="K15" s="4">
        <f>'Deaths female'!K15/(0.5*('Counts female'!K15+'Counts female'!J15))</f>
        <v>6.3420589494379349E-5</v>
      </c>
      <c r="L15" s="4">
        <f>'Deaths female'!L15/(0.5*('Counts female'!L15+'Counts female'!K15))</f>
        <v>6.2026723179903337E-5</v>
      </c>
      <c r="M15" s="4">
        <f>'Deaths female'!M15/(0.5*('Counts female'!M15+'Counts female'!L15))</f>
        <v>7.1182338644891653E-5</v>
      </c>
      <c r="N15" s="4">
        <f>'Deaths female'!N15/(0.5*('Counts female'!N15+'Counts female'!M15))</f>
        <v>1.0992909573325205E-4</v>
      </c>
      <c r="O15" s="4">
        <f>'Deaths female'!O15/(0.5*('Counts female'!O15+'Counts female'!N15))</f>
        <v>1.0950994300505239E-4</v>
      </c>
      <c r="P15" s="4">
        <f>'Deaths female'!P15/(0.5*('Counts female'!P15+'Counts female'!O15))</f>
        <v>1.0103153194111883E-4</v>
      </c>
      <c r="Q15" s="4">
        <f>'Deaths female'!Q15/(0.5*('Counts female'!Q15+'Counts female'!P15))</f>
        <v>6.0971582161747448E-5</v>
      </c>
      <c r="R15" s="4">
        <f>'Deaths female'!R15/(0.5*('Counts female'!R15+'Counts female'!Q15))</f>
        <v>6.1872573435010596E-5</v>
      </c>
      <c r="S15" s="4">
        <f>'Deaths female'!S15/(0.5*('Counts female'!S15+'Counts female'!R15))</f>
        <v>7.4206782499920492E-5</v>
      </c>
      <c r="T15" s="4">
        <f>'Deaths female'!T15/(0.5*('Counts female'!T15+'Counts female'!S15))</f>
        <v>7.5551526140828044E-5</v>
      </c>
      <c r="U15" s="4">
        <f>'Deaths female'!U15/(0.5*('Counts female'!U15+'Counts female'!T15))</f>
        <v>6.5253919313528765E-5</v>
      </c>
      <c r="V15" s="4">
        <f>'Deaths female'!V15/(0.5*('Counts female'!V15+'Counts female'!U15))</f>
        <v>1.2983219189197963E-4</v>
      </c>
      <c r="W15" s="4">
        <f>'Deaths female'!W15/(0.5*('Counts female'!W15+'Counts female'!V15))</f>
        <v>6.4231920052670174E-5</v>
      </c>
      <c r="X15" s="4">
        <f>'Deaths female'!X15/(0.5*('Counts female'!X15+'Counts female'!W15))</f>
        <v>8.5124041689499421E-5</v>
      </c>
      <c r="Y15" s="4">
        <f>'Deaths female'!Y15/(0.5*('Counts female'!Y15+'Counts female'!X15))</f>
        <v>6.4219545218587281E-5</v>
      </c>
      <c r="Z15" s="4">
        <f>'Deaths female'!Z15/(0.5*('Counts female'!Z15+'Counts female'!Y15))</f>
        <v>6.5247532827664959E-5</v>
      </c>
      <c r="AA15" s="4">
        <f ca="1">'Deaths female'!AA15/(0.5*('Counts female'!AA15+'Counts female'!Z15))</f>
        <v>6.2491003539084358E-5</v>
      </c>
      <c r="AH15" cm="1">
        <f t="array" aca="1" ref="AH15:AI15" ca="1">LINEST(LOG10( INDIRECT( AH$1 &amp; ROW() ):U15),INDIRECT( AH$1 &amp; "$2"):U$2,TRUE,FALSE)</f>
        <v>-8.7102670847713781E-3</v>
      </c>
      <c r="AI15">
        <f ca="1"/>
        <v>13.433822374937092</v>
      </c>
      <c r="AK15" s="4">
        <f t="shared" ca="1" si="2"/>
        <v>1.0310701295810346E-4</v>
      </c>
      <c r="AL15" s="4">
        <f t="shared" ca="1" si="2"/>
        <v>1.0105968455510062E-4</v>
      </c>
      <c r="AM15" s="4">
        <f t="shared" ca="1" si="2"/>
        <v>9.905300861083431E-5</v>
      </c>
      <c r="AN15" s="4">
        <f t="shared" ca="1" si="2"/>
        <v>9.7086177916066942E-5</v>
      </c>
      <c r="AO15" s="4">
        <f t="shared" ca="1" si="2"/>
        <v>9.5158401289783357E-5</v>
      </c>
      <c r="AP15" s="4">
        <f t="shared" ca="1" si="2"/>
        <v>9.3268903260934339E-5</v>
      </c>
      <c r="AQ15" s="4">
        <f t="shared" ca="1" si="2"/>
        <v>9.1416923756488532E-5</v>
      </c>
      <c r="AR15" s="4">
        <f t="shared" ca="1" si="2"/>
        <v>8.9601717795688649E-5</v>
      </c>
      <c r="AS15" s="4">
        <f t="shared" ca="1" si="2"/>
        <v>8.7822555190372612E-5</v>
      </c>
      <c r="AT15" s="4">
        <f t="shared" ca="1" si="2"/>
        <v>8.6078720251243939E-5</v>
      </c>
      <c r="AU15" s="4">
        <f t="shared" ca="1" si="2"/>
        <v>8.4369511499981481E-5</v>
      </c>
      <c r="AV15" s="4">
        <f t="shared" ca="1" si="2"/>
        <v>8.2694241387059922E-5</v>
      </c>
      <c r="AW15" s="4">
        <f t="shared" ca="1" si="2"/>
        <v>8.1052236015172232E-5</v>
      </c>
      <c r="AX15" s="4">
        <f t="shared" ca="1" si="2"/>
        <v>7.9442834868151109E-5</v>
      </c>
      <c r="AY15" s="4">
        <f t="shared" ca="1" si="2"/>
        <v>7.7865390545263651E-5</v>
      </c>
      <c r="AZ15" s="4">
        <f t="shared" ca="1" si="2"/>
        <v>7.6319268500791234E-5</v>
      </c>
      <c r="BA15" s="4">
        <f t="shared" ca="1" si="3"/>
        <v>7.4803846788773401E-5</v>
      </c>
      <c r="BB15" s="4">
        <f t="shared" ca="1" si="3"/>
        <v>7.3318515812821524E-5</v>
      </c>
      <c r="BC15" s="4">
        <f t="shared" ca="1" si="3"/>
        <v>7.1862678080905618E-5</v>
      </c>
      <c r="BD15" s="4">
        <f t="shared" ca="1" si="3"/>
        <v>7.0435747965000983E-5</v>
      </c>
      <c r="BE15" s="4">
        <f t="shared" ca="1" si="3"/>
        <v>6.9037151465516463E-5</v>
      </c>
      <c r="BF15" s="4">
        <f t="shared" ca="1" si="3"/>
        <v>6.7666325980395183E-5</v>
      </c>
      <c r="BG15" s="4">
        <f t="shared" ca="1" si="3"/>
        <v>6.6322720078798393E-5</v>
      </c>
      <c r="BH15" s="4">
        <f t="shared" ca="1" si="3"/>
        <v>6.5005793279290542E-5</v>
      </c>
      <c r="BI15" s="4">
        <f t="shared" ca="1" si="3"/>
        <v>6.3715015832421294E-5</v>
      </c>
      <c r="BJ15" s="4">
        <f t="shared" ca="1" si="3"/>
        <v>6.2449868507626736E-5</v>
      </c>
      <c r="BK15" s="4">
        <f t="shared" ca="1" si="3"/>
        <v>6.1209842384366177E-5</v>
      </c>
      <c r="BL15" s="4">
        <f t="shared" ca="1" si="3"/>
        <v>5.9994438647398645E-5</v>
      </c>
      <c r="BM15" s="4">
        <f t="shared" ca="1" si="3"/>
        <v>5.8803168386131826E-5</v>
      </c>
      <c r="BN15" s="4">
        <f t="shared" ca="1" si="3"/>
        <v>5.763555239795105E-5</v>
      </c>
      <c r="BO15" s="4">
        <f t="shared" ca="1" si="3"/>
        <v>5.6491120995452459E-5</v>
      </c>
    </row>
    <row r="16" spans="1:67" x14ac:dyDescent="0.2">
      <c r="A16" s="1">
        <v>13</v>
      </c>
      <c r="B16" s="4">
        <f>'Deaths female'!B16/'Counts female'!B16</f>
        <v>1.5868985654436969E-4</v>
      </c>
      <c r="C16" s="4">
        <f>'Deaths female'!C16/(0.5*('Counts female'!C16+'Counts female'!B16))</f>
        <v>1.373038798907906E-4</v>
      </c>
      <c r="D16" s="4">
        <f>'Deaths female'!D16/(0.5*('Counts female'!D16+'Counts female'!C16))</f>
        <v>1.1505072691141094E-4</v>
      </c>
      <c r="E16" s="4">
        <f>'Deaths female'!E16/(0.5*('Counts female'!E16+'Counts female'!D16))</f>
        <v>1.3247732599612759E-4</v>
      </c>
      <c r="F16" s="4">
        <f>'Deaths female'!F16/(0.5*('Counts female'!F16+'Counts female'!E16))</f>
        <v>1.1010459936940093E-4</v>
      </c>
      <c r="G16" s="4">
        <f>'Deaths female'!G16/(0.5*('Counts female'!G16+'Counts female'!F16))</f>
        <v>1.1099843088581794E-4</v>
      </c>
      <c r="H16" s="4">
        <f>'Deaths female'!H16/(0.5*('Counts female'!H16+'Counts female'!G16))</f>
        <v>1.5338050636017834E-4</v>
      </c>
      <c r="I16" s="4">
        <f>'Deaths female'!I16/(0.5*('Counts female'!I16+'Counts female'!H16))</f>
        <v>9.249030136423194E-5</v>
      </c>
      <c r="J16" s="4">
        <f>'Deaths female'!J16/(0.5*('Counts female'!J16+'Counts female'!I16))</f>
        <v>9.3809608188536462E-5</v>
      </c>
      <c r="K16" s="4">
        <f>'Deaths female'!K16/(0.5*('Counts female'!K16+'Counts female'!J16))</f>
        <v>7.4274891372971366E-5</v>
      </c>
      <c r="L16" s="4">
        <f>'Deaths female'!L16/(0.5*('Counts female'!L16+'Counts female'!K16))</f>
        <v>1.2664105703068934E-4</v>
      </c>
      <c r="M16" s="4">
        <f>'Deaths female'!M16/(0.5*('Counts female'!M16+'Counts female'!L16))</f>
        <v>9.2887884323621391E-5</v>
      </c>
      <c r="N16" s="4">
        <f>'Deaths female'!N16/(0.5*('Counts female'!N16+'Counts female'!M16))</f>
        <v>6.0924220423829493E-5</v>
      </c>
      <c r="O16" s="4">
        <f>'Deaths female'!O16/(0.5*('Counts female'!O16+'Counts female'!N16))</f>
        <v>8.9826186329452508E-5</v>
      </c>
      <c r="P16" s="4">
        <f>'Deaths female'!P16/(0.5*('Counts female'!P16+'Counts female'!O16))</f>
        <v>7.9532745122405871E-5</v>
      </c>
      <c r="Q16" s="4">
        <f>'Deaths female'!Q16/(0.5*('Counts female'!Q16+'Counts female'!P16))</f>
        <v>8.0645161290322581E-5</v>
      </c>
      <c r="R16" s="4">
        <f>'Deaths female'!R16/(0.5*('Counts female'!R16+'Counts female'!Q16))</f>
        <v>5.0644450634321747E-5</v>
      </c>
      <c r="S16" s="4">
        <f>'Deaths female'!S16/(0.5*('Counts female'!S16+'Counts female'!R16))</f>
        <v>1.2323808056689516E-4</v>
      </c>
      <c r="T16" s="4">
        <f>'Deaths female'!T16/(0.5*('Counts female'!T16+'Counts female'!S16))</f>
        <v>1.0550303848750845E-5</v>
      </c>
      <c r="U16" s="4">
        <f>'Deaths female'!U16/(0.5*('Counts female'!U16+'Counts female'!T16))</f>
        <v>9.6667651244596012E-5</v>
      </c>
      <c r="V16" s="4">
        <f>'Deaths female'!V16/(0.5*('Counts female'!V16+'Counts female'!U16))</f>
        <v>4.3294728866760474E-5</v>
      </c>
      <c r="W16" s="4">
        <f>'Deaths female'!W16/(0.5*('Counts female'!W16+'Counts female'!V16))</f>
        <v>1.0768609503297887E-4</v>
      </c>
      <c r="X16" s="4">
        <f>'Deaths female'!X16/(0.5*('Counts female'!X16+'Counts female'!W16))</f>
        <v>9.5650556633100406E-5</v>
      </c>
      <c r="Y16" s="4">
        <f>'Deaths female'!Y16/(0.5*('Counts female'!Y16+'Counts female'!X16))</f>
        <v>6.3208128565333505E-5</v>
      </c>
      <c r="Z16" s="4">
        <f>'Deaths female'!Z16/(0.5*('Counts female'!Z16+'Counts female'!Y16))</f>
        <v>9.5521120781150498E-5</v>
      </c>
      <c r="AA16" s="4">
        <f ca="1">'Deaths female'!AA16/(0.5*('Counts female'!AA16+'Counts female'!Z16))</f>
        <v>9.1491394837285095E-5</v>
      </c>
      <c r="AH16" cm="1">
        <f t="array" aca="1" ref="AH16:AI16" ca="1">LINEST(LOG10( INDIRECT( AH$1 &amp; ROW() ):U16),INDIRECT( AH$1 &amp; "$2"):U$2,TRUE,FALSE)</f>
        <v>-4.1692758745249074E-2</v>
      </c>
      <c r="AI16">
        <f ca="1"/>
        <v>79.832029867499188</v>
      </c>
      <c r="AK16" s="4">
        <f t="shared" ca="1" si="2"/>
        <v>2.7958404053754211E-4</v>
      </c>
      <c r="AL16" s="4">
        <f t="shared" ca="1" si="2"/>
        <v>2.5399175461231861E-4</v>
      </c>
      <c r="AM16" s="4">
        <f t="shared" ca="1" si="2"/>
        <v>2.3074210991089737E-4</v>
      </c>
      <c r="AN16" s="4">
        <f t="shared" ca="1" si="2"/>
        <v>2.0962066807009926E-4</v>
      </c>
      <c r="AO16" s="4">
        <f t="shared" ca="1" si="2"/>
        <v>1.9043261977245586E-4</v>
      </c>
      <c r="AP16" s="4">
        <f t="shared" ca="1" si="2"/>
        <v>1.7300098796208557E-4</v>
      </c>
      <c r="AQ16" s="4">
        <f t="shared" ca="1" si="2"/>
        <v>1.571649955329114E-4</v>
      </c>
      <c r="AR16" s="4">
        <f t="shared" ca="1" si="2"/>
        <v>1.4277858243371764E-4</v>
      </c>
      <c r="AS16" s="4">
        <f t="shared" ca="1" si="2"/>
        <v>1.2970905851305601E-4</v>
      </c>
      <c r="AT16" s="4">
        <f t="shared" ca="1" si="2"/>
        <v>1.1783587967861558E-4</v>
      </c>
      <c r="AU16" s="4">
        <f t="shared" ca="1" si="2"/>
        <v>1.0704953608337211E-4</v>
      </c>
      <c r="AV16" s="4">
        <f t="shared" ca="1" si="2"/>
        <v>9.7250542083783208E-5</v>
      </c>
      <c r="AW16" s="4">
        <f t="shared" ca="1" si="2"/>
        <v>8.8348518654244242E-5</v>
      </c>
      <c r="AX16" s="4">
        <f t="shared" ca="1" si="2"/>
        <v>8.0261359794524736E-5</v>
      </c>
      <c r="AY16" s="4">
        <f t="shared" ca="1" si="2"/>
        <v>7.291447524181991E-5</v>
      </c>
      <c r="AZ16" s="4">
        <f t="shared" ca="1" si="2"/>
        <v>6.6240102502630071E-5</v>
      </c>
      <c r="BA16" s="4">
        <f t="shared" ca="1" si="3"/>
        <v>6.01766818592216E-5</v>
      </c>
      <c r="BB16" s="4">
        <f t="shared" ca="1" si="3"/>
        <v>5.4668288586088348E-5</v>
      </c>
      <c r="BC16" s="4">
        <f t="shared" ca="1" si="3"/>
        <v>4.9664117139651661E-5</v>
      </c>
      <c r="BD16" s="4">
        <f t="shared" ca="1" si="3"/>
        <v>4.5118012563660714E-5</v>
      </c>
      <c r="BE16" s="4">
        <f t="shared" ca="1" si="3"/>
        <v>4.0988044788366268E-5</v>
      </c>
      <c r="BF16" s="4">
        <f t="shared" ca="1" si="3"/>
        <v>3.7236121897049143E-5</v>
      </c>
      <c r="BG16" s="4">
        <f t="shared" ca="1" si="3"/>
        <v>3.3827638792994805E-5</v>
      </c>
      <c r="BH16" s="4">
        <f t="shared" ca="1" si="3"/>
        <v>3.0731158026420889E-5</v>
      </c>
      <c r="BI16" s="4">
        <f t="shared" ca="1" si="3"/>
        <v>2.791811983757071E-5</v>
      </c>
      <c r="BJ16" s="4">
        <f t="shared" ca="1" si="3"/>
        <v>2.536257874157663E-5</v>
      </c>
      <c r="BK16" s="4">
        <f t="shared" ca="1" si="3"/>
        <v>2.3040964225571874E-5</v>
      </c>
      <c r="BL16" s="4">
        <f t="shared" ca="1" si="3"/>
        <v>2.0931863350858313E-5</v>
      </c>
      <c r="BM16" s="4">
        <f t="shared" ca="1" si="3"/>
        <v>1.9015823255033277E-5</v>
      </c>
      <c r="BN16" s="4">
        <f t="shared" ca="1" si="3"/>
        <v>1.7275171732469065E-5</v>
      </c>
      <c r="BO16" s="4">
        <f t="shared" ca="1" si="3"/>
        <v>1.5693854238328407E-5</v>
      </c>
    </row>
    <row r="17" spans="1:67" x14ac:dyDescent="0.2">
      <c r="A17" s="1">
        <v>14</v>
      </c>
      <c r="B17" s="4">
        <f>'Deaths female'!B17/'Counts female'!B17</f>
        <v>1.1627906976744187E-4</v>
      </c>
      <c r="C17" s="4">
        <f>'Deaths female'!C17/(0.5*('Counts female'!C17+'Counts female'!B17))</f>
        <v>2.4275174939575924E-4</v>
      </c>
      <c r="D17" s="4">
        <f>'Deaths female'!D17/(0.5*('Counts female'!D17+'Counts female'!C17))</f>
        <v>1.0524709386462067E-4</v>
      </c>
      <c r="E17" s="4">
        <f>'Deaths female'!E17/(0.5*('Counts female'!E17+'Counts female'!D17))</f>
        <v>1.8781988073437574E-4</v>
      </c>
      <c r="F17" s="4">
        <f>'Deaths female'!F17/(0.5*('Counts female'!F17+'Counts female'!E17))</f>
        <v>1.221796855909424E-4</v>
      </c>
      <c r="G17" s="4">
        <f>'Deaths female'!G17/(0.5*('Counts female'!G17+'Counts female'!F17))</f>
        <v>1.5018397536982803E-4</v>
      </c>
      <c r="H17" s="4">
        <f>'Deaths female'!H17/(0.5*('Counts female'!H17+'Counts female'!G17))</f>
        <v>1.2120538757947791E-4</v>
      </c>
      <c r="I17" s="4">
        <f>'Deaths female'!I17/(0.5*('Counts female'!I17+'Counts female'!H17))</f>
        <v>1.6376076599098293E-4</v>
      </c>
      <c r="J17" s="4">
        <f>'Deaths female'!J17/(0.5*('Counts female'!J17+'Counts female'!I17))</f>
        <v>8.2230079763177377E-5</v>
      </c>
      <c r="K17" s="4">
        <f>'Deaths female'!K17/(0.5*('Counts female'!K17+'Counts female'!J17))</f>
        <v>1.6663195167673401E-4</v>
      </c>
      <c r="L17" s="4">
        <f>'Deaths female'!L17/(0.5*('Counts female'!L17+'Counts female'!K17))</f>
        <v>5.2967784993167158E-5</v>
      </c>
      <c r="M17" s="4">
        <f>'Deaths female'!M17/(0.5*('Counts female'!M17+'Counts female'!L17))</f>
        <v>8.4299706531646638E-5</v>
      </c>
      <c r="N17" s="4">
        <f>'Deaths female'!N17/(0.5*('Counts female'!N17+'Counts female'!M17))</f>
        <v>8.2477627943420342E-5</v>
      </c>
      <c r="O17" s="4">
        <f>'Deaths female'!O17/(0.5*('Counts female'!O17+'Counts female'!N17))</f>
        <v>9.1293630747694832E-5</v>
      </c>
      <c r="P17" s="4">
        <f>'Deaths female'!P17/(0.5*('Counts female'!P17+'Counts female'!O17))</f>
        <v>1.2957241104355626E-4</v>
      </c>
      <c r="Q17" s="4">
        <f>'Deaths female'!Q17/(0.5*('Counts female'!Q17+'Counts female'!P17))</f>
        <v>9.9212254697700266E-5</v>
      </c>
      <c r="R17" s="4">
        <f>'Deaths female'!R17/(0.5*('Counts female'!R17+'Counts female'!Q17))</f>
        <v>7.0336913817184316E-5</v>
      </c>
      <c r="S17" s="4">
        <f>'Deaths female'!S17/(0.5*('Counts female'!S17+'Counts female'!R17))</f>
        <v>7.0601168953640246E-5</v>
      </c>
      <c r="T17" s="4">
        <f>'Deaths female'!T17/(0.5*('Counts female'!T17+'Counts female'!S17))</f>
        <v>1.2269938650306749E-4</v>
      </c>
      <c r="U17" s="4">
        <f>'Deaths female'!U17/(0.5*('Counts female'!U17+'Counts female'!T17))</f>
        <v>5.2521008403361348E-5</v>
      </c>
      <c r="V17" s="4">
        <f>'Deaths female'!V17/(0.5*('Counts female'!V17+'Counts female'!U17))</f>
        <v>1.6040636278572383E-4</v>
      </c>
      <c r="W17" s="4">
        <f>'Deaths female'!W17/(0.5*('Counts female'!W17+'Counts female'!V17))</f>
        <v>1.2929571546322884E-4</v>
      </c>
      <c r="X17" s="4">
        <f>'Deaths female'!X17/(0.5*('Counts female'!X17+'Counts female'!W17))</f>
        <v>8.5529023739649651E-5</v>
      </c>
      <c r="Y17" s="4">
        <f>'Deaths female'!Y17/(0.5*('Counts female'!Y17+'Counts female'!X17))</f>
        <v>1.2629917116168925E-4</v>
      </c>
      <c r="Z17" s="4">
        <f>'Deaths female'!Z17/(0.5*('Counts female'!Z17+'Counts female'!Y17))</f>
        <v>1.3590436514366658E-4</v>
      </c>
      <c r="AA17" s="4">
        <f ca="1">'Deaths female'!AA17/(0.5*('Counts female'!AA17+'Counts female'!Z17))</f>
        <v>1.2906317026392753E-4</v>
      </c>
      <c r="AH17" cm="1">
        <f t="array" aca="1" ref="AH17:AI17" ca="1">LINEST(LOG10( INDIRECT( AH$1 &amp; ROW() ):U17),INDIRECT( AH$1 &amp; "$2"):U$2,TRUE,FALSE)</f>
        <v>1.9070630995848886E-3</v>
      </c>
      <c r="AI17">
        <f ca="1"/>
        <v>-7.9276923117571627</v>
      </c>
      <c r="AK17" s="4">
        <f t="shared" ca="1" si="2"/>
        <v>7.698992337844569E-5</v>
      </c>
      <c r="AL17" s="4">
        <f t="shared" ca="1" si="2"/>
        <v>7.7328742973844356E-5</v>
      </c>
      <c r="AM17" s="4">
        <f t="shared" ca="1" si="2"/>
        <v>7.7669053656818739E-5</v>
      </c>
      <c r="AN17" s="4">
        <f t="shared" ca="1" si="2"/>
        <v>7.8010861989392659E-5</v>
      </c>
      <c r="AO17" s="4">
        <f t="shared" ca="1" si="2"/>
        <v>7.835417456246812E-5</v>
      </c>
      <c r="AP17" s="4">
        <f t="shared" ca="1" si="2"/>
        <v>7.8698997995952342E-5</v>
      </c>
      <c r="AQ17" s="4">
        <f t="shared" ca="1" si="2"/>
        <v>7.9045338938885841E-5</v>
      </c>
      <c r="AR17" s="4">
        <f t="shared" ca="1" si="2"/>
        <v>7.9393204069569962E-5</v>
      </c>
      <c r="AS17" s="4">
        <f t="shared" ca="1" si="2"/>
        <v>7.9742600095696723E-5</v>
      </c>
      <c r="AT17" s="4">
        <f t="shared" ca="1" si="2"/>
        <v>8.0093533754477527E-5</v>
      </c>
      <c r="AU17" s="4">
        <f t="shared" ca="1" si="2"/>
        <v>8.0446011812772882E-5</v>
      </c>
      <c r="AV17" s="4">
        <f t="shared" ca="1" si="2"/>
        <v>8.0800041067222809E-5</v>
      </c>
      <c r="AW17" s="4">
        <f t="shared" ca="1" si="2"/>
        <v>8.1155628344378703E-5</v>
      </c>
      <c r="AX17" s="4">
        <f t="shared" ca="1" si="2"/>
        <v>8.1512780500834212E-5</v>
      </c>
      <c r="AY17" s="4">
        <f t="shared" ca="1" si="2"/>
        <v>8.1871504423357592E-5</v>
      </c>
      <c r="AZ17" s="4">
        <f t="shared" ca="1" si="2"/>
        <v>8.2231807029025048E-5</v>
      </c>
      <c r="BA17" s="4">
        <f t="shared" ca="1" si="3"/>
        <v>8.2593695265353198E-5</v>
      </c>
      <c r="BB17" s="4">
        <f t="shared" ca="1" si="3"/>
        <v>8.2957176110433798E-5</v>
      </c>
      <c r="BC17" s="4">
        <f t="shared" ca="1" si="3"/>
        <v>8.3322256573067425E-5</v>
      </c>
      <c r="BD17" s="4">
        <f t="shared" ca="1" si="3"/>
        <v>8.3688943692899936E-5</v>
      </c>
      <c r="BE17" s="4">
        <f t="shared" ca="1" si="3"/>
        <v>8.4057244540557331E-5</v>
      </c>
      <c r="BF17" s="4">
        <f t="shared" ca="1" si="3"/>
        <v>8.4427166217782088E-5</v>
      </c>
      <c r="BG17" s="4">
        <f t="shared" ca="1" si="3"/>
        <v>8.4798715857569901E-5</v>
      </c>
      <c r="BH17" s="4">
        <f t="shared" ca="1" si="3"/>
        <v>8.5171900624307948E-5</v>
      </c>
      <c r="BI17" s="4">
        <f t="shared" ca="1" si="3"/>
        <v>8.554672771391293E-5</v>
      </c>
      <c r="BJ17" s="4">
        <f t="shared" ca="1" si="3"/>
        <v>8.592320435396906E-5</v>
      </c>
      <c r="BK17" s="4">
        <f t="shared" ca="1" si="3"/>
        <v>8.6301337803868129E-5</v>
      </c>
      <c r="BL17" s="4">
        <f t="shared" ca="1" si="3"/>
        <v>8.6681135354949287E-5</v>
      </c>
      <c r="BM17" s="4">
        <f t="shared" ca="1" si="3"/>
        <v>8.7062604330639744E-5</v>
      </c>
      <c r="BN17" s="4">
        <f t="shared" ca="1" si="3"/>
        <v>8.7445752086595245E-5</v>
      </c>
      <c r="BO17" s="4">
        <f t="shared" ca="1" si="3"/>
        <v>8.7830586010843357E-5</v>
      </c>
    </row>
    <row r="18" spans="1:67" x14ac:dyDescent="0.2">
      <c r="A18" s="1">
        <v>15</v>
      </c>
      <c r="B18" s="4">
        <f>'Deaths female'!B18/'Counts female'!B18</f>
        <v>2.3969058124965952E-4</v>
      </c>
      <c r="C18" s="4">
        <f>'Deaths female'!C18/(0.5*('Counts female'!C18+'Counts female'!B18))</f>
        <v>2.4625399493573307E-4</v>
      </c>
      <c r="D18" s="4">
        <f>'Deaths female'!D18/(0.5*('Counts female'!D18+'Counts female'!C18))</f>
        <v>2.2072502916723599E-4</v>
      </c>
      <c r="E18" s="4">
        <f>'Deaths female'!E18/(0.5*('Counts female'!E18+'Counts female'!D18))</f>
        <v>1.3641204833183805E-4</v>
      </c>
      <c r="F18" s="4">
        <f>'Deaths female'!F18/(0.5*('Counts female'!F18+'Counts female'!E18))</f>
        <v>1.2505471143625337E-4</v>
      </c>
      <c r="G18" s="4">
        <f>'Deaths female'!G18/(0.5*('Counts female'!G18+'Counts female'!F18))</f>
        <v>9.1647361319721998E-5</v>
      </c>
      <c r="H18" s="4">
        <f>'Deaths female'!H18/(0.5*('Counts female'!H18+'Counts female'!G18))</f>
        <v>1.7032020197972188E-4</v>
      </c>
      <c r="I18" s="4">
        <f>'Deaths female'!I18/(0.5*('Counts female'!I18+'Counts female'!H18))</f>
        <v>1.1116781792732656E-4</v>
      </c>
      <c r="J18" s="4">
        <f>'Deaths female'!J18/(0.5*('Counts female'!J18+'Counts female'!I18))</f>
        <v>9.2117787944852146E-5</v>
      </c>
      <c r="K18" s="4">
        <f>'Deaths female'!K18/(0.5*('Counts female'!K18+'Counts female'!J18))</f>
        <v>1.1295084071364395E-4</v>
      </c>
      <c r="L18" s="4">
        <f>'Deaths female'!L18/(0.5*('Counts female'!L18+'Counts female'!K18))</f>
        <v>3.119038088653459E-5</v>
      </c>
      <c r="M18" s="4">
        <f>'Deaths female'!M18/(0.5*('Counts female'!M18+'Counts female'!L18))</f>
        <v>1.2689281786650876E-4</v>
      </c>
      <c r="N18" s="4">
        <f>'Deaths female'!N18/(0.5*('Counts female'!N18+'Counts female'!M18))</f>
        <v>1.3680034515779394E-4</v>
      </c>
      <c r="O18" s="4">
        <f>'Deaths female'!O18/(0.5*('Counts female'!O18+'Counts female'!N18))</f>
        <v>1.132864396131783E-4</v>
      </c>
      <c r="P18" s="4">
        <f>'Deaths female'!P18/(0.5*('Counts female'!P18+'Counts female'!O18))</f>
        <v>1.1142456303844654E-4</v>
      </c>
      <c r="Q18" s="4">
        <f>'Deaths female'!Q18/(0.5*('Counts female'!Q18+'Counts female'!P18))</f>
        <v>1.3923975095975972E-4</v>
      </c>
      <c r="R18" s="4">
        <f>'Deaths female'!R18/(0.5*('Counts female'!R18+'Counts female'!Q18))</f>
        <v>5.9340431108232003E-5</v>
      </c>
      <c r="S18" s="4">
        <f>'Deaths female'!S18/(0.5*('Counts female'!S18+'Counts female'!R18))</f>
        <v>1.3007023792848137E-4</v>
      </c>
      <c r="T18" s="4">
        <f>'Deaths female'!T18/(0.5*('Counts female'!T18+'Counts female'!S18))</f>
        <v>7.0286770021688486E-5</v>
      </c>
      <c r="U18" s="4">
        <f>'Deaths female'!U18/(0.5*('Counts female'!U18+'Counts female'!T18))</f>
        <v>1.1201686362965188E-4</v>
      </c>
      <c r="V18" s="4">
        <f>'Deaths female'!V18/(0.5*('Counts female'!V18+'Counts female'!U18))</f>
        <v>9.4146198585714878E-5</v>
      </c>
      <c r="W18" s="4">
        <f>'Deaths female'!W18/(0.5*('Counts female'!W18+'Counts female'!V18))</f>
        <v>8.518749234643624E-5</v>
      </c>
      <c r="X18" s="4">
        <f>'Deaths female'!X18/(0.5*('Counts female'!X18+'Counts female'!W18))</f>
        <v>1.6054370802450968E-4</v>
      </c>
      <c r="Y18" s="4">
        <f>'Deaths female'!Y18/(0.5*('Counts female'!Y18+'Counts female'!X18))</f>
        <v>6.3537615592130871E-5</v>
      </c>
      <c r="Z18" s="4">
        <f>'Deaths female'!Z18/(0.5*('Counts female'!Z18+'Counts female'!Y18))</f>
        <v>1.3575641122705521E-4</v>
      </c>
      <c r="AA18" s="4">
        <f ca="1">'Deaths female'!AA18/(0.5*('Counts female'!AA18+'Counts female'!Z18))</f>
        <v>1.2711665040147758E-4</v>
      </c>
      <c r="AH18" cm="1">
        <f t="array" aca="1" ref="AH18:AI18" ca="1">LINEST(LOG10( INDIRECT( AH$1 &amp; ROW() ):U18),INDIRECT( AH$1 &amp; "$2"):U$2,TRUE,FALSE)</f>
        <v>1.4219240591753517E-2</v>
      </c>
      <c r="AI18">
        <f ca="1"/>
        <v>-32.668444907580522</v>
      </c>
      <c r="AK18" s="4">
        <f t="shared" ca="1" si="2"/>
        <v>5.8889284258269339E-5</v>
      </c>
      <c r="AL18" s="4">
        <f t="shared" ca="1" si="2"/>
        <v>6.0849290188513294E-5</v>
      </c>
      <c r="AM18" s="4">
        <f t="shared" ca="1" si="2"/>
        <v>6.2874530792517979E-5</v>
      </c>
      <c r="AN18" s="4">
        <f t="shared" ca="1" si="2"/>
        <v>6.4967177269153271E-5</v>
      </c>
      <c r="AO18" s="4">
        <f t="shared" ca="1" si="2"/>
        <v>6.7129473081075562E-5</v>
      </c>
      <c r="AP18" s="4">
        <f t="shared" ca="1" si="2"/>
        <v>6.9363736359875466E-5</v>
      </c>
      <c r="AQ18" s="4">
        <f t="shared" ca="1" si="2"/>
        <v>7.167236239127732E-5</v>
      </c>
      <c r="AR18" s="4">
        <f t="shared" ca="1" si="2"/>
        <v>7.4057826183049775E-5</v>
      </c>
      <c r="AS18" s="4">
        <f t="shared" ca="1" si="2"/>
        <v>7.6522685118389454E-5</v>
      </c>
      <c r="AT18" s="4">
        <f t="shared" ca="1" si="2"/>
        <v>7.9069581697611735E-5</v>
      </c>
      <c r="AU18" s="4">
        <f t="shared" ca="1" si="2"/>
        <v>8.1701246371095436E-5</v>
      </c>
      <c r="AV18" s="4">
        <f t="shared" ca="1" si="2"/>
        <v>8.4420500466515894E-5</v>
      </c>
      <c r="AW18" s="4">
        <f t="shared" ca="1" si="2"/>
        <v>8.7230259213503869E-5</v>
      </c>
      <c r="AX18" s="4">
        <f t="shared" ca="1" si="2"/>
        <v>9.0133534868975539E-5</v>
      </c>
      <c r="AY18" s="4">
        <f t="shared" ca="1" si="2"/>
        <v>9.313343994648097E-5</v>
      </c>
      <c r="AZ18" s="4">
        <f t="shared" ca="1" si="2"/>
        <v>9.6233190553035317E-5</v>
      </c>
      <c r="BA18" s="4">
        <f t="shared" ca="1" si="3"/>
        <v>9.9436109837009443E-5</v>
      </c>
      <c r="BB18" s="4">
        <f t="shared" ca="1" si="3"/>
        <v>1.0274563155077625E-4</v>
      </c>
      <c r="BC18" s="4">
        <f t="shared" ca="1" si="3"/>
        <v>1.0616530373193207E-4</v>
      </c>
      <c r="BD18" s="4">
        <f t="shared" ca="1" si="3"/>
        <v>1.0969879250704005E-4</v>
      </c>
      <c r="BE18" s="4">
        <f t="shared" ca="1" si="3"/>
        <v>1.1334988602197282E-4</v>
      </c>
      <c r="BF18" s="4">
        <f t="shared" ca="1" si="3"/>
        <v>1.1712249850306858E-4</v>
      </c>
      <c r="BG18" s="4">
        <f t="shared" ca="1" si="3"/>
        <v>1.2102067445345411E-4</v>
      </c>
      <c r="BH18" s="4">
        <f t="shared" ca="1" si="3"/>
        <v>1.2504859298903361E-4</v>
      </c>
      <c r="BI18" s="4">
        <f t="shared" ca="1" si="3"/>
        <v>1.2921057231879174E-4</v>
      </c>
      <c r="BJ18" s="4">
        <f t="shared" ca="1" si="3"/>
        <v>1.3351107437421426E-4</v>
      </c>
      <c r="BK18" s="4">
        <f t="shared" ca="1" si="3"/>
        <v>1.3795470959278893E-4</v>
      </c>
      <c r="BL18" s="4">
        <f t="shared" ca="1" si="3"/>
        <v>1.4254624186071558E-4</v>
      </c>
      <c r="BM18" s="4">
        <f t="shared" ca="1" si="3"/>
        <v>1.4729059362012374E-4</v>
      </c>
      <c r="BN18" s="4">
        <f t="shared" ca="1" si="3"/>
        <v>1.5219285114627214E-4</v>
      </c>
      <c r="BO18" s="4">
        <f t="shared" ca="1" si="3"/>
        <v>1.5725827000039145E-4</v>
      </c>
    </row>
    <row r="19" spans="1:67" x14ac:dyDescent="0.2">
      <c r="A19" s="1">
        <v>16</v>
      </c>
      <c r="B19" s="4">
        <f>'Deaths female'!B19/'Counts female'!B19</f>
        <v>2.6722784514146374E-4</v>
      </c>
      <c r="C19" s="4">
        <f>'Deaths female'!C19/(0.5*('Counts female'!C19+'Counts female'!B19))</f>
        <v>2.3057033218597145E-4</v>
      </c>
      <c r="D19" s="4">
        <f>'Deaths female'!D19/(0.5*('Counts female'!D19+'Counts female'!C19))</f>
        <v>2.2355170431561243E-4</v>
      </c>
      <c r="E19" s="4">
        <f>'Deaths female'!E19/(0.5*('Counts female'!E19+'Counts female'!D19))</f>
        <v>2.5122866519069825E-4</v>
      </c>
      <c r="F19" s="4">
        <f>'Deaths female'!F19/(0.5*('Counts female'!F19+'Counts female'!E19))</f>
        <v>2.0953488493915631E-4</v>
      </c>
      <c r="G19" s="4">
        <f>'Deaths female'!G19/(0.5*('Counts female'!G19+'Counts female'!F19))</f>
        <v>2.0838542969075602E-4</v>
      </c>
      <c r="H19" s="4">
        <f>'Deaths female'!H19/(0.5*('Counts female'!H19+'Counts female'!G19))</f>
        <v>1.4259595944163497E-4</v>
      </c>
      <c r="I19" s="4">
        <f>'Deaths female'!I19/(0.5*('Counts female'!I19+'Counts female'!H19))</f>
        <v>1.8033723062126176E-4</v>
      </c>
      <c r="J19" s="4">
        <f>'Deaths female'!J19/(0.5*('Counts female'!J19+'Counts female'!I19))</f>
        <v>1.6160555115068203E-4</v>
      </c>
      <c r="K19" s="4">
        <f>'Deaths female'!K19/(0.5*('Counts female'!K19+'Counts female'!J19))</f>
        <v>1.5335071308081582E-4</v>
      </c>
      <c r="L19" s="4">
        <f>'Deaths female'!L19/(0.5*('Counts female'!L19+'Counts female'!K19))</f>
        <v>1.3323289622694688E-4</v>
      </c>
      <c r="M19" s="4">
        <f>'Deaths female'!M19/(0.5*('Counts female'!M19+'Counts female'!L19))</f>
        <v>4.1496573939114154E-5</v>
      </c>
      <c r="N19" s="4">
        <f>'Deaths female'!N19/(0.5*('Counts female'!N19+'Counts female'!M19))</f>
        <v>1.3719085886754222E-4</v>
      </c>
      <c r="O19" s="4">
        <f>'Deaths female'!O19/(0.5*('Counts female'!O19+'Counts female'!N19))</f>
        <v>1.5758951084215834E-4</v>
      </c>
      <c r="P19" s="4">
        <f>'Deaths female'!P19/(0.5*('Counts female'!P19+'Counts female'!O19))</f>
        <v>1.8508426475275828E-4</v>
      </c>
      <c r="Q19" s="4">
        <f>'Deaths female'!Q19/(0.5*('Counts female'!Q19+'Counts female'!P19))</f>
        <v>1.1116163912889697E-4</v>
      </c>
      <c r="R19" s="4">
        <f>'Deaths female'!R19/(0.5*('Counts female'!R19+'Counts female'!Q19))</f>
        <v>9.910115254640411E-5</v>
      </c>
      <c r="S19" s="4">
        <f>'Deaths female'!S19/(0.5*('Counts female'!S19+'Counts female'!R19))</f>
        <v>1.0831089164479935E-4</v>
      </c>
      <c r="T19" s="4">
        <f>'Deaths female'!T19/(0.5*('Counts female'!T19+'Counts female'!S19))</f>
        <v>1.3942695521407017E-4</v>
      </c>
      <c r="U19" s="4">
        <f>'Deaths female'!U19/(0.5*('Counts female'!U19+'Counts female'!T19))</f>
        <v>1.3998600139986E-4</v>
      </c>
      <c r="V19" s="4">
        <f>'Deaths female'!V19/(0.5*('Counts female'!V19+'Counts female'!U19))</f>
        <v>1.2173780719774786E-4</v>
      </c>
      <c r="W19" s="4">
        <f>'Deaths female'!W19/(0.5*('Counts female'!W19+'Counts female'!V19))</f>
        <v>1.0418240255038521E-4</v>
      </c>
      <c r="X19" s="4">
        <f>'Deaths female'!X19/(0.5*('Counts female'!X19+'Counts female'!W19))</f>
        <v>1.4808390010683195E-4</v>
      </c>
      <c r="Y19" s="4">
        <f>'Deaths female'!Y19/(0.5*('Counts female'!Y19+'Counts female'!X19))</f>
        <v>1.802642461773376E-4</v>
      </c>
      <c r="Z19" s="4">
        <f>'Deaths female'!Z19/(0.5*('Counts female'!Z19+'Counts female'!Y19))</f>
        <v>1.1555957095882927E-4</v>
      </c>
      <c r="AA19" s="4">
        <f ca="1">'Deaths female'!AA19/(0.5*('Counts female'!AA19+'Counts female'!Z19))</f>
        <v>1.0740527102189581E-4</v>
      </c>
      <c r="AH19" cm="1">
        <f t="array" aca="1" ref="AH19:AI19" ca="1">LINEST(LOG10( INDIRECT( AH$1 &amp; ROW() ):U19),INDIRECT( AH$1 &amp; "$2"):U$2,TRUE,FALSE)</f>
        <v>1.5385298102600748E-2</v>
      </c>
      <c r="AI19">
        <f ca="1"/>
        <v>-34.922484745565455</v>
      </c>
      <c r="AK19" s="4">
        <f t="shared" ref="AK19:AZ35" ca="1" si="4">POWER(10,AK$2*$AH19+$AI19)</f>
        <v>7.0487394833864189E-5</v>
      </c>
      <c r="AL19" s="4">
        <f t="shared" ca="1" si="4"/>
        <v>7.3029236079501849E-5</v>
      </c>
      <c r="AM19" s="4">
        <f t="shared" ca="1" si="4"/>
        <v>7.5662738492831321E-5</v>
      </c>
      <c r="AN19" s="4">
        <f t="shared" ca="1" si="4"/>
        <v>7.8391207461109573E-5</v>
      </c>
      <c r="AO19" s="4">
        <f t="shared" ca="1" si="4"/>
        <v>8.1218067566943096E-5</v>
      </c>
      <c r="AP19" s="4">
        <f t="shared" ca="1" si="4"/>
        <v>8.4146866886583612E-5</v>
      </c>
      <c r="AQ19" s="4">
        <f t="shared" ca="1" si="4"/>
        <v>8.7181281443223494E-5</v>
      </c>
      <c r="AR19" s="4">
        <f t="shared" ca="1" si="4"/>
        <v>9.0325119820882871E-5</v>
      </c>
      <c r="AS19" s="4">
        <f t="shared" ca="1" si="4"/>
        <v>9.3582327944676108E-5</v>
      </c>
      <c r="AT19" s="4">
        <f t="shared" ca="1" si="4"/>
        <v>9.6956994033460089E-5</v>
      </c>
      <c r="AU19" s="4">
        <f t="shared" ca="1" si="4"/>
        <v>1.0045335373107928E-4</v>
      </c>
      <c r="AV19" s="4">
        <f t="shared" ca="1" si="4"/>
        <v>1.0407579542264845E-4</v>
      </c>
      <c r="AW19" s="4">
        <f t="shared" ca="1" si="4"/>
        <v>1.0782886574254544E-4</v>
      </c>
      <c r="AX19" s="4">
        <f t="shared" ca="1" si="4"/>
        <v>1.1171727528102722E-4</v>
      </c>
      <c r="AY19" s="4">
        <f t="shared" ca="1" si="4"/>
        <v>1.1574590449663195E-4</v>
      </c>
      <c r="AZ19" s="4">
        <f t="shared" ca="1" si="4"/>
        <v>1.1991980984178887E-4</v>
      </c>
      <c r="BA19" s="4">
        <f t="shared" ref="AZ19:BO34" ca="1" si="5">POWER(10,BA$2*$AH19+$AI19)</f>
        <v>1.2424423010931794E-4</v>
      </c>
      <c r="BB19" s="4">
        <f t="shared" ca="1" si="5"/>
        <v>1.2872459300780086E-4</v>
      </c>
      <c r="BC19" s="4">
        <f t="shared" ca="1" si="5"/>
        <v>1.3336652197405561E-4</v>
      </c>
      <c r="BD19" s="4">
        <f t="shared" ca="1" si="5"/>
        <v>1.381758432312806E-4</v>
      </c>
      <c r="BE19" s="4">
        <f t="shared" ca="1" si="5"/>
        <v>1.4315859310171981E-4</v>
      </c>
      <c r="BF19" s="4">
        <f t="shared" ca="1" si="5"/>
        <v>1.483210255830319E-4</v>
      </c>
      <c r="BG19" s="4">
        <f t="shared" ca="1" si="5"/>
        <v>1.5366962019786797E-4</v>
      </c>
      <c r="BH19" s="4">
        <f t="shared" ca="1" si="5"/>
        <v>1.5921109012651341E-4</v>
      </c>
      <c r="BI19" s="4">
        <f t="shared" ca="1" si="5"/>
        <v>1.6495239063280028E-4</v>
      </c>
      <c r="BJ19" s="4">
        <f t="shared" ca="1" si="5"/>
        <v>1.7090072779386603E-4</v>
      </c>
      <c r="BK19" s="4">
        <f t="shared" ca="1" si="5"/>
        <v>1.7706356754471525E-4</v>
      </c>
      <c r="BL19" s="4">
        <f t="shared" ca="1" si="5"/>
        <v>1.834486450489371E-4</v>
      </c>
      <c r="BM19" s="4">
        <f t="shared" ca="1" si="5"/>
        <v>1.9006397440733905E-4</v>
      </c>
      <c r="BN19" s="4">
        <f t="shared" ca="1" si="5"/>
        <v>1.969178587166836E-4</v>
      </c>
      <c r="BO19" s="4">
        <f t="shared" ca="1" si="5"/>
        <v>2.0401890049115239E-4</v>
      </c>
    </row>
    <row r="20" spans="1:67" x14ac:dyDescent="0.2">
      <c r="A20" s="1">
        <v>17</v>
      </c>
      <c r="B20" s="4">
        <f>'Deaths female'!B20/'Counts female'!B20</f>
        <v>2.5022747952684261E-4</v>
      </c>
      <c r="C20" s="4">
        <f>'Deaths female'!C20/(0.5*('Counts female'!C20+'Counts female'!B20))</f>
        <v>2.1292213213499264E-4</v>
      </c>
      <c r="D20" s="4">
        <f>'Deaths female'!D20/(0.5*('Counts female'!D20+'Counts female'!C20))</f>
        <v>2.8334323218343207E-4</v>
      </c>
      <c r="E20" s="4">
        <f>'Deaths female'!E20/(0.5*('Counts female'!E20+'Counts female'!D20))</f>
        <v>1.9058005156249172E-4</v>
      </c>
      <c r="F20" s="4">
        <f>'Deaths female'!F20/(0.5*('Counts female'!F20+'Counts female'!E20))</f>
        <v>1.6703030556106522E-4</v>
      </c>
      <c r="G20" s="4">
        <f>'Deaths female'!G20/(0.5*('Counts female'!G20+'Counts female'!F20))</f>
        <v>1.4654928766578388E-4</v>
      </c>
      <c r="H20" s="4">
        <f>'Deaths female'!H20/(0.5*('Counts female'!H20+'Counts female'!G20))</f>
        <v>1.4584320813388406E-4</v>
      </c>
      <c r="I20" s="4">
        <f>'Deaths female'!I20/(0.5*('Counts female'!I20+'Counts female'!H20))</f>
        <v>1.7310375024183613E-4</v>
      </c>
      <c r="J20" s="4">
        <f>'Deaths female'!J20/(0.5*('Counts female'!J20+'Counts female'!I20))</f>
        <v>2.1014920593621472E-4</v>
      </c>
      <c r="K20" s="4">
        <f>'Deaths female'!K20/(0.5*('Counts female'!K20+'Counts female'!J20))</f>
        <v>1.5122187273167192E-4</v>
      </c>
      <c r="L20" s="4">
        <f>'Deaths female'!L20/(0.5*('Counts female'!L20+'Counts female'!K20))</f>
        <v>1.0201167013506344E-4</v>
      </c>
      <c r="M20" s="4">
        <f>'Deaths female'!M20/(0.5*('Counts female'!M20+'Counts female'!L20))</f>
        <v>1.9426111761488245E-4</v>
      </c>
      <c r="N20" s="4">
        <f>'Deaths female'!N20/(0.5*('Counts female'!N20+'Counts female'!M20))</f>
        <v>1.8630068931255045E-4</v>
      </c>
      <c r="O20" s="4">
        <f>'Deaths female'!O20/(0.5*('Counts female'!O20+'Counts female'!N20))</f>
        <v>1.7901520576218356E-4</v>
      </c>
      <c r="P20" s="4">
        <f>'Deaths female'!P20/(0.5*('Counts female'!P20+'Counts female'!O20))</f>
        <v>2.3060917510049842E-4</v>
      </c>
      <c r="Q20" s="4">
        <f>'Deaths female'!Q20/(0.5*('Counts female'!Q20+'Counts female'!P20))</f>
        <v>1.3326977390270281E-4</v>
      </c>
      <c r="R20" s="4">
        <f>'Deaths female'!R20/(0.5*('Counts female'!R20+'Counts female'!Q20))</f>
        <v>1.2073406310367032E-4</v>
      </c>
      <c r="S20" s="4">
        <f>'Deaths female'!S20/(0.5*('Counts female'!S20+'Counts female'!R20))</f>
        <v>1.7741418820688465E-4</v>
      </c>
      <c r="T20" s="4">
        <f>'Deaths female'!T20/(0.5*('Counts female'!T20+'Counts female'!S20))</f>
        <v>2.0570286710615247E-4</v>
      </c>
      <c r="U20" s="4">
        <f>'Deaths female'!U20/(0.5*('Counts female'!U20+'Counts female'!T20))</f>
        <v>1.9816499217248281E-4</v>
      </c>
      <c r="V20" s="4">
        <f>'Deaths female'!V20/(0.5*('Counts female'!V20+'Counts female'!U20))</f>
        <v>1.5917467928789228E-4</v>
      </c>
      <c r="W20" s="4">
        <f>'Deaths female'!W20/(0.5*('Counts female'!W20+'Counts female'!V20))</f>
        <v>1.3125545846017154E-4</v>
      </c>
      <c r="X20" s="4">
        <f>'Deaths female'!X20/(0.5*('Counts female'!X20+'Counts female'!W20))</f>
        <v>1.3443014544307658E-4</v>
      </c>
      <c r="Y20" s="4">
        <f>'Deaths female'!Y20/(0.5*('Counts female'!Y20+'Counts female'!X20))</f>
        <v>1.1516154023325447E-4</v>
      </c>
      <c r="Z20" s="4">
        <f>'Deaths female'!Z20/(0.5*('Counts female'!Z20+'Counts female'!Y20))</f>
        <v>1.8913523169065882E-4</v>
      </c>
      <c r="AA20" s="4">
        <f ca="1">'Deaths female'!AA20/(0.5*('Counts female'!AA20+'Counts female'!Z20))</f>
        <v>1.7669583144058968E-4</v>
      </c>
      <c r="AH20" cm="1">
        <f t="array" aca="1" ref="AH20:AI20" ca="1">LINEST(LOG10( INDIRECT( AH$1 &amp; ROW() ):U20),INDIRECT( AH$1 &amp; "$2"):U$2,TRUE,FALSE)</f>
        <v>1.1587388591725969E-2</v>
      </c>
      <c r="AI20">
        <f ca="1"/>
        <v>-27.117910936826</v>
      </c>
      <c r="AK20" s="4">
        <f t="shared" ca="1" si="4"/>
        <v>1.1398986691844065E-4</v>
      </c>
      <c r="AL20" s="4">
        <f t="shared" ca="1" si="4"/>
        <v>1.170721610747769E-4</v>
      </c>
      <c r="AM20" s="4">
        <f t="shared" ca="1" si="4"/>
        <v>1.2023780068560738E-4</v>
      </c>
      <c r="AN20" s="4">
        <f t="shared" ca="1" si="4"/>
        <v>1.2348903941798622E-4</v>
      </c>
      <c r="AO20" s="4">
        <f t="shared" ca="1" si="4"/>
        <v>1.2682819187828203E-4</v>
      </c>
      <c r="AP20" s="4">
        <f t="shared" ca="1" si="4"/>
        <v>1.3025763525998795E-4</v>
      </c>
      <c r="AQ20" s="4">
        <f t="shared" ca="1" si="4"/>
        <v>1.337798110360793E-4</v>
      </c>
      <c r="AR20" s="4">
        <f t="shared" ca="1" si="4"/>
        <v>1.3739722669713243E-4</v>
      </c>
      <c r="AS20" s="4">
        <f t="shared" ca="1" si="4"/>
        <v>1.4111245753645118E-4</v>
      </c>
      <c r="AT20" s="4">
        <f t="shared" ca="1" si="4"/>
        <v>1.4492814848345457E-4</v>
      </c>
      <c r="AU20" s="4">
        <f t="shared" ca="1" si="4"/>
        <v>1.4884701598663931E-4</v>
      </c>
      <c r="AV20" s="4">
        <f t="shared" ca="1" si="4"/>
        <v>1.5287184994746818E-4</v>
      </c>
      <c r="AW20" s="4">
        <f t="shared" ca="1" si="4"/>
        <v>1.570055157065337E-4</v>
      </c>
      <c r="AX20" s="4">
        <f t="shared" ca="1" si="4"/>
        <v>1.6125095608344805E-4</v>
      </c>
      <c r="AY20" s="4">
        <f t="shared" ca="1" si="4"/>
        <v>1.6561119347187537E-4</v>
      </c>
      <c r="AZ20" s="4">
        <f t="shared" ca="1" si="5"/>
        <v>1.7008933199121664E-4</v>
      </c>
      <c r="BA20" s="4">
        <f t="shared" ca="1" si="5"/>
        <v>1.7468855969648921E-4</v>
      </c>
      <c r="BB20" s="4">
        <f t="shared" ca="1" si="5"/>
        <v>1.7941215084794082E-4</v>
      </c>
      <c r="BC20" s="4">
        <f t="shared" ca="1" si="5"/>
        <v>1.8426346824205453E-4</v>
      </c>
      <c r="BD20" s="4">
        <f t="shared" ca="1" si="5"/>
        <v>1.8924596560557068E-4</v>
      </c>
      <c r="BE20" s="4">
        <f t="shared" ca="1" si="5"/>
        <v>1.9436319005424396E-4</v>
      </c>
      <c r="BF20" s="4">
        <f t="shared" ca="1" si="5"/>
        <v>1.9961878461809853E-4</v>
      </c>
      <c r="BG20" s="4">
        <f t="shared" ca="1" si="5"/>
        <v>2.0501649083494398E-4</v>
      </c>
      <c r="BH20" s="4">
        <f t="shared" ca="1" si="5"/>
        <v>2.1056015141404644E-4</v>
      </c>
      <c r="BI20" s="4">
        <f t="shared" ca="1" si="5"/>
        <v>2.1625371297180442E-4</v>
      </c>
      <c r="BJ20" s="4">
        <f t="shared" ca="1" si="5"/>
        <v>2.2210122884140095E-4</v>
      </c>
      <c r="BK20" s="4">
        <f t="shared" ca="1" si="5"/>
        <v>2.2810686195844351E-4</v>
      </c>
      <c r="BL20" s="4">
        <f t="shared" ca="1" si="5"/>
        <v>2.3427488782461775E-4</v>
      </c>
      <c r="BM20" s="4">
        <f t="shared" ca="1" si="5"/>
        <v>2.4060969755147321E-4</v>
      </c>
      <c r="BN20" s="4">
        <f t="shared" ca="1" si="5"/>
        <v>2.4711580098653834E-4</v>
      </c>
      <c r="BO20" s="4">
        <f t="shared" ca="1" si="5"/>
        <v>2.5379782992393393E-4</v>
      </c>
    </row>
    <row r="21" spans="1:67" x14ac:dyDescent="0.2">
      <c r="A21" s="1">
        <v>18</v>
      </c>
      <c r="B21" s="4">
        <f>'Deaths female'!B21/'Counts female'!B21</f>
        <v>2.355791882614256E-4</v>
      </c>
      <c r="C21" s="4">
        <f>'Deaths female'!C21/(0.5*('Counts female'!C21+'Counts female'!B21))</f>
        <v>2.2479108478557741E-4</v>
      </c>
      <c r="D21" s="4">
        <f>'Deaths female'!D21/(0.5*('Counts female'!D21+'Counts female'!C21))</f>
        <v>1.9978135041093915E-4</v>
      </c>
      <c r="E21" s="4">
        <f>'Deaths female'!E21/(0.5*('Counts female'!E21+'Counts female'!D21))</f>
        <v>3.2423844495241803E-4</v>
      </c>
      <c r="F21" s="4">
        <f>'Deaths female'!F21/(0.5*('Counts female'!F21+'Counts female'!E21))</f>
        <v>1.895435160322224E-4</v>
      </c>
      <c r="G21" s="4">
        <f>'Deaths female'!G21/(0.5*('Counts female'!G21+'Counts female'!F21))</f>
        <v>1.7699022909823479E-4</v>
      </c>
      <c r="H21" s="4">
        <f>'Deaths female'!H21/(0.5*('Counts female'!H21+'Counts female'!G21))</f>
        <v>1.4632642289381405E-4</v>
      </c>
      <c r="I21" s="4">
        <f>'Deaths female'!I21/(0.5*('Counts female'!I21+'Counts female'!H21))</f>
        <v>2.0802779251307974E-4</v>
      </c>
      <c r="J21" s="4">
        <f>'Deaths female'!J21/(0.5*('Counts female'!J21+'Counts female'!I21))</f>
        <v>1.5233452662045854E-4</v>
      </c>
      <c r="K21" s="4">
        <f>'Deaths female'!K21/(0.5*('Counts female'!K21+'Counts female'!J21))</f>
        <v>2.3926784040835045E-4</v>
      </c>
      <c r="L21" s="4">
        <f>'Deaths female'!L21/(0.5*('Counts female'!L21+'Counts female'!K21))</f>
        <v>1.7060650612928962E-4</v>
      </c>
      <c r="M21" s="4">
        <f>'Deaths female'!M21/(0.5*('Counts female'!M21+'Counts female'!L21))</f>
        <v>1.826595226497808E-4</v>
      </c>
      <c r="N21" s="4">
        <f>'Deaths female'!N21/(0.5*('Counts female'!N21+'Counts female'!M21))</f>
        <v>1.0165959285333062E-4</v>
      </c>
      <c r="O21" s="4">
        <f>'Deaths female'!O21/(0.5*('Counts female'!O21+'Counts female'!N21))</f>
        <v>1.6452019228297473E-4</v>
      </c>
      <c r="P21" s="4">
        <f>'Deaths female'!P21/(0.5*('Counts female'!P21+'Counts female'!O21))</f>
        <v>1.7769787180666472E-4</v>
      </c>
      <c r="Q21" s="4">
        <f>'Deaths female'!Q21/(0.5*('Counts female'!Q21+'Counts female'!P21))</f>
        <v>1.1431243667350809E-4</v>
      </c>
      <c r="R21" s="4">
        <f>'Deaths female'!R21/(0.5*('Counts female'!R21+'Counts female'!Q21))</f>
        <v>2.1293855201784628E-4</v>
      </c>
      <c r="S21" s="4">
        <f>'Deaths female'!S21/(0.5*('Counts female'!S21+'Counts female'!R21))</f>
        <v>1.8861088086244806E-4</v>
      </c>
      <c r="T21" s="4">
        <f>'Deaths female'!T21/(0.5*('Counts female'!T21+'Counts female'!S21))</f>
        <v>1.2618847705068409E-4</v>
      </c>
      <c r="U21" s="4">
        <f>'Deaths female'!U21/(0.5*('Counts female'!U21+'Counts female'!T21))</f>
        <v>1.7345134448882443E-4</v>
      </c>
      <c r="V21" s="4">
        <f>'Deaths female'!V21/(0.5*('Counts female'!V21+'Counts female'!U21))</f>
        <v>1.2668713151098768E-4</v>
      </c>
      <c r="W21" s="4">
        <f>'Deaths female'!W21/(0.5*('Counts female'!W21+'Counts female'!V21))</f>
        <v>8.7810446516120534E-5</v>
      </c>
      <c r="X21" s="4">
        <f>'Deaths female'!X21/(0.5*('Counts female'!X21+'Counts female'!W21))</f>
        <v>2.2627661824674972E-4</v>
      </c>
      <c r="Y21" s="4">
        <f>'Deaths female'!Y21/(0.5*('Counts female'!Y21+'Counts female'!X21))</f>
        <v>1.2038825211306464E-4</v>
      </c>
      <c r="Z21" s="4">
        <f>'Deaths female'!Z21/(0.5*('Counts female'!Z21+'Counts female'!Y21))</f>
        <v>1.728599681734294E-4</v>
      </c>
      <c r="AA21" s="4">
        <f ca="1">'Deaths female'!AA21/(0.5*('Counts female'!AA21+'Counts female'!Z21))</f>
        <v>1.6528029318657513E-4</v>
      </c>
      <c r="AH21" cm="1">
        <f t="array" aca="1" ref="AH21:AI21" ca="1">LINEST(LOG10( INDIRECT( AH$1 &amp; ROW() ):U21),INDIRECT( AH$1 &amp; "$2"):U$2,TRUE,FALSE)</f>
        <v>2.5872048737937865E-3</v>
      </c>
      <c r="AI21">
        <f ca="1"/>
        <v>-9.0150442582520576</v>
      </c>
      <c r="AK21" s="4">
        <f t="shared" ca="1" si="4"/>
        <v>1.4433295037931295E-4</v>
      </c>
      <c r="AL21" s="4">
        <f t="shared" ca="1" si="4"/>
        <v>1.4519534540604338E-4</v>
      </c>
      <c r="AM21" s="4">
        <f t="shared" ca="1" si="4"/>
        <v>1.4606289327680658E-4</v>
      </c>
      <c r="AN21" s="4">
        <f t="shared" ca="1" si="4"/>
        <v>1.4693562478004779E-4</v>
      </c>
      <c r="AO21" s="4">
        <f t="shared" ca="1" si="4"/>
        <v>1.4781357088817341E-4</v>
      </c>
      <c r="AP21" s="4">
        <f t="shared" ca="1" si="4"/>
        <v>1.4869676275865192E-4</v>
      </c>
      <c r="AQ21" s="4">
        <f t="shared" ca="1" si="4"/>
        <v>1.4958523173511898E-4</v>
      </c>
      <c r="AR21" s="4">
        <f t="shared" ca="1" si="4"/>
        <v>1.5047900934848907E-4</v>
      </c>
      <c r="AS21" s="4">
        <f t="shared" ca="1" si="4"/>
        <v>1.5137812731807519E-4</v>
      </c>
      <c r="AT21" s="4">
        <f t="shared" ca="1" si="4"/>
        <v>1.5228261755271497E-4</v>
      </c>
      <c r="AU21" s="4">
        <f t="shared" ca="1" si="4"/>
        <v>1.5319251215190234E-4</v>
      </c>
      <c r="AV21" s="4">
        <f t="shared" ca="1" si="4"/>
        <v>1.5410784340692696E-4</v>
      </c>
      <c r="AW21" s="4">
        <f t="shared" ca="1" si="4"/>
        <v>1.5502864380202076E-4</v>
      </c>
      <c r="AX21" s="4">
        <f t="shared" ca="1" si="4"/>
        <v>1.5595494601550861E-4</v>
      </c>
      <c r="AY21" s="4">
        <f t="shared" ca="1" si="4"/>
        <v>1.5688678292097123E-4</v>
      </c>
      <c r="AZ21" s="4">
        <f t="shared" ca="1" si="5"/>
        <v>1.5782418758840977E-4</v>
      </c>
      <c r="BA21" s="4">
        <f t="shared" ca="1" si="5"/>
        <v>1.5876719328541993E-4</v>
      </c>
      <c r="BB21" s="4">
        <f t="shared" ca="1" si="5"/>
        <v>1.5971583347837315E-4</v>
      </c>
      <c r="BC21" s="4">
        <f t="shared" ca="1" si="5"/>
        <v>1.6067014183360204E-4</v>
      </c>
      <c r="BD21" s="4">
        <f t="shared" ca="1" si="5"/>
        <v>1.6163015221859858E-4</v>
      </c>
      <c r="BE21" s="4">
        <f t="shared" ca="1" si="5"/>
        <v>1.6259589870321379E-4</v>
      </c>
      <c r="BF21" s="4">
        <f t="shared" ca="1" si="5"/>
        <v>1.6356741556086731E-4</v>
      </c>
      <c r="BG21" s="4">
        <f t="shared" ca="1" si="5"/>
        <v>1.6454473726976453E-4</v>
      </c>
      <c r="BH21" s="4">
        <f t="shared" ca="1" si="5"/>
        <v>1.6552789851411755E-4</v>
      </c>
      <c r="BI21" s="4">
        <f t="shared" ca="1" si="5"/>
        <v>1.6651693418537987E-4</v>
      </c>
      <c r="BJ21" s="4">
        <f t="shared" ca="1" si="5"/>
        <v>1.6751187938348212E-4</v>
      </c>
      <c r="BK21" s="4">
        <f t="shared" ca="1" si="5"/>
        <v>1.6851276941807846E-4</v>
      </c>
      <c r="BL21" s="4">
        <f t="shared" ca="1" si="5"/>
        <v>1.6951963980979984E-4</v>
      </c>
      <c r="BM21" s="4">
        <f t="shared" ca="1" si="5"/>
        <v>1.7053252629151385E-4</v>
      </c>
      <c r="BN21" s="4">
        <f t="shared" ca="1" si="5"/>
        <v>1.7155146480959333E-4</v>
      </c>
      <c r="BO21" s="4">
        <f t="shared" ca="1" si="5"/>
        <v>1.7257649152519269E-4</v>
      </c>
    </row>
    <row r="22" spans="1:67" x14ac:dyDescent="0.2">
      <c r="A22" s="1">
        <v>19</v>
      </c>
      <c r="B22" s="4">
        <f>'Deaths female'!B22/'Counts female'!B22</f>
        <v>3.1141274000257723E-4</v>
      </c>
      <c r="C22" s="4">
        <f>'Deaths female'!C22/(0.5*('Counts female'!C22+'Counts female'!B22))</f>
        <v>2.0704949027684696E-4</v>
      </c>
      <c r="D22" s="4">
        <f>'Deaths female'!D22/(0.5*('Counts female'!D22+'Counts female'!C22))</f>
        <v>3.4358357670503351E-4</v>
      </c>
      <c r="E22" s="4">
        <f>'Deaths female'!E22/(0.5*('Counts female'!E22+'Counts female'!D22))</f>
        <v>2.5202855593116331E-4</v>
      </c>
      <c r="F22" s="4">
        <f>'Deaths female'!F22/(0.5*('Counts female'!F22+'Counts female'!E22))</f>
        <v>1.6047243083638232E-4</v>
      </c>
      <c r="G22" s="4">
        <f>'Deaths female'!G22/(0.5*('Counts female'!G22+'Counts female'!F22))</f>
        <v>2.092115861376403E-4</v>
      </c>
      <c r="H22" s="4">
        <f>'Deaths female'!H22/(0.5*('Counts female'!H22+'Counts female'!G22))</f>
        <v>1.7630282603059373E-4</v>
      </c>
      <c r="I22" s="4">
        <f>'Deaths female'!I22/(0.5*('Counts female'!I22+'Counts female'!H22))</f>
        <v>1.5614752818462883E-4</v>
      </c>
      <c r="J22" s="4">
        <f>'Deaths female'!J22/(0.5*('Counts female'!J22+'Counts female'!I22))</f>
        <v>1.7570423808957816E-4</v>
      </c>
      <c r="K22" s="4">
        <f>'Deaths female'!K22/(0.5*('Counts female'!K22+'Counts female'!J22))</f>
        <v>2.3161785068704903E-4</v>
      </c>
      <c r="L22" s="4">
        <f>'Deaths female'!L22/(0.5*('Counts female'!L22+'Counts female'!K22))</f>
        <v>2.0740023801646363E-4</v>
      </c>
      <c r="M22" s="4">
        <f>'Deaths female'!M22/(0.5*('Counts female'!M22+'Counts female'!L22))</f>
        <v>1.886642570600151E-4</v>
      </c>
      <c r="N22" s="4">
        <f>'Deaths female'!N22/(0.5*('Counts female'!N22+'Counts female'!M22))</f>
        <v>2.0050426823461004E-4</v>
      </c>
      <c r="O22" s="4">
        <f>'Deaths female'!O22/(0.5*('Counts female'!O22+'Counts female'!N22))</f>
        <v>2.0067225204434857E-4</v>
      </c>
      <c r="P22" s="4">
        <f>'Deaths female'!P22/(0.5*('Counts female'!P22+'Counts female'!O22))</f>
        <v>1.6208522643812649E-4</v>
      </c>
      <c r="Q22" s="4">
        <f>'Deaths female'!Q22/(0.5*('Counts female'!Q22+'Counts female'!P22))</f>
        <v>1.8493119018631819E-4</v>
      </c>
      <c r="R22" s="4">
        <f>'Deaths female'!R22/(0.5*('Counts female'!R22+'Counts female'!Q22))</f>
        <v>1.8333112656977277E-4</v>
      </c>
      <c r="S22" s="4">
        <f>'Deaths female'!S22/(0.5*('Counts female'!S22+'Counts female'!R22))</f>
        <v>1.0887100765066262E-4</v>
      </c>
      <c r="T22" s="4">
        <f>'Deaths female'!T22/(0.5*('Counts female'!T22+'Counts female'!S22))</f>
        <v>1.7376613973693738E-4</v>
      </c>
      <c r="U22" s="4">
        <f>'Deaths female'!U22/(0.5*('Counts female'!U22+'Counts female'!T22))</f>
        <v>1.9757267852102737E-4</v>
      </c>
      <c r="V22" s="4">
        <f>'Deaths female'!V22/(0.5*('Counts female'!V22+'Counts female'!U22))</f>
        <v>1.959512734500021E-4</v>
      </c>
      <c r="W22" s="4">
        <f>'Deaths female'!W22/(0.5*('Counts female'!W22+'Counts female'!V22))</f>
        <v>1.5034344079757197E-4</v>
      </c>
      <c r="X22" s="4">
        <f>'Deaths female'!X22/(0.5*('Counts female'!X22+'Counts female'!W22))</f>
        <v>1.6753848731361343E-4</v>
      </c>
      <c r="Y22" s="4">
        <f>'Deaths female'!Y22/(0.5*('Counts female'!Y22+'Counts female'!X22))</f>
        <v>1.585251565435921E-4</v>
      </c>
      <c r="Z22" s="4">
        <f>'Deaths female'!Z22/(0.5*('Counts female'!Z22+'Counts female'!Y22))</f>
        <v>2.1915093305891826E-4</v>
      </c>
      <c r="AA22" s="4">
        <f ca="1">'Deaths female'!AA22/(0.5*('Counts female'!AA22+'Counts female'!Z22))</f>
        <v>2.1402373948151244E-4</v>
      </c>
      <c r="AH22" cm="1">
        <f t="array" aca="1" ref="AH22:AI22" ca="1">LINEST(LOG10( INDIRECT( AH$1 &amp; ROW() ):U22),INDIRECT( AH$1 &amp; "$2"):U$2,TRUE,FALSE)</f>
        <v>-1.1068824955369691E-2</v>
      </c>
      <c r="AI22">
        <f ca="1"/>
        <v>18.549118264021295</v>
      </c>
      <c r="AK22" s="4">
        <f t="shared" ca="1" si="4"/>
        <v>2.579101020393708E-4</v>
      </c>
      <c r="AL22" s="4">
        <f t="shared" ca="1" si="4"/>
        <v>2.5141982995665517E-4</v>
      </c>
      <c r="AM22" s="4">
        <f t="shared" ca="1" si="4"/>
        <v>2.4509288467414821E-4</v>
      </c>
      <c r="AN22" s="4">
        <f t="shared" ca="1" si="4"/>
        <v>2.3892515609548964E-4</v>
      </c>
      <c r="AO22" s="4">
        <f t="shared" ca="1" si="4"/>
        <v>2.3291263755432598E-4</v>
      </c>
      <c r="AP22" s="4">
        <f t="shared" ca="1" si="4"/>
        <v>2.2705142321150919E-4</v>
      </c>
      <c r="AQ22" s="4">
        <f t="shared" ca="1" si="4"/>
        <v>2.2133770551779062E-4</v>
      </c>
      <c r="AR22" s="4">
        <f t="shared" ca="1" si="4"/>
        <v>2.1576777274037986E-4</v>
      </c>
      <c r="AS22" s="4">
        <f t="shared" ca="1" si="4"/>
        <v>2.1033800655172186E-4</v>
      </c>
      <c r="AT22" s="4">
        <f t="shared" ca="1" si="4"/>
        <v>2.0504487967897768E-4</v>
      </c>
      <c r="AU22" s="4">
        <f t="shared" ca="1" si="4"/>
        <v>1.9988495361264162E-4</v>
      </c>
      <c r="AV22" s="4">
        <f t="shared" ca="1" si="4"/>
        <v>1.9485487637282495E-4</v>
      </c>
      <c r="AW22" s="4">
        <f t="shared" ca="1" si="4"/>
        <v>1.8995138033174868E-4</v>
      </c>
      <c r="AX22" s="4">
        <f t="shared" ca="1" si="4"/>
        <v>1.8517128009103639E-4</v>
      </c>
      <c r="AY22" s="4">
        <f t="shared" ca="1" si="4"/>
        <v>1.8051147041242134E-4</v>
      </c>
      <c r="AZ22" s="4">
        <f t="shared" ca="1" si="5"/>
        <v>1.7596892420052913E-4</v>
      </c>
      <c r="BA22" s="4">
        <f t="shared" ca="1" si="5"/>
        <v>1.7154069053642112E-4</v>
      </c>
      <c r="BB22" s="4">
        <f t="shared" ca="1" si="5"/>
        <v>1.672238927606271E-4</v>
      </c>
      <c r="BC22" s="4">
        <f t="shared" ca="1" si="5"/>
        <v>1.6301572660441484E-4</v>
      </c>
      <c r="BD22" s="4">
        <f t="shared" ca="1" si="5"/>
        <v>1.5891345836808654E-4</v>
      </c>
      <c r="BE22" s="4">
        <f t="shared" ca="1" si="5"/>
        <v>1.5491442314512034E-4</v>
      </c>
      <c r="BF22" s="4">
        <f t="shared" ca="1" si="5"/>
        <v>1.5101602309099853E-4</v>
      </c>
      <c r="BG22" s="4">
        <f t="shared" ca="1" si="5"/>
        <v>1.4721572573560211E-4</v>
      </c>
      <c r="BH22" s="4">
        <f t="shared" ca="1" si="5"/>
        <v>1.4351106233807183E-4</v>
      </c>
      <c r="BI22" s="4">
        <f t="shared" ca="1" si="5"/>
        <v>1.3989962628307184E-4</v>
      </c>
      <c r="BJ22" s="4">
        <f t="shared" ca="1" si="5"/>
        <v>1.3637907151740848E-4</v>
      </c>
      <c r="BK22" s="4">
        <f t="shared" ca="1" si="5"/>
        <v>1.3294711102599277E-4</v>
      </c>
      <c r="BL22" s="4">
        <f t="shared" ca="1" si="5"/>
        <v>1.2960151534615377E-4</v>
      </c>
      <c r="BM22" s="4">
        <f t="shared" ca="1" si="5"/>
        <v>1.2634011111934131E-4</v>
      </c>
      <c r="BN22" s="4">
        <f t="shared" ca="1" si="5"/>
        <v>1.2316077967927281E-4</v>
      </c>
      <c r="BO22" s="4">
        <f t="shared" ca="1" si="5"/>
        <v>1.2006145567560929E-4</v>
      </c>
    </row>
    <row r="23" spans="1:67" x14ac:dyDescent="0.2">
      <c r="A23" s="1">
        <v>20</v>
      </c>
      <c r="B23" s="4">
        <f>'Deaths female'!B23/'Counts female'!B23</f>
        <v>2.5243229029713385E-4</v>
      </c>
      <c r="C23" s="4">
        <f>'Deaths female'!C23/(0.5*('Counts female'!C23+'Counts female'!B23))</f>
        <v>2.4264418867168131E-4</v>
      </c>
      <c r="D23" s="4">
        <f>'Deaths female'!D23/(0.5*('Counts female'!D23+'Counts female'!C23))</f>
        <v>2.0408492080968007E-4</v>
      </c>
      <c r="E23" s="4">
        <f>'Deaths female'!E23/(0.5*('Counts female'!E23+'Counts female'!D23))</f>
        <v>2.0772746157041961E-4</v>
      </c>
      <c r="F23" s="4">
        <f>'Deaths female'!F23/(0.5*('Counts female'!F23+'Counts female'!E23))</f>
        <v>2.5985697039254642E-4</v>
      </c>
      <c r="G23" s="4">
        <f>'Deaths female'!G23/(0.5*('Counts female'!G23+'Counts female'!F23))</f>
        <v>2.5443539196302206E-4</v>
      </c>
      <c r="H23" s="4">
        <f>'Deaths female'!H23/(0.5*('Counts female'!H23+'Counts female'!G23))</f>
        <v>1.1441350079309359E-4</v>
      </c>
      <c r="I23" s="4">
        <f>'Deaths female'!I23/(0.5*('Counts female'!I23+'Counts female'!H23))</f>
        <v>3.4032722978791425E-4</v>
      </c>
      <c r="J23" s="4">
        <f>'Deaths female'!J23/(0.5*('Counts female'!J23+'Counts female'!I23))</f>
        <v>2.0621851945413957E-4</v>
      </c>
      <c r="K23" s="4">
        <f>'Deaths female'!K23/(0.5*('Counts female'!K23+'Counts female'!J23))</f>
        <v>1.733986128110975E-4</v>
      </c>
      <c r="L23" s="4">
        <f>'Deaths female'!L23/(0.5*('Counts female'!L23+'Counts female'!K23))</f>
        <v>4.9602190432729512E-5</v>
      </c>
      <c r="M23" s="4">
        <f>'Deaths female'!M23/(0.5*('Counts female'!M23+'Counts female'!L23))</f>
        <v>1.8473684722262735E-4</v>
      </c>
      <c r="N23" s="4">
        <f>'Deaths female'!N23/(0.5*('Counts female'!N23+'Counts female'!M23))</f>
        <v>1.9542223416469209E-4</v>
      </c>
      <c r="O23" s="4">
        <f>'Deaths female'!O23/(0.5*('Counts female'!O23+'Counts female'!N23))</f>
        <v>2.0707812761929179E-4</v>
      </c>
      <c r="P23" s="4">
        <f>'Deaths female'!P23/(0.5*('Counts female'!P23+'Counts female'!O23))</f>
        <v>1.6759666384052685E-4</v>
      </c>
      <c r="Q23" s="4">
        <f>'Deaths female'!Q23/(0.5*('Counts female'!Q23+'Counts female'!P23))</f>
        <v>1.589130348416829E-4</v>
      </c>
      <c r="R23" s="4">
        <f>'Deaths female'!R23/(0.5*('Counts female'!R23+'Counts female'!Q23))</f>
        <v>2.6106776716771594E-4</v>
      </c>
      <c r="S23" s="4">
        <f>'Deaths female'!S23/(0.5*('Counts female'!S23+'Counts female'!R23))</f>
        <v>1.1905057169076615E-4</v>
      </c>
      <c r="T23" s="4">
        <f>'Deaths female'!T23/(0.5*('Counts female'!T23+'Counts female'!S23))</f>
        <v>1.8279512995290621E-4</v>
      </c>
      <c r="U23" s="4">
        <f>'Deaths female'!U23/(0.5*('Counts female'!U23+'Counts female'!T23))</f>
        <v>1.4043168700585601E-4</v>
      </c>
      <c r="V23" s="4">
        <f>'Deaths female'!V23/(0.5*('Counts female'!V23+'Counts female'!U23))</f>
        <v>2.0105094813799407E-4</v>
      </c>
      <c r="W23" s="4">
        <f>'Deaths female'!W23/(0.5*('Counts female'!W23+'Counts female'!V23))</f>
        <v>2.0840601115425217E-4</v>
      </c>
      <c r="X23" s="4">
        <f>'Deaths female'!X23/(0.5*('Counts female'!X23+'Counts female'!W23))</f>
        <v>1.7142676693628788E-4</v>
      </c>
      <c r="Y23" s="4">
        <f>'Deaths female'!Y23/(0.5*('Counts female'!Y23+'Counts female'!X23))</f>
        <v>2.2176095942661486E-4</v>
      </c>
      <c r="Z23" s="4">
        <f>'Deaths female'!Z23/(0.5*('Counts female'!Z23+'Counts female'!Y23))</f>
        <v>1.2477662755513568E-4</v>
      </c>
      <c r="AA23" s="4">
        <f ca="1">'Deaths female'!AA23/(0.5*('Counts female'!AA23+'Counts female'!Z23))</f>
        <v>1.1781291117196412E-4</v>
      </c>
      <c r="AH23" cm="1">
        <f t="array" aca="1" ref="AH23:AI23" ca="1">LINEST(LOG10( INDIRECT( AH$1 &amp; ROW() ):U23),INDIRECT( AH$1 &amp; "$2"):U$2,TRUE,FALSE)</f>
        <v>1.9624816715575134E-2</v>
      </c>
      <c r="AI23">
        <f ca="1"/>
        <v>-43.344543078364175</v>
      </c>
      <c r="AK23" s="4">
        <f t="shared" ca="1" si="4"/>
        <v>8.0369330915091989E-5</v>
      </c>
      <c r="AL23" s="4">
        <f t="shared" ca="1" si="4"/>
        <v>8.4084349653753139E-5</v>
      </c>
      <c r="AM23" s="4">
        <f t="shared" ca="1" si="4"/>
        <v>8.7971092656775578E-5</v>
      </c>
      <c r="AN23" s="4">
        <f t="shared" ca="1" si="4"/>
        <v>9.2037497763787965E-5</v>
      </c>
      <c r="AO23" s="4">
        <f t="shared" ca="1" si="4"/>
        <v>9.6291869735768001E-5</v>
      </c>
      <c r="AP23" s="4">
        <f t="shared" ca="1" si="4"/>
        <v>1.0074289721572827E-4</v>
      </c>
      <c r="AQ23" s="4">
        <f t="shared" ca="1" si="4"/>
        <v>1.0539967047341337E-4</v>
      </c>
      <c r="AR23" s="4">
        <f t="shared" ca="1" si="4"/>
        <v>1.1027169997022444E-4</v>
      </c>
      <c r="AS23" s="4">
        <f t="shared" ca="1" si="4"/>
        <v>1.1536893578230555E-4</v>
      </c>
      <c r="AT23" s="4">
        <f t="shared" ca="1" si="4"/>
        <v>1.2070178792143137E-4</v>
      </c>
      <c r="AU23" s="4">
        <f t="shared" ca="1" si="4"/>
        <v>1.2628114759523021E-4</v>
      </c>
      <c r="AV23" s="4">
        <f t="shared" ca="1" si="4"/>
        <v>1.3211840945014778E-4</v>
      </c>
      <c r="AW23" s="4">
        <f t="shared" ca="1" si="4"/>
        <v>1.3822549484255879E-4</v>
      </c>
      <c r="AX23" s="4">
        <f t="shared" ca="1" si="4"/>
        <v>1.44614876185588E-4</v>
      </c>
      <c r="AY23" s="4">
        <f t="shared" ca="1" si="4"/>
        <v>1.5129960242134835E-4</v>
      </c>
      <c r="AZ23" s="4">
        <f t="shared" ca="1" si="5"/>
        <v>1.5829332567059517E-4</v>
      </c>
      <c r="BA23" s="4">
        <f t="shared" ca="1" si="5"/>
        <v>1.6561032911426604E-4</v>
      </c>
      <c r="BB23" s="4">
        <f t="shared" ca="1" si="5"/>
        <v>1.7326555616381192E-4</v>
      </c>
      <c r="BC23" s="4">
        <f t="shared" ca="1" si="5"/>
        <v>1.8127464097992342E-4</v>
      </c>
      <c r="BD23" s="4">
        <f t="shared" ca="1" si="5"/>
        <v>1.896539404019375E-4</v>
      </c>
      <c r="BE23" s="4">
        <f t="shared" ca="1" si="5"/>
        <v>1.9842056735318365E-4</v>
      </c>
      <c r="BF23" s="4">
        <f t="shared" ca="1" si="5"/>
        <v>2.0759242579047261E-4</v>
      </c>
      <c r="BG23" s="4">
        <f t="shared" ca="1" si="5"/>
        <v>2.1718824726907232E-4</v>
      </c>
      <c r="BH23" s="4">
        <f t="shared" ca="1" si="5"/>
        <v>2.2722762919790421E-4</v>
      </c>
      <c r="BI23" s="4">
        <f t="shared" ca="1" si="5"/>
        <v>2.3773107486306202E-4</v>
      </c>
      <c r="BJ23" s="4">
        <f t="shared" ca="1" si="5"/>
        <v>2.4872003530135886E-4</v>
      </c>
      <c r="BK23" s="4">
        <f t="shared" ca="1" si="5"/>
        <v>2.6021695310948632E-4</v>
      </c>
      <c r="BL23" s="4">
        <f t="shared" ca="1" si="5"/>
        <v>2.7224530827820115E-4</v>
      </c>
      <c r="BM23" s="4">
        <f t="shared" ca="1" si="5"/>
        <v>2.8482966614519159E-4</v>
      </c>
      <c r="BN23" s="4">
        <f t="shared" ca="1" si="5"/>
        <v>2.9799572756448957E-4</v>
      </c>
      <c r="BO23" s="4">
        <f t="shared" ca="1" si="5"/>
        <v>3.11770381394969E-4</v>
      </c>
    </row>
    <row r="24" spans="1:67" x14ac:dyDescent="0.2">
      <c r="A24" s="1">
        <v>21</v>
      </c>
      <c r="B24" s="4">
        <f>'Deaths female'!B24/'Counts female'!B24</f>
        <v>3.2201970760610549E-4</v>
      </c>
      <c r="C24" s="4">
        <f>'Deaths female'!C24/(0.5*('Counts female'!C24+'Counts female'!B24))</f>
        <v>2.1103279449626473E-4</v>
      </c>
      <c r="D24" s="4">
        <f>'Deaths female'!D24/(0.5*('Counts female'!D24+'Counts female'!C24))</f>
        <v>1.8732438339057135E-4</v>
      </c>
      <c r="E24" s="4">
        <f>'Deaths female'!E24/(0.5*('Counts female'!E24+'Counts female'!D24))</f>
        <v>2.3332396502261652E-4</v>
      </c>
      <c r="F24" s="4">
        <f>'Deaths female'!F24/(0.5*('Counts female'!F24+'Counts female'!E24))</f>
        <v>2.1620920402581537E-4</v>
      </c>
      <c r="G24" s="4">
        <f>'Deaths female'!G24/(0.5*('Counts female'!G24+'Counts female'!F24))</f>
        <v>2.8962343589936123E-4</v>
      </c>
      <c r="H24" s="4">
        <f>'Deaths female'!H24/(0.5*('Counts female'!H24+'Counts female'!G24))</f>
        <v>2.3175703435271314E-4</v>
      </c>
      <c r="I24" s="4">
        <f>'Deaths female'!I24/(0.5*('Counts female'!I24+'Counts female'!H24))</f>
        <v>2.4808765763903245E-4</v>
      </c>
      <c r="J24" s="4">
        <f>'Deaths female'!J24/(0.5*('Counts female'!J24+'Counts female'!I24))</f>
        <v>1.9392108432505256E-4</v>
      </c>
      <c r="K24" s="4">
        <f>'Deaths female'!K24/(0.5*('Counts female'!K24+'Counts female'!J24))</f>
        <v>2.5389990250243745E-4</v>
      </c>
      <c r="L24" s="4">
        <f>'Deaths female'!L24/(0.5*('Counts female'!L24+'Counts female'!K24))</f>
        <v>1.6033188700610262E-4</v>
      </c>
      <c r="M24" s="4">
        <f>'Deaths female'!M24/(0.5*('Counts female'!M24+'Counts female'!L24))</f>
        <v>1.9479507558048932E-4</v>
      </c>
      <c r="N24" s="4">
        <f>'Deaths female'!N24/(0.5*('Counts female'!N24+'Counts female'!M24))</f>
        <v>2.0068423768658856E-4</v>
      </c>
      <c r="O24" s="4">
        <f>'Deaths female'!O24/(0.5*('Counts female'!O24+'Counts female'!N24))</f>
        <v>2.1158728937447103E-4</v>
      </c>
      <c r="P24" s="4">
        <f>'Deaths female'!P24/(0.5*('Counts female'!P24+'Counts female'!O24))</f>
        <v>1.8455023165910657E-4</v>
      </c>
      <c r="Q24" s="4">
        <f>'Deaths female'!Q24/(0.5*('Counts female'!Q24+'Counts female'!P24))</f>
        <v>1.8427726939881966E-4</v>
      </c>
      <c r="R24" s="4">
        <f>'Deaths female'!R24/(0.5*('Counts female'!R24+'Counts female'!Q24))</f>
        <v>1.1690551112063675E-4</v>
      </c>
      <c r="S24" s="4">
        <f>'Deaths female'!S24/(0.5*('Counts female'!S24+'Counts female'!R24))</f>
        <v>1.4738103893807049E-4</v>
      </c>
      <c r="T24" s="4">
        <f>'Deaths female'!T24/(0.5*('Counts female'!T24+'Counts female'!S24))</f>
        <v>1.7457253973949898E-4</v>
      </c>
      <c r="U24" s="4">
        <f>'Deaths female'!U24/(0.5*('Counts female'!U24+'Counts female'!T24))</f>
        <v>1.7884793689491743E-4</v>
      </c>
      <c r="V24" s="4">
        <f>'Deaths female'!V24/(0.5*('Counts female'!V24+'Counts female'!U24))</f>
        <v>2.7590012415505585E-4</v>
      </c>
      <c r="W24" s="4">
        <f>'Deaths female'!W24/(0.5*('Counts female'!W24+'Counts female'!V24))</f>
        <v>1.8891432735254561E-4</v>
      </c>
      <c r="X24" s="4">
        <f>'Deaths female'!X24/(0.5*('Counts female'!X24+'Counts female'!W24))</f>
        <v>2.3883343137298264E-4</v>
      </c>
      <c r="Y24" s="4">
        <f>'Deaths female'!Y24/(0.5*('Counts female'!Y24+'Counts female'!X24))</f>
        <v>2.0140501892550422E-4</v>
      </c>
      <c r="Z24" s="4">
        <f>'Deaths female'!Z24/(0.5*('Counts female'!Z24+'Counts female'!Y24))</f>
        <v>1.6433462854968203E-4</v>
      </c>
      <c r="AA24" s="4">
        <f ca="1">'Deaths female'!AA24/(0.5*('Counts female'!AA24+'Counts female'!Z24))</f>
        <v>1.5114065829758064E-4</v>
      </c>
      <c r="AH24" cm="1">
        <f t="array" aca="1" ref="AH24:AI24" ca="1">LINEST(LOG10( INDIRECT( AH$1 &amp; ROW() ):U24),INDIRECT( AH$1 &amp; "$2"):U$2,TRUE,FALSE)</f>
        <v>-8.1818355821712679E-3</v>
      </c>
      <c r="AI24">
        <f ca="1"/>
        <v>12.720800134511801</v>
      </c>
      <c r="AK24" s="4">
        <f t="shared" ca="1" si="4"/>
        <v>2.2757731549291699E-4</v>
      </c>
      <c r="AL24" s="4">
        <f t="shared" ca="1" si="4"/>
        <v>2.2333003530823758E-4</v>
      </c>
      <c r="AM24" s="4">
        <f t="shared" ca="1" si="4"/>
        <v>2.1916202220221428E-4</v>
      </c>
      <c r="AN24" s="4">
        <f t="shared" ca="1" si="4"/>
        <v>2.1507179681170397E-4</v>
      </c>
      <c r="AO24" s="4">
        <f t="shared" ca="1" si="4"/>
        <v>2.1105790738294922E-4</v>
      </c>
      <c r="AP24" s="4">
        <f t="shared" ca="1" si="4"/>
        <v>2.0711892925630426E-4</v>
      </c>
      <c r="AQ24" s="4">
        <f t="shared" ca="1" si="4"/>
        <v>2.0325346436057582E-4</v>
      </c>
      <c r="AR24" s="4">
        <f t="shared" ca="1" si="4"/>
        <v>1.9946014071680262E-4</v>
      </c>
      <c r="AS24" s="4">
        <f t="shared" ca="1" si="4"/>
        <v>1.9573761195129435E-4</v>
      </c>
      <c r="AT24" s="4">
        <f t="shared" ca="1" si="4"/>
        <v>1.9208455681776209E-4</v>
      </c>
      <c r="AU24" s="4">
        <f t="shared" ca="1" si="4"/>
        <v>1.8849967872836383E-4</v>
      </c>
      <c r="AV24" s="4">
        <f t="shared" ca="1" si="4"/>
        <v>1.8498170529350263E-4</v>
      </c>
      <c r="AW24" s="4">
        <f t="shared" ca="1" si="4"/>
        <v>1.8152938787021592E-4</v>
      </c>
      <c r="AX24" s="4">
        <f t="shared" ca="1" si="4"/>
        <v>1.7814150111899066E-4</v>
      </c>
      <c r="AY24" s="4">
        <f t="shared" ca="1" si="4"/>
        <v>1.748168425688509E-4</v>
      </c>
      <c r="AZ24" s="4">
        <f t="shared" ca="1" si="5"/>
        <v>1.7155423219055913E-4</v>
      </c>
      <c r="BA24" s="4">
        <f t="shared" ca="1" si="5"/>
        <v>1.683525119777939E-4</v>
      </c>
      <c r="BB24" s="4">
        <f t="shared" ca="1" si="5"/>
        <v>1.6521054553612419E-4</v>
      </c>
      <c r="BC24" s="4">
        <f t="shared" ca="1" si="5"/>
        <v>1.6212721767967431E-4</v>
      </c>
      <c r="BD24" s="4">
        <f t="shared" ca="1" si="5"/>
        <v>1.5910143403530551E-4</v>
      </c>
      <c r="BE24" s="4">
        <f t="shared" ca="1" si="5"/>
        <v>1.5613212065418799E-4</v>
      </c>
      <c r="BF24" s="4">
        <f t="shared" ca="1" si="5"/>
        <v>1.5321822363062064E-4</v>
      </c>
      <c r="BG24" s="4">
        <f t="shared" ca="1" si="5"/>
        <v>1.5035870872796714E-4</v>
      </c>
      <c r="BH24" s="4">
        <f t="shared" ca="1" si="5"/>
        <v>1.4755256101157114E-4</v>
      </c>
      <c r="BI24" s="4">
        <f t="shared" ca="1" si="5"/>
        <v>1.4479878448852212E-4</v>
      </c>
      <c r="BJ24" s="4">
        <f t="shared" ca="1" si="5"/>
        <v>1.4209640175414683E-4</v>
      </c>
      <c r="BK24" s="4">
        <f t="shared" ca="1" si="5"/>
        <v>1.3944445364509554E-4</v>
      </c>
      <c r="BL24" s="4">
        <f t="shared" ca="1" si="5"/>
        <v>1.3684199889890436E-4</v>
      </c>
      <c r="BM24" s="4">
        <f t="shared" ca="1" si="5"/>
        <v>1.3428811381990851E-4</v>
      </c>
      <c r="BN24" s="4">
        <f t="shared" ca="1" si="5"/>
        <v>1.3178189195139914E-4</v>
      </c>
      <c r="BO24" s="4">
        <f t="shared" ca="1" si="5"/>
        <v>1.2932244375388335E-4</v>
      </c>
    </row>
    <row r="25" spans="1:67" x14ac:dyDescent="0.2">
      <c r="A25" s="1">
        <v>22</v>
      </c>
      <c r="B25" s="4">
        <f>'Deaths female'!B25/'Counts female'!B25</f>
        <v>2.9660074362043579E-4</v>
      </c>
      <c r="C25" s="4">
        <f>'Deaths female'!C25/(0.5*('Counts female'!C25+'Counts female'!B25))</f>
        <v>2.6472394586924753E-4</v>
      </c>
      <c r="D25" s="4">
        <f>'Deaths female'!D25/(0.5*('Counts female'!D25+'Counts female'!C25))</f>
        <v>2.7050365700136294E-4</v>
      </c>
      <c r="E25" s="4">
        <f>'Deaths female'!E25/(0.5*('Counts female'!E25+'Counts female'!D25))</f>
        <v>2.7724154926685011E-4</v>
      </c>
      <c r="F25" s="4">
        <f>'Deaths female'!F25/(0.5*('Counts female'!F25+'Counts female'!E25))</f>
        <v>2.6198036195206807E-4</v>
      </c>
      <c r="G25" s="4">
        <f>'Deaths female'!G25/(0.5*('Counts female'!G25+'Counts female'!F25))</f>
        <v>3.3174949702495613E-4</v>
      </c>
      <c r="H25" s="4">
        <f>'Deaths female'!H25/(0.5*('Counts female'!H25+'Counts female'!G25))</f>
        <v>2.0217497712230522E-4</v>
      </c>
      <c r="I25" s="4">
        <f>'Deaths female'!I25/(0.5*('Counts female'!I25+'Counts female'!H25))</f>
        <v>1.882658104058697E-4</v>
      </c>
      <c r="J25" s="4">
        <f>'Deaths female'!J25/(0.5*('Counts female'!J25+'Counts female'!I25))</f>
        <v>2.5571131215702722E-4</v>
      </c>
      <c r="K25" s="4">
        <f>'Deaths female'!K25/(0.5*('Counts female'!K25+'Counts female'!J25))</f>
        <v>2.1115820274204009E-4</v>
      </c>
      <c r="L25" s="4">
        <f>'Deaths female'!L25/(0.5*('Counts female'!L25+'Counts female'!K25))</f>
        <v>1.8967660139462218E-4</v>
      </c>
      <c r="M25" s="4">
        <f>'Deaths female'!M25/(0.5*('Counts female'!M25+'Counts female'!L25))</f>
        <v>1.8702536162338015E-4</v>
      </c>
      <c r="N25" s="4">
        <f>'Deaths female'!N25/(0.5*('Counts female'!N25+'Counts female'!M25))</f>
        <v>1.2461357808718157E-4</v>
      </c>
      <c r="O25" s="4">
        <f>'Deaths female'!O25/(0.5*('Counts female'!O25+'Counts female'!N25))</f>
        <v>1.6971525551574579E-4</v>
      </c>
      <c r="P25" s="4">
        <f>'Deaths female'!P25/(0.5*('Counts female'!P25+'Counts female'!O25))</f>
        <v>1.6150177651954171E-4</v>
      </c>
      <c r="Q25" s="4">
        <f>'Deaths female'!Q25/(0.5*('Counts female'!Q25+'Counts female'!P25))</f>
        <v>6.7104443272779566E-5</v>
      </c>
      <c r="R25" s="4">
        <f>'Deaths female'!R25/(0.5*('Counts female'!R25+'Counts female'!Q25))</f>
        <v>2.0071588666242934E-4</v>
      </c>
      <c r="S25" s="4">
        <f>'Deaths female'!S25/(0.5*('Counts female'!S25+'Counts female'!R25))</f>
        <v>2.0132201456229238E-4</v>
      </c>
      <c r="T25" s="4">
        <f>'Deaths female'!T25/(0.5*('Counts female'!T25+'Counts female'!S25))</f>
        <v>1.5453860567543029E-4</v>
      </c>
      <c r="U25" s="4">
        <f>'Deaths female'!U25/(0.5*('Counts female'!U25+'Counts female'!T25))</f>
        <v>2.4790591017224696E-4</v>
      </c>
      <c r="V25" s="4">
        <f>'Deaths female'!V25/(0.5*('Counts female'!V25+'Counts female'!U25))</f>
        <v>1.6726370516984235E-4</v>
      </c>
      <c r="W25" s="4">
        <f>'Deaths female'!W25/(0.5*('Counts female'!W25+'Counts female'!V25))</f>
        <v>1.8214853302125217E-4</v>
      </c>
      <c r="X25" s="4">
        <f>'Deaths female'!X25/(0.5*('Counts female'!X25+'Counts female'!W25))</f>
        <v>2.6523205594628169E-4</v>
      </c>
      <c r="Y25" s="4">
        <f>'Deaths female'!Y25/(0.5*('Counts female'!Y25+'Counts female'!X25))</f>
        <v>1.6419084160768758E-4</v>
      </c>
      <c r="Z25" s="4">
        <f>'Deaths female'!Z25/(0.5*('Counts female'!Z25+'Counts female'!Y25))</f>
        <v>2.5826112782634524E-4</v>
      </c>
      <c r="AA25" s="4">
        <f ca="1">'Deaths female'!AA25/(0.5*('Counts female'!AA25+'Counts female'!Z25))</f>
        <v>2.3283951766828358E-4</v>
      </c>
      <c r="AH25" cm="1">
        <f t="array" aca="1" ref="AH25:AI25" ca="1">LINEST(LOG10( INDIRECT( AH$1 &amp; ROW() ):U25),INDIRECT( AH$1 &amp; "$2"):U$2,TRUE,FALSE)</f>
        <v>8.1527246886232366E-3</v>
      </c>
      <c r="AI25">
        <f ca="1"/>
        <v>-20.213671287361425</v>
      </c>
      <c r="AK25" s="4">
        <f t="shared" ca="1" si="4"/>
        <v>1.2353160665053999E-4</v>
      </c>
      <c r="AL25" s="4">
        <f t="shared" ca="1" si="4"/>
        <v>1.2587248742381121E-4</v>
      </c>
      <c r="AM25" s="4">
        <f t="shared" ca="1" si="4"/>
        <v>1.2825772706962705E-4</v>
      </c>
      <c r="AN25" s="4">
        <f t="shared" ca="1" si="4"/>
        <v>1.3068816617311867E-4</v>
      </c>
      <c r="AO25" s="4">
        <f t="shared" ca="1" si="4"/>
        <v>1.3316466124821443E-4</v>
      </c>
      <c r="AP25" s="4">
        <f t="shared" ca="1" si="4"/>
        <v>1.3568808503947887E-4</v>
      </c>
      <c r="AQ25" s="4">
        <f t="shared" ca="1" si="4"/>
        <v>1.3825932682968162E-4</v>
      </c>
      <c r="AR25" s="4">
        <f t="shared" ca="1" si="4"/>
        <v>1.4087929275319298E-4</v>
      </c>
      <c r="AS25" s="4">
        <f t="shared" ca="1" si="4"/>
        <v>1.4354890611530818E-4</v>
      </c>
      <c r="AT25" s="4">
        <f t="shared" ca="1" si="4"/>
        <v>1.4626910771763991E-4</v>
      </c>
      <c r="AU25" s="4">
        <f t="shared" ca="1" si="4"/>
        <v>1.490408561896595E-4</v>
      </c>
      <c r="AV25" s="4">
        <f t="shared" ca="1" si="4"/>
        <v>1.5186512832653101E-4</v>
      </c>
      <c r="AW25" s="4">
        <f t="shared" ca="1" si="4"/>
        <v>1.5474291943334966E-4</v>
      </c>
      <c r="AX25" s="4">
        <f t="shared" ca="1" si="4"/>
        <v>1.5767524367588876E-4</v>
      </c>
      <c r="AY25" s="4">
        <f t="shared" ca="1" si="4"/>
        <v>1.6066313443801486E-4</v>
      </c>
      <c r="AZ25" s="4">
        <f t="shared" ca="1" si="5"/>
        <v>1.6370764468585266E-4</v>
      </c>
      <c r="BA25" s="4">
        <f t="shared" ca="1" si="5"/>
        <v>1.6680984733886717E-4</v>
      </c>
      <c r="BB25" s="4">
        <f t="shared" ca="1" si="5"/>
        <v>1.699708356479763E-4</v>
      </c>
      <c r="BC25" s="4">
        <f t="shared" ca="1" si="5"/>
        <v>1.7319172358081736E-4</v>
      </c>
      <c r="BD25" s="4">
        <f t="shared" ca="1" si="5"/>
        <v>1.7647364621432401E-4</v>
      </c>
      <c r="BE25" s="4">
        <f t="shared" ca="1" si="5"/>
        <v>1.7981776013474581E-4</v>
      </c>
      <c r="BF25" s="4">
        <f t="shared" ca="1" si="5"/>
        <v>1.832252438452322E-4</v>
      </c>
      <c r="BG25" s="4">
        <f t="shared" ca="1" si="5"/>
        <v>1.866972981811608E-4</v>
      </c>
      <c r="BH25" s="4">
        <f t="shared" ca="1" si="5"/>
        <v>1.9023514673331525E-4</v>
      </c>
      <c r="BI25" s="4">
        <f t="shared" ca="1" si="5"/>
        <v>1.9384003627909767E-4</v>
      </c>
      <c r="BJ25" s="4">
        <f t="shared" ca="1" si="5"/>
        <v>1.9751323722191043E-4</v>
      </c>
      <c r="BK25" s="4">
        <f t="shared" ca="1" si="5"/>
        <v>2.0125604403884971E-4</v>
      </c>
      <c r="BL25" s="4">
        <f t="shared" ca="1" si="5"/>
        <v>2.0506977573690716E-4</v>
      </c>
      <c r="BM25" s="4">
        <f t="shared" ca="1" si="5"/>
        <v>2.0895577631779147E-4</v>
      </c>
      <c r="BN25" s="4">
        <f t="shared" ca="1" si="5"/>
        <v>2.1291541525157286E-4</v>
      </c>
      <c r="BO25" s="4">
        <f t="shared" ca="1" si="5"/>
        <v>2.1695008795930652E-4</v>
      </c>
    </row>
    <row r="26" spans="1:67" x14ac:dyDescent="0.2">
      <c r="A26" s="1">
        <v>23</v>
      </c>
      <c r="B26" s="4">
        <f>'Deaths female'!B26/'Counts female'!B26</f>
        <v>2.7568071931461529E-4</v>
      </c>
      <c r="C26" s="4">
        <f>'Deaths female'!C26/(0.5*('Counts female'!C26+'Counts female'!B26))</f>
        <v>3.0507048180096783E-4</v>
      </c>
      <c r="D26" s="4">
        <f>'Deaths female'!D26/(0.5*('Counts female'!D26+'Counts female'!C26))</f>
        <v>2.1924558637754089E-4</v>
      </c>
      <c r="E26" s="4">
        <f>'Deaths female'!E26/(0.5*('Counts female'!E26+'Counts female'!D26))</f>
        <v>2.6714067011209631E-4</v>
      </c>
      <c r="F26" s="4">
        <f>'Deaths female'!F26/(0.5*('Counts female'!F26+'Counts female'!E26))</f>
        <v>1.9300803014988597E-4</v>
      </c>
      <c r="G26" s="4">
        <f>'Deaths female'!G26/(0.5*('Counts female'!G26+'Counts female'!F26))</f>
        <v>2.8029960913776727E-4</v>
      </c>
      <c r="H26" s="4">
        <f>'Deaths female'!H26/(0.5*('Counts female'!H26+'Counts female'!G26))</f>
        <v>2.2297727755362073E-4</v>
      </c>
      <c r="I26" s="4">
        <f>'Deaths female'!I26/(0.5*('Counts female'!I26+'Counts female'!H26))</f>
        <v>2.2182786157941438E-4</v>
      </c>
      <c r="J26" s="4">
        <f>'Deaths female'!J26/(0.5*('Counts female'!J26+'Counts female'!I26))</f>
        <v>2.0705326962994403E-4</v>
      </c>
      <c r="K26" s="4">
        <f>'Deaths female'!K26/(0.5*('Counts female'!K26+'Counts female'!J26))</f>
        <v>1.6136433545628286E-4</v>
      </c>
      <c r="L26" s="4">
        <f>'Deaths female'!L26/(0.5*('Counts female'!L26+'Counts female'!K26))</f>
        <v>2.0785905176680194E-4</v>
      </c>
      <c r="M26" s="4">
        <f>'Deaths female'!M26/(0.5*('Counts female'!M26+'Counts female'!L26))</f>
        <v>1.3755428481597201E-4</v>
      </c>
      <c r="N26" s="4">
        <f>'Deaths female'!N26/(0.5*('Counts female'!N26+'Counts female'!M26))</f>
        <v>1.7474540565204307E-4</v>
      </c>
      <c r="O26" s="4">
        <f>'Deaths female'!O26/(0.5*('Counts female'!O26+'Counts female'!N26))</f>
        <v>2.0870984114335046E-4</v>
      </c>
      <c r="P26" s="4">
        <f>'Deaths female'!P26/(0.5*('Counts female'!P26+'Counts female'!O26))</f>
        <v>1.9623600650382192E-4</v>
      </c>
      <c r="Q26" s="4">
        <f>'Deaths female'!Q26/(0.5*('Counts female'!Q26+'Counts female'!P26))</f>
        <v>1.5979245779599202E-4</v>
      </c>
      <c r="R26" s="4">
        <f>'Deaths female'!R26/(0.5*('Counts female'!R26+'Counts female'!Q26))</f>
        <v>2.0803192344425218E-4</v>
      </c>
      <c r="S26" s="4">
        <f>'Deaths female'!S26/(0.5*('Counts female'!S26+'Counts female'!R26))</f>
        <v>2.0710560503078341E-4</v>
      </c>
      <c r="T26" s="4">
        <f>'Deaths female'!T26/(0.5*('Counts female'!T26+'Counts female'!S26))</f>
        <v>2.0777945155669308E-4</v>
      </c>
      <c r="U26" s="4">
        <f>'Deaths female'!U26/(0.5*('Counts female'!U26+'Counts female'!T26))</f>
        <v>2.5675161658425256E-4</v>
      </c>
      <c r="V26" s="4">
        <f>'Deaths female'!V26/(0.5*('Counts female'!V26+'Counts female'!U26))</f>
        <v>1.3175726547206746E-4</v>
      </c>
      <c r="W26" s="4">
        <f>'Deaths female'!W26/(0.5*('Counts female'!W26+'Counts female'!V26))</f>
        <v>2.6656984359703834E-4</v>
      </c>
      <c r="X26" s="4">
        <f>'Deaths female'!X26/(0.5*('Counts female'!X26+'Counts female'!W26))</f>
        <v>1.2516875430267592E-4</v>
      </c>
      <c r="Y26" s="4">
        <f>'Deaths female'!Y26/(0.5*('Counts female'!Y26+'Counts female'!X26))</f>
        <v>2.071961824103391E-4</v>
      </c>
      <c r="Z26" s="4">
        <f>'Deaths female'!Z26/(0.5*('Counts female'!Z26+'Counts female'!Y26))</f>
        <v>1.9534277348519111E-4</v>
      </c>
      <c r="AA26" s="4">
        <f ca="1">'Deaths female'!AA26/(0.5*('Counts female'!AA26+'Counts female'!Z26))</f>
        <v>1.7765725263772453E-4</v>
      </c>
      <c r="AH26" cm="1">
        <f t="array" aca="1" ref="AH26:AI26" ca="1">LINEST(LOG10( INDIRECT( AH$1 &amp; ROW() ):U26),INDIRECT( AH$1 &amp; "$2"):U$2,TRUE,FALSE)</f>
        <v>1.4273131479619892E-2</v>
      </c>
      <c r="AI26">
        <f ca="1"/>
        <v>-32.465626930477669</v>
      </c>
      <c r="AK26" s="4">
        <f t="shared" ca="1" si="4"/>
        <v>1.2040264532533012E-4</v>
      </c>
      <c r="AL26" s="4">
        <f t="shared" ca="1" si="4"/>
        <v>1.2442543285102431E-4</v>
      </c>
      <c r="AM26" s="4">
        <f t="shared" ca="1" si="4"/>
        <v>1.2858262622331151E-4</v>
      </c>
      <c r="AN26" s="4">
        <f t="shared" ca="1" si="4"/>
        <v>1.3287871609238776E-4</v>
      </c>
      <c r="AO26" s="4">
        <f t="shared" ca="1" si="4"/>
        <v>1.3731834314611543E-4</v>
      </c>
      <c r="AP26" s="4">
        <f t="shared" ca="1" si="4"/>
        <v>1.4190630312294614E-4</v>
      </c>
      <c r="AQ26" s="4">
        <f t="shared" ca="1" si="4"/>
        <v>1.4664755199233676E-4</v>
      </c>
      <c r="AR26" s="4">
        <f t="shared" ca="1" si="4"/>
        <v>1.5154721130824592E-4</v>
      </c>
      <c r="AS26" s="4">
        <f t="shared" ca="1" si="4"/>
        <v>1.5661057374149882E-4</v>
      </c>
      <c r="AT26" s="4">
        <f t="shared" ca="1" si="4"/>
        <v>1.6184310879699485E-4</v>
      </c>
      <c r="AU26" s="4">
        <f t="shared" ca="1" si="4"/>
        <v>1.6725046872192789E-4</v>
      </c>
      <c r="AV26" s="4">
        <f t="shared" ca="1" si="4"/>
        <v>1.7283849461141796E-4</v>
      </c>
      <c r="AW26" s="4">
        <f t="shared" ca="1" si="4"/>
        <v>1.7861322271812922E-4</v>
      </c>
      <c r="AX26" s="4">
        <f t="shared" ca="1" si="4"/>
        <v>1.845808909727017E-4</v>
      </c>
      <c r="AY26" s="4">
        <f t="shared" ca="1" si="4"/>
        <v>1.9074794572204024E-4</v>
      </c>
      <c r="AZ26" s="4">
        <f t="shared" ca="1" si="5"/>
        <v>1.9712104869273498E-4</v>
      </c>
      <c r="BA26" s="4">
        <f t="shared" ca="1" si="5"/>
        <v>2.0370708418714187E-4</v>
      </c>
      <c r="BB26" s="4">
        <f t="shared" ca="1" si="5"/>
        <v>2.1051316651987881E-4</v>
      </c>
      <c r="BC26" s="4">
        <f t="shared" ca="1" si="5"/>
        <v>2.1754664770280751E-4</v>
      </c>
      <c r="BD26" s="4">
        <f t="shared" ca="1" si="5"/>
        <v>2.2481512538675524E-4</v>
      </c>
      <c r="BE26" s="4">
        <f t="shared" ca="1" si="5"/>
        <v>2.323264510685914E-4</v>
      </c>
      <c r="BF26" s="4">
        <f t="shared" ca="1" si="5"/>
        <v>2.4008873857250977E-4</v>
      </c>
      <c r="BG26" s="4">
        <f t="shared" ca="1" si="5"/>
        <v>2.481103728146766E-4</v>
      </c>
      <c r="BH26" s="4">
        <f t="shared" ca="1" si="5"/>
        <v>2.5640001886071935E-4</v>
      </c>
      <c r="BI26" s="4">
        <f t="shared" ca="1" si="5"/>
        <v>2.6496663128583594E-4</v>
      </c>
      <c r="BJ26" s="4">
        <f t="shared" ca="1" si="5"/>
        <v>2.7381946384762704E-4</v>
      </c>
      <c r="BK26" s="4">
        <f t="shared" ca="1" si="5"/>
        <v>2.8296807948212675E-4</v>
      </c>
      <c r="BL26" s="4">
        <f t="shared" ca="1" si="5"/>
        <v>2.9242236063379559E-4</v>
      </c>
      <c r="BM26" s="4">
        <f t="shared" ca="1" si="5"/>
        <v>3.0219251993065442E-4</v>
      </c>
      <c r="BN26" s="4">
        <f t="shared" ca="1" si="5"/>
        <v>3.1228911121609004E-4</v>
      </c>
      <c r="BO26" s="4">
        <f t="shared" ca="1" si="5"/>
        <v>3.2272304094924223E-4</v>
      </c>
    </row>
    <row r="27" spans="1:67" x14ac:dyDescent="0.2">
      <c r="A27" s="1">
        <v>24</v>
      </c>
      <c r="B27" s="4">
        <f>'Deaths female'!B27/'Counts female'!B27</f>
        <v>2.8178127511245158E-4</v>
      </c>
      <c r="C27" s="4">
        <f>'Deaths female'!C27/(0.5*('Counts female'!C27+'Counts female'!B27))</f>
        <v>2.1940134775113619E-4</v>
      </c>
      <c r="D27" s="4">
        <f>'Deaths female'!D27/(0.5*('Counts female'!D27+'Counts female'!C27))</f>
        <v>4.1528023629445446E-4</v>
      </c>
      <c r="E27" s="4">
        <f>'Deaths female'!E27/(0.5*('Counts female'!E27+'Counts female'!D27))</f>
        <v>2.5796598976390953E-4</v>
      </c>
      <c r="F27" s="4">
        <f>'Deaths female'!F27/(0.5*('Counts female'!F27+'Counts female'!E27))</f>
        <v>2.4430713478628216E-4</v>
      </c>
      <c r="G27" s="4">
        <f>'Deaths female'!G27/(0.5*('Counts female'!G27+'Counts female'!F27))</f>
        <v>1.613610807158381E-4</v>
      </c>
      <c r="H27" s="4">
        <f>'Deaths female'!H27/(0.5*('Counts female'!H27+'Counts female'!G27))</f>
        <v>1.2385818238117355E-4</v>
      </c>
      <c r="I27" s="4">
        <f>'Deaths female'!I27/(0.5*('Counts female'!I27+'Counts female'!H27))</f>
        <v>1.9003378378378379E-4</v>
      </c>
      <c r="J27" s="4">
        <f>'Deaths female'!J27/(0.5*('Counts female'!J27+'Counts female'!I27))</f>
        <v>2.4080869842898499E-4</v>
      </c>
      <c r="K27" s="4">
        <f>'Deaths female'!K27/(0.5*('Counts female'!K27+'Counts female'!J27))</f>
        <v>1.328924031546612E-4</v>
      </c>
      <c r="L27" s="4">
        <f>'Deaths female'!L27/(0.5*('Counts female'!L27+'Counts female'!K27))</f>
        <v>1.6903481122788875E-4</v>
      </c>
      <c r="M27" s="4">
        <f>'Deaths female'!M27/(0.5*('Counts female'!M27+'Counts female'!L27))</f>
        <v>2.2451619201015204E-4</v>
      </c>
      <c r="N27" s="4">
        <f>'Deaths female'!N27/(0.5*('Counts female'!N27+'Counts female'!M27))</f>
        <v>2.0398449717821447E-4</v>
      </c>
      <c r="O27" s="4">
        <f>'Deaths female'!O27/(0.5*('Counts female'!O27+'Counts female'!N27))</f>
        <v>1.6368109146403109E-4</v>
      </c>
      <c r="P27" s="4">
        <f>'Deaths female'!P27/(0.5*('Counts female'!P27+'Counts female'!O27))</f>
        <v>2.5437621299768238E-4</v>
      </c>
      <c r="Q27" s="4">
        <f>'Deaths female'!Q27/(0.5*('Counts female'!Q27+'Counts female'!P27))</f>
        <v>1.2981172663504824E-4</v>
      </c>
      <c r="R27" s="4">
        <f>'Deaths female'!R27/(0.5*('Counts female'!R27+'Counts female'!Q27))</f>
        <v>2.1388782978248538E-4</v>
      </c>
      <c r="S27" s="4">
        <f>'Deaths female'!S27/(0.5*('Counts female'!S27+'Counts female'!R27))</f>
        <v>1.8658456945610597E-4</v>
      </c>
      <c r="T27" s="4">
        <f>'Deaths female'!T27/(0.5*('Counts female'!T27+'Counts female'!S27))</f>
        <v>1.0209574724805554E-4</v>
      </c>
      <c r="U27" s="4">
        <f>'Deaths female'!U27/(0.5*('Counts female'!U27+'Counts female'!T27))</f>
        <v>2.0477593324304575E-4</v>
      </c>
      <c r="V27" s="4">
        <f>'Deaths female'!V27/(0.5*('Counts female'!V27+'Counts female'!U27))</f>
        <v>1.4088806443280814E-4</v>
      </c>
      <c r="W27" s="4">
        <f>'Deaths female'!W27/(0.5*('Counts female'!W27+'Counts female'!V27))</f>
        <v>1.4910143090779475E-4</v>
      </c>
      <c r="X27" s="4">
        <f>'Deaths female'!X27/(0.5*('Counts female'!X27+'Counts female'!W27))</f>
        <v>2.3484037628654139E-4</v>
      </c>
      <c r="Y27" s="4">
        <f>'Deaths female'!Y27/(0.5*('Counts female'!Y27+'Counts female'!X27))</f>
        <v>2.8808192002234816E-4</v>
      </c>
      <c r="Z27" s="4">
        <f>'Deaths female'!Z27/(0.5*('Counts female'!Z27+'Counts female'!Y27))</f>
        <v>2.287762377747698E-4</v>
      </c>
      <c r="AA27" s="4">
        <f ca="1">'Deaths female'!AA27/(0.5*('Counts female'!AA27+'Counts female'!Z27))</f>
        <v>2.0547365633336566E-4</v>
      </c>
      <c r="AH27" cm="1">
        <f t="array" aca="1" ref="AH27:AI27" ca="1">LINEST(LOG10( INDIRECT( AH$1 &amp; ROW() ):U27),INDIRECT( AH$1 &amp; "$2"):U$2,TRUE,FALSE)</f>
        <v>-1.0807044449383778E-2</v>
      </c>
      <c r="AI27">
        <f ca="1"/>
        <v>18.025086871672634</v>
      </c>
      <c r="AK27" s="4">
        <f t="shared" ca="1" si="4"/>
        <v>2.5763091319007999E-4</v>
      </c>
      <c r="AL27" s="4">
        <f t="shared" ca="1" si="4"/>
        <v>2.5129909724458664E-4</v>
      </c>
      <c r="AM27" s="4">
        <f t="shared" ca="1" si="4"/>
        <v>2.4512289885551011E-4</v>
      </c>
      <c r="AN27" s="4">
        <f t="shared" ca="1" si="4"/>
        <v>2.3909849339748452E-4</v>
      </c>
      <c r="AO27" s="4">
        <f t="shared" ca="1" si="4"/>
        <v>2.3322215024327325E-4</v>
      </c>
      <c r="AP27" s="4">
        <f t="shared" ca="1" si="4"/>
        <v>2.2749023045357523E-4</v>
      </c>
      <c r="AQ27" s="4">
        <f t="shared" ca="1" si="4"/>
        <v>2.2189918452359111E-4</v>
      </c>
      <c r="AR27" s="4">
        <f t="shared" ca="1" si="4"/>
        <v>2.1644555018499016E-4</v>
      </c>
      <c r="AS27" s="4">
        <f t="shared" ca="1" si="4"/>
        <v>2.1112595026189841E-4</v>
      </c>
      <c r="AT27" s="4">
        <f t="shared" ca="1" si="4"/>
        <v>2.0593709057956265E-4</v>
      </c>
      <c r="AU27" s="4">
        <f t="shared" ca="1" si="4"/>
        <v>2.0087575792443165E-4</v>
      </c>
      <c r="AV27" s="4">
        <f t="shared" ca="1" si="4"/>
        <v>1.9593881805436952E-4</v>
      </c>
      <c r="AW27" s="4">
        <f t="shared" ca="1" si="4"/>
        <v>1.9112321375776062E-4</v>
      </c>
      <c r="AX27" s="4">
        <f t="shared" ca="1" si="4"/>
        <v>1.8642596296032798E-4</v>
      </c>
      <c r="AY27" s="4">
        <f t="shared" ca="1" si="4"/>
        <v>1.8184415687848206E-4</v>
      </c>
      <c r="AZ27" s="4">
        <f t="shared" ca="1" si="5"/>
        <v>1.7737495821803977E-4</v>
      </c>
      <c r="BA27" s="4">
        <f t="shared" ca="1" si="5"/>
        <v>1.7301559941722825E-4</v>
      </c>
      <c r="BB27" s="4">
        <f t="shared" ca="1" si="5"/>
        <v>1.6876338093287067E-4</v>
      </c>
      <c r="BC27" s="4">
        <f t="shared" ca="1" si="5"/>
        <v>1.6461566956867807E-4</v>
      </c>
      <c r="BD27" s="4">
        <f t="shared" ca="1" si="5"/>
        <v>1.6056989684464166E-4</v>
      </c>
      <c r="BE27" s="4">
        <f t="shared" ca="1" si="5"/>
        <v>1.5662355740649856E-4</v>
      </c>
      <c r="BF27" s="4">
        <f t="shared" ca="1" si="5"/>
        <v>1.5277420747427829E-4</v>
      </c>
      <c r="BG27" s="4">
        <f t="shared" ca="1" si="5"/>
        <v>1.4901946332898969E-4</v>
      </c>
      <c r="BH27" s="4">
        <f t="shared" ca="1" si="5"/>
        <v>1.453569998365014E-4</v>
      </c>
      <c r="BI27" s="4">
        <f t="shared" ca="1" si="5"/>
        <v>1.4178454900768911E-4</v>
      </c>
      <c r="BJ27" s="4">
        <f t="shared" ca="1" si="5"/>
        <v>1.3829989859398209E-4</v>
      </c>
      <c r="BK27" s="4">
        <f t="shared" ca="1" si="5"/>
        <v>1.3490089071742668E-4</v>
      </c>
      <c r="BL27" s="4">
        <f t="shared" ca="1" si="5"/>
        <v>1.315854205344079E-4</v>
      </c>
      <c r="BM27" s="4">
        <f t="shared" ca="1" si="5"/>
        <v>1.2835143493222399E-4</v>
      </c>
      <c r="BN27" s="4">
        <f t="shared" ca="1" si="5"/>
        <v>1.2519693125769419E-4</v>
      </c>
      <c r="BO27" s="4">
        <f t="shared" ca="1" si="5"/>
        <v>1.2211995607700534E-4</v>
      </c>
    </row>
    <row r="28" spans="1:67" x14ac:dyDescent="0.2">
      <c r="A28" s="1">
        <v>25</v>
      </c>
      <c r="B28" s="4">
        <f>'Deaths female'!B28/'Counts female'!B28</f>
        <v>3.2627425390254595E-4</v>
      </c>
      <c r="C28" s="4">
        <f>'Deaths female'!C28/(0.5*('Counts female'!C28+'Counts female'!B28))</f>
        <v>3.4843919736006067E-4</v>
      </c>
      <c r="D28" s="4">
        <f>'Deaths female'!D28/(0.5*('Counts female'!D28+'Counts female'!C28))</f>
        <v>3.3005172529382342E-4</v>
      </c>
      <c r="E28" s="4">
        <f>'Deaths female'!E28/(0.5*('Counts female'!E28+'Counts female'!D28))</f>
        <v>3.0810469397501273E-4</v>
      </c>
      <c r="F28" s="4">
        <f>'Deaths female'!F28/(0.5*('Counts female'!F28+'Counts female'!E28))</f>
        <v>2.4562606501926632E-4</v>
      </c>
      <c r="G28" s="4">
        <f>'Deaths female'!G28/(0.5*('Counts female'!G28+'Counts female'!F28))</f>
        <v>2.4279456544831006E-4</v>
      </c>
      <c r="H28" s="4">
        <f>'Deaths female'!H28/(0.5*('Counts female'!H28+'Counts female'!G28))</f>
        <v>1.9082915266834395E-4</v>
      </c>
      <c r="I28" s="4">
        <f>'Deaths female'!I28/(0.5*('Counts female'!I28+'Counts female'!H28))</f>
        <v>1.8501863034819479E-4</v>
      </c>
      <c r="J28" s="4">
        <f>'Deaths female'!J28/(0.5*('Counts female'!J28+'Counts female'!I28))</f>
        <v>2.724296005239031E-4</v>
      </c>
      <c r="K28" s="4">
        <f>'Deaths female'!K28/(0.5*('Counts female'!K28+'Counts female'!J28))</f>
        <v>2.6916089092254896E-4</v>
      </c>
      <c r="L28" s="4">
        <f>'Deaths female'!L28/(0.5*('Counts female'!L28+'Counts female'!K28))</f>
        <v>1.7163135603915215E-4</v>
      </c>
      <c r="M28" s="4">
        <f>'Deaths female'!M28/(0.5*('Counts female'!M28+'Counts female'!L28))</f>
        <v>1.9653798342202111E-4</v>
      </c>
      <c r="N28" s="4">
        <f>'Deaths female'!N28/(0.5*('Counts female'!N28+'Counts female'!M28))</f>
        <v>1.2574662055957246E-4</v>
      </c>
      <c r="O28" s="4">
        <f>'Deaths female'!O28/(0.5*('Counts female'!O28+'Counts female'!N28))</f>
        <v>1.5458115752303017E-4</v>
      </c>
      <c r="P28" s="4">
        <f>'Deaths female'!P28/(0.5*('Counts female'!P28+'Counts female'!O28))</f>
        <v>2.2044693219339906E-4</v>
      </c>
      <c r="Q28" s="4">
        <f>'Deaths female'!Q28/(0.5*('Counts female'!Q28+'Counts female'!P28))</f>
        <v>2.4349585120530447E-4</v>
      </c>
      <c r="R28" s="4">
        <f>'Deaths female'!R28/(0.5*('Counts female'!R28+'Counts female'!Q28))</f>
        <v>1.6557281294411457E-4</v>
      </c>
      <c r="S28" s="4">
        <f>'Deaths female'!S28/(0.5*('Counts female'!S28+'Counts female'!R28))</f>
        <v>1.5647291637903264E-4</v>
      </c>
      <c r="T28" s="4">
        <f>'Deaths female'!T28/(0.5*('Counts female'!T28+'Counts female'!S28))</f>
        <v>2.4899709503389128E-4</v>
      </c>
      <c r="U28" s="4">
        <f>'Deaths female'!U28/(0.5*('Counts female'!U28+'Counts female'!T28))</f>
        <v>1.374847621055333E-4</v>
      </c>
      <c r="V28" s="4">
        <f>'Deaths female'!V28/(0.5*('Counts female'!V28+'Counts female'!U28))</f>
        <v>2.1172885818309024E-4</v>
      </c>
      <c r="W28" s="4">
        <f>'Deaths female'!W28/(0.5*('Counts female'!W28+'Counts female'!V28))</f>
        <v>2.1405504006551945E-4</v>
      </c>
      <c r="X28" s="4">
        <f>'Deaths female'!X28/(0.5*('Counts female'!X28+'Counts female'!W28))</f>
        <v>2.0174232003668043E-4</v>
      </c>
      <c r="Y28" s="4">
        <f>'Deaths female'!Y28/(0.5*('Counts female'!Y28+'Counts female'!X28))</f>
        <v>2.2082367229767032E-4</v>
      </c>
      <c r="Z28" s="4">
        <f>'Deaths female'!Z28/(0.5*('Counts female'!Z28+'Counts female'!Y28))</f>
        <v>2.487957001239689E-4</v>
      </c>
      <c r="AA28" s="4">
        <f ca="1">'Deaths female'!AA28/(0.5*('Counts female'!AA28+'Counts female'!Z28))</f>
        <v>2.2039977036425885E-4</v>
      </c>
      <c r="AH28" cm="1">
        <f t="array" aca="1" ref="AH28:AI28" ca="1">LINEST(LOG10( INDIRECT( AH$1 &amp; ROW() ):U28),INDIRECT( AH$1 &amp; "$2"):U$2,TRUE,FALSE)</f>
        <v>2.7851823315283479E-3</v>
      </c>
      <c r="AI28">
        <f ca="1"/>
        <v>-9.3613129385434029</v>
      </c>
      <c r="AK28" s="4">
        <f t="shared" ca="1" si="4"/>
        <v>1.6182727626029889E-4</v>
      </c>
      <c r="AL28" s="4">
        <f t="shared" ca="1" si="4"/>
        <v>1.6286842884132027E-4</v>
      </c>
      <c r="AM28" s="4">
        <f t="shared" ca="1" si="4"/>
        <v>1.6391627991422765E-4</v>
      </c>
      <c r="AN28" s="4">
        <f t="shared" ca="1" si="4"/>
        <v>1.6497087257529215E-4</v>
      </c>
      <c r="AO28" s="4">
        <f t="shared" ca="1" si="4"/>
        <v>1.6603225019805386E-4</v>
      </c>
      <c r="AP28" s="4">
        <f t="shared" ca="1" si="4"/>
        <v>1.6710045643510677E-4</v>
      </c>
      <c r="AQ28" s="4">
        <f t="shared" ca="1" si="4"/>
        <v>1.6817553521989345E-4</v>
      </c>
      <c r="AR28" s="4">
        <f t="shared" ca="1" si="4"/>
        <v>1.6925753076851315E-4</v>
      </c>
      <c r="AS28" s="4">
        <f t="shared" ca="1" si="4"/>
        <v>1.703464875815382E-4</v>
      </c>
      <c r="AT28" s="4">
        <f t="shared" ca="1" si="4"/>
        <v>1.7144245044584678E-4</v>
      </c>
      <c r="AU28" s="4">
        <f t="shared" ca="1" si="4"/>
        <v>1.7254546443646235E-4</v>
      </c>
      <c r="AV28" s="4">
        <f t="shared" ca="1" si="4"/>
        <v>1.7365557491841004E-4</v>
      </c>
      <c r="AW28" s="4">
        <f t="shared" ca="1" si="4"/>
        <v>1.7477282754857997E-4</v>
      </c>
      <c r="AX28" s="4">
        <f t="shared" ca="1" si="4"/>
        <v>1.758972682776077E-4</v>
      </c>
      <c r="AY28" s="4">
        <f t="shared" ca="1" si="4"/>
        <v>1.7702894335176064E-4</v>
      </c>
      <c r="AZ28" s="4">
        <f t="shared" ca="1" si="5"/>
        <v>1.781678993148441E-4</v>
      </c>
      <c r="BA28" s="4">
        <f t="shared" ca="1" si="5"/>
        <v>1.7931418301011208E-4</v>
      </c>
      <c r="BB28" s="4">
        <f t="shared" ca="1" si="5"/>
        <v>1.804678415821965E-4</v>
      </c>
      <c r="BC28" s="4">
        <f t="shared" ca="1" si="5"/>
        <v>1.8162892247904376E-4</v>
      </c>
      <c r="BD28" s="4">
        <f t="shared" ca="1" si="5"/>
        <v>1.827974734538687E-4</v>
      </c>
      <c r="BE28" s="4">
        <f t="shared" ca="1" si="5"/>
        <v>1.8397354256711603E-4</v>
      </c>
      <c r="BF28" s="4">
        <f t="shared" ca="1" si="5"/>
        <v>1.8515717818843989E-4</v>
      </c>
      <c r="BG28" s="4">
        <f t="shared" ca="1" si="5"/>
        <v>1.8634842899868925E-4</v>
      </c>
      <c r="BH28" s="4">
        <f t="shared" ca="1" si="5"/>
        <v>1.8754734399191474E-4</v>
      </c>
      <c r="BI28" s="4">
        <f t="shared" ca="1" si="5"/>
        <v>1.8875397247737971E-4</v>
      </c>
      <c r="BJ28" s="4">
        <f t="shared" ca="1" si="5"/>
        <v>1.8996836408159115E-4</v>
      </c>
      <c r="BK28" s="4">
        <f t="shared" ca="1" si="5"/>
        <v>1.9119056875033821E-4</v>
      </c>
      <c r="BL28" s="4">
        <f t="shared" ca="1" si="5"/>
        <v>1.9242063675074892E-4</v>
      </c>
      <c r="BM28" s="4">
        <f t="shared" ca="1" si="5"/>
        <v>1.936586186733549E-4</v>
      </c>
      <c r="BN28" s="4">
        <f t="shared" ca="1" si="5"/>
        <v>1.9490456543417529E-4</v>
      </c>
      <c r="BO28" s="4">
        <f t="shared" ca="1" si="5"/>
        <v>1.9615852827680656E-4</v>
      </c>
    </row>
    <row r="29" spans="1:67" x14ac:dyDescent="0.2">
      <c r="A29" s="1">
        <v>26</v>
      </c>
      <c r="B29" s="4">
        <f>'Deaths female'!B29/'Counts female'!B29</f>
        <v>3.3848802235955167E-4</v>
      </c>
      <c r="C29" s="4">
        <f>'Deaths female'!C29/(0.5*('Counts female'!C29+'Counts female'!B29))</f>
        <v>2.7636578986329764E-4</v>
      </c>
      <c r="D29" s="4">
        <f>'Deaths female'!D29/(0.5*('Counts female'!D29+'Counts female'!C29))</f>
        <v>2.8374975298570609E-4</v>
      </c>
      <c r="E29" s="4">
        <f>'Deaths female'!E29/(0.5*('Counts female'!E29+'Counts female'!D29))</f>
        <v>2.451781627983001E-4</v>
      </c>
      <c r="F29" s="4">
        <f>'Deaths female'!F29/(0.5*('Counts female'!F29+'Counts female'!E29))</f>
        <v>2.5484589468748248E-4</v>
      </c>
      <c r="G29" s="4">
        <f>'Deaths female'!G29/(0.5*('Counts female'!G29+'Counts female'!F29))</f>
        <v>2.0361933365573061E-4</v>
      </c>
      <c r="H29" s="4">
        <f>'Deaths female'!H29/(0.5*('Counts female'!H29+'Counts female'!G29))</f>
        <v>2.6228449797738301E-4</v>
      </c>
      <c r="I29" s="4">
        <f>'Deaths female'!I29/(0.5*('Counts female'!I29+'Counts female'!H29))</f>
        <v>1.0018383734152169E-4</v>
      </c>
      <c r="J29" s="4">
        <f>'Deaths female'!J29/(0.5*('Counts female'!J29+'Counts female'!I29))</f>
        <v>2.2480980579498368E-4</v>
      </c>
      <c r="K29" s="4">
        <f>'Deaths female'!K29/(0.5*('Counts female'!K29+'Counts female'!J29))</f>
        <v>2.1785249311430513E-4</v>
      </c>
      <c r="L29" s="4">
        <f>'Deaths female'!L29/(0.5*('Counts female'!L29+'Counts female'!K29))</f>
        <v>2.3550492768462819E-4</v>
      </c>
      <c r="M29" s="4">
        <f>'Deaths female'!M29/(0.5*('Counts female'!M29+'Counts female'!L29))</f>
        <v>2.2983681586073888E-4</v>
      </c>
      <c r="N29" s="4">
        <f>'Deaths female'!N29/(0.5*('Counts female'!N29+'Counts female'!M29))</f>
        <v>2.2430161740970642E-4</v>
      </c>
      <c r="O29" s="4">
        <f>'Deaths female'!O29/(0.5*('Counts female'!O29+'Counts female'!N29))</f>
        <v>2.119817888372317E-4</v>
      </c>
      <c r="P29" s="4">
        <f>'Deaths female'!P29/(0.5*('Counts female'!P29+'Counts female'!O29))</f>
        <v>2.2153087466168382E-4</v>
      </c>
      <c r="Q29" s="4">
        <f>'Deaths female'!Q29/(0.5*('Counts female'!Q29+'Counts female'!P29))</f>
        <v>2.0985958485958487E-4</v>
      </c>
      <c r="R29" s="4">
        <f>'Deaths female'!R29/(0.5*('Counts female'!R29+'Counts female'!Q29))</f>
        <v>2.4174802417480242E-4</v>
      </c>
      <c r="S29" s="4">
        <f>'Deaths female'!S29/(0.5*('Counts female'!S29+'Counts female'!R29))</f>
        <v>1.5492149125604878E-4</v>
      </c>
      <c r="T29" s="4">
        <f>'Deaths female'!T29/(0.5*('Counts female'!T29+'Counts female'!S29))</f>
        <v>2.4595315958716307E-4</v>
      </c>
      <c r="U29" s="4">
        <f>'Deaths female'!U29/(0.5*('Counts female'!U29+'Counts female'!T29))</f>
        <v>2.2782468434889985E-4</v>
      </c>
      <c r="V29" s="4">
        <f>'Deaths female'!V29/(0.5*('Counts female'!V29+'Counts female'!U29))</f>
        <v>1.9933584919336935E-4</v>
      </c>
      <c r="W29" s="4">
        <f>'Deaths female'!W29/(0.5*('Counts female'!W29+'Counts female'!V29))</f>
        <v>1.9148441453640256E-4</v>
      </c>
      <c r="X29" s="4">
        <f>'Deaths female'!X29/(0.5*('Counts female'!X29+'Counts female'!W29))</f>
        <v>2.3808542688259182E-4</v>
      </c>
      <c r="Y29" s="4">
        <f>'Deaths female'!Y29/(0.5*('Counts female'!Y29+'Counts female'!X29))</f>
        <v>3.1353368135571963E-4</v>
      </c>
      <c r="Z29" s="4">
        <f>'Deaths female'!Z29/(0.5*('Counts female'!Z29+'Counts female'!Y29))</f>
        <v>1.8207632032426926E-4</v>
      </c>
      <c r="AA29" s="4">
        <f ca="1">'Deaths female'!AA29/(0.5*('Counts female'!AA29+'Counts female'!Z29))</f>
        <v>1.6150359558362096E-4</v>
      </c>
      <c r="AH29" cm="1">
        <f t="array" aca="1" ref="AH29:AI29" ca="1">LINEST(LOG10( INDIRECT( AH$1 &amp; ROW() ):U29),INDIRECT( AH$1 &amp; "$2"):U$2,TRUE,FALSE)</f>
        <v>-3.5119958720579401E-3</v>
      </c>
      <c r="AI29">
        <f ca="1"/>
        <v>3.4148998252488201</v>
      </c>
      <c r="AK29" s="4">
        <f t="shared" ca="1" si="4"/>
        <v>2.4598469199553236E-4</v>
      </c>
      <c r="AL29" s="4">
        <f t="shared" ca="1" si="4"/>
        <v>2.4400351648034557E-4</v>
      </c>
      <c r="AM29" s="4">
        <f t="shared" ca="1" si="4"/>
        <v>2.420382974720049E-4</v>
      </c>
      <c r="AN29" s="4">
        <f t="shared" ca="1" si="4"/>
        <v>2.4008890645584464E-4</v>
      </c>
      <c r="AO29" s="4">
        <f t="shared" ca="1" si="4"/>
        <v>2.3815521595226227E-4</v>
      </c>
      <c r="AP29" s="4">
        <f t="shared" ca="1" si="4"/>
        <v>2.3623709950838524E-4</v>
      </c>
      <c r="AQ29" s="4">
        <f t="shared" ca="1" si="4"/>
        <v>2.3433443168979857E-4</v>
      </c>
      <c r="AR29" s="4">
        <f t="shared" ca="1" si="4"/>
        <v>2.3244708807234498E-4</v>
      </c>
      <c r="AS29" s="4">
        <f t="shared" ca="1" si="4"/>
        <v>2.3057494523398588E-4</v>
      </c>
      <c r="AT29" s="4">
        <f t="shared" ca="1" si="4"/>
        <v>2.2871788074673113E-4</v>
      </c>
      <c r="AU29" s="4">
        <f t="shared" ca="1" si="4"/>
        <v>2.2687577316863366E-4</v>
      </c>
      <c r="AV29" s="4">
        <f t="shared" ca="1" si="4"/>
        <v>2.2504850203584694E-4</v>
      </c>
      <c r="AW29" s="4">
        <f t="shared" ca="1" si="4"/>
        <v>2.2323594785474818E-4</v>
      </c>
      <c r="AX29" s="4">
        <f t="shared" ca="1" si="4"/>
        <v>2.214379920941211E-4</v>
      </c>
      <c r="AY29" s="4">
        <f t="shared" ca="1" si="4"/>
        <v>2.1965451717740939E-4</v>
      </c>
      <c r="AZ29" s="4">
        <f t="shared" ca="1" si="5"/>
        <v>2.178854064750248E-4</v>
      </c>
      <c r="BA29" s="4">
        <f t="shared" ca="1" si="5"/>
        <v>2.161305442967203E-4</v>
      </c>
      <c r="BB29" s="4">
        <f t="shared" ca="1" si="5"/>
        <v>2.1438981588402489E-4</v>
      </c>
      <c r="BC29" s="4">
        <f t="shared" ca="1" si="5"/>
        <v>2.1266310740274003E-4</v>
      </c>
      <c r="BD29" s="4">
        <f t="shared" ca="1" si="5"/>
        <v>2.1095030593549463E-4</v>
      </c>
      <c r="BE29" s="4">
        <f t="shared" ca="1" si="5"/>
        <v>2.0925129947435984E-4</v>
      </c>
      <c r="BF29" s="4">
        <f t="shared" ca="1" si="5"/>
        <v>2.0756597691352688E-4</v>
      </c>
      <c r="BG29" s="4">
        <f t="shared" ca="1" si="5"/>
        <v>2.0589422804203865E-4</v>
      </c>
      <c r="BH29" s="4">
        <f t="shared" ca="1" si="5"/>
        <v>2.0423594353658381E-4</v>
      </c>
      <c r="BI29" s="4">
        <f t="shared" ca="1" si="5"/>
        <v>2.0259101495434832E-4</v>
      </c>
      <c r="BJ29" s="4">
        <f t="shared" ca="1" si="5"/>
        <v>2.0095933472592269E-4</v>
      </c>
      <c r="BK29" s="4">
        <f t="shared" ca="1" si="5"/>
        <v>1.9934079614826857E-4</v>
      </c>
      <c r="BL29" s="4">
        <f t="shared" ca="1" si="5"/>
        <v>1.9773529337773822E-4</v>
      </c>
      <c r="BM29" s="4">
        <f t="shared" ca="1" si="5"/>
        <v>1.9614272142315717E-4</v>
      </c>
      <c r="BN29" s="4">
        <f t="shared" ca="1" si="5"/>
        <v>1.9456297613895581E-4</v>
      </c>
      <c r="BO29" s="4">
        <f t="shared" ca="1" si="5"/>
        <v>1.9299595421835849E-4</v>
      </c>
    </row>
    <row r="30" spans="1:67" x14ac:dyDescent="0.2">
      <c r="A30" s="1">
        <v>27</v>
      </c>
      <c r="B30" s="4">
        <f>'Deaths female'!B30/'Counts female'!B30</f>
        <v>3.232360546730698E-4</v>
      </c>
      <c r="C30" s="4">
        <f>'Deaths female'!C30/(0.5*('Counts female'!C30+'Counts female'!B30))</f>
        <v>2.2563601150743658E-4</v>
      </c>
      <c r="D30" s="4">
        <f>'Deaths female'!D30/(0.5*('Counts female'!D30+'Counts female'!C30))</f>
        <v>4.2034262811896676E-4</v>
      </c>
      <c r="E30" s="4">
        <f>'Deaths female'!E30/(0.5*('Counts female'!E30+'Counts female'!D30))</f>
        <v>4.022485695035247E-4</v>
      </c>
      <c r="F30" s="4">
        <f>'Deaths female'!F30/(0.5*('Counts female'!F30+'Counts female'!E30))</f>
        <v>2.6424241192343068E-4</v>
      </c>
      <c r="G30" s="4">
        <f>'Deaths female'!G30/(0.5*('Counts female'!G30+'Counts female'!F30))</f>
        <v>2.4366966515726847E-4</v>
      </c>
      <c r="H30" s="4">
        <f>'Deaths female'!H30/(0.5*('Counts female'!H30+'Counts female'!G30))</f>
        <v>2.2337973539654981E-4</v>
      </c>
      <c r="I30" s="4">
        <f>'Deaths female'!I30/(0.5*('Counts female'!I30+'Counts female'!H30))</f>
        <v>3.423312759894884E-4</v>
      </c>
      <c r="J30" s="4">
        <f>'Deaths female'!J30/(0.5*('Counts female'!J30+'Counts female'!I30))</f>
        <v>2.8927247971352051E-4</v>
      </c>
      <c r="K30" s="4">
        <f>'Deaths female'!K30/(0.5*('Counts female'!K30+'Counts female'!J30))</f>
        <v>3.2447614846811766E-4</v>
      </c>
      <c r="L30" s="4">
        <f>'Deaths female'!L30/(0.5*('Counts female'!L30+'Counts female'!K30))</f>
        <v>1.6453964891352413E-4</v>
      </c>
      <c r="M30" s="4">
        <f>'Deaths female'!M30/(0.5*('Counts female'!M30+'Counts female'!L30))</f>
        <v>3.0480370641307E-4</v>
      </c>
      <c r="N30" s="4">
        <f>'Deaths female'!N30/(0.5*('Counts female'!N30+'Counts female'!M30))</f>
        <v>1.6883252310274452E-4</v>
      </c>
      <c r="O30" s="4">
        <f>'Deaths female'!O30/(0.5*('Counts female'!O30+'Counts female'!N30))</f>
        <v>2.1373541498673868E-4</v>
      </c>
      <c r="P30" s="4">
        <f>'Deaths female'!P30/(0.5*('Counts female'!P30+'Counts female'!O30))</f>
        <v>1.7294804352525762E-4</v>
      </c>
      <c r="Q30" s="4">
        <f>'Deaths female'!Q30/(0.5*('Counts female'!Q30+'Counts female'!P30))</f>
        <v>1.533984957360012E-4</v>
      </c>
      <c r="R30" s="4">
        <f>'Deaths female'!R30/(0.5*('Counts female'!R30+'Counts female'!Q30))</f>
        <v>2.2736315580060252E-4</v>
      </c>
      <c r="S30" s="4">
        <f>'Deaths female'!S30/(0.5*('Counts female'!S30+'Counts female'!R30))</f>
        <v>1.8429273057324254E-4</v>
      </c>
      <c r="T30" s="4">
        <f>'Deaths female'!T30/(0.5*('Counts female'!T30+'Counts female'!S30))</f>
        <v>1.5325670498084291E-4</v>
      </c>
      <c r="U30" s="4">
        <f>'Deaths female'!U30/(0.5*('Counts female'!U30+'Counts female'!T30))</f>
        <v>2.6994924954108627E-4</v>
      </c>
      <c r="V30" s="4">
        <f>'Deaths female'!V30/(0.5*('Counts female'!V30+'Counts female'!U30))</f>
        <v>2.5213867627194958E-4</v>
      </c>
      <c r="W30" s="4">
        <f>'Deaths female'!W30/(0.5*('Counts female'!W30+'Counts female'!V30))</f>
        <v>2.6903054841877298E-4</v>
      </c>
      <c r="X30" s="4">
        <f>'Deaths female'!X30/(0.5*('Counts female'!X30+'Counts female'!W30))</f>
        <v>2.2426150685791687E-4</v>
      </c>
      <c r="Y30" s="4">
        <f>'Deaths female'!Y30/(0.5*('Counts female'!Y30+'Counts female'!X30))</f>
        <v>2.5957635348928799E-4</v>
      </c>
      <c r="Z30" s="4">
        <f>'Deaths female'!Z30/(0.5*('Counts female'!Z30+'Counts female'!Y30))</f>
        <v>2.9008183823981857E-4</v>
      </c>
      <c r="AA30" s="4">
        <f ca="1">'Deaths female'!AA30/(0.5*('Counts female'!AA30+'Counts female'!Z30))</f>
        <v>2.5632950725275544E-4</v>
      </c>
      <c r="AH30" cm="1">
        <f t="array" aca="1" ref="AH30:AI30" ca="1">LINEST(LOG10( INDIRECT( AH$1 &amp; ROW() ):U30),INDIRECT( AH$1 &amp; "$2"):U$2,TRUE,FALSE)</f>
        <v>3.8542680369557712E-4</v>
      </c>
      <c r="AI30">
        <f ca="1"/>
        <v>-4.4844132894730411</v>
      </c>
      <c r="AK30" s="4">
        <f t="shared" ca="1" si="4"/>
        <v>1.9339280740201286E-4</v>
      </c>
      <c r="AL30" s="4">
        <f t="shared" ca="1" si="4"/>
        <v>1.9356451544867112E-4</v>
      </c>
      <c r="AM30" s="4">
        <f t="shared" ca="1" si="4"/>
        <v>1.9373637595008513E-4</v>
      </c>
      <c r="AN30" s="4">
        <f t="shared" ca="1" si="4"/>
        <v>1.9390838904161591E-4</v>
      </c>
      <c r="AO30" s="4">
        <f t="shared" ca="1" si="4"/>
        <v>1.9408055485874319E-4</v>
      </c>
      <c r="AP30" s="4">
        <f t="shared" ca="1" si="4"/>
        <v>1.9425287353706851E-4</v>
      </c>
      <c r="AQ30" s="4">
        <f t="shared" ca="1" si="4"/>
        <v>1.9442534521231202E-4</v>
      </c>
      <c r="AR30" s="4">
        <f t="shared" ca="1" si="4"/>
        <v>1.945979700203167E-4</v>
      </c>
      <c r="AS30" s="4">
        <f t="shared" ca="1" si="4"/>
        <v>1.9477074809704382E-4</v>
      </c>
      <c r="AT30" s="4">
        <f t="shared" ca="1" si="4"/>
        <v>1.9494367957857705E-4</v>
      </c>
      <c r="AU30" s="4">
        <f t="shared" ca="1" si="4"/>
        <v>1.9511676460111957E-4</v>
      </c>
      <c r="AV30" s="4">
        <f t="shared" ca="1" si="4"/>
        <v>1.9529000330099683E-4</v>
      </c>
      <c r="AW30" s="4">
        <f t="shared" ca="1" si="4"/>
        <v>1.9546339581465383E-4</v>
      </c>
      <c r="AX30" s="4">
        <f t="shared" ca="1" si="4"/>
        <v>1.95636942278658E-4</v>
      </c>
      <c r="AY30" s="4">
        <f t="shared" ca="1" si="4"/>
        <v>1.9581064282969742E-4</v>
      </c>
      <c r="AZ30" s="4">
        <f t="shared" ca="1" si="5"/>
        <v>1.9598449760458204E-4</v>
      </c>
      <c r="BA30" s="4">
        <f t="shared" ca="1" si="5"/>
        <v>1.9615850674024215E-4</v>
      </c>
      <c r="BB30" s="4">
        <f t="shared" ca="1" si="5"/>
        <v>1.963326703737311E-4</v>
      </c>
      <c r="BC30" s="4">
        <f t="shared" ca="1" si="5"/>
        <v>1.9650698864222241E-4</v>
      </c>
      <c r="BD30" s="4">
        <f t="shared" ca="1" si="5"/>
        <v>1.9668146168301296E-4</v>
      </c>
      <c r="BE30" s="4">
        <f t="shared" ca="1" si="5"/>
        <v>1.9685608963351995E-4</v>
      </c>
      <c r="BF30" s="4">
        <f t="shared" ca="1" si="5"/>
        <v>1.9703087263128378E-4</v>
      </c>
      <c r="BG30" s="4">
        <f t="shared" ca="1" si="5"/>
        <v>1.9720581081396647E-4</v>
      </c>
      <c r="BH30" s="4">
        <f t="shared" ca="1" si="5"/>
        <v>1.9738090431935278E-4</v>
      </c>
      <c r="BI30" s="4">
        <f t="shared" ca="1" si="5"/>
        <v>1.9755615328534868E-4</v>
      </c>
      <c r="BJ30" s="4">
        <f t="shared" ca="1" si="5"/>
        <v>1.9773155784998396E-4</v>
      </c>
      <c r="BK30" s="4">
        <f t="shared" ca="1" si="5"/>
        <v>1.9790711815140954E-4</v>
      </c>
      <c r="BL30" s="4">
        <f t="shared" ca="1" si="5"/>
        <v>1.9808283432790056E-4</v>
      </c>
      <c r="BM30" s="4">
        <f t="shared" ca="1" si="5"/>
        <v>1.9825870651785294E-4</v>
      </c>
      <c r="BN30" s="4">
        <f t="shared" ca="1" si="5"/>
        <v>1.9843473485978811E-4</v>
      </c>
      <c r="BO30" s="4">
        <f t="shared" ca="1" si="5"/>
        <v>1.9861091949234798E-4</v>
      </c>
    </row>
    <row r="31" spans="1:67" x14ac:dyDescent="0.2">
      <c r="A31" s="1">
        <v>28</v>
      </c>
      <c r="B31" s="4">
        <f>'Deaths female'!B31/'Counts female'!B31</f>
        <v>3.8873348939011095E-4</v>
      </c>
      <c r="C31" s="4">
        <f>'Deaths female'!C31/(0.5*('Counts female'!C31+'Counts female'!B31))</f>
        <v>3.3393529564258376E-4</v>
      </c>
      <c r="D31" s="4">
        <f>'Deaths female'!D31/(0.5*('Counts female'!D31+'Counts female'!C31))</f>
        <v>3.6353467561521253E-4</v>
      </c>
      <c r="E31" s="4">
        <f>'Deaths female'!E31/(0.5*('Counts female'!E31+'Counts female'!D31))</f>
        <v>3.3986026887802416E-4</v>
      </c>
      <c r="F31" s="4">
        <f>'Deaths female'!F31/(0.5*('Counts female'!F31+'Counts female'!E31))</f>
        <v>2.9044292546132852E-4</v>
      </c>
      <c r="G31" s="4">
        <f>'Deaths female'!G31/(0.5*('Counts female'!G31+'Counts female'!F31))</f>
        <v>3.0427815080025152E-4</v>
      </c>
      <c r="H31" s="4">
        <f>'Deaths female'!H31/(0.5*('Counts female'!H31+'Counts female'!G31))</f>
        <v>3.5502898558075136E-4</v>
      </c>
      <c r="I31" s="4">
        <f>'Deaths female'!I31/(0.5*('Counts female'!I31+'Counts female'!H31))</f>
        <v>3.2457159085722399E-4</v>
      </c>
      <c r="J31" s="4">
        <f>'Deaths female'!J31/(0.5*('Counts female'!J31+'Counts female'!I31))</f>
        <v>1.9053349378259126E-4</v>
      </c>
      <c r="K31" s="4">
        <f>'Deaths female'!K31/(0.5*('Counts female'!K31+'Counts female'!J31))</f>
        <v>1.9813358166075569E-4</v>
      </c>
      <c r="L31" s="4">
        <f>'Deaths female'!L31/(0.5*('Counts female'!L31+'Counts female'!K31))</f>
        <v>2.013358634540174E-4</v>
      </c>
      <c r="M31" s="4">
        <f>'Deaths female'!M31/(0.5*('Counts female'!M31+'Counts female'!L31))</f>
        <v>2.3498881248914453E-4</v>
      </c>
      <c r="N31" s="4">
        <f>'Deaths female'!N31/(0.5*('Counts female'!N31+'Counts female'!M31))</f>
        <v>1.7190122757700164E-4</v>
      </c>
      <c r="O31" s="4">
        <f>'Deaths female'!O31/(0.5*('Counts female'!O31+'Counts female'!N31))</f>
        <v>2.6729497485447276E-4</v>
      </c>
      <c r="P31" s="4">
        <f>'Deaths female'!P31/(0.5*('Counts female'!P31+'Counts female'!O31))</f>
        <v>3.2930101017927533E-4</v>
      </c>
      <c r="Q31" s="4">
        <f>'Deaths female'!Q31/(0.5*('Counts female'!Q31+'Counts female'!P31))</f>
        <v>2.7736995892055263E-4</v>
      </c>
      <c r="R31" s="4">
        <f>'Deaths female'!R31/(0.5*('Counts female'!R31+'Counts female'!Q31))</f>
        <v>3.9999428579591718E-4</v>
      </c>
      <c r="S31" s="4">
        <f>'Deaths female'!S31/(0.5*('Counts female'!S31+'Counts female'!R31))</f>
        <v>1.9715903223080751E-4</v>
      </c>
      <c r="T31" s="4">
        <f>'Deaths female'!T31/(0.5*('Counts female'!T31+'Counts female'!S31))</f>
        <v>2.3717650493053466E-4</v>
      </c>
      <c r="U31" s="4">
        <f>'Deaths female'!U31/(0.5*('Counts female'!U31+'Counts female'!T31))</f>
        <v>3.0305866413523545E-4</v>
      </c>
      <c r="V31" s="4">
        <f>'Deaths female'!V31/(0.5*('Counts female'!V31+'Counts female'!U31))</f>
        <v>2.3115323236678684E-4</v>
      </c>
      <c r="W31" s="4">
        <f>'Deaths female'!W31/(0.5*('Counts female'!W31+'Counts female'!V31))</f>
        <v>2.4049274290880427E-4</v>
      </c>
      <c r="X31" s="4">
        <f>'Deaths female'!X31/(0.5*('Counts female'!X31+'Counts female'!W31))</f>
        <v>2.2958564206715379E-4</v>
      </c>
      <c r="Y31" s="4">
        <f>'Deaths female'!Y31/(0.5*('Counts female'!Y31+'Counts female'!X31))</f>
        <v>2.1062654815997965E-4</v>
      </c>
      <c r="Z31" s="4">
        <f>'Deaths female'!Z31/(0.5*('Counts female'!Z31+'Counts female'!Y31))</f>
        <v>3.4263800514396287E-4</v>
      </c>
      <c r="AA31" s="4">
        <f ca="1">'Deaths female'!AA31/(0.5*('Counts female'!AA31+'Counts female'!Z31))</f>
        <v>3.0730057461580978E-4</v>
      </c>
      <c r="AH31" cm="1">
        <f t="array" aca="1" ref="AH31:AI31" ca="1">LINEST(LOG10( INDIRECT( AH$1 &amp; ROW() ):U31),INDIRECT( AH$1 &amp; "$2"):U$2,TRUE,FALSE)</f>
        <v>1.4393728801009852E-2</v>
      </c>
      <c r="AI31">
        <f ca="1"/>
        <v>-32.5910307276475</v>
      </c>
      <c r="AK31" s="4">
        <f t="shared" ca="1" si="4"/>
        <v>1.5719070956367385E-4</v>
      </c>
      <c r="AL31" s="4">
        <f t="shared" ca="1" si="4"/>
        <v>1.6248774184927377E-4</v>
      </c>
      <c r="AM31" s="4">
        <f t="shared" ca="1" si="4"/>
        <v>1.6796327419453126E-4</v>
      </c>
      <c r="AN31" s="4">
        <f t="shared" ca="1" si="4"/>
        <v>1.7362332171688729E-4</v>
      </c>
      <c r="AO31" s="4">
        <f t="shared" ca="1" si="4"/>
        <v>1.794741022319718E-4</v>
      </c>
      <c r="AP31" s="4">
        <f t="shared" ca="1" si="4"/>
        <v>1.8552204308414227E-4</v>
      </c>
      <c r="AQ31" s="4">
        <f t="shared" ca="1" si="4"/>
        <v>1.9177378820721576E-4</v>
      </c>
      <c r="AR31" s="4">
        <f t="shared" ca="1" si="4"/>
        <v>1.9823620542312449E-4</v>
      </c>
      <c r="AS31" s="4">
        <f t="shared" ca="1" si="4"/>
        <v>2.0491639398653163E-4</v>
      </c>
      <c r="AT31" s="4">
        <f t="shared" ca="1" si="4"/>
        <v>2.118216923836718E-4</v>
      </c>
      <c r="AU31" s="4">
        <f t="shared" ca="1" si="4"/>
        <v>2.1895968639401255E-4</v>
      </c>
      <c r="AV31" s="4">
        <f t="shared" ca="1" si="4"/>
        <v>2.2633821742356925E-4</v>
      </c>
      <c r="AW31" s="4">
        <f t="shared" ca="1" si="4"/>
        <v>2.3396539111904851E-4</v>
      </c>
      <c r="AX31" s="4">
        <f t="shared" ca="1" si="4"/>
        <v>2.4184958627225249E-4</v>
      </c>
      <c r="AY31" s="4">
        <f t="shared" ca="1" si="4"/>
        <v>2.4999946402456431E-4</v>
      </c>
      <c r="AZ31" s="4">
        <f t="shared" ca="1" si="5"/>
        <v>2.5842397738159626E-4</v>
      </c>
      <c r="BA31" s="4">
        <f t="shared" ca="1" si="5"/>
        <v>2.6713238104847424E-4</v>
      </c>
      <c r="BB31" s="4">
        <f t="shared" ca="1" si="5"/>
        <v>2.7613424159653519E-4</v>
      </c>
      <c r="BC31" s="4">
        <f t="shared" ca="1" si="5"/>
        <v>2.8543944797264099E-4</v>
      </c>
      <c r="BD31" s="4">
        <f t="shared" ca="1" si="5"/>
        <v>2.950582223626255E-4</v>
      </c>
      <c r="BE31" s="4">
        <f t="shared" ca="1" si="5"/>
        <v>3.050011314208319E-4</v>
      </c>
      <c r="BF31" s="4">
        <f t="shared" ca="1" si="5"/>
        <v>3.1527909787804293E-4</v>
      </c>
      <c r="BG31" s="4">
        <f t="shared" ca="1" si="5"/>
        <v>3.259034125405982E-4</v>
      </c>
      <c r="BH31" s="4">
        <f t="shared" ca="1" si="5"/>
        <v>3.3688574669384514E-4</v>
      </c>
      <c r="BI31" s="4">
        <f t="shared" ca="1" si="5"/>
        <v>3.4823816492358109E-4</v>
      </c>
      <c r="BJ31" s="4">
        <f t="shared" ca="1" si="5"/>
        <v>3.5997313836952166E-4</v>
      </c>
      <c r="BK31" s="4">
        <f t="shared" ca="1" si="5"/>
        <v>3.7210355842541998E-4</v>
      </c>
      <c r="BL31" s="4">
        <f t="shared" ca="1" si="5"/>
        <v>3.8464275090083249E-4</v>
      </c>
      <c r="BM31" s="4">
        <f t="shared" ca="1" si="5"/>
        <v>3.9760449066013001E-4</v>
      </c>
      <c r="BN31" s="4">
        <f t="shared" ca="1" si="5"/>
        <v>4.1100301675478496E-4</v>
      </c>
      <c r="BO31" s="4">
        <f t="shared" ca="1" si="5"/>
        <v>4.248530480656187E-4</v>
      </c>
    </row>
    <row r="32" spans="1:67" x14ac:dyDescent="0.2">
      <c r="A32" s="1">
        <v>29</v>
      </c>
      <c r="B32" s="4">
        <f>'Deaths female'!B32/'Counts female'!B32</f>
        <v>2.6622349866081512E-4</v>
      </c>
      <c r="C32" s="4">
        <f>'Deaths female'!C32/(0.5*('Counts female'!C32+'Counts female'!B32))</f>
        <v>4.1950104052709071E-4</v>
      </c>
      <c r="D32" s="4">
        <f>'Deaths female'!D32/(0.5*('Counts female'!D32+'Counts female'!C32))</f>
        <v>3.5782859137720369E-4</v>
      </c>
      <c r="E32" s="4">
        <f>'Deaths female'!E32/(0.5*('Counts female'!E32+'Counts female'!D32))</f>
        <v>4.0786814735163798E-4</v>
      </c>
      <c r="F32" s="4">
        <f>'Deaths female'!F32/(0.5*('Counts female'!F32+'Counts female'!E32))</f>
        <v>3.3862229102167183E-4</v>
      </c>
      <c r="G32" s="4">
        <f>'Deaths female'!G32/(0.5*('Counts female'!G32+'Counts female'!F32))</f>
        <v>2.9995200767877139E-4</v>
      </c>
      <c r="H32" s="4">
        <f>'Deaths female'!H32/(0.5*('Counts female'!H32+'Counts female'!G32))</f>
        <v>2.7392257121986851E-4</v>
      </c>
      <c r="I32" s="4">
        <f>'Deaths female'!I32/(0.5*('Counts female'!I32+'Counts female'!H32))</f>
        <v>2.4341881728882149E-4</v>
      </c>
      <c r="J32" s="4">
        <f>'Deaths female'!J32/(0.5*('Counts female'!J32+'Counts female'!I32))</f>
        <v>3.9449726886506173E-4</v>
      </c>
      <c r="K32" s="4">
        <f>'Deaths female'!K32/(0.5*('Counts female'!K32+'Counts female'!J32))</f>
        <v>3.0913750635726321E-4</v>
      </c>
      <c r="L32" s="4">
        <f>'Deaths female'!L32/(0.5*('Counts female'!L32+'Counts female'!K32))</f>
        <v>3.2485430776500236E-4</v>
      </c>
      <c r="M32" s="4">
        <f>'Deaths female'!M32/(0.5*('Counts female'!M32+'Counts female'!L32))</f>
        <v>3.2047911627883685E-4</v>
      </c>
      <c r="N32" s="4">
        <f>'Deaths female'!N32/(0.5*('Counts female'!N32+'Counts female'!M32))</f>
        <v>2.849220280342924E-4</v>
      </c>
      <c r="O32" s="4">
        <f>'Deaths female'!O32/(0.5*('Counts female'!O32+'Counts female'!N32))</f>
        <v>2.8233490970324586E-4</v>
      </c>
      <c r="P32" s="4">
        <f>'Deaths female'!P32/(0.5*('Counts female'!P32+'Counts female'!O32))</f>
        <v>3.1579051246879102E-4</v>
      </c>
      <c r="Q32" s="4">
        <f>'Deaths female'!Q32/(0.5*('Counts female'!Q32+'Counts female'!P32))</f>
        <v>2.6985350809560527E-4</v>
      </c>
      <c r="R32" s="4">
        <f>'Deaths female'!R32/(0.5*('Counts female'!R32+'Counts female'!Q32))</f>
        <v>2.4708135153499292E-4</v>
      </c>
      <c r="S32" s="4">
        <f>'Deaths female'!S32/(0.5*('Counts female'!S32+'Counts female'!R32))</f>
        <v>2.1724038593226821E-4</v>
      </c>
      <c r="T32" s="4">
        <f>'Deaths female'!T32/(0.5*('Counts female'!T32+'Counts female'!S32))</f>
        <v>2.9733145023414854E-4</v>
      </c>
      <c r="U32" s="4">
        <f>'Deaths female'!U32/(0.5*('Counts female'!U32+'Counts female'!T32))</f>
        <v>2.975908666657649E-4</v>
      </c>
      <c r="V32" s="4">
        <f>'Deaths female'!V32/(0.5*('Counts female'!V32+'Counts female'!U32))</f>
        <v>2.7317348278566456E-4</v>
      </c>
      <c r="W32" s="4">
        <f>'Deaths female'!W32/(0.5*('Counts female'!W32+'Counts female'!V32))</f>
        <v>3.254864703191527E-4</v>
      </c>
      <c r="X32" s="4">
        <f>'Deaths female'!X32/(0.5*('Counts female'!X32+'Counts female'!W32))</f>
        <v>3.1573962005999054E-4</v>
      </c>
      <c r="Y32" s="4">
        <f>'Deaths female'!Y32/(0.5*('Counts female'!Y32+'Counts female'!X32))</f>
        <v>2.4213493834206748E-4</v>
      </c>
      <c r="Z32" s="4">
        <f>'Deaths female'!Z32/(0.5*('Counts female'!Z32+'Counts female'!Y32))</f>
        <v>3.6232040338338243E-4</v>
      </c>
      <c r="AA32" s="4">
        <f ca="1">'Deaths female'!AA32/(0.5*('Counts female'!AA32+'Counts female'!Z32))</f>
        <v>3.3083802327955956E-4</v>
      </c>
      <c r="AH32" cm="1">
        <f t="array" aca="1" ref="AH32:AI32" ca="1">LINEST(LOG10( INDIRECT( AH$1 &amp; ROW() ):U32),INDIRECT( AH$1 &amp; "$2"):U$2,TRUE,FALSE)</f>
        <v>-8.4939735578669021E-3</v>
      </c>
      <c r="AI32">
        <f ca="1"/>
        <v>13.564124442265557</v>
      </c>
      <c r="AK32" s="4">
        <f t="shared" ca="1" si="4"/>
        <v>3.7685764210248731E-4</v>
      </c>
      <c r="AL32" s="4">
        <f t="shared" ca="1" si="4"/>
        <v>3.6955863384419401E-4</v>
      </c>
      <c r="AM32" s="4">
        <f t="shared" ca="1" si="4"/>
        <v>3.6240099334816406E-4</v>
      </c>
      <c r="AN32" s="4">
        <f t="shared" ca="1" si="4"/>
        <v>3.5538198259252578E-4</v>
      </c>
      <c r="AO32" s="4">
        <f t="shared" ca="1" si="4"/>
        <v>3.4849891658564119E-4</v>
      </c>
      <c r="AP32" s="4">
        <f t="shared" ca="1" si="4"/>
        <v>3.417491623389883E-4</v>
      </c>
      <c r="AQ32" s="4">
        <f t="shared" ca="1" si="4"/>
        <v>3.3513013785998498E-4</v>
      </c>
      <c r="AR32" s="4">
        <f t="shared" ca="1" si="4"/>
        <v>3.2863931116427006E-4</v>
      </c>
      <c r="AS32" s="4">
        <f t="shared" ca="1" si="4"/>
        <v>3.222741993071662E-4</v>
      </c>
      <c r="AT32" s="4">
        <f t="shared" ca="1" si="4"/>
        <v>3.160323674338506E-4</v>
      </c>
      <c r="AU32" s="4">
        <f t="shared" ca="1" si="4"/>
        <v>3.0991142784797033E-4</v>
      </c>
      <c r="AV32" s="4">
        <f t="shared" ca="1" si="4"/>
        <v>3.0390903909825132E-4</v>
      </c>
      <c r="AW32" s="4">
        <f t="shared" ca="1" si="4"/>
        <v>2.9802290508283962E-4</v>
      </c>
      <c r="AX32" s="4">
        <f t="shared" ca="1" si="4"/>
        <v>2.9225077417095421E-4</v>
      </c>
      <c r="AY32" s="4">
        <f t="shared" ca="1" si="4"/>
        <v>2.8659043834157943E-4</v>
      </c>
      <c r="AZ32" s="4">
        <f t="shared" ca="1" si="5"/>
        <v>2.8103973233882507E-4</v>
      </c>
      <c r="BA32" s="4">
        <f t="shared" ca="1" si="5"/>
        <v>2.755965328436381E-4</v>
      </c>
      <c r="BB32" s="4">
        <f t="shared" ca="1" si="5"/>
        <v>2.7025875766158473E-4</v>
      </c>
      <c r="BC32" s="4">
        <f t="shared" ca="1" si="5"/>
        <v>2.6502436492632645E-4</v>
      </c>
      <c r="BD32" s="4">
        <f t="shared" ca="1" si="5"/>
        <v>2.5989135231855968E-4</v>
      </c>
      <c r="BE32" s="4">
        <f t="shared" ca="1" si="5"/>
        <v>2.5485775630004965E-4</v>
      </c>
      <c r="BF32" s="4">
        <f t="shared" ca="1" si="5"/>
        <v>2.4992165136253201E-4</v>
      </c>
      <c r="BG32" s="4">
        <f t="shared" ca="1" si="5"/>
        <v>2.4508114929112831E-4</v>
      </c>
      <c r="BH32" s="4">
        <f t="shared" ca="1" si="5"/>
        <v>2.403343984420619E-4</v>
      </c>
      <c r="BI32" s="4">
        <f t="shared" ca="1" si="5"/>
        <v>2.356795830343294E-4</v>
      </c>
      <c r="BJ32" s="4">
        <f t="shared" ca="1" si="5"/>
        <v>2.3111492245512252E-4</v>
      </c>
      <c r="BK32" s="4">
        <f t="shared" ca="1" si="5"/>
        <v>2.2663867057867568E-4</v>
      </c>
      <c r="BL32" s="4">
        <f t="shared" ca="1" si="5"/>
        <v>2.2224911509832865E-4</v>
      </c>
      <c r="BM32" s="4">
        <f t="shared" ca="1" si="5"/>
        <v>2.1794457687150423E-4</v>
      </c>
      <c r="BN32" s="4">
        <f t="shared" ca="1" si="5"/>
        <v>2.1372340927739713E-4</v>
      </c>
      <c r="BO32" s="4">
        <f t="shared" ca="1" si="5"/>
        <v>2.0958399758707491E-4</v>
      </c>
    </row>
    <row r="33" spans="1:67" x14ac:dyDescent="0.2">
      <c r="A33" s="1">
        <v>30</v>
      </c>
      <c r="B33" s="4">
        <f>'Deaths female'!B33/'Counts female'!B33</f>
        <v>3.7739046049338026E-4</v>
      </c>
      <c r="C33" s="4">
        <f>'Deaths female'!C33/(0.5*('Counts female'!C33+'Counts female'!B33))</f>
        <v>3.928316088025707E-4</v>
      </c>
      <c r="D33" s="4">
        <f>'Deaths female'!D33/(0.5*('Counts female'!D33+'Counts female'!C33))</f>
        <v>3.0264487078290956E-4</v>
      </c>
      <c r="E33" s="4">
        <f>'Deaths female'!E33/(0.5*('Counts female'!E33+'Counts female'!D33))</f>
        <v>3.8239588402975733E-4</v>
      </c>
      <c r="F33" s="4">
        <f>'Deaths female'!F33/(0.5*('Counts female'!F33+'Counts female'!E33))</f>
        <v>3.6066195340062605E-4</v>
      </c>
      <c r="G33" s="4">
        <f>'Deaths female'!G33/(0.5*('Counts female'!G33+'Counts female'!F33))</f>
        <v>3.6734674148939772E-4</v>
      </c>
      <c r="H33" s="4">
        <f>'Deaths female'!H33/(0.5*('Counts female'!H33+'Counts female'!G33))</f>
        <v>4.1017227235438887E-4</v>
      </c>
      <c r="I33" s="4">
        <f>'Deaths female'!I33/(0.5*('Counts female'!I33+'Counts female'!H33))</f>
        <v>4.3669230964531446E-4</v>
      </c>
      <c r="J33" s="4">
        <f>'Deaths female'!J33/(0.5*('Counts female'!J33+'Counts female'!I33))</f>
        <v>2.8353425448211962E-4</v>
      </c>
      <c r="K33" s="4">
        <f>'Deaths female'!K33/(0.5*('Counts female'!K33+'Counts female'!J33))</f>
        <v>2.0143725481309142E-4</v>
      </c>
      <c r="L33" s="4">
        <f>'Deaths female'!L33/(0.5*('Counts female'!L33+'Counts female'!K33))</f>
        <v>3.6711448018574006E-4</v>
      </c>
      <c r="M33" s="4">
        <f>'Deaths female'!M33/(0.5*('Counts female'!M33+'Counts female'!L33))</f>
        <v>2.7439950608088904E-4</v>
      </c>
      <c r="N33" s="4">
        <f>'Deaths female'!N33/(0.5*('Counts female'!N33+'Counts female'!M33))</f>
        <v>3.0940594059405941E-4</v>
      </c>
      <c r="O33" s="4">
        <f>'Deaths female'!O33/(0.5*('Counts female'!O33+'Counts female'!N33))</f>
        <v>2.5381354856722249E-4</v>
      </c>
      <c r="P33" s="4">
        <f>'Deaths female'!P33/(0.5*('Counts female'!P33+'Counts female'!O33))</f>
        <v>3.1184456057580591E-4</v>
      </c>
      <c r="Q33" s="4">
        <f>'Deaths female'!Q33/(0.5*('Counts female'!Q33+'Counts female'!P33))</f>
        <v>3.3407353548057459E-4</v>
      </c>
      <c r="R33" s="4">
        <f>'Deaths female'!R33/(0.5*('Counts female'!R33+'Counts female'!Q33))</f>
        <v>3.5429583702391499E-4</v>
      </c>
      <c r="S33" s="4">
        <f>'Deaths female'!S33/(0.5*('Counts female'!S33+'Counts female'!R33))</f>
        <v>2.734004892925998E-4</v>
      </c>
      <c r="T33" s="4">
        <f>'Deaths female'!T33/(0.5*('Counts female'!T33+'Counts female'!S33))</f>
        <v>2.8069387525964183E-4</v>
      </c>
      <c r="U33" s="4">
        <f>'Deaths female'!U33/(0.5*('Counts female'!U33+'Counts female'!T33))</f>
        <v>2.8467397942082622E-4</v>
      </c>
      <c r="V33" s="4">
        <f>'Deaths female'!V33/(0.5*('Counts female'!V33+'Counts female'!U33))</f>
        <v>1.8719497247788203E-4</v>
      </c>
      <c r="W33" s="4">
        <f>'Deaths female'!W33/(0.5*('Counts female'!W33+'Counts female'!V33))</f>
        <v>2.8790159000196294E-4</v>
      </c>
      <c r="X33" s="4">
        <f>'Deaths female'!X33/(0.5*('Counts female'!X33+'Counts female'!W33))</f>
        <v>3.2946072481359457E-4</v>
      </c>
      <c r="Y33" s="4">
        <f>'Deaths female'!Y33/(0.5*('Counts female'!Y33+'Counts female'!X33))</f>
        <v>2.8374831524437824E-4</v>
      </c>
      <c r="Z33" s="4">
        <f>'Deaths female'!Z33/(0.5*('Counts female'!Z33+'Counts female'!Y33))</f>
        <v>2.9769815533464461E-4</v>
      </c>
      <c r="AA33" s="4">
        <f ca="1">'Deaths female'!AA33/(0.5*('Counts female'!AA33+'Counts female'!Z33))</f>
        <v>3.1996253399772692E-4</v>
      </c>
      <c r="AH33" cm="1">
        <f t="array" aca="1" ref="AH33:AI33" ca="1">LINEST(LOG10( INDIRECT( AH$1 &amp; ROW() ):U33),INDIRECT( AH$1 &amp; "$2"):U$2,TRUE,FALSE)</f>
        <v>-4.4201549173985399E-3</v>
      </c>
      <c r="AI33">
        <f ca="1"/>
        <v>5.3848775392067507</v>
      </c>
      <c r="AK33" s="4">
        <f t="shared" ca="1" si="4"/>
        <v>3.504029101631183E-4</v>
      </c>
      <c r="AL33" s="4">
        <f t="shared" ca="1" si="4"/>
        <v>3.4685467266805674E-4</v>
      </c>
      <c r="AM33" s="4">
        <f t="shared" ca="1" si="4"/>
        <v>3.4334236520940922E-4</v>
      </c>
      <c r="AN33" s="4">
        <f t="shared" ca="1" si="4"/>
        <v>3.3986562395371575E-4</v>
      </c>
      <c r="AO33" s="4">
        <f t="shared" ca="1" si="4"/>
        <v>3.3642408875175837E-4</v>
      </c>
      <c r="AP33" s="4">
        <f t="shared" ca="1" si="4"/>
        <v>3.3301740310124473E-4</v>
      </c>
      <c r="AQ33" s="4">
        <f t="shared" ca="1" si="4"/>
        <v>3.2964521410988812E-4</v>
      </c>
      <c r="AR33" s="4">
        <f t="shared" ca="1" si="4"/>
        <v>3.263071724588415E-4</v>
      </c>
      <c r="AS33" s="4">
        <f t="shared" ca="1" si="4"/>
        <v>3.2300293236652456E-4</v>
      </c>
      <c r="AT33" s="4">
        <f t="shared" ca="1" si="4"/>
        <v>3.1973215155279124E-4</v>
      </c>
      <c r="AU33" s="4">
        <f t="shared" ca="1" si="4"/>
        <v>3.1649449120348729E-4</v>
      </c>
      <c r="AV33" s="4">
        <f t="shared" ca="1" si="4"/>
        <v>3.1328961593533953E-4</v>
      </c>
      <c r="AW33" s="4">
        <f t="shared" ca="1" si="4"/>
        <v>3.1011719376122782E-4</v>
      </c>
      <c r="AX33" s="4">
        <f t="shared" ca="1" si="4"/>
        <v>3.0697689605578202E-4</v>
      </c>
      <c r="AY33" s="4">
        <f t="shared" ca="1" si="4"/>
        <v>3.038683975213508E-4</v>
      </c>
      <c r="AZ33" s="4">
        <f t="shared" ca="1" si="5"/>
        <v>3.0079137615429783E-4</v>
      </c>
      <c r="BA33" s="4">
        <f t="shared" ca="1" si="5"/>
        <v>2.977455132116511E-4</v>
      </c>
      <c r="BB33" s="4">
        <f t="shared" ca="1" si="5"/>
        <v>2.9473049317807823E-4</v>
      </c>
      <c r="BC33" s="4">
        <f t="shared" ca="1" si="5"/>
        <v>2.9174600373321264E-4</v>
      </c>
      <c r="BD33" s="4">
        <f t="shared" ca="1" si="5"/>
        <v>2.8879173571928898E-4</v>
      </c>
      <c r="BE33" s="4">
        <f t="shared" ca="1" si="5"/>
        <v>2.8586738310913039E-4</v>
      </c>
      <c r="BF33" s="4">
        <f t="shared" ca="1" si="5"/>
        <v>2.8297264297443556E-4</v>
      </c>
      <c r="BG33" s="4">
        <f t="shared" ca="1" si="5"/>
        <v>2.8010721545441086E-4</v>
      </c>
      <c r="BH33" s="4">
        <f t="shared" ca="1" si="5"/>
        <v>2.7727080372469642E-4</v>
      </c>
      <c r="BI33" s="4">
        <f t="shared" ca="1" si="5"/>
        <v>2.7446311396663069E-4</v>
      </c>
      <c r="BJ33" s="4">
        <f t="shared" ca="1" si="5"/>
        <v>2.7168385533680274E-4</v>
      </c>
      <c r="BK33" s="4">
        <f t="shared" ca="1" si="5"/>
        <v>2.6893273993693366E-4</v>
      </c>
      <c r="BL33" s="4">
        <f t="shared" ca="1" si="5"/>
        <v>2.662094827840476E-4</v>
      </c>
      <c r="BM33" s="4">
        <f t="shared" ca="1" si="5"/>
        <v>2.6351380178095499E-4</v>
      </c>
      <c r="BN33" s="4">
        <f t="shared" ca="1" si="5"/>
        <v>2.60845417687027E-4</v>
      </c>
      <c r="BO33" s="4">
        <f t="shared" ca="1" si="5"/>
        <v>2.5820405408927358E-4</v>
      </c>
    </row>
    <row r="34" spans="1:67" x14ac:dyDescent="0.2">
      <c r="A34" s="1">
        <v>31</v>
      </c>
      <c r="B34" s="4">
        <f>'Deaths female'!B34/'Counts female'!B34</f>
        <v>4.6601124440034876E-4</v>
      </c>
      <c r="C34" s="4">
        <f>'Deaths female'!C34/(0.5*('Counts female'!C34+'Counts female'!B34))</f>
        <v>4.0213510980944108E-4</v>
      </c>
      <c r="D34" s="4">
        <f>'Deaths female'!D34/(0.5*('Counts female'!D34+'Counts female'!C34))</f>
        <v>4.3791567777226039E-4</v>
      </c>
      <c r="E34" s="4">
        <f>'Deaths female'!E34/(0.5*('Counts female'!E34+'Counts female'!D34))</f>
        <v>3.587487820886517E-4</v>
      </c>
      <c r="F34" s="4">
        <f>'Deaths female'!F34/(0.5*('Counts female'!F34+'Counts female'!E34))</f>
        <v>3.6438722215474309E-4</v>
      </c>
      <c r="G34" s="4">
        <f>'Deaths female'!G34/(0.5*('Counts female'!G34+'Counts female'!F34))</f>
        <v>4.4388547754679295E-4</v>
      </c>
      <c r="H34" s="4">
        <f>'Deaths female'!H34/(0.5*('Counts female'!H34+'Counts female'!G34))</f>
        <v>3.2911931543182389E-4</v>
      </c>
      <c r="I34" s="4">
        <f>'Deaths female'!I34/(0.5*('Counts female'!I34+'Counts female'!H34))</f>
        <v>3.1051390050533631E-4</v>
      </c>
      <c r="J34" s="4">
        <f>'Deaths female'!J34/(0.5*('Counts female'!J34+'Counts female'!I34))</f>
        <v>3.6524862270831854E-4</v>
      </c>
      <c r="K34" s="4">
        <f>'Deaths female'!K34/(0.5*('Counts female'!K34+'Counts female'!J34))</f>
        <v>3.1285953616050702E-4</v>
      </c>
      <c r="L34" s="4">
        <f>'Deaths female'!L34/(0.5*('Counts female'!L34+'Counts female'!K34))</f>
        <v>3.2105627514522779E-4</v>
      </c>
      <c r="M34" s="4">
        <f>'Deaths female'!M34/(0.5*('Counts female'!M34+'Counts female'!L34))</f>
        <v>3.4609432553632259E-4</v>
      </c>
      <c r="N34" s="4">
        <f>'Deaths female'!N34/(0.5*('Counts female'!N34+'Counts female'!M34))</f>
        <v>3.6171668784827453E-4</v>
      </c>
      <c r="O34" s="4">
        <f>'Deaths female'!O34/(0.5*('Counts female'!O34+'Counts female'!N34))</f>
        <v>3.0889261995745252E-4</v>
      </c>
      <c r="P34" s="4">
        <f>'Deaths female'!P34/(0.5*('Counts female'!P34+'Counts female'!O34))</f>
        <v>2.7358810803690398E-4</v>
      </c>
      <c r="Q34" s="4">
        <f>'Deaths female'!Q34/(0.5*('Counts female'!Q34+'Counts female'!P34))</f>
        <v>1.9047141675647227E-4</v>
      </c>
      <c r="R34" s="4">
        <f>'Deaths female'!R34/(0.5*('Counts female'!R34+'Counts female'!Q34))</f>
        <v>3.7131675762298644E-4</v>
      </c>
      <c r="S34" s="4">
        <f>'Deaths female'!S34/(0.5*('Counts female'!S34+'Counts female'!R34))</f>
        <v>3.2323539617726607E-4</v>
      </c>
      <c r="T34" s="4">
        <f>'Deaths female'!T34/(0.5*('Counts female'!T34+'Counts female'!S34))</f>
        <v>2.990416649144694E-4</v>
      </c>
      <c r="U34" s="4">
        <f>'Deaths female'!U34/(0.5*('Counts female'!U34+'Counts female'!T34))</f>
        <v>2.5927606418934559E-4</v>
      </c>
      <c r="V34" s="4">
        <f>'Deaths female'!V34/(0.5*('Counts female'!V34+'Counts female'!U34))</f>
        <v>3.634480314745995E-4</v>
      </c>
      <c r="W34" s="4">
        <f>'Deaths female'!W34/(0.5*('Counts female'!W34+'Counts female'!V34))</f>
        <v>3.3558232364265783E-4</v>
      </c>
      <c r="X34" s="4">
        <f>'Deaths female'!X34/(0.5*('Counts female'!X34+'Counts female'!W34))</f>
        <v>3.5310582409301322E-4</v>
      </c>
      <c r="Y34" s="4">
        <f>'Deaths female'!Y34/(0.5*('Counts female'!Y34+'Counts female'!X34))</f>
        <v>2.5542077379723421E-4</v>
      </c>
      <c r="Z34" s="4">
        <f>'Deaths female'!Z34/(0.5*('Counts female'!Z34+'Counts female'!Y34))</f>
        <v>3.8100640725774871E-4</v>
      </c>
      <c r="AA34" s="4">
        <f ca="1">'Deaths female'!AA34/(0.5*('Counts female'!AA34+'Counts female'!Z34))</f>
        <v>4.0584471379816802E-4</v>
      </c>
      <c r="AH34" cm="1">
        <f t="array" aca="1" ref="AH34:AI34" ca="1">LINEST(LOG10( INDIRECT( AH$1 &amp; ROW() ):U34),INDIRECT( AH$1 &amp; "$2"):U$2,TRUE,FALSE)</f>
        <v>-8.7352278195697297E-3</v>
      </c>
      <c r="AI34">
        <f ca="1"/>
        <v>14.075080076226296</v>
      </c>
      <c r="AK34" s="4">
        <f t="shared" ca="1" si="4"/>
        <v>4.0236892903802854E-4</v>
      </c>
      <c r="AL34" s="4">
        <f t="shared" ca="1" si="4"/>
        <v>3.9435668684414959E-4</v>
      </c>
      <c r="AM34" s="4">
        <f t="shared" ca="1" si="4"/>
        <v>3.8650398983465712E-4</v>
      </c>
      <c r="AN34" s="4">
        <f t="shared" ca="1" si="4"/>
        <v>3.7880766103794947E-4</v>
      </c>
      <c r="AO34" s="4">
        <f t="shared" ca="1" si="4"/>
        <v>3.712645867444421E-4</v>
      </c>
      <c r="AP34" s="4">
        <f t="shared" ca="1" si="4"/>
        <v>3.6387171524684096E-4</v>
      </c>
      <c r="AQ34" s="4">
        <f t="shared" ca="1" si="4"/>
        <v>3.5662605560550146E-4</v>
      </c>
      <c r="AR34" s="4">
        <f t="shared" ca="1" si="4"/>
        <v>3.4952467643840175E-4</v>
      </c>
      <c r="AS34" s="4">
        <f t="shared" ca="1" si="4"/>
        <v>3.425647047351794E-4</v>
      </c>
      <c r="AT34" s="4">
        <f t="shared" ca="1" si="4"/>
        <v>3.3574332469478994E-4</v>
      </c>
      <c r="AU34" s="4">
        <f t="shared" ca="1" si="4"/>
        <v>3.2905777658633143E-4</v>
      </c>
      <c r="AV34" s="4">
        <f t="shared" ca="1" si="4"/>
        <v>3.2250535563252896E-4</v>
      </c>
      <c r="AW34" s="4">
        <f t="shared" ca="1" si="4"/>
        <v>3.16083410915454E-4</v>
      </c>
      <c r="AX34" s="4">
        <f t="shared" ca="1" si="4"/>
        <v>3.097893443040566E-4</v>
      </c>
      <c r="AY34" s="4">
        <f t="shared" ca="1" si="4"/>
        <v>3.0362060940302907E-4</v>
      </c>
      <c r="AZ34" s="4">
        <f t="shared" ca="1" si="5"/>
        <v>2.9757471052260071E-4</v>
      </c>
      <c r="BA34" s="4">
        <f t="shared" ca="1" si="5"/>
        <v>2.9164920166887122E-4</v>
      </c>
      <c r="BB34" s="4">
        <f t="shared" ca="1" si="5"/>
        <v>2.8584168555422472E-4</v>
      </c>
      <c r="BC34" s="4">
        <f t="shared" ca="1" si="5"/>
        <v>2.8014981262744959E-4</v>
      </c>
      <c r="BD34" s="4">
        <f t="shared" ca="1" si="5"/>
        <v>2.7457128012319459E-4</v>
      </c>
      <c r="BE34" s="4">
        <f t="shared" ca="1" si="5"/>
        <v>2.6910383113032881E-4</v>
      </c>
      <c r="BF34" s="4">
        <f t="shared" ca="1" si="5"/>
        <v>2.637452536788549E-4</v>
      </c>
      <c r="BG34" s="4">
        <f t="shared" ca="1" si="5"/>
        <v>2.5849337984502489E-4</v>
      </c>
      <c r="BH34" s="4">
        <f t="shared" ca="1" si="5"/>
        <v>2.5334608487425432E-4</v>
      </c>
      <c r="BI34" s="4">
        <f t="shared" ca="1" si="5"/>
        <v>2.4830128632150202E-4</v>
      </c>
      <c r="BJ34" s="4">
        <f t="shared" ca="1" si="5"/>
        <v>2.4335694320878741E-4</v>
      </c>
      <c r="BK34" s="4">
        <f t="shared" ca="1" si="5"/>
        <v>2.3851105519946323E-4</v>
      </c>
      <c r="BL34" s="4">
        <f t="shared" ca="1" si="5"/>
        <v>2.3376166178893198E-4</v>
      </c>
      <c r="BM34" s="4">
        <f t="shared" ca="1" si="5"/>
        <v>2.2910684151149568E-4</v>
      </c>
      <c r="BN34" s="4">
        <f t="shared" ca="1" si="5"/>
        <v>2.2454471116298053E-4</v>
      </c>
      <c r="BO34" s="4">
        <f t="shared" ca="1" si="5"/>
        <v>2.2007342503884154E-4</v>
      </c>
    </row>
    <row r="35" spans="1:67" x14ac:dyDescent="0.2">
      <c r="A35" s="1">
        <v>32</v>
      </c>
      <c r="B35" s="4">
        <f>'Deaths female'!B35/'Counts female'!B35</f>
        <v>4.0707050147954473E-4</v>
      </c>
      <c r="C35" s="4">
        <f>'Deaths female'!C35/(0.5*('Counts female'!C35+'Counts female'!B35))</f>
        <v>5.4334932770086703E-4</v>
      </c>
      <c r="D35" s="4">
        <f>'Deaths female'!D35/(0.5*('Counts female'!D35+'Counts female'!C35))</f>
        <v>5.2919652847077323E-4</v>
      </c>
      <c r="E35" s="4">
        <f>'Deaths female'!E35/(0.5*('Counts female'!E35+'Counts female'!D35))</f>
        <v>3.4331950952126434E-4</v>
      </c>
      <c r="F35" s="4">
        <f>'Deaths female'!F35/(0.5*('Counts female'!F35+'Counts female'!E35))</f>
        <v>3.991105536233537E-4</v>
      </c>
      <c r="G35" s="4">
        <f>'Deaths female'!G35/(0.5*('Counts female'!G35+'Counts female'!F35))</f>
        <v>3.7312137725174413E-4</v>
      </c>
      <c r="H35" s="4">
        <f>'Deaths female'!H35/(0.5*('Counts female'!H35+'Counts female'!G35))</f>
        <v>3.3349853862793143E-4</v>
      </c>
      <c r="I35" s="4">
        <f>'Deaths female'!I35/(0.5*('Counts female'!I35+'Counts female'!H35))</f>
        <v>3.8797472344676747E-4</v>
      </c>
      <c r="J35" s="4">
        <f>'Deaths female'!J35/(0.5*('Counts female'!J35+'Counts female'!I35))</f>
        <v>3.404851913977418E-4</v>
      </c>
      <c r="K35" s="4">
        <f>'Deaths female'!K35/(0.5*('Counts female'!K35+'Counts female'!J35))</f>
        <v>4.1471741054494878E-4</v>
      </c>
      <c r="L35" s="4">
        <f>'Deaths female'!L35/(0.5*('Counts female'!L35+'Counts female'!K35))</f>
        <v>3.8211116418210614E-4</v>
      </c>
      <c r="M35" s="4">
        <f>'Deaths female'!M35/(0.5*('Counts female'!M35+'Counts female'!L35))</f>
        <v>4.0021211241958237E-4</v>
      </c>
      <c r="N35" s="4">
        <f>'Deaths female'!N35/(0.5*('Counts female'!N35+'Counts female'!M35))</f>
        <v>3.1585752851354484E-4</v>
      </c>
      <c r="O35" s="4">
        <f>'Deaths female'!O35/(0.5*('Counts female'!O35+'Counts female'!N35))</f>
        <v>3.3206043499916984E-4</v>
      </c>
      <c r="P35" s="4">
        <f>'Deaths female'!P35/(0.5*('Counts female'!P35+'Counts female'!O35))</f>
        <v>2.3883567607911431E-4</v>
      </c>
      <c r="Q35" s="4">
        <f>'Deaths female'!Q35/(0.5*('Counts female'!Q35+'Counts female'!P35))</f>
        <v>2.6254140075935049E-4</v>
      </c>
      <c r="R35" s="4">
        <f>'Deaths female'!R35/(0.5*('Counts female'!R35+'Counts female'!Q35))</f>
        <v>3.7885396675057951E-4</v>
      </c>
      <c r="S35" s="4">
        <f>'Deaths female'!S35/(0.5*('Counts female'!S35+'Counts female'!R35))</f>
        <v>2.7174176768019875E-4</v>
      </c>
      <c r="T35" s="4">
        <f>'Deaths female'!T35/(0.5*('Counts female'!T35+'Counts female'!S35))</f>
        <v>3.7727307024824566E-4</v>
      </c>
      <c r="U35" s="4">
        <f>'Deaths female'!U35/(0.5*('Counts female'!U35+'Counts female'!T35))</f>
        <v>3.6108770727823197E-4</v>
      </c>
      <c r="V35" s="4">
        <f>'Deaths female'!V35/(0.5*('Counts female'!V35+'Counts female'!U35))</f>
        <v>3.3014347485177934E-4</v>
      </c>
      <c r="W35" s="4">
        <f>'Deaths female'!W35/(0.5*('Counts female'!W35+'Counts female'!V35))</f>
        <v>4.1465536280090682E-4</v>
      </c>
      <c r="X35" s="4">
        <f>'Deaths female'!X35/(0.5*('Counts female'!X35+'Counts female'!W35))</f>
        <v>3.2302420498941443E-4</v>
      </c>
      <c r="Y35" s="4">
        <f>'Deaths female'!Y35/(0.5*('Counts female'!Y35+'Counts female'!X35))</f>
        <v>2.8792270122303637E-4</v>
      </c>
      <c r="Z35" s="4">
        <f>'Deaths female'!Z35/(0.5*('Counts female'!Z35+'Counts female'!Y35))</f>
        <v>3.1897324192231742E-4</v>
      </c>
      <c r="AA35" s="4">
        <f ca="1">'Deaths female'!AA35/(0.5*('Counts female'!AA35+'Counts female'!Z35))</f>
        <v>3.4133740003976275E-4</v>
      </c>
      <c r="AH35" cm="1">
        <f t="array" aca="1" ref="AH35:AI35" ca="1">LINEST(LOG10( INDIRECT( AH$1 &amp; ROW() ):U35),INDIRECT( AH$1 &amp; "$2"):U$2,TRUE,FALSE)</f>
        <v>-3.1178522870874219E-3</v>
      </c>
      <c r="AI35">
        <f ca="1"/>
        <v>2.7958516387013521</v>
      </c>
      <c r="AK35" s="4">
        <f t="shared" ca="1" si="4"/>
        <v>3.632010241978641E-4</v>
      </c>
      <c r="AL35" s="4">
        <f t="shared" ca="1" si="4"/>
        <v>3.6060289767914148E-4</v>
      </c>
      <c r="AM35" s="4">
        <f t="shared" ca="1" si="4"/>
        <v>3.580233566295048E-4</v>
      </c>
      <c r="AN35" s="4">
        <f t="shared" ca="1" si="4"/>
        <v>3.5546226809943991E-4</v>
      </c>
      <c r="AO35" s="4">
        <f t="shared" ca="1" si="4"/>
        <v>3.5291950009047244E-4</v>
      </c>
      <c r="AP35" s="4">
        <f t="shared" ca="1" si="4"/>
        <v>3.5039492154837051E-4</v>
      </c>
      <c r="AQ35" s="4">
        <f t="shared" ca="1" si="4"/>
        <v>3.4788840235638522E-4</v>
      </c>
      <c r="AR35" s="4">
        <f t="shared" ca="1" si="4"/>
        <v>3.4539981332854766E-4</v>
      </c>
      <c r="AS35" s="4">
        <f t="shared" ca="1" si="4"/>
        <v>3.4292902620300879E-4</v>
      </c>
      <c r="AT35" s="4">
        <f t="shared" ca="1" si="4"/>
        <v>3.4047591363542862E-4</v>
      </c>
      <c r="AU35" s="4">
        <f t="shared" ca="1" si="4"/>
        <v>3.3804034919241452E-4</v>
      </c>
      <c r="AV35" s="4">
        <f t="shared" ca="1" si="4"/>
        <v>3.3562220734500444E-4</v>
      </c>
      <c r="AW35" s="4">
        <f t="shared" ca="1" si="4"/>
        <v>3.3322136346219553E-4</v>
      </c>
      <c r="AX35" s="4">
        <f t="shared" ca="1" si="4"/>
        <v>3.308376938045236E-4</v>
      </c>
      <c r="AY35" s="4">
        <f t="shared" ref="AY35:BN98" ca="1" si="6">POWER(10,AY$2*$AH35+$AI35)</f>
        <v>3.2847107551768119E-4</v>
      </c>
      <c r="AZ35" s="4">
        <f t="shared" ca="1" si="6"/>
        <v>3.2612138662618979E-4</v>
      </c>
      <c r="BA35" s="4">
        <f t="shared" ca="1" si="6"/>
        <v>3.2378850602711277E-4</v>
      </c>
      <c r="BB35" s="4">
        <f t="shared" ca="1" si="6"/>
        <v>3.2147231348381172E-4</v>
      </c>
      <c r="BC35" s="4">
        <f t="shared" ca="1" si="6"/>
        <v>3.1917268961974911E-4</v>
      </c>
      <c r="BD35" s="4">
        <f t="shared" ca="1" si="6"/>
        <v>3.1688951591233872E-4</v>
      </c>
      <c r="BE35" s="4">
        <f t="shared" ca="1" si="6"/>
        <v>3.1462267468683409E-4</v>
      </c>
      <c r="BF35" s="4">
        <f t="shared" ca="1" si="6"/>
        <v>3.1237204911026641E-4</v>
      </c>
      <c r="BG35" s="4">
        <f t="shared" ca="1" si="6"/>
        <v>3.1013752318542E-4</v>
      </c>
      <c r="BH35" s="4">
        <f t="shared" ca="1" si="6"/>
        <v>3.0791898174485399E-4</v>
      </c>
      <c r="BI35" s="4">
        <f t="shared" ca="1" si="6"/>
        <v>3.0571631044496876E-4</v>
      </c>
      <c r="BJ35" s="4">
        <f t="shared" ca="1" si="6"/>
        <v>3.0352939576011259E-4</v>
      </c>
      <c r="BK35" s="4">
        <f t="shared" ca="1" si="6"/>
        <v>3.0135812497672797E-4</v>
      </c>
      <c r="BL35" s="4">
        <f t="shared" ca="1" si="6"/>
        <v>2.9920238618754487E-4</v>
      </c>
      <c r="BM35" s="4">
        <f t="shared" ca="1" si="6"/>
        <v>2.9706206828581001E-4</v>
      </c>
      <c r="BN35" s="4">
        <f t="shared" ca="1" si="6"/>
        <v>2.9493706095956557E-4</v>
      </c>
      <c r="BO35" s="4">
        <f t="shared" ref="BA35:BO52" ca="1" si="7">POWER(10,BO$2*$AH35+$AI35)</f>
        <v>2.9282725468595853E-4</v>
      </c>
    </row>
    <row r="36" spans="1:67" x14ac:dyDescent="0.2">
      <c r="A36" s="1">
        <v>33</v>
      </c>
      <c r="B36" s="4">
        <f>'Deaths female'!B36/'Counts female'!B36</f>
        <v>4.9773255170888178E-4</v>
      </c>
      <c r="C36" s="4">
        <f>'Deaths female'!C36/(0.5*('Counts female'!C36+'Counts female'!B36))</f>
        <v>4.0814724696832934E-4</v>
      </c>
      <c r="D36" s="4">
        <f>'Deaths female'!D36/(0.5*('Counts female'!D36+'Counts female'!C36))</f>
        <v>4.8067385897181575E-4</v>
      </c>
      <c r="E36" s="4">
        <f>'Deaths female'!E36/(0.5*('Counts female'!E36+'Counts female'!D36))</f>
        <v>4.6799870168102114E-4</v>
      </c>
      <c r="F36" s="4">
        <f>'Deaths female'!F36/(0.5*('Counts female'!F36+'Counts female'!E36))</f>
        <v>4.9140432435805439E-4</v>
      </c>
      <c r="G36" s="4">
        <f>'Deaths female'!G36/(0.5*('Counts female'!G36+'Counts female'!F36))</f>
        <v>5.380288579114698E-4</v>
      </c>
      <c r="H36" s="4">
        <f>'Deaths female'!H36/(0.5*('Counts female'!H36+'Counts female'!G36))</f>
        <v>4.5215818580223295E-4</v>
      </c>
      <c r="I36" s="4">
        <f>'Deaths female'!I36/(0.5*('Counts female'!I36+'Counts female'!H36))</f>
        <v>4.0856880205770107E-4</v>
      </c>
      <c r="J36" s="4">
        <f>'Deaths female'!J36/(0.5*('Counts female'!J36+'Counts female'!I36))</f>
        <v>3.1050928374241313E-4</v>
      </c>
      <c r="K36" s="4">
        <f>'Deaths female'!K36/(0.5*('Counts female'!K36+'Counts female'!J36))</f>
        <v>3.797626483447845E-4</v>
      </c>
      <c r="L36" s="4">
        <f>'Deaths female'!L36/(0.5*('Counts female'!L36+'Counts female'!K36))</f>
        <v>3.328240117396106E-4</v>
      </c>
      <c r="M36" s="4">
        <f>'Deaths female'!M36/(0.5*('Counts female'!M36+'Counts female'!L36))</f>
        <v>3.9129322410566921E-4</v>
      </c>
      <c r="N36" s="4">
        <f>'Deaths female'!N36/(0.5*('Counts female'!N36+'Counts female'!M36))</f>
        <v>3.9960838378389179E-4</v>
      </c>
      <c r="O36" s="4">
        <f>'Deaths female'!O36/(0.5*('Counts female'!O36+'Counts female'!N36))</f>
        <v>3.9442675002218652E-4</v>
      </c>
      <c r="P36" s="4">
        <f>'Deaths female'!P36/(0.5*('Counts female'!P36+'Counts female'!O36))</f>
        <v>4.4868637310222734E-4</v>
      </c>
      <c r="Q36" s="4">
        <f>'Deaths female'!Q36/(0.5*('Counts female'!Q36+'Counts female'!P36))</f>
        <v>3.2750441634743255E-4</v>
      </c>
      <c r="R36" s="4">
        <f>'Deaths female'!R36/(0.5*('Counts female'!R36+'Counts female'!Q36))</f>
        <v>3.6174178670297485E-4</v>
      </c>
      <c r="S36" s="4">
        <f>'Deaths female'!S36/(0.5*('Counts female'!S36+'Counts female'!R36))</f>
        <v>3.4651063787658279E-4</v>
      </c>
      <c r="T36" s="4">
        <f>'Deaths female'!T36/(0.5*('Counts female'!T36+'Counts female'!S36))</f>
        <v>3.6585072327725225E-4</v>
      </c>
      <c r="U36" s="4">
        <f>'Deaths female'!U36/(0.5*('Counts female'!U36+'Counts female'!T36))</f>
        <v>3.9249401913875597E-4</v>
      </c>
      <c r="V36" s="4">
        <f>'Deaths female'!V36/(0.5*('Counts female'!V36+'Counts female'!U36))</f>
        <v>3.5774729281615918E-4</v>
      </c>
      <c r="W36" s="4">
        <f>'Deaths female'!W36/(0.5*('Counts female'!W36+'Counts female'!V36))</f>
        <v>4.6390627274050356E-4</v>
      </c>
      <c r="X36" s="4">
        <f>'Deaths female'!X36/(0.5*('Counts female'!X36+'Counts female'!W36))</f>
        <v>4.099712128909209E-4</v>
      </c>
      <c r="Y36" s="4">
        <f>'Deaths female'!Y36/(0.5*('Counts female'!Y36+'Counts female'!X36))</f>
        <v>3.4368468648438488E-4</v>
      </c>
      <c r="Z36" s="4">
        <f>'Deaths female'!Z36/(0.5*('Counts female'!Z36+'Counts female'!Y36))</f>
        <v>4.094430947213176E-4</v>
      </c>
      <c r="AA36" s="4">
        <f ca="1">'Deaths female'!AA36/(0.5*('Counts female'!AA36+'Counts female'!Z36))</f>
        <v>4.3654415117276872E-4</v>
      </c>
      <c r="AH36" cm="1">
        <f t="array" aca="1" ref="AH36:AI36" ca="1">LINEST(LOG10( INDIRECT( AH$1 &amp; ROW() ):U36),INDIRECT( AH$1 &amp; "$2"):U$2,TRUE,FALSE)</f>
        <v>-7.202557393353225E-4</v>
      </c>
      <c r="AI36">
        <f ca="1"/>
        <v>-1.9755717947008082</v>
      </c>
      <c r="AK36" s="4">
        <f t="shared" ref="AK36:AY52" ca="1" si="8">POWER(10,AK$2*$AH36+$AI36)</f>
        <v>3.8363367897428075E-4</v>
      </c>
      <c r="AL36" s="4">
        <f t="shared" ca="1" si="8"/>
        <v>3.829979689424741E-4</v>
      </c>
      <c r="AM36" s="4">
        <f t="shared" ca="1" si="8"/>
        <v>3.82363312330289E-4</v>
      </c>
      <c r="AN36" s="4">
        <f t="shared" ca="1" si="8"/>
        <v>3.8172970739212749E-4</v>
      </c>
      <c r="AO36" s="4">
        <f t="shared" ca="1" si="8"/>
        <v>3.8109715238528777E-4</v>
      </c>
      <c r="AP36" s="4">
        <f t="shared" ca="1" si="8"/>
        <v>3.8046564556995277E-4</v>
      </c>
      <c r="AQ36" s="4">
        <f t="shared" ca="1" si="8"/>
        <v>3.7983518520919138E-4</v>
      </c>
      <c r="AR36" s="4">
        <f t="shared" ca="1" si="8"/>
        <v>3.7920576956894771E-4</v>
      </c>
      <c r="AS36" s="4">
        <f t="shared" ca="1" si="8"/>
        <v>3.785773969180426E-4</v>
      </c>
      <c r="AT36" s="4">
        <f t="shared" ca="1" si="8"/>
        <v>3.7795006552816173E-4</v>
      </c>
      <c r="AU36" s="4">
        <f t="shared" ca="1" si="8"/>
        <v>3.7732377367385853E-4</v>
      </c>
      <c r="AV36" s="4">
        <f t="shared" ca="1" si="8"/>
        <v>3.7669851963254242E-4</v>
      </c>
      <c r="AW36" s="4">
        <f t="shared" ca="1" si="8"/>
        <v>3.7607430168448024E-4</v>
      </c>
      <c r="AX36" s="4">
        <f t="shared" ca="1" si="8"/>
        <v>3.7545111811278573E-4</v>
      </c>
      <c r="AY36" s="4">
        <f t="shared" ca="1" si="8"/>
        <v>3.7482896720342028E-4</v>
      </c>
      <c r="AZ36" s="4">
        <f t="shared" ca="1" si="6"/>
        <v>3.7420784724518291E-4</v>
      </c>
      <c r="BA36" s="4">
        <f t="shared" ca="1" si="7"/>
        <v>3.7358775652971137E-4</v>
      </c>
      <c r="BB36" s="4">
        <f t="shared" ca="1" si="7"/>
        <v>3.7296869335147042E-4</v>
      </c>
      <c r="BC36" s="4">
        <f t="shared" ca="1" si="7"/>
        <v>3.7235065600775487E-4</v>
      </c>
      <c r="BD36" s="4">
        <f t="shared" ca="1" si="7"/>
        <v>3.7173364279867796E-4</v>
      </c>
      <c r="BE36" s="4">
        <f t="shared" ca="1" si="7"/>
        <v>3.7111765202717234E-4</v>
      </c>
      <c r="BF36" s="4">
        <f t="shared" ca="1" si="7"/>
        <v>3.7050268199898039E-4</v>
      </c>
      <c r="BG36" s="4">
        <f t="shared" ca="1" si="7"/>
        <v>3.6988873102265476E-4</v>
      </c>
      <c r="BH36" s="4">
        <f t="shared" ca="1" si="7"/>
        <v>3.6927579740954748E-4</v>
      </c>
      <c r="BI36" s="4">
        <f t="shared" ca="1" si="7"/>
        <v>3.6866387947381206E-4</v>
      </c>
      <c r="BJ36" s="4">
        <f t="shared" ca="1" si="7"/>
        <v>3.6805297553239386E-4</v>
      </c>
      <c r="BK36" s="4">
        <f t="shared" ca="1" si="7"/>
        <v>3.6744308390502774E-4</v>
      </c>
      <c r="BL36" s="4">
        <f t="shared" ca="1" si="7"/>
        <v>3.6683420291423247E-4</v>
      </c>
      <c r="BM36" s="4">
        <f t="shared" ca="1" si="7"/>
        <v>3.6622633088530731E-4</v>
      </c>
      <c r="BN36" s="4">
        <f t="shared" ca="1" si="7"/>
        <v>3.6561946614632534E-4</v>
      </c>
      <c r="BO36" s="4">
        <f t="shared" ca="1" si="7"/>
        <v>3.650136070281314E-4</v>
      </c>
    </row>
    <row r="37" spans="1:67" x14ac:dyDescent="0.2">
      <c r="A37" s="1">
        <v>34</v>
      </c>
      <c r="B37" s="4">
        <f>'Deaths female'!B37/'Counts female'!B37</f>
        <v>5.8145016814910267E-4</v>
      </c>
      <c r="C37" s="4">
        <f>'Deaths female'!C37/(0.5*('Counts female'!C37+'Counts female'!B37))</f>
        <v>6.6072018500165175E-4</v>
      </c>
      <c r="D37" s="4">
        <f>'Deaths female'!D37/(0.5*('Counts female'!D37+'Counts female'!C37))</f>
        <v>6.2619858322570548E-4</v>
      </c>
      <c r="E37" s="4">
        <f>'Deaths female'!E37/(0.5*('Counts female'!E37+'Counts female'!D37))</f>
        <v>4.6488055999054995E-4</v>
      </c>
      <c r="F37" s="4">
        <f>'Deaths female'!F37/(0.5*('Counts female'!F37+'Counts female'!E37))</f>
        <v>5.4359109869575887E-4</v>
      </c>
      <c r="G37" s="4">
        <f>'Deaths female'!G37/(0.5*('Counts female'!G37+'Counts female'!F37))</f>
        <v>4.6076111488570784E-4</v>
      </c>
      <c r="H37" s="4">
        <f>'Deaths female'!H37/(0.5*('Counts female'!H37+'Counts female'!G37))</f>
        <v>5.7205432881682816E-4</v>
      </c>
      <c r="I37" s="4">
        <f>'Deaths female'!I37/(0.5*('Counts female'!I37+'Counts female'!H37))</f>
        <v>3.7498909915409438E-4</v>
      </c>
      <c r="J37" s="4">
        <f>'Deaths female'!J37/(0.5*('Counts female'!J37+'Counts female'!I37))</f>
        <v>3.7181632273656812E-4</v>
      </c>
      <c r="K37" s="4">
        <f>'Deaths female'!K37/(0.5*('Counts female'!K37+'Counts female'!J37))</f>
        <v>3.4876792885134251E-4</v>
      </c>
      <c r="L37" s="4">
        <f>'Deaths female'!L37/(0.5*('Counts female'!L37+'Counts female'!K37))</f>
        <v>4.9846472863580176E-4</v>
      </c>
      <c r="M37" s="4">
        <f>'Deaths female'!M37/(0.5*('Counts female'!M37+'Counts female'!L37))</f>
        <v>3.1193869901437432E-4</v>
      </c>
      <c r="N37" s="4">
        <f>'Deaths female'!N37/(0.5*('Counts female'!N37+'Counts female'!M37))</f>
        <v>3.8073863294791894E-4</v>
      </c>
      <c r="O37" s="4">
        <f>'Deaths female'!O37/(0.5*('Counts female'!O37+'Counts female'!N37))</f>
        <v>2.9943406960844006E-4</v>
      </c>
      <c r="P37" s="4">
        <f>'Deaths female'!P37/(0.5*('Counts female'!P37+'Counts female'!O37))</f>
        <v>3.0529088805180099E-4</v>
      </c>
      <c r="Q37" s="4">
        <f>'Deaths female'!Q37/(0.5*('Counts female'!Q37+'Counts female'!P37))</f>
        <v>4.8655171071581486E-4</v>
      </c>
      <c r="R37" s="4">
        <f>'Deaths female'!R37/(0.5*('Counts female'!R37+'Counts female'!Q37))</f>
        <v>3.6576806350524434E-4</v>
      </c>
      <c r="S37" s="4">
        <f>'Deaths female'!S37/(0.5*('Counts female'!S37+'Counts female'!R37))</f>
        <v>4.6952812423514369E-4</v>
      </c>
      <c r="T37" s="4">
        <f>'Deaths female'!T37/(0.5*('Counts female'!T37+'Counts female'!S37))</f>
        <v>3.2418254424354949E-4</v>
      </c>
      <c r="U37" s="4">
        <f>'Deaths female'!U37/(0.5*('Counts female'!U37+'Counts female'!T37))</f>
        <v>4.1995151468875869E-4</v>
      </c>
      <c r="V37" s="4">
        <f>'Deaths female'!V37/(0.5*('Counts female'!V37+'Counts female'!U37))</f>
        <v>5.18609755419935E-4</v>
      </c>
      <c r="W37" s="4">
        <f>'Deaths female'!W37/(0.5*('Counts female'!W37+'Counts female'!V37))</f>
        <v>4.0042772962027622E-4</v>
      </c>
      <c r="X37" s="4">
        <f>'Deaths female'!X37/(0.5*('Counts female'!X37+'Counts female'!W37))</f>
        <v>4.3169738013652429E-4</v>
      </c>
      <c r="Y37" s="4">
        <f>'Deaths female'!Y37/(0.5*('Counts female'!Y37+'Counts female'!X37))</f>
        <v>4.3852821161617379E-4</v>
      </c>
      <c r="Z37" s="4">
        <f>'Deaths female'!Z37/(0.5*('Counts female'!Z37+'Counts female'!Y37))</f>
        <v>4.6659695990871664E-4</v>
      </c>
      <c r="AA37" s="4">
        <f ca="1">'Deaths female'!AA37/(0.5*('Counts female'!AA37+'Counts female'!Z37))</f>
        <v>4.8795097188330811E-4</v>
      </c>
      <c r="AH37" cm="1">
        <f t="array" aca="1" ref="AH37:AI37" ca="1">LINEST(LOG10( INDIRECT( AH$1 &amp; ROW() ):U37),INDIRECT( AH$1 &amp; "$2"):U$2,TRUE,FALSE)</f>
        <v>2.2147106442658325E-3</v>
      </c>
      <c r="AI37">
        <f ca="1"/>
        <v>-7.8826015061441455</v>
      </c>
      <c r="AK37" s="4">
        <f t="shared" ca="1" si="8"/>
        <v>3.522246793093219E-4</v>
      </c>
      <c r="AL37" s="4">
        <f t="shared" ca="1" si="8"/>
        <v>3.5402545778064163E-4</v>
      </c>
      <c r="AM37" s="4">
        <f t="shared" ca="1" si="8"/>
        <v>3.5583544288424321E-4</v>
      </c>
      <c r="AN37" s="4">
        <f t="shared" ca="1" si="8"/>
        <v>3.5765468168981148E-4</v>
      </c>
      <c r="AO37" s="4">
        <f t="shared" ca="1" si="8"/>
        <v>3.5948322150768184E-4</v>
      </c>
      <c r="AP37" s="4">
        <f t="shared" ca="1" si="8"/>
        <v>3.6132110989006602E-4</v>
      </c>
      <c r="AQ37" s="4">
        <f t="shared" ca="1" si="8"/>
        <v>3.6316839463229221E-4</v>
      </c>
      <c r="AR37" s="4">
        <f t="shared" ca="1" si="8"/>
        <v>3.6502512377404336E-4</v>
      </c>
      <c r="AS37" s="4">
        <f t="shared" ca="1" si="8"/>
        <v>3.6689134560061144E-4</v>
      </c>
      <c r="AT37" s="4">
        <f t="shared" ca="1" si="8"/>
        <v>3.6876710864415199E-4</v>
      </c>
      <c r="AU37" s="4">
        <f t="shared" ca="1" si="8"/>
        <v>3.7065246168494224E-4</v>
      </c>
      <c r="AV37" s="4">
        <f t="shared" ca="1" si="8"/>
        <v>3.725474537526549E-4</v>
      </c>
      <c r="AW37" s="4">
        <f t="shared" ca="1" si="8"/>
        <v>3.7445213412763109E-4</v>
      </c>
      <c r="AX37" s="4">
        <f t="shared" ca="1" si="8"/>
        <v>3.763665523421618E-4</v>
      </c>
      <c r="AY37" s="4">
        <f t="shared" ca="1" si="8"/>
        <v>3.7829075818177386E-4</v>
      </c>
      <c r="AZ37" s="4">
        <f t="shared" ca="1" si="6"/>
        <v>3.8022480168652985E-4</v>
      </c>
      <c r="BA37" s="4">
        <f t="shared" ca="1" si="7"/>
        <v>3.8216873315232444E-4</v>
      </c>
      <c r="BB37" s="4">
        <f t="shared" ca="1" si="7"/>
        <v>3.8412260313219629E-4</v>
      </c>
      <c r="BC37" s="4">
        <f t="shared" ca="1" si="7"/>
        <v>3.8608646243763783E-4</v>
      </c>
      <c r="BD37" s="4">
        <f t="shared" ca="1" si="7"/>
        <v>3.8806036213992132E-4</v>
      </c>
      <c r="BE37" s="4">
        <f t="shared" ca="1" si="7"/>
        <v>3.9004435357142575E-4</v>
      </c>
      <c r="BF37" s="4">
        <f t="shared" ca="1" si="7"/>
        <v>3.9203848832697103E-4</v>
      </c>
      <c r="BG37" s="4">
        <f t="shared" ca="1" si="7"/>
        <v>3.9404281826515756E-4</v>
      </c>
      <c r="BH37" s="4">
        <f t="shared" ca="1" si="7"/>
        <v>3.9605739550972047E-4</v>
      </c>
      <c r="BI37" s="4">
        <f t="shared" ca="1" si="7"/>
        <v>3.980822724508811E-4</v>
      </c>
      <c r="BJ37" s="4">
        <f t="shared" ca="1" si="7"/>
        <v>4.0011750174670762E-4</v>
      </c>
      <c r="BK37" s="4">
        <f t="shared" ca="1" si="7"/>
        <v>4.0216313632449074E-4</v>
      </c>
      <c r="BL37" s="4">
        <f t="shared" ca="1" si="7"/>
        <v>4.0421922938211388E-4</v>
      </c>
      <c r="BM37" s="4">
        <f t="shared" ca="1" si="7"/>
        <v>4.0628583438944154E-4</v>
      </c>
      <c r="BN37" s="4">
        <f t="shared" ca="1" si="7"/>
        <v>4.0836300508970401E-4</v>
      </c>
      <c r="BO37" s="4">
        <f t="shared" ca="1" si="7"/>
        <v>4.1045079550090075E-4</v>
      </c>
    </row>
    <row r="38" spans="1:67" x14ac:dyDescent="0.2">
      <c r="A38" s="1">
        <v>35</v>
      </c>
      <c r="B38" s="4">
        <f>'Deaths female'!B38/'Counts female'!B38</f>
        <v>6.1760323624095788E-4</v>
      </c>
      <c r="C38" s="4">
        <f>'Deaths female'!C38/(0.5*('Counts female'!C38+'Counts female'!B38))</f>
        <v>5.910073564863057E-4</v>
      </c>
      <c r="D38" s="4">
        <f>'Deaths female'!D38/(0.5*('Counts female'!D38+'Counts female'!C38))</f>
        <v>6.8260189010109571E-4</v>
      </c>
      <c r="E38" s="4">
        <f>'Deaths female'!E38/(0.5*('Counts female'!E38+'Counts female'!D38))</f>
        <v>6.0194812301630736E-4</v>
      </c>
      <c r="F38" s="4">
        <f>'Deaths female'!F38/(0.5*('Counts female'!F38+'Counts female'!E38))</f>
        <v>5.1067462404439062E-4</v>
      </c>
      <c r="G38" s="4">
        <f>'Deaths female'!G38/(0.5*('Counts female'!G38+'Counts female'!F38))</f>
        <v>6.1236292709479154E-4</v>
      </c>
      <c r="H38" s="4">
        <f>'Deaths female'!H38/(0.5*('Counts female'!H38+'Counts female'!G38))</f>
        <v>5.0098631681122214E-4</v>
      </c>
      <c r="I38" s="4">
        <f>'Deaths female'!I38/(0.5*('Counts female'!I38+'Counts female'!H38))</f>
        <v>5.1621361410983879E-4</v>
      </c>
      <c r="J38" s="4">
        <f>'Deaths female'!J38/(0.5*('Counts female'!J38+'Counts female'!I38))</f>
        <v>5.3266967930665622E-4</v>
      </c>
      <c r="K38" s="4">
        <f>'Deaths female'!K38/(0.5*('Counts female'!K38+'Counts female'!J38))</f>
        <v>4.2719366267488239E-4</v>
      </c>
      <c r="L38" s="4">
        <f>'Deaths female'!L38/(0.5*('Counts female'!L38+'Counts female'!K38))</f>
        <v>4.254969369055735E-4</v>
      </c>
      <c r="M38" s="4">
        <f>'Deaths female'!M38/(0.5*('Counts female'!M38+'Counts female'!L38))</f>
        <v>4.0814498106107742E-4</v>
      </c>
      <c r="N38" s="4">
        <f>'Deaths female'!N38/(0.5*('Counts female'!N38+'Counts female'!M38))</f>
        <v>3.7184061102457161E-4</v>
      </c>
      <c r="O38" s="4">
        <f>'Deaths female'!O38/(0.5*('Counts female'!O38+'Counts female'!N38))</f>
        <v>4.4053304498443117E-4</v>
      </c>
      <c r="P38" s="4">
        <f>'Deaths female'!P38/(0.5*('Counts female'!P38+'Counts female'!O38))</f>
        <v>3.7891441021473479E-4</v>
      </c>
      <c r="Q38" s="4">
        <f>'Deaths female'!Q38/(0.5*('Counts female'!Q38+'Counts female'!P38))</f>
        <v>4.2253175129584593E-4</v>
      </c>
      <c r="R38" s="4">
        <f>'Deaths female'!R38/(0.5*('Counts female'!R38+'Counts female'!Q38))</f>
        <v>5.0426931860608325E-4</v>
      </c>
      <c r="S38" s="4">
        <f>'Deaths female'!S38/(0.5*('Counts female'!S38+'Counts female'!R38))</f>
        <v>3.5414422523572723E-4</v>
      </c>
      <c r="T38" s="4">
        <f>'Deaths female'!T38/(0.5*('Counts female'!T38+'Counts female'!S38))</f>
        <v>3.6718370101322852E-4</v>
      </c>
      <c r="U38" s="4">
        <f>'Deaths female'!U38/(0.5*('Counts female'!U38+'Counts female'!T38))</f>
        <v>4.4812687835790727E-4</v>
      </c>
      <c r="V38" s="4">
        <f>'Deaths female'!V38/(0.5*('Counts female'!V38+'Counts female'!U38))</f>
        <v>3.1241568326730002E-4</v>
      </c>
      <c r="W38" s="4">
        <f>'Deaths female'!W38/(0.5*('Counts female'!W38+'Counts female'!V38))</f>
        <v>4.0469445568595711E-4</v>
      </c>
      <c r="X38" s="4">
        <f>'Deaths female'!X38/(0.5*('Counts female'!X38+'Counts female'!W38))</f>
        <v>3.6031491523591617E-4</v>
      </c>
      <c r="Y38" s="4">
        <f>'Deaths female'!Y38/(0.5*('Counts female'!Y38+'Counts female'!X38))</f>
        <v>4.9604822297367622E-4</v>
      </c>
      <c r="Z38" s="4">
        <f>'Deaths female'!Z38/(0.5*('Counts female'!Z38+'Counts female'!Y38))</f>
        <v>4.6767114923689494E-4</v>
      </c>
      <c r="AA38" s="4">
        <f ca="1">'Deaths female'!AA38/(0.5*('Counts female'!AA38+'Counts female'!Z38))</f>
        <v>4.8647235266364482E-4</v>
      </c>
      <c r="AH38" cm="1">
        <f t="array" aca="1" ref="AH38:AI38" ca="1">LINEST(LOG10( INDIRECT( AH$1 &amp; ROW() ):U38),INDIRECT( AH$1 &amp; "$2"):U$2,TRUE,FALSE)</f>
        <v>-9.0263452544825787E-6</v>
      </c>
      <c r="AI38">
        <f ca="1"/>
        <v>-3.3691590495894976</v>
      </c>
      <c r="AK38" s="4">
        <f t="shared" ca="1" si="8"/>
        <v>4.1000415688839149E-4</v>
      </c>
      <c r="AL38" s="4">
        <f t="shared" ca="1" si="8"/>
        <v>4.0999563548005857E-4</v>
      </c>
      <c r="AM38" s="4">
        <f t="shared" ca="1" si="8"/>
        <v>4.0998711424883181E-4</v>
      </c>
      <c r="AN38" s="4">
        <f t="shared" ca="1" si="8"/>
        <v>4.0997859319470784E-4</v>
      </c>
      <c r="AO38" s="4">
        <f t="shared" ca="1" si="8"/>
        <v>4.0997007231768342E-4</v>
      </c>
      <c r="AP38" s="4">
        <f t="shared" ca="1" si="8"/>
        <v>4.09961551617754E-4</v>
      </c>
      <c r="AQ38" s="4">
        <f t="shared" ca="1" si="8"/>
        <v>4.0995303109491642E-4</v>
      </c>
      <c r="AR38" s="4">
        <f t="shared" ca="1" si="8"/>
        <v>4.0994451074916727E-4</v>
      </c>
      <c r="AS38" s="4">
        <f t="shared" ca="1" si="8"/>
        <v>4.0993599058050217E-4</v>
      </c>
      <c r="AT38" s="4">
        <f t="shared" ca="1" si="8"/>
        <v>4.099274705889178E-4</v>
      </c>
      <c r="AU38" s="4">
        <f t="shared" ca="1" si="8"/>
        <v>4.0991895077441086E-4</v>
      </c>
      <c r="AV38" s="4">
        <f t="shared" ca="1" si="8"/>
        <v>4.0991043113697691E-4</v>
      </c>
      <c r="AW38" s="4">
        <f t="shared" ca="1" si="8"/>
        <v>4.0990191167661268E-4</v>
      </c>
      <c r="AX38" s="4">
        <f t="shared" ca="1" si="8"/>
        <v>4.0989339239331482E-4</v>
      </c>
      <c r="AY38" s="4">
        <f t="shared" ca="1" si="8"/>
        <v>4.0988487328707927E-4</v>
      </c>
      <c r="AZ38" s="4">
        <f t="shared" ca="1" si="6"/>
        <v>4.0987635435790163E-4</v>
      </c>
      <c r="BA38" s="4">
        <f t="shared" ca="1" si="7"/>
        <v>4.0986783560577979E-4</v>
      </c>
      <c r="BB38" s="4">
        <f t="shared" ca="1" si="7"/>
        <v>4.0985931703070913E-4</v>
      </c>
      <c r="BC38" s="4">
        <f t="shared" ca="1" si="7"/>
        <v>4.0985079863268539E-4</v>
      </c>
      <c r="BD38" s="4">
        <f t="shared" ca="1" si="7"/>
        <v>4.0984228041170628E-4</v>
      </c>
      <c r="BE38" s="4">
        <f t="shared" ca="1" si="7"/>
        <v>4.0983376236776746E-4</v>
      </c>
      <c r="BF38" s="4">
        <f t="shared" ca="1" si="7"/>
        <v>4.0982524450086443E-4</v>
      </c>
      <c r="BG38" s="4">
        <f t="shared" ca="1" si="7"/>
        <v>4.0981672681099514E-4</v>
      </c>
      <c r="BH38" s="4">
        <f t="shared" ca="1" si="7"/>
        <v>4.0980820929815498E-4</v>
      </c>
      <c r="BI38" s="4">
        <f t="shared" ca="1" si="7"/>
        <v>4.0979969196233999E-4</v>
      </c>
      <c r="BJ38" s="4">
        <f t="shared" ca="1" si="7"/>
        <v>4.0979117480354686E-4</v>
      </c>
      <c r="BK38" s="4">
        <f t="shared" ca="1" si="7"/>
        <v>4.0978265782177223E-4</v>
      </c>
      <c r="BL38" s="4">
        <f t="shared" ca="1" si="7"/>
        <v>4.0977414101701183E-4</v>
      </c>
      <c r="BM38" s="4">
        <f t="shared" ca="1" si="7"/>
        <v>4.0976562438926217E-4</v>
      </c>
      <c r="BN38" s="4">
        <f t="shared" ca="1" si="7"/>
        <v>4.0975710793852006E-4</v>
      </c>
      <c r="BO38" s="4">
        <f t="shared" ca="1" si="7"/>
        <v>4.0974859166478101E-4</v>
      </c>
    </row>
    <row r="39" spans="1:67" x14ac:dyDescent="0.2">
      <c r="A39" s="1">
        <v>36</v>
      </c>
      <c r="B39" s="4">
        <f>'Deaths female'!B39/'Counts female'!B39</f>
        <v>6.7917864662335014E-4</v>
      </c>
      <c r="C39" s="4">
        <f>'Deaths female'!C39/(0.5*('Counts female'!C39+'Counts female'!B39))</f>
        <v>6.553154848763092E-4</v>
      </c>
      <c r="D39" s="4">
        <f>'Deaths female'!D39/(0.5*('Counts female'!D39+'Counts female'!C39))</f>
        <v>6.6707518557876529E-4</v>
      </c>
      <c r="E39" s="4">
        <f>'Deaths female'!E39/(0.5*('Counts female'!E39+'Counts female'!D39))</f>
        <v>6.2700592912481726E-4</v>
      </c>
      <c r="F39" s="4">
        <f>'Deaths female'!F39/(0.5*('Counts female'!F39+'Counts female'!E39))</f>
        <v>5.7080526548309283E-4</v>
      </c>
      <c r="G39" s="4">
        <f>'Deaths female'!G39/(0.5*('Counts female'!G39+'Counts female'!F39))</f>
        <v>6.7166599881695189E-4</v>
      </c>
      <c r="H39" s="4">
        <f>'Deaths female'!H39/(0.5*('Counts female'!H39+'Counts female'!G39))</f>
        <v>5.2282827364377206E-4</v>
      </c>
      <c r="I39" s="4">
        <f>'Deaths female'!I39/(0.5*('Counts female'!I39+'Counts female'!H39))</f>
        <v>5.5721455507202588E-4</v>
      </c>
      <c r="J39" s="4">
        <f>'Deaths female'!J39/(0.5*('Counts female'!J39+'Counts female'!I39))</f>
        <v>4.9239455575752849E-4</v>
      </c>
      <c r="K39" s="4">
        <f>'Deaths female'!K39/(0.5*('Counts female'!K39+'Counts female'!J39))</f>
        <v>5.2377730734815919E-4</v>
      </c>
      <c r="L39" s="4">
        <f>'Deaths female'!L39/(0.5*('Counts female'!L39+'Counts female'!K39))</f>
        <v>5.4706624137675249E-4</v>
      </c>
      <c r="M39" s="4">
        <f>'Deaths female'!M39/(0.5*('Counts female'!M39+'Counts female'!L39))</f>
        <v>4.9243722632318369E-4</v>
      </c>
      <c r="N39" s="4">
        <f>'Deaths female'!N39/(0.5*('Counts female'!N39+'Counts female'!M39))</f>
        <v>4.3762587960315287E-4</v>
      </c>
      <c r="O39" s="4">
        <f>'Deaths female'!O39/(0.5*('Counts female'!O39+'Counts female'!N39))</f>
        <v>4.1180990453041114E-4</v>
      </c>
      <c r="P39" s="4">
        <f>'Deaths female'!P39/(0.5*('Counts female'!P39+'Counts female'!O39))</f>
        <v>4.3014840119841346E-4</v>
      </c>
      <c r="Q39" s="4">
        <f>'Deaths female'!Q39/(0.5*('Counts female'!Q39+'Counts female'!P39))</f>
        <v>4.4780797993820251E-4</v>
      </c>
      <c r="R39" s="4">
        <f>'Deaths female'!R39/(0.5*('Counts female'!R39+'Counts female'!Q39))</f>
        <v>4.9942712770645434E-4</v>
      </c>
      <c r="S39" s="4">
        <f>'Deaths female'!S39/(0.5*('Counts female'!S39+'Counts female'!R39))</f>
        <v>3.8614697719319417E-4</v>
      </c>
      <c r="T39" s="4">
        <f>'Deaths female'!T39/(0.5*('Counts female'!T39+'Counts female'!S39))</f>
        <v>3.6187765601083678E-4</v>
      </c>
      <c r="U39" s="4">
        <f>'Deaths female'!U39/(0.5*('Counts female'!U39+'Counts female'!T39))</f>
        <v>3.743547306616227E-4</v>
      </c>
      <c r="V39" s="4">
        <f>'Deaths female'!V39/(0.5*('Counts female'!V39+'Counts female'!U39))</f>
        <v>5.0271660318258282E-4</v>
      </c>
      <c r="W39" s="4">
        <f>'Deaths female'!W39/(0.5*('Counts female'!W39+'Counts female'!V39))</f>
        <v>5.0794845263851004E-4</v>
      </c>
      <c r="X39" s="4">
        <f>'Deaths female'!X39/(0.5*('Counts female'!X39+'Counts female'!W39))</f>
        <v>3.8265480436773129E-4</v>
      </c>
      <c r="Y39" s="4">
        <f>'Deaths female'!Y39/(0.5*('Counts female'!Y39+'Counts female'!X39))</f>
        <v>3.9075508980706468E-4</v>
      </c>
      <c r="Z39" s="4">
        <f>'Deaths female'!Z39/(0.5*('Counts female'!Z39+'Counts female'!Y39))</f>
        <v>4.7279254038436284E-4</v>
      </c>
      <c r="AA39" s="4">
        <f ca="1">'Deaths female'!AA39/(0.5*('Counts female'!AA39+'Counts female'!Z39))</f>
        <v>4.9679202827984192E-4</v>
      </c>
      <c r="AH39" cm="1">
        <f t="array" aca="1" ref="AH39:AI39" ca="1">LINEST(LOG10( INDIRECT( AH$1 &amp; ROW() ):U39),INDIRECT( AH$1 &amp; "$2"):U$2,TRUE,FALSE)</f>
        <v>-1.4680517068900308E-2</v>
      </c>
      <c r="AI39">
        <f ca="1"/>
        <v>26.212698693347459</v>
      </c>
      <c r="AK39" s="4">
        <f t="shared" ca="1" si="8"/>
        <v>7.1066439197130216E-4</v>
      </c>
      <c r="AL39" s="4">
        <f t="shared" ca="1" si="8"/>
        <v>6.8704318881489246E-4</v>
      </c>
      <c r="AM39" s="4">
        <f t="shared" ca="1" si="8"/>
        <v>6.6420711186553625E-4</v>
      </c>
      <c r="AN39" s="4">
        <f t="shared" ca="1" si="8"/>
        <v>6.4213006494358825E-4</v>
      </c>
      <c r="AO39" s="4">
        <f t="shared" ca="1" si="8"/>
        <v>6.207868192593623E-4</v>
      </c>
      <c r="AP39" s="4">
        <f t="shared" ca="1" si="8"/>
        <v>6.0015298458267153E-4</v>
      </c>
      <c r="AQ39" s="4">
        <f t="shared" ca="1" si="8"/>
        <v>5.8020498137059413E-4</v>
      </c>
      <c r="AR39" s="4">
        <f t="shared" ca="1" si="8"/>
        <v>5.6092001382170758E-4</v>
      </c>
      <c r="AS39" s="4">
        <f t="shared" ca="1" si="8"/>
        <v>5.4227604382593242E-4</v>
      </c>
      <c r="AT39" s="4">
        <f t="shared" ca="1" si="8"/>
        <v>5.2425176578023609E-4</v>
      </c>
      <c r="AU39" s="4">
        <f t="shared" ca="1" si="8"/>
        <v>5.068265822414194E-4</v>
      </c>
      <c r="AV39" s="4">
        <f t="shared" ca="1" si="8"/>
        <v>4.8998058038816092E-4</v>
      </c>
      <c r="AW39" s="4">
        <f t="shared" ca="1" si="8"/>
        <v>4.7369450926542013E-4</v>
      </c>
      <c r="AX39" s="4">
        <f t="shared" ca="1" si="8"/>
        <v>4.5794975778519378E-4</v>
      </c>
      <c r="AY39" s="4">
        <f t="shared" ca="1" si="8"/>
        <v>4.4272833345848845E-4</v>
      </c>
      <c r="AZ39" s="4">
        <f t="shared" ca="1" si="6"/>
        <v>4.2801284183421705E-4</v>
      </c>
      <c r="BA39" s="4">
        <f t="shared" ca="1" si="7"/>
        <v>4.1378646662147586E-4</v>
      </c>
      <c r="BB39" s="4">
        <f t="shared" ca="1" si="7"/>
        <v>4.0003295047255709E-4</v>
      </c>
      <c r="BC39" s="4">
        <f t="shared" ca="1" si="7"/>
        <v>3.8673657640468087E-4</v>
      </c>
      <c r="BD39" s="4">
        <f t="shared" ca="1" si="7"/>
        <v>3.7388214983923951E-4</v>
      </c>
      <c r="BE39" s="4">
        <f t="shared" ca="1" si="7"/>
        <v>3.6145498123802371E-4</v>
      </c>
      <c r="BF39" s="4">
        <f t="shared" ca="1" si="7"/>
        <v>3.4944086931659171E-4</v>
      </c>
      <c r="BG39" s="4">
        <f t="shared" ca="1" si="7"/>
        <v>3.3782608481559341E-4</v>
      </c>
      <c r="BH39" s="4">
        <f t="shared" ca="1" si="7"/>
        <v>3.2659735481150752E-4</v>
      </c>
      <c r="BI39" s="4">
        <f t="shared" ca="1" si="7"/>
        <v>3.1574184754885859E-4</v>
      </c>
      <c r="BJ39" s="4">
        <f t="shared" ca="1" si="7"/>
        <v>3.0524715777659726E-4</v>
      </c>
      <c r="BK39" s="4">
        <f t="shared" ca="1" si="7"/>
        <v>2.9510129257184531E-4</v>
      </c>
      <c r="BL39" s="4">
        <f t="shared" ca="1" si="7"/>
        <v>2.852926576348637E-4</v>
      </c>
      <c r="BM39" s="4">
        <f t="shared" ca="1" si="7"/>
        <v>2.7581004403953182E-4</v>
      </c>
      <c r="BN39" s="4">
        <f t="shared" ca="1" si="7"/>
        <v>2.6664261542422697E-4</v>
      </c>
      <c r="BO39" s="4">
        <f t="shared" ca="1" si="7"/>
        <v>2.5777989560844892E-4</v>
      </c>
    </row>
    <row r="40" spans="1:67" x14ac:dyDescent="0.2">
      <c r="A40" s="1">
        <v>37</v>
      </c>
      <c r="B40" s="4">
        <f>'Deaths female'!B40/'Counts female'!B40</f>
        <v>9.1087229417347905E-4</v>
      </c>
      <c r="C40" s="4">
        <f>'Deaths female'!C40/(0.5*('Counts female'!C40+'Counts female'!B40))</f>
        <v>7.1376503462519745E-4</v>
      </c>
      <c r="D40" s="4">
        <f>'Deaths female'!D40/(0.5*('Counts female'!D40+'Counts female'!C40))</f>
        <v>7.3034071154965362E-4</v>
      </c>
      <c r="E40" s="4">
        <f>'Deaths female'!E40/(0.5*('Counts female'!E40+'Counts female'!D40))</f>
        <v>6.7432712616505514E-4</v>
      </c>
      <c r="F40" s="4">
        <f>'Deaths female'!F40/(0.5*('Counts female'!F40+'Counts female'!E40))</f>
        <v>6.3522187672774471E-4</v>
      </c>
      <c r="G40" s="4">
        <f>'Deaths female'!G40/(0.5*('Counts female'!G40+'Counts female'!F40))</f>
        <v>6.7366178261874269E-4</v>
      </c>
      <c r="H40" s="4">
        <f>'Deaths female'!H40/(0.5*('Counts female'!H40+'Counts female'!G40))</f>
        <v>5.8927519151443723E-4</v>
      </c>
      <c r="I40" s="4">
        <f>'Deaths female'!I40/(0.5*('Counts female'!I40+'Counts female'!H40))</f>
        <v>5.6218827989379199E-4</v>
      </c>
      <c r="J40" s="4">
        <f>'Deaths female'!J40/(0.5*('Counts female'!J40+'Counts female'!I40))</f>
        <v>5.4238673746516734E-4</v>
      </c>
      <c r="K40" s="4">
        <f>'Deaths female'!K40/(0.5*('Counts female'!K40+'Counts female'!J40))</f>
        <v>5.7450274735420962E-4</v>
      </c>
      <c r="L40" s="4">
        <f>'Deaths female'!L40/(0.5*('Counts female'!L40+'Counts female'!K40))</f>
        <v>5.145221702370726E-4</v>
      </c>
      <c r="M40" s="4">
        <f>'Deaths female'!M40/(0.5*('Counts female'!M40+'Counts female'!L40))</f>
        <v>6.7588524764713239E-4</v>
      </c>
      <c r="N40" s="4">
        <f>'Deaths female'!N40/(0.5*('Counts female'!N40+'Counts female'!M40))</f>
        <v>6.0765354102867064E-4</v>
      </c>
      <c r="O40" s="4">
        <f>'Deaths female'!O40/(0.5*('Counts female'!O40+'Counts female'!N40))</f>
        <v>4.7723917139348866E-4</v>
      </c>
      <c r="P40" s="4">
        <f>'Deaths female'!P40/(0.5*('Counts female'!P40+'Counts female'!O40))</f>
        <v>4.7173598843744982E-4</v>
      </c>
      <c r="Q40" s="4">
        <f>'Deaths female'!Q40/(0.5*('Counts female'!Q40+'Counts female'!P40))</f>
        <v>4.7936244794423416E-4</v>
      </c>
      <c r="R40" s="4">
        <f>'Deaths female'!R40/(0.5*('Counts female'!R40+'Counts female'!Q40))</f>
        <v>5.5561894462165826E-4</v>
      </c>
      <c r="S40" s="4">
        <f>'Deaths female'!S40/(0.5*('Counts female'!S40+'Counts female'!R40))</f>
        <v>4.8741969760481962E-4</v>
      </c>
      <c r="T40" s="4">
        <f>'Deaths female'!T40/(0.5*('Counts female'!T40+'Counts female'!S40))</f>
        <v>5.1845806730353803E-4</v>
      </c>
      <c r="U40" s="4">
        <f>'Deaths female'!U40/(0.5*('Counts female'!U40+'Counts female'!T40))</f>
        <v>3.691219753853925E-4</v>
      </c>
      <c r="V40" s="4">
        <f>'Deaths female'!V40/(0.5*('Counts female'!V40+'Counts female'!U40))</f>
        <v>5.6720110702009161E-4</v>
      </c>
      <c r="W40" s="4">
        <f>'Deaths female'!W40/(0.5*('Counts female'!W40+'Counts female'!V40))</f>
        <v>4.6135879777586613E-4</v>
      </c>
      <c r="X40" s="4">
        <f>'Deaths female'!X40/(0.5*('Counts female'!X40+'Counts female'!W40))</f>
        <v>5.5919289825019224E-4</v>
      </c>
      <c r="Y40" s="4">
        <f>'Deaths female'!Y40/(0.5*('Counts female'!Y40+'Counts female'!X40))</f>
        <v>5.0315482568156144E-4</v>
      </c>
      <c r="Z40" s="4">
        <f>'Deaths female'!Z40/(0.5*('Counts female'!Z40+'Counts female'!Y40))</f>
        <v>4.830270868416835E-4</v>
      </c>
      <c r="AA40" s="4">
        <f ca="1">'Deaths female'!AA40/(0.5*('Counts female'!AA40+'Counts female'!Z40))</f>
        <v>5.116155378619325E-4</v>
      </c>
      <c r="AH40" cm="1">
        <f t="array" aca="1" ref="AH40:AI40" ca="1">LINEST(LOG10( INDIRECT( AH$1 &amp; ROW() ):U40),INDIRECT( AH$1 &amp; "$2"):U$2,TRUE,FALSE)</f>
        <v>-1.4411514773174023E-2</v>
      </c>
      <c r="AI40">
        <f ca="1"/>
        <v>25.7392560959841</v>
      </c>
      <c r="AK40" s="4">
        <f t="shared" ca="1" si="8"/>
        <v>8.2456813865919483E-4</v>
      </c>
      <c r="AL40" s="4">
        <f t="shared" ca="1" si="8"/>
        <v>7.9765489531611136E-4</v>
      </c>
      <c r="AM40" s="4">
        <f t="shared" ca="1" si="8"/>
        <v>7.7162007867094323E-4</v>
      </c>
      <c r="AN40" s="4">
        <f t="shared" ca="1" si="8"/>
        <v>7.4643501758011742E-4</v>
      </c>
      <c r="AO40" s="4">
        <f t="shared" ca="1" si="8"/>
        <v>7.2207197670323578E-4</v>
      </c>
      <c r="AP40" s="4">
        <f t="shared" ca="1" si="8"/>
        <v>6.9850412595917144E-4</v>
      </c>
      <c r="AQ40" s="4">
        <f t="shared" ca="1" si="8"/>
        <v>6.7570551097914568E-4</v>
      </c>
      <c r="AR40" s="4">
        <f t="shared" ca="1" si="8"/>
        <v>6.5365102452419875E-4</v>
      </c>
      <c r="AS40" s="4">
        <f t="shared" ca="1" si="8"/>
        <v>6.3231637883550936E-4</v>
      </c>
      <c r="AT40" s="4">
        <f t="shared" ca="1" si="8"/>
        <v>6.116780788872658E-4</v>
      </c>
      <c r="AU40" s="4">
        <f t="shared" ca="1" si="8"/>
        <v>5.9171339651245081E-4</v>
      </c>
      <c r="AV40" s="4">
        <f t="shared" ca="1" si="8"/>
        <v>5.7240034537322875E-4</v>
      </c>
      <c r="AW40" s="4">
        <f t="shared" ca="1" si="8"/>
        <v>5.5371765674819729E-4</v>
      </c>
      <c r="AX40" s="4">
        <f t="shared" ca="1" si="8"/>
        <v>5.3564475610998099E-4</v>
      </c>
      <c r="AY40" s="4">
        <f t="shared" ca="1" si="8"/>
        <v>5.1816174046730482E-4</v>
      </c>
      <c r="AZ40" s="4">
        <f t="shared" ca="1" si="6"/>
        <v>5.0124935644656307E-4</v>
      </c>
      <c r="BA40" s="4">
        <f t="shared" ca="1" si="7"/>
        <v>4.8488897908885523E-4</v>
      </c>
      <c r="BB40" s="4">
        <f t="shared" ca="1" si="7"/>
        <v>4.6906259133899862E-4</v>
      </c>
      <c r="BC40" s="4">
        <f t="shared" ca="1" si="7"/>
        <v>4.5375276420407158E-4</v>
      </c>
      <c r="BD40" s="4">
        <f t="shared" ca="1" si="7"/>
        <v>4.3894263755950362E-4</v>
      </c>
      <c r="BE40" s="4">
        <f t="shared" ca="1" si="7"/>
        <v>4.2461590158168229E-4</v>
      </c>
      <c r="BF40" s="4">
        <f t="shared" ca="1" si="7"/>
        <v>4.1075677878657827E-4</v>
      </c>
      <c r="BG40" s="4">
        <f t="shared" ca="1" si="7"/>
        <v>3.9735000665458669E-4</v>
      </c>
      <c r="BH40" s="4">
        <f t="shared" ca="1" si="7"/>
        <v>3.8438082082252478E-4</v>
      </c>
      <c r="BI40" s="4">
        <f t="shared" ca="1" si="7"/>
        <v>3.7183493882418281E-4</v>
      </c>
      <c r="BJ40" s="4">
        <f t="shared" ca="1" si="7"/>
        <v>3.5969854436161453E-4</v>
      </c>
      <c r="BK40" s="4">
        <f t="shared" ca="1" si="7"/>
        <v>3.479582720897606E-4</v>
      </c>
      <c r="BL40" s="4">
        <f t="shared" ca="1" si="7"/>
        <v>3.3660119289771414E-4</v>
      </c>
      <c r="BM40" s="4">
        <f t="shared" ca="1" si="7"/>
        <v>3.2561479967039788E-4</v>
      </c>
      <c r="BN40" s="4">
        <f t="shared" ca="1" si="7"/>
        <v>3.1498699351493738E-4</v>
      </c>
      <c r="BO40" s="4">
        <f t="shared" ca="1" si="7"/>
        <v>3.0470607043663761E-4</v>
      </c>
    </row>
    <row r="41" spans="1:67" x14ac:dyDescent="0.2">
      <c r="A41" s="1">
        <v>38</v>
      </c>
      <c r="B41" s="4">
        <f>'Deaths female'!B41/'Counts female'!B41</f>
        <v>8.7549391802897649E-4</v>
      </c>
      <c r="C41" s="4">
        <f>'Deaths female'!C41/(0.5*('Counts female'!C41+'Counts female'!B41))</f>
        <v>1.0079830720400116E-3</v>
      </c>
      <c r="D41" s="4">
        <f>'Deaths female'!D41/(0.5*('Counts female'!D41+'Counts female'!C41))</f>
        <v>6.7505043916202723E-4</v>
      </c>
      <c r="E41" s="4">
        <f>'Deaths female'!E41/(0.5*('Counts female'!E41+'Counts female'!D41))</f>
        <v>7.6053145938381739E-4</v>
      </c>
      <c r="F41" s="4">
        <f>'Deaths female'!F41/(0.5*('Counts female'!F41+'Counts female'!E41))</f>
        <v>7.2123214368805541E-4</v>
      </c>
      <c r="G41" s="4">
        <f>'Deaths female'!G41/(0.5*('Counts female'!G41+'Counts female'!F41))</f>
        <v>6.520389966455343E-4</v>
      </c>
      <c r="H41" s="4">
        <f>'Deaths female'!H41/(0.5*('Counts female'!H41+'Counts female'!G41))</f>
        <v>6.9915237593973147E-4</v>
      </c>
      <c r="I41" s="4">
        <f>'Deaths female'!I41/(0.5*('Counts female'!I41+'Counts female'!H41))</f>
        <v>5.8342833235455554E-4</v>
      </c>
      <c r="J41" s="4">
        <f>'Deaths female'!J41/(0.5*('Counts female'!J41+'Counts female'!I41))</f>
        <v>7.0789454654787232E-4</v>
      </c>
      <c r="K41" s="4">
        <f>'Deaths female'!K41/(0.5*('Counts female'!K41+'Counts female'!J41))</f>
        <v>6.3683000176897224E-4</v>
      </c>
      <c r="L41" s="4">
        <f>'Deaths female'!L41/(0.5*('Counts female'!L41+'Counts female'!K41))</f>
        <v>5.2484182989384251E-4</v>
      </c>
      <c r="M41" s="4">
        <f>'Deaths female'!M41/(0.5*('Counts female'!M41+'Counts female'!L41))</f>
        <v>6.6211607068960264E-4</v>
      </c>
      <c r="N41" s="4">
        <f>'Deaths female'!N41/(0.5*('Counts female'!N41+'Counts female'!M41))</f>
        <v>5.4585152838427945E-4</v>
      </c>
      <c r="O41" s="4">
        <f>'Deaths female'!O41/(0.5*('Counts female'!O41+'Counts female'!N41))</f>
        <v>5.786506830489104E-4</v>
      </c>
      <c r="P41" s="4">
        <f>'Deaths female'!P41/(0.5*('Counts female'!P41+'Counts female'!O41))</f>
        <v>4.8709206039941551E-4</v>
      </c>
      <c r="Q41" s="4">
        <f>'Deaths female'!Q41/(0.5*('Counts female'!Q41+'Counts female'!P41))</f>
        <v>3.9091865884829349E-4</v>
      </c>
      <c r="R41" s="4">
        <f>'Deaths female'!R41/(0.5*('Counts female'!R41+'Counts female'!Q41))</f>
        <v>5.2797784485420841E-4</v>
      </c>
      <c r="S41" s="4">
        <f>'Deaths female'!S41/(0.5*('Counts female'!S41+'Counts female'!R41))</f>
        <v>5.5338975932486454E-4</v>
      </c>
      <c r="T41" s="4">
        <f>'Deaths female'!T41/(0.5*('Counts female'!T41+'Counts female'!S41))</f>
        <v>4.363255570422945E-4</v>
      </c>
      <c r="U41" s="4">
        <f>'Deaths female'!U41/(0.5*('Counts female'!U41+'Counts female'!T41))</f>
        <v>5.2488428687312116E-4</v>
      </c>
      <c r="V41" s="4">
        <f>'Deaths female'!V41/(0.5*('Counts female'!V41+'Counts female'!U41))</f>
        <v>5.8851905451037139E-4</v>
      </c>
      <c r="W41" s="4">
        <f>'Deaths female'!W41/(0.5*('Counts female'!W41+'Counts female'!V41))</f>
        <v>7.0927843064860112E-4</v>
      </c>
      <c r="X41" s="4">
        <f>'Deaths female'!X41/(0.5*('Counts female'!X41+'Counts female'!W41))</f>
        <v>6.8568816426040915E-4</v>
      </c>
      <c r="Y41" s="4">
        <f>'Deaths female'!Y41/(0.5*('Counts female'!Y41+'Counts female'!X41))</f>
        <v>5.0564483506784839E-4</v>
      </c>
      <c r="Z41" s="4">
        <f>'Deaths female'!Z41/(0.5*('Counts female'!Z41+'Counts female'!Y41))</f>
        <v>6.0420813193062274E-4</v>
      </c>
      <c r="AA41" s="4">
        <f ca="1">'Deaths female'!AA41/(0.5*('Counts female'!AA41+'Counts female'!Z41))</f>
        <v>6.3455189653107455E-4</v>
      </c>
      <c r="AH41" cm="1">
        <f t="array" aca="1" ref="AH41:AI41" ca="1">LINEST(LOG10( INDIRECT( AH$1 &amp; ROW() ):U41),INDIRECT( AH$1 &amp; "$2"):U$2,TRUE,FALSE)</f>
        <v>-8.8041950969406889E-3</v>
      </c>
      <c r="AI41">
        <f ca="1"/>
        <v>14.450618229012232</v>
      </c>
      <c r="AK41" s="4">
        <f t="shared" ca="1" si="8"/>
        <v>6.9538935003632526E-4</v>
      </c>
      <c r="AL41" s="4">
        <f t="shared" ca="1" si="8"/>
        <v>6.814340646978459E-4</v>
      </c>
      <c r="AM41" s="4">
        <f t="shared" ca="1" si="8"/>
        <v>6.6775883827725464E-4</v>
      </c>
      <c r="AN41" s="4">
        <f t="shared" ca="1" si="8"/>
        <v>6.5435805046685136E-4</v>
      </c>
      <c r="AO41" s="4">
        <f t="shared" ca="1" si="8"/>
        <v>6.4122619374900637E-4</v>
      </c>
      <c r="AP41" s="4">
        <f t="shared" ca="1" si="8"/>
        <v>6.2835787113260883E-4</v>
      </c>
      <c r="AQ41" s="4">
        <f t="shared" ca="1" si="8"/>
        <v>6.1574779393503093E-4</v>
      </c>
      <c r="AR41" s="4">
        <f t="shared" ca="1" si="8"/>
        <v>6.0339077960852399E-4</v>
      </c>
      <c r="AS41" s="4">
        <f t="shared" ca="1" si="8"/>
        <v>5.9128174961028642E-4</v>
      </c>
      <c r="AT41" s="4">
        <f t="shared" ca="1" si="8"/>
        <v>5.7941572731527626E-4</v>
      </c>
      <c r="AU41" s="4">
        <f t="shared" ca="1" si="8"/>
        <v>5.677878359708591E-4</v>
      </c>
      <c r="AV41" s="4">
        <f t="shared" ca="1" si="8"/>
        <v>5.5639329669257705E-4</v>
      </c>
      <c r="AW41" s="4">
        <f t="shared" ca="1" si="8"/>
        <v>5.4522742650006282E-4</v>
      </c>
      <c r="AX41" s="4">
        <f t="shared" ca="1" si="8"/>
        <v>5.3428563639244494E-4</v>
      </c>
      <c r="AY41" s="4">
        <f t="shared" ca="1" si="8"/>
        <v>5.2356342946230133E-4</v>
      </c>
      <c r="AZ41" s="4">
        <f t="shared" ca="1" si="6"/>
        <v>5.1305639904753483E-4</v>
      </c>
      <c r="BA41" s="4">
        <f t="shared" ca="1" si="7"/>
        <v>5.0276022692026913E-4</v>
      </c>
      <c r="BB41" s="4">
        <f t="shared" ca="1" si="7"/>
        <v>4.9267068151215819E-4</v>
      </c>
      <c r="BC41" s="4">
        <f t="shared" ca="1" si="7"/>
        <v>4.827836161752453E-4</v>
      </c>
      <c r="BD41" s="4">
        <f t="shared" ca="1" si="7"/>
        <v>4.7309496747776882E-4</v>
      </c>
      <c r="BE41" s="4">
        <f t="shared" ca="1" si="7"/>
        <v>4.636007535341648E-4</v>
      </c>
      <c r="BF41" s="4">
        <f t="shared" ca="1" si="7"/>
        <v>4.5429707236854821E-4</v>
      </c>
      <c r="BG41" s="4">
        <f t="shared" ca="1" si="7"/>
        <v>4.4518010031108826E-4</v>
      </c>
      <c r="BH41" s="4">
        <f t="shared" ca="1" si="7"/>
        <v>4.3624609042651127E-4</v>
      </c>
      <c r="BI41" s="4">
        <f t="shared" ca="1" si="7"/>
        <v>4.2749137097419592E-4</v>
      </c>
      <c r="BJ41" s="4">
        <f t="shared" ca="1" si="7"/>
        <v>4.189123438991177E-4</v>
      </c>
      <c r="BK41" s="4">
        <f t="shared" ca="1" si="7"/>
        <v>4.1050548335312903E-4</v>
      </c>
      <c r="BL41" s="4">
        <f t="shared" ca="1" si="7"/>
        <v>4.0226733424586378E-4</v>
      </c>
      <c r="BM41" s="4">
        <f t="shared" ca="1" si="7"/>
        <v>3.9419451082477593E-4</v>
      </c>
      <c r="BN41" s="4">
        <f t="shared" ca="1" si="7"/>
        <v>3.8628369528362257E-4</v>
      </c>
      <c r="BO41" s="4">
        <f t="shared" ca="1" si="7"/>
        <v>3.7853163639890768E-4</v>
      </c>
    </row>
    <row r="42" spans="1:67" x14ac:dyDescent="0.2">
      <c r="A42" s="1">
        <v>39</v>
      </c>
      <c r="B42" s="4">
        <f>'Deaths female'!B42/'Counts female'!B42</f>
        <v>8.335215897671592E-4</v>
      </c>
      <c r="C42" s="4">
        <f>'Deaths female'!C42/(0.5*('Counts female'!C42+'Counts female'!B42))</f>
        <v>8.618413901268693E-4</v>
      </c>
      <c r="D42" s="4">
        <f>'Deaths female'!D42/(0.5*('Counts female'!D42+'Counts female'!C42))</f>
        <v>9.6864957948307939E-4</v>
      </c>
      <c r="E42" s="4">
        <f>'Deaths female'!E42/(0.5*('Counts female'!E42+'Counts female'!D42))</f>
        <v>1.0161445655223666E-3</v>
      </c>
      <c r="F42" s="4">
        <f>'Deaths female'!F42/(0.5*('Counts female'!F42+'Counts female'!E42))</f>
        <v>8.2185838923365514E-4</v>
      </c>
      <c r="G42" s="4">
        <f>'Deaths female'!G42/(0.5*('Counts female'!G42+'Counts female'!F42))</f>
        <v>8.1553714771707855E-4</v>
      </c>
      <c r="H42" s="4">
        <f>'Deaths female'!H42/(0.5*('Counts female'!H42+'Counts female'!G42))</f>
        <v>6.378881963120612E-4</v>
      </c>
      <c r="I42" s="4">
        <f>'Deaths female'!I42/(0.5*('Counts female'!I42+'Counts female'!H42))</f>
        <v>6.222799866091648E-4</v>
      </c>
      <c r="J42" s="4">
        <f>'Deaths female'!J42/(0.5*('Counts female'!J42+'Counts female'!I42))</f>
        <v>6.2305775206916714E-4</v>
      </c>
      <c r="K42" s="4">
        <f>'Deaths female'!K42/(0.5*('Counts female'!K42+'Counts female'!J42))</f>
        <v>7.1601863171886365E-4</v>
      </c>
      <c r="L42" s="4">
        <f>'Deaths female'!L42/(0.5*('Counts female'!L42+'Counts female'!K42))</f>
        <v>7.230601161611795E-4</v>
      </c>
      <c r="M42" s="4">
        <f>'Deaths female'!M42/(0.5*('Counts female'!M42+'Counts female'!L42))</f>
        <v>6.4755425316092544E-4</v>
      </c>
      <c r="N42" s="4">
        <f>'Deaths female'!N42/(0.5*('Counts female'!N42+'Counts female'!M42))</f>
        <v>6.4454596527290864E-4</v>
      </c>
      <c r="O42" s="4">
        <f>'Deaths female'!O42/(0.5*('Counts female'!O42+'Counts female'!N42))</f>
        <v>6.5691168238782771E-4</v>
      </c>
      <c r="P42" s="4">
        <f>'Deaths female'!P42/(0.5*('Counts female'!P42+'Counts female'!O42))</f>
        <v>5.7857814421060239E-4</v>
      </c>
      <c r="Q42" s="4">
        <f>'Deaths female'!Q42/(0.5*('Counts female'!Q42+'Counts female'!P42))</f>
        <v>6.3533978269394E-4</v>
      </c>
      <c r="R42" s="4">
        <f>'Deaths female'!R42/(0.5*('Counts female'!R42+'Counts female'!Q42))</f>
        <v>6.1991941047663806E-4</v>
      </c>
      <c r="S42" s="4">
        <f>'Deaths female'!S42/(0.5*('Counts female'!S42+'Counts female'!R42))</f>
        <v>7.3462256284001113E-4</v>
      </c>
      <c r="T42" s="4">
        <f>'Deaths female'!T42/(0.5*('Counts female'!T42+'Counts female'!S42))</f>
        <v>5.7036090077687085E-4</v>
      </c>
      <c r="U42" s="4">
        <f>'Deaths female'!U42/(0.5*('Counts female'!U42+'Counts female'!T42))</f>
        <v>5.1065141778030426E-4</v>
      </c>
      <c r="V42" s="4">
        <f>'Deaths female'!V42/(0.5*('Counts female'!V42+'Counts female'!U42))</f>
        <v>5.4040985821351875E-4</v>
      </c>
      <c r="W42" s="4">
        <f>'Deaths female'!W42/(0.5*('Counts female'!W42+'Counts female'!V42))</f>
        <v>4.6029478044897919E-4</v>
      </c>
      <c r="X42" s="4">
        <f>'Deaths female'!X42/(0.5*('Counts female'!X42+'Counts female'!W42))</f>
        <v>5.6748776053940195E-4</v>
      </c>
      <c r="Y42" s="4">
        <f>'Deaths female'!Y42/(0.5*('Counts female'!Y42+'Counts female'!X42))</f>
        <v>5.5399451169843919E-4</v>
      </c>
      <c r="Z42" s="4">
        <f>'Deaths female'!Z42/(0.5*('Counts female'!Z42+'Counts female'!Y42))</f>
        <v>5.3657948765753493E-4</v>
      </c>
      <c r="AA42" s="4">
        <f ca="1">'Deaths female'!AA42/(0.5*('Counts female'!AA42+'Counts female'!Z42))</f>
        <v>5.5705587221714127E-4</v>
      </c>
      <c r="AH42" cm="1">
        <f t="array" aca="1" ref="AH42:AI42" ca="1">LINEST(LOG10( INDIRECT( AH$1 &amp; ROW() ):U42),INDIRECT( AH$1 &amp; "$2"):U$2,TRUE,FALSE)</f>
        <v>-9.0675943055382405E-3</v>
      </c>
      <c r="AI42">
        <f ca="1"/>
        <v>15.065194059171235</v>
      </c>
      <c r="AK42" s="4">
        <f t="shared" ca="1" si="8"/>
        <v>8.511487155422018E-4</v>
      </c>
      <c r="AL42" s="4">
        <f t="shared" ca="1" si="8"/>
        <v>8.3356189592952775E-4</v>
      </c>
      <c r="AM42" s="4">
        <f t="shared" ca="1" si="8"/>
        <v>8.163384631356738E-4</v>
      </c>
      <c r="AN42" s="4">
        <f t="shared" ca="1" si="8"/>
        <v>7.9947090869789453E-4</v>
      </c>
      <c r="AO42" s="4">
        <f t="shared" ca="1" si="8"/>
        <v>7.8295187929667718E-4</v>
      </c>
      <c r="AP42" s="4">
        <f t="shared" ca="1" si="8"/>
        <v>7.6677417355012882E-4</v>
      </c>
      <c r="AQ42" s="4">
        <f t="shared" ca="1" si="8"/>
        <v>7.5093073887456518E-4</v>
      </c>
      <c r="AR42" s="4">
        <f t="shared" ca="1" si="8"/>
        <v>7.3541466840997471E-4</v>
      </c>
      <c r="AS42" s="4">
        <f t="shared" ca="1" si="8"/>
        <v>7.2021919800900982E-4</v>
      </c>
      <c r="AT42" s="4">
        <f t="shared" ca="1" si="8"/>
        <v>7.0533770328819602E-4</v>
      </c>
      <c r="AU42" s="4">
        <f t="shared" ca="1" si="8"/>
        <v>6.9076369674006327E-4</v>
      </c>
      <c r="AV42" s="4">
        <f t="shared" ca="1" si="8"/>
        <v>6.7649082490495497E-4</v>
      </c>
      <c r="AW42" s="4">
        <f t="shared" ca="1" si="8"/>
        <v>6.6251286560127065E-4</v>
      </c>
      <c r="AX42" s="4">
        <f t="shared" ca="1" si="8"/>
        <v>6.488237252129397E-4</v>
      </c>
      <c r="AY42" s="4">
        <f t="shared" ca="1" si="8"/>
        <v>6.3541743603294152E-4</v>
      </c>
      <c r="AZ42" s="4">
        <f t="shared" ca="1" si="6"/>
        <v>6.2228815366171684E-4</v>
      </c>
      <c r="BA42" s="4">
        <f t="shared" ca="1" si="7"/>
        <v>6.0943015445933237E-4</v>
      </c>
      <c r="BB42" s="4">
        <f t="shared" ca="1" si="7"/>
        <v>5.968378330502912E-4</v>
      </c>
      <c r="BC42" s="4">
        <f t="shared" ca="1" si="7"/>
        <v>5.8450569987989886E-4</v>
      </c>
      <c r="BD42" s="4">
        <f t="shared" ca="1" si="7"/>
        <v>5.7242837882112393E-4</v>
      </c>
      <c r="BE42" s="4">
        <f t="shared" ca="1" si="7"/>
        <v>5.6060060483089594E-4</v>
      </c>
      <c r="BF42" s="4">
        <f t="shared" ca="1" si="7"/>
        <v>5.4901722165485946E-4</v>
      </c>
      <c r="BG42" s="4">
        <f t="shared" ca="1" si="7"/>
        <v>5.3767317957950449E-4</v>
      </c>
      <c r="BH42" s="4">
        <f t="shared" ca="1" si="7"/>
        <v>5.2656353323078903E-4</v>
      </c>
      <c r="BI42" s="4">
        <f t="shared" ca="1" si="7"/>
        <v>5.1568343941822583E-4</v>
      </c>
      <c r="BJ42" s="4">
        <f t="shared" ca="1" si="7"/>
        <v>5.050281550235189E-4</v>
      </c>
      <c r="BK42" s="4">
        <f t="shared" ca="1" si="7"/>
        <v>4.9459303493282832E-4</v>
      </c>
      <c r="BL42" s="4">
        <f t="shared" ca="1" si="7"/>
        <v>4.8437353001175548E-4</v>
      </c>
      <c r="BM42" s="4">
        <f t="shared" ca="1" si="7"/>
        <v>4.7436518512217418E-4</v>
      </c>
      <c r="BN42" s="4">
        <f t="shared" ca="1" si="7"/>
        <v>4.6456363718003609E-4</v>
      </c>
      <c r="BO42" s="4">
        <f t="shared" ca="1" si="7"/>
        <v>4.5496461325330884E-4</v>
      </c>
    </row>
    <row r="43" spans="1:67" x14ac:dyDescent="0.2">
      <c r="A43" s="1">
        <v>40</v>
      </c>
      <c r="B43" s="4">
        <f>'Deaths female'!B43/'Counts female'!B43</f>
        <v>1.141871551428138E-3</v>
      </c>
      <c r="C43" s="4">
        <f>'Deaths female'!C43/(0.5*('Counts female'!C43+'Counts female'!B43))</f>
        <v>1.0088192873637502E-3</v>
      </c>
      <c r="D43" s="4">
        <f>'Deaths female'!D43/(0.5*('Counts female'!D43+'Counts female'!C43))</f>
        <v>8.9197071233556712E-4</v>
      </c>
      <c r="E43" s="4">
        <f>'Deaths female'!E43/(0.5*('Counts female'!E43+'Counts female'!D43))</f>
        <v>9.9155258687614808E-4</v>
      </c>
      <c r="F43" s="4">
        <f>'Deaths female'!F43/(0.5*('Counts female'!F43+'Counts female'!E43))</f>
        <v>9.3353319545376923E-4</v>
      </c>
      <c r="G43" s="4">
        <f>'Deaths female'!G43/(0.5*('Counts female'!G43+'Counts female'!F43))</f>
        <v>9.376822476929586E-4</v>
      </c>
      <c r="H43" s="4">
        <f>'Deaths female'!H43/(0.5*('Counts female'!H43+'Counts female'!G43))</f>
        <v>8.9558980429415842E-4</v>
      </c>
      <c r="I43" s="4">
        <f>'Deaths female'!I43/(0.5*('Counts female'!I43+'Counts female'!H43))</f>
        <v>6.8700300859938254E-4</v>
      </c>
      <c r="J43" s="4">
        <f>'Deaths female'!J43/(0.5*('Counts female'!J43+'Counts female'!I43))</f>
        <v>7.65424889723579E-4</v>
      </c>
      <c r="K43" s="4">
        <f>'Deaths female'!K43/(0.5*('Counts female'!K43+'Counts female'!J43))</f>
        <v>8.1578309404978591E-4</v>
      </c>
      <c r="L43" s="4">
        <f>'Deaths female'!L43/(0.5*('Counts female'!L43+'Counts female'!K43))</f>
        <v>7.6168133537971722E-4</v>
      </c>
      <c r="M43" s="4">
        <f>'Deaths female'!M43/(0.5*('Counts female'!M43+'Counts female'!L43))</f>
        <v>8.2522192575360442E-4</v>
      </c>
      <c r="N43" s="4">
        <f>'Deaths female'!N43/(0.5*('Counts female'!N43+'Counts female'!M43))</f>
        <v>7.3795896948129682E-4</v>
      </c>
      <c r="O43" s="4">
        <f>'Deaths female'!O43/(0.5*('Counts female'!O43+'Counts female'!N43))</f>
        <v>5.8380931219420811E-4</v>
      </c>
      <c r="P43" s="4">
        <f>'Deaths female'!P43/(0.5*('Counts female'!P43+'Counts female'!O43))</f>
        <v>6.4757252812314983E-4</v>
      </c>
      <c r="Q43" s="4">
        <f>'Deaths female'!Q43/(0.5*('Counts female'!Q43+'Counts female'!P43))</f>
        <v>6.2597507656156706E-4</v>
      </c>
      <c r="R43" s="4">
        <f>'Deaths female'!R43/(0.5*('Counts female'!R43+'Counts female'!Q43))</f>
        <v>7.4262204993390658E-4</v>
      </c>
      <c r="S43" s="4">
        <f>'Deaths female'!S43/(0.5*('Counts female'!S43+'Counts female'!R43))</f>
        <v>4.6838174108455286E-4</v>
      </c>
      <c r="T43" s="4">
        <f>'Deaths female'!T43/(0.5*('Counts female'!T43+'Counts female'!S43))</f>
        <v>5.9314033205972924E-4</v>
      </c>
      <c r="U43" s="4">
        <f>'Deaths female'!U43/(0.5*('Counts female'!U43+'Counts female'!T43))</f>
        <v>7.237659301859296E-4</v>
      </c>
      <c r="V43" s="4">
        <f>'Deaths female'!V43/(0.5*('Counts female'!V43+'Counts female'!U43))</f>
        <v>6.895527962802458E-4</v>
      </c>
      <c r="W43" s="4">
        <f>'Deaths female'!W43/(0.5*('Counts female'!W43+'Counts female'!V43))</f>
        <v>8.0152005921818787E-4</v>
      </c>
      <c r="X43" s="4">
        <f>'Deaths female'!X43/(0.5*('Counts female'!X43+'Counts female'!W43))</f>
        <v>5.8002434200517272E-4</v>
      </c>
      <c r="Y43" s="4">
        <f>'Deaths female'!Y43/(0.5*('Counts female'!Y43+'Counts female'!X43))</f>
        <v>6.9288229543362095E-4</v>
      </c>
      <c r="Z43" s="4">
        <f>'Deaths female'!Z43/(0.5*('Counts female'!Z43+'Counts female'!Y43))</f>
        <v>6.4089167537443399E-4</v>
      </c>
      <c r="AA43" s="4">
        <f ca="1">'Deaths female'!AA43/(0.5*('Counts female'!AA43+'Counts female'!Z43))</f>
        <v>6.0663648921965591E-4</v>
      </c>
      <c r="AH43" cm="1">
        <f t="array" aca="1" ref="AH43:AI43" ca="1">LINEST(LOG10( INDIRECT( AH$1 &amp; ROW() ):U43),INDIRECT( AH$1 &amp; "$2"):U$2,TRUE,FALSE)</f>
        <v>-1.1465890432609488E-2</v>
      </c>
      <c r="AI43">
        <f ca="1"/>
        <v>19.91949789175748</v>
      </c>
      <c r="AK43" s="4">
        <f t="shared" ca="1" si="8"/>
        <v>9.7211361684933705E-4</v>
      </c>
      <c r="AL43" s="4">
        <f t="shared" ca="1" si="8"/>
        <v>9.4678449283461274E-4</v>
      </c>
      <c r="AM43" s="4">
        <f t="shared" ca="1" si="8"/>
        <v>9.2211533748223458E-4</v>
      </c>
      <c r="AN43" s="4">
        <f t="shared" ca="1" si="8"/>
        <v>8.9808895483092907E-4</v>
      </c>
      <c r="AO43" s="4">
        <f t="shared" ca="1" si="8"/>
        <v>8.746885969726641E-4</v>
      </c>
      <c r="AP43" s="4">
        <f t="shared" ca="1" si="8"/>
        <v>8.5189795237827597E-4</v>
      </c>
      <c r="AQ43" s="4">
        <f t="shared" ca="1" si="8"/>
        <v>8.297011345272786E-4</v>
      </c>
      <c r="AR43" s="4">
        <f t="shared" ca="1" si="8"/>
        <v>8.0808267083400023E-4</v>
      </c>
      <c r="AS43" s="4">
        <f t="shared" ca="1" si="8"/>
        <v>7.8702749186218871E-4</v>
      </c>
      <c r="AT43" s="4">
        <f t="shared" ca="1" si="8"/>
        <v>7.6652092082064307E-4</v>
      </c>
      <c r="AU43" s="4">
        <f t="shared" ca="1" si="8"/>
        <v>7.4654866333260107E-4</v>
      </c>
      <c r="AV43" s="4">
        <f t="shared" ca="1" si="8"/>
        <v>7.2709679747162855E-4</v>
      </c>
      <c r="AW43" s="4">
        <f t="shared" ca="1" si="8"/>
        <v>7.0815176405716863E-4</v>
      </c>
      <c r="AX43" s="4">
        <f t="shared" ca="1" si="8"/>
        <v>6.8970035720291234E-4</v>
      </c>
      <c r="AY43" s="4">
        <f t="shared" ca="1" si="8"/>
        <v>6.7172971511149544E-4</v>
      </c>
      <c r="AZ43" s="4">
        <f t="shared" ca="1" si="6"/>
        <v>6.5422731110899453E-4</v>
      </c>
      <c r="BA43" s="4">
        <f t="shared" ca="1" si="7"/>
        <v>6.3718094491302803E-4</v>
      </c>
      <c r="BB43" s="4">
        <f t="shared" ca="1" si="7"/>
        <v>6.2057873412841907E-4</v>
      </c>
      <c r="BC43" s="4">
        <f t="shared" ca="1" si="7"/>
        <v>6.044091059643988E-4</v>
      </c>
      <c r="BD43" s="4">
        <f t="shared" ca="1" si="7"/>
        <v>5.8866078916762509E-4</v>
      </c>
      <c r="BE43" s="4">
        <f t="shared" ca="1" si="7"/>
        <v>5.7332280616543543E-4</v>
      </c>
      <c r="BF43" s="4">
        <f t="shared" ca="1" si="7"/>
        <v>5.5838446541376957E-4</v>
      </c>
      <c r="BG43" s="4">
        <f t="shared" ca="1" si="7"/>
        <v>5.4383535394447421E-4</v>
      </c>
      <c r="BH43" s="4">
        <f t="shared" ca="1" si="7"/>
        <v>5.2966533010683273E-4</v>
      </c>
      <c r="BI43" s="4">
        <f t="shared" ca="1" si="7"/>
        <v>5.1586451649817907E-4</v>
      </c>
      <c r="BJ43" s="4">
        <f t="shared" ca="1" si="7"/>
        <v>5.0242329307871201E-4</v>
      </c>
      <c r="BK43" s="4">
        <f t="shared" ca="1" si="7"/>
        <v>4.8933229046574356E-4</v>
      </c>
      <c r="BL43" s="4">
        <f t="shared" ca="1" si="7"/>
        <v>4.7658238340263031E-4</v>
      </c>
      <c r="BM43" s="4">
        <f t="shared" ca="1" si="7"/>
        <v>4.641646843979008E-4</v>
      </c>
      <c r="BN43" s="4">
        <f t="shared" ca="1" si="7"/>
        <v>4.520705375300946E-4</v>
      </c>
      <c r="BO43" s="4">
        <f t="shared" ca="1" si="7"/>
        <v>4.4029151241406484E-4</v>
      </c>
    </row>
    <row r="44" spans="1:67" x14ac:dyDescent="0.2">
      <c r="A44" s="1">
        <v>41</v>
      </c>
      <c r="B44" s="4">
        <f>'Deaths female'!B44/'Counts female'!B44</f>
        <v>1.1935755196859855E-3</v>
      </c>
      <c r="C44" s="4">
        <f>'Deaths female'!C44/(0.5*('Counts female'!C44+'Counts female'!B44))</f>
        <v>1.0791582565598833E-3</v>
      </c>
      <c r="D44" s="4">
        <f>'Deaths female'!D44/(0.5*('Counts female'!D44+'Counts female'!C44))</f>
        <v>1.0869608024606271E-3</v>
      </c>
      <c r="E44" s="4">
        <f>'Deaths female'!E44/(0.5*('Counts female'!E44+'Counts female'!D44))</f>
        <v>1.0394042817251008E-3</v>
      </c>
      <c r="F44" s="4">
        <f>'Deaths female'!F44/(0.5*('Counts female'!F44+'Counts female'!E44))</f>
        <v>1.0385254477198597E-3</v>
      </c>
      <c r="G44" s="4">
        <f>'Deaths female'!G44/(0.5*('Counts female'!G44+'Counts female'!F44))</f>
        <v>1.0719132130408504E-3</v>
      </c>
      <c r="H44" s="4">
        <f>'Deaths female'!H44/(0.5*('Counts female'!H44+'Counts female'!G44))</f>
        <v>9.8582023682611741E-4</v>
      </c>
      <c r="I44" s="4">
        <f>'Deaths female'!I44/(0.5*('Counts female'!I44+'Counts female'!H44))</f>
        <v>9.1366633998539698E-4</v>
      </c>
      <c r="J44" s="4">
        <f>'Deaths female'!J44/(0.5*('Counts female'!J44+'Counts female'!I44))</f>
        <v>9.7336308817245142E-4</v>
      </c>
      <c r="K44" s="4">
        <f>'Deaths female'!K44/(0.5*('Counts female'!K44+'Counts female'!J44))</f>
        <v>8.4513160752720026E-4</v>
      </c>
      <c r="L44" s="4">
        <f>'Deaths female'!L44/(0.5*('Counts female'!L44+'Counts female'!K44))</f>
        <v>8.0810257515353948E-4</v>
      </c>
      <c r="M44" s="4">
        <f>'Deaths female'!M44/(0.5*('Counts female'!M44+'Counts female'!L44))</f>
        <v>8.6053932207778361E-4</v>
      </c>
      <c r="N44" s="4">
        <f>'Deaths female'!N44/(0.5*('Counts female'!N44+'Counts female'!M44))</f>
        <v>8.6460654507154624E-4</v>
      </c>
      <c r="O44" s="4">
        <f>'Deaths female'!O44/(0.5*('Counts female'!O44+'Counts female'!N44))</f>
        <v>8.4486478062224704E-4</v>
      </c>
      <c r="P44" s="4">
        <f>'Deaths female'!P44/(0.5*('Counts female'!P44+'Counts female'!O44))</f>
        <v>9.0638522243477731E-4</v>
      </c>
      <c r="Q44" s="4">
        <f>'Deaths female'!Q44/(0.5*('Counts female'!Q44+'Counts female'!P44))</f>
        <v>6.4720131659239263E-4</v>
      </c>
      <c r="R44" s="4">
        <f>'Deaths female'!R44/(0.5*('Counts female'!R44+'Counts female'!Q44))</f>
        <v>6.2470866951469745E-4</v>
      </c>
      <c r="S44" s="4">
        <f>'Deaths female'!S44/(0.5*('Counts female'!S44+'Counts female'!R44))</f>
        <v>7.5993466535734201E-4</v>
      </c>
      <c r="T44" s="4">
        <f>'Deaths female'!T44/(0.5*('Counts female'!T44+'Counts female'!S44))</f>
        <v>7.1445582281495594E-4</v>
      </c>
      <c r="U44" s="4">
        <f>'Deaths female'!U44/(0.5*('Counts female'!U44+'Counts female'!T44))</f>
        <v>6.3907501265860118E-4</v>
      </c>
      <c r="V44" s="4">
        <f>'Deaths female'!V44/(0.5*('Counts female'!V44+'Counts female'!U44))</f>
        <v>7.5859251911069615E-4</v>
      </c>
      <c r="W44" s="4">
        <f>'Deaths female'!W44/(0.5*('Counts female'!W44+'Counts female'!V44))</f>
        <v>7.4365391490883092E-4</v>
      </c>
      <c r="X44" s="4">
        <f>'Deaths female'!X44/(0.5*('Counts female'!X44+'Counts female'!W44))</f>
        <v>6.7400268664959823E-4</v>
      </c>
      <c r="Y44" s="4">
        <f>'Deaths female'!Y44/(0.5*('Counts female'!Y44+'Counts female'!X44))</f>
        <v>7.2352610919136564E-4</v>
      </c>
      <c r="Z44" s="4">
        <f>'Deaths female'!Z44/(0.5*('Counts female'!Z44+'Counts female'!Y44))</f>
        <v>7.6123348017621145E-4</v>
      </c>
      <c r="AA44" s="4">
        <f ca="1">'Deaths female'!AA44/(0.5*('Counts female'!AA44+'Counts female'!Z44))</f>
        <v>7.2749168492300116E-4</v>
      </c>
      <c r="AH44" cm="1">
        <f t="array" aca="1" ref="AH44:AI44" ca="1">LINEST(LOG10( INDIRECT( AH$1 &amp; ROW() ):U44),INDIRECT( AH$1 &amp; "$2"):U$2,TRUE,FALSE)</f>
        <v>-1.3955230422386129E-2</v>
      </c>
      <c r="AI44">
        <f ca="1"/>
        <v>24.993829300943116</v>
      </c>
      <c r="AK44" s="4">
        <f t="shared" ca="1" si="8"/>
        <v>1.2116256428572718E-3</v>
      </c>
      <c r="AL44" s="4">
        <f t="shared" ca="1" si="8"/>
        <v>1.1733112255047965E-3</v>
      </c>
      <c r="AM44" s="4">
        <f t="shared" ca="1" si="8"/>
        <v>1.1362083990308349E-3</v>
      </c>
      <c r="AN44" s="4">
        <f t="shared" ca="1" si="8"/>
        <v>1.1002788501173646E-3</v>
      </c>
      <c r="AO44" s="4">
        <f t="shared" ca="1" si="8"/>
        <v>1.0654854770024771E-3</v>
      </c>
      <c r="AP44" s="4">
        <f t="shared" ca="1" si="8"/>
        <v>1.0317923511681609E-3</v>
      </c>
      <c r="AQ44" s="4">
        <f t="shared" ca="1" si="8"/>
        <v>9.9916468023960345E-4</v>
      </c>
      <c r="AR44" s="4">
        <f t="shared" ca="1" si="8"/>
        <v>9.6756877205770426E-4</v>
      </c>
      <c r="AS44" s="4">
        <f t="shared" ca="1" si="8"/>
        <v>9.3697199988769823E-4</v>
      </c>
      <c r="AT44" s="4">
        <f t="shared" ca="1" si="8"/>
        <v>9.0734276872796301E-4</v>
      </c>
      <c r="AU44" s="4">
        <f t="shared" ca="1" si="8"/>
        <v>8.7865048268422085E-4</v>
      </c>
      <c r="AV44" s="4">
        <f t="shared" ca="1" si="8"/>
        <v>8.508655133754432E-4</v>
      </c>
      <c r="AW44" s="4">
        <f t="shared" ca="1" si="8"/>
        <v>8.2395916933883438E-4</v>
      </c>
      <c r="AX44" s="4">
        <f t="shared" ca="1" si="8"/>
        <v>7.9790366640230084E-4</v>
      </c>
      <c r="AY44" s="4">
        <f t="shared" ca="1" si="8"/>
        <v>7.7267209899381105E-4</v>
      </c>
      <c r="AZ44" s="4">
        <f t="shared" ca="1" si="6"/>
        <v>7.4823841235802037E-4</v>
      </c>
      <c r="BA44" s="4">
        <f t="shared" ca="1" si="7"/>
        <v>7.2457737565147391E-4</v>
      </c>
      <c r="BB44" s="4">
        <f t="shared" ca="1" si="7"/>
        <v>7.0166455588859412E-4</v>
      </c>
      <c r="BC44" s="4">
        <f t="shared" ca="1" si="7"/>
        <v>6.7947629271156444E-4</v>
      </c>
      <c r="BD44" s="4">
        <f t="shared" ca="1" si="7"/>
        <v>6.5798967395804366E-4</v>
      </c>
      <c r="BE44" s="4">
        <f t="shared" ca="1" si="7"/>
        <v>6.3718251200148746E-4</v>
      </c>
      <c r="BF44" s="4">
        <f t="shared" ca="1" si="7"/>
        <v>6.1703332083964317E-4</v>
      </c>
      <c r="BG44" s="4">
        <f t="shared" ca="1" si="7"/>
        <v>5.975212939075598E-4</v>
      </c>
      <c r="BH44" s="4">
        <f t="shared" ca="1" si="7"/>
        <v>5.786262825922023E-4</v>
      </c>
      <c r="BI44" s="4">
        <f t="shared" ca="1" si="7"/>
        <v>5.6032877542648389E-4</v>
      </c>
      <c r="BJ44" s="4">
        <f t="shared" ca="1" si="7"/>
        <v>5.4260987794123089E-4</v>
      </c>
      <c r="BK44" s="4">
        <f t="shared" ca="1" si="7"/>
        <v>5.2545129315427529E-4</v>
      </c>
      <c r="BL44" s="4">
        <f t="shared" ca="1" si="7"/>
        <v>5.0883530267652795E-4</v>
      </c>
      <c r="BM44" s="4">
        <f t="shared" ca="1" si="7"/>
        <v>4.9274474841552154E-4</v>
      </c>
      <c r="BN44" s="4">
        <f t="shared" ca="1" si="7"/>
        <v>4.7716301485752955E-4</v>
      </c>
      <c r="BO44" s="4">
        <f t="shared" ca="1" si="7"/>
        <v>4.6207401190996979E-4</v>
      </c>
    </row>
    <row r="45" spans="1:67" x14ac:dyDescent="0.2">
      <c r="A45" s="1">
        <v>42</v>
      </c>
      <c r="B45" s="4">
        <f>'Deaths female'!B45/'Counts female'!B45</f>
        <v>1.2570452043314656E-3</v>
      </c>
      <c r="C45" s="4">
        <f>'Deaths female'!C45/(0.5*('Counts female'!C45+'Counts female'!B45))</f>
        <v>1.3458950201884253E-3</v>
      </c>
      <c r="D45" s="4">
        <f>'Deaths female'!D45/(0.5*('Counts female'!D45+'Counts female'!C45))</f>
        <v>1.262469886497565E-3</v>
      </c>
      <c r="E45" s="4">
        <f>'Deaths female'!E45/(0.5*('Counts female'!E45+'Counts female'!D45))</f>
        <v>1.2214149501189894E-3</v>
      </c>
      <c r="F45" s="4">
        <f>'Deaths female'!F45/(0.5*('Counts female'!F45+'Counts female'!E45))</f>
        <v>1.3666240890790428E-3</v>
      </c>
      <c r="G45" s="4">
        <f>'Deaths female'!G45/(0.5*('Counts female'!G45+'Counts female'!F45))</f>
        <v>1.1020515112748347E-3</v>
      </c>
      <c r="H45" s="4">
        <f>'Deaths female'!H45/(0.5*('Counts female'!H45+'Counts female'!G45))</f>
        <v>9.8300693439000225E-4</v>
      </c>
      <c r="I45" s="4">
        <f>'Deaths female'!I45/(0.5*('Counts female'!I45+'Counts female'!H45))</f>
        <v>9.5765627035019577E-4</v>
      </c>
      <c r="J45" s="4">
        <f>'Deaths female'!J45/(0.5*('Counts female'!J45+'Counts female'!I45))</f>
        <v>1.0014434869010411E-3</v>
      </c>
      <c r="K45" s="4">
        <f>'Deaths female'!K45/(0.5*('Counts female'!K45+'Counts female'!J45))</f>
        <v>9.9011861621022207E-4</v>
      </c>
      <c r="L45" s="4">
        <f>'Deaths female'!L45/(0.5*('Counts female'!L45+'Counts female'!K45))</f>
        <v>9.322020508445119E-4</v>
      </c>
      <c r="M45" s="4">
        <f>'Deaths female'!M45/(0.5*('Counts female'!M45+'Counts female'!L45))</f>
        <v>8.9273345749511302E-4</v>
      </c>
      <c r="N45" s="4">
        <f>'Deaths female'!N45/(0.5*('Counts female'!N45+'Counts female'!M45))</f>
        <v>8.760069318809392E-4</v>
      </c>
      <c r="O45" s="4">
        <f>'Deaths female'!O45/(0.5*('Counts female'!O45+'Counts female'!N45))</f>
        <v>7.2325622531003715E-4</v>
      </c>
      <c r="P45" s="4">
        <f>'Deaths female'!P45/(0.5*('Counts female'!P45+'Counts female'!O45))</f>
        <v>8.7755629277574336E-4</v>
      </c>
      <c r="Q45" s="4">
        <f>'Deaths female'!Q45/(0.5*('Counts female'!Q45+'Counts female'!P45))</f>
        <v>8.0134486573118363E-4</v>
      </c>
      <c r="R45" s="4">
        <f>'Deaths female'!R45/(0.5*('Counts female'!R45+'Counts female'!Q45))</f>
        <v>7.5696733039777705E-4</v>
      </c>
      <c r="S45" s="4">
        <f>'Deaths female'!S45/(0.5*('Counts female'!S45+'Counts female'!R45))</f>
        <v>8.5298064021468274E-4</v>
      </c>
      <c r="T45" s="4">
        <f>'Deaths female'!T45/(0.5*('Counts female'!T45+'Counts female'!S45))</f>
        <v>8.160416082901962E-4</v>
      </c>
      <c r="U45" s="4">
        <f>'Deaths female'!U45/(0.5*('Counts female'!U45+'Counts female'!T45))</f>
        <v>7.6025730266633099E-4</v>
      </c>
      <c r="V45" s="4">
        <f>'Deaths female'!V45/(0.5*('Counts female'!V45+'Counts female'!U45))</f>
        <v>7.3338874492739447E-4</v>
      </c>
      <c r="W45" s="4">
        <f>'Deaths female'!W45/(0.5*('Counts female'!W45+'Counts female'!V45))</f>
        <v>8.421949342458725E-4</v>
      </c>
      <c r="X45" s="4">
        <f>'Deaths female'!X45/(0.5*('Counts female'!X45+'Counts female'!W45))</f>
        <v>8.5206293904909771E-4</v>
      </c>
      <c r="Y45" s="4">
        <f>'Deaths female'!Y45/(0.5*('Counts female'!Y45+'Counts female'!X45))</f>
        <v>8.1487706236819013E-4</v>
      </c>
      <c r="Z45" s="4">
        <f>'Deaths female'!Z45/(0.5*('Counts female'!Z45+'Counts female'!Y45))</f>
        <v>1.042430165322909E-3</v>
      </c>
      <c r="AA45" s="4">
        <f ca="1">'Deaths female'!AA45/(0.5*('Counts female'!AA45+'Counts female'!Z45))</f>
        <v>1.0177286215753689E-3</v>
      </c>
      <c r="AH45" cm="1">
        <f t="array" aca="1" ref="AH45:AI45" ca="1">LINEST(LOG10( INDIRECT( AH$1 &amp; ROW() ):U45),INDIRECT( AH$1 &amp; "$2"):U$2,TRUE,FALSE)</f>
        <v>-6.714873582420634E-3</v>
      </c>
      <c r="AI45">
        <f ca="1"/>
        <v>10.444294356426326</v>
      </c>
      <c r="AK45" s="4">
        <f t="shared" ca="1" si="8"/>
        <v>1.0340634589433577E-3</v>
      </c>
      <c r="AL45" s="4">
        <f t="shared" ca="1" si="8"/>
        <v>1.0181981837266486E-3</v>
      </c>
      <c r="AM45" s="4">
        <f t="shared" ca="1" si="8"/>
        <v>1.002576323897575E-3</v>
      </c>
      <c r="AN45" s="4">
        <f t="shared" ca="1" si="8"/>
        <v>9.8719414481869203E-4</v>
      </c>
      <c r="AO45" s="4">
        <f t="shared" ca="1" si="8"/>
        <v>9.7204796915179872E-4</v>
      </c>
      <c r="AP45" s="4">
        <f t="shared" ca="1" si="8"/>
        <v>9.5713417597879707E-4</v>
      </c>
      <c r="AQ45" s="4">
        <f t="shared" ca="1" si="8"/>
        <v>9.4244919993608618E-4</v>
      </c>
      <c r="AR45" s="4">
        <f t="shared" ca="1" si="8"/>
        <v>9.2798953036219453E-4</v>
      </c>
      <c r="AS45" s="4">
        <f t="shared" ca="1" si="8"/>
        <v>9.1375171045850602E-4</v>
      </c>
      <c r="AT45" s="4">
        <f t="shared" ca="1" si="8"/>
        <v>8.9973233646285225E-4</v>
      </c>
      <c r="AU45" s="4">
        <f t="shared" ca="1" si="8"/>
        <v>8.8592805683581158E-4</v>
      </c>
      <c r="AV45" s="4">
        <f t="shared" ca="1" si="8"/>
        <v>8.7233557145946267E-4</v>
      </c>
      <c r="AW45" s="4">
        <f t="shared" ca="1" si="8"/>
        <v>8.589516308484342E-4</v>
      </c>
      <c r="AX45" s="4">
        <f t="shared" ca="1" si="8"/>
        <v>8.457730353730854E-4</v>
      </c>
      <c r="AY45" s="4">
        <f t="shared" ca="1" si="8"/>
        <v>8.3279663449457755E-4</v>
      </c>
      <c r="AZ45" s="4">
        <f t="shared" ca="1" si="6"/>
        <v>8.2001932601168278E-4</v>
      </c>
      <c r="BA45" s="4">
        <f t="shared" ca="1" si="7"/>
        <v>8.0743805531917378E-4</v>
      </c>
      <c r="BB45" s="4">
        <f t="shared" ca="1" si="7"/>
        <v>7.9504981467756666E-4</v>
      </c>
      <c r="BC45" s="4">
        <f t="shared" ca="1" si="7"/>
        <v>7.8285164249406727E-4</v>
      </c>
      <c r="BD45" s="4">
        <f t="shared" ca="1" si="7"/>
        <v>7.7084062261457552E-4</v>
      </c>
      <c r="BE45" s="4">
        <f t="shared" ca="1" si="7"/>
        <v>7.5901388362652645E-4</v>
      </c>
      <c r="BF45" s="4">
        <f t="shared" ca="1" si="7"/>
        <v>7.4736859817243757E-4</v>
      </c>
      <c r="BG45" s="4">
        <f t="shared" ca="1" si="7"/>
        <v>7.3590198227397956E-4</v>
      </c>
      <c r="BH45" s="4">
        <f t="shared" ca="1" si="7"/>
        <v>7.2461129466644023E-4</v>
      </c>
      <c r="BI45" s="4">
        <f t="shared" ca="1" si="7"/>
        <v>7.1349383614337616E-4</v>
      </c>
      <c r="BJ45" s="4">
        <f t="shared" ca="1" si="7"/>
        <v>7.0254694891132014E-4</v>
      </c>
      <c r="BK45" s="4">
        <f t="shared" ca="1" si="7"/>
        <v>6.9176801595441113E-4</v>
      </c>
      <c r="BL45" s="4">
        <f t="shared" ca="1" si="7"/>
        <v>6.811544604087503E-4</v>
      </c>
      <c r="BM45" s="4">
        <f t="shared" ca="1" si="7"/>
        <v>6.7070374494635615E-4</v>
      </c>
      <c r="BN45" s="4">
        <f t="shared" ca="1" si="7"/>
        <v>6.6041337116859303E-4</v>
      </c>
      <c r="BO45" s="4">
        <f t="shared" ca="1" si="7"/>
        <v>6.5028087900888189E-4</v>
      </c>
    </row>
    <row r="46" spans="1:67" x14ac:dyDescent="0.2">
      <c r="A46" s="1">
        <v>43</v>
      </c>
      <c r="B46" s="4">
        <f>'Deaths female'!B46/'Counts female'!B46</f>
        <v>1.2693322644219528E-3</v>
      </c>
      <c r="C46" s="4">
        <f>'Deaths female'!C46/(0.5*('Counts female'!C46+'Counts female'!B46))</f>
        <v>1.3250133536502047E-3</v>
      </c>
      <c r="D46" s="4">
        <f>'Deaths female'!D46/(0.5*('Counts female'!D46+'Counts female'!C46))</f>
        <v>1.2565360139434965E-3</v>
      </c>
      <c r="E46" s="4">
        <f>'Deaths female'!E46/(0.5*('Counts female'!E46+'Counts female'!D46))</f>
        <v>1.5032724161505831E-3</v>
      </c>
      <c r="F46" s="4">
        <f>'Deaths female'!F46/(0.5*('Counts female'!F46+'Counts female'!E46))</f>
        <v>1.2075150051496964E-3</v>
      </c>
      <c r="G46" s="4">
        <f>'Deaths female'!G46/(0.5*('Counts female'!G46+'Counts female'!F46))</f>
        <v>1.330169966162343E-3</v>
      </c>
      <c r="H46" s="4">
        <f>'Deaths female'!H46/(0.5*('Counts female'!H46+'Counts female'!G46))</f>
        <v>9.8860402161026601E-4</v>
      </c>
      <c r="I46" s="4">
        <f>'Deaths female'!I46/(0.5*('Counts female'!I46+'Counts female'!H46))</f>
        <v>1.1230289695636231E-3</v>
      </c>
      <c r="J46" s="4">
        <f>'Deaths female'!J46/(0.5*('Counts female'!J46+'Counts female'!I46))</f>
        <v>1.0517951532972242E-3</v>
      </c>
      <c r="K46" s="4">
        <f>'Deaths female'!K46/(0.5*('Counts female'!K46+'Counts female'!J46))</f>
        <v>1.2216753397784538E-3</v>
      </c>
      <c r="L46" s="4">
        <f>'Deaths female'!L46/(0.5*('Counts female'!L46+'Counts female'!K46))</f>
        <v>1.0141505696673902E-3</v>
      </c>
      <c r="M46" s="4">
        <f>'Deaths female'!M46/(0.5*('Counts female'!M46+'Counts female'!L46))</f>
        <v>1.1218955294043287E-3</v>
      </c>
      <c r="N46" s="4">
        <f>'Deaths female'!N46/(0.5*('Counts female'!N46+'Counts female'!M46))</f>
        <v>1.0777521170130869E-3</v>
      </c>
      <c r="O46" s="4">
        <f>'Deaths female'!O46/(0.5*('Counts female'!O46+'Counts female'!N46))</f>
        <v>9.4518318641070495E-4</v>
      </c>
      <c r="P46" s="4">
        <f>'Deaths female'!P46/(0.5*('Counts female'!P46+'Counts female'!O46))</f>
        <v>9.2782248711466861E-4</v>
      </c>
      <c r="Q46" s="4">
        <f>'Deaths female'!Q46/(0.5*('Counts female'!Q46+'Counts female'!P46))</f>
        <v>9.8380412459879245E-4</v>
      </c>
      <c r="R46" s="4">
        <f>'Deaths female'!R46/(0.5*('Counts female'!R46+'Counts female'!Q46))</f>
        <v>7.9177252636341493E-4</v>
      </c>
      <c r="S46" s="4">
        <f>'Deaths female'!S46/(0.5*('Counts female'!S46+'Counts female'!R46))</f>
        <v>9.1159801290049307E-4</v>
      </c>
      <c r="T46" s="4">
        <f>'Deaths female'!T46/(0.5*('Counts female'!T46+'Counts female'!S46))</f>
        <v>8.6911674816625916E-4</v>
      </c>
      <c r="U46" s="4">
        <f>'Deaths female'!U46/(0.5*('Counts female'!U46+'Counts female'!T46))</f>
        <v>8.0283144945343817E-4</v>
      </c>
      <c r="V46" s="4">
        <f>'Deaths female'!V46/(0.5*('Counts female'!V46+'Counts female'!U46))</f>
        <v>9.7284867781020608E-4</v>
      </c>
      <c r="W46" s="4">
        <f>'Deaths female'!W46/(0.5*('Counts female'!W46+'Counts female'!V46))</f>
        <v>9.0555014605647516E-4</v>
      </c>
      <c r="X46" s="4">
        <f>'Deaths female'!X46/(0.5*('Counts female'!X46+'Counts female'!W46))</f>
        <v>1.0771923750168312E-3</v>
      </c>
      <c r="Y46" s="4">
        <f>'Deaths female'!Y46/(0.5*('Counts female'!Y46+'Counts female'!X46))</f>
        <v>9.0887795736706485E-4</v>
      </c>
      <c r="Z46" s="4">
        <f>'Deaths female'!Z46/(0.5*('Counts female'!Z46+'Counts female'!Y46))</f>
        <v>8.2617316589557173E-4</v>
      </c>
      <c r="AA46" s="4">
        <f ca="1">'Deaths female'!AA46/(0.5*('Counts female'!AA46+'Counts female'!Z46))</f>
        <v>8.1035013271656446E-4</v>
      </c>
      <c r="AH46" cm="1">
        <f t="array" aca="1" ref="AH46:AI46" ca="1">LINEST(LOG10( INDIRECT( AH$1 &amp; ROW() ):U46),INDIRECT( AH$1 &amp; "$2"):U$2,TRUE,FALSE)</f>
        <v>-1.3686685786919676E-2</v>
      </c>
      <c r="AI46">
        <f ca="1"/>
        <v>24.544485473284247</v>
      </c>
      <c r="AK46" s="4">
        <f t="shared" ca="1" si="8"/>
        <v>1.4829069460192458E-3</v>
      </c>
      <c r="AL46" s="4">
        <f t="shared" ca="1" si="8"/>
        <v>1.4369022130395286E-3</v>
      </c>
      <c r="AM46" s="4">
        <f t="shared" ca="1" si="8"/>
        <v>1.3923247007375707E-3</v>
      </c>
      <c r="AN46" s="4">
        <f t="shared" ca="1" si="8"/>
        <v>1.3491301319546638E-3</v>
      </c>
      <c r="AO46" s="4">
        <f t="shared" ca="1" si="8"/>
        <v>1.3072756031576426E-3</v>
      </c>
      <c r="AP46" s="4">
        <f t="shared" ca="1" si="8"/>
        <v>1.2667195418244654E-3</v>
      </c>
      <c r="AQ46" s="4">
        <f t="shared" ca="1" si="8"/>
        <v>1.2274216651517282E-3</v>
      </c>
      <c r="AR46" s="4">
        <f t="shared" ca="1" si="8"/>
        <v>1.1893429400433243E-3</v>
      </c>
      <c r="AS46" s="4">
        <f t="shared" ca="1" si="8"/>
        <v>1.1524455443403206E-3</v>
      </c>
      <c r="AT46" s="4">
        <f t="shared" ca="1" si="8"/>
        <v>1.116692829253679E-3</v>
      </c>
      <c r="AU46" s="4">
        <f t="shared" ca="1" si="8"/>
        <v>1.0820492829623398E-3</v>
      </c>
      <c r="AV46" s="4">
        <f t="shared" ca="1" si="8"/>
        <v>1.0484804953406984E-3</v>
      </c>
      <c r="AW46" s="4">
        <f t="shared" ca="1" si="8"/>
        <v>1.0159531237803575E-3</v>
      </c>
      <c r="AX46" s="4">
        <f t="shared" ca="1" si="8"/>
        <v>9.8443486007211895E-4</v>
      </c>
      <c r="AY46" s="4">
        <f t="shared" ca="1" si="8"/>
        <v>9.5389439831549642E-4</v>
      </c>
      <c r="AZ46" s="4">
        <f t="shared" ca="1" si="6"/>
        <v>9.2430140382372835E-4</v>
      </c>
      <c r="BA46" s="4">
        <f t="shared" ca="1" si="7"/>
        <v>8.9562648299351341E-4</v>
      </c>
      <c r="BB46" s="4">
        <f t="shared" ca="1" si="7"/>
        <v>8.6784115410940823E-4</v>
      </c>
      <c r="BC46" s="4">
        <f t="shared" ca="1" si="7"/>
        <v>8.4091781905403754E-4</v>
      </c>
      <c r="BD46" s="4">
        <f t="shared" ca="1" si="7"/>
        <v>8.1482973589594866E-4</v>
      </c>
      <c r="BE46" s="4">
        <f t="shared" ca="1" si="7"/>
        <v>7.8955099232782015E-4</v>
      </c>
      <c r="BF46" s="4">
        <f t="shared" ca="1" si="7"/>
        <v>7.6505647992877268E-4</v>
      </c>
      <c r="BG46" s="4">
        <f t="shared" ca="1" si="7"/>
        <v>7.4132186922510907E-4</v>
      </c>
      <c r="BH46" s="4">
        <f t="shared" ca="1" si="7"/>
        <v>7.1832358552479454E-4</v>
      </c>
      <c r="BI46" s="4">
        <f t="shared" ca="1" si="7"/>
        <v>6.9603878550156836E-4</v>
      </c>
      <c r="BJ46" s="4">
        <f t="shared" ca="1" si="7"/>
        <v>6.7444533450554693E-4</v>
      </c>
      <c r="BK46" s="4">
        <f t="shared" ca="1" si="7"/>
        <v>6.5352178457773287E-4</v>
      </c>
      <c r="BL46" s="4">
        <f t="shared" ca="1" si="7"/>
        <v>6.3324735314653153E-4</v>
      </c>
      <c r="BM46" s="4">
        <f t="shared" ca="1" si="7"/>
        <v>6.1360190238523161E-4</v>
      </c>
      <c r="BN46" s="4">
        <f t="shared" ca="1" si="7"/>
        <v>5.9456591920984986E-4</v>
      </c>
      <c r="BO46" s="4">
        <f t="shared" ca="1" si="7"/>
        <v>5.7612049589754488E-4</v>
      </c>
    </row>
    <row r="47" spans="1:67" x14ac:dyDescent="0.2">
      <c r="A47" s="1">
        <v>44</v>
      </c>
      <c r="B47" s="4">
        <f>'Deaths female'!B47/'Counts female'!B47</f>
        <v>1.8089632856888073E-3</v>
      </c>
      <c r="C47" s="4">
        <f>'Deaths female'!C47/(0.5*('Counts female'!C47+'Counts female'!B47))</f>
        <v>1.5577504399592458E-3</v>
      </c>
      <c r="D47" s="4">
        <f>'Deaths female'!D47/(0.5*('Counts female'!D47+'Counts female'!C47))</f>
        <v>1.7888939500600438E-3</v>
      </c>
      <c r="E47" s="4">
        <f>'Deaths female'!E47/(0.5*('Counts female'!E47+'Counts female'!D47))</f>
        <v>1.5820474127440005E-3</v>
      </c>
      <c r="F47" s="4">
        <f>'Deaths female'!F47/(0.5*('Counts female'!F47+'Counts female'!E47))</f>
        <v>1.4175876982220087E-3</v>
      </c>
      <c r="G47" s="4">
        <f>'Deaths female'!G47/(0.5*('Counts female'!G47+'Counts female'!F47))</f>
        <v>1.4949988728183102E-3</v>
      </c>
      <c r="H47" s="4">
        <f>'Deaths female'!H47/(0.5*('Counts female'!H47+'Counts female'!G47))</f>
        <v>1.5598373089686745E-3</v>
      </c>
      <c r="I47" s="4">
        <f>'Deaths female'!I47/(0.5*('Counts female'!I47+'Counts female'!H47))</f>
        <v>1.3551184760724794E-3</v>
      </c>
      <c r="J47" s="4">
        <f>'Deaths female'!J47/(0.5*('Counts female'!J47+'Counts female'!I47))</f>
        <v>1.2096342004930408E-3</v>
      </c>
      <c r="K47" s="4">
        <f>'Deaths female'!K47/(0.5*('Counts female'!K47+'Counts female'!J47))</f>
        <v>1.1760636457973019E-3</v>
      </c>
      <c r="L47" s="4">
        <f>'Deaths female'!L47/(0.5*('Counts female'!L47+'Counts female'!K47))</f>
        <v>1.1125257075702674E-3</v>
      </c>
      <c r="M47" s="4">
        <f>'Deaths female'!M47/(0.5*('Counts female'!M47+'Counts female'!L47))</f>
        <v>1.1651778283304666E-3</v>
      </c>
      <c r="N47" s="4">
        <f>'Deaths female'!N47/(0.5*('Counts female'!N47+'Counts female'!M47))</f>
        <v>9.8014030234166581E-4</v>
      </c>
      <c r="O47" s="4">
        <f>'Deaths female'!O47/(0.5*('Counts female'!O47+'Counts female'!N47))</f>
        <v>1.0244915094303289E-3</v>
      </c>
      <c r="P47" s="4">
        <f>'Deaths female'!P47/(0.5*('Counts female'!P47+'Counts female'!O47))</f>
        <v>1.0143728239605538E-3</v>
      </c>
      <c r="Q47" s="4">
        <f>'Deaths female'!Q47/(0.5*('Counts female'!Q47+'Counts female'!P47))</f>
        <v>1.0377929603044194E-3</v>
      </c>
      <c r="R47" s="4">
        <f>'Deaths female'!R47/(0.5*('Counts female'!R47+'Counts female'!Q47))</f>
        <v>1.0484927916120576E-3</v>
      </c>
      <c r="S47" s="4">
        <f>'Deaths female'!S47/(0.5*('Counts female'!S47+'Counts female'!R47))</f>
        <v>1.0163043006176002E-3</v>
      </c>
      <c r="T47" s="4">
        <f>'Deaths female'!T47/(0.5*('Counts female'!T47+'Counts female'!S47))</f>
        <v>9.9177651969089642E-4</v>
      </c>
      <c r="U47" s="4">
        <f>'Deaths female'!U47/(0.5*('Counts female'!U47+'Counts female'!T47))</f>
        <v>8.8498943722284602E-4</v>
      </c>
      <c r="V47" s="4">
        <f>'Deaths female'!V47/(0.5*('Counts female'!V47+'Counts female'!U47))</f>
        <v>1.0238907849829352E-3</v>
      </c>
      <c r="W47" s="4">
        <f>'Deaths female'!W47/(0.5*('Counts female'!W47+'Counts female'!V47))</f>
        <v>9.4950958319465931E-4</v>
      </c>
      <c r="X47" s="4">
        <f>'Deaths female'!X47/(0.5*('Counts female'!X47+'Counts female'!W47))</f>
        <v>8.9983744871894114E-4</v>
      </c>
      <c r="Y47" s="4">
        <f>'Deaths female'!Y47/(0.5*('Counts female'!Y47+'Counts female'!X47))</f>
        <v>9.0490194911117198E-4</v>
      </c>
      <c r="Z47" s="4">
        <f>'Deaths female'!Z47/(0.5*('Counts female'!Z47+'Counts female'!Y47))</f>
        <v>9.1085473958151799E-4</v>
      </c>
      <c r="AA47" s="4">
        <f ca="1">'Deaths female'!AA47/(0.5*('Counts female'!AA47+'Counts female'!Z47))</f>
        <v>8.704210546026409E-4</v>
      </c>
      <c r="AH47" cm="1">
        <f t="array" aca="1" ref="AH47:AI47" ca="1">LINEST(LOG10( INDIRECT( AH$1 &amp; ROW() ):U47),INDIRECT( AH$1 &amp; "$2"):U$2,TRUE,FALSE)</f>
        <v>-7.669299933658052E-3</v>
      </c>
      <c r="AI47">
        <f ca="1"/>
        <v>12.460579548923075</v>
      </c>
      <c r="AK47" s="4">
        <f t="shared" ca="1" si="8"/>
        <v>1.3242795775518829E-3</v>
      </c>
      <c r="AL47" s="4">
        <f t="shared" ca="1" si="8"/>
        <v>1.3010991156271951E-3</v>
      </c>
      <c r="AM47" s="4">
        <f t="shared" ca="1" si="8"/>
        <v>1.2783244092726682E-3</v>
      </c>
      <c r="AN47" s="4">
        <f t="shared" ca="1" si="8"/>
        <v>1.2559483560594012E-3</v>
      </c>
      <c r="AO47" s="4">
        <f t="shared" ca="1" si="8"/>
        <v>1.2339639778808666E-3</v>
      </c>
      <c r="AP47" s="4">
        <f t="shared" ca="1" si="8"/>
        <v>1.2123644187767523E-3</v>
      </c>
      <c r="AQ47" s="4">
        <f t="shared" ca="1" si="8"/>
        <v>1.1911429427948858E-3</v>
      </c>
      <c r="AR47" s="4">
        <f t="shared" ca="1" si="8"/>
        <v>1.1702929318905717E-3</v>
      </c>
      <c r="AS47" s="4">
        <f t="shared" ca="1" si="8"/>
        <v>1.1498078838627439E-3</v>
      </c>
      <c r="AT47" s="4">
        <f t="shared" ca="1" si="8"/>
        <v>1.1296814103261982E-3</v>
      </c>
      <c r="AU47" s="4">
        <f t="shared" ca="1" si="8"/>
        <v>1.1099072347193347E-3</v>
      </c>
      <c r="AV47" s="4">
        <f t="shared" ca="1" si="8"/>
        <v>1.0904791903467792E-3</v>
      </c>
      <c r="AW47" s="4">
        <f t="shared" ca="1" si="8"/>
        <v>1.071391218456261E-3</v>
      </c>
      <c r="AX47" s="4">
        <f t="shared" ca="1" si="8"/>
        <v>1.052637366349158E-3</v>
      </c>
      <c r="AY47" s="4">
        <f t="shared" ca="1" si="8"/>
        <v>1.0342117855240967E-3</v>
      </c>
      <c r="AZ47" s="4">
        <f t="shared" ca="1" si="6"/>
        <v>1.0161087298530857E-3</v>
      </c>
      <c r="BA47" s="4">
        <f t="shared" ca="1" si="7"/>
        <v>9.9832255378953512E-4</v>
      </c>
      <c r="BB47" s="4">
        <f t="shared" ca="1" si="7"/>
        <v>9.8084771060766274E-4</v>
      </c>
      <c r="BC47" s="4">
        <f t="shared" ca="1" si="7"/>
        <v>9.6367875067271489E-4</v>
      </c>
      <c r="BD47" s="4">
        <f t="shared" ca="1" si="7"/>
        <v>9.4681031974146374E-4</v>
      </c>
      <c r="BE47" s="4">
        <f t="shared" ca="1" si="7"/>
        <v>9.302371572924578E-4</v>
      </c>
      <c r="BF47" s="4">
        <f t="shared" ca="1" si="7"/>
        <v>9.1395409488549619E-4</v>
      </c>
      <c r="BG47" s="4">
        <f t="shared" ca="1" si="7"/>
        <v>8.9795605454980607E-4</v>
      </c>
      <c r="BH47" s="4">
        <f t="shared" ca="1" si="7"/>
        <v>8.8223804720047045E-4</v>
      </c>
      <c r="BI47" s="4">
        <f t="shared" ca="1" si="7"/>
        <v>8.6679517108253828E-4</v>
      </c>
      <c r="BJ47" s="4">
        <f t="shared" ca="1" si="7"/>
        <v>8.5162261024238236E-4</v>
      </c>
      <c r="BK47" s="4">
        <f t="shared" ca="1" si="7"/>
        <v>8.3671563302581853E-4</v>
      </c>
      <c r="BL47" s="4">
        <f t="shared" ca="1" si="7"/>
        <v>8.2206959060251007E-4</v>
      </c>
      <c r="BM47" s="4">
        <f t="shared" ca="1" si="7"/>
        <v>8.0767991551620197E-4</v>
      </c>
      <c r="BN47" s="4">
        <f t="shared" ca="1" si="7"/>
        <v>7.9354212026033495E-4</v>
      </c>
      <c r="BO47" s="4">
        <f t="shared" ca="1" si="7"/>
        <v>7.7965179587857877E-4</v>
      </c>
    </row>
    <row r="48" spans="1:67" x14ac:dyDescent="0.2">
      <c r="A48" s="1">
        <v>45</v>
      </c>
      <c r="B48" s="4">
        <f>'Deaths female'!B48/'Counts female'!B48</f>
        <v>2.025443011790664E-3</v>
      </c>
      <c r="C48" s="4">
        <f>'Deaths female'!C48/(0.5*('Counts female'!C48+'Counts female'!B48))</f>
        <v>1.8652406417112299E-3</v>
      </c>
      <c r="D48" s="4">
        <f>'Deaths female'!D48/(0.5*('Counts female'!D48+'Counts female'!C48))</f>
        <v>1.7186328444216041E-3</v>
      </c>
      <c r="E48" s="4">
        <f>'Deaths female'!E48/(0.5*('Counts female'!E48+'Counts female'!D48))</f>
        <v>1.865532422953511E-3</v>
      </c>
      <c r="F48" s="4">
        <f>'Deaths female'!F48/(0.5*('Counts female'!F48+'Counts female'!E48))</f>
        <v>1.6580715165258526E-3</v>
      </c>
      <c r="G48" s="4">
        <f>'Deaths female'!G48/(0.5*('Counts female'!G48+'Counts female'!F48))</f>
        <v>1.3887996917346349E-3</v>
      </c>
      <c r="H48" s="4">
        <f>'Deaths female'!H48/(0.5*('Counts female'!H48+'Counts female'!G48))</f>
        <v>1.3957730282723345E-3</v>
      </c>
      <c r="I48" s="4">
        <f>'Deaths female'!I48/(0.5*('Counts female'!I48+'Counts female'!H48))</f>
        <v>1.2668225431853549E-3</v>
      </c>
      <c r="J48" s="4">
        <f>'Deaths female'!J48/(0.5*('Counts female'!J48+'Counts female'!I48))</f>
        <v>1.4358114663127585E-3</v>
      </c>
      <c r="K48" s="4">
        <f>'Deaths female'!K48/(0.5*('Counts female'!K48+'Counts female'!J48))</f>
        <v>1.3875898866929364E-3</v>
      </c>
      <c r="L48" s="4">
        <f>'Deaths female'!L48/(0.5*('Counts female'!L48+'Counts female'!K48))</f>
        <v>1.3691465140606733E-3</v>
      </c>
      <c r="M48" s="4">
        <f>'Deaths female'!M48/(0.5*('Counts female'!M48+'Counts female'!L48))</f>
        <v>1.2854326774230211E-3</v>
      </c>
      <c r="N48" s="4">
        <f>'Deaths female'!N48/(0.5*('Counts female'!N48+'Counts female'!M48))</f>
        <v>1.2688946341618157E-3</v>
      </c>
      <c r="O48" s="4">
        <f>'Deaths female'!O48/(0.5*('Counts female'!O48+'Counts female'!N48))</f>
        <v>1.067928140302026E-3</v>
      </c>
      <c r="P48" s="4">
        <f>'Deaths female'!P48/(0.5*('Counts female'!P48+'Counts female'!O48))</f>
        <v>1.1639245067773551E-3</v>
      </c>
      <c r="Q48" s="4">
        <f>'Deaths female'!Q48/(0.5*('Counts female'!Q48+'Counts female'!P48))</f>
        <v>1.0909742858123753E-3</v>
      </c>
      <c r="R48" s="4">
        <f>'Deaths female'!R48/(0.5*('Counts female'!R48+'Counts female'!Q48))</f>
        <v>1.1081508028198902E-3</v>
      </c>
      <c r="S48" s="4">
        <f>'Deaths female'!S48/(0.5*('Counts female'!S48+'Counts female'!R48))</f>
        <v>9.4066451813437592E-4</v>
      </c>
      <c r="T48" s="4">
        <f>'Deaths female'!T48/(0.5*('Counts female'!T48+'Counts female'!S48))</f>
        <v>1.039906408423242E-3</v>
      </c>
      <c r="U48" s="4">
        <f>'Deaths female'!U48/(0.5*('Counts female'!U48+'Counts female'!T48))</f>
        <v>1.0251340912003223E-3</v>
      </c>
      <c r="V48" s="4">
        <f>'Deaths female'!V48/(0.5*('Counts female'!V48+'Counts female'!U48))</f>
        <v>1.0334300396306199E-3</v>
      </c>
      <c r="W48" s="4">
        <f>'Deaths female'!W48/(0.5*('Counts female'!W48+'Counts female'!V48))</f>
        <v>1.2633011029590398E-3</v>
      </c>
      <c r="X48" s="4">
        <f>'Deaths female'!X48/(0.5*('Counts female'!X48+'Counts female'!W48))</f>
        <v>1.0315347972693523E-3</v>
      </c>
      <c r="Y48" s="4">
        <f>'Deaths female'!Y48/(0.5*('Counts female'!Y48+'Counts female'!X48))</f>
        <v>1.0451399792410271E-3</v>
      </c>
      <c r="Z48" s="4">
        <f>'Deaths female'!Z48/(0.5*('Counts female'!Z48+'Counts female'!Y48))</f>
        <v>9.6411734820468591E-4</v>
      </c>
      <c r="AA48" s="4">
        <f ca="1">'Deaths female'!AA48/(0.5*('Counts female'!AA48+'Counts female'!Z48))</f>
        <v>9.1749382177058563E-4</v>
      </c>
      <c r="AH48" cm="1">
        <f t="array" aca="1" ref="AH48:AI48" ca="1">LINEST(LOG10( INDIRECT( AH$1 &amp; ROW() ):U48),INDIRECT( AH$1 &amp; "$2"):U$2,TRUE,FALSE)</f>
        <v>-1.4577591467216721E-2</v>
      </c>
      <c r="AI48">
        <f ca="1"/>
        <v>26.419259484550519</v>
      </c>
      <c r="AK48" s="4">
        <f t="shared" ca="1" si="8"/>
        <v>1.8368620859284678E-3</v>
      </c>
      <c r="AL48" s="4">
        <f t="shared" ca="1" si="8"/>
        <v>1.7762290092461887E-3</v>
      </c>
      <c r="AM48" s="4">
        <f t="shared" ca="1" si="8"/>
        <v>1.7175973729638982E-3</v>
      </c>
      <c r="AN48" s="4">
        <f t="shared" ca="1" si="8"/>
        <v>1.6609011114307216E-3</v>
      </c>
      <c r="AO48" s="4">
        <f t="shared" ca="1" si="8"/>
        <v>1.6060763397603242E-3</v>
      </c>
      <c r="AP48" s="4">
        <f t="shared" ca="1" si="8"/>
        <v>1.5530612818459141E-3</v>
      </c>
      <c r="AQ48" s="4">
        <f t="shared" ca="1" si="8"/>
        <v>1.501796200751477E-3</v>
      </c>
      <c r="AR48" s="4">
        <f t="shared" ca="1" si="8"/>
        <v>1.4522233314006071E-3</v>
      </c>
      <c r="AS48" s="4">
        <f t="shared" ca="1" si="8"/>
        <v>1.4042868154873287E-3</v>
      </c>
      <c r="AT48" s="4">
        <f t="shared" ca="1" si="8"/>
        <v>1.3579326385354435E-3</v>
      </c>
      <c r="AU48" s="4">
        <f t="shared" ca="1" si="8"/>
        <v>1.3131085690353908E-3</v>
      </c>
      <c r="AV48" s="4">
        <f t="shared" ca="1" si="8"/>
        <v>1.2697640995902521E-3</v>
      </c>
      <c r="AW48" s="4">
        <f t="shared" ca="1" si="8"/>
        <v>1.2278503900044031E-3</v>
      </c>
      <c r="AX48" s="4">
        <f t="shared" ca="1" si="8"/>
        <v>1.1873202122508278E-3</v>
      </c>
      <c r="AY48" s="4">
        <f t="shared" ca="1" si="8"/>
        <v>1.1481278972548881E-3</v>
      </c>
      <c r="AZ48" s="4">
        <f t="shared" ca="1" si="6"/>
        <v>1.1102292834348243E-3</v>
      </c>
      <c r="BA48" s="4">
        <f t="shared" ca="1" si="7"/>
        <v>1.0735816669408655E-3</v>
      </c>
      <c r="BB48" s="4">
        <f t="shared" ca="1" si="7"/>
        <v>1.0381437535368246E-3</v>
      </c>
      <c r="BC48" s="4">
        <f t="shared" ca="1" si="7"/>
        <v>1.0038756120701257E-3</v>
      </c>
      <c r="BD48" s="4">
        <f t="shared" ca="1" si="7"/>
        <v>9.7073862947768923E-4</v>
      </c>
      <c r="BE48" s="4">
        <f t="shared" ca="1" si="7"/>
        <v>9.3869546727707893E-4</v>
      </c>
      <c r="BF48" s="4">
        <f t="shared" ca="1" si="7"/>
        <v>9.0771001949375421E-4</v>
      </c>
      <c r="BG48" s="4">
        <f t="shared" ca="1" si="7"/>
        <v>8.777473719771778E-4</v>
      </c>
      <c r="BH48" s="4">
        <f t="shared" ca="1" si="7"/>
        <v>8.4877376305985525E-4</v>
      </c>
      <c r="BI48" s="4">
        <f t="shared" ca="1" si="7"/>
        <v>8.2075654551491944E-4</v>
      </c>
      <c r="BJ48" s="4">
        <f t="shared" ca="1" si="7"/>
        <v>7.9366414976952905E-4</v>
      </c>
      <c r="BK48" s="4">
        <f t="shared" ca="1" si="7"/>
        <v>7.6746604833251926E-4</v>
      </c>
      <c r="BL48" s="4">
        <f t="shared" ca="1" si="7"/>
        <v>7.4213272139629508E-4</v>
      </c>
      <c r="BM48" s="4">
        <f t="shared" ca="1" si="7"/>
        <v>7.1763562357411725E-4</v>
      </c>
      <c r="BN48" s="4">
        <f t="shared" ca="1" si="7"/>
        <v>6.9394715173541047E-4</v>
      </c>
      <c r="BO48" s="4">
        <f t="shared" ca="1" si="7"/>
        <v>6.7104061390279766E-4</v>
      </c>
    </row>
    <row r="49" spans="1:67" x14ac:dyDescent="0.2">
      <c r="A49" s="1">
        <v>46</v>
      </c>
      <c r="B49" s="4">
        <f>'Deaths female'!B49/'Counts female'!B49</f>
        <v>2.0870419249892579E-3</v>
      </c>
      <c r="C49" s="4">
        <f>'Deaths female'!C49/(0.5*('Counts female'!C49+'Counts female'!B49))</f>
        <v>2.0789026177646143E-3</v>
      </c>
      <c r="D49" s="4">
        <f>'Deaths female'!D49/(0.5*('Counts female'!D49+'Counts female'!C49))</f>
        <v>2.2186719663515697E-3</v>
      </c>
      <c r="E49" s="4">
        <f>'Deaths female'!E49/(0.5*('Counts female'!E49+'Counts female'!D49))</f>
        <v>1.8985739600033752E-3</v>
      </c>
      <c r="F49" s="4">
        <f>'Deaths female'!F49/(0.5*('Counts female'!F49+'Counts female'!E49))</f>
        <v>2.0606821023942965E-3</v>
      </c>
      <c r="G49" s="4">
        <f>'Deaths female'!G49/(0.5*('Counts female'!G49+'Counts female'!F49))</f>
        <v>1.8091656242232609E-3</v>
      </c>
      <c r="H49" s="4">
        <f>'Deaths female'!H49/(0.5*('Counts female'!H49+'Counts female'!G49))</f>
        <v>1.8437854767674978E-3</v>
      </c>
      <c r="I49" s="4">
        <f>'Deaths female'!I49/(0.5*('Counts female'!I49+'Counts female'!H49))</f>
        <v>1.6302446162165601E-3</v>
      </c>
      <c r="J49" s="4">
        <f>'Deaths female'!J49/(0.5*('Counts female'!J49+'Counts female'!I49))</f>
        <v>1.6457293323824675E-3</v>
      </c>
      <c r="K49" s="4">
        <f>'Deaths female'!K49/(0.5*('Counts female'!K49+'Counts female'!J49))</f>
        <v>1.5700051297197308E-3</v>
      </c>
      <c r="L49" s="4">
        <f>'Deaths female'!L49/(0.5*('Counts female'!L49+'Counts female'!K49))</f>
        <v>1.6343191679550678E-3</v>
      </c>
      <c r="M49" s="4">
        <f>'Deaths female'!M49/(0.5*('Counts female'!M49+'Counts female'!L49))</f>
        <v>1.4932725761261122E-3</v>
      </c>
      <c r="N49" s="4">
        <f>'Deaths female'!N49/(0.5*('Counts female'!N49+'Counts female'!M49))</f>
        <v>1.5216760398773248E-3</v>
      </c>
      <c r="O49" s="4">
        <f>'Deaths female'!O49/(0.5*('Counts female'!O49+'Counts female'!N49))</f>
        <v>1.460485532065198E-3</v>
      </c>
      <c r="P49" s="4">
        <f>'Deaths female'!P49/(0.5*('Counts female'!P49+'Counts female'!O49))</f>
        <v>1.4172548802261274E-3</v>
      </c>
      <c r="Q49" s="4">
        <f>'Deaths female'!Q49/(0.5*('Counts female'!Q49+'Counts female'!P49))</f>
        <v>1.1875293990638567E-3</v>
      </c>
      <c r="R49" s="4">
        <f>'Deaths female'!R49/(0.5*('Counts female'!R49+'Counts female'!Q49))</f>
        <v>1.266252464806191E-3</v>
      </c>
      <c r="S49" s="4">
        <f>'Deaths female'!S49/(0.5*('Counts female'!S49+'Counts female'!R49))</f>
        <v>1.1857785107093075E-3</v>
      </c>
      <c r="T49" s="4">
        <f>'Deaths female'!T49/(0.5*('Counts female'!T49+'Counts female'!S49))</f>
        <v>1.3229295540012494E-3</v>
      </c>
      <c r="U49" s="4">
        <f>'Deaths female'!U49/(0.5*('Counts female'!U49+'Counts female'!T49))</f>
        <v>1.2272801915248525E-3</v>
      </c>
      <c r="V49" s="4">
        <f>'Deaths female'!V49/(0.5*('Counts female'!V49+'Counts female'!U49))</f>
        <v>1.2039950745656041E-3</v>
      </c>
      <c r="W49" s="4">
        <f>'Deaths female'!W49/(0.5*('Counts female'!W49+'Counts female'!V49))</f>
        <v>1.2097955634528322E-3</v>
      </c>
      <c r="X49" s="4">
        <f>'Deaths female'!X49/(0.5*('Counts female'!X49+'Counts female'!W49))</f>
        <v>1.2177972367600795E-3</v>
      </c>
      <c r="Y49" s="4">
        <f>'Deaths female'!Y49/(0.5*('Counts female'!Y49+'Counts female'!X49))</f>
        <v>1.2152660564616468E-3</v>
      </c>
      <c r="Z49" s="4">
        <f>'Deaths female'!Z49/(0.5*('Counts female'!Z49+'Counts female'!Y49))</f>
        <v>1.1899322214606657E-3</v>
      </c>
      <c r="AA49" s="4">
        <f ca="1">'Deaths female'!AA49/(0.5*('Counts female'!AA49+'Counts female'!Z49))</f>
        <v>1.1437711759995045E-3</v>
      </c>
      <c r="AH49" cm="1">
        <f t="array" aca="1" ref="AH49:AI49" ca="1">LINEST(LOG10( INDIRECT( AH$1 &amp; ROW() ):U49),INDIRECT( AH$1 &amp; "$2"):U$2,TRUE,FALSE)</f>
        <v>-1.3891409289447078E-2</v>
      </c>
      <c r="AI49">
        <f ca="1"/>
        <v>25.118983221483006</v>
      </c>
      <c r="AK49" s="4">
        <f t="shared" ca="1" si="8"/>
        <v>2.1685260449765655E-3</v>
      </c>
      <c r="AL49" s="4">
        <f t="shared" ca="1" si="8"/>
        <v>2.1002608322844229E-3</v>
      </c>
      <c r="AM49" s="4">
        <f t="shared" ca="1" si="8"/>
        <v>2.0341446088906739E-3</v>
      </c>
      <c r="AN49" s="4">
        <f t="shared" ca="1" si="8"/>
        <v>1.9701097245995039E-3</v>
      </c>
      <c r="AO49" s="4">
        <f t="shared" ca="1" si="8"/>
        <v>1.9080906588436705E-3</v>
      </c>
      <c r="AP49" s="4">
        <f t="shared" ca="1" si="8"/>
        <v>1.8480239536438124E-3</v>
      </c>
      <c r="AQ49" s="4">
        <f t="shared" ca="1" si="8"/>
        <v>1.7898481486780954E-3</v>
      </c>
      <c r="AR49" s="4">
        <f t="shared" ca="1" si="8"/>
        <v>1.7335037183959872E-3</v>
      </c>
      <c r="AS49" s="4">
        <f t="shared" ca="1" si="8"/>
        <v>1.6789330111116297E-3</v>
      </c>
      <c r="AT49" s="4">
        <f t="shared" ca="1" si="8"/>
        <v>1.626080190014615E-3</v>
      </c>
      <c r="AU49" s="4">
        <f t="shared" ca="1" si="8"/>
        <v>1.5748911760376126E-3</v>
      </c>
      <c r="AV49" s="4">
        <f t="shared" ca="1" si="8"/>
        <v>1.5253135925226548E-3</v>
      </c>
      <c r="AW49" s="4">
        <f t="shared" ca="1" si="8"/>
        <v>1.4772967116293144E-3</v>
      </c>
      <c r="AX49" s="4">
        <f t="shared" ca="1" si="8"/>
        <v>1.430791402429838E-3</v>
      </c>
      <c r="AY49" s="4">
        <f t="shared" ca="1" si="8"/>
        <v>1.3857500806383747E-3</v>
      </c>
      <c r="AZ49" s="4">
        <f t="shared" ca="1" si="6"/>
        <v>1.3421266599227008E-3</v>
      </c>
      <c r="BA49" s="4">
        <f t="shared" ca="1" si="7"/>
        <v>1.2998765047485751E-3</v>
      </c>
      <c r="BB49" s="4">
        <f t="shared" ca="1" si="7"/>
        <v>1.2589563847086439E-3</v>
      </c>
      <c r="BC49" s="4">
        <f t="shared" ca="1" si="7"/>
        <v>1.2193244302890255E-3</v>
      </c>
      <c r="BD49" s="4">
        <f t="shared" ca="1" si="7"/>
        <v>1.1809400900284121E-3</v>
      </c>
      <c r="BE49" s="4">
        <f t="shared" ca="1" si="7"/>
        <v>1.1437640890257039E-3</v>
      </c>
      <c r="BF49" s="4">
        <f t="shared" ca="1" si="7"/>
        <v>1.107758388753925E-3</v>
      </c>
      <c r="BG49" s="4">
        <f t="shared" ca="1" si="7"/>
        <v>1.0728861481391759E-3</v>
      </c>
      <c r="BH49" s="4">
        <f t="shared" ca="1" si="7"/>
        <v>1.0391116858647568E-3</v>
      </c>
      <c r="BI49" s="4">
        <f t="shared" ca="1" si="7"/>
        <v>1.0064004438620291E-3</v>
      </c>
      <c r="BJ49" s="4">
        <f t="shared" ca="1" si="7"/>
        <v>9.747189519505805E-4</v>
      </c>
      <c r="BK49" s="4">
        <f t="shared" ca="1" si="7"/>
        <v>9.4403479359145422E-4</v>
      </c>
      <c r="BL49" s="4">
        <f t="shared" ca="1" si="7"/>
        <v>9.1431657271852959E-4</v>
      </c>
      <c r="BM49" s="4">
        <f t="shared" ca="1" si="7"/>
        <v>8.8553388161405626E-4</v>
      </c>
      <c r="BN49" s="4">
        <f t="shared" ca="1" si="7"/>
        <v>8.5765726979539626E-4</v>
      </c>
      <c r="BO49" s="4">
        <f t="shared" ca="1" si="7"/>
        <v>8.3065821388128428E-4</v>
      </c>
    </row>
    <row r="50" spans="1:67" x14ac:dyDescent="0.2">
      <c r="A50" s="1">
        <v>47</v>
      </c>
      <c r="B50" s="4">
        <f>'Deaths female'!B50/'Counts female'!B50</f>
        <v>2.5387694957080594E-3</v>
      </c>
      <c r="C50" s="4">
        <f>'Deaths female'!C50/(0.5*('Counts female'!C50+'Counts female'!B50))</f>
        <v>2.3215373343808206E-3</v>
      </c>
      <c r="D50" s="4">
        <f>'Deaths female'!D50/(0.5*('Counts female'!D50+'Counts female'!C50))</f>
        <v>2.395105275763712E-3</v>
      </c>
      <c r="E50" s="4">
        <f>'Deaths female'!E50/(0.5*('Counts female'!E50+'Counts female'!D50))</f>
        <v>2.2741803296274206E-3</v>
      </c>
      <c r="F50" s="4">
        <f>'Deaths female'!F50/(0.5*('Counts female'!F50+'Counts female'!E50))</f>
        <v>2.2328602601620513E-3</v>
      </c>
      <c r="G50" s="4">
        <f>'Deaths female'!G50/(0.5*('Counts female'!G50+'Counts female'!F50))</f>
        <v>2.0166666666666666E-3</v>
      </c>
      <c r="H50" s="4">
        <f>'Deaths female'!H50/(0.5*('Counts female'!H50+'Counts female'!G50))</f>
        <v>1.839602972798404E-3</v>
      </c>
      <c r="I50" s="4">
        <f>'Deaths female'!I50/(0.5*('Counts female'!I50+'Counts female'!H50))</f>
        <v>1.938227087531143E-3</v>
      </c>
      <c r="J50" s="4">
        <f>'Deaths female'!J50/(0.5*('Counts female'!J50+'Counts female'!I50))</f>
        <v>1.769594069468524E-3</v>
      </c>
      <c r="K50" s="4">
        <f>'Deaths female'!K50/(0.5*('Counts female'!K50+'Counts female'!J50))</f>
        <v>1.7112601704195336E-3</v>
      </c>
      <c r="L50" s="4">
        <f>'Deaths female'!L50/(0.5*('Counts female'!L50+'Counts female'!K50))</f>
        <v>1.4162928146485142E-3</v>
      </c>
      <c r="M50" s="4">
        <f>'Deaths female'!M50/(0.5*('Counts female'!M50+'Counts female'!L50))</f>
        <v>1.8742774621975902E-3</v>
      </c>
      <c r="N50" s="4">
        <f>'Deaths female'!N50/(0.5*('Counts female'!N50+'Counts female'!M50))</f>
        <v>1.7418111753371868E-3</v>
      </c>
      <c r="O50" s="4">
        <f>'Deaths female'!O50/(0.5*('Counts female'!O50+'Counts female'!N50))</f>
        <v>1.5313995814174477E-3</v>
      </c>
      <c r="P50" s="4">
        <f>'Deaths female'!P50/(0.5*('Counts female'!P50+'Counts female'!O50))</f>
        <v>1.3668041417344108E-3</v>
      </c>
      <c r="Q50" s="4">
        <f>'Deaths female'!Q50/(0.5*('Counts female'!Q50+'Counts female'!P50))</f>
        <v>1.442206734788483E-3</v>
      </c>
      <c r="R50" s="4">
        <f>'Deaths female'!R50/(0.5*('Counts female'!R50+'Counts female'!Q50))</f>
        <v>1.303097362191671E-3</v>
      </c>
      <c r="S50" s="4">
        <f>'Deaths female'!S50/(0.5*('Counts female'!S50+'Counts female'!R50))</f>
        <v>1.3949127607838952E-3</v>
      </c>
      <c r="T50" s="4">
        <f>'Deaths female'!T50/(0.5*('Counts female'!T50+'Counts female'!S50))</f>
        <v>1.1687878728452925E-3</v>
      </c>
      <c r="U50" s="4">
        <f>'Deaths female'!U50/(0.5*('Counts female'!U50+'Counts female'!T50))</f>
        <v>1.2636350295935172E-3</v>
      </c>
      <c r="V50" s="4">
        <f>'Deaths female'!V50/(0.5*('Counts female'!V50+'Counts female'!U50))</f>
        <v>1.3622509904340665E-3</v>
      </c>
      <c r="W50" s="4">
        <f>'Deaths female'!W50/(0.5*('Counts female'!W50+'Counts female'!V50))</f>
        <v>1.1552806331301738E-3</v>
      </c>
      <c r="X50" s="4">
        <f>'Deaths female'!X50/(0.5*('Counts female'!X50+'Counts female'!W50))</f>
        <v>1.3170644514896939E-3</v>
      </c>
      <c r="Y50" s="4">
        <f>'Deaths female'!Y50/(0.5*('Counts female'!Y50+'Counts female'!X50))</f>
        <v>9.6849049728630883E-4</v>
      </c>
      <c r="Z50" s="4">
        <f>'Deaths female'!Z50/(0.5*('Counts female'!Z50+'Counts female'!Y50))</f>
        <v>1.2740989103101426E-3</v>
      </c>
      <c r="AA50" s="4">
        <f ca="1">'Deaths female'!AA50/(0.5*('Counts female'!AA50+'Counts female'!Z50))</f>
        <v>1.2260019413426165E-3</v>
      </c>
      <c r="AH50" cm="1">
        <f t="array" aca="1" ref="AH50:AI50" ca="1">LINEST(LOG10( INDIRECT( AH$1 &amp; ROW() ):U50),INDIRECT( AH$1 &amp; "$2"):U$2,TRUE,FALSE)</f>
        <v>-1.5459113508094629E-2</v>
      </c>
      <c r="AI50">
        <f ca="1"/>
        <v>28.299753322371604</v>
      </c>
      <c r="AK50" s="4">
        <f t="shared" ca="1" si="8"/>
        <v>2.4072783288346575E-3</v>
      </c>
      <c r="AL50" s="4">
        <f t="shared" ca="1" si="8"/>
        <v>2.3230961906792846E-3</v>
      </c>
      <c r="AM50" s="4">
        <f t="shared" ca="1" si="8"/>
        <v>2.2418578884316957E-3</v>
      </c>
      <c r="AN50" s="4">
        <f t="shared" ca="1" si="8"/>
        <v>2.1634604766209943E-3</v>
      </c>
      <c r="AO50" s="4">
        <f t="shared" ca="1" si="8"/>
        <v>2.0878046097629367E-3</v>
      </c>
      <c r="AP50" s="4">
        <f t="shared" ca="1" si="8"/>
        <v>2.014794416469031E-3</v>
      </c>
      <c r="AQ50" s="4">
        <f t="shared" ca="1" si="8"/>
        <v>1.9443373779578512E-3</v>
      </c>
      <c r="AR50" s="4">
        <f t="shared" ca="1" si="8"/>
        <v>1.8763442108149647E-3</v>
      </c>
      <c r="AS50" s="4">
        <f t="shared" ca="1" si="8"/>
        <v>1.8107287538527076E-3</v>
      </c>
      <c r="AT50" s="4">
        <f t="shared" ca="1" si="8"/>
        <v>1.7474078589263232E-3</v>
      </c>
      <c r="AU50" s="4">
        <f t="shared" ca="1" si="8"/>
        <v>1.6863012855683809E-3</v>
      </c>
      <c r="AV50" s="4">
        <f t="shared" ca="1" si="8"/>
        <v>1.6273315993078025E-3</v>
      </c>
      <c r="AW50" s="4">
        <f t="shared" ca="1" si="8"/>
        <v>1.570424073544538E-3</v>
      </c>
      <c r="AX50" s="4">
        <f t="shared" ca="1" si="8"/>
        <v>1.5155065948557953E-3</v>
      </c>
      <c r="AY50" s="4">
        <f t="shared" ca="1" si="8"/>
        <v>1.4625095716136755E-3</v>
      </c>
      <c r="AZ50" s="4">
        <f t="shared" ca="1" si="6"/>
        <v>1.4113658457983438E-3</v>
      </c>
      <c r="BA50" s="4">
        <f t="shared" ca="1" si="7"/>
        <v>1.3620106078951776E-3</v>
      </c>
      <c r="BB50" s="4">
        <f t="shared" ca="1" si="7"/>
        <v>1.3143813147679494E-3</v>
      </c>
      <c r="BC50" s="4">
        <f t="shared" ca="1" si="7"/>
        <v>1.2684176104038698E-3</v>
      </c>
      <c r="BD50" s="4">
        <f t="shared" ca="1" si="7"/>
        <v>1.2240612494302638E-3</v>
      </c>
      <c r="BE50" s="4">
        <f t="shared" ca="1" si="7"/>
        <v>1.181256023305856E-3</v>
      </c>
      <c r="BF50" s="4">
        <f t="shared" ca="1" si="7"/>
        <v>1.1399476890930371E-3</v>
      </c>
      <c r="BG50" s="4">
        <f t="shared" ca="1" si="7"/>
        <v>1.1000839007210533E-3</v>
      </c>
      <c r="BH50" s="4">
        <f t="shared" ca="1" si="7"/>
        <v>1.0616141426528984E-3</v>
      </c>
      <c r="BI50" s="4">
        <f t="shared" ca="1" si="7"/>
        <v>1.0244896658717917E-3</v>
      </c>
      <c r="BJ50" s="4">
        <f t="shared" ca="1" si="7"/>
        <v>9.8866342610627058E-4</v>
      </c>
      <c r="BK50" s="4">
        <f t="shared" ca="1" si="7"/>
        <v>9.5409002421554937E-4</v>
      </c>
      <c r="BL50" s="4">
        <f t="shared" ca="1" si="7"/>
        <v>9.2072564865950844E-4</v>
      </c>
      <c r="BM50" s="4">
        <f t="shared" ca="1" si="7"/>
        <v>8.8852801998057977E-4</v>
      </c>
      <c r="BN50" s="4">
        <f t="shared" ca="1" si="7"/>
        <v>8.5745633722708711E-4</v>
      </c>
      <c r="BO50" s="4">
        <f t="shared" ca="1" si="7"/>
        <v>8.274712262500869E-4</v>
      </c>
    </row>
    <row r="51" spans="1:67" x14ac:dyDescent="0.2">
      <c r="A51" s="1">
        <v>48</v>
      </c>
      <c r="B51" s="4">
        <f>'Deaths female'!B51/'Counts female'!B51</f>
        <v>2.3371725523871918E-3</v>
      </c>
      <c r="C51" s="4">
        <f>'Deaths female'!C51/(0.5*('Counts female'!C51+'Counts female'!B51))</f>
        <v>2.2269640092450059E-3</v>
      </c>
      <c r="D51" s="4">
        <f>'Deaths female'!D51/(0.5*('Counts female'!D51+'Counts female'!C51))</f>
        <v>2.6532705982240776E-3</v>
      </c>
      <c r="E51" s="4">
        <f>'Deaths female'!E51/(0.5*('Counts female'!E51+'Counts female'!D51))</f>
        <v>2.5310821248870834E-3</v>
      </c>
      <c r="F51" s="4">
        <f>'Deaths female'!F51/(0.5*('Counts female'!F51+'Counts female'!E51))</f>
        <v>2.5980282514065484E-3</v>
      </c>
      <c r="G51" s="4">
        <f>'Deaths female'!G51/(0.5*('Counts female'!G51+'Counts female'!F51))</f>
        <v>2.1716263445420922E-3</v>
      </c>
      <c r="H51" s="4">
        <f>'Deaths female'!H51/(0.5*('Counts female'!H51+'Counts female'!G51))</f>
        <v>2.0984604323162907E-3</v>
      </c>
      <c r="I51" s="4">
        <f>'Deaths female'!I51/(0.5*('Counts female'!I51+'Counts female'!H51))</f>
        <v>2.0506763130480432E-3</v>
      </c>
      <c r="J51" s="4">
        <f>'Deaths female'!J51/(0.5*('Counts female'!J51+'Counts female'!I51))</f>
        <v>1.9352775179863396E-3</v>
      </c>
      <c r="K51" s="4">
        <f>'Deaths female'!K51/(0.5*('Counts female'!K51+'Counts female'!J51))</f>
        <v>1.8686961452152595E-3</v>
      </c>
      <c r="L51" s="4">
        <f>'Deaths female'!L51/(0.5*('Counts female'!L51+'Counts female'!K51))</f>
        <v>1.965177062453327E-3</v>
      </c>
      <c r="M51" s="4">
        <f>'Deaths female'!M51/(0.5*('Counts female'!M51+'Counts female'!L51))</f>
        <v>1.8078602960371235E-3</v>
      </c>
      <c r="N51" s="4">
        <f>'Deaths female'!N51/(0.5*('Counts female'!N51+'Counts female'!M51))</f>
        <v>1.830966411767421E-3</v>
      </c>
      <c r="O51" s="4">
        <f>'Deaths female'!O51/(0.5*('Counts female'!O51+'Counts female'!N51))</f>
        <v>1.7138159037483932E-3</v>
      </c>
      <c r="P51" s="4">
        <f>'Deaths female'!P51/(0.5*('Counts female'!P51+'Counts female'!O51))</f>
        <v>1.6278319951558236E-3</v>
      </c>
      <c r="Q51" s="4">
        <f>'Deaths female'!Q51/(0.5*('Counts female'!Q51+'Counts female'!P51))</f>
        <v>1.6703055466074901E-3</v>
      </c>
      <c r="R51" s="4">
        <f>'Deaths female'!R51/(0.5*('Counts female'!R51+'Counts female'!Q51))</f>
        <v>1.6411313499692783E-3</v>
      </c>
      <c r="S51" s="4">
        <f>'Deaths female'!S51/(0.5*('Counts female'!S51+'Counts female'!R51))</f>
        <v>1.633980631163556E-3</v>
      </c>
      <c r="T51" s="4">
        <f>'Deaths female'!T51/(0.5*('Counts female'!T51+'Counts female'!S51))</f>
        <v>1.3552972707510859E-3</v>
      </c>
      <c r="U51" s="4">
        <f>'Deaths female'!U51/(0.5*('Counts female'!U51+'Counts female'!T51))</f>
        <v>1.1827135835829955E-3</v>
      </c>
      <c r="V51" s="4">
        <f>'Deaths female'!V51/(0.5*('Counts female'!V51+'Counts female'!U51))</f>
        <v>1.4322916666666666E-3</v>
      </c>
      <c r="W51" s="4">
        <f>'Deaths female'!W51/(0.5*('Counts female'!W51+'Counts female'!V51))</f>
        <v>1.4713664347758748E-3</v>
      </c>
      <c r="X51" s="4">
        <f>'Deaths female'!X51/(0.5*('Counts female'!X51+'Counts female'!W51))</f>
        <v>1.6125744570017891E-3</v>
      </c>
      <c r="Y51" s="4">
        <f>'Deaths female'!Y51/(0.5*('Counts female'!Y51+'Counts female'!X51))</f>
        <v>1.2424623174257675E-3</v>
      </c>
      <c r="Z51" s="4">
        <f>'Deaths female'!Z51/(0.5*('Counts female'!Z51+'Counts female'!Y51))</f>
        <v>1.363118586550881E-3</v>
      </c>
      <c r="AA51" s="4">
        <f ca="1">'Deaths female'!AA51/(0.5*('Counts female'!AA51+'Counts female'!Z51))</f>
        <v>1.3269882935279908E-3</v>
      </c>
      <c r="AH51" cm="1">
        <f t="array" aca="1" ref="AH51:AI51" ca="1">LINEST(LOG10( INDIRECT( AH$1 &amp; ROW() ):U51),INDIRECT( AH$1 &amp; "$2"):U$2,TRUE,FALSE)</f>
        <v>-1.9109421461925676E-2</v>
      </c>
      <c r="AI51">
        <f ca="1"/>
        <v>35.707421634800333</v>
      </c>
      <c r="AK51" s="4">
        <f t="shared" ca="1" si="8"/>
        <v>3.0801985419665304E-3</v>
      </c>
      <c r="AL51" s="4">
        <f t="shared" ca="1" si="8"/>
        <v>2.9476050335639271E-3</v>
      </c>
      <c r="AM51" s="4">
        <f t="shared" ca="1" si="8"/>
        <v>2.8207192866029416E-3</v>
      </c>
      <c r="AN51" s="4">
        <f t="shared" ca="1" si="8"/>
        <v>2.6992955987029652E-3</v>
      </c>
      <c r="AO51" s="4">
        <f t="shared" ca="1" si="8"/>
        <v>2.5830988442498053E-3</v>
      </c>
      <c r="AP51" s="4">
        <f t="shared" ca="1" si="8"/>
        <v>2.471904019096994E-3</v>
      </c>
      <c r="AQ51" s="4">
        <f t="shared" ca="1" si="8"/>
        <v>2.3654958048662856E-3</v>
      </c>
      <c r="AR51" s="4">
        <f t="shared" ca="1" si="8"/>
        <v>2.2636681520038135E-3</v>
      </c>
      <c r="AS51" s="4">
        <f t="shared" ca="1" si="8"/>
        <v>2.1662238807842351E-3</v>
      </c>
      <c r="AT51" s="4">
        <f t="shared" ca="1" si="8"/>
        <v>2.0729742994908765E-3</v>
      </c>
      <c r="AU51" s="4">
        <f t="shared" ca="1" si="8"/>
        <v>1.9837388390317148E-3</v>
      </c>
      <c r="AV51" s="4">
        <f t="shared" ca="1" si="8"/>
        <v>1.8983447032842537E-3</v>
      </c>
      <c r="AW51" s="4">
        <f t="shared" ca="1" si="8"/>
        <v>1.8166265344920379E-3</v>
      </c>
      <c r="AX51" s="4">
        <f t="shared" ca="1" si="8"/>
        <v>1.7384260930646911E-3</v>
      </c>
      <c r="AY51" s="4">
        <f t="shared" ca="1" si="8"/>
        <v>1.6635919511619433E-3</v>
      </c>
      <c r="AZ51" s="4">
        <f t="shared" ca="1" si="6"/>
        <v>1.5919791994676489E-3</v>
      </c>
      <c r="BA51" s="4">
        <f t="shared" ca="1" si="7"/>
        <v>1.5234491665864903E-3</v>
      </c>
      <c r="BB51" s="4">
        <f t="shared" ca="1" si="7"/>
        <v>1.4578691505197886E-3</v>
      </c>
      <c r="BC51" s="4">
        <f t="shared" ca="1" si="7"/>
        <v>1.395112161700513E-3</v>
      </c>
      <c r="BD51" s="4">
        <f t="shared" ca="1" si="7"/>
        <v>1.3350566770897777E-3</v>
      </c>
      <c r="BE51" s="4">
        <f t="shared" ca="1" si="7"/>
        <v>1.2775864048589804E-3</v>
      </c>
      <c r="BF51" s="4">
        <f t="shared" ca="1" si="7"/>
        <v>1.2225900592014601E-3</v>
      </c>
      <c r="BG51" s="4">
        <f t="shared" ca="1" si="7"/>
        <v>1.1699611448379617E-3</v>
      </c>
      <c r="BH51" s="4">
        <f t="shared" ca="1" si="7"/>
        <v>1.1195977507984954E-3</v>
      </c>
      <c r="BI51" s="4">
        <f t="shared" ca="1" si="7"/>
        <v>1.071402353081289E-3</v>
      </c>
      <c r="BJ51" s="4">
        <f t="shared" ca="1" si="7"/>
        <v>1.0252816258066095E-3</v>
      </c>
      <c r="BK51" s="4">
        <f t="shared" ca="1" si="7"/>
        <v>9.8114626050003389E-4</v>
      </c>
      <c r="BL51" s="4">
        <f t="shared" ca="1" si="7"/>
        <v>9.389107931548718E-4</v>
      </c>
      <c r="BM51" s="4">
        <f t="shared" ca="1" si="7"/>
        <v>8.9849343873912759E-4</v>
      </c>
      <c r="BN51" s="4">
        <f t="shared" ca="1" si="7"/>
        <v>8.5981593282644705E-4</v>
      </c>
      <c r="BO51" s="4">
        <f t="shared" ca="1" si="7"/>
        <v>8.2280338004432272E-4</v>
      </c>
    </row>
    <row r="52" spans="1:67" x14ac:dyDescent="0.2">
      <c r="A52" s="1">
        <v>49</v>
      </c>
      <c r="B52" s="4">
        <f>'Deaths female'!B52/'Counts female'!B52</f>
        <v>2.6589404580712596E-3</v>
      </c>
      <c r="C52" s="4">
        <f>'Deaths female'!C52/(0.5*('Counts female'!C52+'Counts female'!B52))</f>
        <v>2.7228180264978882E-3</v>
      </c>
      <c r="D52" s="4">
        <f>'Deaths female'!D52/(0.5*('Counts female'!D52+'Counts female'!C52))</f>
        <v>2.5779840164990978E-3</v>
      </c>
      <c r="E52" s="4">
        <f>'Deaths female'!E52/(0.5*('Counts female'!E52+'Counts female'!D52))</f>
        <v>2.6512968299711817E-3</v>
      </c>
      <c r="F52" s="4">
        <f>'Deaths female'!F52/(0.5*('Counts female'!F52+'Counts female'!E52))</f>
        <v>2.4249746121791506E-3</v>
      </c>
      <c r="G52" s="4">
        <f>'Deaths female'!G52/(0.5*('Counts female'!G52+'Counts female'!F52))</f>
        <v>2.4944866665803523E-3</v>
      </c>
      <c r="H52" s="4">
        <f>'Deaths female'!H52/(0.5*('Counts female'!H52+'Counts female'!G52))</f>
        <v>2.3156917916388204E-3</v>
      </c>
      <c r="I52" s="4">
        <f>'Deaths female'!I52/(0.5*('Counts female'!I52+'Counts female'!H52))</f>
        <v>2.2062832934860114E-3</v>
      </c>
      <c r="J52" s="4">
        <f>'Deaths female'!J52/(0.5*('Counts female'!J52+'Counts female'!I52))</f>
        <v>2.3612556614601115E-3</v>
      </c>
      <c r="K52" s="4">
        <f>'Deaths female'!K52/(0.5*('Counts female'!K52+'Counts female'!J52))</f>
        <v>2.093798946608127E-3</v>
      </c>
      <c r="L52" s="4">
        <f>'Deaths female'!L52/(0.5*('Counts female'!L52+'Counts female'!K52))</f>
        <v>1.7437698223834455E-3</v>
      </c>
      <c r="M52" s="4">
        <f>'Deaths female'!M52/(0.5*('Counts female'!M52+'Counts female'!L52))</f>
        <v>2.1570981519022222E-3</v>
      </c>
      <c r="N52" s="4">
        <f>'Deaths female'!N52/(0.5*('Counts female'!N52+'Counts female'!M52))</f>
        <v>2.0757573392848781E-3</v>
      </c>
      <c r="O52" s="4">
        <f>'Deaths female'!O52/(0.5*('Counts female'!O52+'Counts female'!N52))</f>
        <v>2.0574149775186958E-3</v>
      </c>
      <c r="P52" s="4">
        <f>'Deaths female'!P52/(0.5*('Counts female'!P52+'Counts female'!O52))</f>
        <v>1.7630888078658505E-3</v>
      </c>
      <c r="Q52" s="4">
        <f>'Deaths female'!Q52/(0.5*('Counts female'!Q52+'Counts female'!P52))</f>
        <v>1.7794014597390735E-3</v>
      </c>
      <c r="R52" s="4">
        <f>'Deaths female'!R52/(0.5*('Counts female'!R52+'Counts female'!Q52))</f>
        <v>1.63141873744106E-3</v>
      </c>
      <c r="S52" s="4">
        <f>'Deaths female'!S52/(0.5*('Counts female'!S52+'Counts female'!R52))</f>
        <v>1.7122405380874432E-3</v>
      </c>
      <c r="T52" s="4">
        <f>'Deaths female'!T52/(0.5*('Counts female'!T52+'Counts female'!S52))</f>
        <v>1.4637453391266834E-3</v>
      </c>
      <c r="U52" s="4">
        <f>'Deaths female'!U52/(0.5*('Counts female'!U52+'Counts female'!T52))</f>
        <v>1.5745036890545371E-3</v>
      </c>
      <c r="V52" s="4">
        <f>'Deaths female'!V52/(0.5*('Counts female'!V52+'Counts female'!U52))</f>
        <v>1.5166736376322691E-3</v>
      </c>
      <c r="W52" s="4">
        <f>'Deaths female'!W52/(0.5*('Counts female'!W52+'Counts female'!V52))</f>
        <v>1.568009359309751E-3</v>
      </c>
      <c r="X52" s="4">
        <f>'Deaths female'!X52/(0.5*('Counts female'!X52+'Counts female'!W52))</f>
        <v>1.8272126000463238E-3</v>
      </c>
      <c r="Y52" s="4">
        <f>'Deaths female'!Y52/(0.5*('Counts female'!Y52+'Counts female'!X52))</f>
        <v>1.5219809167008136E-3</v>
      </c>
      <c r="Z52" s="4">
        <f>'Deaths female'!Z52/(0.5*('Counts female'!Z52+'Counts female'!Y52))</f>
        <v>1.6725049478271373E-3</v>
      </c>
      <c r="AA52" s="4">
        <f ca="1">'Deaths female'!AA52/(0.5*('Counts female'!AA52+'Counts female'!Z52))</f>
        <v>1.6622698209439379E-3</v>
      </c>
      <c r="AH52" cm="1">
        <f t="array" aca="1" ref="AH52:AI52" ca="1">LINEST(LOG10( INDIRECT( AH$1 &amp; ROW() ):U52),INDIRECT( AH$1 &amp; "$2"):U$2,TRUE,FALSE)</f>
        <v>-1.3904658065104764E-2</v>
      </c>
      <c r="AI52">
        <f ca="1"/>
        <v>25.262048182475155</v>
      </c>
      <c r="AK52" s="4">
        <f t="shared" ca="1" si="8"/>
        <v>2.8361686505834994E-3</v>
      </c>
      <c r="AL52" s="4">
        <f t="shared" ca="1" si="8"/>
        <v>2.7468022483093514E-3</v>
      </c>
      <c r="AM52" s="4">
        <f t="shared" ca="1" si="8"/>
        <v>2.6602517412936803E-3</v>
      </c>
      <c r="AN52" s="4">
        <f t="shared" ca="1" si="8"/>
        <v>2.5764284019397098E-3</v>
      </c>
      <c r="AO52" s="4">
        <f t="shared" ca="1" si="8"/>
        <v>2.4952462984174383E-3</v>
      </c>
      <c r="AP52" s="4">
        <f t="shared" ca="1" si="8"/>
        <v>2.4166222065703001E-3</v>
      </c>
      <c r="AQ52" s="4">
        <f t="shared" ca="1" si="8"/>
        <v>2.340475524597571E-3</v>
      </c>
      <c r="AR52" s="4">
        <f t="shared" ca="1" si="8"/>
        <v>2.2667281904251296E-3</v>
      </c>
      <c r="AS52" s="4">
        <f t="shared" ca="1" si="8"/>
        <v>2.195304601679794E-3</v>
      </c>
      <c r="AT52" s="4">
        <f t="shared" ca="1" si="8"/>
        <v>2.1261315381852653E-3</v>
      </c>
      <c r="AU52" s="4">
        <f t="shared" ca="1" si="8"/>
        <v>2.0591380869001549E-3</v>
      </c>
      <c r="AV52" s="4">
        <f t="shared" ca="1" si="8"/>
        <v>1.9942555692212152E-3</v>
      </c>
      <c r="AW52" s="4">
        <f t="shared" ca="1" si="8"/>
        <v>1.9314174705771798E-3</v>
      </c>
      <c r="AX52" s="4">
        <f t="shared" ca="1" si="8"/>
        <v>1.8705593722410999E-3</v>
      </c>
      <c r="AY52" s="4">
        <f t="shared" ca="1" si="8"/>
        <v>1.811618885291218E-3</v>
      </c>
      <c r="AZ52" s="4">
        <f t="shared" ca="1" si="6"/>
        <v>1.754535586652729E-3</v>
      </c>
      <c r="BA52" s="4">
        <f t="shared" ca="1" si="7"/>
        <v>1.6992509571548107E-3</v>
      </c>
      <c r="BB52" s="4">
        <f t="shared" ca="1" si="7"/>
        <v>1.6457083215394761E-3</v>
      </c>
      <c r="BC52" s="4">
        <f t="shared" ca="1" si="7"/>
        <v>1.5938527903606953E-3</v>
      </c>
      <c r="BD52" s="4">
        <f t="shared" ca="1" si="7"/>
        <v>1.5436312037142726E-3</v>
      </c>
      <c r="BE52" s="4">
        <f t="shared" ca="1" si="7"/>
        <v>1.494992076740748E-3</v>
      </c>
      <c r="BF52" s="4">
        <f t="shared" ca="1" si="7"/>
        <v>1.4478855468454998E-3</v>
      </c>
      <c r="BG52" s="4">
        <f t="shared" ca="1" si="7"/>
        <v>1.402263322581896E-3</v>
      </c>
      <c r="BH52" s="4">
        <f t="shared" ca="1" si="7"/>
        <v>1.3580786341451363E-3</v>
      </c>
      <c r="BI52" s="4">
        <f t="shared" ca="1" si="7"/>
        <v>1.3152861854259909E-3</v>
      </c>
      <c r="BJ52" s="4">
        <f t="shared" ca="1" si="7"/>
        <v>1.273842107575322E-3</v>
      </c>
      <c r="BK52" s="4">
        <f t="shared" ca="1" si="7"/>
        <v>1.2337039140317516E-3</v>
      </c>
      <c r="BL52" s="4">
        <f t="shared" ca="1" si="7"/>
        <v>1.1948304569664005E-3</v>
      </c>
      <c r="BM52" s="4">
        <f t="shared" ca="1" si="7"/>
        <v>1.1571818851000208E-3</v>
      </c>
      <c r="BN52" s="4">
        <f t="shared" ca="1" si="7"/>
        <v>1.1207196028493057E-3</v>
      </c>
      <c r="BO52" s="4">
        <f t="shared" ref="BA52:BO69" ca="1" si="9">POWER(10,BO$2*$AH52+$AI52)</f>
        <v>1.0854062307604662E-3</v>
      </c>
    </row>
    <row r="53" spans="1:67" x14ac:dyDescent="0.2">
      <c r="A53" s="2">
        <v>50</v>
      </c>
      <c r="B53" s="4">
        <f>'Deaths female'!B53/'Counts female'!B53</f>
        <v>2.4925178979159275E-3</v>
      </c>
      <c r="C53" s="4">
        <f>'Deaths female'!C53/(0.5*('Counts female'!C53+'Counts female'!B53))</f>
        <v>2.5048107907980201E-3</v>
      </c>
      <c r="D53" s="4">
        <f>'Deaths female'!D53/(0.5*('Counts female'!D53+'Counts female'!C53))</f>
        <v>2.9098138442074824E-3</v>
      </c>
      <c r="E53" s="4">
        <f>'Deaths female'!E53/(0.5*('Counts female'!E53+'Counts female'!D53))</f>
        <v>2.9509044388378249E-3</v>
      </c>
      <c r="F53" s="4">
        <f>'Deaths female'!F53/(0.5*('Counts female'!F53+'Counts female'!E53))</f>
        <v>2.890764673966218E-3</v>
      </c>
      <c r="G53" s="4">
        <f>'Deaths female'!G53/(0.5*('Counts female'!G53+'Counts female'!F53))</f>
        <v>2.8024985284686409E-3</v>
      </c>
      <c r="H53" s="4">
        <f>'Deaths female'!H53/(0.5*('Counts female'!H53+'Counts female'!G53))</f>
        <v>2.5734449936963594E-3</v>
      </c>
      <c r="I53" s="4">
        <f>'Deaths female'!I53/(0.5*('Counts female'!I53+'Counts female'!H53))</f>
        <v>2.3155763093473235E-3</v>
      </c>
      <c r="J53" s="4">
        <f>'Deaths female'!J53/(0.5*('Counts female'!J53+'Counts female'!I53))</f>
        <v>2.4153776236723839E-3</v>
      </c>
      <c r="K53" s="4">
        <f>'Deaths female'!K53/(0.5*('Counts female'!K53+'Counts female'!J53))</f>
        <v>2.6648296117846521E-3</v>
      </c>
      <c r="L53" s="4">
        <f>'Deaths female'!L53/(0.5*('Counts female'!L53+'Counts female'!K53))</f>
        <v>2.3261110026677077E-3</v>
      </c>
      <c r="M53" s="4">
        <f>'Deaths female'!M53/(0.5*('Counts female'!M53+'Counts female'!L53))</f>
        <v>2.2597602410410924E-3</v>
      </c>
      <c r="N53" s="4">
        <f>'Deaths female'!N53/(0.5*('Counts female'!N53+'Counts female'!M53))</f>
        <v>2.2242115682663374E-3</v>
      </c>
      <c r="O53" s="4">
        <f>'Deaths female'!O53/(0.5*('Counts female'!O53+'Counts female'!N53))</f>
        <v>1.8450112381510799E-3</v>
      </c>
      <c r="P53" s="4">
        <f>'Deaths female'!P53/(0.5*('Counts female'!P53+'Counts female'!O53))</f>
        <v>2.1149645318904232E-3</v>
      </c>
      <c r="Q53" s="4">
        <f>'Deaths female'!Q53/(0.5*('Counts female'!Q53+'Counts female'!P53))</f>
        <v>1.874573960463531E-3</v>
      </c>
      <c r="R53" s="4">
        <f>'Deaths female'!R53/(0.5*('Counts female'!R53+'Counts female'!Q53))</f>
        <v>2.0103117165696988E-3</v>
      </c>
      <c r="S53" s="4">
        <f>'Deaths female'!S53/(0.5*('Counts female'!S53+'Counts female'!R53))</f>
        <v>1.8707584532409896E-3</v>
      </c>
      <c r="T53" s="4">
        <f>'Deaths female'!T53/(0.5*('Counts female'!T53+'Counts female'!S53))</f>
        <v>1.8067133665092396E-3</v>
      </c>
      <c r="U53" s="4">
        <f>'Deaths female'!U53/(0.5*('Counts female'!U53+'Counts female'!T53))</f>
        <v>1.6324456268552705E-3</v>
      </c>
      <c r="V53" s="4">
        <f>'Deaths female'!V53/(0.5*('Counts female'!V53+'Counts female'!U53))</f>
        <v>1.7708060207404705E-3</v>
      </c>
      <c r="W53" s="4">
        <f>'Deaths female'!W53/(0.5*('Counts female'!W53+'Counts female'!V53))</f>
        <v>2.1160881260907419E-3</v>
      </c>
      <c r="X53" s="4">
        <f>'Deaths female'!X53/(0.5*('Counts female'!X53+'Counts female'!W53))</f>
        <v>1.7503980940109644E-3</v>
      </c>
      <c r="Y53" s="4">
        <f>'Deaths female'!Y53/(0.5*('Counts female'!Y53+'Counts female'!X53))</f>
        <v>1.8018479616061212E-3</v>
      </c>
      <c r="Z53" s="4">
        <f>'Deaths female'!Z53/(0.5*('Counts female'!Z53+'Counts female'!Y53))</f>
        <v>1.9021982951996411E-3</v>
      </c>
      <c r="AA53" s="4">
        <f ca="1">'Deaths female'!AA53/(0.5*('Counts female'!AA53+'Counts female'!Z53))</f>
        <v>1.7612544697154062E-3</v>
      </c>
      <c r="AH53" cm="1">
        <f t="array" aca="1" ref="AH53:AI53" ca="1">LINEST(LOG10( INDIRECT( AH$1 &amp; ROW() ):U53),INDIRECT( AH$1 &amp; "$2"):U$2,TRUE,FALSE)</f>
        <v>-1.442870530595414E-2</v>
      </c>
      <c r="AI53">
        <f ca="1"/>
        <v>26.364335106943098</v>
      </c>
      <c r="AK53" s="4">
        <f t="shared" ref="AK53:AY69" ca="1" si="10">POWER(10,AK$2*$AH53+$AI53)</f>
        <v>3.2131018710875522E-3</v>
      </c>
      <c r="AL53" s="4">
        <f t="shared" ca="1" si="10"/>
        <v>3.108105771038535E-3</v>
      </c>
      <c r="AM53" s="4">
        <f t="shared" ca="1" si="10"/>
        <v>3.0065406798612574E-3</v>
      </c>
      <c r="AN53" s="4">
        <f t="shared" ca="1" si="10"/>
        <v>2.9082944808020974E-3</v>
      </c>
      <c r="AO53" s="4">
        <f t="shared" ca="1" si="10"/>
        <v>2.8132587208014519E-3</v>
      </c>
      <c r="AP53" s="4">
        <f t="shared" ca="1" si="10"/>
        <v>2.7213284907732548E-3</v>
      </c>
      <c r="AQ53" s="4">
        <f t="shared" ca="1" si="10"/>
        <v>2.6324023097970017E-3</v>
      </c>
      <c r="AR53" s="4">
        <f t="shared" ca="1" si="10"/>
        <v>2.5463820130937546E-3</v>
      </c>
      <c r="AS53" s="4">
        <f t="shared" ca="1" si="10"/>
        <v>2.4631726436630313E-3</v>
      </c>
      <c r="AT53" s="4">
        <f t="shared" ca="1" si="10"/>
        <v>2.3826823474607174E-3</v>
      </c>
      <c r="AU53" s="4">
        <f t="shared" ca="1" si="10"/>
        <v>2.3048222720021276E-3</v>
      </c>
      <c r="AV53" s="4">
        <f t="shared" ca="1" si="10"/>
        <v>2.2295064682786416E-3</v>
      </c>
      <c r="AW53" s="4">
        <f t="shared" ca="1" si="10"/>
        <v>2.1566517958794495E-3</v>
      </c>
      <c r="AX53" s="4">
        <f t="shared" ca="1" si="10"/>
        <v>2.0861778312135214E-3</v>
      </c>
      <c r="AY53" s="4">
        <f t="shared" ca="1" si="10"/>
        <v>2.0180067787308161E-3</v>
      </c>
      <c r="AZ53" s="4">
        <f t="shared" ca="1" si="6"/>
        <v>1.9520633850445466E-3</v>
      </c>
      <c r="BA53" s="4">
        <f t="shared" ca="1" si="9"/>
        <v>1.8882748558595754E-3</v>
      </c>
      <c r="BB53" s="4">
        <f t="shared" ca="1" si="9"/>
        <v>1.8265707756155145E-3</v>
      </c>
      <c r="BC53" s="4">
        <f t="shared" ca="1" si="9"/>
        <v>1.7668830297557113E-3</v>
      </c>
      <c r="BD53" s="4">
        <f t="shared" ca="1" si="9"/>
        <v>1.7091457295360961E-3</v>
      </c>
      <c r="BE53" s="4">
        <f t="shared" ca="1" si="9"/>
        <v>1.6532951392913562E-3</v>
      </c>
      <c r="BF53" s="4">
        <f t="shared" ca="1" si="9"/>
        <v>1.5992696060776104E-3</v>
      </c>
      <c r="BG53" s="4">
        <f t="shared" ca="1" si="9"/>
        <v>1.547009491614361E-3</v>
      </c>
      <c r="BH53" s="4">
        <f t="shared" ca="1" si="9"/>
        <v>1.4964571064503818E-3</v>
      </c>
      <c r="BI53" s="4">
        <f t="shared" ca="1" si="9"/>
        <v>1.4475566462807995E-3</v>
      </c>
      <c r="BJ53" s="4">
        <f t="shared" ca="1" si="9"/>
        <v>1.4002541303452837E-3</v>
      </c>
      <c r="BK53" s="4">
        <f t="shared" ca="1" si="9"/>
        <v>1.3544973418392224E-3</v>
      </c>
      <c r="BL53" s="4">
        <f t="shared" ca="1" si="9"/>
        <v>1.3102357702720123E-3</v>
      </c>
      <c r="BM53" s="4">
        <f t="shared" ca="1" si="9"/>
        <v>1.2674205557090361E-3</v>
      </c>
      <c r="BN53" s="4">
        <f t="shared" ca="1" si="9"/>
        <v>1.2260044348356681E-3</v>
      </c>
      <c r="BO53" s="4">
        <f t="shared" ca="1" si="9"/>
        <v>1.1859416887836716E-3</v>
      </c>
    </row>
    <row r="54" spans="1:67" x14ac:dyDescent="0.2">
      <c r="A54" s="1">
        <v>51</v>
      </c>
      <c r="B54" s="4">
        <f>'Deaths female'!B54/'Counts female'!B54</f>
        <v>2.9451907190575391E-3</v>
      </c>
      <c r="C54" s="4">
        <f>'Deaths female'!C54/(0.5*('Counts female'!C54+'Counts female'!B54))</f>
        <v>3.0941965719559032E-3</v>
      </c>
      <c r="D54" s="4">
        <f>'Deaths female'!D54/(0.5*('Counts female'!D54+'Counts female'!C54))</f>
        <v>2.8409871972286628E-3</v>
      </c>
      <c r="E54" s="4">
        <f>'Deaths female'!E54/(0.5*('Counts female'!E54+'Counts female'!D54))</f>
        <v>3.0913302238721402E-3</v>
      </c>
      <c r="F54" s="4">
        <f>'Deaths female'!F54/(0.5*('Counts female'!F54+'Counts female'!E54))</f>
        <v>3.0512630081337188E-3</v>
      </c>
      <c r="G54" s="4">
        <f>'Deaths female'!G54/(0.5*('Counts female'!G54+'Counts female'!F54))</f>
        <v>2.6959952864718168E-3</v>
      </c>
      <c r="H54" s="4">
        <f>'Deaths female'!H54/(0.5*('Counts female'!H54+'Counts female'!G54))</f>
        <v>2.9012473599971779E-3</v>
      </c>
      <c r="I54" s="4">
        <f>'Deaths female'!I54/(0.5*('Counts female'!I54+'Counts female'!H54))</f>
        <v>2.7485072387504728E-3</v>
      </c>
      <c r="J54" s="4">
        <f>'Deaths female'!J54/(0.5*('Counts female'!J54+'Counts female'!I54))</f>
        <v>3.060437205315045E-3</v>
      </c>
      <c r="K54" s="4">
        <f>'Deaths female'!K54/(0.5*('Counts female'!K54+'Counts female'!J54))</f>
        <v>2.607892038333481E-3</v>
      </c>
      <c r="L54" s="4">
        <f>'Deaths female'!L54/(0.5*('Counts female'!L54+'Counts female'!K54))</f>
        <v>2.7547525686206385E-3</v>
      </c>
      <c r="M54" s="4">
        <f>'Deaths female'!M54/(0.5*('Counts female'!M54+'Counts female'!L54))</f>
        <v>2.6009816871320713E-3</v>
      </c>
      <c r="N54" s="4">
        <f>'Deaths female'!N54/(0.5*('Counts female'!N54+'Counts female'!M54))</f>
        <v>2.457841196149382E-3</v>
      </c>
      <c r="O54" s="4">
        <f>'Deaths female'!O54/(0.5*('Counts female'!O54+'Counts female'!N54))</f>
        <v>2.4348499760862949E-3</v>
      </c>
      <c r="P54" s="4">
        <f>'Deaths female'!P54/(0.5*('Counts female'!P54+'Counts female'!O54))</f>
        <v>2.327011748667061E-3</v>
      </c>
      <c r="Q54" s="4">
        <f>'Deaths female'!Q54/(0.5*('Counts female'!Q54+'Counts female'!P54))</f>
        <v>2.4439004961272683E-3</v>
      </c>
      <c r="R54" s="4">
        <f>'Deaths female'!R54/(0.5*('Counts female'!R54+'Counts female'!Q54))</f>
        <v>2.5064018002638319E-3</v>
      </c>
      <c r="S54" s="4">
        <f>'Deaths female'!S54/(0.5*('Counts female'!S54+'Counts female'!R54))</f>
        <v>1.8941785578987247E-3</v>
      </c>
      <c r="T54" s="4">
        <f>'Deaths female'!T54/(0.5*('Counts female'!T54+'Counts female'!S54))</f>
        <v>2.1338938785909929E-3</v>
      </c>
      <c r="U54" s="4">
        <f>'Deaths female'!U54/(0.5*('Counts female'!U54+'Counts female'!T54))</f>
        <v>1.9728944897611529E-3</v>
      </c>
      <c r="V54" s="4">
        <f>'Deaths female'!V54/(0.5*('Counts female'!V54+'Counts female'!U54))</f>
        <v>2.1091443724718171E-3</v>
      </c>
      <c r="W54" s="4">
        <f>'Deaths female'!W54/(0.5*('Counts female'!W54+'Counts female'!V54))</f>
        <v>2.013249460601088E-3</v>
      </c>
      <c r="X54" s="4">
        <f>'Deaths female'!X54/(0.5*('Counts female'!X54+'Counts female'!W54))</f>
        <v>2.0428849902534114E-3</v>
      </c>
      <c r="Y54" s="4">
        <f>'Deaths female'!Y54/(0.5*('Counts female'!Y54+'Counts female'!X54))</f>
        <v>1.7525086313069111E-3</v>
      </c>
      <c r="Z54" s="4">
        <f>'Deaths female'!Z54/(0.5*('Counts female'!Z54+'Counts female'!Y54))</f>
        <v>1.7541693454649187E-3</v>
      </c>
      <c r="AA54" s="4">
        <f ca="1">'Deaths female'!AA54/(0.5*('Counts female'!AA54+'Counts female'!Z54))</f>
        <v>1.6536624035660571E-3</v>
      </c>
      <c r="AH54" cm="1">
        <f t="array" aca="1" ref="AH54:AI54" ca="1">LINEST(LOG10( INDIRECT( AH$1 &amp; ROW() ):U54),INDIRECT( AH$1 &amp; "$2"):U$2,TRUE,FALSE)</f>
        <v>-1.4625479284310201E-2</v>
      </c>
      <c r="AI54">
        <f ca="1"/>
        <v>26.831815648281424</v>
      </c>
      <c r="AK54" s="4">
        <f t="shared" ca="1" si="10"/>
        <v>3.8094044050601514E-3</v>
      </c>
      <c r="AL54" s="4">
        <f t="shared" ca="1" si="10"/>
        <v>3.683253416599959E-3</v>
      </c>
      <c r="AM54" s="4">
        <f t="shared" ca="1" si="10"/>
        <v>3.5612800029512616E-3</v>
      </c>
      <c r="AN54" s="4">
        <f t="shared" ca="1" si="10"/>
        <v>3.4433458209150764E-3</v>
      </c>
      <c r="AO54" s="4">
        <f t="shared" ca="1" si="10"/>
        <v>3.3293171086203653E-3</v>
      </c>
      <c r="AP54" s="4">
        <f t="shared" ca="1" si="10"/>
        <v>3.219064533810509E-3</v>
      </c>
      <c r="AQ54" s="4">
        <f t="shared" ca="1" si="10"/>
        <v>3.1124630471534576E-3</v>
      </c>
      <c r="AR54" s="4">
        <f t="shared" ca="1" si="10"/>
        <v>3.0093917404098716E-3</v>
      </c>
      <c r="AS54" s="4">
        <f t="shared" ca="1" si="10"/>
        <v>2.9097337092981422E-3</v>
      </c>
      <c r="AT54" s="4">
        <f t="shared" ca="1" si="10"/>
        <v>2.8133759209004617E-3</v>
      </c>
      <c r="AU54" s="4">
        <f t="shared" ca="1" si="10"/>
        <v>2.7202090854601866E-3</v>
      </c>
      <c r="AV54" s="4">
        <f t="shared" ca="1" si="10"/>
        <v>2.6301275324243966E-3</v>
      </c>
      <c r="AW54" s="4">
        <f t="shared" ca="1" si="10"/>
        <v>2.5430290905915885E-3</v>
      </c>
      <c r="AX54" s="4">
        <f t="shared" ca="1" si="10"/>
        <v>2.4588149722283566E-3</v>
      </c>
      <c r="AY54" s="4">
        <f t="shared" ca="1" si="10"/>
        <v>2.377389661023441E-3</v>
      </c>
      <c r="AZ54" s="4">
        <f t="shared" ca="1" si="6"/>
        <v>2.2986608037525347E-3</v>
      </c>
      <c r="BA54" s="4">
        <f t="shared" ca="1" si="9"/>
        <v>2.2225391055303943E-3</v>
      </c>
      <c r="BB54" s="4">
        <f t="shared" ca="1" si="9"/>
        <v>2.1489382285319516E-3</v>
      </c>
      <c r="BC54" s="4">
        <f t="shared" ca="1" si="9"/>
        <v>2.0777746940673267E-3</v>
      </c>
      <c r="BD54" s="4">
        <f t="shared" ca="1" si="9"/>
        <v>2.0089677878995134E-3</v>
      </c>
      <c r="BE54" s="4">
        <f t="shared" ca="1" si="9"/>
        <v>1.9424394686978117E-3</v>
      </c>
      <c r="BF54" s="4">
        <f t="shared" ca="1" si="9"/>
        <v>1.8781142795226172E-3</v>
      </c>
      <c r="BG54" s="4">
        <f t="shared" ca="1" si="9"/>
        <v>1.8159192622416165E-3</v>
      </c>
      <c r="BH54" s="4">
        <f t="shared" ca="1" si="9"/>
        <v>1.7557838747801569E-3</v>
      </c>
      <c r="BI54" s="4">
        <f t="shared" ca="1" si="9"/>
        <v>1.6976399111117636E-3</v>
      </c>
      <c r="BJ54" s="4">
        <f t="shared" ca="1" si="9"/>
        <v>1.6414214238984494E-3</v>
      </c>
      <c r="BK54" s="4">
        <f t="shared" ca="1" si="9"/>
        <v>1.5870646496926257E-3</v>
      </c>
      <c r="BL54" s="4">
        <f t="shared" ca="1" si="9"/>
        <v>1.5345079366161521E-3</v>
      </c>
      <c r="BM54" s="4">
        <f t="shared" ca="1" si="9"/>
        <v>1.4836916744343279E-3</v>
      </c>
      <c r="BN54" s="4">
        <f t="shared" ca="1" si="9"/>
        <v>1.4345582269454169E-3</v>
      </c>
      <c r="BO54" s="4">
        <f t="shared" ca="1" si="9"/>
        <v>1.3870518666092664E-3</v>
      </c>
    </row>
    <row r="55" spans="1:67" x14ac:dyDescent="0.2">
      <c r="A55" s="1">
        <v>52</v>
      </c>
      <c r="B55" s="4">
        <f>'Deaths female'!B55/'Counts female'!B55</f>
        <v>3.5975296382435695E-3</v>
      </c>
      <c r="C55" s="4">
        <f>'Deaths female'!C55/(0.5*('Counts female'!C55+'Counts female'!B55))</f>
        <v>3.3825365482188555E-3</v>
      </c>
      <c r="D55" s="4">
        <f>'Deaths female'!D55/(0.5*('Counts female'!D55+'Counts female'!C55))</f>
        <v>3.3660563610299586E-3</v>
      </c>
      <c r="E55" s="4">
        <f>'Deaths female'!E55/(0.5*('Counts female'!E55+'Counts female'!D55))</f>
        <v>3.3650530961246723E-3</v>
      </c>
      <c r="F55" s="4">
        <f>'Deaths female'!F55/(0.5*('Counts female'!F55+'Counts female'!E55))</f>
        <v>3.2214471942013951E-3</v>
      </c>
      <c r="G55" s="4">
        <f>'Deaths female'!G55/(0.5*('Counts female'!G55+'Counts female'!F55))</f>
        <v>3.3331536485005299E-3</v>
      </c>
      <c r="H55" s="4">
        <f>'Deaths female'!H55/(0.5*('Counts female'!H55+'Counts female'!G55))</f>
        <v>3.3255200046611063E-3</v>
      </c>
      <c r="I55" s="4">
        <f>'Deaths female'!I55/(0.5*('Counts female'!I55+'Counts female'!H55))</f>
        <v>3.099059214167128E-3</v>
      </c>
      <c r="J55" s="4">
        <f>'Deaths female'!J55/(0.5*('Counts female'!J55+'Counts female'!I55))</f>
        <v>2.8546860063641166E-3</v>
      </c>
      <c r="K55" s="4">
        <f>'Deaths female'!K55/(0.5*('Counts female'!K55+'Counts female'!J55))</f>
        <v>2.9753586984095589E-3</v>
      </c>
      <c r="L55" s="4">
        <f>'Deaths female'!L55/(0.5*('Counts female'!L55+'Counts female'!K55))</f>
        <v>2.7420910983598232E-3</v>
      </c>
      <c r="M55" s="4">
        <f>'Deaths female'!M55/(0.5*('Counts female'!M55+'Counts female'!L55))</f>
        <v>2.8038739915800825E-3</v>
      </c>
      <c r="N55" s="4">
        <f>'Deaths female'!N55/(0.5*('Counts female'!N55+'Counts female'!M55))</f>
        <v>2.591414814390936E-3</v>
      </c>
      <c r="O55" s="4">
        <f>'Deaths female'!O55/(0.5*('Counts female'!O55+'Counts female'!N55))</f>
        <v>2.3834735100270957E-3</v>
      </c>
      <c r="P55" s="4">
        <f>'Deaths female'!P55/(0.5*('Counts female'!P55+'Counts female'!O55))</f>
        <v>2.4170572921826026E-3</v>
      </c>
      <c r="Q55" s="4">
        <f>'Deaths female'!Q55/(0.5*('Counts female'!Q55+'Counts female'!P55))</f>
        <v>2.3634721840524518E-3</v>
      </c>
      <c r="R55" s="4">
        <f>'Deaths female'!R55/(0.5*('Counts female'!R55+'Counts female'!Q55))</f>
        <v>2.7121165745192773E-3</v>
      </c>
      <c r="S55" s="4">
        <f>'Deaths female'!S55/(0.5*('Counts female'!S55+'Counts female'!R55))</f>
        <v>2.2070509059399978E-3</v>
      </c>
      <c r="T55" s="4">
        <f>'Deaths female'!T55/(0.5*('Counts female'!T55+'Counts female'!S55))</f>
        <v>2.0693386409500001E-3</v>
      </c>
      <c r="U55" s="4">
        <f>'Deaths female'!U55/(0.5*('Counts female'!U55+'Counts female'!T55))</f>
        <v>2.3174971031286211E-3</v>
      </c>
      <c r="V55" s="4">
        <f>'Deaths female'!V55/(0.5*('Counts female'!V55+'Counts female'!U55))</f>
        <v>2.0601239243776049E-3</v>
      </c>
      <c r="W55" s="4">
        <f>'Deaths female'!W55/(0.5*('Counts female'!W55+'Counts female'!V55))</f>
        <v>2.1862298312600075E-3</v>
      </c>
      <c r="X55" s="4">
        <f>'Deaths female'!X55/(0.5*('Counts female'!X55+'Counts female'!W55))</f>
        <v>2.064437782247353E-3</v>
      </c>
      <c r="Y55" s="4">
        <f>'Deaths female'!Y55/(0.5*('Counts female'!Y55+'Counts female'!X55))</f>
        <v>2.2478770590145507E-3</v>
      </c>
      <c r="Z55" s="4">
        <f>'Deaths female'!Z55/(0.5*('Counts female'!Z55+'Counts female'!Y55))</f>
        <v>2.1928542779805584E-3</v>
      </c>
      <c r="AA55" s="4">
        <f ca="1">'Deaths female'!AA55/(0.5*('Counts female'!AA55+'Counts female'!Z55))</f>
        <v>2.0731602985862275E-3</v>
      </c>
      <c r="AH55" cm="1">
        <f t="array" aca="1" ref="AH55:AI55" ca="1">LINEST(LOG10( INDIRECT( AH$1 &amp; ROW() ):U55),INDIRECT( AH$1 &amp; "$2"):U$2,TRUE,FALSE)</f>
        <v>-1.0734047863844879E-2</v>
      </c>
      <c r="AI55">
        <f ca="1"/>
        <v>19.012879076566158</v>
      </c>
      <c r="AK55" s="4">
        <f t="shared" ca="1" si="10"/>
        <v>3.5057694233445878E-3</v>
      </c>
      <c r="AL55" s="4">
        <f t="shared" ca="1" si="10"/>
        <v>3.420182661472006E-3</v>
      </c>
      <c r="AM55" s="4">
        <f t="shared" ca="1" si="10"/>
        <v>3.336685339298184E-3</v>
      </c>
      <c r="AN55" s="4">
        <f t="shared" ca="1" si="10"/>
        <v>3.2552264470856432E-3</v>
      </c>
      <c r="AO55" s="4">
        <f t="shared" ca="1" si="10"/>
        <v>3.1757562204036342E-3</v>
      </c>
      <c r="AP55" s="4">
        <f t="shared" ca="1" si="10"/>
        <v>3.098226109726343E-3</v>
      </c>
      <c r="AQ55" s="4">
        <f t="shared" ca="1" si="10"/>
        <v>3.0225887507731725E-3</v>
      </c>
      <c r="AR55" s="4">
        <f t="shared" ca="1" si="10"/>
        <v>2.9487979355733618E-3</v>
      </c>
      <c r="AS55" s="4">
        <f t="shared" ca="1" si="10"/>
        <v>2.8768085842367573E-3</v>
      </c>
      <c r="AT55" s="4">
        <f t="shared" ca="1" si="10"/>
        <v>2.8065767174138747E-3</v>
      </c>
      <c r="AU55" s="4">
        <f t="shared" ca="1" si="10"/>
        <v>2.7380594294282908E-3</v>
      </c>
      <c r="AV55" s="4">
        <f t="shared" ca="1" si="10"/>
        <v>2.6712148620648478E-3</v>
      </c>
      <c r="AW55" s="4">
        <f t="shared" ca="1" si="10"/>
        <v>2.6060021789979914E-3</v>
      </c>
      <c r="AX55" s="4">
        <f t="shared" ca="1" si="10"/>
        <v>2.5423815408441722E-3</v>
      </c>
      <c r="AY55" s="4">
        <f t="shared" ca="1" si="10"/>
        <v>2.4803140808234022E-3</v>
      </c>
      <c r="AZ55" s="4">
        <f t="shared" ca="1" si="6"/>
        <v>2.4197618810149917E-3</v>
      </c>
      <c r="BA55" s="4">
        <f t="shared" ca="1" si="9"/>
        <v>2.3606879491928578E-3</v>
      </c>
      <c r="BB55" s="4">
        <f t="shared" ca="1" si="9"/>
        <v>2.3030561962265467E-3</v>
      </c>
      <c r="BC55" s="4">
        <f t="shared" ca="1" si="9"/>
        <v>2.2468314140337785E-3</v>
      </c>
      <c r="BD55" s="4">
        <f t="shared" ca="1" si="9"/>
        <v>2.1919792540713336E-3</v>
      </c>
      <c r="BE55" s="4">
        <f t="shared" ca="1" si="9"/>
        <v>2.1384662063510407E-3</v>
      </c>
      <c r="BF55" s="4">
        <f t="shared" ca="1" si="9"/>
        <v>2.0862595789679656E-3</v>
      </c>
      <c r="BG55" s="4">
        <f t="shared" ca="1" si="9"/>
        <v>2.0353274781285506E-3</v>
      </c>
      <c r="BH55" s="4">
        <f t="shared" ca="1" si="9"/>
        <v>1.9856387886661607E-3</v>
      </c>
      <c r="BI55" s="4">
        <f t="shared" ca="1" si="9"/>
        <v>1.9371631550323867E-3</v>
      </c>
      <c r="BJ55" s="4">
        <f t="shared" ca="1" si="9"/>
        <v>1.8898709627524041E-3</v>
      </c>
      <c r="BK55" s="4">
        <f t="shared" ca="1" si="9"/>
        <v>1.843733320333061E-3</v>
      </c>
      <c r="BL55" s="4">
        <f t="shared" ca="1" si="9"/>
        <v>1.7987220416125823E-3</v>
      </c>
      <c r="BM55" s="4">
        <f t="shared" ca="1" si="9"/>
        <v>1.7548096285413335E-3</v>
      </c>
      <c r="BN55" s="4">
        <f t="shared" ca="1" si="9"/>
        <v>1.7119692543827853E-3</v>
      </c>
      <c r="BO55" s="4">
        <f t="shared" ca="1" si="9"/>
        <v>1.6701747473246867E-3</v>
      </c>
    </row>
    <row r="56" spans="1:67" x14ac:dyDescent="0.2">
      <c r="A56" s="1">
        <v>53</v>
      </c>
      <c r="B56" s="4">
        <f>'Deaths female'!B56/'Counts female'!B56</f>
        <v>3.3618984838497032E-3</v>
      </c>
      <c r="C56" s="4">
        <f>'Deaths female'!C56/(0.5*('Counts female'!C56+'Counts female'!B56))</f>
        <v>3.5115546263035798E-3</v>
      </c>
      <c r="D56" s="4">
        <f>'Deaths female'!D56/(0.5*('Counts female'!D56+'Counts female'!C56))</f>
        <v>3.6606928660914994E-3</v>
      </c>
      <c r="E56" s="4">
        <f>'Deaths female'!E56/(0.5*('Counts female'!E56+'Counts female'!D56))</f>
        <v>3.4608378870673953E-3</v>
      </c>
      <c r="F56" s="4">
        <f>'Deaths female'!F56/(0.5*('Counts female'!F56+'Counts female'!E56))</f>
        <v>3.655598327286826E-3</v>
      </c>
      <c r="G56" s="4">
        <f>'Deaths female'!G56/(0.5*('Counts female'!G56+'Counts female'!F56))</f>
        <v>3.1440074213198435E-3</v>
      </c>
      <c r="H56" s="4">
        <f>'Deaths female'!H56/(0.5*('Counts female'!H56+'Counts female'!G56))</f>
        <v>3.1678271503544626E-3</v>
      </c>
      <c r="I56" s="4">
        <f>'Deaths female'!I56/(0.5*('Counts female'!I56+'Counts female'!H56))</f>
        <v>3.0252691003876124E-3</v>
      </c>
      <c r="J56" s="4">
        <f>'Deaths female'!J56/(0.5*('Counts female'!J56+'Counts female'!I56))</f>
        <v>3.2986720844317792E-3</v>
      </c>
      <c r="K56" s="4">
        <f>'Deaths female'!K56/(0.5*('Counts female'!K56+'Counts female'!J56))</f>
        <v>3.0926389935343693E-3</v>
      </c>
      <c r="L56" s="4">
        <f>'Deaths female'!L56/(0.5*('Counts female'!L56+'Counts female'!K56))</f>
        <v>3.2260429650267613E-3</v>
      </c>
      <c r="M56" s="4">
        <f>'Deaths female'!M56/(0.5*('Counts female'!M56+'Counts female'!L56))</f>
        <v>3.3191991477043619E-3</v>
      </c>
      <c r="N56" s="4">
        <f>'Deaths female'!N56/(0.5*('Counts female'!N56+'Counts female'!M56))</f>
        <v>3.128354036491917E-3</v>
      </c>
      <c r="O56" s="4">
        <f>'Deaths female'!O56/(0.5*('Counts female'!O56+'Counts female'!N56))</f>
        <v>3.0493427928537176E-3</v>
      </c>
      <c r="P56" s="4">
        <f>'Deaths female'!P56/(0.5*('Counts female'!P56+'Counts female'!O56))</f>
        <v>2.7609702146210325E-3</v>
      </c>
      <c r="Q56" s="4">
        <f>'Deaths female'!Q56/(0.5*('Counts female'!Q56+'Counts female'!P56))</f>
        <v>2.5345219367243488E-3</v>
      </c>
      <c r="R56" s="4">
        <f>'Deaths female'!R56/(0.5*('Counts female'!R56+'Counts female'!Q56))</f>
        <v>2.6915781934945659E-3</v>
      </c>
      <c r="S56" s="4">
        <f>'Deaths female'!S56/(0.5*('Counts female'!S56+'Counts female'!R56))</f>
        <v>2.50756928809875E-3</v>
      </c>
      <c r="T56" s="4">
        <f>'Deaths female'!T56/(0.5*('Counts female'!T56+'Counts female'!S56))</f>
        <v>2.5446480681685537E-3</v>
      </c>
      <c r="U56" s="4">
        <f>'Deaths female'!U56/(0.5*('Counts female'!U56+'Counts female'!T56))</f>
        <v>2.4107241657313583E-3</v>
      </c>
      <c r="V56" s="4">
        <f>'Deaths female'!V56/(0.5*('Counts female'!V56+'Counts female'!U56))</f>
        <v>2.1990805293728636E-3</v>
      </c>
      <c r="W56" s="4">
        <f>'Deaths female'!W56/(0.5*('Counts female'!W56+'Counts female'!V56))</f>
        <v>2.3623607752982678E-3</v>
      </c>
      <c r="X56" s="4">
        <f>'Deaths female'!X56/(0.5*('Counts female'!X56+'Counts female'!W56))</f>
        <v>2.3773162484564754E-3</v>
      </c>
      <c r="Y56" s="4">
        <f>'Deaths female'!Y56/(0.5*('Counts female'!Y56+'Counts female'!X56))</f>
        <v>2.2347384409101066E-3</v>
      </c>
      <c r="Z56" s="4">
        <f>'Deaths female'!Z56/(0.5*('Counts female'!Z56+'Counts female'!Y56))</f>
        <v>2.579402075952514E-3</v>
      </c>
      <c r="AA56" s="4">
        <f ca="1">'Deaths female'!AA56/(0.5*('Counts female'!AA56+'Counts female'!Z56))</f>
        <v>2.3964975713518712E-3</v>
      </c>
      <c r="AH56" cm="1">
        <f t="array" aca="1" ref="AH56:AI56" ca="1">LINEST(LOG10( INDIRECT( AH$1 &amp; ROW() ):U56),INDIRECT( AH$1 &amp; "$2"):U$2,TRUE,FALSE)</f>
        <v>-1.5918914527921942E-2</v>
      </c>
      <c r="AI56">
        <f ca="1"/>
        <v>29.515775173447746</v>
      </c>
      <c r="AK56" s="4">
        <f t="shared" ca="1" si="10"/>
        <v>4.763718802503052E-3</v>
      </c>
      <c r="AL56" s="4">
        <f t="shared" ca="1" si="10"/>
        <v>4.5922677670600332E-3</v>
      </c>
      <c r="AM56" s="4">
        <f t="shared" ca="1" si="10"/>
        <v>4.4269874269861923E-3</v>
      </c>
      <c r="AN56" s="4">
        <f t="shared" ca="1" si="10"/>
        <v>4.2676556927429381E-3</v>
      </c>
      <c r="AO56" s="4">
        <f t="shared" ca="1" si="10"/>
        <v>4.1140584680178748E-3</v>
      </c>
      <c r="AP56" s="4">
        <f t="shared" ca="1" si="10"/>
        <v>3.9659893620403851E-3</v>
      </c>
      <c r="AQ56" s="4">
        <f t="shared" ca="1" si="10"/>
        <v>3.823249412251495E-3</v>
      </c>
      <c r="AR56" s="4">
        <f t="shared" ca="1" si="10"/>
        <v>3.6856468169549372E-3</v>
      </c>
      <c r="AS56" s="4">
        <f t="shared" ca="1" si="10"/>
        <v>3.5529966775906772E-3</v>
      </c>
      <c r="AT56" s="4">
        <f t="shared" ca="1" si="10"/>
        <v>3.4251207502839589E-3</v>
      </c>
      <c r="AU56" s="4">
        <f t="shared" ca="1" si="10"/>
        <v>3.3018472063365565E-3</v>
      </c>
      <c r="AV56" s="4">
        <f t="shared" ca="1" si="10"/>
        <v>3.1830104013379681E-3</v>
      </c>
      <c r="AW56" s="4">
        <f t="shared" ca="1" si="10"/>
        <v>3.06845065258699E-3</v>
      </c>
      <c r="AX56" s="4">
        <f t="shared" ca="1" si="10"/>
        <v>2.9580140245233427E-3</v>
      </c>
      <c r="AY56" s="4">
        <f t="shared" ca="1" si="10"/>
        <v>2.851552121882696E-3</v>
      </c>
      <c r="AZ56" s="4">
        <f t="shared" ca="1" si="6"/>
        <v>2.7489218902956346E-3</v>
      </c>
      <c r="BA56" s="4">
        <f t="shared" ca="1" si="9"/>
        <v>2.6499854240635131E-3</v>
      </c>
      <c r="BB56" s="4">
        <f t="shared" ca="1" si="9"/>
        <v>2.5546097808526107E-3</v>
      </c>
      <c r="BC56" s="4">
        <f t="shared" ca="1" si="9"/>
        <v>2.4626668030576357E-3</v>
      </c>
      <c r="BD56" s="4">
        <f t="shared" ca="1" si="9"/>
        <v>2.3740329455945283E-3</v>
      </c>
      <c r="BE56" s="4">
        <f t="shared" ca="1" si="9"/>
        <v>2.2885891098912182E-3</v>
      </c>
      <c r="BF56" s="4">
        <f t="shared" ca="1" si="9"/>
        <v>2.2062204838530289E-3</v>
      </c>
      <c r="BG56" s="4">
        <f t="shared" ca="1" si="9"/>
        <v>2.1268163875882689E-3</v>
      </c>
      <c r="BH56" s="4">
        <f t="shared" ca="1" si="9"/>
        <v>2.0502701246859351E-3</v>
      </c>
      <c r="BI56" s="4">
        <f t="shared" ca="1" si="9"/>
        <v>1.9764788388462696E-3</v>
      </c>
      <c r="BJ56" s="4">
        <f t="shared" ca="1" si="9"/>
        <v>1.9053433756712913E-3</v>
      </c>
      <c r="BK56" s="4">
        <f t="shared" ca="1" si="9"/>
        <v>1.8367681494296222E-3</v>
      </c>
      <c r="BL56" s="4">
        <f t="shared" ca="1" si="9"/>
        <v>1.7706610146165857E-3</v>
      </c>
      <c r="BM56" s="4">
        <f t="shared" ca="1" si="9"/>
        <v>1.7069331421370119E-3</v>
      </c>
      <c r="BN56" s="4">
        <f t="shared" ca="1" si="9"/>
        <v>1.6454988999442058E-3</v>
      </c>
      <c r="BO56" s="4">
        <f t="shared" ca="1" si="9"/>
        <v>1.5862757379751272E-3</v>
      </c>
    </row>
    <row r="57" spans="1:67" x14ac:dyDescent="0.2">
      <c r="A57" s="1">
        <v>54</v>
      </c>
      <c r="B57" s="4">
        <f>'Deaths female'!B57/'Counts female'!B57</f>
        <v>3.0539995338632292E-3</v>
      </c>
      <c r="C57" s="4">
        <f>'Deaths female'!C57/(0.5*('Counts female'!C57+'Counts female'!B57))</f>
        <v>3.8471570161711008E-3</v>
      </c>
      <c r="D57" s="4">
        <f>'Deaths female'!D57/(0.5*('Counts female'!D57+'Counts female'!C57))</f>
        <v>3.9587607801738452E-3</v>
      </c>
      <c r="E57" s="4">
        <f>'Deaths female'!E57/(0.5*('Counts female'!E57+'Counts female'!D57))</f>
        <v>4.041593619099876E-3</v>
      </c>
      <c r="F57" s="4">
        <f>'Deaths female'!F57/(0.5*('Counts female'!F57+'Counts female'!E57))</f>
        <v>3.7051437458545844E-3</v>
      </c>
      <c r="G57" s="4">
        <f>'Deaths female'!G57/(0.5*('Counts female'!G57+'Counts female'!F57))</f>
        <v>3.4870995863706344E-3</v>
      </c>
      <c r="H57" s="4">
        <f>'Deaths female'!H57/(0.5*('Counts female'!H57+'Counts female'!G57))</f>
        <v>3.6540412502696919E-3</v>
      </c>
      <c r="I57" s="4">
        <f>'Deaths female'!I57/(0.5*('Counts female'!I57+'Counts female'!H57))</f>
        <v>3.6987679838994805E-3</v>
      </c>
      <c r="J57" s="4">
        <f>'Deaths female'!J57/(0.5*('Counts female'!J57+'Counts female'!I57))</f>
        <v>3.2100696720755587E-3</v>
      </c>
      <c r="K57" s="4">
        <f>'Deaths female'!K57/(0.5*('Counts female'!K57+'Counts female'!J57))</f>
        <v>3.6955046952547579E-3</v>
      </c>
      <c r="L57" s="4">
        <f>'Deaths female'!L57/(0.5*('Counts female'!L57+'Counts female'!K57))</f>
        <v>3.367284588298906E-3</v>
      </c>
      <c r="M57" s="4">
        <f>'Deaths female'!M57/(0.5*('Counts female'!M57+'Counts female'!L57))</f>
        <v>3.418389203082608E-3</v>
      </c>
      <c r="N57" s="4">
        <f>'Deaths female'!N57/(0.5*('Counts female'!N57+'Counts female'!M57))</f>
        <v>3.2110931770658103E-3</v>
      </c>
      <c r="O57" s="4">
        <f>'Deaths female'!O57/(0.5*('Counts female'!O57+'Counts female'!N57))</f>
        <v>3.2138906859778367E-3</v>
      </c>
      <c r="P57" s="4">
        <f>'Deaths female'!P57/(0.5*('Counts female'!P57+'Counts female'!O57))</f>
        <v>2.9271381058291984E-3</v>
      </c>
      <c r="Q57" s="4">
        <f>'Deaths female'!Q57/(0.5*('Counts female'!Q57+'Counts female'!P57))</f>
        <v>3.1738192299440126E-3</v>
      </c>
      <c r="R57" s="4">
        <f>'Deaths female'!R57/(0.5*('Counts female'!R57+'Counts female'!Q57))</f>
        <v>3.0993175924118508E-3</v>
      </c>
      <c r="S57" s="4">
        <f>'Deaths female'!S57/(0.5*('Counts female'!S57+'Counts female'!R57))</f>
        <v>2.9186946335460562E-3</v>
      </c>
      <c r="T57" s="4">
        <f>'Deaths female'!T57/(0.5*('Counts female'!T57+'Counts female'!S57))</f>
        <v>2.885464182523109E-3</v>
      </c>
      <c r="U57" s="4">
        <f>'Deaths female'!U57/(0.5*('Counts female'!U57+'Counts female'!T57))</f>
        <v>2.5408504054838721E-3</v>
      </c>
      <c r="V57" s="4">
        <f>'Deaths female'!V57/(0.5*('Counts female'!V57+'Counts female'!U57))</f>
        <v>2.5399890012937328E-3</v>
      </c>
      <c r="W57" s="4">
        <f>'Deaths female'!W57/(0.5*('Counts female'!W57+'Counts female'!V57))</f>
        <v>2.7514923855438984E-3</v>
      </c>
      <c r="X57" s="4">
        <f>'Deaths female'!X57/(0.5*('Counts female'!X57+'Counts female'!W57))</f>
        <v>2.6798279518740957E-3</v>
      </c>
      <c r="Y57" s="4">
        <f>'Deaths female'!Y57/(0.5*('Counts female'!Y57+'Counts female'!X57))</f>
        <v>2.4671147438927381E-3</v>
      </c>
      <c r="Z57" s="4">
        <f>'Deaths female'!Z57/(0.5*('Counts female'!Z57+'Counts female'!Y57))</f>
        <v>2.5372636936500242E-3</v>
      </c>
      <c r="AA57" s="4">
        <f ca="1">'Deaths female'!AA57/(0.5*('Counts female'!AA57+'Counts female'!Z57))</f>
        <v>2.3317960815886839E-3</v>
      </c>
      <c r="AH57" cm="1">
        <f t="array" aca="1" ref="AH57:AI57" ca="1">LINEST(LOG10( INDIRECT( AH$1 &amp; ROW() ):U57),INDIRECT( AH$1 &amp; "$2"):U$2,TRUE,FALSE)</f>
        <v>-1.1123785482615261E-2</v>
      </c>
      <c r="AI57">
        <f ca="1"/>
        <v>19.895311881258245</v>
      </c>
      <c r="AK57" s="4">
        <f t="shared" ca="1" si="10"/>
        <v>4.4436609605771121E-3</v>
      </c>
      <c r="AL57" s="4">
        <f t="shared" ca="1" si="10"/>
        <v>4.3312886816211111E-3</v>
      </c>
      <c r="AM57" s="4">
        <f t="shared" ca="1" si="10"/>
        <v>4.2217580976525631E-3</v>
      </c>
      <c r="AN57" s="4">
        <f t="shared" ca="1" si="10"/>
        <v>4.1149973472616192E-3</v>
      </c>
      <c r="AO57" s="4">
        <f t="shared" ca="1" si="10"/>
        <v>4.0109363862854712E-3</v>
      </c>
      <c r="AP57" s="4">
        <f t="shared" ca="1" si="10"/>
        <v>3.9095069418537123E-3</v>
      </c>
      <c r="AQ57" s="4">
        <f t="shared" ca="1" si="10"/>
        <v>3.8106424675951969E-3</v>
      </c>
      <c r="AR57" s="4">
        <f t="shared" ca="1" si="10"/>
        <v>3.7142780999782354E-3</v>
      </c>
      <c r="AS57" s="4">
        <f t="shared" ca="1" si="10"/>
        <v>3.6203506157543456E-3</v>
      </c>
      <c r="AT57" s="4">
        <f t="shared" ca="1" si="10"/>
        <v>3.5287983904785068E-3</v>
      </c>
      <c r="AU57" s="4">
        <f t="shared" ca="1" si="10"/>
        <v>3.4395613580783481E-3</v>
      </c>
      <c r="AV57" s="4">
        <f t="shared" ca="1" si="10"/>
        <v>3.3525809714454796E-3</v>
      </c>
      <c r="AW57" s="4">
        <f t="shared" ca="1" si="10"/>
        <v>3.2678001640238153E-3</v>
      </c>
      <c r="AX57" s="4">
        <f t="shared" ca="1" si="10"/>
        <v>3.1851633123688291E-3</v>
      </c>
      <c r="AY57" s="4">
        <f t="shared" ca="1" si="10"/>
        <v>3.1046161996540356E-3</v>
      </c>
      <c r="AZ57" s="4">
        <f t="shared" ca="1" si="6"/>
        <v>3.0261059800999225E-3</v>
      </c>
      <c r="BA57" s="4">
        <f t="shared" ca="1" si="9"/>
        <v>2.9495811443028073E-3</v>
      </c>
      <c r="BB57" s="4">
        <f t="shared" ca="1" si="9"/>
        <v>2.8749914854400817E-3</v>
      </c>
      <c r="BC57" s="4">
        <f t="shared" ca="1" si="9"/>
        <v>2.8022880663304377E-3</v>
      </c>
      <c r="BD57" s="4">
        <f t="shared" ca="1" si="9"/>
        <v>2.7314231873267164E-3</v>
      </c>
      <c r="BE57" s="4">
        <f t="shared" ca="1" si="9"/>
        <v>2.6623503550210529E-3</v>
      </c>
      <c r="BF57" s="4">
        <f t="shared" ca="1" si="9"/>
        <v>2.5950242517410712E-3</v>
      </c>
      <c r="BG57" s="4">
        <f t="shared" ca="1" si="9"/>
        <v>2.5294007058176992E-3</v>
      </c>
      <c r="BH57" s="4">
        <f t="shared" ca="1" si="9"/>
        <v>2.4654366626048392E-3</v>
      </c>
      <c r="BI57" s="4">
        <f t="shared" ca="1" si="9"/>
        <v>2.4030901562317047E-3</v>
      </c>
      <c r="BJ57" s="4">
        <f t="shared" ca="1" si="9"/>
        <v>2.3423202820697891E-3</v>
      </c>
      <c r="BK57" s="4">
        <f t="shared" ca="1" si="9"/>
        <v>2.2830871698957802E-3</v>
      </c>
      <c r="BL57" s="4">
        <f t="shared" ca="1" si="9"/>
        <v>2.2253519577334489E-3</v>
      </c>
      <c r="BM57" s="4">
        <f t="shared" ca="1" si="9"/>
        <v>2.1690767663567162E-3</v>
      </c>
      <c r="BN57" s="4">
        <f t="shared" ca="1" si="9"/>
        <v>2.1142246744378147E-3</v>
      </c>
      <c r="BO57" s="4">
        <f t="shared" ca="1" si="9"/>
        <v>2.0607596943235788E-3</v>
      </c>
    </row>
    <row r="58" spans="1:67" x14ac:dyDescent="0.2">
      <c r="A58" s="1">
        <v>55</v>
      </c>
      <c r="B58" s="4">
        <f>'Deaths female'!B58/'Counts female'!B58</f>
        <v>4.3520363300424076E-3</v>
      </c>
      <c r="C58" s="4">
        <f>'Deaths female'!C58/(0.5*('Counts female'!C58+'Counts female'!B58))</f>
        <v>3.6286438411252536E-3</v>
      </c>
      <c r="D58" s="4">
        <f>'Deaths female'!D58/(0.5*('Counts female'!D58+'Counts female'!C58))</f>
        <v>4.1888757531999493E-3</v>
      </c>
      <c r="E58" s="4">
        <f>'Deaths female'!E58/(0.5*('Counts female'!E58+'Counts female'!D58))</f>
        <v>4.0107409181090511E-3</v>
      </c>
      <c r="F58" s="4">
        <f>'Deaths female'!F58/(0.5*('Counts female'!F58+'Counts female'!E58))</f>
        <v>3.6929806477057807E-3</v>
      </c>
      <c r="G58" s="4">
        <f>'Deaths female'!G58/(0.5*('Counts female'!G58+'Counts female'!F58))</f>
        <v>4.1276159570507315E-3</v>
      </c>
      <c r="H58" s="4">
        <f>'Deaths female'!H58/(0.5*('Counts female'!H58+'Counts female'!G58))</f>
        <v>3.8313104759774039E-3</v>
      </c>
      <c r="I58" s="4">
        <f>'Deaths female'!I58/(0.5*('Counts female'!I58+'Counts female'!H58))</f>
        <v>3.77344564485326E-3</v>
      </c>
      <c r="J58" s="4">
        <f>'Deaths female'!J58/(0.5*('Counts female'!J58+'Counts female'!I58))</f>
        <v>3.914874246045294E-3</v>
      </c>
      <c r="K58" s="4">
        <f>'Deaths female'!K58/(0.5*('Counts female'!K58+'Counts female'!J58))</f>
        <v>3.7948080126735694E-3</v>
      </c>
      <c r="L58" s="4">
        <f>'Deaths female'!L58/(0.5*('Counts female'!L58+'Counts female'!K58))</f>
        <v>3.8267478020845469E-3</v>
      </c>
      <c r="M58" s="4">
        <f>'Deaths female'!M58/(0.5*('Counts female'!M58+'Counts female'!L58))</f>
        <v>3.6889134031991176E-3</v>
      </c>
      <c r="N58" s="4">
        <f>'Deaths female'!N58/(0.5*('Counts female'!N58+'Counts female'!M58))</f>
        <v>3.5268159627512641E-3</v>
      </c>
      <c r="O58" s="4">
        <f>'Deaths female'!O58/(0.5*('Counts female'!O58+'Counts female'!N58))</f>
        <v>3.3767321781204853E-3</v>
      </c>
      <c r="P58" s="4">
        <f>'Deaths female'!P58/(0.5*('Counts female'!P58+'Counts female'!O58))</f>
        <v>3.4761922711262446E-3</v>
      </c>
      <c r="Q58" s="4">
        <f>'Deaths female'!Q58/(0.5*('Counts female'!Q58+'Counts female'!P58))</f>
        <v>3.4566964212054715E-3</v>
      </c>
      <c r="R58" s="4">
        <f>'Deaths female'!R58/(0.5*('Counts female'!R58+'Counts female'!Q58))</f>
        <v>3.2568924697559767E-3</v>
      </c>
      <c r="S58" s="4">
        <f>'Deaths female'!S58/(0.5*('Counts female'!S58+'Counts female'!R58))</f>
        <v>3.4675338164444195E-3</v>
      </c>
      <c r="T58" s="4">
        <f>'Deaths female'!T58/(0.5*('Counts female'!T58+'Counts female'!S58))</f>
        <v>3.12322095009172E-3</v>
      </c>
      <c r="U58" s="4">
        <f>'Deaths female'!U58/(0.5*('Counts female'!U58+'Counts female'!T58))</f>
        <v>2.9687579137657643E-3</v>
      </c>
      <c r="V58" s="4">
        <f>'Deaths female'!V58/(0.5*('Counts female'!V58+'Counts female'!U58))</f>
        <v>2.7168185118392391E-3</v>
      </c>
      <c r="W58" s="4">
        <f>'Deaths female'!W58/(0.5*('Counts female'!W58+'Counts female'!V58))</f>
        <v>3.0433438740816473E-3</v>
      </c>
      <c r="X58" s="4">
        <f>'Deaths female'!X58/(0.5*('Counts female'!X58+'Counts female'!W58))</f>
        <v>3.0567859850752226E-3</v>
      </c>
      <c r="Y58" s="4">
        <f>'Deaths female'!Y58/(0.5*('Counts female'!Y58+'Counts female'!X58))</f>
        <v>2.8213104035821131E-3</v>
      </c>
      <c r="Z58" s="4">
        <f>'Deaths female'!Z58/(0.5*('Counts female'!Z58+'Counts female'!Y58))</f>
        <v>2.767910688748443E-3</v>
      </c>
      <c r="AA58" s="4">
        <f ca="1">'Deaths female'!AA58/(0.5*('Counts female'!AA58+'Counts female'!Z58))</f>
        <v>2.4438540499540744E-3</v>
      </c>
      <c r="AH58" cm="1">
        <f t="array" aca="1" ref="AH58:AI58" ca="1">LINEST(LOG10( INDIRECT( AH$1 &amp; ROW() ):U58),INDIRECT( AH$1 &amp; "$2"):U$2,TRUE,FALSE)</f>
        <v>-9.6042325514959209E-3</v>
      </c>
      <c r="AI58">
        <f ca="1"/>
        <v>16.88026391145036</v>
      </c>
      <c r="AK58" s="4">
        <f t="shared" ca="1" si="10"/>
        <v>4.6967647557203448E-3</v>
      </c>
      <c r="AL58" s="4">
        <f t="shared" ca="1" si="10"/>
        <v>4.5940379230665993E-3</v>
      </c>
      <c r="AM58" s="4">
        <f t="shared" ca="1" si="10"/>
        <v>4.4935579140661357E-3</v>
      </c>
      <c r="AN58" s="4">
        <f t="shared" ca="1" si="10"/>
        <v>4.3952755865776291E-3</v>
      </c>
      <c r="AO58" s="4">
        <f t="shared" ca="1" si="10"/>
        <v>4.2991428732882192E-3</v>
      </c>
      <c r="AP58" s="4">
        <f t="shared" ca="1" si="10"/>
        <v>4.205112758205079E-3</v>
      </c>
      <c r="AQ58" s="4">
        <f t="shared" ca="1" si="10"/>
        <v>4.113139253661093E-3</v>
      </c>
      <c r="AR58" s="4">
        <f t="shared" ca="1" si="10"/>
        <v>4.0231773778235218E-3</v>
      </c>
      <c r="AS58" s="4">
        <f t="shared" ca="1" si="10"/>
        <v>3.9351831326945421E-3</v>
      </c>
      <c r="AT58" s="4">
        <f t="shared" ca="1" si="10"/>
        <v>3.8491134825929868E-3</v>
      </c>
      <c r="AU58" s="4">
        <f t="shared" ca="1" si="10"/>
        <v>3.7649263331066981E-3</v>
      </c>
      <c r="AV58" s="4">
        <f t="shared" ca="1" si="10"/>
        <v>3.6825805105053671E-3</v>
      </c>
      <c r="AW58" s="4">
        <f t="shared" ca="1" si="10"/>
        <v>3.6020357416033486E-3</v>
      </c>
      <c r="AX58" s="4">
        <f t="shared" ca="1" si="10"/>
        <v>3.5232526340632422E-3</v>
      </c>
      <c r="AY58" s="4">
        <f t="shared" ca="1" si="10"/>
        <v>3.4461926571300807E-3</v>
      </c>
      <c r="AZ58" s="4">
        <f t="shared" ca="1" si="6"/>
        <v>3.3708181227869679E-3</v>
      </c>
      <c r="BA58" s="4">
        <f t="shared" ca="1" si="9"/>
        <v>3.2970921673228346E-3</v>
      </c>
      <c r="BB58" s="4">
        <f t="shared" ca="1" si="9"/>
        <v>3.2249787333033758E-3</v>
      </c>
      <c r="BC58" s="4">
        <f t="shared" ca="1" si="9"/>
        <v>3.1544425519363073E-3</v>
      </c>
      <c r="BD58" s="4">
        <f t="shared" ca="1" si="9"/>
        <v>3.0854491258223088E-3</v>
      </c>
      <c r="BE58" s="4">
        <f t="shared" ca="1" si="9"/>
        <v>3.0179647120832645E-3</v>
      </c>
      <c r="BF58" s="4">
        <f t="shared" ca="1" si="9"/>
        <v>2.9519563058594896E-3</v>
      </c>
      <c r="BG58" s="4">
        <f t="shared" ca="1" si="9"/>
        <v>2.8873916241679352E-3</v>
      </c>
      <c r="BH58" s="4">
        <f t="shared" ca="1" si="9"/>
        <v>2.8242390901134073E-3</v>
      </c>
      <c r="BI58" s="4">
        <f t="shared" ca="1" si="9"/>
        <v>2.7624678174451535E-3</v>
      </c>
      <c r="BJ58" s="4">
        <f t="shared" ca="1" si="9"/>
        <v>2.7020475954511883E-3</v>
      </c>
      <c r="BK58" s="4">
        <f t="shared" ca="1" si="9"/>
        <v>2.6429488741830419E-3</v>
      </c>
      <c r="BL58" s="4">
        <f t="shared" ca="1" si="9"/>
        <v>2.5851427500036385E-3</v>
      </c>
      <c r="BM58" s="4">
        <f t="shared" ca="1" si="9"/>
        <v>2.5286009514512995E-3</v>
      </c>
      <c r="BN58" s="4">
        <f t="shared" ca="1" si="9"/>
        <v>2.4732958254128951E-3</v>
      </c>
      <c r="BO58" s="4">
        <f t="shared" ca="1" si="9"/>
        <v>2.4192003235994496E-3</v>
      </c>
    </row>
    <row r="59" spans="1:67" x14ac:dyDescent="0.2">
      <c r="A59" s="1">
        <v>56</v>
      </c>
      <c r="B59" s="4">
        <f>'Deaths female'!B59/'Counts female'!B59</f>
        <v>4.581632979233482E-3</v>
      </c>
      <c r="C59" s="4">
        <f>'Deaths female'!C59/(0.5*('Counts female'!C59+'Counts female'!B59))</f>
        <v>4.9089659535939082E-3</v>
      </c>
      <c r="D59" s="4">
        <f>'Deaths female'!D59/(0.5*('Counts female'!D59+'Counts female'!C59))</f>
        <v>4.7799935202445408E-3</v>
      </c>
      <c r="E59" s="4">
        <f>'Deaths female'!E59/(0.5*('Counts female'!E59+'Counts female'!D59))</f>
        <v>4.2568228323485663E-3</v>
      </c>
      <c r="F59" s="4">
        <f>'Deaths female'!F59/(0.5*('Counts female'!F59+'Counts female'!E59))</f>
        <v>4.1331368446378778E-3</v>
      </c>
      <c r="G59" s="4">
        <f>'Deaths female'!G59/(0.5*('Counts female'!G59+'Counts female'!F59))</f>
        <v>4.0082506913106533E-3</v>
      </c>
      <c r="H59" s="4">
        <f>'Deaths female'!H59/(0.5*('Counts female'!H59+'Counts female'!G59))</f>
        <v>4.0559705457082007E-3</v>
      </c>
      <c r="I59" s="4">
        <f>'Deaths female'!I59/(0.5*('Counts female'!I59+'Counts female'!H59))</f>
        <v>3.9074945182630862E-3</v>
      </c>
      <c r="J59" s="4">
        <f>'Deaths female'!J59/(0.5*('Counts female'!J59+'Counts female'!I59))</f>
        <v>3.9778021947454063E-3</v>
      </c>
      <c r="K59" s="4">
        <f>'Deaths female'!K59/(0.5*('Counts female'!K59+'Counts female'!J59))</f>
        <v>4.0419558676945307E-3</v>
      </c>
      <c r="L59" s="4">
        <f>'Deaths female'!L59/(0.5*('Counts female'!L59+'Counts female'!K59))</f>
        <v>4.266588871314027E-3</v>
      </c>
      <c r="M59" s="4">
        <f>'Deaths female'!M59/(0.5*('Counts female'!M59+'Counts female'!L59))</f>
        <v>4.0952252373880563E-3</v>
      </c>
      <c r="N59" s="4">
        <f>'Deaths female'!N59/(0.5*('Counts female'!N59+'Counts female'!M59))</f>
        <v>3.6859826333510543E-3</v>
      </c>
      <c r="O59" s="4">
        <f>'Deaths female'!O59/(0.5*('Counts female'!O59+'Counts female'!N59))</f>
        <v>3.8981254987115257E-3</v>
      </c>
      <c r="P59" s="4">
        <f>'Deaths female'!P59/(0.5*('Counts female'!P59+'Counts female'!O59))</f>
        <v>3.5263835263835263E-3</v>
      </c>
      <c r="Q59" s="4">
        <f>'Deaths female'!Q59/(0.5*('Counts female'!Q59+'Counts female'!P59))</f>
        <v>3.6982403940307037E-3</v>
      </c>
      <c r="R59" s="4">
        <f>'Deaths female'!R59/(0.5*('Counts female'!R59+'Counts female'!Q59))</f>
        <v>3.9649856176148003E-3</v>
      </c>
      <c r="S59" s="4">
        <f>'Deaths female'!S59/(0.5*('Counts female'!S59+'Counts female'!R59))</f>
        <v>3.2908268202385851E-3</v>
      </c>
      <c r="T59" s="4">
        <f>'Deaths female'!T59/(0.5*('Counts female'!T59+'Counts female'!S59))</f>
        <v>3.4526818365703893E-3</v>
      </c>
      <c r="U59" s="4">
        <f>'Deaths female'!U59/(0.5*('Counts female'!U59+'Counts female'!T59))</f>
        <v>3.2577937364753999E-3</v>
      </c>
      <c r="V59" s="4">
        <f>'Deaths female'!V59/(0.5*('Counts female'!V59+'Counts female'!U59))</f>
        <v>3.2874444609293863E-3</v>
      </c>
      <c r="W59" s="4">
        <f>'Deaths female'!W59/(0.5*('Counts female'!W59+'Counts female'!V59))</f>
        <v>3.7083253468731541E-3</v>
      </c>
      <c r="X59" s="4">
        <f>'Deaths female'!X59/(0.5*('Counts female'!X59+'Counts female'!W59))</f>
        <v>3.4844035240892135E-3</v>
      </c>
      <c r="Y59" s="4">
        <f>'Deaths female'!Y59/(0.5*('Counts female'!Y59+'Counts female'!X59))</f>
        <v>2.8180201612178954E-3</v>
      </c>
      <c r="Z59" s="4">
        <f>'Deaths female'!Z59/(0.5*('Counts female'!Z59+'Counts female'!Y59))</f>
        <v>3.045957067076496E-3</v>
      </c>
      <c r="AA59" s="4">
        <f ca="1">'Deaths female'!AA59/(0.5*('Counts female'!AA59+'Counts female'!Z59))</f>
        <v>2.6474829327919084E-3</v>
      </c>
      <c r="AH59" cm="1">
        <f t="array" aca="1" ref="AH59:AI59" ca="1">LINEST(LOG10( INDIRECT( AH$1 &amp; ROW() ):U59),INDIRECT( AH$1 &amp; "$2"):U$2,TRUE,FALSE)</f>
        <v>-1.0767768672923598E-2</v>
      </c>
      <c r="AI59">
        <f ca="1"/>
        <v>19.259841907732945</v>
      </c>
      <c r="AK59" s="4">
        <f t="shared" ca="1" si="10"/>
        <v>5.3003501636333496E-3</v>
      </c>
      <c r="AL59" s="4">
        <f t="shared" ca="1" si="10"/>
        <v>5.1705506076111752E-3</v>
      </c>
      <c r="AM59" s="4">
        <f t="shared" ca="1" si="10"/>
        <v>5.0439296953056281E-3</v>
      </c>
      <c r="AN59" s="4">
        <f t="shared" ca="1" si="10"/>
        <v>4.9204095853420393E-3</v>
      </c>
      <c r="AO59" s="4">
        <f t="shared" ca="1" si="10"/>
        <v>4.7999143425924836E-3</v>
      </c>
      <c r="AP59" s="4">
        <f t="shared" ca="1" si="10"/>
        <v>4.6823698914942018E-3</v>
      </c>
      <c r="AQ59" s="4">
        <f t="shared" ca="1" si="10"/>
        <v>4.5677039705108047E-3</v>
      </c>
      <c r="AR59" s="4">
        <f t="shared" ca="1" si="10"/>
        <v>4.4558460877088492E-3</v>
      </c>
      <c r="AS59" s="4">
        <f t="shared" ca="1" si="10"/>
        <v>4.3467274774223012E-3</v>
      </c>
      <c r="AT59" s="4">
        <f t="shared" ca="1" si="10"/>
        <v>4.2402810579781859E-3</v>
      </c>
      <c r="AU59" s="4">
        <f t="shared" ca="1" si="10"/>
        <v>4.136441390457519E-3</v>
      </c>
      <c r="AV59" s="4">
        <f t="shared" ca="1" si="10"/>
        <v>4.0351446384661212E-3</v>
      </c>
      <c r="AW59" s="4">
        <f t="shared" ca="1" si="10"/>
        <v>3.936328528890613E-3</v>
      </c>
      <c r="AX59" s="4">
        <f t="shared" ca="1" si="10"/>
        <v>3.8399323136154673E-3</v>
      </c>
      <c r="AY59" s="4">
        <f t="shared" ca="1" si="10"/>
        <v>3.745896732177424E-3</v>
      </c>
      <c r="AZ59" s="4">
        <f t="shared" ca="1" si="6"/>
        <v>3.6541639753347624E-3</v>
      </c>
      <c r="BA59" s="4">
        <f t="shared" ca="1" si="9"/>
        <v>3.5646776495284046E-3</v>
      </c>
      <c r="BB59" s="4">
        <f t="shared" ca="1" si="9"/>
        <v>3.4773827422134927E-3</v>
      </c>
      <c r="BC59" s="4">
        <f t="shared" ca="1" si="9"/>
        <v>3.3922255880399137E-3</v>
      </c>
      <c r="BD59" s="4">
        <f t="shared" ca="1" si="9"/>
        <v>3.3091538358610358E-3</v>
      </c>
      <c r="BE59" s="4">
        <f t="shared" ca="1" si="9"/>
        <v>3.2281164165503468E-3</v>
      </c>
      <c r="BF59" s="4">
        <f t="shared" ca="1" si="9"/>
        <v>3.1490635116062518E-3</v>
      </c>
      <c r="BG59" s="4">
        <f t="shared" ca="1" si="9"/>
        <v>3.0719465225256797E-3</v>
      </c>
      <c r="BH59" s="4">
        <f t="shared" ca="1" si="9"/>
        <v>2.9967180409277328E-3</v>
      </c>
      <c r="BI59" s="4">
        <f t="shared" ca="1" si="9"/>
        <v>2.9233318194088471E-3</v>
      </c>
      <c r="BJ59" s="4">
        <f t="shared" ca="1" si="9"/>
        <v>2.8517427431119231E-3</v>
      </c>
      <c r="BK59" s="4">
        <f t="shared" ca="1" si="9"/>
        <v>2.7819068019914509E-3</v>
      </c>
      <c r="BL59" s="4">
        <f t="shared" ca="1" si="9"/>
        <v>2.7137810637579544E-3</v>
      </c>
      <c r="BM59" s="4">
        <f t="shared" ca="1" si="9"/>
        <v>2.6473236474849693E-3</v>
      </c>
      <c r="BN59" s="4">
        <f t="shared" ca="1" si="9"/>
        <v>2.5824936978623581E-3</v>
      </c>
      <c r="BO59" s="4">
        <f t="shared" ca="1" si="9"/>
        <v>2.5192513600801282E-3</v>
      </c>
    </row>
    <row r="60" spans="1:67" x14ac:dyDescent="0.2">
      <c r="A60" s="1">
        <v>57</v>
      </c>
      <c r="B60" s="4">
        <f>'Deaths female'!B60/'Counts female'!B60</f>
        <v>4.8557361904440011E-3</v>
      </c>
      <c r="C60" s="4">
        <f>'Deaths female'!C60/(0.5*('Counts female'!C60+'Counts female'!B60))</f>
        <v>5.3021861912629191E-3</v>
      </c>
      <c r="D60" s="4">
        <f>'Deaths female'!D60/(0.5*('Counts female'!D60+'Counts female'!C60))</f>
        <v>4.8447116464895024E-3</v>
      </c>
      <c r="E60" s="4">
        <f>'Deaths female'!E60/(0.5*('Counts female'!E60+'Counts female'!D60))</f>
        <v>4.7377262688989979E-3</v>
      </c>
      <c r="F60" s="4">
        <f>'Deaths female'!F60/(0.5*('Counts female'!F60+'Counts female'!E60))</f>
        <v>4.7160071689916335E-3</v>
      </c>
      <c r="G60" s="4">
        <f>'Deaths female'!G60/(0.5*('Counts female'!G60+'Counts female'!F60))</f>
        <v>4.7427961763905511E-3</v>
      </c>
      <c r="H60" s="4">
        <f>'Deaths female'!H60/(0.5*('Counts female'!H60+'Counts female'!G60))</f>
        <v>4.6461920244898697E-3</v>
      </c>
      <c r="I60" s="4">
        <f>'Deaths female'!I60/(0.5*('Counts female'!I60+'Counts female'!H60))</f>
        <v>4.3563473560036779E-3</v>
      </c>
      <c r="J60" s="4">
        <f>'Deaths female'!J60/(0.5*('Counts female'!J60+'Counts female'!I60))</f>
        <v>4.2948367773654565E-3</v>
      </c>
      <c r="K60" s="4">
        <f>'Deaths female'!K60/(0.5*('Counts female'!K60+'Counts female'!J60))</f>
        <v>4.0058317457507906E-3</v>
      </c>
      <c r="L60" s="4">
        <f>'Deaths female'!L60/(0.5*('Counts female'!L60+'Counts female'!K60))</f>
        <v>4.2162892062077737E-3</v>
      </c>
      <c r="M60" s="4">
        <f>'Deaths female'!M60/(0.5*('Counts female'!M60+'Counts female'!L60))</f>
        <v>4.1845410052970614E-3</v>
      </c>
      <c r="N60" s="4">
        <f>'Deaths female'!N60/(0.5*('Counts female'!N60+'Counts female'!M60))</f>
        <v>4.4199394405025532E-3</v>
      </c>
      <c r="O60" s="4">
        <f>'Deaths female'!O60/(0.5*('Counts female'!O60+'Counts female'!N60))</f>
        <v>4.0300877633902554E-3</v>
      </c>
      <c r="P60" s="4">
        <f>'Deaths female'!P60/(0.5*('Counts female'!P60+'Counts female'!O60))</f>
        <v>3.9482092988645618E-3</v>
      </c>
      <c r="Q60" s="4">
        <f>'Deaths female'!Q60/(0.5*('Counts female'!Q60+'Counts female'!P60))</f>
        <v>3.926972097829831E-3</v>
      </c>
      <c r="R60" s="4">
        <f>'Deaths female'!R60/(0.5*('Counts female'!R60+'Counts female'!Q60))</f>
        <v>4.3533282713237153E-3</v>
      </c>
      <c r="S60" s="4">
        <f>'Deaths female'!S60/(0.5*('Counts female'!S60+'Counts female'!R60))</f>
        <v>3.7379451269655361E-3</v>
      </c>
      <c r="T60" s="4">
        <f>'Deaths female'!T60/(0.5*('Counts female'!T60+'Counts female'!S60))</f>
        <v>4.1588874771731005E-3</v>
      </c>
      <c r="U60" s="4">
        <f>'Deaths female'!U60/(0.5*('Counts female'!U60+'Counts female'!T60))</f>
        <v>3.3983956037776019E-3</v>
      </c>
      <c r="V60" s="4">
        <f>'Deaths female'!V60/(0.5*('Counts female'!V60+'Counts female'!U60))</f>
        <v>3.3294794013294078E-3</v>
      </c>
      <c r="W60" s="4">
        <f>'Deaths female'!W60/(0.5*('Counts female'!W60+'Counts female'!V60))</f>
        <v>3.7185634602211566E-3</v>
      </c>
      <c r="X60" s="4">
        <f>'Deaths female'!X60/(0.5*('Counts female'!X60+'Counts female'!W60))</f>
        <v>3.4413828244424412E-3</v>
      </c>
      <c r="Y60" s="4">
        <f>'Deaths female'!Y60/(0.5*('Counts female'!Y60+'Counts female'!X60))</f>
        <v>3.4241949963851304E-3</v>
      </c>
      <c r="Z60" s="4">
        <f>'Deaths female'!Z60/(0.5*('Counts female'!Z60+'Counts female'!Y60))</f>
        <v>3.5654898951138401E-3</v>
      </c>
      <c r="AA60" s="4">
        <f ca="1">'Deaths female'!AA60/(0.5*('Counts female'!AA60+'Counts female'!Z60))</f>
        <v>3.1728694118503963E-3</v>
      </c>
      <c r="AH60" cm="1">
        <f t="array" aca="1" ref="AH60:AI60" ca="1">LINEST(LOG10( INDIRECT( AH$1 &amp; ROW() ):U60),INDIRECT( AH$1 &amp; "$2"):U$2,TRUE,FALSE)</f>
        <v>-6.832371734267993E-3</v>
      </c>
      <c r="AI60">
        <f ca="1"/>
        <v>11.36876010551536</v>
      </c>
      <c r="AK60" s="4">
        <f t="shared" ca="1" si="10"/>
        <v>5.0584403953612351E-3</v>
      </c>
      <c r="AL60" s="4">
        <f t="shared" ca="1" si="10"/>
        <v>4.9794831286551393E-3</v>
      </c>
      <c r="AM60" s="4">
        <f t="shared" ca="1" si="10"/>
        <v>4.9017583070266602E-3</v>
      </c>
      <c r="AN60" s="4">
        <f t="shared" ca="1" si="10"/>
        <v>4.8252466932233676E-3</v>
      </c>
      <c r="AO60" s="4">
        <f t="shared" ca="1" si="10"/>
        <v>4.7499293502674357E-3</v>
      </c>
      <c r="AP60" s="4">
        <f t="shared" ca="1" si="10"/>
        <v>4.6757876367685232E-3</v>
      </c>
      <c r="AQ60" s="4">
        <f t="shared" ca="1" si="10"/>
        <v>4.6028032023100341E-3</v>
      </c>
      <c r="AR60" s="4">
        <f t="shared" ca="1" si="10"/>
        <v>4.5309579829072629E-3</v>
      </c>
      <c r="AS60" s="4">
        <f t="shared" ca="1" si="10"/>
        <v>4.4602341965365453E-3</v>
      </c>
      <c r="AT60" s="4">
        <f t="shared" ca="1" si="10"/>
        <v>4.3906143387340184E-3</v>
      </c>
      <c r="AU60" s="4">
        <f t="shared" ca="1" si="10"/>
        <v>4.322081178263262E-3</v>
      </c>
      <c r="AV60" s="4">
        <f t="shared" ca="1" si="10"/>
        <v>4.2546177528504439E-3</v>
      </c>
      <c r="AW60" s="4">
        <f t="shared" ca="1" si="10"/>
        <v>4.1882073649861561E-3</v>
      </c>
      <c r="AX60" s="4">
        <f t="shared" ca="1" si="10"/>
        <v>4.1228335777925944E-3</v>
      </c>
      <c r="AY60" s="4">
        <f t="shared" ca="1" si="10"/>
        <v>4.0584802109554256E-3</v>
      </c>
      <c r="AZ60" s="4">
        <f t="shared" ca="1" si="6"/>
        <v>3.9951313367190561E-3</v>
      </c>
      <c r="BA60" s="4">
        <f t="shared" ca="1" si="9"/>
        <v>3.9327712759444954E-3</v>
      </c>
      <c r="BB60" s="4">
        <f t="shared" ca="1" si="9"/>
        <v>3.8713845942286058E-3</v>
      </c>
      <c r="BC60" s="4">
        <f t="shared" ca="1" si="9"/>
        <v>3.8109560980840811E-3</v>
      </c>
      <c r="BD60" s="4">
        <f t="shared" ca="1" si="9"/>
        <v>3.7514708311789558E-3</v>
      </c>
      <c r="BE60" s="4">
        <f t="shared" ca="1" si="9"/>
        <v>3.6929140706348992E-3</v>
      </c>
      <c r="BF60" s="4">
        <f t="shared" ca="1" si="9"/>
        <v>3.635271323383153E-3</v>
      </c>
      <c r="BG60" s="4">
        <f t="shared" ca="1" si="9"/>
        <v>3.5785283225774865E-3</v>
      </c>
      <c r="BH60" s="4">
        <f t="shared" ca="1" si="9"/>
        <v>3.5226710240630526E-3</v>
      </c>
      <c r="BI60" s="4">
        <f t="shared" ca="1" si="9"/>
        <v>3.4676856029004634E-3</v>
      </c>
      <c r="BJ60" s="4">
        <f t="shared" ca="1" si="9"/>
        <v>3.4135584499439516E-3</v>
      </c>
      <c r="BK60" s="4">
        <f t="shared" ca="1" si="9"/>
        <v>3.3602761684731149E-3</v>
      </c>
      <c r="BL60" s="4">
        <f t="shared" ca="1" si="9"/>
        <v>3.3078255708771354E-3</v>
      </c>
      <c r="BM60" s="4">
        <f t="shared" ca="1" si="9"/>
        <v>3.2561936753908284E-3</v>
      </c>
      <c r="BN60" s="4">
        <f t="shared" ca="1" si="9"/>
        <v>3.2053677028815314E-3</v>
      </c>
      <c r="BO60" s="4">
        <f t="shared" ca="1" si="9"/>
        <v>3.1553350736862507E-3</v>
      </c>
    </row>
    <row r="61" spans="1:67" x14ac:dyDescent="0.2">
      <c r="A61" s="1">
        <v>58</v>
      </c>
      <c r="B61" s="4">
        <f>'Deaths female'!B61/'Counts female'!B61</f>
        <v>5.0932541863618046E-3</v>
      </c>
      <c r="C61" s="4">
        <f>'Deaths female'!C61/(0.5*('Counts female'!C61+'Counts female'!B61))</f>
        <v>5.2522736352313588E-3</v>
      </c>
      <c r="D61" s="4">
        <f>'Deaths female'!D61/(0.5*('Counts female'!D61+'Counts female'!C61))</f>
        <v>4.9862107004964148E-3</v>
      </c>
      <c r="E61" s="4">
        <f>'Deaths female'!E61/(0.5*('Counts female'!E61+'Counts female'!D61))</f>
        <v>5.3332157968970385E-3</v>
      </c>
      <c r="F61" s="4">
        <f>'Deaths female'!F61/(0.5*('Counts female'!F61+'Counts female'!E61))</f>
        <v>5.0576457750154194E-3</v>
      </c>
      <c r="G61" s="4">
        <f>'Deaths female'!G61/(0.5*('Counts female'!G61+'Counts female'!F61))</f>
        <v>4.9581834943151146E-3</v>
      </c>
      <c r="H61" s="4">
        <f>'Deaths female'!H61/(0.5*('Counts female'!H61+'Counts female'!G61))</f>
        <v>4.8754627778839973E-3</v>
      </c>
      <c r="I61" s="4">
        <f>'Deaths female'!I61/(0.5*('Counts female'!I61+'Counts female'!H61))</f>
        <v>4.9926431398987807E-3</v>
      </c>
      <c r="J61" s="4">
        <f>'Deaths female'!J61/(0.5*('Counts female'!J61+'Counts female'!I61))</f>
        <v>4.8287971905179982E-3</v>
      </c>
      <c r="K61" s="4">
        <f>'Deaths female'!K61/(0.5*('Counts female'!K61+'Counts female'!J61))</f>
        <v>4.3065303089817189E-3</v>
      </c>
      <c r="L61" s="4">
        <f>'Deaths female'!L61/(0.5*('Counts female'!L61+'Counts female'!K61))</f>
        <v>4.8285671507710733E-3</v>
      </c>
      <c r="M61" s="4">
        <f>'Deaths female'!M61/(0.5*('Counts female'!M61+'Counts female'!L61))</f>
        <v>4.7437761011513346E-3</v>
      </c>
      <c r="N61" s="4">
        <f>'Deaths female'!N61/(0.5*('Counts female'!N61+'Counts female'!M61))</f>
        <v>4.8850495404741531E-3</v>
      </c>
      <c r="O61" s="4">
        <f>'Deaths female'!O61/(0.5*('Counts female'!O61+'Counts female'!N61))</f>
        <v>4.3393597174877108E-3</v>
      </c>
      <c r="P61" s="4">
        <f>'Deaths female'!P61/(0.5*('Counts female'!P61+'Counts female'!O61))</f>
        <v>4.4577850436398397E-3</v>
      </c>
      <c r="Q61" s="4">
        <f>'Deaths female'!Q61/(0.5*('Counts female'!Q61+'Counts female'!P61))</f>
        <v>4.4919720284638072E-3</v>
      </c>
      <c r="R61" s="4">
        <f>'Deaths female'!R61/(0.5*('Counts female'!R61+'Counts female'!Q61))</f>
        <v>4.4448864348811167E-3</v>
      </c>
      <c r="S61" s="4">
        <f>'Deaths female'!S61/(0.5*('Counts female'!S61+'Counts female'!R61))</f>
        <v>4.3795744104093252E-3</v>
      </c>
      <c r="T61" s="4">
        <f>'Deaths female'!T61/(0.5*('Counts female'!T61+'Counts female'!S61))</f>
        <v>4.0107230558207602E-3</v>
      </c>
      <c r="U61" s="4">
        <f>'Deaths female'!U61/(0.5*('Counts female'!U61+'Counts female'!T61))</f>
        <v>4.0835571226502118E-3</v>
      </c>
      <c r="V61" s="4">
        <f>'Deaths female'!V61/(0.5*('Counts female'!V61+'Counts female'!U61))</f>
        <v>3.8202392082272154E-3</v>
      </c>
      <c r="W61" s="4">
        <f>'Deaths female'!W61/(0.5*('Counts female'!W61+'Counts female'!V61))</f>
        <v>3.9369294341261652E-3</v>
      </c>
      <c r="X61" s="4">
        <f>'Deaths female'!X61/(0.5*('Counts female'!X61+'Counts female'!W61))</f>
        <v>4.1829839665361284E-3</v>
      </c>
      <c r="Y61" s="4">
        <f>'Deaths female'!Y61/(0.5*('Counts female'!Y61+'Counts female'!X61))</f>
        <v>3.7763846416556425E-3</v>
      </c>
      <c r="Z61" s="4">
        <f>'Deaths female'!Z61/(0.5*('Counts female'!Z61+'Counts female'!Y61))</f>
        <v>3.6702068372529975E-3</v>
      </c>
      <c r="AA61" s="4">
        <f ca="1">'Deaths female'!AA61/(0.5*('Counts female'!AA61+'Counts female'!Z61))</f>
        <v>3.3073863350582791E-3</v>
      </c>
      <c r="AH61" cm="1">
        <f t="array" aca="1" ref="AH61:AI61" ca="1">LINEST(LOG10( INDIRECT( AH$1 &amp; ROW() ):U61),INDIRECT( AH$1 &amp; "$2"):U$2,TRUE,FALSE)</f>
        <v>-8.2902404015823619E-3</v>
      </c>
      <c r="AI61">
        <f ca="1"/>
        <v>14.349824002826548</v>
      </c>
      <c r="AK61" s="4">
        <f t="shared" ca="1" si="10"/>
        <v>5.8795379737924605E-3</v>
      </c>
      <c r="AL61" s="4">
        <f t="shared" ca="1" si="10"/>
        <v>5.7683680043074982E-3</v>
      </c>
      <c r="AM61" s="4">
        <f t="shared" ca="1" si="10"/>
        <v>5.6593000302804022E-3</v>
      </c>
      <c r="AN61" s="4">
        <f t="shared" ca="1" si="10"/>
        <v>5.5522943073006582E-3</v>
      </c>
      <c r="AO61" s="4">
        <f t="shared" ca="1" si="10"/>
        <v>5.4473118424427898E-3</v>
      </c>
      <c r="AP61" s="4">
        <f t="shared" ca="1" si="10"/>
        <v>5.3443143800573478E-3</v>
      </c>
      <c r="AQ61" s="4">
        <f t="shared" ca="1" si="10"/>
        <v>5.2432643878305282E-3</v>
      </c>
      <c r="AR61" s="4">
        <f t="shared" ca="1" si="10"/>
        <v>5.144125043107366E-3</v>
      </c>
      <c r="AS61" s="4">
        <f t="shared" ca="1" si="10"/>
        <v>5.0468602194735351E-3</v>
      </c>
      <c r="AT61" s="4">
        <f t="shared" ca="1" si="10"/>
        <v>4.9514344735910156E-3</v>
      </c>
      <c r="AU61" s="4">
        <f t="shared" ca="1" si="10"/>
        <v>4.857813032282274E-3</v>
      </c>
      <c r="AV61" s="4">
        <f t="shared" ca="1" si="10"/>
        <v>4.7659617798590966E-3</v>
      </c>
      <c r="AW61" s="4">
        <f t="shared" ca="1" si="10"/>
        <v>4.6758472456907424E-3</v>
      </c>
      <c r="AX61" s="4">
        <f t="shared" ca="1" si="10"/>
        <v>4.5874365920072673E-3</v>
      </c>
      <c r="AY61" s="4">
        <f t="shared" ca="1" si="10"/>
        <v>4.5006976019334108E-3</v>
      </c>
      <c r="AZ61" s="4">
        <f t="shared" ca="1" si="6"/>
        <v>4.4155986677487111E-3</v>
      </c>
      <c r="BA61" s="4">
        <f t="shared" ca="1" si="9"/>
        <v>4.3321087793698025E-3</v>
      </c>
      <c r="BB61" s="4">
        <f t="shared" ca="1" si="9"/>
        <v>4.2501975130501074E-3</v>
      </c>
      <c r="BC61" s="4">
        <f t="shared" ca="1" si="9"/>
        <v>4.1698350202935388E-3</v>
      </c>
      <c r="BD61" s="4">
        <f t="shared" ca="1" si="9"/>
        <v>4.09099201697769E-3</v>
      </c>
      <c r="BE61" s="4">
        <f t="shared" ca="1" si="9"/>
        <v>4.0136397726826707E-3</v>
      </c>
      <c r="BF61" s="4">
        <f t="shared" ca="1" si="9"/>
        <v>3.9377501002217288E-3</v>
      </c>
      <c r="BG61" s="4">
        <f t="shared" ca="1" si="9"/>
        <v>3.8632953453698457E-3</v>
      </c>
      <c r="BH61" s="4">
        <f t="shared" ca="1" si="9"/>
        <v>3.790248376786474E-3</v>
      </c>
      <c r="BI61" s="4">
        <f t="shared" ca="1" si="9"/>
        <v>3.7185825761290102E-3</v>
      </c>
      <c r="BJ61" s="4">
        <f t="shared" ca="1" si="9"/>
        <v>3.6482718283528674E-3</v>
      </c>
      <c r="BK61" s="4">
        <f t="shared" ca="1" si="9"/>
        <v>3.5792905121952573E-3</v>
      </c>
      <c r="BL61" s="4">
        <f t="shared" ca="1" si="9"/>
        <v>3.5116134908387791E-3</v>
      </c>
      <c r="BM61" s="4">
        <f t="shared" ca="1" si="9"/>
        <v>3.4452161027515448E-3</v>
      </c>
      <c r="BN61" s="4">
        <f t="shared" ca="1" si="9"/>
        <v>3.3800741527005005E-3</v>
      </c>
      <c r="BO61" s="4">
        <f t="shared" ca="1" si="9"/>
        <v>3.3161639029346641E-3</v>
      </c>
    </row>
    <row r="62" spans="1:67" x14ac:dyDescent="0.2">
      <c r="A62" s="1">
        <v>59</v>
      </c>
      <c r="B62" s="4">
        <f>'Deaths female'!B62/'Counts female'!B62</f>
        <v>5.6821825737850004E-3</v>
      </c>
      <c r="C62" s="4">
        <f>'Deaths female'!C62/(0.5*('Counts female'!C62+'Counts female'!B62))</f>
        <v>5.6207616884868484E-3</v>
      </c>
      <c r="D62" s="4">
        <f>'Deaths female'!D62/(0.5*('Counts female'!D62+'Counts female'!C62))</f>
        <v>5.4930450961282896E-3</v>
      </c>
      <c r="E62" s="4">
        <f>'Deaths female'!E62/(0.5*('Counts female'!E62+'Counts female'!D62))</f>
        <v>5.8906404268772947E-3</v>
      </c>
      <c r="F62" s="4">
        <f>'Deaths female'!F62/(0.5*('Counts female'!F62+'Counts female'!E62))</f>
        <v>5.6639012197892942E-3</v>
      </c>
      <c r="G62" s="4">
        <f>'Deaths female'!G62/(0.5*('Counts female'!G62+'Counts female'!F62))</f>
        <v>4.964010920824026E-3</v>
      </c>
      <c r="H62" s="4">
        <f>'Deaths female'!H62/(0.5*('Counts female'!H62+'Counts female'!G62))</f>
        <v>5.0801502320742976E-3</v>
      </c>
      <c r="I62" s="4">
        <f>'Deaths female'!I62/(0.5*('Counts female'!I62+'Counts female'!H62))</f>
        <v>4.9573553776814088E-3</v>
      </c>
      <c r="J62" s="4">
        <f>'Deaths female'!J62/(0.5*('Counts female'!J62+'Counts female'!I62))</f>
        <v>5.315371044974454E-3</v>
      </c>
      <c r="K62" s="4">
        <f>'Deaths female'!K62/(0.5*('Counts female'!K62+'Counts female'!J62))</f>
        <v>4.9399644059598888E-3</v>
      </c>
      <c r="L62" s="4">
        <f>'Deaths female'!L62/(0.5*('Counts female'!L62+'Counts female'!K62))</f>
        <v>4.9366275889948397E-3</v>
      </c>
      <c r="M62" s="4">
        <f>'Deaths female'!M62/(0.5*('Counts female'!M62+'Counts female'!L62))</f>
        <v>5.0870487124877175E-3</v>
      </c>
      <c r="N62" s="4">
        <f>'Deaths female'!N62/(0.5*('Counts female'!N62+'Counts female'!M62))</f>
        <v>5.1111513077033675E-3</v>
      </c>
      <c r="O62" s="4">
        <f>'Deaths female'!O62/(0.5*('Counts female'!O62+'Counts female'!N62))</f>
        <v>4.9283858380567546E-3</v>
      </c>
      <c r="P62" s="4">
        <f>'Deaths female'!P62/(0.5*('Counts female'!P62+'Counts female'!O62))</f>
        <v>5.0628061629402589E-3</v>
      </c>
      <c r="Q62" s="4">
        <f>'Deaths female'!Q62/(0.5*('Counts female'!Q62+'Counts female'!P62))</f>
        <v>4.9452743909279796E-3</v>
      </c>
      <c r="R62" s="4">
        <f>'Deaths female'!R62/(0.5*('Counts female'!R62+'Counts female'!Q62))</f>
        <v>4.918170299372646E-3</v>
      </c>
      <c r="S62" s="4">
        <f>'Deaths female'!S62/(0.5*('Counts female'!S62+'Counts female'!R62))</f>
        <v>4.5683515719993056E-3</v>
      </c>
      <c r="T62" s="4">
        <f>'Deaths female'!T62/(0.5*('Counts female'!T62+'Counts female'!S62))</f>
        <v>4.7978562769826249E-3</v>
      </c>
      <c r="U62" s="4">
        <f>'Deaths female'!U62/(0.5*('Counts female'!U62+'Counts female'!T62))</f>
        <v>4.4035898466278211E-3</v>
      </c>
      <c r="V62" s="4">
        <f>'Deaths female'!V62/(0.5*('Counts female'!V62+'Counts female'!U62))</f>
        <v>4.0491660939949714E-3</v>
      </c>
      <c r="W62" s="4">
        <f>'Deaths female'!W62/(0.5*('Counts female'!W62+'Counts female'!V62))</f>
        <v>4.7960273041959172E-3</v>
      </c>
      <c r="X62" s="4">
        <f>'Deaths female'!X62/(0.5*('Counts female'!X62+'Counts female'!W62))</f>
        <v>4.308484276830107E-3</v>
      </c>
      <c r="Y62" s="4">
        <f>'Deaths female'!Y62/(0.5*('Counts female'!Y62+'Counts female'!X62))</f>
        <v>4.3188473633594179E-3</v>
      </c>
      <c r="Z62" s="4">
        <f>'Deaths female'!Z62/(0.5*('Counts female'!Z62+'Counts female'!Y62))</f>
        <v>4.0700409169007069E-3</v>
      </c>
      <c r="AA62" s="4">
        <f ca="1">'Deaths female'!AA62/(0.5*('Counts female'!AA62+'Counts female'!Z62))</f>
        <v>3.6944892941612952E-3</v>
      </c>
      <c r="AH62" cm="1">
        <f t="array" aca="1" ref="AH62:AI62" ca="1">LINEST(LOG10( INDIRECT( AH$1 &amp; ROW() ):U62),INDIRECT( AH$1 &amp; "$2"):U$2,TRUE,FALSE)</f>
        <v>-5.3408641700846068E-3</v>
      </c>
      <c r="AI62">
        <f ca="1"/>
        <v>8.4467827278915948</v>
      </c>
      <c r="AK62" s="4">
        <f t="shared" ca="1" si="10"/>
        <v>5.8217612049469084E-3</v>
      </c>
      <c r="AL62" s="4">
        <f t="shared" ca="1" si="10"/>
        <v>5.7506048137488108E-3</v>
      </c>
      <c r="AM62" s="4">
        <f t="shared" ca="1" si="10"/>
        <v>5.6803181305016348E-3</v>
      </c>
      <c r="AN62" s="4">
        <f t="shared" ca="1" si="10"/>
        <v>5.6108905252126974E-3</v>
      </c>
      <c r="AO62" s="4">
        <f t="shared" ca="1" si="10"/>
        <v>5.5423114978141704E-3</v>
      </c>
      <c r="AP62" s="4">
        <f t="shared" ca="1" si="10"/>
        <v>5.4745706765752132E-3</v>
      </c>
      <c r="AQ62" s="4">
        <f t="shared" ca="1" si="10"/>
        <v>5.4076578165333242E-3</v>
      </c>
      <c r="AR62" s="4">
        <f t="shared" ca="1" si="10"/>
        <v>5.341562797944838E-3</v>
      </c>
      <c r="AS62" s="4">
        <f t="shared" ca="1" si="10"/>
        <v>5.2762756247545679E-3</v>
      </c>
      <c r="AT62" s="4">
        <f t="shared" ca="1" si="10"/>
        <v>5.2117864230839649E-3</v>
      </c>
      <c r="AU62" s="4">
        <f t="shared" ca="1" si="10"/>
        <v>5.1480854397377568E-3</v>
      </c>
      <c r="AV62" s="4">
        <f t="shared" ca="1" si="10"/>
        <v>5.0851630407290271E-3</v>
      </c>
      <c r="AW62" s="4">
        <f t="shared" ca="1" si="10"/>
        <v>5.023009709822111E-3</v>
      </c>
      <c r="AX62" s="4">
        <f t="shared" ca="1" si="10"/>
        <v>4.9616160470933365E-3</v>
      </c>
      <c r="AY62" s="4">
        <f t="shared" ca="1" si="10"/>
        <v>4.9009727675095342E-3</v>
      </c>
      <c r="AZ62" s="4">
        <f t="shared" ca="1" si="6"/>
        <v>4.8410706995236988E-3</v>
      </c>
      <c r="BA62" s="4">
        <f t="shared" ca="1" si="9"/>
        <v>4.7819007836878771E-3</v>
      </c>
      <c r="BB62" s="4">
        <f t="shared" ca="1" si="9"/>
        <v>4.7234540712831367E-3</v>
      </c>
      <c r="BC62" s="4">
        <f t="shared" ca="1" si="9"/>
        <v>4.6657217229661404E-3</v>
      </c>
      <c r="BD62" s="4">
        <f t="shared" ca="1" si="9"/>
        <v>4.608695007432234E-3</v>
      </c>
      <c r="BE62" s="4">
        <f t="shared" ca="1" si="9"/>
        <v>4.5523653000950565E-3</v>
      </c>
      <c r="BF62" s="4">
        <f t="shared" ca="1" si="9"/>
        <v>4.496724081782125E-3</v>
      </c>
      <c r="BG62" s="4">
        <f t="shared" ca="1" si="9"/>
        <v>4.4417629374464184E-3</v>
      </c>
      <c r="BH62" s="4">
        <f t="shared" ca="1" si="9"/>
        <v>4.3874735548936599E-3</v>
      </c>
      <c r="BI62" s="4">
        <f t="shared" ca="1" si="9"/>
        <v>4.333847723525304E-3</v>
      </c>
      <c r="BJ62" s="4">
        <f t="shared" ca="1" si="9"/>
        <v>4.2808773330967132E-3</v>
      </c>
      <c r="BK62" s="4">
        <f t="shared" ca="1" si="9"/>
        <v>4.2285543724905547E-3</v>
      </c>
      <c r="BL62" s="4">
        <f t="shared" ca="1" si="9"/>
        <v>4.1768709285053031E-3</v>
      </c>
      <c r="BM62" s="4">
        <f t="shared" ca="1" si="9"/>
        <v>4.1258191846584328E-3</v>
      </c>
      <c r="BN62" s="4">
        <f t="shared" ca="1" si="9"/>
        <v>4.0753914200042053E-3</v>
      </c>
      <c r="BO62" s="4">
        <f t="shared" ca="1" si="9"/>
        <v>4.0255800079660757E-3</v>
      </c>
    </row>
    <row r="63" spans="1:67" x14ac:dyDescent="0.2">
      <c r="A63" s="1">
        <v>60</v>
      </c>
      <c r="B63" s="4">
        <f>'Deaths female'!B63/'Counts female'!B63</f>
        <v>6.0533592407144461E-3</v>
      </c>
      <c r="C63" s="4">
        <f>'Deaths female'!C63/(0.5*('Counts female'!C63+'Counts female'!B63))</f>
        <v>6.0578025891403113E-3</v>
      </c>
      <c r="D63" s="4">
        <f>'Deaths female'!D63/(0.5*('Counts female'!D63+'Counts female'!C63))</f>
        <v>6.2468056107672209E-3</v>
      </c>
      <c r="E63" s="4">
        <f>'Deaths female'!E63/(0.5*('Counts female'!E63+'Counts female'!D63))</f>
        <v>6.3951691510353518E-3</v>
      </c>
      <c r="F63" s="4">
        <f>'Deaths female'!F63/(0.5*('Counts female'!F63+'Counts female'!E63))</f>
        <v>5.7618866828952368E-3</v>
      </c>
      <c r="G63" s="4">
        <f>'Deaths female'!G63/(0.5*('Counts female'!G63+'Counts female'!F63))</f>
        <v>6.2263235121820587E-3</v>
      </c>
      <c r="H63" s="4">
        <f>'Deaths female'!H63/(0.5*('Counts female'!H63+'Counts female'!G63))</f>
        <v>5.506174025849229E-3</v>
      </c>
      <c r="I63" s="4">
        <f>'Deaths female'!I63/(0.5*('Counts female'!I63+'Counts female'!H63))</f>
        <v>5.8441667647701851E-3</v>
      </c>
      <c r="J63" s="4">
        <f>'Deaths female'!J63/(0.5*('Counts female'!J63+'Counts female'!I63))</f>
        <v>6.0263752892220262E-3</v>
      </c>
      <c r="K63" s="4">
        <f>'Deaths female'!K63/(0.5*('Counts female'!K63+'Counts female'!J63))</f>
        <v>5.3199090913281797E-3</v>
      </c>
      <c r="L63" s="4">
        <f>'Deaths female'!L63/(0.5*('Counts female'!L63+'Counts female'!K63))</f>
        <v>5.5246270876715825E-3</v>
      </c>
      <c r="M63" s="4">
        <f>'Deaths female'!M63/(0.5*('Counts female'!M63+'Counts female'!L63))</f>
        <v>5.3367764148913276E-3</v>
      </c>
      <c r="N63" s="4">
        <f>'Deaths female'!N63/(0.5*('Counts female'!N63+'Counts female'!M63))</f>
        <v>5.7770675945273868E-3</v>
      </c>
      <c r="O63" s="4">
        <f>'Deaths female'!O63/(0.5*('Counts female'!O63+'Counts female'!N63))</f>
        <v>5.763688760806916E-3</v>
      </c>
      <c r="P63" s="4">
        <f>'Deaths female'!P63/(0.5*('Counts female'!P63+'Counts female'!O63))</f>
        <v>5.0852736239779487E-3</v>
      </c>
      <c r="Q63" s="4">
        <f>'Deaths female'!Q63/(0.5*('Counts female'!Q63+'Counts female'!P63))</f>
        <v>5.3827778618359213E-3</v>
      </c>
      <c r="R63" s="4">
        <f>'Deaths female'!R63/(0.5*('Counts female'!R63+'Counts female'!Q63))</f>
        <v>5.2051853388783145E-3</v>
      </c>
      <c r="S63" s="4">
        <f>'Deaths female'!S63/(0.5*('Counts female'!S63+'Counts female'!R63))</f>
        <v>5.2526740281000316E-3</v>
      </c>
      <c r="T63" s="4">
        <f>'Deaths female'!T63/(0.5*('Counts female'!T63+'Counts female'!S63))</f>
        <v>5.4274084124830389E-3</v>
      </c>
      <c r="U63" s="4">
        <f>'Deaths female'!U63/(0.5*('Counts female'!U63+'Counts female'!T63))</f>
        <v>4.870899791918579E-3</v>
      </c>
      <c r="V63" s="4">
        <f>'Deaths female'!V63/(0.5*('Counts female'!V63+'Counts female'!U63))</f>
        <v>4.7834420606631244E-3</v>
      </c>
      <c r="W63" s="4">
        <f>'Deaths female'!W63/(0.5*('Counts female'!W63+'Counts female'!V63))</f>
        <v>5.355947333184557E-3</v>
      </c>
      <c r="X63" s="4">
        <f>'Deaths female'!X63/(0.5*('Counts female'!X63+'Counts female'!W63))</f>
        <v>4.9023586513643816E-3</v>
      </c>
      <c r="Y63" s="4">
        <f>'Deaths female'!Y63/(0.5*('Counts female'!Y63+'Counts female'!X63))</f>
        <v>4.5367377569198279E-3</v>
      </c>
      <c r="Z63" s="4">
        <f>'Deaths female'!Z63/(0.5*('Counts female'!Z63+'Counts female'!Y63))</f>
        <v>4.4217478932542685E-3</v>
      </c>
      <c r="AA63" s="4">
        <f ca="1">'Deaths female'!AA63/(0.5*('Counts female'!AA63+'Counts female'!Z63))</f>
        <v>4.3602227046250107E-3</v>
      </c>
      <c r="AH63" cm="1">
        <f t="array" aca="1" ref="AH63:AI63" ca="1">LINEST(LOG10( INDIRECT( AH$1 &amp; ROW() ):U63),INDIRECT( AH$1 &amp; "$2"):U$2,TRUE,FALSE)</f>
        <v>-4.5805171367222968E-3</v>
      </c>
      <c r="AI63">
        <f ca="1"/>
        <v>6.9562846796015307</v>
      </c>
      <c r="AK63" s="4">
        <f t="shared" ca="1" si="10"/>
        <v>6.2409457313865142E-3</v>
      </c>
      <c r="AL63" s="4">
        <f t="shared" ca="1" si="10"/>
        <v>6.1754681903362935E-3</v>
      </c>
      <c r="AM63" s="4">
        <f t="shared" ca="1" si="10"/>
        <v>6.1106776138210236E-3</v>
      </c>
      <c r="AN63" s="4">
        <f t="shared" ca="1" si="10"/>
        <v>6.0465667944797257E-3</v>
      </c>
      <c r="AO63" s="4">
        <f t="shared" ca="1" si="10"/>
        <v>5.9831286005682946E-3</v>
      </c>
      <c r="AP63" s="4">
        <f t="shared" ca="1" si="10"/>
        <v>5.9203559751659866E-3</v>
      </c>
      <c r="AQ63" s="4">
        <f t="shared" ca="1" si="10"/>
        <v>5.8582419353905022E-3</v>
      </c>
      <c r="AR63" s="4">
        <f t="shared" ca="1" si="10"/>
        <v>5.7967795716212522E-3</v>
      </c>
      <c r="AS63" s="4">
        <f t="shared" ca="1" si="10"/>
        <v>5.7359620467305888E-3</v>
      </c>
      <c r="AT63" s="4">
        <f t="shared" ca="1" si="10"/>
        <v>5.6757825953233105E-3</v>
      </c>
      <c r="AU63" s="4">
        <f t="shared" ca="1" si="10"/>
        <v>5.616234522984145E-3</v>
      </c>
      <c r="AV63" s="4">
        <f t="shared" ca="1" si="10"/>
        <v>5.5573112055329237E-3</v>
      </c>
      <c r="AW63" s="4">
        <f t="shared" ca="1" si="10"/>
        <v>5.4990060882877502E-3</v>
      </c>
      <c r="AX63" s="4">
        <f t="shared" ca="1" si="10"/>
        <v>5.4413126853359427E-3</v>
      </c>
      <c r="AY63" s="4">
        <f t="shared" ca="1" si="10"/>
        <v>5.3842245788123791E-3</v>
      </c>
      <c r="AZ63" s="4">
        <f t="shared" ca="1" si="6"/>
        <v>5.3277354181856633E-3</v>
      </c>
      <c r="BA63" s="4">
        <f t="shared" ca="1" si="9"/>
        <v>5.271838919551723E-3</v>
      </c>
      <c r="BB63" s="4">
        <f t="shared" ca="1" si="9"/>
        <v>5.2165288649346437E-3</v>
      </c>
      <c r="BC63" s="4">
        <f t="shared" ca="1" si="9"/>
        <v>5.1617991015951532E-3</v>
      </c>
      <c r="BD63" s="4">
        <f t="shared" ca="1" si="9"/>
        <v>5.1076435413460169E-3</v>
      </c>
      <c r="BE63" s="4">
        <f t="shared" ca="1" si="9"/>
        <v>5.0540561598748767E-3</v>
      </c>
      <c r="BF63" s="4">
        <f t="shared" ca="1" si="9"/>
        <v>5.0010309960741364E-3</v>
      </c>
      <c r="BG63" s="4">
        <f t="shared" ca="1" si="9"/>
        <v>4.9485621513777264E-3</v>
      </c>
      <c r="BH63" s="4">
        <f t="shared" ca="1" si="9"/>
        <v>4.8966437891050062E-3</v>
      </c>
      <c r="BI63" s="4">
        <f t="shared" ca="1" si="9"/>
        <v>4.8452701338115474E-3</v>
      </c>
      <c r="BJ63" s="4">
        <f t="shared" ca="1" si="9"/>
        <v>4.7944354706465553E-3</v>
      </c>
      <c r="BK63" s="4">
        <f t="shared" ca="1" si="9"/>
        <v>4.7441341447171832E-3</v>
      </c>
      <c r="BL63" s="4">
        <f t="shared" ca="1" si="9"/>
        <v>4.6943605604595562E-3</v>
      </c>
      <c r="BM63" s="4">
        <f t="shared" ca="1" si="9"/>
        <v>4.6451091810161809E-3</v>
      </c>
      <c r="BN63" s="4">
        <f t="shared" ca="1" si="9"/>
        <v>4.5963745276201033E-3</v>
      </c>
      <c r="BO63" s="4">
        <f t="shared" ca="1" si="9"/>
        <v>4.5481511789854812E-3</v>
      </c>
    </row>
    <row r="64" spans="1:67" x14ac:dyDescent="0.2">
      <c r="A64" s="1">
        <v>61</v>
      </c>
      <c r="B64" s="4">
        <f>'Deaths female'!B64/'Counts female'!B64</f>
        <v>7.0535138620245004E-3</v>
      </c>
      <c r="C64" s="4">
        <f>'Deaths female'!C64/(0.5*('Counts female'!C64+'Counts female'!B64))</f>
        <v>7.0406425539486055E-3</v>
      </c>
      <c r="D64" s="4">
        <f>'Deaths female'!D64/(0.5*('Counts female'!D64+'Counts female'!C64))</f>
        <v>6.987745941879296E-3</v>
      </c>
      <c r="E64" s="4">
        <f>'Deaths female'!E64/(0.5*('Counts female'!E64+'Counts female'!D64))</f>
        <v>6.2759247143120301E-3</v>
      </c>
      <c r="F64" s="4">
        <f>'Deaths female'!F64/(0.5*('Counts female'!F64+'Counts female'!E64))</f>
        <v>6.8594413086808447E-3</v>
      </c>
      <c r="G64" s="4">
        <f>'Deaths female'!G64/(0.5*('Counts female'!G64+'Counts female'!F64))</f>
        <v>6.4440308368805491E-3</v>
      </c>
      <c r="H64" s="4">
        <f>'Deaths female'!H64/(0.5*('Counts female'!H64+'Counts female'!G64))</f>
        <v>6.6186096424939462E-3</v>
      </c>
      <c r="I64" s="4">
        <f>'Deaths female'!I64/(0.5*('Counts female'!I64+'Counts female'!H64))</f>
        <v>6.0286724824486285E-3</v>
      </c>
      <c r="J64" s="4">
        <f>'Deaths female'!J64/(0.5*('Counts female'!J64+'Counts female'!I64))</f>
        <v>6.2058426357475159E-3</v>
      </c>
      <c r="K64" s="4">
        <f>'Deaths female'!K64/(0.5*('Counts female'!K64+'Counts female'!J64))</f>
        <v>6.1634646464199215E-3</v>
      </c>
      <c r="L64" s="4">
        <f>'Deaths female'!L64/(0.5*('Counts female'!L64+'Counts female'!K64))</f>
        <v>6.0022728854048288E-3</v>
      </c>
      <c r="M64" s="4">
        <f>'Deaths female'!M64/(0.5*('Counts female'!M64+'Counts female'!L64))</f>
        <v>5.6899409633003554E-3</v>
      </c>
      <c r="N64" s="4">
        <f>'Deaths female'!N64/(0.5*('Counts female'!N64+'Counts female'!M64))</f>
        <v>5.7919422730006017E-3</v>
      </c>
      <c r="O64" s="4">
        <f>'Deaths female'!O64/(0.5*('Counts female'!O64+'Counts female'!N64))</f>
        <v>5.9733576833264374E-3</v>
      </c>
      <c r="P64" s="4">
        <f>'Deaths female'!P64/(0.5*('Counts female'!P64+'Counts female'!O64))</f>
        <v>5.8443050858587517E-3</v>
      </c>
      <c r="Q64" s="4">
        <f>'Deaths female'!Q64/(0.5*('Counts female'!Q64+'Counts female'!P64))</f>
        <v>6.1721756451560113E-3</v>
      </c>
      <c r="R64" s="4">
        <f>'Deaths female'!R64/(0.5*('Counts female'!R64+'Counts female'!Q64))</f>
        <v>5.6246599846935487E-3</v>
      </c>
      <c r="S64" s="4">
        <f>'Deaths female'!S64/(0.5*('Counts female'!S64+'Counts female'!R64))</f>
        <v>5.6406745231045476E-3</v>
      </c>
      <c r="T64" s="4">
        <f>'Deaths female'!T64/(0.5*('Counts female'!T64+'Counts female'!S64))</f>
        <v>5.593270234346426E-3</v>
      </c>
      <c r="U64" s="4">
        <f>'Deaths female'!U64/(0.5*('Counts female'!U64+'Counts female'!T64))</f>
        <v>5.4650081580378601E-3</v>
      </c>
      <c r="V64" s="4">
        <f>'Deaths female'!V64/(0.5*('Counts female'!V64+'Counts female'!U64))</f>
        <v>5.2728529655504076E-3</v>
      </c>
      <c r="W64" s="4">
        <f>'Deaths female'!W64/(0.5*('Counts female'!W64+'Counts female'!V64))</f>
        <v>5.827751923580436E-3</v>
      </c>
      <c r="X64" s="4">
        <f>'Deaths female'!X64/(0.5*('Counts female'!X64+'Counts female'!W64))</f>
        <v>5.0795337120850574E-3</v>
      </c>
      <c r="Y64" s="4">
        <f>'Deaths female'!Y64/(0.5*('Counts female'!Y64+'Counts female'!X64))</f>
        <v>5.2682899025122088E-3</v>
      </c>
      <c r="Z64" s="4">
        <f>'Deaths female'!Z64/(0.5*('Counts female'!Z64+'Counts female'!Y64))</f>
        <v>5.1733952317065566E-3</v>
      </c>
      <c r="AA64" s="4">
        <f ca="1">'Deaths female'!AA64/(0.5*('Counts female'!AA64+'Counts female'!Z64))</f>
        <v>5.0236090262854314E-3</v>
      </c>
      <c r="AH64" cm="1">
        <f t="array" aca="1" ref="AH64:AI64" ca="1">LINEST(LOG10( INDIRECT( AH$1 &amp; ROW() ):U64),INDIRECT( AH$1 &amp; "$2"):U$2,TRUE,FALSE)</f>
        <v>-3.2166379494097141E-3</v>
      </c>
      <c r="AI64">
        <f ca="1"/>
        <v>4.2415492820598484</v>
      </c>
      <c r="AK64" s="4">
        <f t="shared" ca="1" si="10"/>
        <v>6.4309240899563793E-3</v>
      </c>
      <c r="AL64" s="4">
        <f t="shared" ca="1" si="10"/>
        <v>6.3834688769585065E-3</v>
      </c>
      <c r="AM64" s="4">
        <f t="shared" ca="1" si="10"/>
        <v>6.3363638464863743E-3</v>
      </c>
      <c r="AN64" s="4">
        <f t="shared" ca="1" si="10"/>
        <v>6.2896064144655831E-3</v>
      </c>
      <c r="AO64" s="4">
        <f t="shared" ca="1" si="10"/>
        <v>6.2431940158901742E-3</v>
      </c>
      <c r="AP64" s="4">
        <f t="shared" ca="1" si="10"/>
        <v>6.1971241046819498E-3</v>
      </c>
      <c r="AQ64" s="4">
        <f t="shared" ca="1" si="10"/>
        <v>6.1513941535508007E-3</v>
      </c>
      <c r="AR64" s="4">
        <f t="shared" ca="1" si="10"/>
        <v>6.1060016538560004E-3</v>
      </c>
      <c r="AS64" s="4">
        <f t="shared" ca="1" si="10"/>
        <v>6.0609441154686871E-3</v>
      </c>
      <c r="AT64" s="4">
        <f t="shared" ca="1" si="10"/>
        <v>6.0162190666352006E-3</v>
      </c>
      <c r="AU64" s="4">
        <f t="shared" ca="1" si="10"/>
        <v>5.9718240538414831E-3</v>
      </c>
      <c r="AV64" s="4">
        <f t="shared" ca="1" si="10"/>
        <v>5.9277566416785143E-3</v>
      </c>
      <c r="AW64" s="4">
        <f t="shared" ca="1" si="10"/>
        <v>5.8840144127086979E-3</v>
      </c>
      <c r="AX64" s="4">
        <f t="shared" ca="1" si="10"/>
        <v>5.8405949673332389E-3</v>
      </c>
      <c r="AY64" s="4">
        <f t="shared" ca="1" si="10"/>
        <v>5.7974959236605037E-3</v>
      </c>
      <c r="AZ64" s="4">
        <f t="shared" ca="1" si="6"/>
        <v>5.7547149173753738E-3</v>
      </c>
      <c r="BA64" s="4">
        <f t="shared" ca="1" si="9"/>
        <v>5.7122496016095425E-3</v>
      </c>
      <c r="BB64" s="4">
        <f t="shared" ca="1" si="9"/>
        <v>5.6700976468127577E-3</v>
      </c>
      <c r="BC64" s="4">
        <f t="shared" ca="1" si="9"/>
        <v>5.6282567406250377E-3</v>
      </c>
      <c r="BD64" s="4">
        <f t="shared" ca="1" si="9"/>
        <v>5.5867245877498162E-3</v>
      </c>
      <c r="BE64" s="4">
        <f t="shared" ca="1" si="9"/>
        <v>5.5454989098280144E-3</v>
      </c>
      <c r="BF64" s="4">
        <f t="shared" ca="1" si="9"/>
        <v>5.5045774453130834E-3</v>
      </c>
      <c r="BG64" s="4">
        <f t="shared" ca="1" si="9"/>
        <v>5.4639579493469294E-3</v>
      </c>
      <c r="BH64" s="4">
        <f t="shared" ca="1" si="9"/>
        <v>5.4236381936367652E-3</v>
      </c>
      <c r="BI64" s="4">
        <f t="shared" ca="1" si="9"/>
        <v>5.3836159663328536E-3</v>
      </c>
      <c r="BJ64" s="4">
        <f t="shared" ca="1" si="9"/>
        <v>5.3438890719072017E-3</v>
      </c>
      <c r="BK64" s="4">
        <f t="shared" ca="1" si="9"/>
        <v>5.3044553310331128E-3</v>
      </c>
      <c r="BL64" s="4">
        <f t="shared" ca="1" si="9"/>
        <v>5.2653125804655821E-3</v>
      </c>
      <c r="BM64" s="4">
        <f t="shared" ca="1" si="9"/>
        <v>5.226458672922713E-3</v>
      </c>
      <c r="BN64" s="4">
        <f t="shared" ca="1" si="9"/>
        <v>5.1878914769678645E-3</v>
      </c>
      <c r="BO64" s="4">
        <f t="shared" ca="1" si="9"/>
        <v>5.1496088768927277E-3</v>
      </c>
    </row>
    <row r="65" spans="1:67" x14ac:dyDescent="0.2">
      <c r="A65" s="1">
        <v>62</v>
      </c>
      <c r="B65" s="4">
        <f>'Deaths female'!B65/'Counts female'!B65</f>
        <v>6.7396687101942453E-3</v>
      </c>
      <c r="C65" s="4">
        <f>'Deaths female'!C65/(0.5*('Counts female'!C65+'Counts female'!B65))</f>
        <v>7.078764362354082E-3</v>
      </c>
      <c r="D65" s="4">
        <f>'Deaths female'!D65/(0.5*('Counts female'!D65+'Counts female'!C65))</f>
        <v>7.2135215158627133E-3</v>
      </c>
      <c r="E65" s="4">
        <f>'Deaths female'!E65/(0.5*('Counts female'!E65+'Counts female'!D65))</f>
        <v>7.2021876163454995E-3</v>
      </c>
      <c r="F65" s="4">
        <f>'Deaths female'!F65/(0.5*('Counts female'!F65+'Counts female'!E65))</f>
        <v>6.8858711650945205E-3</v>
      </c>
      <c r="G65" s="4">
        <f>'Deaths female'!G65/(0.5*('Counts female'!G65+'Counts female'!F65))</f>
        <v>6.0656854646640663E-3</v>
      </c>
      <c r="H65" s="4">
        <f>'Deaths female'!H65/(0.5*('Counts female'!H65+'Counts female'!G65))</f>
        <v>6.660021747009786E-3</v>
      </c>
      <c r="I65" s="4">
        <f>'Deaths female'!I65/(0.5*('Counts female'!I65+'Counts female'!H65))</f>
        <v>6.7456297713163601E-3</v>
      </c>
      <c r="J65" s="4">
        <f>'Deaths female'!J65/(0.5*('Counts female'!J65+'Counts female'!I65))</f>
        <v>6.7157268872752082E-3</v>
      </c>
      <c r="K65" s="4">
        <f>'Deaths female'!K65/(0.5*('Counts female'!K65+'Counts female'!J65))</f>
        <v>6.7784181985607586E-3</v>
      </c>
      <c r="L65" s="4">
        <f>'Deaths female'!L65/(0.5*('Counts female'!L65+'Counts female'!K65))</f>
        <v>6.436515188660322E-3</v>
      </c>
      <c r="M65" s="4">
        <f>'Deaths female'!M65/(0.5*('Counts female'!M65+'Counts female'!L65))</f>
        <v>6.2553392121073494E-3</v>
      </c>
      <c r="N65" s="4">
        <f>'Deaths female'!N65/(0.5*('Counts female'!N65+'Counts female'!M65))</f>
        <v>6.414055480146061E-3</v>
      </c>
      <c r="O65" s="4">
        <f>'Deaths female'!O65/(0.5*('Counts female'!O65+'Counts female'!N65))</f>
        <v>6.56569569259374E-3</v>
      </c>
      <c r="P65" s="4">
        <f>'Deaths female'!P65/(0.5*('Counts female'!P65+'Counts female'!O65))</f>
        <v>6.260889544122997E-3</v>
      </c>
      <c r="Q65" s="4">
        <f>'Deaths female'!Q65/(0.5*('Counts female'!Q65+'Counts female'!P65))</f>
        <v>6.3346109548175142E-3</v>
      </c>
      <c r="R65" s="4">
        <f>'Deaths female'!R65/(0.5*('Counts female'!R65+'Counts female'!Q65))</f>
        <v>6.6170933734939763E-3</v>
      </c>
      <c r="S65" s="4">
        <f>'Deaths female'!S65/(0.5*('Counts female'!S65+'Counts female'!R65))</f>
        <v>6.4383555289610032E-3</v>
      </c>
      <c r="T65" s="4">
        <f>'Deaths female'!T65/(0.5*('Counts female'!T65+'Counts female'!S65))</f>
        <v>6.2120866590649939E-3</v>
      </c>
      <c r="U65" s="4">
        <f>'Deaths female'!U65/(0.5*('Counts female'!U65+'Counts female'!T65))</f>
        <v>6.0207451008542096E-3</v>
      </c>
      <c r="V65" s="4">
        <f>'Deaths female'!V65/(0.5*('Counts female'!V65+'Counts female'!U65))</f>
        <v>6.1303425494286436E-3</v>
      </c>
      <c r="W65" s="4">
        <f>'Deaths female'!W65/(0.5*('Counts female'!W65+'Counts female'!V65))</f>
        <v>6.3207795628127473E-3</v>
      </c>
      <c r="X65" s="4">
        <f>'Deaths female'!X65/(0.5*('Counts female'!X65+'Counts female'!W65))</f>
        <v>5.8553723040890016E-3</v>
      </c>
      <c r="Y65" s="4">
        <f>'Deaths female'!Y65/(0.5*('Counts female'!Y65+'Counts female'!X65))</f>
        <v>5.5401662049861496E-3</v>
      </c>
      <c r="Z65" s="4">
        <f>'Deaths female'!Z65/(0.5*('Counts female'!Z65+'Counts female'!Y65))</f>
        <v>5.5614623374499062E-3</v>
      </c>
      <c r="AA65" s="4">
        <f ca="1">'Deaths female'!AA65/(0.5*('Counts female'!AA65+'Counts female'!Z65))</f>
        <v>5.415832808873232E-3</v>
      </c>
      <c r="AH65" cm="1">
        <f t="array" aca="1" ref="AH65:AI65" ca="1">LINEST(LOG10( INDIRECT( AH$1 &amp; ROW() ):U65),INDIRECT( AH$1 &amp; "$2"):U$2,TRUE,FALSE)</f>
        <v>-1.5675386564340016E-3</v>
      </c>
      <c r="AI65">
        <f ca="1"/>
        <v>0.96080673138873474</v>
      </c>
      <c r="AK65" s="4">
        <f t="shared" ca="1" si="10"/>
        <v>6.6946737658832665E-3</v>
      </c>
      <c r="AL65" s="4">
        <f t="shared" ca="1" si="10"/>
        <v>6.6705536253840137E-3</v>
      </c>
      <c r="AM65" s="4">
        <f t="shared" ca="1" si="10"/>
        <v>6.6465203869800716E-3</v>
      </c>
      <c r="AN65" s="4">
        <f t="shared" ca="1" si="10"/>
        <v>6.6225737375731819E-3</v>
      </c>
      <c r="AO65" s="4">
        <f t="shared" ca="1" si="10"/>
        <v>6.5987133651931196E-3</v>
      </c>
      <c r="AP65" s="4">
        <f t="shared" ca="1" si="10"/>
        <v>6.5749389589936941E-3</v>
      </c>
      <c r="AQ65" s="4">
        <f t="shared" ca="1" si="10"/>
        <v>6.5512502092486121E-3</v>
      </c>
      <c r="AR65" s="4">
        <f t="shared" ca="1" si="10"/>
        <v>6.5276468073475211E-3</v>
      </c>
      <c r="AS65" s="4">
        <f t="shared" ca="1" si="10"/>
        <v>6.5041284457919317E-3</v>
      </c>
      <c r="AT65" s="4">
        <f t="shared" ca="1" si="10"/>
        <v>6.4806948181912565E-3</v>
      </c>
      <c r="AU65" s="4">
        <f t="shared" ca="1" si="10"/>
        <v>6.4573456192587881E-3</v>
      </c>
      <c r="AV65" s="4">
        <f t="shared" ca="1" si="10"/>
        <v>6.4340805448077389E-3</v>
      </c>
      <c r="AW65" s="4">
        <f t="shared" ca="1" si="10"/>
        <v>6.4108992917472577E-3</v>
      </c>
      <c r="AX65" s="4">
        <f t="shared" ca="1" si="10"/>
        <v>6.3878015580785081E-3</v>
      </c>
      <c r="AY65" s="4">
        <f t="shared" ca="1" si="10"/>
        <v>6.3647870428907155E-3</v>
      </c>
      <c r="AZ65" s="4">
        <f t="shared" ca="1" si="6"/>
        <v>6.3418554463572606E-3</v>
      </c>
      <c r="BA65" s="4">
        <f t="shared" ca="1" si="9"/>
        <v>6.3190064697317442E-3</v>
      </c>
      <c r="BB65" s="4">
        <f t="shared" ca="1" si="9"/>
        <v>6.2962398153441415E-3</v>
      </c>
      <c r="BC65" s="4">
        <f t="shared" ca="1" si="9"/>
        <v>6.2735551865968691E-3</v>
      </c>
      <c r="BD65" s="4">
        <f t="shared" ca="1" si="9"/>
        <v>6.2509522879609924E-3</v>
      </c>
      <c r="BE65" s="4">
        <f t="shared" ca="1" si="9"/>
        <v>6.2284308249722893E-3</v>
      </c>
      <c r="BF65" s="4">
        <f t="shared" ca="1" si="9"/>
        <v>6.2059905042274903E-3</v>
      </c>
      <c r="BG65" s="4">
        <f t="shared" ca="1" si="9"/>
        <v>6.1836310333803976E-3</v>
      </c>
      <c r="BH65" s="4">
        <f t="shared" ca="1" si="9"/>
        <v>6.1613521211381379E-3</v>
      </c>
      <c r="BI65" s="4">
        <f t="shared" ca="1" si="9"/>
        <v>6.1391534772572958E-3</v>
      </c>
      <c r="BJ65" s="4">
        <f t="shared" ca="1" si="9"/>
        <v>6.1170348125401995E-3</v>
      </c>
      <c r="BK65" s="4">
        <f t="shared" ca="1" si="9"/>
        <v>6.0949958388310903E-3</v>
      </c>
      <c r="BL65" s="4">
        <f t="shared" ca="1" si="9"/>
        <v>6.0730362690124455E-3</v>
      </c>
      <c r="BM65" s="4">
        <f t="shared" ca="1" si="9"/>
        <v>6.0511558170011515E-3</v>
      </c>
      <c r="BN65" s="4">
        <f t="shared" ca="1" si="9"/>
        <v>6.0293541977448507E-3</v>
      </c>
      <c r="BO65" s="4">
        <f t="shared" ca="1" si="9"/>
        <v>6.0076311272181659E-3</v>
      </c>
    </row>
    <row r="66" spans="1:67" x14ac:dyDescent="0.2">
      <c r="A66" s="1">
        <v>63</v>
      </c>
      <c r="B66" s="4">
        <f>'Deaths female'!B66/'Counts female'!B66</f>
        <v>7.7837928809851055E-3</v>
      </c>
      <c r="C66" s="4">
        <f>'Deaths female'!C66/(0.5*('Counts female'!C66+'Counts female'!B66))</f>
        <v>8.0798414108961651E-3</v>
      </c>
      <c r="D66" s="4">
        <f>'Deaths female'!D66/(0.5*('Counts female'!D66+'Counts female'!C66))</f>
        <v>8.1219212635860599E-3</v>
      </c>
      <c r="E66" s="4">
        <f>'Deaths female'!E66/(0.5*('Counts female'!E66+'Counts female'!D66))</f>
        <v>7.2426413732666634E-3</v>
      </c>
      <c r="F66" s="4">
        <f>'Deaths female'!F66/(0.5*('Counts female'!F66+'Counts female'!E66))</f>
        <v>7.2037350784392336E-3</v>
      </c>
      <c r="G66" s="4">
        <f>'Deaths female'!G66/(0.5*('Counts female'!G66+'Counts female'!F66))</f>
        <v>7.376171869962732E-3</v>
      </c>
      <c r="H66" s="4">
        <f>'Deaths female'!H66/(0.5*('Counts female'!H66+'Counts female'!G66))</f>
        <v>7.0612542537676227E-3</v>
      </c>
      <c r="I66" s="4">
        <f>'Deaths female'!I66/(0.5*('Counts female'!I66+'Counts female'!H66))</f>
        <v>6.4831671641279965E-3</v>
      </c>
      <c r="J66" s="4">
        <f>'Deaths female'!J66/(0.5*('Counts female'!J66+'Counts female'!I66))</f>
        <v>6.9898971470272984E-3</v>
      </c>
      <c r="K66" s="4">
        <f>'Deaths female'!K66/(0.5*('Counts female'!K66+'Counts female'!J66))</f>
        <v>6.4703947529909621E-3</v>
      </c>
      <c r="L66" s="4">
        <f>'Deaths female'!L66/(0.5*('Counts female'!L66+'Counts female'!K66))</f>
        <v>6.930012881064835E-3</v>
      </c>
      <c r="M66" s="4">
        <f>'Deaths female'!M66/(0.5*('Counts female'!M66+'Counts female'!L66))</f>
        <v>6.8851296460037967E-3</v>
      </c>
      <c r="N66" s="4">
        <f>'Deaths female'!N66/(0.5*('Counts female'!N66+'Counts female'!M66))</f>
        <v>6.9845597048247988E-3</v>
      </c>
      <c r="O66" s="4">
        <f>'Deaths female'!O66/(0.5*('Counts female'!O66+'Counts female'!N66))</f>
        <v>7.1032571032571034E-3</v>
      </c>
      <c r="P66" s="4">
        <f>'Deaths female'!P66/(0.5*('Counts female'!P66+'Counts female'!O66))</f>
        <v>6.8751980885974106E-3</v>
      </c>
      <c r="Q66" s="4">
        <f>'Deaths female'!Q66/(0.5*('Counts female'!Q66+'Counts female'!P66))</f>
        <v>7.3742402845589196E-3</v>
      </c>
      <c r="R66" s="4">
        <f>'Deaths female'!R66/(0.5*('Counts female'!R66+'Counts female'!Q66))</f>
        <v>6.7391913920850149E-3</v>
      </c>
      <c r="S66" s="4">
        <f>'Deaths female'!S66/(0.5*('Counts female'!S66+'Counts female'!R66))</f>
        <v>6.8428559920008722E-3</v>
      </c>
      <c r="T66" s="4">
        <f>'Deaths female'!T66/(0.5*('Counts female'!T66+'Counts female'!S66))</f>
        <v>6.6770012326771502E-3</v>
      </c>
      <c r="U66" s="4">
        <f>'Deaths female'!U66/(0.5*('Counts female'!U66+'Counts female'!T66))</f>
        <v>6.4907939976221844E-3</v>
      </c>
      <c r="V66" s="4">
        <f>'Deaths female'!V66/(0.5*('Counts female'!V66+'Counts female'!U66))</f>
        <v>6.744281580527354E-3</v>
      </c>
      <c r="W66" s="4">
        <f>'Deaths female'!W66/(0.5*('Counts female'!W66+'Counts female'!V66))</f>
        <v>6.6730853702364418E-3</v>
      </c>
      <c r="X66" s="4">
        <f>'Deaths female'!X66/(0.5*('Counts female'!X66+'Counts female'!W66))</f>
        <v>6.5543884017709867E-3</v>
      </c>
      <c r="Y66" s="4">
        <f>'Deaths female'!Y66/(0.5*('Counts female'!Y66+'Counts female'!X66))</f>
        <v>6.8616190437630654E-3</v>
      </c>
      <c r="Z66" s="4">
        <f>'Deaths female'!Z66/(0.5*('Counts female'!Z66+'Counts female'!Y66))</f>
        <v>6.237663346192409E-3</v>
      </c>
      <c r="AA66" s="4">
        <f ca="1">'Deaths female'!AA66/(0.5*('Counts female'!AA66+'Counts female'!Z66))</f>
        <v>6.0352843468607252E-3</v>
      </c>
      <c r="AH66" cm="1">
        <f t="array" aca="1" ref="AH66:AI66" ca="1">LINEST(LOG10( INDIRECT( AH$1 &amp; ROW() ):U66),INDIRECT( AH$1 &amp; "$2"):U$2,TRUE,FALSE)</f>
        <v>-2.6173693133010275E-3</v>
      </c>
      <c r="AI66">
        <f ca="1"/>
        <v>3.1106874522455645</v>
      </c>
      <c r="AK66" s="4">
        <f t="shared" ca="1" si="10"/>
        <v>7.5153433302225228E-3</v>
      </c>
      <c r="AL66" s="4">
        <f t="shared" ca="1" si="10"/>
        <v>7.4701867033597881E-3</v>
      </c>
      <c r="AM66" s="4">
        <f t="shared" ca="1" si="10"/>
        <v>7.4253014042142467E-3</v>
      </c>
      <c r="AN66" s="4">
        <f t="shared" ca="1" si="10"/>
        <v>7.3806858024885146E-3</v>
      </c>
      <c r="AO66" s="4">
        <f t="shared" ca="1" si="10"/>
        <v>7.3363382776809958E-3</v>
      </c>
      <c r="AP66" s="4">
        <f t="shared" ca="1" si="10"/>
        <v>7.2922572190270672E-3</v>
      </c>
      <c r="AQ66" s="4">
        <f t="shared" ca="1" si="10"/>
        <v>7.2484410254404939E-3</v>
      </c>
      <c r="AR66" s="4">
        <f t="shared" ca="1" si="10"/>
        <v>7.2048881054553107E-3</v>
      </c>
      <c r="AS66" s="4">
        <f t="shared" ca="1" si="10"/>
        <v>7.1615968771680614E-3</v>
      </c>
      <c r="AT66" s="4">
        <f t="shared" ca="1" si="10"/>
        <v>7.1185657681802532E-3</v>
      </c>
      <c r="AU66" s="4">
        <f t="shared" ca="1" si="10"/>
        <v>7.0757932155413386E-3</v>
      </c>
      <c r="AV66" s="4">
        <f t="shared" ca="1" si="10"/>
        <v>7.0332776656918655E-3</v>
      </c>
      <c r="AW66" s="4">
        <f t="shared" ca="1" si="10"/>
        <v>6.9910175744070857E-3</v>
      </c>
      <c r="AX66" s="4">
        <f t="shared" ca="1" si="10"/>
        <v>6.9490114067409063E-3</v>
      </c>
      <c r="AY66" s="4">
        <f t="shared" ca="1" si="10"/>
        <v>6.9072576369700626E-3</v>
      </c>
      <c r="AZ66" s="4">
        <f t="shared" ca="1" si="6"/>
        <v>6.8657547485387231E-3</v>
      </c>
      <c r="BA66" s="4">
        <f t="shared" ca="1" si="9"/>
        <v>6.8245012340034739E-3</v>
      </c>
      <c r="BB66" s="4">
        <f t="shared" ca="1" si="9"/>
        <v>6.7834955949784576E-3</v>
      </c>
      <c r="BC66" s="4">
        <f t="shared" ca="1" si="9"/>
        <v>6.7427363420810528E-3</v>
      </c>
      <c r="BD66" s="4">
        <f t="shared" ca="1" si="9"/>
        <v>6.7022219948776962E-3</v>
      </c>
      <c r="BE66" s="4">
        <f t="shared" ca="1" si="9"/>
        <v>6.6619510818301409E-3</v>
      </c>
      <c r="BF66" s="4">
        <f t="shared" ca="1" si="9"/>
        <v>6.6219221402420521E-3</v>
      </c>
      <c r="BG66" s="4">
        <f t="shared" ca="1" si="9"/>
        <v>6.5821337162058008E-3</v>
      </c>
      <c r="BH66" s="4">
        <f t="shared" ca="1" si="9"/>
        <v>6.5425843645496957E-3</v>
      </c>
      <c r="BI66" s="4">
        <f t="shared" ca="1" si="9"/>
        <v>6.5032726487855271E-3</v>
      </c>
      <c r="BJ66" s="4">
        <f t="shared" ca="1" si="9"/>
        <v>6.4641971410563191E-3</v>
      </c>
      <c r="BK66" s="4">
        <f t="shared" ca="1" si="9"/>
        <v>6.4253564220845098E-3</v>
      </c>
      <c r="BL66" s="4">
        <f t="shared" ca="1" si="9"/>
        <v>6.3867490811204243E-3</v>
      </c>
      <c r="BM66" s="4">
        <f t="shared" ca="1" si="9"/>
        <v>6.3483737158909637E-3</v>
      </c>
      <c r="BN66" s="4">
        <f t="shared" ca="1" si="9"/>
        <v>6.3102289325487632E-3</v>
      </c>
      <c r="BO66" s="4">
        <f t="shared" ca="1" si="9"/>
        <v>6.2723133456214818E-3</v>
      </c>
    </row>
    <row r="67" spans="1:67" x14ac:dyDescent="0.2">
      <c r="A67" s="1">
        <v>64</v>
      </c>
      <c r="B67" s="4">
        <f>'Deaths female'!B67/'Counts female'!B67</f>
        <v>9.1450446618460222E-3</v>
      </c>
      <c r="C67" s="4">
        <f>'Deaths female'!C67/(0.5*('Counts female'!C67+'Counts female'!B67))</f>
        <v>8.3366359055653053E-3</v>
      </c>
      <c r="D67" s="4">
        <f>'Deaths female'!D67/(0.5*('Counts female'!D67+'Counts female'!C67))</f>
        <v>8.7361516838450094E-3</v>
      </c>
      <c r="E67" s="4">
        <f>'Deaths female'!E67/(0.5*('Counts female'!E67+'Counts female'!D67))</f>
        <v>8.269305032158409E-3</v>
      </c>
      <c r="F67" s="4">
        <f>'Deaths female'!F67/(0.5*('Counts female'!F67+'Counts female'!E67))</f>
        <v>7.6936072881333903E-3</v>
      </c>
      <c r="G67" s="4">
        <f>'Deaths female'!G67/(0.5*('Counts female'!G67+'Counts female'!F67))</f>
        <v>8.4101547729258219E-3</v>
      </c>
      <c r="H67" s="4">
        <f>'Deaths female'!H67/(0.5*('Counts female'!H67+'Counts female'!G67))</f>
        <v>7.6679143273029734E-3</v>
      </c>
      <c r="I67" s="4">
        <f>'Deaths female'!I67/(0.5*('Counts female'!I67+'Counts female'!H67))</f>
        <v>7.7055948253684356E-3</v>
      </c>
      <c r="J67" s="4">
        <f>'Deaths female'!J67/(0.5*('Counts female'!J67+'Counts female'!I67))</f>
        <v>8.0991687997929197E-3</v>
      </c>
      <c r="K67" s="4">
        <f>'Deaths female'!K67/(0.5*('Counts female'!K67+'Counts female'!J67))</f>
        <v>7.7777203352346813E-3</v>
      </c>
      <c r="L67" s="4">
        <f>'Deaths female'!L67/(0.5*('Counts female'!L67+'Counts female'!K67))</f>
        <v>6.6255618130306015E-3</v>
      </c>
      <c r="M67" s="4">
        <f>'Deaths female'!M67/(0.5*('Counts female'!M67+'Counts female'!L67))</f>
        <v>7.5508253579722618E-3</v>
      </c>
      <c r="N67" s="4">
        <f>'Deaths female'!N67/(0.5*('Counts female'!N67+'Counts female'!M67))</f>
        <v>7.7036099369334754E-3</v>
      </c>
      <c r="O67" s="4">
        <f>'Deaths female'!O67/(0.5*('Counts female'!O67+'Counts female'!N67))</f>
        <v>7.4044265593561365E-3</v>
      </c>
      <c r="P67" s="4">
        <f>'Deaths female'!P67/(0.5*('Counts female'!P67+'Counts female'!O67))</f>
        <v>6.911995656978886E-3</v>
      </c>
      <c r="Q67" s="4">
        <f>'Deaths female'!Q67/(0.5*('Counts female'!Q67+'Counts female'!P67))</f>
        <v>7.1214227129182605E-3</v>
      </c>
      <c r="R67" s="4">
        <f>'Deaths female'!R67/(0.5*('Counts female'!R67+'Counts female'!Q67))</f>
        <v>7.0581496385974957E-3</v>
      </c>
      <c r="S67" s="4">
        <f>'Deaths female'!S67/(0.5*('Counts female'!S67+'Counts female'!R67))</f>
        <v>7.0259068349438356E-3</v>
      </c>
      <c r="T67" s="4">
        <f>'Deaths female'!T67/(0.5*('Counts female'!T67+'Counts female'!S67))</f>
        <v>7.4820226273924102E-3</v>
      </c>
      <c r="U67" s="4">
        <f>'Deaths female'!U67/(0.5*('Counts female'!U67+'Counts female'!T67))</f>
        <v>7.1546427614476637E-3</v>
      </c>
      <c r="V67" s="4">
        <f>'Deaths female'!V67/(0.5*('Counts female'!V67+'Counts female'!U67))</f>
        <v>7.5324519286311736E-3</v>
      </c>
      <c r="W67" s="4">
        <f>'Deaths female'!W67/(0.5*('Counts female'!W67+'Counts female'!V67))</f>
        <v>7.8534388336188986E-3</v>
      </c>
      <c r="X67" s="4">
        <f>'Deaths female'!X67/(0.5*('Counts female'!X67+'Counts female'!W67))</f>
        <v>6.9720004106427896E-3</v>
      </c>
      <c r="Y67" s="4">
        <f>'Deaths female'!Y67/(0.5*('Counts female'!Y67+'Counts female'!X67))</f>
        <v>7.1806079959516374E-3</v>
      </c>
      <c r="Z67" s="4">
        <f>'Deaths female'!Z67/(0.5*('Counts female'!Z67+'Counts female'!Y67))</f>
        <v>7.1667841842103569E-3</v>
      </c>
      <c r="AA67" s="4">
        <f ca="1">'Deaths female'!AA67/(0.5*('Counts female'!AA67+'Counts female'!Z67))</f>
        <v>6.9377392274386418E-3</v>
      </c>
      <c r="AH67" cm="1">
        <f t="array" aca="1" ref="AH67:AI67" ca="1">LINEST(LOG10( INDIRECT( AH$1 &amp; ROW() ):U67),INDIRECT( AH$1 &amp; "$2"):U$2,TRUE,FALSE)</f>
        <v>1.3976635712122573E-4</v>
      </c>
      <c r="AI67">
        <f ca="1"/>
        <v>-2.4244019972584354</v>
      </c>
      <c r="AK67" s="4">
        <f t="shared" ca="1" si="10"/>
        <v>7.1635899249642915E-3</v>
      </c>
      <c r="AL67" s="4">
        <f t="shared" ca="1" si="10"/>
        <v>7.1658957106383895E-3</v>
      </c>
      <c r="AM67" s="4">
        <f t="shared" ca="1" si="10"/>
        <v>7.1682022384889155E-3</v>
      </c>
      <c r="AN67" s="4">
        <f t="shared" ca="1" si="10"/>
        <v>7.1705095087547495E-3</v>
      </c>
      <c r="AO67" s="4">
        <f t="shared" ca="1" si="10"/>
        <v>7.1728175216748714E-3</v>
      </c>
      <c r="AP67" s="4">
        <f t="shared" ca="1" si="10"/>
        <v>7.1751262774883175E-3</v>
      </c>
      <c r="AQ67" s="4">
        <f t="shared" ca="1" si="10"/>
        <v>7.1774357764341993E-3</v>
      </c>
      <c r="AR67" s="4">
        <f t="shared" ca="1" si="10"/>
        <v>7.1797460187517257E-3</v>
      </c>
      <c r="AS67" s="4">
        <f t="shared" ca="1" si="10"/>
        <v>7.1820570046801585E-3</v>
      </c>
      <c r="AT67" s="4">
        <f t="shared" ca="1" si="10"/>
        <v>7.1843687344588618E-3</v>
      </c>
      <c r="AU67" s="4">
        <f t="shared" ca="1" si="10"/>
        <v>7.1866812083272525E-3</v>
      </c>
      <c r="AV67" s="4">
        <f t="shared" ca="1" si="10"/>
        <v>7.1889944265248334E-3</v>
      </c>
      <c r="AW67" s="4">
        <f t="shared" ca="1" si="10"/>
        <v>7.1913083892911961E-3</v>
      </c>
      <c r="AX67" s="4">
        <f t="shared" ca="1" si="10"/>
        <v>7.1936230968659915E-3</v>
      </c>
      <c r="AY67" s="4">
        <f t="shared" ca="1" si="10"/>
        <v>7.1959385494889515E-3</v>
      </c>
      <c r="AZ67" s="4">
        <f t="shared" ca="1" si="6"/>
        <v>7.1982547473999096E-3</v>
      </c>
      <c r="BA67" s="4">
        <f t="shared" ca="1" si="9"/>
        <v>7.200571690838725E-3</v>
      </c>
      <c r="BB67" s="4">
        <f t="shared" ca="1" si="9"/>
        <v>7.2028893800453889E-3</v>
      </c>
      <c r="BC67" s="4">
        <f t="shared" ca="1" si="9"/>
        <v>7.2052078152599385E-3</v>
      </c>
      <c r="BD67" s="4">
        <f t="shared" ca="1" si="9"/>
        <v>7.2075269967224942E-3</v>
      </c>
      <c r="BE67" s="4">
        <f t="shared" ca="1" si="9"/>
        <v>7.2098469246732492E-3</v>
      </c>
      <c r="BF67" s="4">
        <f t="shared" ca="1" si="9"/>
        <v>7.2121675993524941E-3</v>
      </c>
      <c r="BG67" s="4">
        <f t="shared" ca="1" si="9"/>
        <v>7.2144890210005738E-3</v>
      </c>
      <c r="BH67" s="4">
        <f t="shared" ca="1" si="9"/>
        <v>7.2168111898579159E-3</v>
      </c>
      <c r="BI67" s="4">
        <f t="shared" ca="1" si="9"/>
        <v>7.2191341061650406E-3</v>
      </c>
      <c r="BJ67" s="4">
        <f t="shared" ca="1" si="9"/>
        <v>7.2214577701625255E-3</v>
      </c>
      <c r="BK67" s="4">
        <f t="shared" ca="1" si="9"/>
        <v>7.2237821820910304E-3</v>
      </c>
      <c r="BL67" s="4">
        <f t="shared" ca="1" si="9"/>
        <v>7.2261073421913064E-3</v>
      </c>
      <c r="BM67" s="4">
        <f t="shared" ca="1" si="9"/>
        <v>7.2284332507041625E-3</v>
      </c>
      <c r="BN67" s="4">
        <f t="shared" ca="1" si="9"/>
        <v>7.2307599078705043E-3</v>
      </c>
      <c r="BO67" s="4">
        <f t="shared" ca="1" si="9"/>
        <v>7.2330873139312994E-3</v>
      </c>
    </row>
    <row r="68" spans="1:67" x14ac:dyDescent="0.2">
      <c r="A68" s="1">
        <v>65</v>
      </c>
      <c r="B68" s="4">
        <f>'Deaths female'!B68/'Counts female'!B68</f>
        <v>9.7860389704392137E-3</v>
      </c>
      <c r="C68" s="4">
        <f>'Deaths female'!C68/(0.5*('Counts female'!C68+'Counts female'!B68))</f>
        <v>8.7334987950073734E-3</v>
      </c>
      <c r="D68" s="4">
        <f>'Deaths female'!D68/(0.5*('Counts female'!D68+'Counts female'!C68))</f>
        <v>9.5938325362267107E-3</v>
      </c>
      <c r="E68" s="4">
        <f>'Deaths female'!E68/(0.5*('Counts female'!E68+'Counts female'!D68))</f>
        <v>9.3422863577595199E-3</v>
      </c>
      <c r="F68" s="4">
        <f>'Deaths female'!F68/(0.5*('Counts female'!F68+'Counts female'!E68))</f>
        <v>8.8801714235814903E-3</v>
      </c>
      <c r="G68" s="4">
        <f>'Deaths female'!G68/(0.5*('Counts female'!G68+'Counts female'!F68))</f>
        <v>8.1828553444273974E-3</v>
      </c>
      <c r="H68" s="4">
        <f>'Deaths female'!H68/(0.5*('Counts female'!H68+'Counts female'!G68))</f>
        <v>8.3678705348332345E-3</v>
      </c>
      <c r="I68" s="4">
        <f>'Deaths female'!I68/(0.5*('Counts female'!I68+'Counts female'!H68))</f>
        <v>7.9432698483438407E-3</v>
      </c>
      <c r="J68" s="4">
        <f>'Deaths female'!J68/(0.5*('Counts female'!J68+'Counts female'!I68))</f>
        <v>8.3161881460337463E-3</v>
      </c>
      <c r="K68" s="4">
        <f>'Deaths female'!K68/(0.5*('Counts female'!K68+'Counts female'!J68))</f>
        <v>8.1581970732613057E-3</v>
      </c>
      <c r="L68" s="4">
        <f>'Deaths female'!L68/(0.5*('Counts female'!L68+'Counts female'!K68))</f>
        <v>8.3744527069289035E-3</v>
      </c>
      <c r="M68" s="4">
        <f>'Deaths female'!M68/(0.5*('Counts female'!M68+'Counts female'!L68))</f>
        <v>7.6038427808339309E-3</v>
      </c>
      <c r="N68" s="4">
        <f>'Deaths female'!N68/(0.5*('Counts female'!N68+'Counts female'!M68))</f>
        <v>8.7362896053847627E-3</v>
      </c>
      <c r="O68" s="4">
        <f>'Deaths female'!O68/(0.5*('Counts female'!O68+'Counts female'!N68))</f>
        <v>8.0770878725169339E-3</v>
      </c>
      <c r="P68" s="4">
        <f>'Deaths female'!P68/(0.5*('Counts female'!P68+'Counts female'!O68))</f>
        <v>8.2177268106916352E-3</v>
      </c>
      <c r="Q68" s="4">
        <f>'Deaths female'!Q68/(0.5*('Counts female'!Q68+'Counts female'!P68))</f>
        <v>8.1780209580106997E-3</v>
      </c>
      <c r="R68" s="4">
        <f>'Deaths female'!R68/(0.5*('Counts female'!R68+'Counts female'!Q68))</f>
        <v>8.3761132260411972E-3</v>
      </c>
      <c r="S68" s="4">
        <f>'Deaths female'!S68/(0.5*('Counts female'!S68+'Counts female'!R68))</f>
        <v>7.3950895040594735E-3</v>
      </c>
      <c r="T68" s="4">
        <f>'Deaths female'!T68/(0.5*('Counts female'!T68+'Counts female'!S68))</f>
        <v>8.0122256343011962E-3</v>
      </c>
      <c r="U68" s="4">
        <f>'Deaths female'!U68/(0.5*('Counts female'!U68+'Counts female'!T68))</f>
        <v>7.776416023838704E-3</v>
      </c>
      <c r="V68" s="4">
        <f>'Deaths female'!V68/(0.5*('Counts female'!V68+'Counts female'!U68))</f>
        <v>7.688665846037307E-3</v>
      </c>
      <c r="W68" s="4">
        <f>'Deaths female'!W68/(0.5*('Counts female'!W68+'Counts female'!V68))</f>
        <v>8.7805468520854961E-3</v>
      </c>
      <c r="X68" s="4">
        <f>'Deaths female'!X68/(0.5*('Counts female'!X68+'Counts female'!W68))</f>
        <v>7.9873373712236271E-3</v>
      </c>
      <c r="Y68" s="4">
        <f>'Deaths female'!Y68/(0.5*('Counts female'!Y68+'Counts female'!X68))</f>
        <v>7.7824155109734753E-3</v>
      </c>
      <c r="Z68" s="4">
        <f>'Deaths female'!Z68/(0.5*('Counts female'!Z68+'Counts female'!Y68))</f>
        <v>7.4286115696673809E-3</v>
      </c>
      <c r="AA68" s="4">
        <f ca="1">'Deaths female'!AA68/(0.5*('Counts female'!AA68+'Counts female'!Z68))</f>
        <v>7.1924076907561949E-3</v>
      </c>
      <c r="AH68" cm="1">
        <f t="array" aca="1" ref="AH68:AI68" ca="1">LINEST(LOG10( INDIRECT( AH$1 &amp; ROW() ):U68),INDIRECT( AH$1 &amp; "$2"):U$2,TRUE,FALSE)</f>
        <v>-2.7103664074295346E-3</v>
      </c>
      <c r="AI68">
        <f ca="1"/>
        <v>3.3666821221081515</v>
      </c>
      <c r="AK68" s="4">
        <f t="shared" ca="1" si="10"/>
        <v>8.8297682948680484E-3</v>
      </c>
      <c r="AL68" s="4">
        <f t="shared" ca="1" si="10"/>
        <v>8.7748346363457769E-3</v>
      </c>
      <c r="AM68" s="4">
        <f t="shared" ca="1" si="10"/>
        <v>8.7202427429454946E-3</v>
      </c>
      <c r="AN68" s="4">
        <f t="shared" ca="1" si="10"/>
        <v>8.6659904884043761E-3</v>
      </c>
      <c r="AO68" s="4">
        <f t="shared" ca="1" si="10"/>
        <v>8.6120757596878823E-3</v>
      </c>
      <c r="AP68" s="4">
        <f t="shared" ca="1" si="10"/>
        <v>8.5584964569075661E-3</v>
      </c>
      <c r="AQ68" s="4">
        <f t="shared" ca="1" si="10"/>
        <v>8.5052504932392834E-3</v>
      </c>
      <c r="AR68" s="4">
        <f t="shared" ca="1" si="10"/>
        <v>8.4523357948418712E-3</v>
      </c>
      <c r="AS68" s="4">
        <f t="shared" ca="1" si="10"/>
        <v>8.3997503007763839E-3</v>
      </c>
      <c r="AT68" s="4">
        <f t="shared" ca="1" si="10"/>
        <v>8.3474919629258227E-3</v>
      </c>
      <c r="AU68" s="4">
        <f t="shared" ca="1" si="10"/>
        <v>8.2955587459154403E-3</v>
      </c>
      <c r="AV68" s="4">
        <f t="shared" ca="1" si="10"/>
        <v>8.2439486270333377E-3</v>
      </c>
      <c r="AW68" s="4">
        <f t="shared" ca="1" si="10"/>
        <v>8.1926595961517457E-3</v>
      </c>
      <c r="AX68" s="4">
        <f t="shared" ca="1" si="10"/>
        <v>8.1416896556488014E-3</v>
      </c>
      <c r="AY68" s="4">
        <f t="shared" ca="1" si="10"/>
        <v>8.0910368203306049E-3</v>
      </c>
      <c r="AZ68" s="4">
        <f t="shared" ca="1" si="6"/>
        <v>8.0406991173540172E-3</v>
      </c>
      <c r="BA68" s="4">
        <f t="shared" ca="1" si="9"/>
        <v>7.9906745861497309E-3</v>
      </c>
      <c r="BB68" s="4">
        <f t="shared" ca="1" si="9"/>
        <v>7.9409612783460301E-3</v>
      </c>
      <c r="BC68" s="4">
        <f t="shared" ca="1" si="9"/>
        <v>7.8915572576927617E-3</v>
      </c>
      <c r="BD68" s="4">
        <f t="shared" ca="1" si="9"/>
        <v>7.8424605999859905E-3</v>
      </c>
      <c r="BE68" s="4">
        <f t="shared" ca="1" si="9"/>
        <v>7.7936693929931194E-3</v>
      </c>
      <c r="BF68" s="4">
        <f t="shared" ca="1" si="9"/>
        <v>7.7451817363782737E-3</v>
      </c>
      <c r="BG68" s="4">
        <f t="shared" ca="1" si="9"/>
        <v>7.6969957416283975E-3</v>
      </c>
      <c r="BH68" s="4">
        <f t="shared" ca="1" si="9"/>
        <v>7.6491095319796264E-3</v>
      </c>
      <c r="BI68" s="4">
        <f t="shared" ca="1" si="9"/>
        <v>7.6015212423442688E-3</v>
      </c>
      <c r="BJ68" s="4">
        <f t="shared" ca="1" si="9"/>
        <v>7.5542290192380955E-3</v>
      </c>
      <c r="BK68" s="4">
        <f t="shared" ca="1" si="9"/>
        <v>7.5072310207081423E-3</v>
      </c>
      <c r="BL68" s="4">
        <f t="shared" ca="1" si="9"/>
        <v>7.4605254162610716E-3</v>
      </c>
      <c r="BM68" s="4">
        <f t="shared" ca="1" si="9"/>
        <v>7.4141103867917477E-3</v>
      </c>
      <c r="BN68" s="4">
        <f t="shared" ca="1" si="9"/>
        <v>7.3679841245124509E-3</v>
      </c>
      <c r="BO68" s="4">
        <f t="shared" ca="1" si="9"/>
        <v>7.3221448328824722E-3</v>
      </c>
    </row>
    <row r="69" spans="1:67" x14ac:dyDescent="0.2">
      <c r="A69" s="1">
        <v>66</v>
      </c>
      <c r="B69" s="4">
        <f>'Deaths female'!B69/'Counts female'!B69</f>
        <v>1.0682137011924246E-2</v>
      </c>
      <c r="C69" s="4">
        <f>'Deaths female'!C69/(0.5*('Counts female'!C69+'Counts female'!B69))</f>
        <v>1.0622908660519894E-2</v>
      </c>
      <c r="D69" s="4">
        <f>'Deaths female'!D69/(0.5*('Counts female'!D69+'Counts female'!C69))</f>
        <v>1.0732231548984868E-2</v>
      </c>
      <c r="E69" s="4">
        <f>'Deaths female'!E69/(0.5*('Counts female'!E69+'Counts female'!D69))</f>
        <v>1.0554850617141539E-2</v>
      </c>
      <c r="F69" s="4">
        <f>'Deaths female'!F69/(0.5*('Counts female'!F69+'Counts female'!E69))</f>
        <v>9.4079321505549981E-3</v>
      </c>
      <c r="G69" s="4">
        <f>'Deaths female'!G69/(0.5*('Counts female'!G69+'Counts female'!F69))</f>
        <v>9.1271563415428018E-3</v>
      </c>
      <c r="H69" s="4">
        <f>'Deaths female'!H69/(0.5*('Counts female'!H69+'Counts female'!G69))</f>
        <v>8.8974214690013577E-3</v>
      </c>
      <c r="I69" s="4">
        <f>'Deaths female'!I69/(0.5*('Counts female'!I69+'Counts female'!H69))</f>
        <v>8.714191778638275E-3</v>
      </c>
      <c r="J69" s="4">
        <f>'Deaths female'!J69/(0.5*('Counts female'!J69+'Counts female'!I69))</f>
        <v>8.5597862037943527E-3</v>
      </c>
      <c r="K69" s="4">
        <f>'Deaths female'!K69/(0.5*('Counts female'!K69+'Counts female'!J69))</f>
        <v>8.4569760697513416E-3</v>
      </c>
      <c r="L69" s="4">
        <f>'Deaths female'!L69/(0.5*('Counts female'!L69+'Counts female'!K69))</f>
        <v>9.4755089133031923E-3</v>
      </c>
      <c r="M69" s="4">
        <f>'Deaths female'!M69/(0.5*('Counts female'!M69+'Counts female'!L69))</f>
        <v>1.0087196390583725E-2</v>
      </c>
      <c r="N69" s="4">
        <f>'Deaths female'!N69/(0.5*('Counts female'!N69+'Counts female'!M69))</f>
        <v>8.2957927761242063E-3</v>
      </c>
      <c r="O69" s="4">
        <f>'Deaths female'!O69/(0.5*('Counts female'!O69+'Counts female'!N69))</f>
        <v>8.5693421666182771E-3</v>
      </c>
      <c r="P69" s="4">
        <f>'Deaths female'!P69/(0.5*('Counts female'!P69+'Counts female'!O69))</f>
        <v>8.2890590859955385E-3</v>
      </c>
      <c r="Q69" s="4">
        <f>'Deaths female'!Q69/(0.5*('Counts female'!Q69+'Counts female'!P69))</f>
        <v>8.9274106175514633E-3</v>
      </c>
      <c r="R69" s="4">
        <f>'Deaths female'!R69/(0.5*('Counts female'!R69+'Counts female'!Q69))</f>
        <v>8.3599511021727989E-3</v>
      </c>
      <c r="S69" s="4">
        <f>'Deaths female'!S69/(0.5*('Counts female'!S69+'Counts female'!R69))</f>
        <v>8.980884402331633E-3</v>
      </c>
      <c r="T69" s="4">
        <f>'Deaths female'!T69/(0.5*('Counts female'!T69+'Counts female'!S69))</f>
        <v>8.8402586959631796E-3</v>
      </c>
      <c r="U69" s="4">
        <f>'Deaths female'!U69/(0.5*('Counts female'!U69+'Counts female'!T69))</f>
        <v>8.1648522550544327E-3</v>
      </c>
      <c r="V69" s="4">
        <f>'Deaths female'!V69/(0.5*('Counts female'!V69+'Counts female'!U69))</f>
        <v>8.6226106164682178E-3</v>
      </c>
      <c r="W69" s="4">
        <f>'Deaths female'!W69/(0.5*('Counts female'!W69+'Counts female'!V69))</f>
        <v>9.04091803028278E-3</v>
      </c>
      <c r="X69" s="4">
        <f>'Deaths female'!X69/(0.5*('Counts female'!X69+'Counts female'!W69))</f>
        <v>8.7755935257706804E-3</v>
      </c>
      <c r="Y69" s="4">
        <f>'Deaths female'!Y69/(0.5*('Counts female'!Y69+'Counts female'!X69))</f>
        <v>8.3624784433633196E-3</v>
      </c>
      <c r="Z69" s="4">
        <f>'Deaths female'!Z69/(0.5*('Counts female'!Z69+'Counts female'!Y69))</f>
        <v>8.8488176343648663E-3</v>
      </c>
      <c r="AA69" s="4">
        <f ca="1">'Deaths female'!AA69/(0.5*('Counts female'!AA69+'Counts female'!Z69))</f>
        <v>8.5310328189903695E-3</v>
      </c>
      <c r="AH69" cm="1">
        <f t="array" aca="1" ref="AH69:AI69" ca="1">LINEST(LOG10( INDIRECT( AH$1 &amp; ROW() ):U69),INDIRECT( AH$1 &amp; "$2"):U$2,TRUE,FALSE)</f>
        <v>-4.9135233357821351E-3</v>
      </c>
      <c r="AI69">
        <f ca="1"/>
        <v>7.8418272893708751</v>
      </c>
      <c r="AK69" s="4">
        <f t="shared" ca="1" si="10"/>
        <v>1.0346194006280745E-2</v>
      </c>
      <c r="AL69" s="4">
        <f t="shared" ca="1" si="10"/>
        <v>1.0229798856343543E-2</v>
      </c>
      <c r="AM69" s="4">
        <f t="shared" ca="1" si="10"/>
        <v>1.0114713157101028E-2</v>
      </c>
      <c r="AN69" s="4">
        <f t="shared" ca="1" si="10"/>
        <v>1.0000922177173726E-2</v>
      </c>
      <c r="AO69" s="4">
        <f t="shared" ca="1" si="10"/>
        <v>9.888411350910873E-3</v>
      </c>
      <c r="AP69" s="4">
        <f t="shared" ca="1" si="10"/>
        <v>9.7771662765259049E-3</v>
      </c>
      <c r="AQ69" s="4">
        <f t="shared" ca="1" si="10"/>
        <v>9.6671727142529779E-3</v>
      </c>
      <c r="AR69" s="4">
        <f t="shared" ca="1" si="10"/>
        <v>9.5584165845243787E-3</v>
      </c>
      <c r="AS69" s="4">
        <f t="shared" ca="1" si="10"/>
        <v>9.4508839661680485E-3</v>
      </c>
      <c r="AT69" s="4">
        <f t="shared" ca="1" si="10"/>
        <v>9.3445610946257737E-3</v>
      </c>
      <c r="AU69" s="4">
        <f t="shared" ca="1" si="10"/>
        <v>9.2394343601912513E-3</v>
      </c>
      <c r="AV69" s="4">
        <f t="shared" ca="1" si="10"/>
        <v>9.135490306267988E-3</v>
      </c>
      <c r="AW69" s="4">
        <f t="shared" ca="1" si="10"/>
        <v>9.0327156276468045E-3</v>
      </c>
      <c r="AX69" s="4">
        <f t="shared" ca="1" si="10"/>
        <v>8.9310971688027208E-3</v>
      </c>
      <c r="AY69" s="4">
        <f t="shared" ca="1" si="10"/>
        <v>8.8306219222110318E-3</v>
      </c>
      <c r="AZ69" s="4">
        <f t="shared" ca="1" si="6"/>
        <v>8.7312770266822458E-3</v>
      </c>
      <c r="BA69" s="4">
        <f t="shared" ca="1" si="9"/>
        <v>8.6330497657158469E-3</v>
      </c>
      <c r="BB69" s="4">
        <f t="shared" ca="1" si="9"/>
        <v>8.5359275658725212E-3</v>
      </c>
      <c r="BC69" s="4">
        <f t="shared" ca="1" si="9"/>
        <v>8.4398979951646764E-3</v>
      </c>
      <c r="BD69" s="4">
        <f t="shared" ca="1" si="9"/>
        <v>8.3449487614652568E-3</v>
      </c>
      <c r="BE69" s="4">
        <f t="shared" ca="1" si="9"/>
        <v>8.2510677109340781E-3</v>
      </c>
      <c r="BF69" s="4">
        <f t="shared" ca="1" si="9"/>
        <v>8.1582428264622437E-3</v>
      </c>
      <c r="BG69" s="4">
        <f t="shared" ca="1" si="9"/>
        <v>8.0664622261338789E-3</v>
      </c>
      <c r="BH69" s="4">
        <f t="shared" ca="1" si="9"/>
        <v>7.9757141617051875E-3</v>
      </c>
      <c r="BI69" s="4">
        <f t="shared" ca="1" si="9"/>
        <v>7.8859870171006704E-3</v>
      </c>
      <c r="BJ69" s="4">
        <f t="shared" ca="1" si="9"/>
        <v>7.7972693069261797E-3</v>
      </c>
      <c r="BK69" s="4">
        <f t="shared" ca="1" si="9"/>
        <v>7.7095496749987804E-3</v>
      </c>
      <c r="BL69" s="4">
        <f t="shared" ca="1" si="9"/>
        <v>7.6228168928931042E-3</v>
      </c>
      <c r="BM69" s="4">
        <f t="shared" ca="1" si="9"/>
        <v>7.5370598585040799E-3</v>
      </c>
      <c r="BN69" s="4">
        <f t="shared" ca="1" si="9"/>
        <v>7.4522675946258185E-3</v>
      </c>
      <c r="BO69" s="4">
        <f t="shared" ref="BA69:BO86" ca="1" si="11">POWER(10,BO$2*$AH69+$AI69)</f>
        <v>7.3684292475464565E-3</v>
      </c>
    </row>
    <row r="70" spans="1:67" x14ac:dyDescent="0.2">
      <c r="A70" s="1">
        <v>67</v>
      </c>
      <c r="B70" s="4">
        <f>'Deaths female'!B70/'Counts female'!B70</f>
        <v>1.157597574272954E-2</v>
      </c>
      <c r="C70" s="4">
        <f>'Deaths female'!C70/(0.5*('Counts female'!C70+'Counts female'!B70))</f>
        <v>1.1586452762923352E-2</v>
      </c>
      <c r="D70" s="4">
        <f>'Deaths female'!D70/(0.5*('Counts female'!D70+'Counts female'!C70))</f>
        <v>1.1002968586155459E-2</v>
      </c>
      <c r="E70" s="4">
        <f>'Deaths female'!E70/(0.5*('Counts female'!E70+'Counts female'!D70))</f>
        <v>1.0594976924375051E-2</v>
      </c>
      <c r="F70" s="4">
        <f>'Deaths female'!F70/(0.5*('Counts female'!F70+'Counts female'!E70))</f>
        <v>1.0639150616852123E-2</v>
      </c>
      <c r="G70" s="4">
        <f>'Deaths female'!G70/(0.5*('Counts female'!G70+'Counts female'!F70))</f>
        <v>1.0232102690007025E-2</v>
      </c>
      <c r="H70" s="4">
        <f>'Deaths female'!H70/(0.5*('Counts female'!H70+'Counts female'!G70))</f>
        <v>1.0206597983340639E-2</v>
      </c>
      <c r="I70" s="4">
        <f>'Deaths female'!I70/(0.5*('Counts female'!I70+'Counts female'!H70))</f>
        <v>9.8285026577073515E-3</v>
      </c>
      <c r="J70" s="4">
        <f>'Deaths female'!J70/(0.5*('Counts female'!J70+'Counts female'!I70))</f>
        <v>1.0046678828200451E-2</v>
      </c>
      <c r="K70" s="4">
        <f>'Deaths female'!K70/(0.5*('Counts female'!K70+'Counts female'!J70))</f>
        <v>9.2435515541722888E-3</v>
      </c>
      <c r="L70" s="4">
        <f>'Deaths female'!L70/(0.5*('Counts female'!L70+'Counts female'!K70))</f>
        <v>9.3442643595652783E-3</v>
      </c>
      <c r="M70" s="4">
        <f>'Deaths female'!M70/(0.5*('Counts female'!M70+'Counts female'!L70))</f>
        <v>9.5073108145660515E-3</v>
      </c>
      <c r="N70" s="4">
        <f>'Deaths female'!N70/(0.5*('Counts female'!N70+'Counts female'!M70))</f>
        <v>9.8068718910976974E-3</v>
      </c>
      <c r="O70" s="4">
        <f>'Deaths female'!O70/(0.5*('Counts female'!O70+'Counts female'!N70))</f>
        <v>9.0538153914861662E-3</v>
      </c>
      <c r="P70" s="4">
        <f>'Deaths female'!P70/(0.5*('Counts female'!P70+'Counts female'!O70))</f>
        <v>9.4211038052912678E-3</v>
      </c>
      <c r="Q70" s="4">
        <f>'Deaths female'!Q70/(0.5*('Counts female'!Q70+'Counts female'!P70))</f>
        <v>9.7880797162014071E-3</v>
      </c>
      <c r="R70" s="4">
        <f>'Deaths female'!R70/(0.5*('Counts female'!R70+'Counts female'!Q70))</f>
        <v>9.9064284846275361E-3</v>
      </c>
      <c r="S70" s="4">
        <f>'Deaths female'!S70/(0.5*('Counts female'!S70+'Counts female'!R70))</f>
        <v>9.045001119430832E-3</v>
      </c>
      <c r="T70" s="4">
        <f>'Deaths female'!T70/(0.5*('Counts female'!T70+'Counts female'!S70))</f>
        <v>8.8932806324110679E-3</v>
      </c>
      <c r="U70" s="4">
        <f>'Deaths female'!U70/(0.5*('Counts female'!U70+'Counts female'!T70))</f>
        <v>9.1116399956184466E-3</v>
      </c>
      <c r="V70" s="4">
        <f>'Deaths female'!V70/(0.5*('Counts female'!V70+'Counts female'!U70))</f>
        <v>9.679887018947864E-3</v>
      </c>
      <c r="W70" s="4">
        <f>'Deaths female'!W70/(0.5*('Counts female'!W70+'Counts female'!V70))</f>
        <v>1.0139231100160351E-2</v>
      </c>
      <c r="X70" s="4">
        <f>'Deaths female'!X70/(0.5*('Counts female'!X70+'Counts female'!W70))</f>
        <v>9.9621841655225564E-3</v>
      </c>
      <c r="Y70" s="4">
        <f>'Deaths female'!Y70/(0.5*('Counts female'!Y70+'Counts female'!X70))</f>
        <v>9.6048980248449843E-3</v>
      </c>
      <c r="Z70" s="4">
        <f>'Deaths female'!Z70/(0.5*('Counts female'!Z70+'Counts female'!Y70))</f>
        <v>9.6572377050131736E-3</v>
      </c>
      <c r="AA70" s="4">
        <f ca="1">'Deaths female'!AA70/(0.5*('Counts female'!AA70+'Counts female'!Z70))</f>
        <v>9.3356244471525466E-3</v>
      </c>
      <c r="AH70" cm="1">
        <f t="array" aca="1" ref="AH70:AI70" ca="1">LINEST(LOG10( INDIRECT( AH$1 &amp; ROW() ):U70),INDIRECT( AH$1 &amp; "$2"):U$2,TRUE,FALSE)</f>
        <v>-2.0803890998620728E-3</v>
      </c>
      <c r="AI70">
        <f ca="1"/>
        <v>2.1632186932047177</v>
      </c>
      <c r="AK70" s="4">
        <f t="shared" ref="AK70:AY86" ca="1" si="12">POWER(10,AK$2*$AH70+$AI70)</f>
        <v>1.0056352625997012E-2</v>
      </c>
      <c r="AL70" s="4">
        <f t="shared" ca="1" si="12"/>
        <v>1.0008295148362342E-2</v>
      </c>
      <c r="AM70" s="4">
        <f t="shared" ca="1" si="12"/>
        <v>9.9604673286605421E-3</v>
      </c>
      <c r="AN70" s="4">
        <f t="shared" ca="1" si="12"/>
        <v>9.9128680693982285E-3</v>
      </c>
      <c r="AO70" s="4">
        <f t="shared" ca="1" si="12"/>
        <v>9.8654962783266791E-3</v>
      </c>
      <c r="AP70" s="4">
        <f t="shared" ca="1" si="12"/>
        <v>9.8183508684168211E-3</v>
      </c>
      <c r="AQ70" s="4">
        <f t="shared" ca="1" si="12"/>
        <v>9.7714307578343276E-3</v>
      </c>
      <c r="AR70" s="4">
        <f t="shared" ca="1" si="12"/>
        <v>9.7247348699147362E-3</v>
      </c>
      <c r="AS70" s="4">
        <f t="shared" ca="1" si="12"/>
        <v>9.6782621331387916E-3</v>
      </c>
      <c r="AT70" s="4">
        <f t="shared" ca="1" si="12"/>
        <v>9.6320114811078109E-3</v>
      </c>
      <c r="AU70" s="4">
        <f t="shared" ca="1" si="12"/>
        <v>9.5859818525192257E-3</v>
      </c>
      <c r="AV70" s="4">
        <f t="shared" ca="1" si="12"/>
        <v>9.540172191142296E-3</v>
      </c>
      <c r="AW70" s="4">
        <f t="shared" ca="1" si="12"/>
        <v>9.4945814457937771E-3</v>
      </c>
      <c r="AX70" s="4">
        <f t="shared" ca="1" si="12"/>
        <v>9.4492085703138211E-3</v>
      </c>
      <c r="AY70" s="4">
        <f t="shared" ca="1" si="12"/>
        <v>9.4040525235420235E-3</v>
      </c>
      <c r="AZ70" s="4">
        <f t="shared" ca="1" si="6"/>
        <v>9.3591122692934618E-3</v>
      </c>
      <c r="BA70" s="4">
        <f t="shared" ca="1" si="11"/>
        <v>9.3143867763349885E-3</v>
      </c>
      <c r="BB70" s="4">
        <f t="shared" ca="1" si="11"/>
        <v>9.269875018361495E-3</v>
      </c>
      <c r="BC70" s="4">
        <f t="shared" ca="1" si="11"/>
        <v>9.225575973972432E-3</v>
      </c>
      <c r="BD70" s="4">
        <f t="shared" ca="1" si="11"/>
        <v>9.1814886266482886E-3</v>
      </c>
      <c r="BE70" s="4">
        <f t="shared" ca="1" si="11"/>
        <v>9.1376119647273955E-3</v>
      </c>
      <c r="BF70" s="4">
        <f t="shared" ca="1" si="11"/>
        <v>9.093944981382553E-3</v>
      </c>
      <c r="BG70" s="4">
        <f t="shared" ca="1" si="11"/>
        <v>9.0504866745980475E-3</v>
      </c>
      <c r="BH70" s="4">
        <f t="shared" ca="1" si="11"/>
        <v>9.0072360471465905E-3</v>
      </c>
      <c r="BI70" s="4">
        <f t="shared" ca="1" si="11"/>
        <v>8.9641921065664893E-3</v>
      </c>
      <c r="BJ70" s="4">
        <f t="shared" ca="1" si="11"/>
        <v>8.9213538651388129E-3</v>
      </c>
      <c r="BK70" s="4">
        <f t="shared" ca="1" si="11"/>
        <v>8.878720339864794E-3</v>
      </c>
      <c r="BL70" s="4">
        <f t="shared" ca="1" si="11"/>
        <v>8.8362905524431833E-3</v>
      </c>
      <c r="BM70" s="4">
        <f t="shared" ca="1" si="11"/>
        <v>8.7940635292479419E-3</v>
      </c>
      <c r="BN70" s="4">
        <f t="shared" ca="1" si="11"/>
        <v>8.7520383013057288E-3</v>
      </c>
      <c r="BO70" s="4">
        <f t="shared" ca="1" si="11"/>
        <v>8.7102139042737978E-3</v>
      </c>
    </row>
    <row r="71" spans="1:67" x14ac:dyDescent="0.2">
      <c r="A71" s="1">
        <v>68</v>
      </c>
      <c r="B71" s="4">
        <f>'Deaths female'!B71/'Counts female'!B71</f>
        <v>1.4004741417156906E-2</v>
      </c>
      <c r="C71" s="4">
        <f>'Deaths female'!C71/(0.5*('Counts female'!C71+'Counts female'!B71))</f>
        <v>1.3291407417318971E-2</v>
      </c>
      <c r="D71" s="4">
        <f>'Deaths female'!D71/(0.5*('Counts female'!D71+'Counts female'!C71))</f>
        <v>1.2639868942143667E-2</v>
      </c>
      <c r="E71" s="4">
        <f>'Deaths female'!E71/(0.5*('Counts female'!E71+'Counts female'!D71))</f>
        <v>1.2675540541550512E-2</v>
      </c>
      <c r="F71" s="4">
        <f>'Deaths female'!F71/(0.5*('Counts female'!F71+'Counts female'!E71))</f>
        <v>1.1755538238895693E-2</v>
      </c>
      <c r="G71" s="4">
        <f>'Deaths female'!G71/(0.5*('Counts female'!G71+'Counts female'!F71))</f>
        <v>1.1257395032895464E-2</v>
      </c>
      <c r="H71" s="4">
        <f>'Deaths female'!H71/(0.5*('Counts female'!H71+'Counts female'!G71))</f>
        <v>1.0990508849081374E-2</v>
      </c>
      <c r="I71" s="4">
        <f>'Deaths female'!I71/(0.5*('Counts female'!I71+'Counts female'!H71))</f>
        <v>1.0719850420691804E-2</v>
      </c>
      <c r="J71" s="4">
        <f>'Deaths female'!J71/(0.5*('Counts female'!J71+'Counts female'!I71))</f>
        <v>1.078531413241068E-2</v>
      </c>
      <c r="K71" s="4">
        <f>'Deaths female'!K71/(0.5*('Counts female'!K71+'Counts female'!J71))</f>
        <v>1.0256479737694257E-2</v>
      </c>
      <c r="L71" s="4">
        <f>'Deaths female'!L71/(0.5*('Counts female'!L71+'Counts female'!K71))</f>
        <v>9.8444442946051102E-3</v>
      </c>
      <c r="M71" s="4">
        <f>'Deaths female'!M71/(0.5*('Counts female'!M71+'Counts female'!L71))</f>
        <v>1.0389577359114405E-2</v>
      </c>
      <c r="N71" s="4">
        <f>'Deaths female'!N71/(0.5*('Counts female'!N71+'Counts female'!M71))</f>
        <v>1.0848073212546968E-2</v>
      </c>
      <c r="O71" s="4">
        <f>'Deaths female'!O71/(0.5*('Counts female'!O71+'Counts female'!N71))</f>
        <v>1.1053281107474378E-2</v>
      </c>
      <c r="P71" s="4">
        <f>'Deaths female'!P71/(0.5*('Counts female'!P71+'Counts female'!O71))</f>
        <v>9.9222517771388446E-3</v>
      </c>
      <c r="Q71" s="4">
        <f>'Deaths female'!Q71/(0.5*('Counts female'!Q71+'Counts female'!P71))</f>
        <v>1.0347780472823627E-2</v>
      </c>
      <c r="R71" s="4">
        <f>'Deaths female'!R71/(0.5*('Counts female'!R71+'Counts female'!Q71))</f>
        <v>1.0562257283830178E-2</v>
      </c>
      <c r="S71" s="4">
        <f>'Deaths female'!S71/(0.5*('Counts female'!S71+'Counts female'!R71))</f>
        <v>9.8068088114029919E-3</v>
      </c>
      <c r="T71" s="4">
        <f>'Deaths female'!T71/(0.5*('Counts female'!T71+'Counts female'!S71))</f>
        <v>9.4310249585697788E-3</v>
      </c>
      <c r="U71" s="4">
        <f>'Deaths female'!U71/(0.5*('Counts female'!U71+'Counts female'!T71))</f>
        <v>1.0402988568927433E-2</v>
      </c>
      <c r="V71" s="4">
        <f>'Deaths female'!V71/(0.5*('Counts female'!V71+'Counts female'!U71))</f>
        <v>1.091973092817713E-2</v>
      </c>
      <c r="W71" s="4">
        <f>'Deaths female'!W71/(0.5*('Counts female'!W71+'Counts female'!V71))</f>
        <v>1.1062965805828608E-2</v>
      </c>
      <c r="X71" s="4">
        <f>'Deaths female'!X71/(0.5*('Counts female'!X71+'Counts female'!W71))</f>
        <v>1.0760012240747871E-2</v>
      </c>
      <c r="Y71" s="4">
        <f>'Deaths female'!Y71/(0.5*('Counts female'!Y71+'Counts female'!X71))</f>
        <v>1.066420395168542E-2</v>
      </c>
      <c r="Z71" s="4">
        <f>'Deaths female'!Z71/(0.5*('Counts female'!Z71+'Counts female'!Y71))</f>
        <v>1.0774616608001681E-2</v>
      </c>
      <c r="AA71" s="4">
        <f ca="1">'Deaths female'!AA71/(0.5*('Counts female'!AA71+'Counts female'!Z71))</f>
        <v>1.0411942236710551E-2</v>
      </c>
      <c r="AH71" cm="1">
        <f t="array" aca="1" ref="AH71:AI71" ca="1">LINEST(LOG10( INDIRECT( AH$1 &amp; ROW() ):U71),INDIRECT( AH$1 &amp; "$2"):U$2,TRUE,FALSE)</f>
        <v>-2.0524946648273891E-3</v>
      </c>
      <c r="AI71">
        <f ca="1"/>
        <v>2.1454596848514962</v>
      </c>
      <c r="AK71" s="4">
        <f t="shared" ca="1" si="12"/>
        <v>1.0976663613595292E-2</v>
      </c>
      <c r="AL71" s="4">
        <f t="shared" ca="1" si="12"/>
        <v>1.0924909814255227E-2</v>
      </c>
      <c r="AM71" s="4">
        <f t="shared" ca="1" si="12"/>
        <v>1.0873400028564514E-2</v>
      </c>
      <c r="AN71" s="4">
        <f t="shared" ca="1" si="12"/>
        <v>1.082213310602482E-2</v>
      </c>
      <c r="AO71" s="4">
        <f t="shared" ca="1" si="12"/>
        <v>1.0771107901562252E-2</v>
      </c>
      <c r="AP71" s="4">
        <f t="shared" ca="1" si="12"/>
        <v>1.0720323275501816E-2</v>
      </c>
      <c r="AQ71" s="4">
        <f t="shared" ca="1" si="12"/>
        <v>1.0669778093542004E-2</v>
      </c>
      <c r="AR71" s="4">
        <f t="shared" ca="1" si="12"/>
        <v>1.0619471226729385E-2</v>
      </c>
      <c r="AS71" s="4">
        <f t="shared" ca="1" si="12"/>
        <v>1.0569401551433431E-2</v>
      </c>
      <c r="AT71" s="4">
        <f t="shared" ca="1" si="12"/>
        <v>1.0519567949321389E-2</v>
      </c>
      <c r="AU71" s="4">
        <f t="shared" ca="1" si="12"/>
        <v>1.0469969307333406E-2</v>
      </c>
      <c r="AV71" s="4">
        <f t="shared" ca="1" si="12"/>
        <v>1.0420604517657505E-2</v>
      </c>
      <c r="AW71" s="4">
        <f t="shared" ca="1" si="12"/>
        <v>1.0371472477704952E-2</v>
      </c>
      <c r="AX71" s="4">
        <f t="shared" ca="1" si="12"/>
        <v>1.0322572090085594E-2</v>
      </c>
      <c r="AY71" s="4">
        <f t="shared" ca="1" si="12"/>
        <v>1.0273902262583378E-2</v>
      </c>
      <c r="AZ71" s="4">
        <f t="shared" ca="1" si="6"/>
        <v>1.0225461908131913E-2</v>
      </c>
      <c r="BA71" s="4">
        <f t="shared" ca="1" si="11"/>
        <v>1.0177249944790195E-2</v>
      </c>
      <c r="BB71" s="4">
        <f t="shared" ca="1" si="11"/>
        <v>1.0129265295718509E-2</v>
      </c>
      <c r="BC71" s="4">
        <f t="shared" ca="1" si="11"/>
        <v>1.0081506889154287E-2</v>
      </c>
      <c r="BD71" s="4">
        <f t="shared" ca="1" si="11"/>
        <v>1.0033973658388208E-2</v>
      </c>
      <c r="BE71" s="4">
        <f t="shared" ca="1" si="11"/>
        <v>9.986664541740374E-3</v>
      </c>
      <c r="BF71" s="4">
        <f t="shared" ca="1" si="11"/>
        <v>9.9395784825366019E-3</v>
      </c>
      <c r="BG71" s="4">
        <f t="shared" ca="1" si="11"/>
        <v>9.8927144290847976E-3</v>
      </c>
      <c r="BH71" s="4">
        <f t="shared" ca="1" si="11"/>
        <v>9.8460713346515145E-3</v>
      </c>
      <c r="BI71" s="4">
        <f t="shared" ca="1" si="11"/>
        <v>9.7996481574384991E-3</v>
      </c>
      <c r="BJ71" s="4">
        <f t="shared" ca="1" si="11"/>
        <v>9.7534438605595252E-3</v>
      </c>
      <c r="BK71" s="4">
        <f t="shared" ca="1" si="11"/>
        <v>9.7074574120171123E-3</v>
      </c>
      <c r="BL71" s="4">
        <f t="shared" ca="1" si="11"/>
        <v>9.6616877846795856E-3</v>
      </c>
      <c r="BM71" s="4">
        <f t="shared" ca="1" si="11"/>
        <v>9.6161339562580578E-3</v>
      </c>
      <c r="BN71" s="4">
        <f t="shared" ca="1" si="11"/>
        <v>9.570794909283635E-3</v>
      </c>
      <c r="BO71" s="4">
        <f t="shared" ca="1" si="11"/>
        <v>9.5256696310846763E-3</v>
      </c>
    </row>
    <row r="72" spans="1:67" x14ac:dyDescent="0.2">
      <c r="A72" s="1">
        <v>69</v>
      </c>
      <c r="B72" s="4">
        <f>'Deaths female'!B72/'Counts female'!B72</f>
        <v>1.4599417224909129E-2</v>
      </c>
      <c r="C72" s="4">
        <f>'Deaths female'!C72/(0.5*('Counts female'!C72+'Counts female'!B72))</f>
        <v>1.4444850664418363E-2</v>
      </c>
      <c r="D72" s="4">
        <f>'Deaths female'!D72/(0.5*('Counts female'!D72+'Counts female'!C72))</f>
        <v>1.4216011083669659E-2</v>
      </c>
      <c r="E72" s="4">
        <f>'Deaths female'!E72/(0.5*('Counts female'!E72+'Counts female'!D72))</f>
        <v>1.3944708318109853E-2</v>
      </c>
      <c r="F72" s="4">
        <f>'Deaths female'!F72/(0.5*('Counts female'!F72+'Counts female'!E72))</f>
        <v>1.3506965475469413E-2</v>
      </c>
      <c r="G72" s="4">
        <f>'Deaths female'!G72/(0.5*('Counts female'!G72+'Counts female'!F72))</f>
        <v>1.2261365429260486E-2</v>
      </c>
      <c r="H72" s="4">
        <f>'Deaths female'!H72/(0.5*('Counts female'!H72+'Counts female'!G72))</f>
        <v>1.1958191062668674E-2</v>
      </c>
      <c r="I72" s="4">
        <f>'Deaths female'!I72/(0.5*('Counts female'!I72+'Counts female'!H72))</f>
        <v>1.2835218445544699E-2</v>
      </c>
      <c r="J72" s="4">
        <f>'Deaths female'!J72/(0.5*('Counts female'!J72+'Counts female'!I72))</f>
        <v>1.1558588030906964E-2</v>
      </c>
      <c r="K72" s="4">
        <f>'Deaths female'!K72/(0.5*('Counts female'!K72+'Counts female'!J72))</f>
        <v>1.1671928601692019E-2</v>
      </c>
      <c r="L72" s="4">
        <f>'Deaths female'!L72/(0.5*('Counts female'!L72+'Counts female'!K72))</f>
        <v>1.2148604690977572E-2</v>
      </c>
      <c r="M72" s="4">
        <f>'Deaths female'!M72/(0.5*('Counts female'!M72+'Counts female'!L72))</f>
        <v>1.1513359584701538E-2</v>
      </c>
      <c r="N72" s="4">
        <f>'Deaths female'!N72/(0.5*('Counts female'!N72+'Counts female'!M72))</f>
        <v>1.1152870129452958E-2</v>
      </c>
      <c r="O72" s="4">
        <f>'Deaths female'!O72/(0.5*('Counts female'!O72+'Counts female'!N72))</f>
        <v>1.1944660833227655E-2</v>
      </c>
      <c r="P72" s="4">
        <f>'Deaths female'!P72/(0.5*('Counts female'!P72+'Counts female'!O72))</f>
        <v>1.1850655221883326E-2</v>
      </c>
      <c r="Q72" s="4">
        <f>'Deaths female'!Q72/(0.5*('Counts female'!Q72+'Counts female'!P72))</f>
        <v>1.0723332832565777E-2</v>
      </c>
      <c r="R72" s="4">
        <f>'Deaths female'!R72/(0.5*('Counts female'!R72+'Counts female'!Q72))</f>
        <v>1.1256372493485895E-2</v>
      </c>
      <c r="S72" s="4">
        <f>'Deaths female'!S72/(0.5*('Counts female'!S72+'Counts female'!R72))</f>
        <v>1.072236100511469E-2</v>
      </c>
      <c r="T72" s="4">
        <f>'Deaths female'!T72/(0.5*('Counts female'!T72+'Counts female'!S72))</f>
        <v>1.0758232278663005E-2</v>
      </c>
      <c r="U72" s="4">
        <f>'Deaths female'!U72/(0.5*('Counts female'!U72+'Counts female'!T72))</f>
        <v>1.0809714546468591E-2</v>
      </c>
      <c r="V72" s="4">
        <f>'Deaths female'!V72/(0.5*('Counts female'!V72+'Counts female'!U72))</f>
        <v>1.1175769040960685E-2</v>
      </c>
      <c r="W72" s="4">
        <f>'Deaths female'!W72/(0.5*('Counts female'!W72+'Counts female'!V72))</f>
        <v>1.2134023028221258E-2</v>
      </c>
      <c r="X72" s="4">
        <f>'Deaths female'!X72/(0.5*('Counts female'!X72+'Counts female'!W72))</f>
        <v>1.2028058799395594E-2</v>
      </c>
      <c r="Y72" s="4">
        <f>'Deaths female'!Y72/(0.5*('Counts female'!Y72+'Counts female'!X72))</f>
        <v>1.2460034439535191E-2</v>
      </c>
      <c r="Z72" s="4">
        <f>'Deaths female'!Z72/(0.5*('Counts female'!Z72+'Counts female'!Y72))</f>
        <v>1.1479776591174124E-2</v>
      </c>
      <c r="AA72" s="4">
        <f ca="1">'Deaths female'!AA72/(0.5*('Counts female'!AA72+'Counts female'!Z72))</f>
        <v>1.1107018260238561E-2</v>
      </c>
      <c r="AH72" cm="1">
        <f t="array" aca="1" ref="AH72:AI72" ca="1">LINEST(LOG10( INDIRECT( AH$1 &amp; ROW() ):U72),INDIRECT( AH$1 &amp; "$2"):U$2,TRUE,FALSE)</f>
        <v>-5.2658025071363997E-3</v>
      </c>
      <c r="AI72">
        <f ca="1"/>
        <v>8.660119661603094</v>
      </c>
      <c r="AK72" s="4">
        <f t="shared" ca="1" si="12"/>
        <v>1.3443571066683339E-2</v>
      </c>
      <c r="AL72" s="4">
        <f t="shared" ca="1" si="12"/>
        <v>1.3281552546175777E-2</v>
      </c>
      <c r="AM72" s="4">
        <f t="shared" ca="1" si="12"/>
        <v>1.3121486631925734E-2</v>
      </c>
      <c r="AN72" s="4">
        <f t="shared" ca="1" si="12"/>
        <v>1.2963349791616077E-2</v>
      </c>
      <c r="AO72" s="4">
        <f t="shared" ca="1" si="12"/>
        <v>1.2807118776535261E-2</v>
      </c>
      <c r="AP72" s="4">
        <f t="shared" ca="1" si="12"/>
        <v>1.2652770618159304E-2</v>
      </c>
      <c r="AQ72" s="4">
        <f t="shared" ca="1" si="12"/>
        <v>1.250028262477521E-2</v>
      </c>
      <c r="AR72" s="4">
        <f t="shared" ca="1" si="12"/>
        <v>1.2349632378144619E-2</v>
      </c>
      <c r="AS72" s="4">
        <f t="shared" ca="1" si="12"/>
        <v>1.220079773020815E-2</v>
      </c>
      <c r="AT72" s="4">
        <f t="shared" ca="1" si="12"/>
        <v>1.2053756799829233E-2</v>
      </c>
      <c r="AU72" s="4">
        <f t="shared" ca="1" si="12"/>
        <v>1.1908487969577304E-2</v>
      </c>
      <c r="AV72" s="4">
        <f t="shared" ca="1" si="12"/>
        <v>1.176496988254953E-2</v>
      </c>
      <c r="AW72" s="4">
        <f t="shared" ca="1" si="12"/>
        <v>1.1623181439231078E-2</v>
      </c>
      <c r="AX72" s="4">
        <f t="shared" ca="1" si="12"/>
        <v>1.1483101794393094E-2</v>
      </c>
      <c r="AY72" s="4">
        <f t="shared" ca="1" si="12"/>
        <v>1.1344710354028301E-2</v>
      </c>
      <c r="AZ72" s="4">
        <f t="shared" ca="1" si="6"/>
        <v>1.1207986772323065E-2</v>
      </c>
      <c r="BA72" s="4">
        <f t="shared" ca="1" si="11"/>
        <v>1.1072910948666328E-2</v>
      </c>
      <c r="BB72" s="4">
        <f t="shared" ca="1" si="11"/>
        <v>1.0939463024694675E-2</v>
      </c>
      <c r="BC72" s="4">
        <f t="shared" ca="1" si="11"/>
        <v>1.0807623381372511E-2</v>
      </c>
      <c r="BD72" s="4">
        <f t="shared" ca="1" si="11"/>
        <v>1.0677372636107971E-2</v>
      </c>
      <c r="BE72" s="4">
        <f t="shared" ca="1" si="11"/>
        <v>1.0548691639903223E-2</v>
      </c>
      <c r="BF72" s="4">
        <f t="shared" ca="1" si="11"/>
        <v>1.0421561474539457E-2</v>
      </c>
      <c r="BG72" s="4">
        <f t="shared" ca="1" si="11"/>
        <v>1.0295963449795317E-2</v>
      </c>
      <c r="BH72" s="4">
        <f t="shared" ca="1" si="11"/>
        <v>1.0171879100699312E-2</v>
      </c>
      <c r="BI72" s="4">
        <f t="shared" ca="1" si="11"/>
        <v>1.0049290184815098E-2</v>
      </c>
      <c r="BJ72" s="4">
        <f t="shared" ca="1" si="11"/>
        <v>9.92817867955967E-3</v>
      </c>
      <c r="BK72" s="4">
        <f t="shared" ca="1" si="11"/>
        <v>9.8085267795535169E-3</v>
      </c>
      <c r="BL72" s="4">
        <f t="shared" ca="1" si="11"/>
        <v>9.6903168940030947E-3</v>
      </c>
      <c r="BM72" s="4">
        <f t="shared" ca="1" si="11"/>
        <v>9.5735316441146381E-3</v>
      </c>
      <c r="BN72" s="4">
        <f t="shared" ca="1" si="11"/>
        <v>9.458153860539319E-3</v>
      </c>
      <c r="BO72" s="4">
        <f t="shared" ca="1" si="11"/>
        <v>9.3441665808488353E-3</v>
      </c>
    </row>
    <row r="73" spans="1:67" x14ac:dyDescent="0.2">
      <c r="A73" s="1">
        <v>70</v>
      </c>
      <c r="B73" s="4">
        <f>'Deaths female'!B73/'Counts female'!B73</f>
        <v>1.6350076967912599E-2</v>
      </c>
      <c r="C73" s="4">
        <f>'Deaths female'!C73/(0.5*('Counts female'!C73+'Counts female'!B73))</f>
        <v>1.5876728971257387E-2</v>
      </c>
      <c r="D73" s="4">
        <f>'Deaths female'!D73/(0.5*('Counts female'!D73+'Counts female'!C73))</f>
        <v>1.6855336387385001E-2</v>
      </c>
      <c r="E73" s="4">
        <f>'Deaths female'!E73/(0.5*('Counts female'!E73+'Counts female'!D73))</f>
        <v>1.5247582234580538E-2</v>
      </c>
      <c r="F73" s="4">
        <f>'Deaths female'!F73/(0.5*('Counts female'!F73+'Counts female'!E73))</f>
        <v>1.463380749133626E-2</v>
      </c>
      <c r="G73" s="4">
        <f>'Deaths female'!G73/(0.5*('Counts female'!G73+'Counts female'!F73))</f>
        <v>1.3721653044779555E-2</v>
      </c>
      <c r="H73" s="4">
        <f>'Deaths female'!H73/(0.5*('Counts female'!H73+'Counts female'!G73))</f>
        <v>1.2997093155980338E-2</v>
      </c>
      <c r="I73" s="4">
        <f>'Deaths female'!I73/(0.5*('Counts female'!I73+'Counts female'!H73))</f>
        <v>1.2275311223680932E-2</v>
      </c>
      <c r="J73" s="4">
        <f>'Deaths female'!J73/(0.5*('Counts female'!J73+'Counts female'!I73))</f>
        <v>1.2909201849632793E-2</v>
      </c>
      <c r="K73" s="4">
        <f>'Deaths female'!K73/(0.5*('Counts female'!K73+'Counts female'!J73))</f>
        <v>1.2448956442831217E-2</v>
      </c>
      <c r="L73" s="4">
        <f>'Deaths female'!L73/(0.5*('Counts female'!L73+'Counts female'!K73))</f>
        <v>1.1904350410983526E-2</v>
      </c>
      <c r="M73" s="4">
        <f>'Deaths female'!M73/(0.5*('Counts female'!M73+'Counts female'!L73))</f>
        <v>1.3082039911308204E-2</v>
      </c>
      <c r="N73" s="4">
        <f>'Deaths female'!N73/(0.5*('Counts female'!N73+'Counts female'!M73))</f>
        <v>1.2503446374414116E-2</v>
      </c>
      <c r="O73" s="4">
        <f>'Deaths female'!O73/(0.5*('Counts female'!O73+'Counts female'!N73))</f>
        <v>1.1672418387308519E-2</v>
      </c>
      <c r="P73" s="4">
        <f>'Deaths female'!P73/(0.5*('Counts female'!P73+'Counts female'!O73))</f>
        <v>1.2562936892017403E-2</v>
      </c>
      <c r="Q73" s="4">
        <f>'Deaths female'!Q73/(0.5*('Counts female'!Q73+'Counts female'!P73))</f>
        <v>1.3382373571947031E-2</v>
      </c>
      <c r="R73" s="4">
        <f>'Deaths female'!R73/(0.5*('Counts female'!R73+'Counts female'!Q73))</f>
        <v>1.2357065747136074E-2</v>
      </c>
      <c r="S73" s="4">
        <f>'Deaths female'!S73/(0.5*('Counts female'!S73+'Counts female'!R73))</f>
        <v>1.2383248242422021E-2</v>
      </c>
      <c r="T73" s="4">
        <f>'Deaths female'!T73/(0.5*('Counts female'!T73+'Counts female'!S73))</f>
        <v>1.2127080297568833E-2</v>
      </c>
      <c r="U73" s="4">
        <f>'Deaths female'!U73/(0.5*('Counts female'!U73+'Counts female'!T73))</f>
        <v>1.231034500042605E-2</v>
      </c>
      <c r="V73" s="4">
        <f>'Deaths female'!V73/(0.5*('Counts female'!V73+'Counts female'!U73))</f>
        <v>1.2157057705022218E-2</v>
      </c>
      <c r="W73" s="4">
        <f>'Deaths female'!W73/(0.5*('Counts female'!W73+'Counts female'!V73))</f>
        <v>1.3174929160059272E-2</v>
      </c>
      <c r="X73" s="4">
        <f>'Deaths female'!X73/(0.5*('Counts female'!X73+'Counts female'!W73))</f>
        <v>1.27459898957193E-2</v>
      </c>
      <c r="Y73" s="4">
        <f>'Deaths female'!Y73/(0.5*('Counts female'!Y73+'Counts female'!X73))</f>
        <v>1.2310306720850898E-2</v>
      </c>
      <c r="Z73" s="4">
        <f>'Deaths female'!Z73/(0.5*('Counts female'!Z73+'Counts female'!Y73))</f>
        <v>1.3166218467486447E-2</v>
      </c>
      <c r="AA73" s="4">
        <f ca="1">'Deaths female'!AA73/(0.5*('Counts female'!AA73+'Counts female'!Z73))</f>
        <v>1.3093930055549248E-2</v>
      </c>
      <c r="AH73" cm="1">
        <f t="array" aca="1" ref="AH73:AI73" ca="1">LINEST(LOG10( INDIRECT( AH$1 &amp; ROW() ):U73),INDIRECT( AH$1 &amp; "$2"):U$2,TRUE,FALSE)</f>
        <v>-1.1287329866638321E-4</v>
      </c>
      <c r="AI73">
        <f ca="1"/>
        <v>-1.6785194903287313</v>
      </c>
      <c r="AK73" s="4">
        <f t="shared" ca="1" si="12"/>
        <v>1.2466194895615993E-2</v>
      </c>
      <c r="AL73" s="4">
        <f t="shared" ca="1" si="12"/>
        <v>1.246295534788704E-2</v>
      </c>
      <c r="AM73" s="4">
        <f t="shared" ca="1" si="12"/>
        <v>1.2459716642008343E-2</v>
      </c>
      <c r="AN73" s="4">
        <f t="shared" ca="1" si="12"/>
        <v>1.2456478777761154E-2</v>
      </c>
      <c r="AO73" s="4">
        <f t="shared" ca="1" si="12"/>
        <v>1.2453241754926752E-2</v>
      </c>
      <c r="AP73" s="4">
        <f t="shared" ca="1" si="12"/>
        <v>1.2450005573286467E-2</v>
      </c>
      <c r="AQ73" s="4">
        <f t="shared" ca="1" si="12"/>
        <v>1.2446770232621727E-2</v>
      </c>
      <c r="AR73" s="4">
        <f t="shared" ca="1" si="12"/>
        <v>1.2443535732713977E-2</v>
      </c>
      <c r="AS73" s="4">
        <f t="shared" ca="1" si="12"/>
        <v>1.2440302073344719E-2</v>
      </c>
      <c r="AT73" s="4">
        <f t="shared" ca="1" si="12"/>
        <v>1.2437069254295554E-2</v>
      </c>
      <c r="AU73" s="4">
        <f t="shared" ca="1" si="12"/>
        <v>1.2433837275348095E-2</v>
      </c>
      <c r="AV73" s="4">
        <f t="shared" ca="1" si="12"/>
        <v>1.2430606136284014E-2</v>
      </c>
      <c r="AW73" s="4">
        <f t="shared" ca="1" si="12"/>
        <v>1.2427375836885081E-2</v>
      </c>
      <c r="AX73" s="4">
        <f t="shared" ca="1" si="12"/>
        <v>1.2424146376933082E-2</v>
      </c>
      <c r="AY73" s="4">
        <f t="shared" ca="1" si="12"/>
        <v>1.2420917756209862E-2</v>
      </c>
      <c r="AZ73" s="4">
        <f t="shared" ca="1" si="6"/>
        <v>1.2417689974497355E-2</v>
      </c>
      <c r="BA73" s="4">
        <f t="shared" ca="1" si="11"/>
        <v>1.2414463031577507E-2</v>
      </c>
      <c r="BB73" s="4">
        <f t="shared" ca="1" si="11"/>
        <v>1.2411236927232368E-2</v>
      </c>
      <c r="BC73" s="4">
        <f t="shared" ca="1" si="11"/>
        <v>1.2408011661244009E-2</v>
      </c>
      <c r="BD73" s="4">
        <f t="shared" ca="1" si="11"/>
        <v>1.2404787233394556E-2</v>
      </c>
      <c r="BE73" s="4">
        <f t="shared" ca="1" si="11"/>
        <v>1.2401563643466231E-2</v>
      </c>
      <c r="BF73" s="4">
        <f t="shared" ca="1" si="11"/>
        <v>1.2398340891241271E-2</v>
      </c>
      <c r="BG73" s="4">
        <f t="shared" ca="1" si="11"/>
        <v>1.2395118976501973E-2</v>
      </c>
      <c r="BH73" s="4">
        <f t="shared" ca="1" si="11"/>
        <v>1.2391897899030729E-2</v>
      </c>
      <c r="BI73" s="4">
        <f t="shared" ca="1" si="11"/>
        <v>1.2388677658609949E-2</v>
      </c>
      <c r="BJ73" s="4">
        <f t="shared" ca="1" si="11"/>
        <v>1.2385458255022097E-2</v>
      </c>
      <c r="BK73" s="4">
        <f t="shared" ca="1" si="11"/>
        <v>1.2382239688049733E-2</v>
      </c>
      <c r="BL73" s="4">
        <f t="shared" ca="1" si="11"/>
        <v>1.2379021957475436E-2</v>
      </c>
      <c r="BM73" s="4">
        <f t="shared" ca="1" si="11"/>
        <v>1.2375805063081845E-2</v>
      </c>
      <c r="BN73" s="4">
        <f t="shared" ca="1" si="11"/>
        <v>1.2372589004651685E-2</v>
      </c>
      <c r="BO73" s="4">
        <f t="shared" ca="1" si="11"/>
        <v>1.2369373781967711E-2</v>
      </c>
    </row>
    <row r="74" spans="1:67" x14ac:dyDescent="0.2">
      <c r="A74" s="1">
        <v>71</v>
      </c>
      <c r="B74" s="4">
        <f>'Deaths female'!B74/'Counts female'!B74</f>
        <v>1.7800291705220895E-2</v>
      </c>
      <c r="C74" s="4">
        <f>'Deaths female'!C74/(0.5*('Counts female'!C74+'Counts female'!B74))</f>
        <v>1.7481870081777505E-2</v>
      </c>
      <c r="D74" s="4">
        <f>'Deaths female'!D74/(0.5*('Counts female'!D74+'Counts female'!C74))</f>
        <v>1.7681608366943213E-2</v>
      </c>
      <c r="E74" s="4">
        <f>'Deaths female'!E74/(0.5*('Counts female'!E74+'Counts female'!D74))</f>
        <v>1.7425705995089399E-2</v>
      </c>
      <c r="F74" s="4">
        <f>'Deaths female'!F74/(0.5*('Counts female'!F74+'Counts female'!E74))</f>
        <v>1.6813767727812581E-2</v>
      </c>
      <c r="G74" s="4">
        <f>'Deaths female'!G74/(0.5*('Counts female'!G74+'Counts female'!F74))</f>
        <v>1.5829480448240733E-2</v>
      </c>
      <c r="H74" s="4">
        <f>'Deaths female'!H74/(0.5*('Counts female'!H74+'Counts female'!G74))</f>
        <v>1.5557839656139039E-2</v>
      </c>
      <c r="I74" s="4">
        <f>'Deaths female'!I74/(0.5*('Counts female'!I74+'Counts female'!H74))</f>
        <v>1.4562395390631628E-2</v>
      </c>
      <c r="J74" s="4">
        <f>'Deaths female'!J74/(0.5*('Counts female'!J74+'Counts female'!I74))</f>
        <v>1.4427784577723379E-2</v>
      </c>
      <c r="K74" s="4">
        <f>'Deaths female'!K74/(0.5*('Counts female'!K74+'Counts female'!J74))</f>
        <v>1.3781389909042827E-2</v>
      </c>
      <c r="L74" s="4">
        <f>'Deaths female'!L74/(0.5*('Counts female'!L74+'Counts female'!K74))</f>
        <v>1.3122850846021867E-2</v>
      </c>
      <c r="M74" s="4">
        <f>'Deaths female'!M74/(0.5*('Counts female'!M74+'Counts female'!L74))</f>
        <v>1.3522688299234975E-2</v>
      </c>
      <c r="N74" s="4">
        <f>'Deaths female'!N74/(0.5*('Counts female'!N74+'Counts female'!M74))</f>
        <v>1.4963818721618226E-2</v>
      </c>
      <c r="O74" s="4">
        <f>'Deaths female'!O74/(0.5*('Counts female'!O74+'Counts female'!N74))</f>
        <v>1.3264266067214923E-2</v>
      </c>
      <c r="P74" s="4">
        <f>'Deaths female'!P74/(0.5*('Counts female'!P74+'Counts female'!O74))</f>
        <v>1.3319732815636209E-2</v>
      </c>
      <c r="Q74" s="4">
        <f>'Deaths female'!Q74/(0.5*('Counts female'!Q74+'Counts female'!P74))</f>
        <v>1.466856470879495E-2</v>
      </c>
      <c r="R74" s="4">
        <f>'Deaths female'!R74/(0.5*('Counts female'!R74+'Counts female'!Q74))</f>
        <v>1.3976335382619172E-2</v>
      </c>
      <c r="S74" s="4">
        <f>'Deaths female'!S74/(0.5*('Counts female'!S74+'Counts female'!R74))</f>
        <v>1.303056027164686E-2</v>
      </c>
      <c r="T74" s="4">
        <f>'Deaths female'!T74/(0.5*('Counts female'!T74+'Counts female'!S74))</f>
        <v>1.3563347419299475E-2</v>
      </c>
      <c r="U74" s="4">
        <f>'Deaths female'!U74/(0.5*('Counts female'!U74+'Counts female'!T74))</f>
        <v>1.3001314685178986E-2</v>
      </c>
      <c r="V74" s="4">
        <f>'Deaths female'!V74/(0.5*('Counts female'!V74+'Counts female'!U74))</f>
        <v>1.3922856012096241E-2</v>
      </c>
      <c r="W74" s="4">
        <f>'Deaths female'!W74/(0.5*('Counts female'!W74+'Counts female'!V74))</f>
        <v>1.3876347936191632E-2</v>
      </c>
      <c r="X74" s="4">
        <f>'Deaths female'!X74/(0.5*('Counts female'!X74+'Counts female'!W74))</f>
        <v>1.4155212696541708E-2</v>
      </c>
      <c r="Y74" s="4">
        <f>'Deaths female'!Y74/(0.5*('Counts female'!Y74+'Counts female'!X74))</f>
        <v>1.3962857551301545E-2</v>
      </c>
      <c r="Z74" s="4">
        <f>'Deaths female'!Z74/(0.5*('Counts female'!Z74+'Counts female'!Y74))</f>
        <v>1.4428381619941682E-2</v>
      </c>
      <c r="AA74" s="4">
        <f ca="1">'Deaths female'!AA74/(0.5*('Counts female'!AA74+'Counts female'!Z74))</f>
        <v>1.452247349375883E-2</v>
      </c>
      <c r="AH74" cm="1">
        <f t="array" aca="1" ref="AH74:AI74" ca="1">LINEST(LOG10( INDIRECT( AH$1 &amp; ROW() ):U74),INDIRECT( AH$1 &amp; "$2"):U$2,TRUE,FALSE)</f>
        <v>-1.3188832322792244E-3</v>
      </c>
      <c r="AI74">
        <f ca="1"/>
        <v>0.79133133012156009</v>
      </c>
      <c r="AK74" s="4">
        <f t="shared" ca="1" si="12"/>
        <v>1.4241799441115663E-2</v>
      </c>
      <c r="AL74" s="4">
        <f t="shared" ca="1" si="12"/>
        <v>1.4198614967885218E-2</v>
      </c>
      <c r="AM74" s="4">
        <f t="shared" ca="1" si="12"/>
        <v>1.4155561440097161E-2</v>
      </c>
      <c r="AN74" s="4">
        <f t="shared" ca="1" si="12"/>
        <v>1.4112638460694236E-2</v>
      </c>
      <c r="AO74" s="4">
        <f t="shared" ca="1" si="12"/>
        <v>1.4069845633823125E-2</v>
      </c>
      <c r="AP74" s="4">
        <f t="shared" ca="1" si="12"/>
        <v>1.402718256483086E-2</v>
      </c>
      <c r="AQ74" s="4">
        <f t="shared" ca="1" si="12"/>
        <v>1.3984648860261165E-2</v>
      </c>
      <c r="AR74" s="4">
        <f t="shared" ca="1" si="12"/>
        <v>1.3942244127850766E-2</v>
      </c>
      <c r="AS74" s="4">
        <f t="shared" ca="1" si="12"/>
        <v>1.3899967976525866E-2</v>
      </c>
      <c r="AT74" s="4">
        <f t="shared" ca="1" si="12"/>
        <v>1.3857820016398497E-2</v>
      </c>
      <c r="AU74" s="4">
        <f t="shared" ca="1" si="12"/>
        <v>1.3815799858762884E-2</v>
      </c>
      <c r="AV74" s="4">
        <f t="shared" ca="1" si="12"/>
        <v>1.3773907116091938E-2</v>
      </c>
      <c r="AW74" s="4">
        <f t="shared" ca="1" si="12"/>
        <v>1.3732141402033637E-2</v>
      </c>
      <c r="AX74" s="4">
        <f t="shared" ca="1" si="12"/>
        <v>1.3690502331407436E-2</v>
      </c>
      <c r="AY74" s="4">
        <f t="shared" ca="1" si="12"/>
        <v>1.3648989520200789E-2</v>
      </c>
      <c r="AZ74" s="4">
        <f t="shared" ca="1" si="6"/>
        <v>1.360760258556557E-2</v>
      </c>
      <c r="BA74" s="4">
        <f t="shared" ca="1" si="11"/>
        <v>1.3566341145814471E-2</v>
      </c>
      <c r="BB74" s="4">
        <f t="shared" ca="1" si="11"/>
        <v>1.3525204820417625E-2</v>
      </c>
      <c r="BC74" s="4">
        <f t="shared" ca="1" si="11"/>
        <v>1.3484193229998978E-2</v>
      </c>
      <c r="BD74" s="4">
        <f t="shared" ca="1" si="11"/>
        <v>1.344330599633285E-2</v>
      </c>
      <c r="BE74" s="4">
        <f t="shared" ca="1" si="11"/>
        <v>1.3402542742340443E-2</v>
      </c>
      <c r="BF74" s="4">
        <f t="shared" ca="1" si="11"/>
        <v>1.3361903092086307E-2</v>
      </c>
      <c r="BG74" s="4">
        <f t="shared" ca="1" si="11"/>
        <v>1.3321386670774961E-2</v>
      </c>
      <c r="BH74" s="4">
        <f t="shared" ca="1" si="11"/>
        <v>1.3280993104747379E-2</v>
      </c>
      <c r="BI74" s="4">
        <f t="shared" ca="1" si="11"/>
        <v>1.324072202147753E-2</v>
      </c>
      <c r="BJ74" s="4">
        <f t="shared" ca="1" si="11"/>
        <v>1.3200573049569002E-2</v>
      </c>
      <c r="BK74" s="4">
        <f t="shared" ca="1" si="11"/>
        <v>1.3160545818751547E-2</v>
      </c>
      <c r="BL74" s="4">
        <f t="shared" ca="1" si="11"/>
        <v>1.3120639959877622E-2</v>
      </c>
      <c r="BM74" s="4">
        <f t="shared" ca="1" si="11"/>
        <v>1.3080855104919065E-2</v>
      </c>
      <c r="BN74" s="4">
        <f t="shared" ca="1" si="11"/>
        <v>1.3041190886963667E-2</v>
      </c>
      <c r="BO74" s="4">
        <f t="shared" ca="1" si="11"/>
        <v>1.3001646940211734E-2</v>
      </c>
    </row>
    <row r="75" spans="1:67" x14ac:dyDescent="0.2">
      <c r="A75" s="1">
        <v>72</v>
      </c>
      <c r="B75" s="4">
        <f>'Deaths female'!B75/'Counts female'!B75</f>
        <v>1.9854254596038633E-2</v>
      </c>
      <c r="C75" s="4">
        <f>'Deaths female'!C75/(0.5*('Counts female'!C75+'Counts female'!B75))</f>
        <v>2.130279033193274E-2</v>
      </c>
      <c r="D75" s="4">
        <f>'Deaths female'!D75/(0.5*('Counts female'!D75+'Counts female'!C75))</f>
        <v>1.9111781148905431E-2</v>
      </c>
      <c r="E75" s="4">
        <f>'Deaths female'!E75/(0.5*('Counts female'!E75+'Counts female'!D75))</f>
        <v>1.9709430252336888E-2</v>
      </c>
      <c r="F75" s="4">
        <f>'Deaths female'!F75/(0.5*('Counts female'!F75+'Counts female'!E75))</f>
        <v>1.8440038540777238E-2</v>
      </c>
      <c r="G75" s="4">
        <f>'Deaths female'!G75/(0.5*('Counts female'!G75+'Counts female'!F75))</f>
        <v>1.8119490695396669E-2</v>
      </c>
      <c r="H75" s="4">
        <f>'Deaths female'!H75/(0.5*('Counts female'!H75+'Counts female'!G75))</f>
        <v>1.6617674003616693E-2</v>
      </c>
      <c r="I75" s="4">
        <f>'Deaths female'!I75/(0.5*('Counts female'!I75+'Counts female'!H75))</f>
        <v>1.6768967917484022E-2</v>
      </c>
      <c r="J75" s="4">
        <f>'Deaths female'!J75/(0.5*('Counts female'!J75+'Counts female'!I75))</f>
        <v>1.5959029615824342E-2</v>
      </c>
      <c r="K75" s="4">
        <f>'Deaths female'!K75/(0.5*('Counts female'!K75+'Counts female'!J75))</f>
        <v>1.5553451407106157E-2</v>
      </c>
      <c r="L75" s="4">
        <f>'Deaths female'!L75/(0.5*('Counts female'!L75+'Counts female'!K75))</f>
        <v>1.5455623626103839E-2</v>
      </c>
      <c r="M75" s="4">
        <f>'Deaths female'!M75/(0.5*('Counts female'!M75+'Counts female'!L75))</f>
        <v>1.4379275214670353E-2</v>
      </c>
      <c r="N75" s="4">
        <f>'Deaths female'!N75/(0.5*('Counts female'!N75+'Counts female'!M75))</f>
        <v>1.477538854588035E-2</v>
      </c>
      <c r="O75" s="4">
        <f>'Deaths female'!O75/(0.5*('Counts female'!O75+'Counts female'!N75))</f>
        <v>1.4220741784639036E-2</v>
      </c>
      <c r="P75" s="4">
        <f>'Deaths female'!P75/(0.5*('Counts female'!P75+'Counts female'!O75))</f>
        <v>1.4977561970016564E-2</v>
      </c>
      <c r="Q75" s="4">
        <f>'Deaths female'!Q75/(0.5*('Counts female'!Q75+'Counts female'!P75))</f>
        <v>1.4559867613302727E-2</v>
      </c>
      <c r="R75" s="4">
        <f>'Deaths female'!R75/(0.5*('Counts female'!R75+'Counts female'!Q75))</f>
        <v>1.492602891055053E-2</v>
      </c>
      <c r="S75" s="4">
        <f>'Deaths female'!S75/(0.5*('Counts female'!S75+'Counts female'!R75))</f>
        <v>1.5149521643516344E-2</v>
      </c>
      <c r="T75" s="4">
        <f>'Deaths female'!T75/(0.5*('Counts female'!T75+'Counts female'!S75))</f>
        <v>1.4506780226043381E-2</v>
      </c>
      <c r="U75" s="4">
        <f>'Deaths female'!U75/(0.5*('Counts female'!U75+'Counts female'!T75))</f>
        <v>1.4560665522994853E-2</v>
      </c>
      <c r="V75" s="4">
        <f>'Deaths female'!V75/(0.5*('Counts female'!V75+'Counts female'!U75))</f>
        <v>1.5328269793279748E-2</v>
      </c>
      <c r="W75" s="4">
        <f>'Deaths female'!W75/(0.5*('Counts female'!W75+'Counts female'!V75))</f>
        <v>1.5225554241036984E-2</v>
      </c>
      <c r="X75" s="4">
        <f>'Deaths female'!X75/(0.5*('Counts female'!X75+'Counts female'!W75))</f>
        <v>1.5631656734708906E-2</v>
      </c>
      <c r="Y75" s="4">
        <f>'Deaths female'!Y75/(0.5*('Counts female'!Y75+'Counts female'!X75))</f>
        <v>1.5390641445483929E-2</v>
      </c>
      <c r="Z75" s="4">
        <f>'Deaths female'!Z75/(0.5*('Counts female'!Z75+'Counts female'!Y75))</f>
        <v>1.5523019932968778E-2</v>
      </c>
      <c r="AA75" s="4">
        <f ca="1">'Deaths female'!AA75/(0.5*('Counts female'!AA75+'Counts female'!Z75))</f>
        <v>1.544093449744097E-2</v>
      </c>
      <c r="AH75" cm="1">
        <f t="array" aca="1" ref="AH75:AI75" ca="1">LINEST(LOG10( INDIRECT( AH$1 &amp; ROW() ):U75),INDIRECT( AH$1 &amp; "$2"):U$2,TRUE,FALSE)</f>
        <v>-6.1349749615839829E-4</v>
      </c>
      <c r="AI75">
        <f ca="1"/>
        <v>-0.59541142425075821</v>
      </c>
      <c r="AK75" s="4">
        <f t="shared" ca="1" si="12"/>
        <v>1.5051978296323067E-2</v>
      </c>
      <c r="AL75" s="4">
        <f t="shared" ca="1" si="12"/>
        <v>1.5030730428596938E-2</v>
      </c>
      <c r="AM75" s="4">
        <f t="shared" ca="1" si="12"/>
        <v>1.5009512555059865E-2</v>
      </c>
      <c r="AN75" s="4">
        <f t="shared" ca="1" si="12"/>
        <v>1.4988324633371092E-2</v>
      </c>
      <c r="AO75" s="4">
        <f t="shared" ca="1" si="12"/>
        <v>1.496716662124959E-2</v>
      </c>
      <c r="AP75" s="4">
        <f t="shared" ca="1" si="12"/>
        <v>1.494603847647402E-2</v>
      </c>
      <c r="AQ75" s="4">
        <f t="shared" ca="1" si="12"/>
        <v>1.4924940156882676E-2</v>
      </c>
      <c r="AR75" s="4">
        <f t="shared" ca="1" si="12"/>
        <v>1.4903871620373326E-2</v>
      </c>
      <c r="AS75" s="4">
        <f t="shared" ca="1" si="12"/>
        <v>1.4882832824903216E-2</v>
      </c>
      <c r="AT75" s="4">
        <f t="shared" ca="1" si="12"/>
        <v>1.4861823728488899E-2</v>
      </c>
      <c r="AU75" s="4">
        <f t="shared" ca="1" si="12"/>
        <v>1.48408442892062E-2</v>
      </c>
      <c r="AV75" s="4">
        <f t="shared" ca="1" si="12"/>
        <v>1.4819894465190164E-2</v>
      </c>
      <c r="AW75" s="4">
        <f t="shared" ca="1" si="12"/>
        <v>1.4798974214634894E-2</v>
      </c>
      <c r="AX75" s="4">
        <f t="shared" ca="1" si="12"/>
        <v>1.4778083495793506E-2</v>
      </c>
      <c r="AY75" s="4">
        <f t="shared" ca="1" si="12"/>
        <v>1.4757222266978084E-2</v>
      </c>
      <c r="AZ75" s="4">
        <f t="shared" ca="1" si="6"/>
        <v>1.4736390486559531E-2</v>
      </c>
      <c r="BA75" s="4">
        <f t="shared" ca="1" si="11"/>
        <v>1.4715588112967503E-2</v>
      </c>
      <c r="BB75" s="4">
        <f t="shared" ca="1" si="11"/>
        <v>1.4694815104690383E-2</v>
      </c>
      <c r="BC75" s="4">
        <f t="shared" ca="1" si="11"/>
        <v>1.4674071420275114E-2</v>
      </c>
      <c r="BD75" s="4">
        <f t="shared" ca="1" si="11"/>
        <v>1.4653357018327155E-2</v>
      </c>
      <c r="BE75" s="4">
        <f t="shared" ca="1" si="11"/>
        <v>1.4632671857510439E-2</v>
      </c>
      <c r="BF75" s="4">
        <f t="shared" ca="1" si="11"/>
        <v>1.4612015896547207E-2</v>
      </c>
      <c r="BG75" s="4">
        <f t="shared" ca="1" si="11"/>
        <v>1.4591389094217977E-2</v>
      </c>
      <c r="BH75" s="4">
        <f t="shared" ca="1" si="11"/>
        <v>1.4570791409361482E-2</v>
      </c>
      <c r="BI75" s="4">
        <f t="shared" ca="1" si="11"/>
        <v>1.4550222800874531E-2</v>
      </c>
      <c r="BJ75" s="4">
        <f t="shared" ca="1" si="11"/>
        <v>1.4529683227711965E-2</v>
      </c>
      <c r="BK75" s="4">
        <f t="shared" ca="1" si="11"/>
        <v>1.4509172648886546E-2</v>
      </c>
      <c r="BL75" s="4">
        <f t="shared" ca="1" si="11"/>
        <v>1.4488691023468949E-2</v>
      </c>
      <c r="BM75" s="4">
        <f t="shared" ca="1" si="11"/>
        <v>1.4468238310587569E-2</v>
      </c>
      <c r="BN75" s="4">
        <f t="shared" ca="1" si="11"/>
        <v>1.4447814469428513E-2</v>
      </c>
      <c r="BO75" s="4">
        <f t="shared" ca="1" si="11"/>
        <v>1.442741945923553E-2</v>
      </c>
    </row>
    <row r="76" spans="1:67" x14ac:dyDescent="0.2">
      <c r="A76" s="1">
        <v>73</v>
      </c>
      <c r="B76" s="4">
        <f>'Deaths female'!B76/'Counts female'!B76</f>
        <v>2.1767050856504263E-2</v>
      </c>
      <c r="C76" s="4">
        <f>'Deaths female'!C76/(0.5*('Counts female'!C76+'Counts female'!B76))</f>
        <v>2.2785246184004397E-2</v>
      </c>
      <c r="D76" s="4">
        <f>'Deaths female'!D76/(0.5*('Counts female'!D76+'Counts female'!C76))</f>
        <v>2.3076299359442148E-2</v>
      </c>
      <c r="E76" s="4">
        <f>'Deaths female'!E76/(0.5*('Counts female'!E76+'Counts female'!D76))</f>
        <v>2.0782425470889383E-2</v>
      </c>
      <c r="F76" s="4">
        <f>'Deaths female'!F76/(0.5*('Counts female'!F76+'Counts female'!E76))</f>
        <v>2.0076839250061648E-2</v>
      </c>
      <c r="G76" s="4">
        <f>'Deaths female'!G76/(0.5*('Counts female'!G76+'Counts female'!F76))</f>
        <v>1.935998723166547E-2</v>
      </c>
      <c r="H76" s="4">
        <f>'Deaths female'!H76/(0.5*('Counts female'!H76+'Counts female'!G76))</f>
        <v>1.8932265276906498E-2</v>
      </c>
      <c r="I76" s="4">
        <f>'Deaths female'!I76/(0.5*('Counts female'!I76+'Counts female'!H76))</f>
        <v>1.929594136628237E-2</v>
      </c>
      <c r="J76" s="4">
        <f>'Deaths female'!J76/(0.5*('Counts female'!J76+'Counts female'!I76))</f>
        <v>1.8407523914495121E-2</v>
      </c>
      <c r="K76" s="4">
        <f>'Deaths female'!K76/(0.5*('Counts female'!K76+'Counts female'!J76))</f>
        <v>1.673327070961168E-2</v>
      </c>
      <c r="L76" s="4">
        <f>'Deaths female'!L76/(0.5*('Counts female'!L76+'Counts female'!K76))</f>
        <v>1.7410091229508842E-2</v>
      </c>
      <c r="M76" s="4">
        <f>'Deaths female'!M76/(0.5*('Counts female'!M76+'Counts female'!L76))</f>
        <v>1.7056130313743836E-2</v>
      </c>
      <c r="N76" s="4">
        <f>'Deaths female'!N76/(0.5*('Counts female'!N76+'Counts female'!M76))</f>
        <v>1.6336779911373708E-2</v>
      </c>
      <c r="O76" s="4">
        <f>'Deaths female'!O76/(0.5*('Counts female'!O76+'Counts female'!N76))</f>
        <v>1.6858060890739594E-2</v>
      </c>
      <c r="P76" s="4">
        <f>'Deaths female'!P76/(0.5*('Counts female'!P76+'Counts female'!O76))</f>
        <v>1.6487009796838425E-2</v>
      </c>
      <c r="Q76" s="4">
        <f>'Deaths female'!Q76/(0.5*('Counts female'!Q76+'Counts female'!P76))</f>
        <v>1.5962184994684062E-2</v>
      </c>
      <c r="R76" s="4">
        <f>'Deaths female'!R76/(0.5*('Counts female'!R76+'Counts female'!Q76))</f>
        <v>1.5999458104721264E-2</v>
      </c>
      <c r="S76" s="4">
        <f>'Deaths female'!S76/(0.5*('Counts female'!S76+'Counts female'!R76))</f>
        <v>1.6221106552154745E-2</v>
      </c>
      <c r="T76" s="4">
        <f>'Deaths female'!T76/(0.5*('Counts female'!T76+'Counts female'!S76))</f>
        <v>1.7743463854847017E-2</v>
      </c>
      <c r="U76" s="4">
        <f>'Deaths female'!U76/(0.5*('Counts female'!U76+'Counts female'!T76))</f>
        <v>1.5812476469529064E-2</v>
      </c>
      <c r="V76" s="4">
        <f>'Deaths female'!V76/(0.5*('Counts female'!V76+'Counts female'!U76))</f>
        <v>1.6910032522961593E-2</v>
      </c>
      <c r="W76" s="4">
        <f>'Deaths female'!W76/(0.5*('Counts female'!W76+'Counts female'!V76))</f>
        <v>1.6943486785976222E-2</v>
      </c>
      <c r="X76" s="4">
        <f>'Deaths female'!X76/(0.5*('Counts female'!X76+'Counts female'!W76))</f>
        <v>1.6882967727116113E-2</v>
      </c>
      <c r="Y76" s="4">
        <f>'Deaths female'!Y76/(0.5*('Counts female'!Y76+'Counts female'!X76))</f>
        <v>1.7035538738238699E-2</v>
      </c>
      <c r="Z76" s="4">
        <f>'Deaths female'!Z76/(0.5*('Counts female'!Z76+'Counts female'!Y76))</f>
        <v>1.6508898144642181E-2</v>
      </c>
      <c r="AA76" s="4">
        <f ca="1">'Deaths female'!AA76/(0.5*('Counts female'!AA76+'Counts female'!Z76))</f>
        <v>1.6464561246913326E-2</v>
      </c>
      <c r="AH76" cm="1">
        <f t="array" aca="1" ref="AH76:AI76" ca="1">LINEST(LOG10( INDIRECT( AH$1 &amp; ROW() ):U76),INDIRECT( AH$1 &amp; "$2"):U$2,TRUE,FALSE)</f>
        <v>-2.143585351194131E-3</v>
      </c>
      <c r="AI76">
        <f ca="1"/>
        <v>2.5377640813364097</v>
      </c>
      <c r="AK76" s="4">
        <f t="shared" ca="1" si="12"/>
        <v>1.7807107436078586E-2</v>
      </c>
      <c r="AL76" s="4">
        <f t="shared" ca="1" si="12"/>
        <v>1.7719431886608412E-2</v>
      </c>
      <c r="AM76" s="4">
        <f t="shared" ca="1" si="12"/>
        <v>1.7632188018813843E-2</v>
      </c>
      <c r="AN76" s="4">
        <f t="shared" ca="1" si="12"/>
        <v>1.7545373707255365E-2</v>
      </c>
      <c r="AO76" s="4">
        <f t="shared" ca="1" si="12"/>
        <v>1.7458986836958484E-2</v>
      </c>
      <c r="AP76" s="4">
        <f t="shared" ca="1" si="12"/>
        <v>1.7373025303361985E-2</v>
      </c>
      <c r="AQ76" s="4">
        <f t="shared" ca="1" si="12"/>
        <v>1.7287487012266775E-2</v>
      </c>
      <c r="AR76" s="4">
        <f t="shared" ca="1" si="12"/>
        <v>1.7202369879784712E-2</v>
      </c>
      <c r="AS76" s="4">
        <f t="shared" ca="1" si="12"/>
        <v>1.7117671832288042E-2</v>
      </c>
      <c r="AT76" s="4">
        <f t="shared" ca="1" si="12"/>
        <v>1.7033390806358784E-2</v>
      </c>
      <c r="AU76" s="4">
        <f t="shared" ca="1" si="12"/>
        <v>1.6949524748738332E-2</v>
      </c>
      <c r="AV76" s="4">
        <f t="shared" ca="1" si="12"/>
        <v>1.6866071616277685E-2</v>
      </c>
      <c r="AW76" s="4">
        <f t="shared" ca="1" si="12"/>
        <v>1.6783029375887541E-2</v>
      </c>
      <c r="AX76" s="4">
        <f t="shared" ca="1" si="12"/>
        <v>1.670039600448869E-2</v>
      </c>
      <c r="AY76" s="4">
        <f t="shared" ca="1" si="12"/>
        <v>1.6618169488962845E-2</v>
      </c>
      <c r="AZ76" s="4">
        <f t="shared" ca="1" si="6"/>
        <v>1.6536347826103619E-2</v>
      </c>
      <c r="BA76" s="4">
        <f t="shared" ca="1" si="11"/>
        <v>1.6454929022567559E-2</v>
      </c>
      <c r="BB76" s="4">
        <f t="shared" ca="1" si="11"/>
        <v>1.6373911094825777E-2</v>
      </c>
      <c r="BC76" s="4">
        <f t="shared" ca="1" si="11"/>
        <v>1.6293292069115558E-2</v>
      </c>
      <c r="BD76" s="4">
        <f t="shared" ca="1" si="11"/>
        <v>1.621306998139212E-2</v>
      </c>
      <c r="BE76" s="4">
        <f t="shared" ca="1" si="11"/>
        <v>1.6133242877281045E-2</v>
      </c>
      <c r="BF76" s="4">
        <f t="shared" ca="1" si="11"/>
        <v>1.6053808812030501E-2</v>
      </c>
      <c r="BG76" s="4">
        <f t="shared" ca="1" si="11"/>
        <v>1.5974765850463809E-2</v>
      </c>
      <c r="BH76" s="4">
        <f t="shared" ca="1" si="11"/>
        <v>1.5896112066932457E-2</v>
      </c>
      <c r="BI76" s="4">
        <f t="shared" ca="1" si="11"/>
        <v>1.5817845545269087E-2</v>
      </c>
      <c r="BJ76" s="4">
        <f t="shared" ca="1" si="11"/>
        <v>1.5739964378740871E-2</v>
      </c>
      <c r="BK76" s="4">
        <f t="shared" ca="1" si="11"/>
        <v>1.5662466670002893E-2</v>
      </c>
      <c r="BL76" s="4">
        <f t="shared" ca="1" si="11"/>
        <v>1.5585350531052184E-2</v>
      </c>
      <c r="BM76" s="4">
        <f t="shared" ca="1" si="11"/>
        <v>1.5508614083181584E-2</v>
      </c>
      <c r="BN76" s="4">
        <f t="shared" ca="1" si="11"/>
        <v>1.5432255456933917E-2</v>
      </c>
      <c r="BO76" s="4">
        <f t="shared" ca="1" si="11"/>
        <v>1.5356272792056549E-2</v>
      </c>
    </row>
    <row r="77" spans="1:67" x14ac:dyDescent="0.2">
      <c r="A77" s="1">
        <v>74</v>
      </c>
      <c r="B77" s="4">
        <f>'Deaths female'!B77/'Counts female'!B77</f>
        <v>2.5519896440999949E-2</v>
      </c>
      <c r="C77" s="4">
        <f>'Deaths female'!C77/(0.5*('Counts female'!C77+'Counts female'!B77))</f>
        <v>2.340409317606415E-2</v>
      </c>
      <c r="D77" s="4">
        <f>'Deaths female'!D77/(0.5*('Counts female'!D77+'Counts female'!C77))</f>
        <v>2.3999328690106569E-2</v>
      </c>
      <c r="E77" s="4">
        <f>'Deaths female'!E77/(0.5*('Counts female'!E77+'Counts female'!D77))</f>
        <v>2.4457017703960578E-2</v>
      </c>
      <c r="F77" s="4">
        <f>'Deaths female'!F77/(0.5*('Counts female'!F77+'Counts female'!E77))</f>
        <v>2.2589152620112372E-2</v>
      </c>
      <c r="G77" s="4">
        <f>'Deaths female'!G77/(0.5*('Counts female'!G77+'Counts female'!F77))</f>
        <v>2.3414332951489598E-2</v>
      </c>
      <c r="H77" s="4">
        <f>'Deaths female'!H77/(0.5*('Counts female'!H77+'Counts female'!G77))</f>
        <v>2.2542735912826066E-2</v>
      </c>
      <c r="I77" s="4">
        <f>'Deaths female'!I77/(0.5*('Counts female'!I77+'Counts female'!H77))</f>
        <v>1.9895030342791536E-2</v>
      </c>
      <c r="J77" s="4">
        <f>'Deaths female'!J77/(0.5*('Counts female'!J77+'Counts female'!I77))</f>
        <v>1.9845007353062674E-2</v>
      </c>
      <c r="K77" s="4">
        <f>'Deaths female'!K77/(0.5*('Counts female'!K77+'Counts female'!J77))</f>
        <v>1.8695723414714076E-2</v>
      </c>
      <c r="L77" s="4">
        <f>'Deaths female'!L77/(0.5*('Counts female'!L77+'Counts female'!K77))</f>
        <v>2.0436607620375021E-2</v>
      </c>
      <c r="M77" s="4">
        <f>'Deaths female'!M77/(0.5*('Counts female'!M77+'Counts female'!L77))</f>
        <v>1.9276605648157807E-2</v>
      </c>
      <c r="N77" s="4">
        <f>'Deaths female'!N77/(0.5*('Counts female'!N77+'Counts female'!M77))</f>
        <v>1.8266763382237095E-2</v>
      </c>
      <c r="O77" s="4">
        <f>'Deaths female'!O77/(0.5*('Counts female'!O77+'Counts female'!N77))</f>
        <v>1.7928331719182865E-2</v>
      </c>
      <c r="P77" s="4">
        <f>'Deaths female'!P77/(0.5*('Counts female'!P77+'Counts female'!O77))</f>
        <v>1.7502874426030216E-2</v>
      </c>
      <c r="Q77" s="4">
        <f>'Deaths female'!Q77/(0.5*('Counts female'!Q77+'Counts female'!P77))</f>
        <v>1.8123737837341655E-2</v>
      </c>
      <c r="R77" s="4">
        <f>'Deaths female'!R77/(0.5*('Counts female'!R77+'Counts female'!Q77))</f>
        <v>1.8648188847594501E-2</v>
      </c>
      <c r="S77" s="4">
        <f>'Deaths female'!S77/(0.5*('Counts female'!S77+'Counts female'!R77))</f>
        <v>1.7941727252698832E-2</v>
      </c>
      <c r="T77" s="4">
        <f>'Deaths female'!T77/(0.5*('Counts female'!T77+'Counts female'!S77))</f>
        <v>1.8457712409411492E-2</v>
      </c>
      <c r="U77" s="4">
        <f>'Deaths female'!U77/(0.5*('Counts female'!U77+'Counts female'!T77))</f>
        <v>1.840284513417394E-2</v>
      </c>
      <c r="V77" s="4">
        <f>'Deaths female'!V77/(0.5*('Counts female'!V77+'Counts female'!U77))</f>
        <v>1.8113450318344167E-2</v>
      </c>
      <c r="W77" s="4">
        <f>'Deaths female'!W77/(0.5*('Counts female'!W77+'Counts female'!V77))</f>
        <v>2.0157752105219782E-2</v>
      </c>
      <c r="X77" s="4">
        <f>'Deaths female'!X77/(0.5*('Counts female'!X77+'Counts female'!W77))</f>
        <v>1.9068484258357676E-2</v>
      </c>
      <c r="Y77" s="4">
        <f>'Deaths female'!Y77/(0.5*('Counts female'!Y77+'Counts female'!X77))</f>
        <v>1.8424576709404544E-2</v>
      </c>
      <c r="Z77" s="4">
        <f>'Deaths female'!Z77/(0.5*('Counts female'!Z77+'Counts female'!Y77))</f>
        <v>1.8292633309192698E-2</v>
      </c>
      <c r="AA77" s="4">
        <f ca="1">'Deaths female'!AA77/(0.5*('Counts female'!AA77+'Counts female'!Z77))</f>
        <v>1.8716555144837613E-2</v>
      </c>
      <c r="AH77" cm="1">
        <f t="array" aca="1" ref="AH77:AI77" ca="1">LINEST(LOG10( INDIRECT( AH$1 &amp; ROW() ):U77),INDIRECT( AH$1 &amp; "$2"):U$2,TRUE,FALSE)</f>
        <v>-3.1166143278235662E-3</v>
      </c>
      <c r="AI77">
        <f ca="1"/>
        <v>4.5451757389446765</v>
      </c>
      <c r="AK77" s="4">
        <f t="shared" ca="1" si="12"/>
        <v>2.0509122697640582E-2</v>
      </c>
      <c r="AL77" s="4">
        <f t="shared" ca="1" si="12"/>
        <v>2.0362470539106708E-2</v>
      </c>
      <c r="AM77" s="4">
        <f t="shared" ca="1" si="12"/>
        <v>2.0216867028821708E-2</v>
      </c>
      <c r="AN77" s="4">
        <f t="shared" ca="1" si="12"/>
        <v>2.0072304668340531E-2</v>
      </c>
      <c r="AO77" s="4">
        <f t="shared" ca="1" si="12"/>
        <v>1.9928776012836397E-2</v>
      </c>
      <c r="AP77" s="4">
        <f t="shared" ca="1" si="12"/>
        <v>1.9786273670717367E-2</v>
      </c>
      <c r="AQ77" s="4">
        <f t="shared" ca="1" si="12"/>
        <v>1.964479030324566E-2</v>
      </c>
      <c r="AR77" s="4">
        <f t="shared" ca="1" si="12"/>
        <v>1.9504318624159803E-2</v>
      </c>
      <c r="AS77" s="4">
        <f t="shared" ca="1" si="12"/>
        <v>1.9364851399299204E-2</v>
      </c>
      <c r="AT77" s="4">
        <f t="shared" ca="1" si="12"/>
        <v>1.9226381446231858E-2</v>
      </c>
      <c r="AU77" s="4">
        <f t="shared" ca="1" si="12"/>
        <v>1.9088901633884259E-2</v>
      </c>
      <c r="AV77" s="4">
        <f t="shared" ca="1" si="12"/>
        <v>1.8952404882174253E-2</v>
      </c>
      <c r="AW77" s="4">
        <f t="shared" ca="1" si="12"/>
        <v>1.881688416164639E-2</v>
      </c>
      <c r="AX77" s="4">
        <f t="shared" ca="1" si="12"/>
        <v>1.8682332493109893E-2</v>
      </c>
      <c r="AY77" s="4">
        <f t="shared" ca="1" si="12"/>
        <v>1.8548742947279279E-2</v>
      </c>
      <c r="AZ77" s="4">
        <f t="shared" ca="1" si="6"/>
        <v>1.8416108644417499E-2</v>
      </c>
      <c r="BA77" s="4">
        <f t="shared" ca="1" si="11"/>
        <v>1.8284422753981591E-2</v>
      </c>
      <c r="BB77" s="4">
        <f t="shared" ca="1" si="11"/>
        <v>1.8153678494270971E-2</v>
      </c>
      <c r="BC77" s="4">
        <f t="shared" ca="1" si="11"/>
        <v>1.8023869132078162E-2</v>
      </c>
      <c r="BD77" s="4">
        <f t="shared" ca="1" si="11"/>
        <v>1.7894987982342028E-2</v>
      </c>
      <c r="BE77" s="4">
        <f t="shared" ca="1" si="11"/>
        <v>1.7767028407803538E-2</v>
      </c>
      <c r="BF77" s="4">
        <f t="shared" ca="1" si="11"/>
        <v>1.7639983818663857E-2</v>
      </c>
      <c r="BG77" s="4">
        <f t="shared" ca="1" si="11"/>
        <v>1.7513847672245109E-2</v>
      </c>
      <c r="BH77" s="4">
        <f t="shared" ca="1" si="11"/>
        <v>1.7388613472653382E-2</v>
      </c>
      <c r="BI77" s="4">
        <f t="shared" ca="1" si="11"/>
        <v>1.72642747704441E-2</v>
      </c>
      <c r="BJ77" s="4">
        <f t="shared" ca="1" si="11"/>
        <v>1.7140825162290031E-2</v>
      </c>
      <c r="BK77" s="4">
        <f t="shared" ca="1" si="11"/>
        <v>1.7018258290651452E-2</v>
      </c>
      <c r="BL77" s="4">
        <f t="shared" ca="1" si="11"/>
        <v>1.6896567843448746E-2</v>
      </c>
      <c r="BM77" s="4">
        <f t="shared" ca="1" si="11"/>
        <v>1.6775747553737338E-2</v>
      </c>
      <c r="BN77" s="4">
        <f t="shared" ca="1" si="11"/>
        <v>1.6655791199384942E-2</v>
      </c>
      <c r="BO77" s="4">
        <f t="shared" ca="1" si="11"/>
        <v>1.6536692602751164E-2</v>
      </c>
    </row>
    <row r="78" spans="1:67" x14ac:dyDescent="0.2">
      <c r="A78" s="1">
        <v>75</v>
      </c>
      <c r="B78" s="4">
        <f>'Deaths female'!B78/'Counts female'!B78</f>
        <v>2.8764137504934183E-2</v>
      </c>
      <c r="C78" s="4">
        <f>'Deaths female'!C78/(0.5*('Counts female'!C78+'Counts female'!B78))</f>
        <v>2.7821481691642377E-2</v>
      </c>
      <c r="D78" s="4">
        <f>'Deaths female'!D78/(0.5*('Counts female'!D78+'Counts female'!C78))</f>
        <v>2.7456935826788736E-2</v>
      </c>
      <c r="E78" s="4">
        <f>'Deaths female'!E78/(0.5*('Counts female'!E78+'Counts female'!D78))</f>
        <v>2.7320665124001067E-2</v>
      </c>
      <c r="F78" s="4">
        <f>'Deaths female'!F78/(0.5*('Counts female'!F78+'Counts female'!E78))</f>
        <v>2.5622061836389449E-2</v>
      </c>
      <c r="G78" s="4">
        <f>'Deaths female'!G78/(0.5*('Counts female'!G78+'Counts female'!F78))</f>
        <v>2.4873994683036874E-2</v>
      </c>
      <c r="H78" s="4">
        <f>'Deaths female'!H78/(0.5*('Counts female'!H78+'Counts female'!G78))</f>
        <v>2.4212390557832857E-2</v>
      </c>
      <c r="I78" s="4">
        <f>'Deaths female'!I78/(0.5*('Counts female'!I78+'Counts female'!H78))</f>
        <v>2.3914998501149119E-2</v>
      </c>
      <c r="J78" s="4">
        <f>'Deaths female'!J78/(0.5*('Counts female'!J78+'Counts female'!I78))</f>
        <v>2.2168416290350958E-2</v>
      </c>
      <c r="K78" s="4">
        <f>'Deaths female'!K78/(0.5*('Counts female'!K78+'Counts female'!J78))</f>
        <v>2.063645943097998E-2</v>
      </c>
      <c r="L78" s="4">
        <f>'Deaths female'!L78/(0.5*('Counts female'!L78+'Counts female'!K78))</f>
        <v>2.2036404340453258E-2</v>
      </c>
      <c r="M78" s="4">
        <f>'Deaths female'!M78/(0.5*('Counts female'!M78+'Counts female'!L78))</f>
        <v>2.1469654898849663E-2</v>
      </c>
      <c r="N78" s="4">
        <f>'Deaths female'!N78/(0.5*('Counts female'!N78+'Counts female'!M78))</f>
        <v>2.1274506595097043E-2</v>
      </c>
      <c r="O78" s="4">
        <f>'Deaths female'!O78/(0.5*('Counts female'!O78+'Counts female'!N78))</f>
        <v>2.0787807029393767E-2</v>
      </c>
      <c r="P78" s="4">
        <f>'Deaths female'!P78/(0.5*('Counts female'!P78+'Counts female'!O78))</f>
        <v>1.978926119072015E-2</v>
      </c>
      <c r="Q78" s="4">
        <f>'Deaths female'!Q78/(0.5*('Counts female'!Q78+'Counts female'!P78))</f>
        <v>1.9004855636192763E-2</v>
      </c>
      <c r="R78" s="4">
        <f>'Deaths female'!R78/(0.5*('Counts female'!R78+'Counts female'!Q78))</f>
        <v>2.0156406537374584E-2</v>
      </c>
      <c r="S78" s="4">
        <f>'Deaths female'!S78/(0.5*('Counts female'!S78+'Counts female'!R78))</f>
        <v>2.056184536243412E-2</v>
      </c>
      <c r="T78" s="4">
        <f>'Deaths female'!T78/(0.5*('Counts female'!T78+'Counts female'!S78))</f>
        <v>2.0017943254457778E-2</v>
      </c>
      <c r="U78" s="4">
        <f>'Deaths female'!U78/(0.5*('Counts female'!U78+'Counts female'!T78))</f>
        <v>2.107359273106113E-2</v>
      </c>
      <c r="V78" s="4">
        <f>'Deaths female'!V78/(0.5*('Counts female'!V78+'Counts female'!U78))</f>
        <v>2.2367415759938877E-2</v>
      </c>
      <c r="W78" s="4">
        <f>'Deaths female'!W78/(0.5*('Counts female'!W78+'Counts female'!V78))</f>
        <v>2.1137705937208578E-2</v>
      </c>
      <c r="X78" s="4">
        <f>'Deaths female'!X78/(0.5*('Counts female'!X78+'Counts female'!W78))</f>
        <v>2.2061947339821173E-2</v>
      </c>
      <c r="Y78" s="4">
        <f>'Deaths female'!Y78/(0.5*('Counts female'!Y78+'Counts female'!X78))</f>
        <v>2.1115102618468998E-2</v>
      </c>
      <c r="Z78" s="4">
        <f>'Deaths female'!Z78/(0.5*('Counts female'!Z78+'Counts female'!Y78))</f>
        <v>2.1054394119029166E-2</v>
      </c>
      <c r="AA78" s="4">
        <f ca="1">'Deaths female'!AA78/(0.5*('Counts female'!AA78+'Counts female'!Z78))</f>
        <v>2.1735914971856042E-2</v>
      </c>
      <c r="AH78" cm="1">
        <f t="array" aca="1" ref="AH78:AI78" ca="1">LINEST(LOG10( INDIRECT( AH$1 &amp; ROW() ):U78),INDIRECT( AH$1 &amp; "$2"):U$2,TRUE,FALSE)</f>
        <v>-3.1466507052575234E-3</v>
      </c>
      <c r="AI78">
        <f ca="1"/>
        <v>4.6527839816690442</v>
      </c>
      <c r="AK78" s="4">
        <f t="shared" ca="1" si="12"/>
        <v>2.2881398834732357E-2</v>
      </c>
      <c r="AL78" s="4">
        <f t="shared" ca="1" si="12"/>
        <v>2.2716212384290266E-2</v>
      </c>
      <c r="AM78" s="4">
        <f t="shared" ca="1" si="12"/>
        <v>2.2552218455494554E-2</v>
      </c>
      <c r="AN78" s="4">
        <f t="shared" ca="1" si="12"/>
        <v>2.2389408439237951E-2</v>
      </c>
      <c r="AO78" s="4">
        <f t="shared" ca="1" si="12"/>
        <v>2.2227773788564335E-2</v>
      </c>
      <c r="AP78" s="4">
        <f t="shared" ca="1" si="12"/>
        <v>2.2067306018220274E-2</v>
      </c>
      <c r="AQ78" s="4">
        <f t="shared" ca="1" si="12"/>
        <v>2.1907996704209464E-2</v>
      </c>
      <c r="AR78" s="4">
        <f t="shared" ca="1" si="12"/>
        <v>2.174983748335051E-2</v>
      </c>
      <c r="AS78" s="4">
        <f t="shared" ca="1" si="12"/>
        <v>2.1592820052837775E-2</v>
      </c>
      <c r="AT78" s="4">
        <f t="shared" ca="1" si="12"/>
        <v>2.1436936169805725E-2</v>
      </c>
      <c r="AU78" s="4">
        <f t="shared" ca="1" si="12"/>
        <v>2.1282177650896097E-2</v>
      </c>
      <c r="AV78" s="4">
        <f t="shared" ca="1" si="12"/>
        <v>2.1128536371828311E-2</v>
      </c>
      <c r="AW78" s="4">
        <f t="shared" ca="1" si="12"/>
        <v>2.0976004266972856E-2</v>
      </c>
      <c r="AX78" s="4">
        <f t="shared" ca="1" si="12"/>
        <v>2.0824573328928123E-2</v>
      </c>
      <c r="AY78" s="4">
        <f t="shared" ca="1" si="12"/>
        <v>2.0674235608099886E-2</v>
      </c>
      <c r="AZ78" s="4">
        <f t="shared" ca="1" si="6"/>
        <v>2.0524983212283882E-2</v>
      </c>
      <c r="BA78" s="4">
        <f t="shared" ca="1" si="11"/>
        <v>2.0376808306251732E-2</v>
      </c>
      <c r="BB78" s="4">
        <f t="shared" ca="1" si="11"/>
        <v>2.0229703111339474E-2</v>
      </c>
      <c r="BC78" s="4">
        <f t="shared" ca="1" si="11"/>
        <v>2.0083659905039252E-2</v>
      </c>
      <c r="BD78" s="4">
        <f t="shared" ca="1" si="11"/>
        <v>1.9938671020593789E-2</v>
      </c>
      <c r="BE78" s="4">
        <f t="shared" ca="1" si="11"/>
        <v>1.9794728846594146E-2</v>
      </c>
      <c r="BF78" s="4">
        <f t="shared" ca="1" si="11"/>
        <v>1.9651825826579997E-2</v>
      </c>
      <c r="BG78" s="4">
        <f t="shared" ca="1" si="11"/>
        <v>1.9509954458642856E-2</v>
      </c>
      <c r="BH78" s="4">
        <f t="shared" ca="1" si="11"/>
        <v>1.9369107295032471E-2</v>
      </c>
      <c r="BI78" s="4">
        <f t="shared" ca="1" si="11"/>
        <v>1.9229276941765714E-2</v>
      </c>
      <c r="BJ78" s="4">
        <f t="shared" ca="1" si="11"/>
        <v>1.9090456058238451E-2</v>
      </c>
      <c r="BK78" s="4">
        <f t="shared" ca="1" si="11"/>
        <v>1.8952637356840076E-2</v>
      </c>
      <c r="BL78" s="4">
        <f t="shared" ca="1" si="11"/>
        <v>1.8815813602571164E-2</v>
      </c>
      <c r="BM78" s="4">
        <f t="shared" ca="1" si="11"/>
        <v>1.8679977612663472E-2</v>
      </c>
      <c r="BN78" s="4">
        <f t="shared" ca="1" si="11"/>
        <v>1.8545122256202976E-2</v>
      </c>
      <c r="BO78" s="4">
        <f t="shared" ca="1" si="11"/>
        <v>1.8411240453755359E-2</v>
      </c>
    </row>
    <row r="79" spans="1:67" x14ac:dyDescent="0.2">
      <c r="A79" s="1">
        <v>76</v>
      </c>
      <c r="B79" s="4">
        <f>'Deaths female'!B79/'Counts female'!B79</f>
        <v>3.074804166307997E-2</v>
      </c>
      <c r="C79" s="4">
        <f>'Deaths female'!C79/(0.5*('Counts female'!C79+'Counts female'!B79))</f>
        <v>3.1750734083245476E-2</v>
      </c>
      <c r="D79" s="4">
        <f>'Deaths female'!D79/(0.5*('Counts female'!D79+'Counts female'!C79))</f>
        <v>3.1131775271364424E-2</v>
      </c>
      <c r="E79" s="4">
        <f>'Deaths female'!E79/(0.5*('Counts female'!E79+'Counts female'!D79))</f>
        <v>3.0041119227921829E-2</v>
      </c>
      <c r="F79" s="4">
        <f>'Deaths female'!F79/(0.5*('Counts female'!F79+'Counts female'!E79))</f>
        <v>2.8201367660311345E-2</v>
      </c>
      <c r="G79" s="4">
        <f>'Deaths female'!G79/(0.5*('Counts female'!G79+'Counts female'!F79))</f>
        <v>2.7441710353008904E-2</v>
      </c>
      <c r="H79" s="4">
        <f>'Deaths female'!H79/(0.5*('Counts female'!H79+'Counts female'!G79))</f>
        <v>2.8506300804266482E-2</v>
      </c>
      <c r="I79" s="4">
        <f>'Deaths female'!I79/(0.5*('Counts female'!I79+'Counts female'!H79))</f>
        <v>2.5861775034948346E-2</v>
      </c>
      <c r="J79" s="4">
        <f>'Deaths female'!J79/(0.5*('Counts female'!J79+'Counts female'!I79))</f>
        <v>2.468630660120022E-2</v>
      </c>
      <c r="K79" s="4">
        <f>'Deaths female'!K79/(0.5*('Counts female'!K79+'Counts female'!J79))</f>
        <v>2.4874641066300947E-2</v>
      </c>
      <c r="L79" s="4">
        <f>'Deaths female'!L79/(0.5*('Counts female'!L79+'Counts female'!K79))</f>
        <v>2.4390243902439025E-2</v>
      </c>
      <c r="M79" s="4">
        <f>'Deaths female'!M79/(0.5*('Counts female'!M79+'Counts female'!L79))</f>
        <v>2.4983350125514437E-2</v>
      </c>
      <c r="N79" s="4">
        <f>'Deaths female'!N79/(0.5*('Counts female'!N79+'Counts female'!M79))</f>
        <v>2.3280762960272341E-2</v>
      </c>
      <c r="O79" s="4">
        <f>'Deaths female'!O79/(0.5*('Counts female'!O79+'Counts female'!N79))</f>
        <v>2.3086310369615004E-2</v>
      </c>
      <c r="P79" s="4">
        <f>'Deaths female'!P79/(0.5*('Counts female'!P79+'Counts female'!O79))</f>
        <v>2.2584204036601985E-2</v>
      </c>
      <c r="Q79" s="4">
        <f>'Deaths female'!Q79/(0.5*('Counts female'!Q79+'Counts female'!P79))</f>
        <v>2.2815765038195338E-2</v>
      </c>
      <c r="R79" s="4">
        <f>'Deaths female'!R79/(0.5*('Counts female'!R79+'Counts female'!Q79))</f>
        <v>2.2562915822967891E-2</v>
      </c>
      <c r="S79" s="4">
        <f>'Deaths female'!S79/(0.5*('Counts female'!S79+'Counts female'!R79))</f>
        <v>2.3331400494399853E-2</v>
      </c>
      <c r="T79" s="4">
        <f>'Deaths female'!T79/(0.5*('Counts female'!T79+'Counts female'!S79))</f>
        <v>2.3483009708737863E-2</v>
      </c>
      <c r="U79" s="4">
        <f>'Deaths female'!U79/(0.5*('Counts female'!U79+'Counts female'!T79))</f>
        <v>2.2053775743707094E-2</v>
      </c>
      <c r="V79" s="4">
        <f>'Deaths female'!V79/(0.5*('Counts female'!V79+'Counts female'!U79))</f>
        <v>2.4684213005646143E-2</v>
      </c>
      <c r="W79" s="4">
        <f>'Deaths female'!W79/(0.5*('Counts female'!W79+'Counts female'!V79))</f>
        <v>2.568622174381055E-2</v>
      </c>
      <c r="X79" s="4">
        <f>'Deaths female'!X79/(0.5*('Counts female'!X79+'Counts female'!W79))</f>
        <v>2.3288572781119746E-2</v>
      </c>
      <c r="Y79" s="4">
        <f>'Deaths female'!Y79/(0.5*('Counts female'!Y79+'Counts female'!X79))</f>
        <v>2.363604724183066E-2</v>
      </c>
      <c r="Z79" s="4">
        <f>'Deaths female'!Z79/(0.5*('Counts female'!Z79+'Counts female'!Y79))</f>
        <v>2.3180580200008963E-2</v>
      </c>
      <c r="AA79" s="4">
        <f ca="1">'Deaths female'!AA79/(0.5*('Counts female'!AA79+'Counts female'!Z79))</f>
        <v>2.4454865452917224E-2</v>
      </c>
      <c r="AH79" cm="1">
        <f t="array" aca="1" ref="AH79:AI79" ca="1">LINEST(LOG10( INDIRECT( AH$1 &amp; ROW() ):U79),INDIRECT( AH$1 &amp; "$2"):U$2,TRUE,FALSE)</f>
        <v>-3.6521623940087519E-3</v>
      </c>
      <c r="AI79">
        <f ca="1"/>
        <v>5.7235642551906736</v>
      </c>
      <c r="AK79" s="4">
        <f t="shared" ca="1" si="12"/>
        <v>2.6256659195454776E-2</v>
      </c>
      <c r="AL79" s="4">
        <f t="shared" ca="1" si="12"/>
        <v>2.6036781875579E-2</v>
      </c>
      <c r="AM79" s="4">
        <f t="shared" ca="1" si="12"/>
        <v>2.581874584234348E-2</v>
      </c>
      <c r="AN79" s="4">
        <f t="shared" ca="1" si="12"/>
        <v>2.5602535676529536E-2</v>
      </c>
      <c r="AO79" s="4">
        <f t="shared" ca="1" si="12"/>
        <v>2.5388136088041382E-2</v>
      </c>
      <c r="AP79" s="4">
        <f t="shared" ca="1" si="12"/>
        <v>2.5175531914824717E-2</v>
      </c>
      <c r="AQ79" s="4">
        <f t="shared" ca="1" si="12"/>
        <v>2.4964708121794847E-2</v>
      </c>
      <c r="AR79" s="4">
        <f t="shared" ca="1" si="12"/>
        <v>2.4755649799772947E-2</v>
      </c>
      <c r="AS79" s="4">
        <f t="shared" ca="1" si="12"/>
        <v>2.4548342164432208E-2</v>
      </c>
      <c r="AT79" s="4">
        <f t="shared" ca="1" si="12"/>
        <v>2.4342770555251855E-2</v>
      </c>
      <c r="AU79" s="4">
        <f t="shared" ca="1" si="12"/>
        <v>2.4138920434480675E-2</v>
      </c>
      <c r="AV79" s="4">
        <f t="shared" ca="1" si="12"/>
        <v>2.3936777386108894E-2</v>
      </c>
      <c r="AW79" s="4">
        <f t="shared" ca="1" si="12"/>
        <v>2.3736327114848455E-2</v>
      </c>
      <c r="AX79" s="4">
        <f t="shared" ca="1" si="12"/>
        <v>2.3537555445122437E-2</v>
      </c>
      <c r="AY79" s="4">
        <f t="shared" ca="1" si="12"/>
        <v>2.3340448320062213E-2</v>
      </c>
      <c r="AZ79" s="4">
        <f t="shared" ca="1" si="6"/>
        <v>2.3144991800513687E-2</v>
      </c>
      <c r="BA79" s="4">
        <f t="shared" ca="1" si="11"/>
        <v>2.2951172064051378E-2</v>
      </c>
      <c r="BB79" s="4">
        <f t="shared" ca="1" si="11"/>
        <v>2.2758975404000799E-2</v>
      </c>
      <c r="BC79" s="4">
        <f t="shared" ca="1" si="11"/>
        <v>2.2568388228469471E-2</v>
      </c>
      <c r="BD79" s="4">
        <f t="shared" ca="1" si="11"/>
        <v>2.2379397059385329E-2</v>
      </c>
      <c r="BE79" s="4">
        <f t="shared" ca="1" si="11"/>
        <v>2.2191988531543885E-2</v>
      </c>
      <c r="BF79" s="4">
        <f t="shared" ca="1" si="11"/>
        <v>2.2006149391662965E-2</v>
      </c>
      <c r="BG79" s="4">
        <f t="shared" ca="1" si="11"/>
        <v>2.1821866497445282E-2</v>
      </c>
      <c r="BH79" s="4">
        <f t="shared" ca="1" si="11"/>
        <v>2.163912681664934E-2</v>
      </c>
      <c r="BI79" s="4">
        <f t="shared" ca="1" si="11"/>
        <v>2.145791742616749E-2</v>
      </c>
      <c r="BJ79" s="4">
        <f t="shared" ca="1" si="11"/>
        <v>2.1278225511112348E-2</v>
      </c>
      <c r="BK79" s="4">
        <f t="shared" ca="1" si="11"/>
        <v>2.1100038363910219E-2</v>
      </c>
      <c r="BL79" s="4">
        <f t="shared" ca="1" si="11"/>
        <v>2.0923343383402689E-2</v>
      </c>
      <c r="BM79" s="4">
        <f t="shared" ca="1" si="11"/>
        <v>2.0748128073955419E-2</v>
      </c>
      <c r="BN79" s="4">
        <f t="shared" ca="1" si="11"/>
        <v>2.0574380044574313E-2</v>
      </c>
      <c r="BO79" s="4">
        <f t="shared" ca="1" si="11"/>
        <v>2.0402087008029521E-2</v>
      </c>
    </row>
    <row r="80" spans="1:67" x14ac:dyDescent="0.2">
      <c r="A80" s="1">
        <v>77</v>
      </c>
      <c r="B80" s="4">
        <f>'Deaths female'!B80/'Counts female'!B80</f>
        <v>3.3360156742005459E-2</v>
      </c>
      <c r="C80" s="4">
        <f>'Deaths female'!C80/(0.5*('Counts female'!C80+'Counts female'!B80))</f>
        <v>3.5743570301272273E-2</v>
      </c>
      <c r="D80" s="4">
        <f>'Deaths female'!D80/(0.5*('Counts female'!D80+'Counts female'!C80))</f>
        <v>3.521962801741195E-2</v>
      </c>
      <c r="E80" s="4">
        <f>'Deaths female'!E80/(0.5*('Counts female'!E80+'Counts female'!D80))</f>
        <v>3.4623663760078804E-2</v>
      </c>
      <c r="F80" s="4">
        <f>'Deaths female'!F80/(0.5*('Counts female'!F80+'Counts female'!E80))</f>
        <v>3.2479355562503448E-2</v>
      </c>
      <c r="G80" s="4">
        <f>'Deaths female'!G80/(0.5*('Counts female'!G80+'Counts female'!F80))</f>
        <v>3.2737364087166189E-2</v>
      </c>
      <c r="H80" s="4">
        <f>'Deaths female'!H80/(0.5*('Counts female'!H80+'Counts female'!G80))</f>
        <v>3.057368293492994E-2</v>
      </c>
      <c r="I80" s="4">
        <f>'Deaths female'!I80/(0.5*('Counts female'!I80+'Counts female'!H80))</f>
        <v>2.9037791571612993E-2</v>
      </c>
      <c r="J80" s="4">
        <f>'Deaths female'!J80/(0.5*('Counts female'!J80+'Counts female'!I80))</f>
        <v>2.9880268869906176E-2</v>
      </c>
      <c r="K80" s="4">
        <f>'Deaths female'!K80/(0.5*('Counts female'!K80+'Counts female'!J80))</f>
        <v>2.839657282741738E-2</v>
      </c>
      <c r="L80" s="4">
        <f>'Deaths female'!L80/(0.5*('Counts female'!L80+'Counts female'!K80))</f>
        <v>2.7826851241485387E-2</v>
      </c>
      <c r="M80" s="4">
        <f>'Deaths female'!M80/(0.5*('Counts female'!M80+'Counts female'!L80))</f>
        <v>2.6140209793299694E-2</v>
      </c>
      <c r="N80" s="4">
        <f>'Deaths female'!N80/(0.5*('Counts female'!N80+'Counts female'!M80))</f>
        <v>2.6286084300977414E-2</v>
      </c>
      <c r="O80" s="4">
        <f>'Deaths female'!O80/(0.5*('Counts female'!O80+'Counts female'!N80))</f>
        <v>2.5818955820513263E-2</v>
      </c>
      <c r="P80" s="4">
        <f>'Deaths female'!P80/(0.5*('Counts female'!P80+'Counts female'!O80))</f>
        <v>2.5398346711393315E-2</v>
      </c>
      <c r="Q80" s="4">
        <f>'Deaths female'!Q80/(0.5*('Counts female'!Q80+'Counts female'!P80))</f>
        <v>2.6215953711159628E-2</v>
      </c>
      <c r="R80" s="4">
        <f>'Deaths female'!R80/(0.5*('Counts female'!R80+'Counts female'!Q80))</f>
        <v>2.5735176729780644E-2</v>
      </c>
      <c r="S80" s="4">
        <f>'Deaths female'!S80/(0.5*('Counts female'!S80+'Counts female'!R80))</f>
        <v>2.5408348457350273E-2</v>
      </c>
      <c r="T80" s="4">
        <f>'Deaths female'!T80/(0.5*('Counts female'!T80+'Counts female'!S80))</f>
        <v>2.5560352567355511E-2</v>
      </c>
      <c r="U80" s="4">
        <f>'Deaths female'!U80/(0.5*('Counts female'!U80+'Counts female'!T80))</f>
        <v>2.4252674699169079E-2</v>
      </c>
      <c r="V80" s="4">
        <f>'Deaths female'!V80/(0.5*('Counts female'!V80+'Counts female'!U80))</f>
        <v>2.7454395117917797E-2</v>
      </c>
      <c r="W80" s="4">
        <f>'Deaths female'!W80/(0.5*('Counts female'!W80+'Counts female'!V80))</f>
        <v>2.77827567664456E-2</v>
      </c>
      <c r="X80" s="4">
        <f>'Deaths female'!X80/(0.5*('Counts female'!X80+'Counts female'!W80))</f>
        <v>2.7936735566249777E-2</v>
      </c>
      <c r="Y80" s="4">
        <f>'Deaths female'!Y80/(0.5*('Counts female'!Y80+'Counts female'!X80))</f>
        <v>2.5604064512317601E-2</v>
      </c>
      <c r="Z80" s="4">
        <f>'Deaths female'!Z80/(0.5*('Counts female'!Z80+'Counts female'!Y80))</f>
        <v>2.6861711737287918E-2</v>
      </c>
      <c r="AA80" s="4">
        <f ca="1">'Deaths female'!AA80/(0.5*('Counts female'!AA80+'Counts female'!Z80))</f>
        <v>2.8341354134041555E-2</v>
      </c>
      <c r="AH80" cm="1">
        <f t="array" aca="1" ref="AH80:AI80" ca="1">LINEST(LOG10( INDIRECT( AH$1 &amp; ROW() ):U80),INDIRECT( AH$1 &amp; "$2"):U$2,TRUE,FALSE)</f>
        <v>-4.0591337325436355E-3</v>
      </c>
      <c r="AI80">
        <f ca="1"/>
        <v>6.5895887930384607</v>
      </c>
      <c r="AK80" s="4">
        <f t="shared" ca="1" si="12"/>
        <v>2.9602018653102743E-2</v>
      </c>
      <c r="AL80" s="4">
        <f t="shared" ca="1" si="12"/>
        <v>2.9326632315456659E-2</v>
      </c>
      <c r="AM80" s="4">
        <f t="shared" ca="1" si="12"/>
        <v>2.9053807885356504E-2</v>
      </c>
      <c r="AN80" s="4">
        <f t="shared" ca="1" si="12"/>
        <v>2.8783521529483734E-2</v>
      </c>
      <c r="AO80" s="4">
        <f t="shared" ca="1" si="12"/>
        <v>2.8515749636240546E-2</v>
      </c>
      <c r="AP80" s="4">
        <f t="shared" ca="1" si="12"/>
        <v>2.8250468813686445E-2</v>
      </c>
      <c r="AQ80" s="4">
        <f t="shared" ca="1" si="12"/>
        <v>2.798765588749522E-2</v>
      </c>
      <c r="AR80" s="4">
        <f t="shared" ca="1" si="12"/>
        <v>2.7727287898930759E-2</v>
      </c>
      <c r="AS80" s="4">
        <f t="shared" ca="1" si="12"/>
        <v>2.7469342102840761E-2</v>
      </c>
      <c r="AT80" s="4">
        <f t="shared" ca="1" si="12"/>
        <v>2.7213795965670185E-2</v>
      </c>
      <c r="AU80" s="4">
        <f t="shared" ca="1" si="12"/>
        <v>2.6960627163492967E-2</v>
      </c>
      <c r="AV80" s="4">
        <f t="shared" ca="1" si="12"/>
        <v>2.67098135800613E-2</v>
      </c>
      <c r="AW80" s="4">
        <f t="shared" ca="1" si="12"/>
        <v>2.6461333304873894E-2</v>
      </c>
      <c r="AX80" s="4">
        <f t="shared" ca="1" si="12"/>
        <v>2.6215164631262233E-2</v>
      </c>
      <c r="AY80" s="4">
        <f t="shared" ca="1" si="12"/>
        <v>2.5971286054493763E-2</v>
      </c>
      <c r="AZ80" s="4">
        <f t="shared" ca="1" si="6"/>
        <v>2.5729676269893514E-2</v>
      </c>
      <c r="BA80" s="4">
        <f t="shared" ca="1" si="11"/>
        <v>2.5490314170983328E-2</v>
      </c>
      <c r="BB80" s="4">
        <f t="shared" ca="1" si="11"/>
        <v>2.5253178847637416E-2</v>
      </c>
      <c r="BC80" s="4">
        <f t="shared" ca="1" si="11"/>
        <v>2.5018249584256025E-2</v>
      </c>
      <c r="BD80" s="4">
        <f t="shared" ca="1" si="11"/>
        <v>2.4785505857956074E-2</v>
      </c>
      <c r="BE80" s="4">
        <f t="shared" ca="1" si="11"/>
        <v>2.4554927336777669E-2</v>
      </c>
      <c r="BF80" s="4">
        <f t="shared" ca="1" si="11"/>
        <v>2.4326493877908403E-2</v>
      </c>
      <c r="BG80" s="4">
        <f t="shared" ca="1" si="11"/>
        <v>2.4100185525923502E-2</v>
      </c>
      <c r="BH80" s="4">
        <f t="shared" ca="1" si="11"/>
        <v>2.3875982511042969E-2</v>
      </c>
      <c r="BI80" s="4">
        <f t="shared" ca="1" si="11"/>
        <v>2.3653865247403962E-2</v>
      </c>
      <c r="BJ80" s="4">
        <f t="shared" ca="1" si="11"/>
        <v>2.3433814331350084E-2</v>
      </c>
      <c r="BK80" s="4">
        <f t="shared" ca="1" si="11"/>
        <v>2.3215810539736623E-2</v>
      </c>
      <c r="BL80" s="4">
        <f t="shared" ca="1" si="11"/>
        <v>2.2999834828250704E-2</v>
      </c>
      <c r="BM80" s="4">
        <f t="shared" ca="1" si="11"/>
        <v>2.2785868329747879E-2</v>
      </c>
      <c r="BN80" s="4">
        <f t="shared" ca="1" si="11"/>
        <v>2.257389235260426E-2</v>
      </c>
      <c r="BO80" s="4">
        <f t="shared" ca="1" si="11"/>
        <v>2.2363888379083048E-2</v>
      </c>
    </row>
    <row r="81" spans="1:67" x14ac:dyDescent="0.2">
      <c r="A81" s="1">
        <v>78</v>
      </c>
      <c r="B81" s="4">
        <f>'Deaths female'!B81/'Counts female'!B81</f>
        <v>4.0492695289206918E-2</v>
      </c>
      <c r="C81" s="4">
        <f>'Deaths female'!C81/(0.5*('Counts female'!C81+'Counts female'!B81))</f>
        <v>4.0497440186769859E-2</v>
      </c>
      <c r="D81" s="4">
        <f>'Deaths female'!D81/(0.5*('Counts female'!D81+'Counts female'!C81))</f>
        <v>4.1080488139311672E-2</v>
      </c>
      <c r="E81" s="4">
        <f>'Deaths female'!E81/(0.5*('Counts female'!E81+'Counts female'!D81))</f>
        <v>3.901492899171026E-2</v>
      </c>
      <c r="F81" s="4">
        <f>'Deaths female'!F81/(0.5*('Counts female'!F81+'Counts female'!E81))</f>
        <v>3.631108130319375E-2</v>
      </c>
      <c r="G81" s="4">
        <f>'Deaths female'!G81/(0.5*('Counts female'!G81+'Counts female'!F81))</f>
        <v>3.6821834434881844E-2</v>
      </c>
      <c r="H81" s="4">
        <f>'Deaths female'!H81/(0.5*('Counts female'!H81+'Counts female'!G81))</f>
        <v>3.5453989749376968E-2</v>
      </c>
      <c r="I81" s="4">
        <f>'Deaths female'!I81/(0.5*('Counts female'!I81+'Counts female'!H81))</f>
        <v>3.3255477699922147E-2</v>
      </c>
      <c r="J81" s="4">
        <f>'Deaths female'!J81/(0.5*('Counts female'!J81+'Counts female'!I81))</f>
        <v>3.2444262070852138E-2</v>
      </c>
      <c r="K81" s="4">
        <f>'Deaths female'!K81/(0.5*('Counts female'!K81+'Counts female'!J81))</f>
        <v>3.1277322589077276E-2</v>
      </c>
      <c r="L81" s="4">
        <f>'Deaths female'!L81/(0.5*('Counts female'!L81+'Counts female'!K81))</f>
        <v>3.1259555027968129E-2</v>
      </c>
      <c r="M81" s="4">
        <f>'Deaths female'!M81/(0.5*('Counts female'!M81+'Counts female'!L81))</f>
        <v>2.9984817813765181E-2</v>
      </c>
      <c r="N81" s="4">
        <f>'Deaths female'!N81/(0.5*('Counts female'!N81+'Counts female'!M81))</f>
        <v>3.1123102499114274E-2</v>
      </c>
      <c r="O81" s="4">
        <f>'Deaths female'!O81/(0.5*('Counts female'!O81+'Counts female'!N81))</f>
        <v>2.874503388642206E-2</v>
      </c>
      <c r="P81" s="4">
        <f>'Deaths female'!P81/(0.5*('Counts female'!P81+'Counts female'!O81))</f>
        <v>2.7936880056122403E-2</v>
      </c>
      <c r="Q81" s="4">
        <f>'Deaths female'!Q81/(0.5*('Counts female'!Q81+'Counts female'!P81))</f>
        <v>2.8895895728852858E-2</v>
      </c>
      <c r="R81" s="4">
        <f>'Deaths female'!R81/(0.5*('Counts female'!R81+'Counts female'!Q81))</f>
        <v>2.858116744780571E-2</v>
      </c>
      <c r="S81" s="4">
        <f>'Deaths female'!S81/(0.5*('Counts female'!S81+'Counts female'!R81))</f>
        <v>2.7679053998722506E-2</v>
      </c>
      <c r="T81" s="4">
        <f>'Deaths female'!T81/(0.5*('Counts female'!T81+'Counts female'!S81))</f>
        <v>2.9135834039220699E-2</v>
      </c>
      <c r="U81" s="4">
        <f>'Deaths female'!U81/(0.5*('Counts female'!U81+'Counts female'!T81))</f>
        <v>2.8589733322655561E-2</v>
      </c>
      <c r="V81" s="4">
        <f>'Deaths female'!V81/(0.5*('Counts female'!V81+'Counts female'!U81))</f>
        <v>3.0785638674657563E-2</v>
      </c>
      <c r="W81" s="4">
        <f>'Deaths female'!W81/(0.5*('Counts female'!W81+'Counts female'!V81))</f>
        <v>2.9697985316330135E-2</v>
      </c>
      <c r="X81" s="4">
        <f>'Deaths female'!X81/(0.5*('Counts female'!X81+'Counts female'!W81))</f>
        <v>2.992009973366578E-2</v>
      </c>
      <c r="Y81" s="4">
        <f>'Deaths female'!Y81/(0.5*('Counts female'!Y81+'Counts female'!X81))</f>
        <v>3.1243579479840453E-2</v>
      </c>
      <c r="Z81" s="4">
        <f>'Deaths female'!Z81/(0.5*('Counts female'!Z81+'Counts female'!Y81))</f>
        <v>2.7640324067336148E-2</v>
      </c>
      <c r="AA81" s="4">
        <f ca="1">'Deaths female'!AA81/(0.5*('Counts female'!AA81+'Counts female'!Z81))</f>
        <v>2.434325220398444E-2</v>
      </c>
      <c r="AH81" cm="1">
        <f t="array" aca="1" ref="AH81:AI81" ca="1">LINEST(LOG10( INDIRECT( AH$1 &amp; ROW() ):U81),INDIRECT( AH$1 &amp; "$2"):U$2,TRUE,FALSE)</f>
        <v>-4.1437601676202638E-3</v>
      </c>
      <c r="AI81">
        <f ca="1"/>
        <v>6.8125461321787846</v>
      </c>
      <c r="AK81" s="4">
        <f t="shared" ca="1" si="12"/>
        <v>3.3498533657710404E-2</v>
      </c>
      <c r="AL81" s="4">
        <f t="shared" ca="1" si="12"/>
        <v>3.3180432049818701E-2</v>
      </c>
      <c r="AM81" s="4">
        <f t="shared" ca="1" si="12"/>
        <v>3.2865351130354069E-2</v>
      </c>
      <c r="AN81" s="4">
        <f t="shared" ca="1" si="12"/>
        <v>3.2553262214901346E-2</v>
      </c>
      <c r="AO81" s="4">
        <f t="shared" ca="1" si="12"/>
        <v>3.2244136891432247E-2</v>
      </c>
      <c r="AP81" s="4">
        <f t="shared" ca="1" si="12"/>
        <v>3.1937947017718661E-2</v>
      </c>
      <c r="AQ81" s="4">
        <f t="shared" ca="1" si="12"/>
        <v>3.1634664718770689E-2</v>
      </c>
      <c r="AR81" s="4">
        <f t="shared" ca="1" si="12"/>
        <v>3.1334262384299087E-2</v>
      </c>
      <c r="AS81" s="4">
        <f t="shared" ca="1" si="12"/>
        <v>3.1036712666201154E-2</v>
      </c>
      <c r="AT81" s="4">
        <f t="shared" ca="1" si="12"/>
        <v>3.0741988476071753E-2</v>
      </c>
      <c r="AU81" s="4">
        <f t="shared" ca="1" si="12"/>
        <v>3.0450062982736732E-2</v>
      </c>
      <c r="AV81" s="4">
        <f t="shared" ca="1" si="12"/>
        <v>3.0160909609810438E-2</v>
      </c>
      <c r="AW81" s="4">
        <f t="shared" ca="1" si="12"/>
        <v>2.987450203327616E-2</v>
      </c>
      <c r="AX81" s="4">
        <f t="shared" ca="1" si="12"/>
        <v>2.9590814179089691E-2</v>
      </c>
      <c r="AY81" s="4">
        <f t="shared" ca="1" si="12"/>
        <v>2.9309820220805589E-2</v>
      </c>
      <c r="AZ81" s="4">
        <f t="shared" ca="1" si="6"/>
        <v>2.9031494577225998E-2</v>
      </c>
      <c r="BA81" s="4">
        <f t="shared" ca="1" si="11"/>
        <v>2.8755811910071732E-2</v>
      </c>
      <c r="BB81" s="4">
        <f t="shared" ca="1" si="11"/>
        <v>2.8482747121675533E-2</v>
      </c>
      <c r="BC81" s="4">
        <f t="shared" ca="1" si="11"/>
        <v>2.8212275352697307E-2</v>
      </c>
      <c r="BD81" s="4">
        <f t="shared" ca="1" si="11"/>
        <v>2.7944371979860962E-2</v>
      </c>
      <c r="BE81" s="4">
        <f t="shared" ca="1" si="11"/>
        <v>2.7679012613712362E-2</v>
      </c>
      <c r="BF81" s="4">
        <f t="shared" ca="1" si="11"/>
        <v>2.741617309639963E-2</v>
      </c>
      <c r="BG81" s="4">
        <f t="shared" ca="1" si="11"/>
        <v>2.7155829499473427E-2</v>
      </c>
      <c r="BH81" s="4">
        <f t="shared" ca="1" si="11"/>
        <v>2.6897958121708601E-2</v>
      </c>
      <c r="BI81" s="4">
        <f t="shared" ca="1" si="11"/>
        <v>2.6642535486946495E-2</v>
      </c>
      <c r="BJ81" s="4">
        <f t="shared" ca="1" si="11"/>
        <v>2.6389538341957772E-2</v>
      </c>
      <c r="BK81" s="4">
        <f t="shared" ca="1" si="11"/>
        <v>2.6138943654325404E-2</v>
      </c>
      <c r="BL81" s="4">
        <f t="shared" ca="1" si="11"/>
        <v>2.5890728610347875E-2</v>
      </c>
      <c r="BM81" s="4">
        <f t="shared" ca="1" si="11"/>
        <v>2.5644870612962247E-2</v>
      </c>
      <c r="BN81" s="4">
        <f t="shared" ca="1" si="11"/>
        <v>2.5401347279687025E-2</v>
      </c>
      <c r="BO81" s="4">
        <f t="shared" ca="1" si="11"/>
        <v>2.5160136440584402E-2</v>
      </c>
    </row>
    <row r="82" spans="1:67" x14ac:dyDescent="0.2">
      <c r="A82" s="1">
        <v>79</v>
      </c>
      <c r="B82" s="4">
        <f>'Deaths female'!B82/'Counts female'!B82</f>
        <v>4.6046084360407261E-2</v>
      </c>
      <c r="C82" s="4">
        <f>'Deaths female'!C82/(0.5*('Counts female'!C82+'Counts female'!B82))</f>
        <v>4.552723349324702E-2</v>
      </c>
      <c r="D82" s="4">
        <f>'Deaths female'!D82/(0.5*('Counts female'!D82+'Counts female'!C82))</f>
        <v>4.3841336116910233E-2</v>
      </c>
      <c r="E82" s="4">
        <f>'Deaths female'!E82/(0.5*('Counts female'!E82+'Counts female'!D82))</f>
        <v>4.252725801076037E-2</v>
      </c>
      <c r="F82" s="4">
        <f>'Deaths female'!F82/(0.5*('Counts female'!F82+'Counts female'!E82))</f>
        <v>4.2292731664257795E-2</v>
      </c>
      <c r="G82" s="4">
        <f>'Deaths female'!G82/(0.5*('Counts female'!G82+'Counts female'!F82))</f>
        <v>4.0429812079878315E-2</v>
      </c>
      <c r="H82" s="4">
        <f>'Deaths female'!H82/(0.5*('Counts female'!H82+'Counts female'!G82))</f>
        <v>3.8621696828560717E-2</v>
      </c>
      <c r="I82" s="4">
        <f>'Deaths female'!I82/(0.5*('Counts female'!I82+'Counts female'!H82))</f>
        <v>3.8132371576177014E-2</v>
      </c>
      <c r="J82" s="4">
        <f>'Deaths female'!J82/(0.5*('Counts female'!J82+'Counts female'!I82))</f>
        <v>3.786469222948996E-2</v>
      </c>
      <c r="K82" s="4">
        <f>'Deaths female'!K82/(0.5*('Counts female'!K82+'Counts female'!J82))</f>
        <v>3.4687856422437761E-2</v>
      </c>
      <c r="L82" s="4">
        <f>'Deaths female'!L82/(0.5*('Counts female'!L82+'Counts female'!K82))</f>
        <v>3.4932546295865258E-2</v>
      </c>
      <c r="M82" s="4">
        <f>'Deaths female'!M82/(0.5*('Counts female'!M82+'Counts female'!L82))</f>
        <v>3.4176616292338091E-2</v>
      </c>
      <c r="N82" s="4">
        <f>'Deaths female'!N82/(0.5*('Counts female'!N82+'Counts female'!M82))</f>
        <v>3.510439084379105E-2</v>
      </c>
      <c r="O82" s="4">
        <f>'Deaths female'!O82/(0.5*('Counts female'!O82+'Counts female'!N82))</f>
        <v>3.3316790426338803E-2</v>
      </c>
      <c r="P82" s="4">
        <f>'Deaths female'!P82/(0.5*('Counts female'!P82+'Counts female'!O82))</f>
        <v>3.1683424994907693E-2</v>
      </c>
      <c r="Q82" s="4">
        <f>'Deaths female'!Q82/(0.5*('Counts female'!Q82+'Counts female'!P82))</f>
        <v>3.4084571428571429E-2</v>
      </c>
      <c r="R82" s="4">
        <f>'Deaths female'!R82/(0.5*('Counts female'!R82+'Counts female'!Q82))</f>
        <v>3.2863977138102858E-2</v>
      </c>
      <c r="S82" s="4">
        <f>'Deaths female'!S82/(0.5*('Counts female'!S82+'Counts female'!R82))</f>
        <v>3.1497306497745181E-2</v>
      </c>
      <c r="T82" s="4">
        <f>'Deaths female'!T82/(0.5*('Counts female'!T82+'Counts female'!S82))</f>
        <v>3.1850890645275451E-2</v>
      </c>
      <c r="U82" s="4">
        <f>'Deaths female'!U82/(0.5*('Counts female'!U82+'Counts female'!T82))</f>
        <v>3.1885154245872523E-2</v>
      </c>
      <c r="V82" s="4">
        <f>'Deaths female'!V82/(0.5*('Counts female'!V82+'Counts female'!U82))</f>
        <v>3.4928880643166356E-2</v>
      </c>
      <c r="W82" s="4">
        <f>'Deaths female'!W82/(0.5*('Counts female'!W82+'Counts female'!V82))</f>
        <v>3.4551211589257294E-2</v>
      </c>
      <c r="X82" s="4">
        <f>'Deaths female'!X82/(0.5*('Counts female'!X82+'Counts female'!W82))</f>
        <v>3.4137308529678383E-2</v>
      </c>
      <c r="Y82" s="4">
        <f>'Deaths female'!Y82/(0.5*('Counts female'!Y82+'Counts female'!X82))</f>
        <v>3.3375429785308094E-2</v>
      </c>
      <c r="Z82" s="4">
        <f>'Deaths female'!Z82/(0.5*('Counts female'!Z82+'Counts female'!Y82))</f>
        <v>3.5920799018748902E-2</v>
      </c>
      <c r="AA82" s="4">
        <f ca="1">'Deaths female'!AA82/(0.5*('Counts female'!AA82+'Counts female'!Z82))</f>
        <v>3.098110254397456E-2</v>
      </c>
      <c r="AH82" cm="1">
        <f t="array" aca="1" ref="AH82:AI82" ca="1">LINEST(LOG10( INDIRECT( AH$1 &amp; ROW() ):U82),INDIRECT( AH$1 &amp; "$2"):U$2,TRUE,FALSE)</f>
        <v>-4.8034629118787388E-3</v>
      </c>
      <c r="AI82">
        <f ca="1"/>
        <v>8.1965837864017956</v>
      </c>
      <c r="AK82" s="4">
        <f t="shared" ca="1" si="12"/>
        <v>3.8873886528834042E-2</v>
      </c>
      <c r="AL82" s="4">
        <f t="shared" ca="1" si="12"/>
        <v>3.8446295509309059E-2</v>
      </c>
      <c r="AM82" s="4">
        <f t="shared" ca="1" si="12"/>
        <v>3.8023407751955909E-2</v>
      </c>
      <c r="AN82" s="4">
        <f t="shared" ca="1" si="12"/>
        <v>3.7605171523519942E-2</v>
      </c>
      <c r="AO82" s="4">
        <f t="shared" ca="1" si="12"/>
        <v>3.7191535659783441E-2</v>
      </c>
      <c r="AP82" s="4">
        <f t="shared" ca="1" si="12"/>
        <v>3.6782449559306568E-2</v>
      </c>
      <c r="AQ82" s="4">
        <f t="shared" ca="1" si="12"/>
        <v>3.6377863177236958E-2</v>
      </c>
      <c r="AR82" s="4">
        <f t="shared" ca="1" si="12"/>
        <v>3.5977727019187715E-2</v>
      </c>
      <c r="AS82" s="4">
        <f t="shared" ca="1" si="12"/>
        <v>3.5581992135182323E-2</v>
      </c>
      <c r="AT82" s="4">
        <f t="shared" ca="1" si="12"/>
        <v>3.5190610113667115E-2</v>
      </c>
      <c r="AU82" s="4">
        <f t="shared" ca="1" si="12"/>
        <v>3.480353307558802E-2</v>
      </c>
      <c r="AV82" s="4">
        <f t="shared" ca="1" si="12"/>
        <v>3.4420713668533894E-2</v>
      </c>
      <c r="AW82" s="4">
        <f t="shared" ca="1" si="12"/>
        <v>3.4042105060943698E-2</v>
      </c>
      <c r="AX82" s="4">
        <f t="shared" ca="1" si="12"/>
        <v>3.3667660936377346E-2</v>
      </c>
      <c r="AY82" s="4">
        <f t="shared" ca="1" si="12"/>
        <v>3.329733548784973E-2</v>
      </c>
      <c r="AZ82" s="4">
        <f t="shared" ca="1" si="6"/>
        <v>3.2931083412226787E-2</v>
      </c>
      <c r="BA82" s="4">
        <f t="shared" ca="1" si="11"/>
        <v>3.2568859904684083E-2</v>
      </c>
      <c r="BB82" s="4">
        <f t="shared" ca="1" si="11"/>
        <v>3.2210620653224713E-2</v>
      </c>
      <c r="BC82" s="4">
        <f t="shared" ca="1" si="11"/>
        <v>3.1856321833259177E-2</v>
      </c>
      <c r="BD82" s="4">
        <f t="shared" ca="1" si="11"/>
        <v>3.1505920102243887E-2</v>
      </c>
      <c r="BE82" s="4">
        <f t="shared" ca="1" si="11"/>
        <v>3.1159372594379089E-2</v>
      </c>
      <c r="BF82" s="4">
        <f t="shared" ca="1" si="11"/>
        <v>3.0816636915364772E-2</v>
      </c>
      <c r="BG82" s="4">
        <f t="shared" ca="1" si="11"/>
        <v>3.0477671137214606E-2</v>
      </c>
      <c r="BH82" s="4">
        <f t="shared" ca="1" si="11"/>
        <v>3.0142433793126477E-2</v>
      </c>
      <c r="BI82" s="4">
        <f t="shared" ca="1" si="11"/>
        <v>2.9810883872410331E-2</v>
      </c>
      <c r="BJ82" s="4">
        <f t="shared" ca="1" si="11"/>
        <v>2.9482980815470405E-2</v>
      </c>
      <c r="BK82" s="4">
        <f t="shared" ca="1" si="11"/>
        <v>2.9158684508843898E-2</v>
      </c>
      <c r="BL82" s="4">
        <f t="shared" ca="1" si="11"/>
        <v>2.8837955280293735E-2</v>
      </c>
      <c r="BM82" s="4">
        <f t="shared" ca="1" si="11"/>
        <v>2.8520753893955204E-2</v>
      </c>
      <c r="BN82" s="4">
        <f t="shared" ca="1" si="11"/>
        <v>2.8207041545536223E-2</v>
      </c>
      <c r="BO82" s="4">
        <f t="shared" ca="1" si="11"/>
        <v>2.7896779857570088E-2</v>
      </c>
    </row>
    <row r="83" spans="1:67" x14ac:dyDescent="0.2">
      <c r="A83" s="1">
        <v>80</v>
      </c>
      <c r="B83" s="4">
        <f>'Deaths female'!B83/'Counts female'!B83</f>
        <v>4.9822913764972741E-2</v>
      </c>
      <c r="C83" s="4">
        <f>'Deaths female'!C83/(0.5*('Counts female'!C83+'Counts female'!B83))</f>
        <v>4.9387400521233783E-2</v>
      </c>
      <c r="D83" s="4">
        <f>'Deaths female'!D83/(0.5*('Counts female'!D83+'Counts female'!C83))</f>
        <v>5.2020614605710364E-2</v>
      </c>
      <c r="E83" s="4">
        <f>'Deaths female'!E83/(0.5*('Counts female'!E83+'Counts female'!D83))</f>
        <v>4.9394595461470611E-2</v>
      </c>
      <c r="F83" s="4">
        <f>'Deaths female'!F83/(0.5*('Counts female'!F83+'Counts female'!E83))</f>
        <v>4.6964627151051624E-2</v>
      </c>
      <c r="G83" s="4">
        <f>'Deaths female'!G83/(0.5*('Counts female'!G83+'Counts female'!F83))</f>
        <v>4.6082482579808785E-2</v>
      </c>
      <c r="H83" s="4">
        <f>'Deaths female'!H83/(0.5*('Counts female'!H83+'Counts female'!G83))</f>
        <v>4.5093706522628695E-2</v>
      </c>
      <c r="I83" s="4">
        <f>'Deaths female'!I83/(0.5*('Counts female'!I83+'Counts female'!H83))</f>
        <v>4.1742417239289641E-2</v>
      </c>
      <c r="J83" s="4">
        <f>'Deaths female'!J83/(0.5*('Counts female'!J83+'Counts female'!I83))</f>
        <v>4.3896554171186423E-2</v>
      </c>
      <c r="K83" s="4">
        <f>'Deaths female'!K83/(0.5*('Counts female'!K83+'Counts female'!J83))</f>
        <v>4.1479887633733788E-2</v>
      </c>
      <c r="L83" s="4">
        <f>'Deaths female'!L83/(0.5*('Counts female'!L83+'Counts female'!K83))</f>
        <v>4.1673182173573103E-2</v>
      </c>
      <c r="M83" s="4">
        <f>'Deaths female'!M83/(0.5*('Counts female'!M83+'Counts female'!L83))</f>
        <v>3.93832973139858E-2</v>
      </c>
      <c r="N83" s="4">
        <f>'Deaths female'!N83/(0.5*('Counts female'!N83+'Counts female'!M83))</f>
        <v>4.0124524386025595E-2</v>
      </c>
      <c r="O83" s="4">
        <f>'Deaths female'!O83/(0.5*('Counts female'!O83+'Counts female'!N83))</f>
        <v>4.1277499035121575E-2</v>
      </c>
      <c r="P83" s="4">
        <f>'Deaths female'!P83/(0.5*('Counts female'!P83+'Counts female'!O83))</f>
        <v>3.6701869973839743E-2</v>
      </c>
      <c r="Q83" s="4">
        <f>'Deaths female'!Q83/(0.5*('Counts female'!Q83+'Counts female'!P83))</f>
        <v>3.9149995213937014E-2</v>
      </c>
      <c r="R83" s="4">
        <f>'Deaths female'!R83/(0.5*('Counts female'!R83+'Counts female'!Q83))</f>
        <v>3.7654490264867474E-2</v>
      </c>
      <c r="S83" s="4">
        <f>'Deaths female'!S83/(0.5*('Counts female'!S83+'Counts female'!R83))</f>
        <v>3.7467748569719177E-2</v>
      </c>
      <c r="T83" s="4">
        <f>'Deaths female'!T83/(0.5*('Counts female'!T83+'Counts female'!S83))</f>
        <v>3.630727958236659E-2</v>
      </c>
      <c r="U83" s="4">
        <f>'Deaths female'!U83/(0.5*('Counts female'!U83+'Counts female'!T83))</f>
        <v>3.5289818504533034E-2</v>
      </c>
      <c r="V83" s="4">
        <f>'Deaths female'!V83/(0.5*('Counts female'!V83+'Counts female'!U83))</f>
        <v>3.9669056437090143E-2</v>
      </c>
      <c r="W83" s="4">
        <f>'Deaths female'!W83/(0.5*('Counts female'!W83+'Counts female'!V83))</f>
        <v>3.971193064491356E-2</v>
      </c>
      <c r="X83" s="4">
        <f>'Deaths female'!X83/(0.5*('Counts female'!X83+'Counts female'!W83))</f>
        <v>3.8393941194949863E-2</v>
      </c>
      <c r="Y83" s="4">
        <f>'Deaths female'!Y83/(0.5*('Counts female'!Y83+'Counts female'!X83))</f>
        <v>3.8704195092231101E-2</v>
      </c>
      <c r="Z83" s="4">
        <f>'Deaths female'!Z83/(0.5*('Counts female'!Z83+'Counts female'!Y83))</f>
        <v>3.8418232791518368E-2</v>
      </c>
      <c r="AA83" s="4">
        <f ca="1">'Deaths female'!AA83/(0.5*('Counts female'!AA83+'Counts female'!Z83))</f>
        <v>3.9289484131260877E-2</v>
      </c>
      <c r="AH83" cm="1">
        <f t="array" aca="1" ref="AH83:AI83" ca="1">LINEST(LOG10( INDIRECT( AH$1 &amp; ROW() ):U83),INDIRECT( AH$1 &amp; "$2"):U$2,TRUE,FALSE)</f>
        <v>-6.8939484831402531E-3</v>
      </c>
      <c r="AI83">
        <f ca="1"/>
        <v>12.472742161485376</v>
      </c>
      <c r="AK83" s="4">
        <f t="shared" ca="1" si="12"/>
        <v>4.8399981451129018E-2</v>
      </c>
      <c r="AL83" s="4">
        <f t="shared" ca="1" si="12"/>
        <v>4.763775063451612E-2</v>
      </c>
      <c r="AM83" s="4">
        <f t="shared" ca="1" si="12"/>
        <v>4.688752386832603E-2</v>
      </c>
      <c r="AN83" s="4">
        <f t="shared" ca="1" si="12"/>
        <v>4.614911210585048E-2</v>
      </c>
      <c r="AO83" s="4">
        <f t="shared" ca="1" si="12"/>
        <v>4.5422329277598324E-2</v>
      </c>
      <c r="AP83" s="4">
        <f t="shared" ca="1" si="12"/>
        <v>4.4706992244407849E-2</v>
      </c>
      <c r="AQ83" s="4">
        <f t="shared" ca="1" si="12"/>
        <v>4.4002920751298663E-2</v>
      </c>
      <c r="AR83" s="4">
        <f t="shared" ca="1" si="12"/>
        <v>4.3309937382049184E-2</v>
      </c>
      <c r="AS83" s="4">
        <f t="shared" ca="1" si="12"/>
        <v>4.2627867514491338E-2</v>
      </c>
      <c r="AT83" s="4">
        <f t="shared" ca="1" si="12"/>
        <v>4.1956539276507471E-2</v>
      </c>
      <c r="AU83" s="4">
        <f t="shared" ca="1" si="12"/>
        <v>4.1295783502721312E-2</v>
      </c>
      <c r="AV83" s="4">
        <f t="shared" ca="1" si="12"/>
        <v>4.0645433691869987E-2</v>
      </c>
      <c r="AW83" s="4">
        <f t="shared" ca="1" si="12"/>
        <v>4.0005325964848994E-2</v>
      </c>
      <c r="AX83" s="4">
        <f t="shared" ca="1" si="12"/>
        <v>3.9375299023416493E-2</v>
      </c>
      <c r="AY83" s="4">
        <f t="shared" ca="1" si="12"/>
        <v>3.875519410954785E-2</v>
      </c>
      <c r="AZ83" s="4">
        <f t="shared" ca="1" si="6"/>
        <v>3.8144854965431838E-2</v>
      </c>
      <c r="BA83" s="4">
        <f t="shared" ca="1" si="11"/>
        <v>3.7544127794095196E-2</v>
      </c>
      <c r="BB83" s="4">
        <f t="shared" ca="1" si="11"/>
        <v>3.6952861220648232E-2</v>
      </c>
      <c r="BC83" s="4">
        <f t="shared" ca="1" si="11"/>
        <v>3.637090625413985E-2</v>
      </c>
      <c r="BD83" s="4">
        <f t="shared" ca="1" si="11"/>
        <v>3.5798116250014791E-2</v>
      </c>
      <c r="BE83" s="4">
        <f t="shared" ca="1" si="11"/>
        <v>3.5234346873160689E-2</v>
      </c>
      <c r="BF83" s="4">
        <f t="shared" ca="1" si="11"/>
        <v>3.467945606153789E-2</v>
      </c>
      <c r="BG83" s="4">
        <f t="shared" ca="1" si="11"/>
        <v>3.4133303990381232E-2</v>
      </c>
      <c r="BH83" s="4">
        <f t="shared" ca="1" si="11"/>
        <v>3.3595753036967005E-2</v>
      </c>
      <c r="BI83" s="4">
        <f t="shared" ca="1" si="11"/>
        <v>3.306666774593351E-2</v>
      </c>
      <c r="BJ83" s="4">
        <f t="shared" ca="1" si="11"/>
        <v>3.2545914795147762E-2</v>
      </c>
      <c r="BK83" s="4">
        <f t="shared" ca="1" si="11"/>
        <v>3.2033362962111032E-2</v>
      </c>
      <c r="BL83" s="4">
        <f t="shared" ca="1" si="11"/>
        <v>3.1528883090892024E-2</v>
      </c>
      <c r="BM83" s="4">
        <f t="shared" ca="1" si="11"/>
        <v>3.103234805958165E-2</v>
      </c>
      <c r="BN83" s="4">
        <f t="shared" ca="1" si="11"/>
        <v>3.054363274825957E-2</v>
      </c>
      <c r="BO83" s="4">
        <f t="shared" ca="1" si="11"/>
        <v>3.0062614007466494E-2</v>
      </c>
    </row>
    <row r="84" spans="1:67" x14ac:dyDescent="0.2">
      <c r="A84" s="1">
        <v>81</v>
      </c>
      <c r="B84" s="4">
        <f>'Deaths female'!B84/'Counts female'!B84</f>
        <v>5.5886939088681531E-2</v>
      </c>
      <c r="C84" s="4">
        <f>'Deaths female'!C84/(0.5*('Counts female'!C84+'Counts female'!B84))</f>
        <v>6.0187077146619444E-2</v>
      </c>
      <c r="D84" s="4">
        <f>'Deaths female'!D84/(0.5*('Counts female'!D84+'Counts female'!C84))</f>
        <v>5.6788511749347258E-2</v>
      </c>
      <c r="E84" s="4">
        <f>'Deaths female'!E84/(0.5*('Counts female'!E84+'Counts female'!D84))</f>
        <v>5.5661189067462633E-2</v>
      </c>
      <c r="F84" s="4">
        <f>'Deaths female'!F84/(0.5*('Counts female'!F84+'Counts female'!E84))</f>
        <v>5.3152716624181008E-2</v>
      </c>
      <c r="G84" s="4">
        <f>'Deaths female'!G84/(0.5*('Counts female'!G84+'Counts female'!F84))</f>
        <v>5.126543919413154E-2</v>
      </c>
      <c r="H84" s="4">
        <f>'Deaths female'!H84/(0.5*('Counts female'!H84+'Counts female'!G84))</f>
        <v>5.0774572365976149E-2</v>
      </c>
      <c r="I84" s="4">
        <f>'Deaths female'!I84/(0.5*('Counts female'!I84+'Counts female'!H84))</f>
        <v>4.8508341721457175E-2</v>
      </c>
      <c r="J84" s="4">
        <f>'Deaths female'!J84/(0.5*('Counts female'!J84+'Counts female'!I84))</f>
        <v>4.9746116603866755E-2</v>
      </c>
      <c r="K84" s="4">
        <f>'Deaths female'!K84/(0.5*('Counts female'!K84+'Counts female'!J84))</f>
        <v>4.7896961159186957E-2</v>
      </c>
      <c r="L84" s="4">
        <f>'Deaths female'!L84/(0.5*('Counts female'!L84+'Counts female'!K84))</f>
        <v>4.6017404684916982E-2</v>
      </c>
      <c r="M84" s="4">
        <f>'Deaths female'!M84/(0.5*('Counts female'!M84+'Counts female'!L84))</f>
        <v>4.5763419827419341E-2</v>
      </c>
      <c r="N84" s="4">
        <f>'Deaths female'!N84/(0.5*('Counts female'!N84+'Counts female'!M84))</f>
        <v>4.6356883675582224E-2</v>
      </c>
      <c r="O84" s="4">
        <f>'Deaths female'!O84/(0.5*('Counts female'!O84+'Counts female'!N84))</f>
        <v>4.5040085676251868E-2</v>
      </c>
      <c r="P84" s="4">
        <f>'Deaths female'!P84/(0.5*('Counts female'!P84+'Counts female'!O84))</f>
        <v>4.1867890239861844E-2</v>
      </c>
      <c r="Q84" s="4">
        <f>'Deaths female'!Q84/(0.5*('Counts female'!Q84+'Counts female'!P84))</f>
        <v>4.5731891500030208E-2</v>
      </c>
      <c r="R84" s="4">
        <f>'Deaths female'!R84/(0.5*('Counts female'!R84+'Counts female'!Q84))</f>
        <v>4.1827023479220737E-2</v>
      </c>
      <c r="S84" s="4">
        <f>'Deaths female'!S84/(0.5*('Counts female'!S84+'Counts female'!R84))</f>
        <v>4.2674001670023089E-2</v>
      </c>
      <c r="T84" s="4">
        <f>'Deaths female'!T84/(0.5*('Counts female'!T84+'Counts female'!S84))</f>
        <v>4.1056401595667237E-2</v>
      </c>
      <c r="U84" s="4">
        <f>'Deaths female'!U84/(0.5*('Counts female'!U84+'Counts female'!T84))</f>
        <v>4.1200473871264971E-2</v>
      </c>
      <c r="V84" s="4">
        <f>'Deaths female'!V84/(0.5*('Counts female'!V84+'Counts female'!U84))</f>
        <v>4.4112466920165828E-2</v>
      </c>
      <c r="W84" s="4">
        <f>'Deaths female'!W84/(0.5*('Counts female'!W84+'Counts female'!V84))</f>
        <v>4.4531981417039089E-2</v>
      </c>
      <c r="X84" s="4">
        <f>'Deaths female'!X84/(0.5*('Counts female'!X84+'Counts female'!W84))</f>
        <v>4.2409724070623725E-2</v>
      </c>
      <c r="Y84" s="4">
        <f>'Deaths female'!Y84/(0.5*('Counts female'!Y84+'Counts female'!X84))</f>
        <v>4.3378743709949853E-2</v>
      </c>
      <c r="Z84" s="4">
        <f>'Deaths female'!Z84/(0.5*('Counts female'!Z84+'Counts female'!Y84))</f>
        <v>4.0541497153850317E-2</v>
      </c>
      <c r="AA84" s="4">
        <f ca="1">'Deaths female'!AA84/(0.5*('Counts female'!AA84+'Counts female'!Z84))</f>
        <v>3.9098031721915949E-2</v>
      </c>
      <c r="AH84" cm="1">
        <f t="array" aca="1" ref="AH84:AI84" ca="1">LINEST(LOG10( INDIRECT( AH$1 &amp; ROW() ):U84),INDIRECT( AH$1 &amp; "$2"):U$2,TRUE,FALSE)</f>
        <v>-6.0605168643509556E-3</v>
      </c>
      <c r="AI84">
        <f ca="1"/>
        <v>10.849426993123979</v>
      </c>
      <c r="AK84" s="4">
        <f t="shared" ca="1" si="12"/>
        <v>5.3504863991030154E-2</v>
      </c>
      <c r="AL84" s="4">
        <f t="shared" ca="1" si="12"/>
        <v>5.276339689589974E-2</v>
      </c>
      <c r="AM84" s="4">
        <f t="shared" ca="1" si="12"/>
        <v>5.2032205005903102E-2</v>
      </c>
      <c r="AN84" s="4">
        <f t="shared" ca="1" si="12"/>
        <v>5.1311145927882905E-2</v>
      </c>
      <c r="AO84" s="4">
        <f t="shared" ca="1" si="12"/>
        <v>5.0600079241958085E-2</v>
      </c>
      <c r="AP84" s="4">
        <f t="shared" ca="1" si="12"/>
        <v>4.9898866474176753E-2</v>
      </c>
      <c r="AQ84" s="4">
        <f t="shared" ca="1" si="12"/>
        <v>4.9207371069551281E-2</v>
      </c>
      <c r="AR84" s="4">
        <f t="shared" ca="1" si="12"/>
        <v>4.8525458365463826E-2</v>
      </c>
      <c r="AS84" s="4">
        <f t="shared" ca="1" si="12"/>
        <v>4.7852995565443569E-2</v>
      </c>
      <c r="AT84" s="4">
        <f t="shared" ca="1" si="12"/>
        <v>4.7189851713304143E-2</v>
      </c>
      <c r="AU84" s="4">
        <f t="shared" ca="1" si="12"/>
        <v>4.6535897667642719E-2</v>
      </c>
      <c r="AV84" s="4">
        <f t="shared" ca="1" si="12"/>
        <v>4.5891006076689479E-2</v>
      </c>
      <c r="AW84" s="4">
        <f t="shared" ca="1" si="12"/>
        <v>4.5255051353507499E-2</v>
      </c>
      <c r="AX84" s="4">
        <f t="shared" ca="1" si="12"/>
        <v>4.4627909651536478E-2</v>
      </c>
      <c r="AY84" s="4">
        <f t="shared" ca="1" si="12"/>
        <v>4.4009458840473317E-2</v>
      </c>
      <c r="AZ84" s="4">
        <f t="shared" ca="1" si="6"/>
        <v>4.3399578482489827E-2</v>
      </c>
      <c r="BA84" s="4">
        <f t="shared" ca="1" si="11"/>
        <v>4.2798149808777122E-2</v>
      </c>
      <c r="BB84" s="4">
        <f t="shared" ca="1" si="11"/>
        <v>4.2205055696417727E-2</v>
      </c>
      <c r="BC84" s="4">
        <f t="shared" ca="1" si="11"/>
        <v>4.1620180645575711E-2</v>
      </c>
      <c r="BD84" s="4">
        <f t="shared" ca="1" si="11"/>
        <v>4.1043410757005364E-2</v>
      </c>
      <c r="BE84" s="4">
        <f t="shared" ca="1" si="11"/>
        <v>4.0474633709869014E-2</v>
      </c>
      <c r="BF84" s="4">
        <f t="shared" ca="1" si="11"/>
        <v>3.9913738739864903E-2</v>
      </c>
      <c r="BG84" s="4">
        <f t="shared" ca="1" si="11"/>
        <v>3.9360616617655539E-2</v>
      </c>
      <c r="BH84" s="4">
        <f t="shared" ca="1" si="11"/>
        <v>3.8815159627596921E-2</v>
      </c>
      <c r="BI84" s="4">
        <f t="shared" ca="1" si="11"/>
        <v>3.8277261546762205E-2</v>
      </c>
      <c r="BJ84" s="4">
        <f t="shared" ca="1" si="11"/>
        <v>3.7746817624254712E-2</v>
      </c>
      <c r="BK84" s="4">
        <f t="shared" ca="1" si="11"/>
        <v>3.7223724560809759E-2</v>
      </c>
      <c r="BL84" s="4">
        <f t="shared" ca="1" si="11"/>
        <v>3.6707880488676931E-2</v>
      </c>
      <c r="BM84" s="4">
        <f t="shared" ca="1" si="11"/>
        <v>3.6199184951783377E-2</v>
      </c>
      <c r="BN84" s="4">
        <f t="shared" ca="1" si="11"/>
        <v>3.5697538886169701E-2</v>
      </c>
      <c r="BO84" s="4">
        <f t="shared" ca="1" si="11"/>
        <v>3.5202844600699328E-2</v>
      </c>
    </row>
    <row r="85" spans="1:67" x14ac:dyDescent="0.2">
      <c r="A85" s="1">
        <v>82</v>
      </c>
      <c r="B85" s="4">
        <f>'Deaths female'!B85/'Counts female'!B85</f>
        <v>6.7330115516025815E-2</v>
      </c>
      <c r="C85" s="4">
        <f>'Deaths female'!C85/(0.5*('Counts female'!C85+'Counts female'!B85))</f>
        <v>6.3560678834454057E-2</v>
      </c>
      <c r="D85" s="4">
        <f>'Deaths female'!D85/(0.5*('Counts female'!D85+'Counts female'!C85))</f>
        <v>6.6891485005419735E-2</v>
      </c>
      <c r="E85" s="4">
        <f>'Deaths female'!E85/(0.5*('Counts female'!E85+'Counts female'!D85))</f>
        <v>6.2958701504708503E-2</v>
      </c>
      <c r="F85" s="4">
        <f>'Deaths female'!F85/(0.5*('Counts female'!F85+'Counts female'!E85))</f>
        <v>6.2990885563182178E-2</v>
      </c>
      <c r="G85" s="4">
        <f>'Deaths female'!G85/(0.5*('Counts female'!G85+'Counts female'!F85))</f>
        <v>5.9993101683411772E-2</v>
      </c>
      <c r="H85" s="4">
        <f>'Deaths female'!H85/(0.5*('Counts female'!H85+'Counts female'!G85))</f>
        <v>5.8755468379816857E-2</v>
      </c>
      <c r="I85" s="4">
        <f>'Deaths female'!I85/(0.5*('Counts female'!I85+'Counts female'!H85))</f>
        <v>5.4972826694697288E-2</v>
      </c>
      <c r="J85" s="4">
        <f>'Deaths female'!J85/(0.5*('Counts female'!J85+'Counts female'!I85))</f>
        <v>5.4872002884442043E-2</v>
      </c>
      <c r="K85" s="4">
        <f>'Deaths female'!K85/(0.5*('Counts female'!K85+'Counts female'!J85))</f>
        <v>5.514407009303586E-2</v>
      </c>
      <c r="L85" s="4">
        <f>'Deaths female'!L85/(0.5*('Counts female'!L85+'Counts female'!K85))</f>
        <v>5.3800284798860808E-2</v>
      </c>
      <c r="M85" s="4">
        <f>'Deaths female'!M85/(0.5*('Counts female'!M85+'Counts female'!L85))</f>
        <v>5.3290578714307528E-2</v>
      </c>
      <c r="N85" s="4">
        <f>'Deaths female'!N85/(0.5*('Counts female'!N85+'Counts female'!M85))</f>
        <v>5.1100738098035656E-2</v>
      </c>
      <c r="O85" s="4">
        <f>'Deaths female'!O85/(0.5*('Counts female'!O85+'Counts female'!N85))</f>
        <v>5.060012634238787E-2</v>
      </c>
      <c r="P85" s="4">
        <f>'Deaths female'!P85/(0.5*('Counts female'!P85+'Counts female'!O85))</f>
        <v>4.7932793530748842E-2</v>
      </c>
      <c r="Q85" s="4">
        <f>'Deaths female'!Q85/(0.5*('Counts female'!Q85+'Counts female'!P85))</f>
        <v>5.0166873071514032E-2</v>
      </c>
      <c r="R85" s="4">
        <f>'Deaths female'!R85/(0.5*('Counts female'!R85+'Counts female'!Q85))</f>
        <v>4.9181018148132555E-2</v>
      </c>
      <c r="S85" s="4">
        <f>'Deaths female'!S85/(0.5*('Counts female'!S85+'Counts female'!R85))</f>
        <v>4.91617556879008E-2</v>
      </c>
      <c r="T85" s="4">
        <f>'Deaths female'!T85/(0.5*('Counts female'!T85+'Counts female'!S85))</f>
        <v>4.9602198162729656E-2</v>
      </c>
      <c r="U85" s="4">
        <f>'Deaths female'!U85/(0.5*('Counts female'!U85+'Counts female'!T85))</f>
        <v>4.7732841896352698E-2</v>
      </c>
      <c r="V85" s="4">
        <f>'Deaths female'!V85/(0.5*('Counts female'!V85+'Counts female'!U85))</f>
        <v>5.1366098767370652E-2</v>
      </c>
      <c r="W85" s="4">
        <f>'Deaths female'!W85/(0.5*('Counts female'!W85+'Counts female'!V85))</f>
        <v>4.9349839938808468E-2</v>
      </c>
      <c r="X85" s="4">
        <f>'Deaths female'!X85/(0.5*('Counts female'!X85+'Counts female'!W85))</f>
        <v>5.1026631429152265E-2</v>
      </c>
      <c r="Y85" s="4">
        <f>'Deaths female'!Y85/(0.5*('Counts female'!Y85+'Counts female'!X85))</f>
        <v>4.996707811297308E-2</v>
      </c>
      <c r="Z85" s="4">
        <f>'Deaths female'!Z85/(0.5*('Counts female'!Z85+'Counts female'!Y85))</f>
        <v>4.8883813453179104E-2</v>
      </c>
      <c r="AA85" s="4">
        <f ca="1">'Deaths female'!AA85/(0.5*('Counts female'!AA85+'Counts female'!Z85))</f>
        <v>4.7205618829336146E-2</v>
      </c>
      <c r="AH85" cm="1">
        <f t="array" aca="1" ref="AH85:AI85" ca="1">LINEST(LOG10( INDIRECT( AH$1 &amp; ROW() ):U85),INDIRECT( AH$1 &amp; "$2"):U$2,TRUE,FALSE)</f>
        <v>-4.769873027267682E-3</v>
      </c>
      <c r="AI85">
        <f ca="1"/>
        <v>8.3097898806896282</v>
      </c>
      <c r="AK85" s="4">
        <f t="shared" ca="1" si="12"/>
        <v>5.8890308059841502E-2</v>
      </c>
      <c r="AL85" s="4">
        <f t="shared" ca="1" si="12"/>
        <v>5.8247052454201365E-2</v>
      </c>
      <c r="AM85" s="4">
        <f t="shared" ca="1" si="12"/>
        <v>5.7610823094268182E-2</v>
      </c>
      <c r="AN85" s="4">
        <f t="shared" ca="1" si="12"/>
        <v>5.6981543232745374E-2</v>
      </c>
      <c r="AO85" s="4">
        <f t="shared" ca="1" si="12"/>
        <v>5.6359136960642944E-2</v>
      </c>
      <c r="AP85" s="4">
        <f t="shared" ca="1" si="12"/>
        <v>5.5743529198120541E-2</v>
      </c>
      <c r="AQ85" s="4">
        <f t="shared" ca="1" si="12"/>
        <v>5.5134645685430791E-2</v>
      </c>
      <c r="AR85" s="4">
        <f t="shared" ca="1" si="12"/>
        <v>5.4532412973961567E-2</v>
      </c>
      <c r="AS85" s="4">
        <f t="shared" ca="1" si="12"/>
        <v>5.393675841737601E-2</v>
      </c>
      <c r="AT85" s="4">
        <f t="shared" ca="1" si="12"/>
        <v>5.3347610162848606E-2</v>
      </c>
      <c r="AU85" s="4">
        <f t="shared" ca="1" si="12"/>
        <v>5.2764897142399007E-2</v>
      </c>
      <c r="AV85" s="4">
        <f t="shared" ca="1" si="12"/>
        <v>5.2188549064318246E-2</v>
      </c>
      <c r="AW85" s="4">
        <f t="shared" ca="1" si="12"/>
        <v>5.1618496404689816E-2</v>
      </c>
      <c r="AX85" s="4">
        <f t="shared" ca="1" si="12"/>
        <v>5.1054670399003244E-2</v>
      </c>
      <c r="AY85" s="4">
        <f t="shared" ca="1" si="12"/>
        <v>5.0497003033858928E-2</v>
      </c>
      <c r="AZ85" s="4">
        <f t="shared" ca="1" si="6"/>
        <v>4.9945427038763923E-2</v>
      </c>
      <c r="BA85" s="4">
        <f t="shared" ca="1" si="11"/>
        <v>4.9399875878017245E-2</v>
      </c>
      <c r="BB85" s="4">
        <f t="shared" ca="1" si="11"/>
        <v>4.8860283742683669E-2</v>
      </c>
      <c r="BC85" s="4">
        <f t="shared" ca="1" si="11"/>
        <v>4.832658554265535E-2</v>
      </c>
      <c r="BD85" s="4">
        <f t="shared" ca="1" si="11"/>
        <v>4.7798716898800386E-2</v>
      </c>
      <c r="BE85" s="4">
        <f t="shared" ca="1" si="11"/>
        <v>4.7276614135195946E-2</v>
      </c>
      <c r="BF85" s="4">
        <f t="shared" ca="1" si="11"/>
        <v>4.6760214271448435E-2</v>
      </c>
      <c r="BG85" s="4">
        <f t="shared" ca="1" si="11"/>
        <v>4.6249455015095427E-2</v>
      </c>
      <c r="BH85" s="4">
        <f t="shared" ca="1" si="11"/>
        <v>4.5744274754091672E-2</v>
      </c>
      <c r="BI85" s="4">
        <f t="shared" ca="1" si="11"/>
        <v>4.5244612549376902E-2</v>
      </c>
      <c r="BJ85" s="4">
        <f t="shared" ca="1" si="11"/>
        <v>4.4750408127524829E-2</v>
      </c>
      <c r="BK85" s="4">
        <f t="shared" ca="1" si="11"/>
        <v>4.4261601873472577E-2</v>
      </c>
      <c r="BL85" s="4">
        <f t="shared" ca="1" si="11"/>
        <v>4.3778134823329241E-2</v>
      </c>
      <c r="BM85" s="4">
        <f t="shared" ca="1" si="11"/>
        <v>4.3299948657263297E-2</v>
      </c>
      <c r="BN85" s="4">
        <f t="shared" ca="1" si="11"/>
        <v>4.2826985692467595E-2</v>
      </c>
      <c r="BO85" s="4">
        <f t="shared" ca="1" si="11"/>
        <v>4.2359188876201048E-2</v>
      </c>
    </row>
    <row r="86" spans="1:67" x14ac:dyDescent="0.2">
      <c r="A86" s="1">
        <v>83</v>
      </c>
      <c r="B86" s="4">
        <f>'Deaths female'!B86/'Counts female'!B86</f>
        <v>7.7590347828543973E-2</v>
      </c>
      <c r="C86" s="4">
        <f>'Deaths female'!C86/(0.5*('Counts female'!C86+'Counts female'!B86))</f>
        <v>7.443912781868714E-2</v>
      </c>
      <c r="D86" s="4">
        <f>'Deaths female'!D86/(0.5*('Counts female'!D86+'Counts female'!C86))</f>
        <v>7.4716420469156261E-2</v>
      </c>
      <c r="E86" s="4">
        <f>'Deaths female'!E86/(0.5*('Counts female'!E86+'Counts female'!D86))</f>
        <v>7.2773156851131768E-2</v>
      </c>
      <c r="F86" s="4">
        <f>'Deaths female'!F86/(0.5*('Counts female'!F86+'Counts female'!E86))</f>
        <v>6.9971123785886449E-2</v>
      </c>
      <c r="G86" s="4">
        <f>'Deaths female'!G86/(0.5*('Counts female'!G86+'Counts female'!F86))</f>
        <v>6.6586682663467303E-2</v>
      </c>
      <c r="H86" s="4">
        <f>'Deaths female'!H86/(0.5*('Counts female'!H86+'Counts female'!G86))</f>
        <v>6.5479147446360561E-2</v>
      </c>
      <c r="I86" s="4">
        <f>'Deaths female'!I86/(0.5*('Counts female'!I86+'Counts female'!H86))</f>
        <v>6.3776524811080176E-2</v>
      </c>
      <c r="J86" s="4">
        <f>'Deaths female'!J86/(0.5*('Counts female'!J86+'Counts female'!I86))</f>
        <v>6.4906894875958604E-2</v>
      </c>
      <c r="K86" s="4">
        <f>'Deaths female'!K86/(0.5*('Counts female'!K86+'Counts female'!J86))</f>
        <v>6.0139793411102364E-2</v>
      </c>
      <c r="L86" s="4">
        <f>'Deaths female'!L86/(0.5*('Counts female'!L86+'Counts female'!K86))</f>
        <v>6.1745062665025864E-2</v>
      </c>
      <c r="M86" s="4">
        <f>'Deaths female'!M86/(0.5*('Counts female'!M86+'Counts female'!L86))</f>
        <v>5.9709565524134284E-2</v>
      </c>
      <c r="N86" s="4">
        <f>'Deaths female'!N86/(0.5*('Counts female'!N86+'Counts female'!M86))</f>
        <v>5.8438867142528203E-2</v>
      </c>
      <c r="O86" s="4">
        <f>'Deaths female'!O86/(0.5*('Counts female'!O86+'Counts female'!N86))</f>
        <v>5.7072714782824129E-2</v>
      </c>
      <c r="P86" s="4">
        <f>'Deaths female'!P86/(0.5*('Counts female'!P86+'Counts female'!O86))</f>
        <v>5.9265831207718757E-2</v>
      </c>
      <c r="Q86" s="4">
        <f>'Deaths female'!Q86/(0.5*('Counts female'!Q86+'Counts female'!P86))</f>
        <v>5.7706725468577726E-2</v>
      </c>
      <c r="R86" s="4">
        <f>'Deaths female'!R86/(0.5*('Counts female'!R86+'Counts female'!Q86))</f>
        <v>5.7016042662662442E-2</v>
      </c>
      <c r="S86" s="4">
        <f>'Deaths female'!S86/(0.5*('Counts female'!S86+'Counts female'!R86))</f>
        <v>5.6531466672573819E-2</v>
      </c>
      <c r="T86" s="4">
        <f>'Deaths female'!T86/(0.5*('Counts female'!T86+'Counts female'!S86))</f>
        <v>5.6071905001421479E-2</v>
      </c>
      <c r="U86" s="4">
        <f>'Deaths female'!U86/(0.5*('Counts female'!U86+'Counts female'!T86))</f>
        <v>5.399526168425587E-2</v>
      </c>
      <c r="V86" s="4">
        <f>'Deaths female'!V86/(0.5*('Counts female'!V86+'Counts female'!U86))</f>
        <v>5.8323672987546128E-2</v>
      </c>
      <c r="W86" s="4">
        <f>'Deaths female'!W86/(0.5*('Counts female'!W86+'Counts female'!V86))</f>
        <v>5.439831540700675E-2</v>
      </c>
      <c r="X86" s="4">
        <f>'Deaths female'!X86/(0.5*('Counts female'!X86+'Counts female'!W86))</f>
        <v>5.5386143531164639E-2</v>
      </c>
      <c r="Y86" s="4">
        <f>'Deaths female'!Y86/(0.5*('Counts female'!Y86+'Counts female'!X86))</f>
        <v>5.6845235203233861E-2</v>
      </c>
      <c r="Z86" s="4">
        <f>'Deaths female'!Z86/(0.5*('Counts female'!Z86+'Counts female'!Y86))</f>
        <v>5.6166079978157639E-2</v>
      </c>
      <c r="AA86" s="4">
        <f ca="1">'Deaths female'!AA86/(0.5*('Counts female'!AA86+'Counts female'!Z86))</f>
        <v>5.7035385192072297E-2</v>
      </c>
      <c r="AH86" cm="1">
        <f t="array" aca="1" ref="AH86:AI86" ca="1">LINEST(LOG10( INDIRECT( AH$1 &amp; ROW() ):U86),INDIRECT( AH$1 &amp; "$2"):U$2,TRUE,FALSE)</f>
        <v>-4.8499362079531929E-3</v>
      </c>
      <c r="AI86">
        <f ca="1"/>
        <v>8.5315160471922056</v>
      </c>
      <c r="AK86" s="4">
        <f t="shared" ca="1" si="12"/>
        <v>6.7864652757826494E-2</v>
      </c>
      <c r="AL86" s="4">
        <f t="shared" ca="1" si="12"/>
        <v>6.7110997670826747E-2</v>
      </c>
      <c r="AM86" s="4">
        <f t="shared" ca="1" si="12"/>
        <v>6.6365712124774975E-2</v>
      </c>
      <c r="AN86" s="4">
        <f t="shared" ca="1" si="12"/>
        <v>6.5628703173684022E-2</v>
      </c>
      <c r="AO86" s="4">
        <f t="shared" ca="1" si="12"/>
        <v>6.4899878903757674E-2</v>
      </c>
      <c r="AP86" s="4">
        <f t="shared" ca="1" si="12"/>
        <v>6.4179148421926055E-2</v>
      </c>
      <c r="AQ86" s="4">
        <f t="shared" ca="1" si="12"/>
        <v>6.3466421844511997E-2</v>
      </c>
      <c r="AR86" s="4">
        <f t="shared" ca="1" si="12"/>
        <v>6.2761610286019578E-2</v>
      </c>
      <c r="AS86" s="4">
        <f t="shared" ca="1" si="12"/>
        <v>6.2064625848050871E-2</v>
      </c>
      <c r="AT86" s="4">
        <f t="shared" ca="1" si="12"/>
        <v>6.1375381608343049E-2</v>
      </c>
      <c r="AU86" s="4">
        <f t="shared" ca="1" si="12"/>
        <v>6.069379160992748E-2</v>
      </c>
      <c r="AV86" s="4">
        <f t="shared" ca="1" si="12"/>
        <v>6.0019770850411651E-2</v>
      </c>
      <c r="AW86" s="4">
        <f t="shared" ca="1" si="12"/>
        <v>5.9353235271376301E-2</v>
      </c>
      <c r="AX86" s="4">
        <f t="shared" ca="1" si="12"/>
        <v>5.8694101747894016E-2</v>
      </c>
      <c r="AY86" s="4">
        <f t="shared" ca="1" si="12"/>
        <v>5.8042288078162044E-2</v>
      </c>
      <c r="AZ86" s="4">
        <f t="shared" ca="1" si="6"/>
        <v>5.7397712973249734E-2</v>
      </c>
      <c r="BA86" s="4">
        <f t="shared" ca="1" si="11"/>
        <v>5.6760296046962769E-2</v>
      </c>
      <c r="BB86" s="4">
        <f t="shared" ca="1" si="11"/>
        <v>5.6129957805815978E-2</v>
      </c>
      <c r="BC86" s="4">
        <f t="shared" ca="1" si="11"/>
        <v>5.550661963912152E-2</v>
      </c>
      <c r="BD86" s="4">
        <f t="shared" ca="1" si="11"/>
        <v>5.4890203809183295E-2</v>
      </c>
      <c r="BE86" s="4">
        <f t="shared" ca="1" si="11"/>
        <v>5.4280633441603783E-2</v>
      </c>
      <c r="BF86" s="4">
        <f t="shared" ca="1" si="11"/>
        <v>5.3677832515696119E-2</v>
      </c>
      <c r="BG86" s="4">
        <f t="shared" ca="1" si="11"/>
        <v>5.308172585500287E-2</v>
      </c>
      <c r="BH86" s="4">
        <f t="shared" ca="1" si="11"/>
        <v>5.2492239117922022E-2</v>
      </c>
      <c r="BI86" s="4">
        <f t="shared" ca="1" si="11"/>
        <v>5.1909298788434123E-2</v>
      </c>
      <c r="BJ86" s="4">
        <f t="shared" ca="1" si="11"/>
        <v>5.1332832166935308E-2</v>
      </c>
      <c r="BK86" s="4">
        <f t="shared" ca="1" si="11"/>
        <v>5.0762767361170288E-2</v>
      </c>
      <c r="BL86" s="4">
        <f t="shared" ca="1" si="11"/>
        <v>5.0199033277265763E-2</v>
      </c>
      <c r="BM86" s="4">
        <f t="shared" ca="1" si="11"/>
        <v>4.9641559610865769E-2</v>
      </c>
      <c r="BN86" s="4">
        <f t="shared" ca="1" si="11"/>
        <v>4.9090276838362132E-2</v>
      </c>
      <c r="BO86" s="4">
        <f t="shared" ref="BA86:BO103" ca="1" si="13">POWER(10,BO$2*$AH86+$AI86)</f>
        <v>4.8545116208225741E-2</v>
      </c>
    </row>
    <row r="87" spans="1:67" x14ac:dyDescent="0.2">
      <c r="A87" s="1">
        <v>84</v>
      </c>
      <c r="B87" s="4">
        <f>'Deaths female'!B87/'Counts female'!B87</f>
        <v>8.5893684467203121E-2</v>
      </c>
      <c r="C87" s="4">
        <f>'Deaths female'!C87/(0.5*('Counts female'!C87+'Counts female'!B87))</f>
        <v>8.3656222351038839E-2</v>
      </c>
      <c r="D87" s="4">
        <f>'Deaths female'!D87/(0.5*('Counts female'!D87+'Counts female'!C87))</f>
        <v>8.7065678951120481E-2</v>
      </c>
      <c r="E87" s="4">
        <f>'Deaths female'!E87/(0.5*('Counts female'!E87+'Counts female'!D87))</f>
        <v>8.0228430313319957E-2</v>
      </c>
      <c r="F87" s="4">
        <f>'Deaths female'!F87/(0.5*('Counts female'!F87+'Counts female'!E87))</f>
        <v>8.1937666370896181E-2</v>
      </c>
      <c r="G87" s="4">
        <f>'Deaths female'!G87/(0.5*('Counts female'!G87+'Counts female'!F87))</f>
        <v>7.5802871476411043E-2</v>
      </c>
      <c r="H87" s="4">
        <f>'Deaths female'!H87/(0.5*('Counts female'!H87+'Counts female'!G87))</f>
        <v>7.7082662199600541E-2</v>
      </c>
      <c r="I87" s="4">
        <f>'Deaths female'!I87/(0.5*('Counts female'!I87+'Counts female'!H87))</f>
        <v>7.25983154961687E-2</v>
      </c>
      <c r="J87" s="4">
        <f>'Deaths female'!J87/(0.5*('Counts female'!J87+'Counts female'!I87))</f>
        <v>7.0617938206179384E-2</v>
      </c>
      <c r="K87" s="4">
        <f>'Deaths female'!K87/(0.5*('Counts female'!K87+'Counts female'!J87))</f>
        <v>6.9508909939419994E-2</v>
      </c>
      <c r="L87" s="4">
        <f>'Deaths female'!L87/(0.5*('Counts female'!L87+'Counts female'!K87))</f>
        <v>6.5993522575728714E-2</v>
      </c>
      <c r="M87" s="4">
        <f>'Deaths female'!M87/(0.5*('Counts female'!M87+'Counts female'!L87))</f>
        <v>6.8221982073612616E-2</v>
      </c>
      <c r="N87" s="4">
        <f>'Deaths female'!N87/(0.5*('Counts female'!N87+'Counts female'!M87))</f>
        <v>6.8546974323039189E-2</v>
      </c>
      <c r="O87" s="4">
        <f>'Deaths female'!O87/(0.5*('Counts female'!O87+'Counts female'!N87))</f>
        <v>6.5731835645938874E-2</v>
      </c>
      <c r="P87" s="4">
        <f>'Deaths female'!P87/(0.5*('Counts female'!P87+'Counts female'!O87))</f>
        <v>6.1806409996057958E-2</v>
      </c>
      <c r="Q87" s="4">
        <f>'Deaths female'!Q87/(0.5*('Counts female'!Q87+'Counts female'!P87))</f>
        <v>6.4551036251146818E-2</v>
      </c>
      <c r="R87" s="4">
        <f>'Deaths female'!R87/(0.5*('Counts female'!R87+'Counts female'!Q87))</f>
        <v>6.4611965612024091E-2</v>
      </c>
      <c r="S87" s="4">
        <f>'Deaths female'!S87/(0.5*('Counts female'!S87+'Counts female'!R87))</f>
        <v>6.4201401481030873E-2</v>
      </c>
      <c r="T87" s="4">
        <f>'Deaths female'!T87/(0.5*('Counts female'!T87+'Counts female'!S87))</f>
        <v>6.3458561981145356E-2</v>
      </c>
      <c r="U87" s="4">
        <f>'Deaths female'!U87/(0.5*('Counts female'!U87+'Counts female'!T87))</f>
        <v>6.3182265439601787E-2</v>
      </c>
      <c r="V87" s="4">
        <f>'Deaths female'!V87/(0.5*('Counts female'!V87+'Counts female'!U87))</f>
        <v>6.6773888147463753E-2</v>
      </c>
      <c r="W87" s="4">
        <f>'Deaths female'!W87/(0.5*('Counts female'!W87+'Counts female'!V87))</f>
        <v>6.692598229888945E-2</v>
      </c>
      <c r="X87" s="4">
        <f>'Deaths female'!X87/(0.5*('Counts female'!X87+'Counts female'!W87))</f>
        <v>6.3372353564831507E-2</v>
      </c>
      <c r="Y87" s="4">
        <f>'Deaths female'!Y87/(0.5*('Counts female'!Y87+'Counts female'!X87))</f>
        <v>6.1408808864557012E-2</v>
      </c>
      <c r="Z87" s="4">
        <f>'Deaths female'!Z87/(0.5*('Counts female'!Z87+'Counts female'!Y87))</f>
        <v>6.3288599924901365E-2</v>
      </c>
      <c r="AA87" s="4">
        <f ca="1">'Deaths female'!AA87/(0.5*('Counts female'!AA87+'Counts female'!Z87))</f>
        <v>6.4995552711327717E-2</v>
      </c>
      <c r="AH87" cm="1">
        <f t="array" aca="1" ref="AH87:AI87" ca="1">LINEST(LOG10( INDIRECT( AH$1 &amp; ROW() ):U87),INDIRECT( AH$1 &amp; "$2"):U$2,TRUE,FALSE)</f>
        <v>-3.2480692417767854E-3</v>
      </c>
      <c r="AI87">
        <f ca="1"/>
        <v>5.3561424188478526</v>
      </c>
      <c r="AK87" s="4">
        <f t="shared" ref="AK87:AZ103" ca="1" si="14">POWER(10,AK$2*$AH87+$AI87)</f>
        <v>7.2444252447248156E-2</v>
      </c>
      <c r="AL87" s="4">
        <f t="shared" ca="1" si="14"/>
        <v>7.1904466119106544E-2</v>
      </c>
      <c r="AM87" s="4">
        <f t="shared" ca="1" si="14"/>
        <v>7.1368701770213872E-2</v>
      </c>
      <c r="AN87" s="4">
        <f t="shared" ca="1" si="14"/>
        <v>7.0836929432569418E-2</v>
      </c>
      <c r="AO87" s="4">
        <f t="shared" ca="1" si="14"/>
        <v>7.0309119361465763E-2</v>
      </c>
      <c r="AP87" s="4">
        <f t="shared" ca="1" si="14"/>
        <v>6.9785242033825162E-2</v>
      </c>
      <c r="AQ87" s="4">
        <f t="shared" ca="1" si="14"/>
        <v>6.9265268146547598E-2</v>
      </c>
      <c r="AR87" s="4">
        <f t="shared" ca="1" si="14"/>
        <v>6.8749168614872597E-2</v>
      </c>
      <c r="AS87" s="4">
        <f t="shared" ca="1" si="14"/>
        <v>6.8236914570751803E-2</v>
      </c>
      <c r="AT87" s="4">
        <f t="shared" ca="1" si="14"/>
        <v>6.7728477361234316E-2</v>
      </c>
      <c r="AU87" s="4">
        <f t="shared" ca="1" si="14"/>
        <v>6.7223828546864067E-2</v>
      </c>
      <c r="AV87" s="4">
        <f t="shared" ca="1" si="14"/>
        <v>6.6722939900088984E-2</v>
      </c>
      <c r="AW87" s="4">
        <f t="shared" ca="1" si="14"/>
        <v>6.6225783403682348E-2</v>
      </c>
      <c r="AX87" s="4">
        <f t="shared" ca="1" si="14"/>
        <v>6.5732331249174908E-2</v>
      </c>
      <c r="AY87" s="4">
        <f t="shared" ca="1" si="14"/>
        <v>6.5242555835300392E-2</v>
      </c>
      <c r="AZ87" s="4">
        <f t="shared" ca="1" si="6"/>
        <v>6.4756429766451032E-2</v>
      </c>
      <c r="BA87" s="4">
        <f t="shared" ca="1" si="13"/>
        <v>6.4273925851145317E-2</v>
      </c>
      <c r="BB87" s="4">
        <f t="shared" ca="1" si="13"/>
        <v>6.3795017100507029E-2</v>
      </c>
      <c r="BC87" s="4">
        <f t="shared" ca="1" si="13"/>
        <v>6.3319676726755633E-2</v>
      </c>
      <c r="BD87" s="4">
        <f t="shared" ca="1" si="13"/>
        <v>6.2847878141707975E-2</v>
      </c>
      <c r="BE87" s="4">
        <f t="shared" ca="1" si="13"/>
        <v>6.2379594955290843E-2</v>
      </c>
      <c r="BF87" s="4">
        <f t="shared" ca="1" si="13"/>
        <v>6.191480097406523E-2</v>
      </c>
      <c r="BG87" s="4">
        <f t="shared" ca="1" si="13"/>
        <v>6.1453470199760579E-2</v>
      </c>
      <c r="BH87" s="4">
        <f t="shared" ca="1" si="13"/>
        <v>6.0995576827821328E-2</v>
      </c>
      <c r="BI87" s="4">
        <f t="shared" ca="1" si="13"/>
        <v>6.0541095245963024E-2</v>
      </c>
      <c r="BJ87" s="4">
        <f t="shared" ca="1" si="13"/>
        <v>6.0090000032739774E-2</v>
      </c>
      <c r="BK87" s="4">
        <f t="shared" ca="1" si="13"/>
        <v>5.9642265956122424E-2</v>
      </c>
      <c r="BL87" s="4">
        <f t="shared" ca="1" si="13"/>
        <v>5.9197867972087134E-2</v>
      </c>
      <c r="BM87" s="4">
        <f t="shared" ca="1" si="13"/>
        <v>5.8756781223214594E-2</v>
      </c>
      <c r="BN87" s="4">
        <f t="shared" ca="1" si="13"/>
        <v>5.8318981037299301E-2</v>
      </c>
      <c r="BO87" s="4">
        <f t="shared" ca="1" si="13"/>
        <v>5.7884442925970114E-2</v>
      </c>
    </row>
    <row r="88" spans="1:67" x14ac:dyDescent="0.2">
      <c r="A88" s="1">
        <v>85</v>
      </c>
      <c r="B88" s="4">
        <f>'Deaths female'!B88/'Counts female'!B88</f>
        <v>0.10008776667566838</v>
      </c>
      <c r="C88" s="4">
        <f>'Deaths female'!C88/(0.5*('Counts female'!C88+'Counts female'!B88))</f>
        <v>9.3765736730788599E-2</v>
      </c>
      <c r="D88" s="4">
        <f>'Deaths female'!D88/(0.5*('Counts female'!D88+'Counts female'!C88))</f>
        <v>9.3166872517274762E-2</v>
      </c>
      <c r="E88" s="4">
        <f>'Deaths female'!E88/(0.5*('Counts female'!E88+'Counts female'!D88))</f>
        <v>9.2578164696317869E-2</v>
      </c>
      <c r="F88" s="4">
        <f>'Deaths female'!F88/(0.5*('Counts female'!F88+'Counts female'!E88))</f>
        <v>8.7703663847460187E-2</v>
      </c>
      <c r="G88" s="4">
        <f>'Deaths female'!G88/(0.5*('Counts female'!G88+'Counts female'!F88))</f>
        <v>8.9238687152939755E-2</v>
      </c>
      <c r="H88" s="4">
        <f>'Deaths female'!H88/(0.5*('Counts female'!H88+'Counts female'!G88))</f>
        <v>8.7175351760191311E-2</v>
      </c>
      <c r="I88" s="4">
        <f>'Deaths female'!I88/(0.5*('Counts female'!I88+'Counts female'!H88))</f>
        <v>8.4050011847845787E-2</v>
      </c>
      <c r="J88" s="4">
        <f>'Deaths female'!J88/(0.5*('Counts female'!J88+'Counts female'!I88))</f>
        <v>8.2737696628445698E-2</v>
      </c>
      <c r="K88" s="4">
        <f>'Deaths female'!K88/(0.5*('Counts female'!K88+'Counts female'!J88))</f>
        <v>7.580465103767367E-2</v>
      </c>
      <c r="L88" s="4">
        <f>'Deaths female'!L88/(0.5*('Counts female'!L88+'Counts female'!K88))</f>
        <v>7.6437273356965332E-2</v>
      </c>
      <c r="M88" s="4">
        <f>'Deaths female'!M88/(0.5*('Counts female'!M88+'Counts female'!L88))</f>
        <v>7.5273356118683535E-2</v>
      </c>
      <c r="N88" s="4">
        <f>'Deaths female'!N88/(0.5*('Counts female'!N88+'Counts female'!M88))</f>
        <v>7.7838191406729082E-2</v>
      </c>
      <c r="O88" s="4">
        <f>'Deaths female'!O88/(0.5*('Counts female'!O88+'Counts female'!N88))</f>
        <v>7.6444396759830488E-2</v>
      </c>
      <c r="P88" s="4">
        <f>'Deaths female'!P88/(0.5*('Counts female'!P88+'Counts female'!O88))</f>
        <v>7.2471167314665727E-2</v>
      </c>
      <c r="Q88" s="4">
        <f>'Deaths female'!Q88/(0.5*('Counts female'!Q88+'Counts female'!P88))</f>
        <v>7.7243246003779173E-2</v>
      </c>
      <c r="R88" s="4">
        <f>'Deaths female'!R88/(0.5*('Counts female'!R88+'Counts female'!Q88))</f>
        <v>7.5860507246376815E-2</v>
      </c>
      <c r="S88" s="4">
        <f>'Deaths female'!S88/(0.5*('Counts female'!S88+'Counts female'!R88))</f>
        <v>7.5329095550327838E-2</v>
      </c>
      <c r="T88" s="4">
        <f>'Deaths female'!T88/(0.5*('Counts female'!T88+'Counts female'!S88))</f>
        <v>7.5800217644189274E-2</v>
      </c>
      <c r="U88" s="4">
        <f>'Deaths female'!U88/(0.5*('Counts female'!U88+'Counts female'!T88))</f>
        <v>6.9435057945983827E-2</v>
      </c>
      <c r="V88" s="4">
        <f>'Deaths female'!V88/(0.5*('Counts female'!V88+'Counts female'!U88))</f>
        <v>7.6892666534888313E-2</v>
      </c>
      <c r="W88" s="4">
        <f>'Deaths female'!W88/(0.5*('Counts female'!W88+'Counts female'!V88))</f>
        <v>7.7458425923664864E-2</v>
      </c>
      <c r="X88" s="4">
        <f>'Deaths female'!X88/(0.5*('Counts female'!X88+'Counts female'!W88))</f>
        <v>7.5786831434639892E-2</v>
      </c>
      <c r="Y88" s="4">
        <f>'Deaths female'!Y88/(0.5*('Counts female'!Y88+'Counts female'!X88))</f>
        <v>7.5202351239765805E-2</v>
      </c>
      <c r="Z88" s="4">
        <f>'Deaths female'!Z88/(0.5*('Counts female'!Z88+'Counts female'!Y88))</f>
        <v>7.4608122351041639E-2</v>
      </c>
      <c r="AA88" s="4">
        <f ca="1">'Deaths female'!AA88/(0.5*('Counts female'!AA88+'Counts female'!Z88))</f>
        <v>7.4779792321311545E-2</v>
      </c>
      <c r="AH88" cm="1">
        <f t="array" aca="1" ref="AH88:AI88" ca="1">LINEST(LOG10( INDIRECT( AH$1 &amp; ROW() ):U88),INDIRECT( AH$1 &amp; "$2"):U$2,TRUE,FALSE)</f>
        <v>-2.4713797224964248E-3</v>
      </c>
      <c r="AI88">
        <f ca="1"/>
        <v>3.8546682893315207</v>
      </c>
      <c r="AK88" s="4">
        <f t="shared" ca="1" si="14"/>
        <v>8.1641099387648103E-2</v>
      </c>
      <c r="AL88" s="4">
        <f t="shared" ca="1" si="14"/>
        <v>8.1177835008503563E-2</v>
      </c>
      <c r="AM88" s="4">
        <f t="shared" ca="1" si="14"/>
        <v>8.0717199377460247E-2</v>
      </c>
      <c r="AN88" s="4">
        <f t="shared" ca="1" si="14"/>
        <v>8.0259177577945623E-2</v>
      </c>
      <c r="AO88" s="4">
        <f t="shared" ca="1" si="14"/>
        <v>7.9803754778030325E-2</v>
      </c>
      <c r="AP88" s="4">
        <f t="shared" ca="1" si="14"/>
        <v>7.9350916229946764E-2</v>
      </c>
      <c r="AQ88" s="4">
        <f t="shared" ca="1" si="14"/>
        <v>7.8900647269612767E-2</v>
      </c>
      <c r="AR88" s="4">
        <f t="shared" ca="1" si="14"/>
        <v>7.8452933316155271E-2</v>
      </c>
      <c r="AS88" s="4">
        <f t="shared" ca="1" si="14"/>
        <v>7.8007759871439736E-2</v>
      </c>
      <c r="AT88" s="4">
        <f t="shared" ca="1" si="14"/>
        <v>7.7565112519599272E-2</v>
      </c>
      <c r="AU88" s="4">
        <f t="shared" ca="1" si="14"/>
        <v>7.71249769265685E-2</v>
      </c>
      <c r="AV88" s="4">
        <f t="shared" ca="1" si="14"/>
        <v>7.6687338839619645E-2</v>
      </c>
      <c r="AW88" s="4">
        <f t="shared" ca="1" si="14"/>
        <v>7.625218408690014E-2</v>
      </c>
      <c r="AX88" s="4">
        <f t="shared" ca="1" si="14"/>
        <v>7.5819498576974675E-2</v>
      </c>
      <c r="AY88" s="4">
        <f t="shared" ca="1" si="14"/>
        <v>7.5389268298367867E-2</v>
      </c>
      <c r="AZ88" s="4">
        <f t="shared" ca="1" si="6"/>
        <v>7.4961479319111721E-2</v>
      </c>
      <c r="BA88" s="4">
        <f t="shared" ca="1" si="13"/>
        <v>7.4536117786293141E-2</v>
      </c>
      <c r="BB88" s="4">
        <f t="shared" ca="1" si="13"/>
        <v>7.4113169925606667E-2</v>
      </c>
      <c r="BC88" s="4">
        <f t="shared" ca="1" si="13"/>
        <v>7.369262204090711E-2</v>
      </c>
      <c r="BD88" s="4">
        <f t="shared" ca="1" si="13"/>
        <v>7.3274460513767459E-2</v>
      </c>
      <c r="BE88" s="4">
        <f t="shared" ca="1" si="13"/>
        <v>7.2858671803036332E-2</v>
      </c>
      <c r="BF88" s="4">
        <f t="shared" ca="1" si="13"/>
        <v>7.2445242444401009E-2</v>
      </c>
      <c r="BG88" s="4">
        <f t="shared" ca="1" si="13"/>
        <v>7.20341590499501E-2</v>
      </c>
      <c r="BH88" s="4">
        <f t="shared" ca="1" si="13"/>
        <v>7.162540830774107E-2</v>
      </c>
      <c r="BI88" s="4">
        <f t="shared" ca="1" si="13"/>
        <v>7.1218976981368198E-2</v>
      </c>
      <c r="BJ88" s="4">
        <f t="shared" ca="1" si="13"/>
        <v>7.0814851909535043E-2</v>
      </c>
      <c r="BK88" s="4">
        <f t="shared" ca="1" si="13"/>
        <v>7.0413020005627033E-2</v>
      </c>
      <c r="BL88" s="4">
        <f t="shared" ca="1" si="13"/>
        <v>7.0013468257288838E-2</v>
      </c>
      <c r="BM88" s="4">
        <f t="shared" ca="1" si="13"/>
        <v>6.9616183726001965E-2</v>
      </c>
      <c r="BN88" s="4">
        <f t="shared" ca="1" si="13"/>
        <v>6.9221153546666747E-2</v>
      </c>
      <c r="BO88" s="4">
        <f t="shared" ca="1" si="13"/>
        <v>6.8828364927184915E-2</v>
      </c>
    </row>
    <row r="89" spans="1:67" x14ac:dyDescent="0.2">
      <c r="A89" s="1">
        <v>86</v>
      </c>
      <c r="B89" s="4">
        <f>'Deaths female'!B89/'Counts female'!B89</f>
        <v>0.10692091900145591</v>
      </c>
      <c r="C89" s="4">
        <f>'Deaths female'!C89/(0.5*('Counts female'!C89+'Counts female'!B89))</f>
        <v>0.10890368591492923</v>
      </c>
      <c r="D89" s="4">
        <f>'Deaths female'!D89/(0.5*('Counts female'!D89+'Counts female'!C89))</f>
        <v>0.10301670591289191</v>
      </c>
      <c r="E89" s="4">
        <f>'Deaths female'!E89/(0.5*('Counts female'!E89+'Counts female'!D89))</f>
        <v>0.10797057359367222</v>
      </c>
      <c r="F89" s="4">
        <f>'Deaths female'!F89/(0.5*('Counts female'!F89+'Counts female'!E89))</f>
        <v>0.10184319736792911</v>
      </c>
      <c r="G89" s="4">
        <f>'Deaths female'!G89/(0.5*('Counts female'!G89+'Counts female'!F89))</f>
        <v>9.7339246119733921E-2</v>
      </c>
      <c r="H89" s="4">
        <f>'Deaths female'!H89/(0.5*('Counts female'!H89+'Counts female'!G89))</f>
        <v>0.10078631126057069</v>
      </c>
      <c r="I89" s="4">
        <f>'Deaths female'!I89/(0.5*('Counts female'!I89+'Counts female'!H89))</f>
        <v>9.3549466257108971E-2</v>
      </c>
      <c r="J89" s="4">
        <f>'Deaths female'!J89/(0.5*('Counts female'!J89+'Counts female'!I89))</f>
        <v>9.4360284723489687E-2</v>
      </c>
      <c r="K89" s="4">
        <f>'Deaths female'!K89/(0.5*('Counts female'!K89+'Counts female'!J89))</f>
        <v>9.2554853105243584E-2</v>
      </c>
      <c r="L89" s="4">
        <f>'Deaths female'!L89/(0.5*('Counts female'!L89+'Counts female'!K89))</f>
        <v>8.6901947047318795E-2</v>
      </c>
      <c r="M89" s="4">
        <f>'Deaths female'!M89/(0.5*('Counts female'!M89+'Counts female'!L89))</f>
        <v>8.8030138034552785E-2</v>
      </c>
      <c r="N89" s="4">
        <f>'Deaths female'!N89/(0.5*('Counts female'!N89+'Counts female'!M89))</f>
        <v>9.0037183497609627E-2</v>
      </c>
      <c r="O89" s="4">
        <f>'Deaths female'!O89/(0.5*('Counts female'!O89+'Counts female'!N89))</f>
        <v>8.8332546055739258E-2</v>
      </c>
      <c r="P89" s="4">
        <f>'Deaths female'!P89/(0.5*('Counts female'!P89+'Counts female'!O89))</f>
        <v>8.4276182187409343E-2</v>
      </c>
      <c r="Q89" s="4">
        <f>'Deaths female'!Q89/(0.5*('Counts female'!Q89+'Counts female'!P89))</f>
        <v>8.9681406168248087E-2</v>
      </c>
      <c r="R89" s="4">
        <f>'Deaths female'!R89/(0.5*('Counts female'!R89+'Counts female'!Q89))</f>
        <v>8.5753307489618832E-2</v>
      </c>
      <c r="S89" s="4">
        <f>'Deaths female'!S89/(0.5*('Counts female'!S89+'Counts female'!R89))</f>
        <v>8.5514691891598035E-2</v>
      </c>
      <c r="T89" s="4">
        <f>'Deaths female'!T89/(0.5*('Counts female'!T89+'Counts female'!S89))</f>
        <v>8.8137427296090892E-2</v>
      </c>
      <c r="U89" s="4">
        <f>'Deaths female'!U89/(0.5*('Counts female'!U89+'Counts female'!T89))</f>
        <v>8.3113723900263531E-2</v>
      </c>
      <c r="V89" s="4">
        <f>'Deaths female'!V89/(0.5*('Counts female'!V89+'Counts female'!U89))</f>
        <v>9.2954738961793681E-2</v>
      </c>
      <c r="W89" s="4">
        <f>'Deaths female'!W89/(0.5*('Counts female'!W89+'Counts female'!V89))</f>
        <v>8.5131958542579336E-2</v>
      </c>
      <c r="X89" s="4">
        <f>'Deaths female'!X89/(0.5*('Counts female'!X89+'Counts female'!W89))</f>
        <v>8.6584431707123807E-2</v>
      </c>
      <c r="Y89" s="4">
        <f>'Deaths female'!Y89/(0.5*('Counts female'!Y89+'Counts female'!X89))</f>
        <v>8.3176247284966046E-2</v>
      </c>
      <c r="Z89" s="4">
        <f>'Deaths female'!Z89/(0.5*('Counts female'!Z89+'Counts female'!Y89))</f>
        <v>8.616491874854515E-2</v>
      </c>
      <c r="AA89" s="4">
        <f ca="1">'Deaths female'!AA89/(0.5*('Counts female'!AA89+'Counts female'!Z89))</f>
        <v>8.4741694807705839E-2</v>
      </c>
      <c r="AH89" cm="1">
        <f t="array" aca="1" ref="AH89:AI89" ca="1">LINEST(LOG10( INDIRECT( AH$1 &amp; ROW() ):U89),INDIRECT( AH$1 &amp; "$2"):U$2,TRUE,FALSE)</f>
        <v>-1.7819749395046787E-3</v>
      </c>
      <c r="AI89">
        <f ca="1"/>
        <v>2.5290620684014904</v>
      </c>
      <c r="AK89" s="4">
        <f t="shared" ca="1" si="14"/>
        <v>9.2280978177767398E-2</v>
      </c>
      <c r="AL89" s="4">
        <f t="shared" ca="1" si="14"/>
        <v>9.1903111332844789E-2</v>
      </c>
      <c r="AM89" s="4">
        <f t="shared" ca="1" si="14"/>
        <v>9.1526791755358106E-2</v>
      </c>
      <c r="AN89" s="4">
        <f t="shared" ca="1" si="14"/>
        <v>9.1152013109645685E-2</v>
      </c>
      <c r="AO89" s="4">
        <f t="shared" ca="1" si="14"/>
        <v>9.0778769085988531E-2</v>
      </c>
      <c r="AP89" s="4">
        <f t="shared" ca="1" si="14"/>
        <v>9.0407053400504575E-2</v>
      </c>
      <c r="AQ89" s="4">
        <f t="shared" ca="1" si="14"/>
        <v>9.0036859795042418E-2</v>
      </c>
      <c r="AR89" s="4">
        <f t="shared" ca="1" si="14"/>
        <v>8.9668182037076438E-2</v>
      </c>
      <c r="AS89" s="4">
        <f t="shared" ca="1" si="14"/>
        <v>8.9301013919601352E-2</v>
      </c>
      <c r="AT89" s="4">
        <f t="shared" ca="1" si="14"/>
        <v>8.8935349261027946E-2</v>
      </c>
      <c r="AU89" s="4">
        <f t="shared" ca="1" si="14"/>
        <v>8.8571181905079288E-2</v>
      </c>
      <c r="AV89" s="4">
        <f t="shared" ca="1" si="14"/>
        <v>8.8208505720686559E-2</v>
      </c>
      <c r="AW89" s="4">
        <f t="shared" ca="1" si="14"/>
        <v>8.7847314601886314E-2</v>
      </c>
      <c r="AX89" s="4">
        <f t="shared" ca="1" si="14"/>
        <v>8.7487602467717238E-2</v>
      </c>
      <c r="AY89" s="4">
        <f t="shared" ca="1" si="14"/>
        <v>8.7129363262118023E-2</v>
      </c>
      <c r="AZ89" s="4">
        <f t="shared" ca="1" si="6"/>
        <v>8.6772590953825529E-2</v>
      </c>
      <c r="BA89" s="4">
        <f t="shared" ca="1" si="13"/>
        <v>8.6417279536272915E-2</v>
      </c>
      <c r="BB89" s="4">
        <f t="shared" ca="1" si="13"/>
        <v>8.6063423027488858E-2</v>
      </c>
      <c r="BC89" s="4">
        <f t="shared" ca="1" si="13"/>
        <v>8.5711015469996432E-2</v>
      </c>
      <c r="BD89" s="4">
        <f t="shared" ca="1" si="13"/>
        <v>8.5360050930713305E-2</v>
      </c>
      <c r="BE89" s="4">
        <f t="shared" ca="1" si="13"/>
        <v>8.5010523500851365E-2</v>
      </c>
      <c r="BF89" s="4">
        <f t="shared" ca="1" si="13"/>
        <v>8.4662427295817563E-2</v>
      </c>
      <c r="BG89" s="4">
        <f t="shared" ca="1" si="13"/>
        <v>8.431575645511484E-2</v>
      </c>
      <c r="BH89" s="4">
        <f t="shared" ca="1" si="13"/>
        <v>8.3970505142243135E-2</v>
      </c>
      <c r="BI89" s="4">
        <f t="shared" ca="1" si="13"/>
        <v>8.3626667544601616E-2</v>
      </c>
      <c r="BJ89" s="4">
        <f t="shared" ca="1" si="13"/>
        <v>8.3284237873390329E-2</v>
      </c>
      <c r="BK89" s="4">
        <f t="shared" ca="1" si="13"/>
        <v>8.2943210363513042E-2</v>
      </c>
      <c r="BL89" s="4">
        <f t="shared" ca="1" si="13"/>
        <v>8.2603579273480235E-2</v>
      </c>
      <c r="BM89" s="4">
        <f t="shared" ca="1" si="13"/>
        <v>8.2265338885312067E-2</v>
      </c>
      <c r="BN89" s="4">
        <f t="shared" ca="1" si="13"/>
        <v>8.1928483504442609E-2</v>
      </c>
      <c r="BO89" s="4">
        <f t="shared" ca="1" si="13"/>
        <v>8.1593007459623418E-2</v>
      </c>
    </row>
    <row r="90" spans="1:67" x14ac:dyDescent="0.2">
      <c r="A90" s="1">
        <v>87</v>
      </c>
      <c r="B90" s="4">
        <f>'Deaths female'!B90/'Counts female'!B90</f>
        <v>0.12266103827576409</v>
      </c>
      <c r="C90" s="4">
        <f>'Deaths female'!C90/(0.5*('Counts female'!C90+'Counts female'!B90))</f>
        <v>0.12035846326957081</v>
      </c>
      <c r="D90" s="4">
        <f>'Deaths female'!D90/(0.5*('Counts female'!D90+'Counts female'!C90))</f>
        <v>0.12266764442271653</v>
      </c>
      <c r="E90" s="4">
        <f>'Deaths female'!E90/(0.5*('Counts female'!E90+'Counts female'!D90))</f>
        <v>0.1230277362564358</v>
      </c>
      <c r="F90" s="4">
        <f>'Deaths female'!F90/(0.5*('Counts female'!F90+'Counts female'!E90))</f>
        <v>0.11006943729009128</v>
      </c>
      <c r="G90" s="4">
        <f>'Deaths female'!G90/(0.5*('Counts female'!G90+'Counts female'!F90))</f>
        <v>0.11158280268031798</v>
      </c>
      <c r="H90" s="4">
        <f>'Deaths female'!H90/(0.5*('Counts female'!H90+'Counts female'!G90))</f>
        <v>0.10922369932709666</v>
      </c>
      <c r="I90" s="4">
        <f>'Deaths female'!I90/(0.5*('Counts female'!I90+'Counts female'!H90))</f>
        <v>0.10969709142032902</v>
      </c>
      <c r="J90" s="4">
        <f>'Deaths female'!J90/(0.5*('Counts female'!J90+'Counts female'!I90))</f>
        <v>0.1031974057832216</v>
      </c>
      <c r="K90" s="4">
        <f>'Deaths female'!K90/(0.5*('Counts female'!K90+'Counts female'!J90))</f>
        <v>0.10089498206683874</v>
      </c>
      <c r="L90" s="4">
        <f>'Deaths female'!L90/(0.5*('Counts female'!L90+'Counts female'!K90))</f>
        <v>0.10450008181966945</v>
      </c>
      <c r="M90" s="4">
        <f>'Deaths female'!M90/(0.5*('Counts female'!M90+'Counts female'!L90))</f>
        <v>9.9484156226971265E-2</v>
      </c>
      <c r="N90" s="4">
        <f>'Deaths female'!N90/(0.5*('Counts female'!N90+'Counts female'!M90))</f>
        <v>0.10189355416727203</v>
      </c>
      <c r="O90" s="4">
        <f>'Deaths female'!O90/(0.5*('Counts female'!O90+'Counts female'!N90))</f>
        <v>0.10115017009557752</v>
      </c>
      <c r="P90" s="4">
        <f>'Deaths female'!P90/(0.5*('Counts female'!P90+'Counts female'!O90))</f>
        <v>9.5507708235598621E-2</v>
      </c>
      <c r="Q90" s="4">
        <f>'Deaths female'!Q90/(0.5*('Counts female'!Q90+'Counts female'!P90))</f>
        <v>0.10059058868355877</v>
      </c>
      <c r="R90" s="4">
        <f>'Deaths female'!R90/(0.5*('Counts female'!R90+'Counts female'!Q90))</f>
        <v>9.8182888479234121E-2</v>
      </c>
      <c r="S90" s="4">
        <f>'Deaths female'!S90/(0.5*('Counts female'!S90+'Counts female'!R90))</f>
        <v>0.10188947121992478</v>
      </c>
      <c r="T90" s="4">
        <f>'Deaths female'!T90/(0.5*('Counts female'!T90+'Counts female'!S90))</f>
        <v>9.9882578516327536E-2</v>
      </c>
      <c r="U90" s="4">
        <f>'Deaths female'!U90/(0.5*('Counts female'!U90+'Counts female'!T90))</f>
        <v>9.3516246341247083E-2</v>
      </c>
      <c r="V90" s="4">
        <f>'Deaths female'!V90/(0.5*('Counts female'!V90+'Counts female'!U90))</f>
        <v>0.10592130546604783</v>
      </c>
      <c r="W90" s="4">
        <f>'Deaths female'!W90/(0.5*('Counts female'!W90+'Counts female'!V90))</f>
        <v>9.968588869791975E-2</v>
      </c>
      <c r="X90" s="4">
        <f>'Deaths female'!X90/(0.5*('Counts female'!X90+'Counts female'!W90))</f>
        <v>0.10188789697058392</v>
      </c>
      <c r="Y90" s="4">
        <f>'Deaths female'!Y90/(0.5*('Counts female'!Y90+'Counts female'!X90))</f>
        <v>9.2389618073845312E-2</v>
      </c>
      <c r="Z90" s="4">
        <f>'Deaths female'!Z90/(0.5*('Counts female'!Z90+'Counts female'!Y90))</f>
        <v>9.7086686578228915E-2</v>
      </c>
      <c r="AA90" s="4">
        <f ca="1">'Deaths female'!AA90/(0.5*('Counts female'!AA90+'Counts female'!Z90))</f>
        <v>9.5925510975982134E-2</v>
      </c>
      <c r="AH90" cm="1">
        <f t="array" aca="1" ref="AH90:AI90" ca="1">LINEST(LOG10( INDIRECT( AH$1 &amp; ROW() ):U90),INDIRECT( AH$1 &amp; "$2"):U$2,TRUE,FALSE)</f>
        <v>-2.6562171688704656E-3</v>
      </c>
      <c r="AI90">
        <f ca="1"/>
        <v>4.3492616445294088</v>
      </c>
      <c r="AK90" s="4">
        <f t="shared" ca="1" si="14"/>
        <v>0.10884971763626063</v>
      </c>
      <c r="AL90" s="4">
        <f t="shared" ca="1" si="14"/>
        <v>0.10818600644088365</v>
      </c>
      <c r="AM90" s="4">
        <f t="shared" ca="1" si="14"/>
        <v>0.10752634222477711</v>
      </c>
      <c r="AN90" s="4">
        <f t="shared" ca="1" si="14"/>
        <v>0.10687070031148335</v>
      </c>
      <c r="AO90" s="4">
        <f t="shared" ca="1" si="14"/>
        <v>0.10621905617500939</v>
      </c>
      <c r="AP90" s="4">
        <f t="shared" ca="1" si="14"/>
        <v>0.10557138543890959</v>
      </c>
      <c r="AQ90" s="4">
        <f t="shared" ca="1" si="14"/>
        <v>0.10492766387537343</v>
      </c>
      <c r="AR90" s="4">
        <f t="shared" ca="1" si="14"/>
        <v>0.10428786740432003</v>
      </c>
      <c r="AS90" s="4">
        <f t="shared" ca="1" si="14"/>
        <v>0.10365197209249627</v>
      </c>
      <c r="AT90" s="4">
        <f t="shared" ca="1" si="14"/>
        <v>0.10301995415258224</v>
      </c>
      <c r="AU90" s="4">
        <f t="shared" ca="1" si="14"/>
        <v>0.10239178994230118</v>
      </c>
      <c r="AV90" s="4">
        <f t="shared" ca="1" si="14"/>
        <v>0.10176745596353526</v>
      </c>
      <c r="AW90" s="4">
        <f t="shared" ca="1" si="14"/>
        <v>0.10114692886144627</v>
      </c>
      <c r="AX90" s="4">
        <f t="shared" ca="1" si="14"/>
        <v>0.10053018542360222</v>
      </c>
      <c r="AY90" s="4">
        <f t="shared" ca="1" si="14"/>
        <v>9.9917202579108896E-2</v>
      </c>
      <c r="AZ90" s="4">
        <f t="shared" ca="1" si="6"/>
        <v>9.9307957397746907E-2</v>
      </c>
      <c r="BA90" s="4">
        <f t="shared" ca="1" si="13"/>
        <v>9.8702427089113851E-2</v>
      </c>
      <c r="BB90" s="4">
        <f t="shared" ca="1" si="13"/>
        <v>9.8100589001771821E-2</v>
      </c>
      <c r="BC90" s="4">
        <f t="shared" ca="1" si="13"/>
        <v>9.7502420622400096E-2</v>
      </c>
      <c r="BD90" s="4">
        <f t="shared" ca="1" si="13"/>
        <v>9.6907899574952869E-2</v>
      </c>
      <c r="BE90" s="4">
        <f t="shared" ca="1" si="13"/>
        <v>9.6317003619822372E-2</v>
      </c>
      <c r="BF90" s="4">
        <f t="shared" ca="1" si="13"/>
        <v>9.5729710653006742E-2</v>
      </c>
      <c r="BG90" s="4">
        <f t="shared" ca="1" si="13"/>
        <v>9.5145998705283369E-2</v>
      </c>
      <c r="BH90" s="4">
        <f t="shared" ca="1" si="13"/>
        <v>9.4565845941386964E-2</v>
      </c>
      <c r="BI90" s="4">
        <f t="shared" ca="1" si="13"/>
        <v>9.3989230659192721E-2</v>
      </c>
      <c r="BJ90" s="4">
        <f t="shared" ca="1" si="13"/>
        <v>9.3416131288904608E-2</v>
      </c>
      <c r="BK90" s="4">
        <f t="shared" ca="1" si="13"/>
        <v>9.2846526392248455E-2</v>
      </c>
      <c r="BL90" s="4">
        <f t="shared" ca="1" si="13"/>
        <v>9.2280394661669915E-2</v>
      </c>
      <c r="BM90" s="4">
        <f t="shared" ca="1" si="13"/>
        <v>9.1717714919537507E-2</v>
      </c>
      <c r="BN90" s="4">
        <f t="shared" ca="1" si="13"/>
        <v>9.1158466117350331E-2</v>
      </c>
      <c r="BO90" s="4">
        <f t="shared" ca="1" si="13"/>
        <v>9.0602627334950725E-2</v>
      </c>
    </row>
    <row r="91" spans="1:67" x14ac:dyDescent="0.2">
      <c r="A91" s="1">
        <v>88</v>
      </c>
      <c r="B91" s="4">
        <f>'Deaths female'!B91/'Counts female'!B91</f>
        <v>0.13040406894602996</v>
      </c>
      <c r="C91" s="4">
        <f>'Deaths female'!C91/(0.5*('Counts female'!C91+'Counts female'!B91))</f>
        <v>0.13359427785932293</v>
      </c>
      <c r="D91" s="4">
        <f>'Deaths female'!D91/(0.5*('Counts female'!D91+'Counts female'!C91))</f>
        <v>0.13413770252050913</v>
      </c>
      <c r="E91" s="4">
        <f>'Deaths female'!E91/(0.5*('Counts female'!E91+'Counts female'!D91))</f>
        <v>0.13774257792598768</v>
      </c>
      <c r="F91" s="4">
        <f>'Deaths female'!F91/(0.5*('Counts female'!F91+'Counts female'!E91))</f>
        <v>0.12627166541070084</v>
      </c>
      <c r="G91" s="4">
        <f>'Deaths female'!G91/(0.5*('Counts female'!G91+'Counts female'!F91))</f>
        <v>0.12491270543321384</v>
      </c>
      <c r="H91" s="4">
        <f>'Deaths female'!H91/(0.5*('Counts female'!H91+'Counts female'!G91))</f>
        <v>0.12365390017791929</v>
      </c>
      <c r="I91" s="4">
        <f>'Deaths female'!I91/(0.5*('Counts female'!I91+'Counts female'!H91))</f>
        <v>0.11205448563079543</v>
      </c>
      <c r="J91" s="4">
        <f>'Deaths female'!J91/(0.5*('Counts female'!J91+'Counts female'!I91))</f>
        <v>0.12670756646216769</v>
      </c>
      <c r="K91" s="4">
        <f>'Deaths female'!K91/(0.5*('Counts female'!K91+'Counts female'!J91))</f>
        <v>0.11311401532221721</v>
      </c>
      <c r="L91" s="4">
        <f>'Deaths female'!L91/(0.5*('Counts female'!L91+'Counts female'!K91))</f>
        <v>0.11368428909996828</v>
      </c>
      <c r="M91" s="4">
        <f>'Deaths female'!M91/(0.5*('Counts female'!M91+'Counts female'!L91))</f>
        <v>0.11119603989226177</v>
      </c>
      <c r="N91" s="4">
        <f>'Deaths female'!N91/(0.5*('Counts female'!N91+'Counts female'!M91))</f>
        <v>0.11213389121338913</v>
      </c>
      <c r="O91" s="4">
        <f>'Deaths female'!O91/(0.5*('Counts female'!O91+'Counts female'!N91))</f>
        <v>0.11256530403403889</v>
      </c>
      <c r="P91" s="4">
        <f>'Deaths female'!P91/(0.5*('Counts female'!P91+'Counts female'!O91))</f>
        <v>0.10649163819456932</v>
      </c>
      <c r="Q91" s="4">
        <f>'Deaths female'!Q91/(0.5*('Counts female'!Q91+'Counts female'!P91))</f>
        <v>0.11666457590365764</v>
      </c>
      <c r="R91" s="4">
        <f>'Deaths female'!R91/(0.5*('Counts female'!R91+'Counts female'!Q91))</f>
        <v>0.11312974677967894</v>
      </c>
      <c r="S91" s="4">
        <f>'Deaths female'!S91/(0.5*('Counts female'!S91+'Counts female'!R91))</f>
        <v>0.11215564738292011</v>
      </c>
      <c r="T91" s="4">
        <f>'Deaths female'!T91/(0.5*('Counts female'!T91+'Counts female'!S91))</f>
        <v>0.11386312947529052</v>
      </c>
      <c r="U91" s="4">
        <f>'Deaths female'!U91/(0.5*('Counts female'!U91+'Counts female'!T91))</f>
        <v>0.10979345785156636</v>
      </c>
      <c r="V91" s="4">
        <f>'Deaths female'!V91/(0.5*('Counts female'!V91+'Counts female'!U91))</f>
        <v>0.12034487280356675</v>
      </c>
      <c r="W91" s="4">
        <f>'Deaths female'!W91/(0.5*('Counts female'!W91+'Counts female'!V91))</f>
        <v>0.11405281927394041</v>
      </c>
      <c r="X91" s="4">
        <f>'Deaths female'!X91/(0.5*('Counts female'!X91+'Counts female'!W91))</f>
        <v>0.11991886677330518</v>
      </c>
      <c r="Y91" s="4">
        <f>'Deaths female'!Y91/(0.5*('Counts female'!Y91+'Counts female'!X91))</f>
        <v>0.11155676079437507</v>
      </c>
      <c r="Z91" s="4">
        <f>'Deaths female'!Z91/(0.5*('Counts female'!Z91+'Counts female'!Y91))</f>
        <v>0.11577904859269672</v>
      </c>
      <c r="AA91" s="4">
        <f ca="1">'Deaths female'!AA91/(0.5*('Counts female'!AA91+'Counts female'!Z91))</f>
        <v>0.11718911544997951</v>
      </c>
      <c r="AH91" cm="1">
        <f t="array" aca="1" ref="AH91:AI91" ca="1">LINEST(LOG10( INDIRECT( AH$1 &amp; ROW() ):U91),INDIRECT( AH$1 &amp; "$2"):U$2,TRUE,FALSE)</f>
        <v>-1.0604699113247315E-4</v>
      </c>
      <c r="AI91">
        <f ca="1"/>
        <v>-0.73661400955765788</v>
      </c>
      <c r="AK91" s="4">
        <f t="shared" ca="1" si="14"/>
        <v>0.11253613830139307</v>
      </c>
      <c r="AL91" s="4">
        <f t="shared" ca="1" si="14"/>
        <v>0.11250866233191496</v>
      </c>
      <c r="AM91" s="4">
        <f t="shared" ca="1" si="14"/>
        <v>0.11248119307076102</v>
      </c>
      <c r="AN91" s="4">
        <f t="shared" ca="1" si="14"/>
        <v>0.11245373051629344</v>
      </c>
      <c r="AO91" s="4">
        <f t="shared" ca="1" si="14"/>
        <v>0.11242627466687474</v>
      </c>
      <c r="AP91" s="4">
        <f t="shared" ca="1" si="14"/>
        <v>0.11239882552086783</v>
      </c>
      <c r="AQ91" s="4">
        <f t="shared" ca="1" si="14"/>
        <v>0.11237138307663609</v>
      </c>
      <c r="AR91" s="4">
        <f t="shared" ca="1" si="14"/>
        <v>0.11234394733254331</v>
      </c>
      <c r="AS91" s="4">
        <f t="shared" ca="1" si="14"/>
        <v>0.11231651828695356</v>
      </c>
      <c r="AT91" s="4">
        <f t="shared" ca="1" si="14"/>
        <v>0.11228909593823141</v>
      </c>
      <c r="AU91" s="4">
        <f t="shared" ca="1" si="14"/>
        <v>0.11226168028474186</v>
      </c>
      <c r="AV91" s="4">
        <f t="shared" ca="1" si="14"/>
        <v>0.11223427132485016</v>
      </c>
      <c r="AW91" s="4">
        <f t="shared" ca="1" si="14"/>
        <v>0.11220686905692215</v>
      </c>
      <c r="AX91" s="4">
        <f t="shared" ca="1" si="14"/>
        <v>0.11217947347932386</v>
      </c>
      <c r="AY91" s="4">
        <f t="shared" ca="1" si="14"/>
        <v>0.1121520845904219</v>
      </c>
      <c r="AZ91" s="4">
        <f t="shared" ca="1" si="6"/>
        <v>0.11212470238858326</v>
      </c>
      <c r="BA91" s="4">
        <f t="shared" ca="1" si="13"/>
        <v>0.11209732687217518</v>
      </c>
      <c r="BB91" s="4">
        <f t="shared" ca="1" si="13"/>
        <v>0.11206995803956539</v>
      </c>
      <c r="BC91" s="4">
        <f t="shared" ca="1" si="13"/>
        <v>0.11204259588912213</v>
      </c>
      <c r="BD91" s="4">
        <f t="shared" ca="1" si="13"/>
        <v>0.1120152404192138</v>
      </c>
      <c r="BE91" s="4">
        <f t="shared" ca="1" si="13"/>
        <v>0.11198789162820941</v>
      </c>
      <c r="BF91" s="4">
        <f t="shared" ca="1" si="13"/>
        <v>0.11196054951447833</v>
      </c>
      <c r="BG91" s="4">
        <f t="shared" ca="1" si="13"/>
        <v>0.11193321407639019</v>
      </c>
      <c r="BH91" s="4">
        <f t="shared" ca="1" si="13"/>
        <v>0.11190588531231514</v>
      </c>
      <c r="BI91" s="4">
        <f t="shared" ca="1" si="13"/>
        <v>0.11187856322062378</v>
      </c>
      <c r="BJ91" s="4">
        <f t="shared" ca="1" si="13"/>
        <v>0.11185124779968696</v>
      </c>
      <c r="BK91" s="4">
        <f t="shared" ca="1" si="13"/>
        <v>0.11182393904787603</v>
      </c>
      <c r="BL91" s="4">
        <f t="shared" ca="1" si="13"/>
        <v>0.11179663696356265</v>
      </c>
      <c r="BM91" s="4">
        <f t="shared" ca="1" si="13"/>
        <v>0.11176934154511899</v>
      </c>
      <c r="BN91" s="4">
        <f t="shared" ca="1" si="13"/>
        <v>0.11174205279091759</v>
      </c>
      <c r="BO91" s="4">
        <f t="shared" ca="1" si="13"/>
        <v>0.11171477069933126</v>
      </c>
    </row>
    <row r="92" spans="1:67" x14ac:dyDescent="0.2">
      <c r="A92" s="1">
        <v>89</v>
      </c>
      <c r="B92" s="4">
        <f>'Deaths female'!B92/'Counts female'!B92</f>
        <v>0.15083734136871993</v>
      </c>
      <c r="C92" s="4">
        <f>'Deaths female'!C92/(0.5*('Counts female'!C92+'Counts female'!B92))</f>
        <v>0.15039748307536729</v>
      </c>
      <c r="D92" s="4">
        <f>'Deaths female'!D92/(0.5*('Counts female'!D92+'Counts female'!C92))</f>
        <v>0.15202693602693604</v>
      </c>
      <c r="E92" s="4">
        <f>'Deaths female'!E92/(0.5*('Counts female'!E92+'Counts female'!D92))</f>
        <v>0.15353695623429855</v>
      </c>
      <c r="F92" s="4">
        <f>'Deaths female'!F92/(0.5*('Counts female'!F92+'Counts female'!E92))</f>
        <v>0.14249418309218795</v>
      </c>
      <c r="G92" s="4">
        <f>'Deaths female'!G92/(0.5*('Counts female'!G92+'Counts female'!F92))</f>
        <v>0.1437834332955098</v>
      </c>
      <c r="H92" s="4">
        <f>'Deaths female'!H92/(0.5*('Counts female'!H92+'Counts female'!G92))</f>
        <v>0.13970705725699067</v>
      </c>
      <c r="I92" s="4">
        <f>'Deaths female'!I92/(0.5*('Counts female'!I92+'Counts female'!H92))</f>
        <v>0.13392761823422655</v>
      </c>
      <c r="J92" s="4">
        <f>'Deaths female'!J92/(0.5*('Counts female'!J92+'Counts female'!I92))</f>
        <v>0.1295749627733222</v>
      </c>
      <c r="K92" s="4">
        <f>'Deaths female'!K92/(0.5*('Counts female'!K92+'Counts female'!J92))</f>
        <v>0.13808949127367248</v>
      </c>
      <c r="L92" s="4">
        <f>'Deaths female'!L92/(0.5*('Counts female'!L92+'Counts female'!K92))</f>
        <v>0.12983425414364641</v>
      </c>
      <c r="M92" s="4">
        <f>'Deaths female'!M92/(0.5*('Counts female'!M92+'Counts female'!L92))</f>
        <v>0.126267087276551</v>
      </c>
      <c r="N92" s="4">
        <f>'Deaths female'!N92/(0.5*('Counts female'!N92+'Counts female'!M92))</f>
        <v>0.12641841792634467</v>
      </c>
      <c r="O92" s="4">
        <f>'Deaths female'!O92/(0.5*('Counts female'!O92+'Counts female'!N92))</f>
        <v>0.12550088155153069</v>
      </c>
      <c r="P92" s="4">
        <f>'Deaths female'!P92/(0.5*('Counts female'!P92+'Counts female'!O92))</f>
        <v>0.12274280630093219</v>
      </c>
      <c r="Q92" s="4">
        <f>'Deaths female'!Q92/(0.5*('Counts female'!Q92+'Counts female'!P92))</f>
        <v>0.12712035949961539</v>
      </c>
      <c r="R92" s="4">
        <f>'Deaths female'!R92/(0.5*('Counts female'!R92+'Counts female'!Q92))</f>
        <v>0.13120710536939847</v>
      </c>
      <c r="S92" s="4">
        <f>'Deaths female'!S92/(0.5*('Counts female'!S92+'Counts female'!R92))</f>
        <v>0.13235294117647059</v>
      </c>
      <c r="T92" s="4">
        <f>'Deaths female'!T92/(0.5*('Counts female'!T92+'Counts female'!S92))</f>
        <v>0.13045761294463137</v>
      </c>
      <c r="U92" s="4">
        <f>'Deaths female'!U92/(0.5*('Counts female'!U92+'Counts female'!T92))</f>
        <v>0.12305714177665167</v>
      </c>
      <c r="V92" s="4">
        <f>'Deaths female'!V92/(0.5*('Counts female'!V92+'Counts female'!U92))</f>
        <v>0.13687916975537434</v>
      </c>
      <c r="W92" s="4">
        <f>'Deaths female'!W92/(0.5*('Counts female'!W92+'Counts female'!V92))</f>
        <v>0.13386687415476389</v>
      </c>
      <c r="X92" s="4">
        <f>'Deaths female'!X92/(0.5*('Counts female'!X92+'Counts female'!W92))</f>
        <v>0.13182316948427533</v>
      </c>
      <c r="Y92" s="4">
        <f>'Deaths female'!Y92/(0.5*('Counts female'!Y92+'Counts female'!X92))</f>
        <v>0.12775350912325475</v>
      </c>
      <c r="Z92" s="4">
        <f>'Deaths female'!Z92/(0.5*('Counts female'!Z92+'Counts female'!Y92))</f>
        <v>0.12928236402037066</v>
      </c>
      <c r="AA92" s="4">
        <f ca="1">'Deaths female'!AA92/(0.5*('Counts female'!AA92+'Counts female'!Z92))</f>
        <v>0.12999306212009207</v>
      </c>
      <c r="AH92" cm="1">
        <f t="array" aca="1" ref="AH92:AI92" ca="1">LINEST(LOG10( INDIRECT( AH$1 &amp; ROW() ):U92),INDIRECT( AH$1 &amp; "$2"):U$2,TRUE,FALSE)</f>
        <v>3.7866491064786237E-4</v>
      </c>
      <c r="AI92">
        <f ca="1"/>
        <v>-1.6574589684557457</v>
      </c>
      <c r="AK92" s="4">
        <f t="shared" ca="1" si="14"/>
        <v>0.12585510978749312</v>
      </c>
      <c r="AL92" s="4">
        <f t="shared" ca="1" si="14"/>
        <v>0.12596489173995873</v>
      </c>
      <c r="AM92" s="4">
        <f t="shared" ca="1" si="14"/>
        <v>0.12607476945394813</v>
      </c>
      <c r="AN92" s="4">
        <f t="shared" ca="1" si="14"/>
        <v>0.12618474301299301</v>
      </c>
      <c r="AO92" s="4">
        <f t="shared" ca="1" si="14"/>
        <v>0.1262948125006978</v>
      </c>
      <c r="AP92" s="4">
        <f t="shared" ca="1" si="14"/>
        <v>0.12640497800073999</v>
      </c>
      <c r="AQ92" s="4">
        <f t="shared" ca="1" si="14"/>
        <v>0.12651523959687011</v>
      </c>
      <c r="AR92" s="4">
        <f t="shared" ca="1" si="14"/>
        <v>0.1266255973729116</v>
      </c>
      <c r="AS92" s="4">
        <f t="shared" ca="1" si="14"/>
        <v>0.12673605141276106</v>
      </c>
      <c r="AT92" s="4">
        <f t="shared" ca="1" si="14"/>
        <v>0.12684660180038829</v>
      </c>
      <c r="AU92" s="4">
        <f t="shared" ca="1" si="14"/>
        <v>0.1269572486198364</v>
      </c>
      <c r="AV92" s="4">
        <f t="shared" ca="1" si="14"/>
        <v>0.12706799195522173</v>
      </c>
      <c r="AW92" s="4">
        <f t="shared" ca="1" si="14"/>
        <v>0.12717883189073398</v>
      </c>
      <c r="AX92" s="4">
        <f t="shared" ca="1" si="14"/>
        <v>0.12728976851063628</v>
      </c>
      <c r="AY92" s="4">
        <f t="shared" ca="1" si="14"/>
        <v>0.12740080189926542</v>
      </c>
      <c r="AZ92" s="4">
        <f t="shared" ca="1" si="6"/>
        <v>0.1275119321410316</v>
      </c>
      <c r="BA92" s="4">
        <f t="shared" ca="1" si="13"/>
        <v>0.12762315932041865</v>
      </c>
      <c r="BB92" s="4">
        <f t="shared" ca="1" si="13"/>
        <v>0.12773448352198408</v>
      </c>
      <c r="BC92" s="4">
        <f t="shared" ca="1" si="13"/>
        <v>0.12784590483035935</v>
      </c>
      <c r="BD92" s="4">
        <f t="shared" ca="1" si="13"/>
        <v>0.12795742333024954</v>
      </c>
      <c r="BE92" s="4">
        <f t="shared" ca="1" si="13"/>
        <v>0.12806903910643364</v>
      </c>
      <c r="BF92" s="4">
        <f t="shared" ca="1" si="13"/>
        <v>0.12818075224376463</v>
      </c>
      <c r="BG92" s="4">
        <f t="shared" ca="1" si="13"/>
        <v>0.12829256282716961</v>
      </c>
      <c r="BH92" s="4">
        <f t="shared" ca="1" si="13"/>
        <v>0.12840447094164958</v>
      </c>
      <c r="BI92" s="4">
        <f t="shared" ca="1" si="13"/>
        <v>0.12851647667227981</v>
      </c>
      <c r="BJ92" s="4">
        <f t="shared" ca="1" si="13"/>
        <v>0.12862858010420961</v>
      </c>
      <c r="BK92" s="4">
        <f t="shared" ca="1" si="13"/>
        <v>0.12874078132266287</v>
      </c>
      <c r="BL92" s="4">
        <f t="shared" ca="1" si="13"/>
        <v>0.12885308041293755</v>
      </c>
      <c r="BM92" s="4">
        <f t="shared" ca="1" si="13"/>
        <v>0.1289654774604061</v>
      </c>
      <c r="BN92" s="4">
        <f t="shared" ca="1" si="13"/>
        <v>0.12907797255051542</v>
      </c>
      <c r="BO92" s="4">
        <f t="shared" ca="1" si="13"/>
        <v>0.12919056576878704</v>
      </c>
    </row>
    <row r="93" spans="1:67" x14ac:dyDescent="0.2">
      <c r="A93" s="1">
        <v>90</v>
      </c>
      <c r="B93" s="4">
        <f>'Deaths female'!B93/'Counts female'!B93</f>
        <v>0.17006343636118235</v>
      </c>
      <c r="C93" s="4">
        <f>'Deaths female'!C93/(0.5*('Counts female'!C93+'Counts female'!B93))</f>
        <v>0.16978827361563517</v>
      </c>
      <c r="D93" s="4">
        <f>'Deaths female'!D93/(0.5*('Counts female'!D93+'Counts female'!C93))</f>
        <v>0.16650679720834849</v>
      </c>
      <c r="E93" s="4">
        <f>'Deaths female'!E93/(0.5*('Counts female'!E93+'Counts female'!D93))</f>
        <v>0.1714575797956723</v>
      </c>
      <c r="F93" s="4">
        <f>'Deaths female'!F93/(0.5*('Counts female'!F93+'Counts female'!E93))</f>
        <v>0.15901950415279809</v>
      </c>
      <c r="G93" s="4">
        <f>'Deaths female'!G93/(0.5*('Counts female'!G93+'Counts female'!F93))</f>
        <v>0.1576444082858752</v>
      </c>
      <c r="H93" s="4">
        <f>'Deaths female'!H93/(0.5*('Counts female'!H93+'Counts female'!G93))</f>
        <v>0.15795608480609899</v>
      </c>
      <c r="I93" s="4">
        <f>'Deaths female'!I93/(0.5*('Counts female'!I93+'Counts female'!H93))</f>
        <v>0.14826977291737661</v>
      </c>
      <c r="J93" s="4">
        <f>'Deaths female'!J93/(0.5*('Counts female'!J93+'Counts female'!I93))</f>
        <v>0.1548526461965746</v>
      </c>
      <c r="K93" s="4">
        <f>'Deaths female'!K93/(0.5*('Counts female'!K93+'Counts female'!J93))</f>
        <v>0.14454854939294429</v>
      </c>
      <c r="L93" s="4">
        <f>'Deaths female'!L93/(0.5*('Counts female'!L93+'Counts female'!K93))</f>
        <v>0.15435253820011238</v>
      </c>
      <c r="M93" s="4">
        <f>'Deaths female'!M93/(0.5*('Counts female'!M93+'Counts female'!L93))</f>
        <v>0.13930785376092156</v>
      </c>
      <c r="N93" s="4">
        <f>'Deaths female'!N93/(0.5*('Counts female'!N93+'Counts female'!M93))</f>
        <v>0.14960250542038064</v>
      </c>
      <c r="O93" s="4">
        <f>'Deaths female'!O93/(0.5*('Counts female'!O93+'Counts female'!N93))</f>
        <v>0.14634947447447447</v>
      </c>
      <c r="P93" s="4">
        <f>'Deaths female'!P93/(0.5*('Counts female'!P93+'Counts female'!O93))</f>
        <v>0.14157468052947372</v>
      </c>
      <c r="Q93" s="4">
        <f>'Deaths female'!Q93/(0.5*('Counts female'!Q93+'Counts female'!P93))</f>
        <v>0.14320029563932002</v>
      </c>
      <c r="R93" s="4">
        <f>'Deaths female'!R93/(0.5*('Counts female'!R93+'Counts female'!Q93))</f>
        <v>0.15026243671327047</v>
      </c>
      <c r="S93" s="4">
        <f>'Deaths female'!S93/(0.5*('Counts female'!S93+'Counts female'!R93))</f>
        <v>0.14399479928490166</v>
      </c>
      <c r="T93" s="4">
        <f>'Deaths female'!T93/(0.5*('Counts female'!T93+'Counts female'!S93))</f>
        <v>0.14884060284092204</v>
      </c>
      <c r="U93" s="4">
        <f>'Deaths female'!U93/(0.5*('Counts female'!U93+'Counts female'!T93))</f>
        <v>0.14574356455537943</v>
      </c>
      <c r="V93" s="4">
        <f>'Deaths female'!V93/(0.5*('Counts female'!V93+'Counts female'!U93))</f>
        <v>0.15597807170205361</v>
      </c>
      <c r="W93" s="4">
        <f>'Deaths female'!W93/(0.5*('Counts female'!W93+'Counts female'!V93))</f>
        <v>0.1485987492262705</v>
      </c>
      <c r="X93" s="4">
        <f>'Deaths female'!X93/(0.5*('Counts female'!X93+'Counts female'!W93))</f>
        <v>0.15371801990347242</v>
      </c>
      <c r="Y93" s="4">
        <f>'Deaths female'!Y93/(0.5*('Counts female'!Y93+'Counts female'!X93))</f>
        <v>0.14960157655727874</v>
      </c>
      <c r="Z93" s="4">
        <f>'Deaths female'!Z93/(0.5*('Counts female'!Z93+'Counts female'!Y93))</f>
        <v>0.1528700647318558</v>
      </c>
      <c r="AA93" s="4">
        <f ca="1">'Deaths female'!AA93/(0.5*('Counts female'!AA93+'Counts female'!Z93))</f>
        <v>0.15006671102762081</v>
      </c>
      <c r="AH93" cm="1">
        <f t="array" aca="1" ref="AH93:AI93" ca="1">LINEST(LOG10( INDIRECT( AH$1 &amp; ROW() ):U93),INDIRECT( AH$1 &amp; "$2"):U$2,TRUE,FALSE)</f>
        <v>-4.0438156097574404E-4</v>
      </c>
      <c r="AI93">
        <f ca="1"/>
        <v>-2.0247649680469104E-2</v>
      </c>
      <c r="AK93" s="4">
        <f t="shared" ca="1" si="14"/>
        <v>0.14824813153001185</v>
      </c>
      <c r="AL93" s="4">
        <f t="shared" ca="1" si="14"/>
        <v>0.14811015853670828</v>
      </c>
      <c r="AM93" s="4">
        <f t="shared" ca="1" si="14"/>
        <v>0.1479723139534338</v>
      </c>
      <c r="AN93" s="4">
        <f t="shared" ca="1" si="14"/>
        <v>0.14783459766067855</v>
      </c>
      <c r="AO93" s="4">
        <f t="shared" ca="1" si="14"/>
        <v>0.14769700953904386</v>
      </c>
      <c r="AP93" s="4">
        <f t="shared" ca="1" si="14"/>
        <v>0.14755954946924216</v>
      </c>
      <c r="AQ93" s="4">
        <f t="shared" ca="1" si="14"/>
        <v>0.14742221733209698</v>
      </c>
      <c r="AR93" s="4">
        <f t="shared" ca="1" si="14"/>
        <v>0.14728501300854277</v>
      </c>
      <c r="AS93" s="4">
        <f t="shared" ca="1" si="14"/>
        <v>0.14714793637962464</v>
      </c>
      <c r="AT93" s="4">
        <f t="shared" ca="1" si="14"/>
        <v>0.14701098732649862</v>
      </c>
      <c r="AU93" s="4">
        <f t="shared" ca="1" si="14"/>
        <v>0.14687416573043122</v>
      </c>
      <c r="AV93" s="4">
        <f t="shared" ca="1" si="14"/>
        <v>0.14673747147279945</v>
      </c>
      <c r="AW93" s="4">
        <f t="shared" ca="1" si="14"/>
        <v>0.1466009044350908</v>
      </c>
      <c r="AX93" s="4">
        <f t="shared" ca="1" si="14"/>
        <v>0.14646446449890302</v>
      </c>
      <c r="AY93" s="4">
        <f t="shared" ca="1" si="14"/>
        <v>0.14632815154594395</v>
      </c>
      <c r="AZ93" s="4">
        <f t="shared" ca="1" si="6"/>
        <v>0.14619196545803176</v>
      </c>
      <c r="BA93" s="4">
        <f t="shared" ca="1" si="13"/>
        <v>0.14605590611709435</v>
      </c>
      <c r="BB93" s="4">
        <f t="shared" ca="1" si="13"/>
        <v>0.14591997340516966</v>
      </c>
      <c r="BC93" s="4">
        <f t="shared" ca="1" si="13"/>
        <v>0.14578416720440548</v>
      </c>
      <c r="BD93" s="4">
        <f t="shared" ca="1" si="13"/>
        <v>0.14564848739705907</v>
      </c>
      <c r="BE93" s="4">
        <f t="shared" ca="1" si="13"/>
        <v>0.14551293386549743</v>
      </c>
      <c r="BF93" s="4">
        <f t="shared" ca="1" si="13"/>
        <v>0.14537750649219697</v>
      </c>
      <c r="BG93" s="4">
        <f t="shared" ca="1" si="13"/>
        <v>0.14524220515974365</v>
      </c>
      <c r="BH93" s="4">
        <f t="shared" ca="1" si="13"/>
        <v>0.14510702975083239</v>
      </c>
      <c r="BI93" s="4">
        <f t="shared" ca="1" si="13"/>
        <v>0.14497198014826751</v>
      </c>
      <c r="BJ93" s="4">
        <f t="shared" ca="1" si="13"/>
        <v>0.14483705623496243</v>
      </c>
      <c r="BK93" s="4">
        <f t="shared" ca="1" si="13"/>
        <v>0.1447022578939394</v>
      </c>
      <c r="BL93" s="4">
        <f t="shared" ca="1" si="13"/>
        <v>0.14456758500832953</v>
      </c>
      <c r="BM93" s="4">
        <f t="shared" ca="1" si="13"/>
        <v>0.14443303746137295</v>
      </c>
      <c r="BN93" s="4">
        <f t="shared" ca="1" si="13"/>
        <v>0.14429861513641817</v>
      </c>
      <c r="BO93" s="4">
        <f t="shared" ca="1" si="13"/>
        <v>0.14416431791692233</v>
      </c>
    </row>
    <row r="94" spans="1:67" x14ac:dyDescent="0.2">
      <c r="A94" s="1">
        <v>91</v>
      </c>
      <c r="B94" s="4">
        <f>'Deaths female'!B94/'Counts female'!B94</f>
        <v>0.178752924094539</v>
      </c>
      <c r="C94" s="4">
        <f>'Deaths female'!C94/(0.5*('Counts female'!C94+'Counts female'!B94))</f>
        <v>0.18262626262626264</v>
      </c>
      <c r="D94" s="4">
        <f>'Deaths female'!D94/(0.5*('Counts female'!D94+'Counts female'!C94))</f>
        <v>0.19441951537896712</v>
      </c>
      <c r="E94" s="4">
        <f>'Deaths female'!E94/(0.5*('Counts female'!E94+'Counts female'!D94))</f>
        <v>0.18167337023615149</v>
      </c>
      <c r="F94" s="4">
        <f>'Deaths female'!F94/(0.5*('Counts female'!F94+'Counts female'!E94))</f>
        <v>0.17350937939956623</v>
      </c>
      <c r="G94" s="4">
        <f>'Deaths female'!G94/(0.5*('Counts female'!G94+'Counts female'!F94))</f>
        <v>0.17966955619767355</v>
      </c>
      <c r="H94" s="4">
        <f>'Deaths female'!H94/(0.5*('Counts female'!H94+'Counts female'!G94))</f>
        <v>0.1715835624582002</v>
      </c>
      <c r="I94" s="4">
        <f>'Deaths female'!I94/(0.5*('Counts female'!I94+'Counts female'!H94))</f>
        <v>0.16903828197945844</v>
      </c>
      <c r="J94" s="4">
        <f>'Deaths female'!J94/(0.5*('Counts female'!J94+'Counts female'!I94))</f>
        <v>0.17103145574250184</v>
      </c>
      <c r="K94" s="4">
        <f>'Deaths female'!K94/(0.5*('Counts female'!K94+'Counts female'!J94))</f>
        <v>0.16514094739901192</v>
      </c>
      <c r="L94" s="4">
        <f>'Deaths female'!L94/(0.5*('Counts female'!L94+'Counts female'!K94))</f>
        <v>0.15480357837417347</v>
      </c>
      <c r="M94" s="4">
        <f>'Deaths female'!M94/(0.5*('Counts female'!M94+'Counts female'!L94))</f>
        <v>0.16756909016932178</v>
      </c>
      <c r="N94" s="4">
        <f>'Deaths female'!N94/(0.5*('Counts female'!N94+'Counts female'!M94))</f>
        <v>0.16513656839824373</v>
      </c>
      <c r="O94" s="4">
        <f>'Deaths female'!O94/(0.5*('Counts female'!O94+'Counts female'!N94))</f>
        <v>0.16278153153153152</v>
      </c>
      <c r="P94" s="4">
        <f>'Deaths female'!P94/(0.5*('Counts female'!P94+'Counts female'!O94))</f>
        <v>0.16401898647350949</v>
      </c>
      <c r="Q94" s="4">
        <f>'Deaths female'!Q94/(0.5*('Counts female'!Q94+'Counts female'!P94))</f>
        <v>0.16750902527075812</v>
      </c>
      <c r="R94" s="4">
        <f>'Deaths female'!R94/(0.5*('Counts female'!R94+'Counts female'!Q94))</f>
        <v>0.16399277374821367</v>
      </c>
      <c r="S94" s="4">
        <f>'Deaths female'!S94/(0.5*('Counts female'!S94+'Counts female'!R94))</f>
        <v>0.16362451108213821</v>
      </c>
      <c r="T94" s="4">
        <f>'Deaths female'!T94/(0.5*('Counts female'!T94+'Counts female'!S94))</f>
        <v>0.16714697406340057</v>
      </c>
      <c r="U94" s="4">
        <f>'Deaths female'!U94/(0.5*('Counts female'!U94+'Counts female'!T94))</f>
        <v>0.16014510149102451</v>
      </c>
      <c r="V94" s="4">
        <f>'Deaths female'!V94/(0.5*('Counts female'!V94+'Counts female'!U94))</f>
        <v>0.17288534448947576</v>
      </c>
      <c r="W94" s="4">
        <f>'Deaths female'!W94/(0.5*('Counts female'!W94+'Counts female'!V94))</f>
        <v>0.16950281906714507</v>
      </c>
      <c r="X94" s="4">
        <f>'Deaths female'!X94/(0.5*('Counts female'!X94+'Counts female'!W94))</f>
        <v>0.17756397340318356</v>
      </c>
      <c r="Y94" s="4">
        <f>'Deaths female'!Y94/(0.5*('Counts female'!Y94+'Counts female'!X94))</f>
        <v>0.17435278134198806</v>
      </c>
      <c r="Z94" s="4">
        <f>'Deaths female'!Z94/(0.5*('Counts female'!Z94+'Counts female'!Y94))</f>
        <v>0.16611713775137801</v>
      </c>
      <c r="AA94" s="4">
        <f ca="1">'Deaths female'!AA94/(0.5*('Counts female'!AA94+'Counts female'!Z94))</f>
        <v>0.1662083354799232</v>
      </c>
      <c r="AH94" cm="1">
        <f t="array" aca="1" ref="AH94:AI94" ca="1">LINEST(LOG10( INDIRECT( AH$1 &amp; ROW() ):U94),INDIRECT( AH$1 &amp; "$2"):U$2,TRUE,FALSE)</f>
        <v>7.50027790592706E-4</v>
      </c>
      <c r="AI94">
        <f ca="1"/>
        <v>-2.2970668962054814</v>
      </c>
      <c r="AK94" s="4">
        <f t="shared" ca="1" si="14"/>
        <v>0.15958375690677665</v>
      </c>
      <c r="AL94" s="4">
        <f t="shared" ca="1" si="14"/>
        <v>0.15985959662280083</v>
      </c>
      <c r="AM94" s="4">
        <f t="shared" ca="1" si="14"/>
        <v>0.1601359131263779</v>
      </c>
      <c r="AN94" s="4">
        <f t="shared" ca="1" si="14"/>
        <v>0.16041270724163273</v>
      </c>
      <c r="AO94" s="4">
        <f t="shared" ca="1" si="14"/>
        <v>0.16068997979411467</v>
      </c>
      <c r="AP94" s="4">
        <f t="shared" ca="1" si="14"/>
        <v>0.16096773161080002</v>
      </c>
      <c r="AQ94" s="4">
        <f t="shared" ca="1" si="14"/>
        <v>0.16124596352009463</v>
      </c>
      <c r="AR94" s="4">
        <f t="shared" ca="1" si="14"/>
        <v>0.16152467635183609</v>
      </c>
      <c r="AS94" s="4">
        <f t="shared" ca="1" si="14"/>
        <v>0.16180387093729645</v>
      </c>
      <c r="AT94" s="4">
        <f t="shared" ca="1" si="14"/>
        <v>0.16208354810918449</v>
      </c>
      <c r="AU94" s="4">
        <f t="shared" ca="1" si="14"/>
        <v>0.16236370870164848</v>
      </c>
      <c r="AV94" s="4">
        <f t="shared" ca="1" si="14"/>
        <v>0.16264435355027831</v>
      </c>
      <c r="AW94" s="4">
        <f t="shared" ca="1" si="14"/>
        <v>0.1629254834921085</v>
      </c>
      <c r="AX94" s="4">
        <f t="shared" ca="1" si="14"/>
        <v>0.16320709936562008</v>
      </c>
      <c r="AY94" s="4">
        <f t="shared" ca="1" si="14"/>
        <v>0.16348920201074357</v>
      </c>
      <c r="AZ94" s="4">
        <f t="shared" ca="1" si="6"/>
        <v>0.16377179226886118</v>
      </c>
      <c r="BA94" s="4">
        <f t="shared" ca="1" si="13"/>
        <v>0.16405487098280952</v>
      </c>
      <c r="BB94" s="4">
        <f t="shared" ca="1" si="13"/>
        <v>0.16433843899688194</v>
      </c>
      <c r="BC94" s="4">
        <f t="shared" ca="1" si="13"/>
        <v>0.16462249715683136</v>
      </c>
      <c r="BD94" s="4">
        <f t="shared" ca="1" si="13"/>
        <v>0.16490704630987241</v>
      </c>
      <c r="BE94" s="4">
        <f t="shared" ca="1" si="13"/>
        <v>0.16519208730468418</v>
      </c>
      <c r="BF94" s="4">
        <f t="shared" ca="1" si="13"/>
        <v>0.16547762099141261</v>
      </c>
      <c r="BG94" s="4">
        <f t="shared" ca="1" si="13"/>
        <v>0.16576364822167314</v>
      </c>
      <c r="BH94" s="4">
        <f t="shared" ca="1" si="13"/>
        <v>0.16605016984855342</v>
      </c>
      <c r="BI94" s="4">
        <f t="shared" ca="1" si="13"/>
        <v>0.16633718672661546</v>
      </c>
      <c r="BJ94" s="4">
        <f t="shared" ca="1" si="13"/>
        <v>0.16662469971189836</v>
      </c>
      <c r="BK94" s="4">
        <f t="shared" ca="1" si="13"/>
        <v>0.16691270966192101</v>
      </c>
      <c r="BL94" s="4">
        <f t="shared" ca="1" si="13"/>
        <v>0.16720121743568439</v>
      </c>
      <c r="BM94" s="4">
        <f t="shared" ca="1" si="13"/>
        <v>0.16749022389367427</v>
      </c>
      <c r="BN94" s="4">
        <f t="shared" ca="1" si="13"/>
        <v>0.16777972989786394</v>
      </c>
      <c r="BO94" s="4">
        <f t="shared" ca="1" si="13"/>
        <v>0.1680697363117164</v>
      </c>
    </row>
    <row r="95" spans="1:67" x14ac:dyDescent="0.2">
      <c r="A95" s="1">
        <v>92</v>
      </c>
      <c r="B95" s="4">
        <f>'Deaths female'!B95/'Counts female'!B95</f>
        <v>0.21054800164812526</v>
      </c>
      <c r="C95" s="4">
        <f>'Deaths female'!C95/(0.5*('Counts female'!C95+'Counts female'!B95))</f>
        <v>0.19490799092513234</v>
      </c>
      <c r="D95" s="4">
        <f>'Deaths female'!D95/(0.5*('Counts female'!D95+'Counts female'!C95))</f>
        <v>0.21914132379248658</v>
      </c>
      <c r="E95" s="4">
        <f>'Deaths female'!E95/(0.5*('Counts female'!E95+'Counts female'!D95))</f>
        <v>0.2050301810865191</v>
      </c>
      <c r="F95" s="4">
        <f>'Deaths female'!F95/(0.5*('Counts female'!F95+'Counts female'!E95))</f>
        <v>0.19657869012707721</v>
      </c>
      <c r="G95" s="4">
        <f>'Deaths female'!G95/(0.5*('Counts female'!G95+'Counts female'!F95))</f>
        <v>0.19382400742976549</v>
      </c>
      <c r="H95" s="4">
        <f>'Deaths female'!H95/(0.5*('Counts female'!H95+'Counts female'!G95))</f>
        <v>0.18753363228699552</v>
      </c>
      <c r="I95" s="4">
        <f>'Deaths female'!I95/(0.5*('Counts female'!I95+'Counts female'!H95))</f>
        <v>0.18047337278106509</v>
      </c>
      <c r="J95" s="4">
        <f>'Deaths female'!J95/(0.5*('Counts female'!J95+'Counts female'!I95))</f>
        <v>0.18482323800945732</v>
      </c>
      <c r="K95" s="4">
        <f>'Deaths female'!K95/(0.5*('Counts female'!K95+'Counts female'!J95))</f>
        <v>0.17544321572757593</v>
      </c>
      <c r="L95" s="4">
        <f>'Deaths female'!L95/(0.5*('Counts female'!L95+'Counts female'!K95))</f>
        <v>0.18561182351662683</v>
      </c>
      <c r="M95" s="4">
        <f>'Deaths female'!M95/(0.5*('Counts female'!M95+'Counts female'!L95))</f>
        <v>0.17288020965423959</v>
      </c>
      <c r="N95" s="4">
        <f>'Deaths female'!N95/(0.5*('Counts female'!N95+'Counts female'!M95))</f>
        <v>0.19881117051104713</v>
      </c>
      <c r="O95" s="4">
        <f>'Deaths female'!O95/(0.5*('Counts female'!O95+'Counts female'!N95))</f>
        <v>0.17964969672187009</v>
      </c>
      <c r="P95" s="4">
        <f>'Deaths female'!P95/(0.5*('Counts female'!P95+'Counts female'!O95))</f>
        <v>0.17082089301888692</v>
      </c>
      <c r="Q95" s="4">
        <f>'Deaths female'!Q95/(0.5*('Counts female'!Q95+'Counts female'!P95))</f>
        <v>0.19030473634250925</v>
      </c>
      <c r="R95" s="4">
        <f>'Deaths female'!R95/(0.5*('Counts female'!R95+'Counts female'!Q95))</f>
        <v>0.18688419705694179</v>
      </c>
      <c r="S95" s="4">
        <f>'Deaths female'!S95/(0.5*('Counts female'!S95+'Counts female'!R95))</f>
        <v>0.1952385567076913</v>
      </c>
      <c r="T95" s="4">
        <f>'Deaths female'!T95/(0.5*('Counts female'!T95+'Counts female'!S95))</f>
        <v>0.18759967453213997</v>
      </c>
      <c r="U95" s="4">
        <f>'Deaths female'!U95/(0.5*('Counts female'!U95+'Counts female'!T95))</f>
        <v>0.18419172566084302</v>
      </c>
      <c r="V95" s="4">
        <f>'Deaths female'!V95/(0.5*('Counts female'!V95+'Counts female'!U95))</f>
        <v>0.19422002235350472</v>
      </c>
      <c r="W95" s="4">
        <f>'Deaths female'!W95/(0.5*('Counts female'!W95+'Counts female'!V95))</f>
        <v>0.18981962413825668</v>
      </c>
      <c r="X95" s="4">
        <f>'Deaths female'!X95/(0.5*('Counts female'!X95+'Counts female'!W95))</f>
        <v>0.18973186704559497</v>
      </c>
      <c r="Y95" s="4">
        <f>'Deaths female'!Y95/(0.5*('Counts female'!Y95+'Counts female'!X95))</f>
        <v>0.19029969771998845</v>
      </c>
      <c r="Z95" s="4">
        <f>'Deaths female'!Z95/(0.5*('Counts female'!Z95+'Counts female'!Y95))</f>
        <v>0.19451651569636003</v>
      </c>
      <c r="AA95" s="4">
        <f ca="1">'Deaths female'!AA95/(0.5*('Counts female'!AA95+'Counts female'!Z95))</f>
        <v>0.19400392616852258</v>
      </c>
      <c r="AH95" cm="1">
        <f t="array" aca="1" ref="AH95:AI95" ca="1">LINEST(LOG10( INDIRECT( AH$1 &amp; ROW() ):U95),INDIRECT( AH$1 &amp; "$2"):U$2,TRUE,FALSE)</f>
        <v>1.6809625834869131E-3</v>
      </c>
      <c r="AI95">
        <f ca="1"/>
        <v>-4.1191142105795029</v>
      </c>
      <c r="AK95" s="4">
        <f t="shared" ca="1" si="14"/>
        <v>0.17490851653831505</v>
      </c>
      <c r="AL95" s="4">
        <f t="shared" ca="1" si="14"/>
        <v>0.17558682220315996</v>
      </c>
      <c r="AM95" s="4">
        <f t="shared" ca="1" si="14"/>
        <v>0.17626775837785125</v>
      </c>
      <c r="AN95" s="4">
        <f t="shared" ca="1" si="14"/>
        <v>0.17695133526366286</v>
      </c>
      <c r="AO95" s="4">
        <f t="shared" ca="1" si="14"/>
        <v>0.17763756310143042</v>
      </c>
      <c r="AP95" s="4">
        <f t="shared" ca="1" si="14"/>
        <v>0.1783264521717037</v>
      </c>
      <c r="AQ95" s="4">
        <f t="shared" ca="1" si="14"/>
        <v>0.17901801279490087</v>
      </c>
      <c r="AR95" s="4">
        <f t="shared" ca="1" si="14"/>
        <v>0.17971225533146412</v>
      </c>
      <c r="AS95" s="4">
        <f t="shared" ca="1" si="14"/>
        <v>0.18040919018201321</v>
      </c>
      <c r="AT95" s="4">
        <f t="shared" ca="1" si="14"/>
        <v>0.18110882778750248</v>
      </c>
      <c r="AU95" s="4">
        <f t="shared" ca="1" si="14"/>
        <v>0.18181117862937674</v>
      </c>
      <c r="AV95" s="4">
        <f t="shared" ca="1" si="14"/>
        <v>0.18251625322972889</v>
      </c>
      <c r="AW95" s="4">
        <f t="shared" ca="1" si="14"/>
        <v>0.18322406215145676</v>
      </c>
      <c r="AX95" s="4">
        <f t="shared" ca="1" si="14"/>
        <v>0.18393461599842154</v>
      </c>
      <c r="AY95" s="4">
        <f t="shared" ca="1" si="14"/>
        <v>0.18464792541560754</v>
      </c>
      <c r="AZ95" s="4">
        <f t="shared" ca="1" si="6"/>
        <v>0.18536400108928031</v>
      </c>
      <c r="BA95" s="4">
        <f t="shared" ca="1" si="13"/>
        <v>0.18608285374714734</v>
      </c>
      <c r="BB95" s="4">
        <f t="shared" ca="1" si="13"/>
        <v>0.18680449415851952</v>
      </c>
      <c r="BC95" s="4">
        <f t="shared" ca="1" si="13"/>
        <v>0.18752893313447103</v>
      </c>
      <c r="BD95" s="4">
        <f t="shared" ca="1" si="13"/>
        <v>0.18825618152800241</v>
      </c>
      <c r="BE95" s="4">
        <f t="shared" ca="1" si="13"/>
        <v>0.1889862502342024</v>
      </c>
      <c r="BF95" s="4">
        <f t="shared" ca="1" si="13"/>
        <v>0.1897191501904123</v>
      </c>
      <c r="BG95" s="4">
        <f t="shared" ca="1" si="13"/>
        <v>0.19045489237638832</v>
      </c>
      <c r="BH95" s="4">
        <f t="shared" ca="1" si="13"/>
        <v>0.19119348781446702</v>
      </c>
      <c r="BI95" s="4">
        <f t="shared" ca="1" si="13"/>
        <v>0.19193494756973062</v>
      </c>
      <c r="BJ95" s="4">
        <f t="shared" ca="1" si="13"/>
        <v>0.19267928275017196</v>
      </c>
      <c r="BK95" s="4">
        <f t="shared" ca="1" si="13"/>
        <v>0.19342650450686139</v>
      </c>
      <c r="BL95" s="4">
        <f t="shared" ca="1" si="13"/>
        <v>0.1941766240341137</v>
      </c>
      <c r="BM95" s="4">
        <f t="shared" ca="1" si="13"/>
        <v>0.19492965256965647</v>
      </c>
      <c r="BN95" s="4">
        <f t="shared" ca="1" si="13"/>
        <v>0.19568560139479727</v>
      </c>
      <c r="BO95" s="4">
        <f t="shared" ca="1" si="13"/>
        <v>0.1964444818345932</v>
      </c>
    </row>
    <row r="96" spans="1:67" x14ac:dyDescent="0.2">
      <c r="A96" s="1">
        <v>93</v>
      </c>
      <c r="B96" s="4">
        <f>'Deaths female'!B96/'Counts female'!B96</f>
        <v>0.2169898430286242</v>
      </c>
      <c r="C96" s="4">
        <f>'Deaths female'!C96/(0.5*('Counts female'!C96+'Counts female'!B96))</f>
        <v>0.22853031591340178</v>
      </c>
      <c r="D96" s="4">
        <f>'Deaths female'!D96/(0.5*('Counts female'!D96+'Counts female'!C96))</f>
        <v>0.22764537654909436</v>
      </c>
      <c r="E96" s="4">
        <f>'Deaths female'!E96/(0.5*('Counts female'!E96+'Counts female'!D96))</f>
        <v>0.22616575420049084</v>
      </c>
      <c r="F96" s="4">
        <f>'Deaths female'!F96/(0.5*('Counts female'!F96+'Counts female'!E96))</f>
        <v>0.21701102801368996</v>
      </c>
      <c r="G96" s="4">
        <f>'Deaths female'!G96/(0.5*('Counts female'!G96+'Counts female'!F96))</f>
        <v>0.21146822498173851</v>
      </c>
      <c r="H96" s="4">
        <f>'Deaths female'!H96/(0.5*('Counts female'!H96+'Counts female'!G96))</f>
        <v>0.21534195933456562</v>
      </c>
      <c r="I96" s="4">
        <f>'Deaths female'!I96/(0.5*('Counts female'!I96+'Counts female'!H96))</f>
        <v>0.19834162520729684</v>
      </c>
      <c r="J96" s="4">
        <f>'Deaths female'!J96/(0.5*('Counts female'!J96+'Counts female'!I96))</f>
        <v>0.21000054887754541</v>
      </c>
      <c r="K96" s="4">
        <f>'Deaths female'!K96/(0.5*('Counts female'!K96+'Counts female'!J96))</f>
        <v>0.19965709861180245</v>
      </c>
      <c r="L96" s="4">
        <f>'Deaths female'!L96/(0.5*('Counts female'!L96+'Counts female'!K96))</f>
        <v>0.20505934797787206</v>
      </c>
      <c r="M96" s="4">
        <f>'Deaths female'!M96/(0.5*('Counts female'!M96+'Counts female'!L96))</f>
        <v>0.19961856325492688</v>
      </c>
      <c r="N96" s="4">
        <f>'Deaths female'!N96/(0.5*('Counts female'!N96+'Counts female'!M96))</f>
        <v>0.18986298547439992</v>
      </c>
      <c r="O96" s="4">
        <f>'Deaths female'!O96/(0.5*('Counts female'!O96+'Counts female'!N96))</f>
        <v>0.20854512982552548</v>
      </c>
      <c r="P96" s="4">
        <f>'Deaths female'!P96/(0.5*('Counts female'!P96+'Counts female'!O96))</f>
        <v>0.19686875416389074</v>
      </c>
      <c r="Q96" s="4">
        <f>'Deaths female'!Q96/(0.5*('Counts female'!Q96+'Counts female'!P96))</f>
        <v>0.20624285013891158</v>
      </c>
      <c r="R96" s="4">
        <f>'Deaths female'!R96/(0.5*('Counts female'!R96+'Counts female'!Q96))</f>
        <v>0.19650724985980933</v>
      </c>
      <c r="S96" s="4">
        <f>'Deaths female'!S96/(0.5*('Counts female'!S96+'Counts female'!R96))</f>
        <v>0.21348623492911284</v>
      </c>
      <c r="T96" s="4">
        <f>'Deaths female'!T96/(0.5*('Counts female'!T96+'Counts female'!S96))</f>
        <v>0.20974736423314103</v>
      </c>
      <c r="U96" s="4">
        <f>'Deaths female'!U96/(0.5*('Counts female'!U96+'Counts female'!T96))</f>
        <v>0.2040456639295013</v>
      </c>
      <c r="V96" s="4">
        <f>'Deaths female'!V96/(0.5*('Counts female'!V96+'Counts female'!U96))</f>
        <v>0.21959095801937567</v>
      </c>
      <c r="W96" s="4">
        <f>'Deaths female'!W96/(0.5*('Counts female'!W96+'Counts female'!V96))</f>
        <v>0.21368698595096611</v>
      </c>
      <c r="X96" s="4">
        <f>'Deaths female'!X96/(0.5*('Counts female'!X96+'Counts female'!W96))</f>
        <v>0.22186745580562262</v>
      </c>
      <c r="Y96" s="4">
        <f>'Deaths female'!Y96/(0.5*('Counts female'!Y96+'Counts female'!X96))</f>
        <v>0.21336598618631258</v>
      </c>
      <c r="Z96" s="4">
        <f>'Deaths female'!Z96/(0.5*('Counts female'!Z96+'Counts female'!Y96))</f>
        <v>0.22097074943966247</v>
      </c>
      <c r="AA96" s="4">
        <f ca="1">'Deaths female'!AA96/(0.5*('Counts female'!AA96+'Counts female'!Z96))</f>
        <v>0.22016766306925978</v>
      </c>
      <c r="AH96" cm="1">
        <f t="array" aca="1" ref="AH96:AI96" ca="1">LINEST(LOG10( INDIRECT( AH$1 &amp; ROW() ):U96),INDIRECT( AH$1 &amp; "$2"):U$2,TRUE,FALSE)</f>
        <v>1.9908171902896258E-3</v>
      </c>
      <c r="AI96">
        <f ca="1"/>
        <v>-4.7032563410381352</v>
      </c>
      <c r="AK96" s="4">
        <f t="shared" ca="1" si="14"/>
        <v>0.1898357662212676</v>
      </c>
      <c r="AL96" s="4">
        <f t="shared" ca="1" si="14"/>
        <v>0.19070797589512528</v>
      </c>
      <c r="AM96" s="4">
        <f t="shared" ca="1" si="14"/>
        <v>0.19158419297881071</v>
      </c>
      <c r="AN96" s="4">
        <f t="shared" ca="1" si="14"/>
        <v>0.19246443588456308</v>
      </c>
      <c r="AO96" s="4">
        <f t="shared" ca="1" si="14"/>
        <v>0.19334872310921836</v>
      </c>
      <c r="AP96" s="4">
        <f t="shared" ca="1" si="14"/>
        <v>0.19423707323459657</v>
      </c>
      <c r="AQ96" s="4">
        <f t="shared" ca="1" si="14"/>
        <v>0.19512950492789272</v>
      </c>
      <c r="AR96" s="4">
        <f t="shared" ca="1" si="14"/>
        <v>0.19602603694206983</v>
      </c>
      <c r="AS96" s="4">
        <f t="shared" ca="1" si="14"/>
        <v>0.19692668811625147</v>
      </c>
      <c r="AT96" s="4">
        <f t="shared" ca="1" si="14"/>
        <v>0.19783147737611934</v>
      </c>
      <c r="AU96" s="4">
        <f t="shared" ca="1" si="14"/>
        <v>0.19874042373430922</v>
      </c>
      <c r="AV96" s="4">
        <f t="shared" ca="1" si="14"/>
        <v>0.19965354629081228</v>
      </c>
      <c r="AW96" s="4">
        <f t="shared" ca="1" si="14"/>
        <v>0.20057086423337483</v>
      </c>
      <c r="AX96" s="4">
        <f t="shared" ca="1" si="14"/>
        <v>0.20149239683790249</v>
      </c>
      <c r="AY96" s="4">
        <f t="shared" ca="1" si="14"/>
        <v>0.20241816346886446</v>
      </c>
      <c r="AZ96" s="4">
        <f t="shared" ca="1" si="6"/>
        <v>0.2033481835797023</v>
      </c>
      <c r="BA96" s="4">
        <f t="shared" ca="1" si="13"/>
        <v>0.20428247671323602</v>
      </c>
      <c r="BB96" s="4">
        <f t="shared" ca="1" si="13"/>
        <v>0.20522106250207656</v>
      </c>
      <c r="BC96" s="4">
        <f t="shared" ca="1" si="13"/>
        <v>0.20616396066903733</v>
      </c>
      <c r="BD96" s="4">
        <f t="shared" ca="1" si="13"/>
        <v>0.20711119102755043</v>
      </c>
      <c r="BE96" s="4">
        <f t="shared" ca="1" si="13"/>
        <v>0.20806277348208066</v>
      </c>
      <c r="BF96" s="4">
        <f t="shared" ca="1" si="13"/>
        <v>0.20901872802854507</v>
      </c>
      <c r="BG96" s="4">
        <f t="shared" ca="1" si="13"/>
        <v>0.20997907475473296</v>
      </c>
      <c r="BH96" s="4">
        <f t="shared" ca="1" si="13"/>
        <v>0.21094383384072762</v>
      </c>
      <c r="BI96" s="4">
        <f t="shared" ca="1" si="13"/>
        <v>0.21191302555933189</v>
      </c>
      <c r="BJ96" s="4">
        <f t="shared" ca="1" si="13"/>
        <v>0.2128866702764918</v>
      </c>
      <c r="BK96" s="4">
        <f t="shared" ca="1" si="13"/>
        <v>0.21386478845172607</v>
      </c>
      <c r="BL96" s="4">
        <f t="shared" ca="1" si="13"/>
        <v>0.21484740063855576</v>
      </c>
      <c r="BM96" s="4">
        <f t="shared" ca="1" si="13"/>
        <v>0.21583452748493548</v>
      </c>
      <c r="BN96" s="4">
        <f t="shared" ca="1" si="13"/>
        <v>0.21682618973368942</v>
      </c>
      <c r="BO96" s="4">
        <f t="shared" ca="1" si="13"/>
        <v>0.21782240822294416</v>
      </c>
    </row>
    <row r="97" spans="1:67" x14ac:dyDescent="0.2">
      <c r="A97" s="1">
        <v>94</v>
      </c>
      <c r="B97" s="4">
        <f>'Deaths female'!B97/'Counts female'!B97</f>
        <v>0.24</v>
      </c>
      <c r="C97" s="4">
        <f>'Deaths female'!C97/(0.5*('Counts female'!C97+'Counts female'!B97))</f>
        <v>0.25096890879338557</v>
      </c>
      <c r="D97" s="4">
        <f>'Deaths female'!D97/(0.5*('Counts female'!D97+'Counts female'!C97))</f>
        <v>0.24756912150164878</v>
      </c>
      <c r="E97" s="4">
        <f>'Deaths female'!E97/(0.5*('Counts female'!E97+'Counts female'!D97))</f>
        <v>0.24530786960816595</v>
      </c>
      <c r="F97" s="4">
        <f>'Deaths female'!F97/(0.5*('Counts female'!F97+'Counts female'!E97))</f>
        <v>0.2256885205946868</v>
      </c>
      <c r="G97" s="4">
        <f>'Deaths female'!G97/(0.5*('Counts female'!G97+'Counts female'!F97))</f>
        <v>0.22952411783748786</v>
      </c>
      <c r="H97" s="4">
        <f>'Deaths female'!H97/(0.5*('Counts female'!H97+'Counts female'!G97))</f>
        <v>0.2405642098736728</v>
      </c>
      <c r="I97" s="4">
        <f>'Deaths female'!I97/(0.5*('Counts female'!I97+'Counts female'!H97))</f>
        <v>0.22241758241758242</v>
      </c>
      <c r="J97" s="4">
        <f>'Deaths female'!J97/(0.5*('Counts female'!J97+'Counts female'!I97))</f>
        <v>0.23161406923397748</v>
      </c>
      <c r="K97" s="4">
        <f>'Deaths female'!K97/(0.5*('Counts female'!K97+'Counts female'!J97))</f>
        <v>0.22307957285566654</v>
      </c>
      <c r="L97" s="4">
        <f>'Deaths female'!L97/(0.5*('Counts female'!L97+'Counts female'!K97))</f>
        <v>0.21798251699736368</v>
      </c>
      <c r="M97" s="4">
        <f>'Deaths female'!M97/(0.5*('Counts female'!M97+'Counts female'!L97))</f>
        <v>0.21340684461776374</v>
      </c>
      <c r="N97" s="4">
        <f>'Deaths female'!N97/(0.5*('Counts female'!N97+'Counts female'!M97))</f>
        <v>0.22319416832339298</v>
      </c>
      <c r="O97" s="4">
        <f>'Deaths female'!O97/(0.5*('Counts female'!O97+'Counts female'!N97))</f>
        <v>0.21007212776919112</v>
      </c>
      <c r="P97" s="4">
        <f>'Deaths female'!P97/(0.5*('Counts female'!P97+'Counts female'!O97))</f>
        <v>0.2279247871063611</v>
      </c>
      <c r="Q97" s="4">
        <f>'Deaths female'!Q97/(0.5*('Counts female'!Q97+'Counts female'!P97))</f>
        <v>0.22834563793282728</v>
      </c>
      <c r="R97" s="4">
        <f>'Deaths female'!R97/(0.5*('Counts female'!R97+'Counts female'!Q97))</f>
        <v>0.23067459503793317</v>
      </c>
      <c r="S97" s="4">
        <f>'Deaths female'!S97/(0.5*('Counts female'!S97+'Counts female'!R97))</f>
        <v>0.23133309741671301</v>
      </c>
      <c r="T97" s="4">
        <f>'Deaths female'!T97/(0.5*('Counts female'!T97+'Counts female'!S97))</f>
        <v>0.23402456611467501</v>
      </c>
      <c r="U97" s="4">
        <f>'Deaths female'!U97/(0.5*('Counts female'!U97+'Counts female'!T97))</f>
        <v>0.21704802615036459</v>
      </c>
      <c r="V97" s="4">
        <f>'Deaths female'!V97/(0.5*('Counts female'!V97+'Counts female'!U97))</f>
        <v>0.23689398918153784</v>
      </c>
      <c r="W97" s="4">
        <f>'Deaths female'!W97/(0.5*('Counts female'!W97+'Counts female'!V97))</f>
        <v>0.23392640517589972</v>
      </c>
      <c r="X97" s="4">
        <f>'Deaths female'!X97/(0.5*('Counts female'!X97+'Counts female'!W97))</f>
        <v>0.23792602972824184</v>
      </c>
      <c r="Y97" s="4">
        <f>'Deaths female'!Y97/(0.5*('Counts female'!Y97+'Counts female'!X97))</f>
        <v>0.23981005144440048</v>
      </c>
      <c r="Z97" s="4">
        <f>'Deaths female'!Z97/(0.5*('Counts female'!Z97+'Counts female'!Y97))</f>
        <v>0.23794212218649519</v>
      </c>
      <c r="AA97" s="4">
        <f ca="1">'Deaths female'!AA97/(0.5*('Counts female'!AA97+'Counts female'!Z97))</f>
        <v>0.23345321899182792</v>
      </c>
      <c r="AH97" cm="1">
        <f t="array" aca="1" ref="AH97:AI97" ca="1">LINEST(LOG10( INDIRECT( AH$1 &amp; ROW() ):U97),INDIRECT( AH$1 &amp; "$2"):U$2,TRUE,FALSE)</f>
        <v>2.8124190153586662E-3</v>
      </c>
      <c r="AI97">
        <f ca="1"/>
        <v>-6.3168060672906883</v>
      </c>
      <c r="AK97" s="4">
        <f t="shared" ca="1" si="14"/>
        <v>0.20325065948879381</v>
      </c>
      <c r="AL97" s="4">
        <f t="shared" ca="1" si="14"/>
        <v>0.20457114805810431</v>
      </c>
      <c r="AM97" s="4">
        <f t="shared" ca="1" si="14"/>
        <v>0.2059002156404722</v>
      </c>
      <c r="AN97" s="4">
        <f t="shared" ca="1" si="14"/>
        <v>0.2072379179724379</v>
      </c>
      <c r="AO97" s="4">
        <f t="shared" ca="1" si="14"/>
        <v>0.20858431115265483</v>
      </c>
      <c r="AP97" s="4">
        <f t="shared" ca="1" si="14"/>
        <v>0.20993945164423963</v>
      </c>
      <c r="AQ97" s="4">
        <f t="shared" ca="1" si="14"/>
        <v>0.21130339627714162</v>
      </c>
      <c r="AR97" s="4">
        <f t="shared" ca="1" si="14"/>
        <v>0.21267620225052516</v>
      </c>
      <c r="AS97" s="4">
        <f t="shared" ca="1" si="14"/>
        <v>0.21405792713517022</v>
      </c>
      <c r="AT97" s="4">
        <f t="shared" ca="1" si="14"/>
        <v>0.21544862887588398</v>
      </c>
      <c r="AU97" s="4">
        <f t="shared" ca="1" si="14"/>
        <v>0.2168483657939328</v>
      </c>
      <c r="AV97" s="4">
        <f t="shared" ca="1" si="14"/>
        <v>0.2182571965894867</v>
      </c>
      <c r="AW97" s="4">
        <f t="shared" ca="1" si="14"/>
        <v>0.21967518034408332</v>
      </c>
      <c r="AX97" s="4">
        <f t="shared" ca="1" si="14"/>
        <v>0.22110237652310274</v>
      </c>
      <c r="AY97" s="4">
        <f t="shared" ca="1" si="14"/>
        <v>0.22253884497826285</v>
      </c>
      <c r="AZ97" s="4">
        <f t="shared" ca="1" si="6"/>
        <v>0.22398464595012862</v>
      </c>
      <c r="BA97" s="4">
        <f t="shared" ca="1" si="13"/>
        <v>0.22543984007064027</v>
      </c>
      <c r="BB97" s="4">
        <f t="shared" ca="1" si="13"/>
        <v>0.22690448836565294</v>
      </c>
      <c r="BC97" s="4">
        <f t="shared" ca="1" si="13"/>
        <v>0.22837865225749809</v>
      </c>
      <c r="BD97" s="4">
        <f t="shared" ca="1" si="13"/>
        <v>0.22986239356755808</v>
      </c>
      <c r="BE97" s="4">
        <f t="shared" ca="1" si="13"/>
        <v>0.23135577451886094</v>
      </c>
      <c r="BF97" s="4">
        <f t="shared" ca="1" si="13"/>
        <v>0.2328588577386867</v>
      </c>
      <c r="BG97" s="4">
        <f t="shared" ca="1" si="13"/>
        <v>0.23437170626119588</v>
      </c>
      <c r="BH97" s="4">
        <f t="shared" ca="1" si="13"/>
        <v>0.23589438353007169</v>
      </c>
      <c r="BI97" s="4">
        <f t="shared" ca="1" si="13"/>
        <v>0.23742695340118292</v>
      </c>
      <c r="BJ97" s="4">
        <f t="shared" ca="1" si="13"/>
        <v>0.23896948014525857</v>
      </c>
      <c r="BK97" s="4">
        <f t="shared" ca="1" si="13"/>
        <v>0.24052202845058537</v>
      </c>
      <c r="BL97" s="4">
        <f t="shared" ca="1" si="13"/>
        <v>0.24208466342571947</v>
      </c>
      <c r="BM97" s="4">
        <f t="shared" ca="1" si="13"/>
        <v>0.24365745060221894</v>
      </c>
      <c r="BN97" s="4">
        <f t="shared" ca="1" si="13"/>
        <v>0.24524045593738891</v>
      </c>
      <c r="BO97" s="4">
        <f t="shared" ca="1" si="13"/>
        <v>0.24683374581704934</v>
      </c>
    </row>
    <row r="98" spans="1:67" x14ac:dyDescent="0.2">
      <c r="A98" s="1">
        <v>95</v>
      </c>
      <c r="B98" s="4">
        <f>'Deaths female'!B98/'Counts female'!B98</f>
        <v>0.26862026862026861</v>
      </c>
      <c r="C98" s="4">
        <f>'Deaths female'!C98/(0.5*('Counts female'!C98+'Counts female'!B98))</f>
        <v>0.27777777777777779</v>
      </c>
      <c r="D98" s="4">
        <f>'Deaths female'!D98/(0.5*('Counts female'!D98+'Counts female'!C98))</f>
        <v>0.27573001436093825</v>
      </c>
      <c r="E98" s="4">
        <f>'Deaths female'!E98/(0.5*('Counts female'!E98+'Counts female'!D98))</f>
        <v>0.28088183832963959</v>
      </c>
      <c r="F98" s="4">
        <f>'Deaths female'!F98/(0.5*('Counts female'!F98+'Counts female'!E98))</f>
        <v>0.26837568058076228</v>
      </c>
      <c r="G98" s="4">
        <f>'Deaths female'!G98/(0.5*('Counts female'!G98+'Counts female'!F98))</f>
        <v>0.25442161924640228</v>
      </c>
      <c r="H98" s="4">
        <f>'Deaths female'!H98/(0.5*('Counts female'!H98+'Counts female'!G98))</f>
        <v>0.26656561281940233</v>
      </c>
      <c r="I98" s="4">
        <f>'Deaths female'!I98/(0.5*('Counts female'!I98+'Counts female'!H98))</f>
        <v>0.26111577181208051</v>
      </c>
      <c r="J98" s="4">
        <f>'Deaths female'!J98/(0.5*('Counts female'!J98+'Counts female'!I98))</f>
        <v>0.26222397476340692</v>
      </c>
      <c r="K98" s="4">
        <f>'Deaths female'!K98/(0.5*('Counts female'!K98+'Counts female'!J98))</f>
        <v>0.24656766601288876</v>
      </c>
      <c r="L98" s="4">
        <f>'Deaths female'!L98/(0.5*('Counts female'!L98+'Counts female'!K98))</f>
        <v>0.24487946347652709</v>
      </c>
      <c r="M98" s="4">
        <f>'Deaths female'!M98/(0.5*('Counts female'!M98+'Counts female'!L98))</f>
        <v>0.24022146811930703</v>
      </c>
      <c r="N98" s="4">
        <f>'Deaths female'!N98/(0.5*('Counts female'!N98+'Counts female'!M98))</f>
        <v>0.2520395764624197</v>
      </c>
      <c r="O98" s="4">
        <f>'Deaths female'!O98/(0.5*('Counts female'!O98+'Counts female'!N98))</f>
        <v>0.25267116847593812</v>
      </c>
      <c r="P98" s="4">
        <f>'Deaths female'!P98/(0.5*('Counts female'!P98+'Counts female'!O98))</f>
        <v>0.2321219226260258</v>
      </c>
      <c r="Q98" s="4">
        <f>'Deaths female'!Q98/(0.5*('Counts female'!Q98+'Counts female'!P98))</f>
        <v>0.25452129622794717</v>
      </c>
      <c r="R98" s="4">
        <f>'Deaths female'!R98/(0.5*('Counts female'!R98+'Counts female'!Q98))</f>
        <v>0.25564716133789128</v>
      </c>
      <c r="S98" s="4">
        <f>'Deaths female'!S98/(0.5*('Counts female'!S98+'Counts female'!R98))</f>
        <v>0.25217333598778952</v>
      </c>
      <c r="T98" s="4">
        <f>'Deaths female'!T98/(0.5*('Counts female'!T98+'Counts female'!S98))</f>
        <v>0.2525</v>
      </c>
      <c r="U98" s="4">
        <f>'Deaths female'!U98/(0.5*('Counts female'!U98+'Counts female'!T98))</f>
        <v>0.23620208833257669</v>
      </c>
      <c r="V98" s="4">
        <f>'Deaths female'!V98/(0.5*('Counts female'!V98+'Counts female'!U98))</f>
        <v>0.25623007352462751</v>
      </c>
      <c r="W98" s="4">
        <f>'Deaths female'!W98/(0.5*('Counts female'!W98+'Counts female'!V98))</f>
        <v>0.25717475536875289</v>
      </c>
      <c r="X98" s="4">
        <f>'Deaths female'!X98/(0.5*('Counts female'!X98+'Counts female'!W98))</f>
        <v>0.26311958176163058</v>
      </c>
      <c r="Y98" s="4">
        <f>'Deaths female'!Y98/(0.5*('Counts female'!Y98+'Counts female'!X98))</f>
        <v>0.27250576226539347</v>
      </c>
      <c r="Z98" s="4">
        <f>'Deaths female'!Z98/(0.5*('Counts female'!Z98+'Counts female'!Y98))</f>
        <v>0.26028733016966782</v>
      </c>
      <c r="AA98" s="4">
        <f ca="1">'Deaths female'!AA98/(0.5*('Counts female'!AA98+'Counts female'!Z98))</f>
        <v>0.25398199433788471</v>
      </c>
      <c r="AH98" cm="1">
        <f t="array" aca="1" ref="AH98:AI98" ca="1">LINEST(LOG10( INDIRECT( AH$1 &amp; ROW() ):U98),INDIRECT( AH$1 &amp; "$2"):U$2,TRUE,FALSE)</f>
        <v>4.0572854039316772E-4</v>
      </c>
      <c r="AI98">
        <f ca="1"/>
        <v>-1.4243487295012689</v>
      </c>
      <c r="AK98" s="4">
        <f t="shared" ca="1" si="14"/>
        <v>0.24384190989215715</v>
      </c>
      <c r="AL98" s="4">
        <f t="shared" ca="1" si="14"/>
        <v>0.24406981941855568</v>
      </c>
      <c r="AM98" s="4">
        <f t="shared" ca="1" si="14"/>
        <v>0.24429794196310284</v>
      </c>
      <c r="AN98" s="4">
        <f t="shared" ca="1" si="14"/>
        <v>0.24452627772489854</v>
      </c>
      <c r="AO98" s="4">
        <f t="shared" ca="1" si="14"/>
        <v>0.2447548269032285</v>
      </c>
      <c r="AP98" s="4">
        <f t="shared" ca="1" si="14"/>
        <v>0.24498358969756487</v>
      </c>
      <c r="AQ98" s="4">
        <f t="shared" ca="1" si="14"/>
        <v>0.24521256630756627</v>
      </c>
      <c r="AR98" s="4">
        <f t="shared" ca="1" si="14"/>
        <v>0.24544175693307782</v>
      </c>
      <c r="AS98" s="4">
        <f t="shared" ca="1" si="14"/>
        <v>0.24567116177413142</v>
      </c>
      <c r="AT98" s="4">
        <f t="shared" ca="1" si="14"/>
        <v>0.24590078103094615</v>
      </c>
      <c r="AU98" s="4">
        <f t="shared" ca="1" si="14"/>
        <v>0.24613061490392787</v>
      </c>
      <c r="AV98" s="4">
        <f t="shared" ca="1" si="14"/>
        <v>0.24636066359367007</v>
      </c>
      <c r="AW98" s="4">
        <f t="shared" ca="1" si="14"/>
        <v>0.24659092730095342</v>
      </c>
      <c r="AX98" s="4">
        <f t="shared" ca="1" si="14"/>
        <v>0.2468214062267467</v>
      </c>
      <c r="AY98" s="4">
        <f t="shared" ca="1" si="14"/>
        <v>0.24705210057220611</v>
      </c>
      <c r="AZ98" s="4">
        <f t="shared" ca="1" si="6"/>
        <v>0.24728301053867607</v>
      </c>
      <c r="BA98" s="4">
        <f t="shared" ca="1" si="13"/>
        <v>0.24751413632768901</v>
      </c>
      <c r="BB98" s="4">
        <f t="shared" ca="1" si="13"/>
        <v>0.24774547814096604</v>
      </c>
      <c r="BC98" s="4">
        <f t="shared" ca="1" si="13"/>
        <v>0.24797703618041639</v>
      </c>
      <c r="BD98" s="4">
        <f t="shared" ca="1" si="13"/>
        <v>0.24820881064813843</v>
      </c>
      <c r="BE98" s="4">
        <f t="shared" ca="1" si="13"/>
        <v>0.24844080174641914</v>
      </c>
      <c r="BF98" s="4">
        <f t="shared" ca="1" si="13"/>
        <v>0.24867300967773467</v>
      </c>
      <c r="BG98" s="4">
        <f t="shared" ca="1" si="13"/>
        <v>0.24890543464475037</v>
      </c>
      <c r="BH98" s="4">
        <f t="shared" ca="1" si="13"/>
        <v>0.24913807685032116</v>
      </c>
      <c r="BI98" s="4">
        <f t="shared" ca="1" si="13"/>
        <v>0.24937093649749126</v>
      </c>
      <c r="BJ98" s="4">
        <f t="shared" ca="1" si="13"/>
        <v>0.24960401378949501</v>
      </c>
      <c r="BK98" s="4">
        <f t="shared" ca="1" si="13"/>
        <v>0.24983730892975645</v>
      </c>
      <c r="BL98" s="4">
        <f t="shared" ca="1" si="13"/>
        <v>0.25007082212189002</v>
      </c>
      <c r="BM98" s="4">
        <f t="shared" ca="1" si="13"/>
        <v>0.25030455356970011</v>
      </c>
      <c r="BN98" s="4">
        <f t="shared" ca="1" si="13"/>
        <v>0.25053850347718193</v>
      </c>
      <c r="BO98" s="4">
        <f t="shared" ca="1" si="13"/>
        <v>0.25077267204852111</v>
      </c>
    </row>
    <row r="99" spans="1:67" x14ac:dyDescent="0.2">
      <c r="A99" s="1">
        <v>96</v>
      </c>
      <c r="B99" s="4">
        <f>'Deaths female'!B99/'Counts female'!B99</f>
        <v>0.28956965718453681</v>
      </c>
      <c r="C99" s="4">
        <f>'Deaths female'!C99/(0.5*('Counts female'!C99+'Counts female'!B99))</f>
        <v>0.33501830224856194</v>
      </c>
      <c r="D99" s="4">
        <f>'Deaths female'!D99/(0.5*('Counts female'!D99+'Counts female'!C99))</f>
        <v>0.29423592493297585</v>
      </c>
      <c r="E99" s="4">
        <f>'Deaths female'!E99/(0.5*('Counts female'!E99+'Counts female'!D99))</f>
        <v>0.32585751978891819</v>
      </c>
      <c r="F99" s="4">
        <f>'Deaths female'!F99/(0.5*('Counts female'!F99+'Counts female'!E99))</f>
        <v>0.28180794595464048</v>
      </c>
      <c r="G99" s="4">
        <f>'Deaths female'!G99/(0.5*('Counts female'!G99+'Counts female'!F99))</f>
        <v>0.29522476279359156</v>
      </c>
      <c r="H99" s="4">
        <f>'Deaths female'!H99/(0.5*('Counts female'!H99+'Counts female'!G99))</f>
        <v>0.27979887607216802</v>
      </c>
      <c r="I99" s="4">
        <f>'Deaths female'!I99/(0.5*('Counts female'!I99+'Counts female'!H99))</f>
        <v>0.26113626405725138</v>
      </c>
      <c r="J99" s="4">
        <f>'Deaths female'!J99/(0.5*('Counts female'!J99+'Counts female'!I99))</f>
        <v>0.28980169971671388</v>
      </c>
      <c r="K99" s="4">
        <f>'Deaths female'!K99/(0.5*('Counts female'!K99+'Counts female'!J99))</f>
        <v>0.27586206896551724</v>
      </c>
      <c r="L99" s="4">
        <f>'Deaths female'!L99/(0.5*('Counts female'!L99+'Counts female'!K99))</f>
        <v>0.27777088246245502</v>
      </c>
      <c r="M99" s="4">
        <f>'Deaths female'!M99/(0.5*('Counts female'!M99+'Counts female'!L99))</f>
        <v>0.2585196699748894</v>
      </c>
      <c r="N99" s="4">
        <f>'Deaths female'!N99/(0.5*('Counts female'!N99+'Counts female'!M99))</f>
        <v>0.26817219477769938</v>
      </c>
      <c r="O99" s="4">
        <f>'Deaths female'!O99/(0.5*('Counts female'!O99+'Counts female'!N99))</f>
        <v>0.26521489971346707</v>
      </c>
      <c r="P99" s="4">
        <f>'Deaths female'!P99/(0.5*('Counts female'!P99+'Counts female'!O99))</f>
        <v>0.25293648078458203</v>
      </c>
      <c r="Q99" s="4">
        <f>'Deaths female'!Q99/(0.5*('Counts female'!Q99+'Counts female'!P99))</f>
        <v>0.26745979290592642</v>
      </c>
      <c r="R99" s="4">
        <f>'Deaths female'!R99/(0.5*('Counts female'!R99+'Counts female'!Q99))</f>
        <v>0.28294385726752641</v>
      </c>
      <c r="S99" s="4">
        <f>'Deaths female'!S99/(0.5*('Counts female'!S99+'Counts female'!R99))</f>
        <v>0.26395848246241949</v>
      </c>
      <c r="T99" s="4">
        <f>'Deaths female'!T99/(0.5*('Counts female'!T99+'Counts female'!S99))</f>
        <v>0.28409292427735416</v>
      </c>
      <c r="U99" s="4">
        <f>'Deaths female'!U99/(0.5*('Counts female'!U99+'Counts female'!T99))</f>
        <v>0.27662006506638531</v>
      </c>
      <c r="V99" s="4">
        <f>'Deaths female'!V99/(0.5*('Counts female'!V99+'Counts female'!U99))</f>
        <v>0.28534235876073938</v>
      </c>
      <c r="W99" s="4">
        <f>'Deaths female'!W99/(0.5*('Counts female'!W99+'Counts female'!V99))</f>
        <v>0.28628750872295883</v>
      </c>
      <c r="X99" s="4">
        <f>'Deaths female'!X99/(0.5*('Counts female'!X99+'Counts female'!W99))</f>
        <v>0.29531388152077809</v>
      </c>
      <c r="Y99" s="4">
        <f>'Deaths female'!Y99/(0.5*('Counts female'!Y99+'Counts female'!X99))</f>
        <v>0.28244788164088769</v>
      </c>
      <c r="Z99" s="4">
        <f>'Deaths female'!Z99/(0.5*('Counts female'!Z99+'Counts female'!Y99))</f>
        <v>0.27803455238949965</v>
      </c>
      <c r="AA99" s="4">
        <f ca="1">'Deaths female'!AA99/(0.5*('Counts female'!AA99+'Counts female'!Z99))</f>
        <v>0.27174467579341183</v>
      </c>
      <c r="AH99" cm="1">
        <f t="array" aca="1" ref="AH99:AI99" ca="1">LINEST(LOG10( INDIRECT( AH$1 &amp; ROW() ):U99),INDIRECT( AH$1 &amp; "$2"):U$2,TRUE,FALSE)</f>
        <v>2.0891144416426265E-3</v>
      </c>
      <c r="AI99">
        <f ca="1"/>
        <v>-4.7778168485442807</v>
      </c>
      <c r="AK99" s="4">
        <f t="shared" ca="1" si="14"/>
        <v>0.25142707021872207</v>
      </c>
      <c r="AL99" s="4">
        <f t="shared" ca="1" si="14"/>
        <v>0.2526394395191911</v>
      </c>
      <c r="AM99" s="4">
        <f t="shared" ca="1" si="14"/>
        <v>0.25385765480640865</v>
      </c>
      <c r="AN99" s="4">
        <f t="shared" ca="1" si="14"/>
        <v>0.25508174426944308</v>
      </c>
      <c r="AO99" s="4">
        <f t="shared" ca="1" si="14"/>
        <v>0.25631173623328907</v>
      </c>
      <c r="AP99" s="4">
        <f t="shared" ca="1" si="14"/>
        <v>0.25754765915952305</v>
      </c>
      <c r="AQ99" s="4">
        <f t="shared" ca="1" si="14"/>
        <v>0.25878954164696183</v>
      </c>
      <c r="AR99" s="4">
        <f t="shared" ca="1" si="14"/>
        <v>0.26003741243232437</v>
      </c>
      <c r="AS99" s="4">
        <f t="shared" ca="1" si="14"/>
        <v>0.2612913003908966</v>
      </c>
      <c r="AT99" s="4">
        <f t="shared" ca="1" si="14"/>
        <v>0.26255123453719981</v>
      </c>
      <c r="AU99" s="4">
        <f t="shared" ca="1" si="14"/>
        <v>0.26381724402566203</v>
      </c>
      <c r="AV99" s="4">
        <f t="shared" ca="1" si="14"/>
        <v>0.26508935815129225</v>
      </c>
      <c r="AW99" s="4">
        <f t="shared" ca="1" si="14"/>
        <v>0.26636760635035939</v>
      </c>
      <c r="AX99" s="4">
        <f t="shared" ca="1" si="14"/>
        <v>0.26765201820107087</v>
      </c>
      <c r="AY99" s="4">
        <f t="shared" ca="1" si="14"/>
        <v>0.26894262342426051</v>
      </c>
      <c r="AZ99" s="4">
        <f t="shared" ca="1" si="14"/>
        <v>0.27023945188407411</v>
      </c>
      <c r="BA99" s="4">
        <f t="shared" ca="1" si="13"/>
        <v>0.27154253358866071</v>
      </c>
      <c r="BB99" s="4">
        <f t="shared" ca="1" si="13"/>
        <v>0.27285189869086746</v>
      </c>
      <c r="BC99" s="4">
        <f t="shared" ca="1" si="13"/>
        <v>0.27416757748893694</v>
      </c>
      <c r="BD99" s="4">
        <f t="shared" ca="1" si="13"/>
        <v>0.27548960042720838</v>
      </c>
      <c r="BE99" s="4">
        <f t="shared" ca="1" si="13"/>
        <v>0.27681799809682245</v>
      </c>
      <c r="BF99" s="4">
        <f t="shared" ca="1" si="13"/>
        <v>0.27815280123642844</v>
      </c>
      <c r="BG99" s="4">
        <f t="shared" ca="1" si="13"/>
        <v>0.27949404073289613</v>
      </c>
      <c r="BH99" s="4">
        <f t="shared" ca="1" si="13"/>
        <v>0.2808417476220304</v>
      </c>
      <c r="BI99" s="4">
        <f t="shared" ca="1" si="13"/>
        <v>0.28219595308928902</v>
      </c>
      <c r="BJ99" s="4">
        <f t="shared" ca="1" si="13"/>
        <v>0.28355668847050486</v>
      </c>
      <c r="BK99" s="4">
        <f t="shared" ca="1" si="13"/>
        <v>0.28492398525261053</v>
      </c>
      <c r="BL99" s="4">
        <f t="shared" ca="1" si="13"/>
        <v>0.28629787507436699</v>
      </c>
      <c r="BM99" s="4">
        <f t="shared" ca="1" si="13"/>
        <v>0.28767838972709608</v>
      </c>
      <c r="BN99" s="4">
        <f t="shared" ca="1" si="13"/>
        <v>0.28906556115541554</v>
      </c>
      <c r="BO99" s="4">
        <f t="shared" ca="1" si="13"/>
        <v>0.29045942145797893</v>
      </c>
    </row>
    <row r="100" spans="1:67" x14ac:dyDescent="0.2">
      <c r="A100" s="1">
        <v>97</v>
      </c>
      <c r="B100" s="4">
        <f>'Deaths female'!B100/'Counts female'!B100</f>
        <v>0.31439192777482738</v>
      </c>
      <c r="C100" s="4">
        <f>'Deaths female'!C100/(0.5*('Counts female'!C100+'Counts female'!B100))</f>
        <v>0.30592534586269904</v>
      </c>
      <c r="D100" s="4">
        <f>'Deaths female'!D100/(0.5*('Counts female'!D100+'Counts female'!C100))</f>
        <v>0.32898041185334004</v>
      </c>
      <c r="E100" s="4">
        <f>'Deaths female'!E100/(0.5*('Counts female'!E100+'Counts female'!D100))</f>
        <v>0.34148704286752241</v>
      </c>
      <c r="F100" s="4">
        <f>'Deaths female'!F100/(0.5*('Counts female'!F100+'Counts female'!E100))</f>
        <v>0.30347784659361599</v>
      </c>
      <c r="G100" s="4">
        <f>'Deaths female'!G100/(0.5*('Counts female'!G100+'Counts female'!F100))</f>
        <v>0.30829313117390306</v>
      </c>
      <c r="H100" s="4">
        <f>'Deaths female'!H100/(0.5*('Counts female'!H100+'Counts female'!G100))</f>
        <v>0.30842745438748914</v>
      </c>
      <c r="I100" s="4">
        <f>'Deaths female'!I100/(0.5*('Counts female'!I100+'Counts female'!H100))</f>
        <v>0.2979247996712554</v>
      </c>
      <c r="J100" s="4">
        <f>'Deaths female'!J100/(0.5*('Counts female'!J100+'Counts female'!I100))</f>
        <v>0.29199121230277614</v>
      </c>
      <c r="K100" s="4">
        <f>'Deaths female'!K100/(0.5*('Counts female'!K100+'Counts female'!J100))</f>
        <v>0.29088080886642037</v>
      </c>
      <c r="L100" s="4">
        <f>'Deaths female'!L100/(0.5*('Counts female'!L100+'Counts female'!K100))</f>
        <v>0.29116684841875684</v>
      </c>
      <c r="M100" s="4">
        <f>'Deaths female'!M100/(0.5*('Counts female'!M100+'Counts female'!L100))</f>
        <v>0.28537495758398373</v>
      </c>
      <c r="N100" s="4">
        <f>'Deaths female'!N100/(0.5*('Counts female'!N100+'Counts female'!M100))</f>
        <v>0.30601979555411324</v>
      </c>
      <c r="O100" s="4">
        <f>'Deaths female'!O100/(0.5*('Counts female'!O100+'Counts female'!N100))</f>
        <v>0.29135487979621078</v>
      </c>
      <c r="P100" s="4">
        <f>'Deaths female'!P100/(0.5*('Counts female'!P100+'Counts female'!O100))</f>
        <v>0.29278158058494086</v>
      </c>
      <c r="Q100" s="4">
        <f>'Deaths female'!Q100/(0.5*('Counts female'!Q100+'Counts female'!P100))</f>
        <v>0.30262955558972782</v>
      </c>
      <c r="R100" s="4">
        <f>'Deaths female'!R100/(0.5*('Counts female'!R100+'Counts female'!Q100))</f>
        <v>0.29666366095581603</v>
      </c>
      <c r="S100" s="4">
        <f>'Deaths female'!S100/(0.5*('Counts female'!S100+'Counts female'!R100))</f>
        <v>0.32705248990578734</v>
      </c>
      <c r="T100" s="4">
        <f>'Deaths female'!T100/(0.5*('Counts female'!T100+'Counts female'!S100))</f>
        <v>0.30121981578292256</v>
      </c>
      <c r="U100" s="4">
        <f>'Deaths female'!U100/(0.5*('Counts female'!U100+'Counts female'!T100))</f>
        <v>0.29889570552147238</v>
      </c>
      <c r="V100" s="4">
        <f>'Deaths female'!V100/(0.5*('Counts female'!V100+'Counts female'!U100))</f>
        <v>0.32179720704310866</v>
      </c>
      <c r="W100" s="4">
        <f>'Deaths female'!W100/(0.5*('Counts female'!W100+'Counts female'!V100))</f>
        <v>0.3042321644498186</v>
      </c>
      <c r="X100" s="4">
        <f>'Deaths female'!X100/(0.5*('Counts female'!X100+'Counts female'!W100))</f>
        <v>0.32744231713303878</v>
      </c>
      <c r="Y100" s="4">
        <f>'Deaths female'!Y100/(0.5*('Counts female'!Y100+'Counts female'!X100))</f>
        <v>0.31169154228855722</v>
      </c>
      <c r="Z100" s="4">
        <f>'Deaths female'!Z100/(0.5*('Counts female'!Z100+'Counts female'!Y100))</f>
        <v>0.30676389238119184</v>
      </c>
      <c r="AA100" s="4">
        <f ca="1">'Deaths female'!AA100/(0.5*('Counts female'!AA100+'Counts female'!Z100))</f>
        <v>0.30439657479191945</v>
      </c>
      <c r="AH100" cm="1">
        <f t="array" aca="1" ref="AH100:AI100" ca="1">LINEST(LOG10( INDIRECT( AH$1 &amp; ROW() ):U100),INDIRECT( AH$1 &amp; "$2"):U$2,TRUE,FALSE)</f>
        <v>2.7206481669132363E-3</v>
      </c>
      <c r="AI100">
        <f ca="1"/>
        <v>-6.0048987603296071</v>
      </c>
      <c r="AK100" s="4">
        <f t="shared" ca="1" si="14"/>
        <v>0.27314771606555599</v>
      </c>
      <c r="AL100" s="4">
        <f t="shared" ca="1" si="14"/>
        <v>0.27486422741406696</v>
      </c>
      <c r="AM100" s="4">
        <f t="shared" ca="1" si="14"/>
        <v>0.27659152564101869</v>
      </c>
      <c r="AN100" s="4">
        <f t="shared" ca="1" si="14"/>
        <v>0.27832967853317325</v>
      </c>
      <c r="AO100" s="4">
        <f t="shared" ca="1" si="14"/>
        <v>0.28007875430327811</v>
      </c>
      <c r="AP100" s="4">
        <f t="shared" ca="1" si="14"/>
        <v>0.28183882159274071</v>
      </c>
      <c r="AQ100" s="4">
        <f t="shared" ca="1" si="14"/>
        <v>0.28360994947432544</v>
      </c>
      <c r="AR100" s="4">
        <f t="shared" ca="1" si="14"/>
        <v>0.28539220745486243</v>
      </c>
      <c r="AS100" s="4">
        <f t="shared" ca="1" si="14"/>
        <v>0.28718566547797586</v>
      </c>
      <c r="AT100" s="4">
        <f t="shared" ca="1" si="14"/>
        <v>0.28899039392682846</v>
      </c>
      <c r="AU100" s="4">
        <f t="shared" ca="1" si="14"/>
        <v>0.29080646362688467</v>
      </c>
      <c r="AV100" s="4">
        <f t="shared" ca="1" si="14"/>
        <v>0.29263394584868763</v>
      </c>
      <c r="AW100" s="4">
        <f t="shared" ca="1" si="14"/>
        <v>0.29447291231065964</v>
      </c>
      <c r="AX100" s="4">
        <f t="shared" ca="1" si="14"/>
        <v>0.2963234351819144</v>
      </c>
      <c r="AY100" s="4">
        <f t="shared" ca="1" si="14"/>
        <v>0.29818558708508985</v>
      </c>
      <c r="AZ100" s="4">
        <f t="shared" ca="1" si="14"/>
        <v>0.30005944109919819</v>
      </c>
      <c r="BA100" s="4">
        <f t="shared" ca="1" si="13"/>
        <v>0.30194507076249433</v>
      </c>
      <c r="BB100" s="4">
        <f t="shared" ca="1" si="13"/>
        <v>0.30384255007535949</v>
      </c>
      <c r="BC100" s="4">
        <f t="shared" ca="1" si="13"/>
        <v>0.30575195350320905</v>
      </c>
      <c r="BD100" s="4">
        <f t="shared" ca="1" si="13"/>
        <v>0.30767335597941248</v>
      </c>
      <c r="BE100" s="4">
        <f t="shared" ca="1" si="13"/>
        <v>0.30960683290823426</v>
      </c>
      <c r="BF100" s="4">
        <f t="shared" ca="1" si="13"/>
        <v>0.31155246016779353</v>
      </c>
      <c r="BG100" s="4">
        <f t="shared" ca="1" si="13"/>
        <v>0.31351031411304259</v>
      </c>
      <c r="BH100" s="4">
        <f t="shared" ca="1" si="13"/>
        <v>0.31548047157876019</v>
      </c>
      <c r="BI100" s="4">
        <f t="shared" ca="1" si="13"/>
        <v>0.31746300988257148</v>
      </c>
      <c r="BJ100" s="4">
        <f t="shared" ca="1" si="13"/>
        <v>0.31945800682797915</v>
      </c>
      <c r="BK100" s="4">
        <f t="shared" ca="1" si="13"/>
        <v>0.32146554070741795</v>
      </c>
      <c r="BL100" s="4">
        <f t="shared" ca="1" si="13"/>
        <v>0.32348569030532659</v>
      </c>
      <c r="BM100" s="4">
        <f t="shared" ca="1" si="13"/>
        <v>0.32551853490124083</v>
      </c>
      <c r="BN100" s="4">
        <f t="shared" ca="1" si="13"/>
        <v>0.3275641542729017</v>
      </c>
      <c r="BO100" s="4">
        <f t="shared" ca="1" si="13"/>
        <v>0.32962262869939074</v>
      </c>
    </row>
    <row r="101" spans="1:67" x14ac:dyDescent="0.2">
      <c r="A101" s="1">
        <v>98</v>
      </c>
      <c r="B101" s="4">
        <f>'Deaths female'!B101/'Counts female'!B101</f>
        <v>0.33463338533541342</v>
      </c>
      <c r="C101" s="4">
        <f>'Deaths female'!C101/(0.5*('Counts female'!C101+'Counts female'!B101))</f>
        <v>0.35367275553828215</v>
      </c>
      <c r="D101" s="4">
        <f>'Deaths female'!D101/(0.5*('Counts female'!D101+'Counts female'!C101))</f>
        <v>0.35657745947983416</v>
      </c>
      <c r="E101" s="4">
        <f>'Deaths female'!E101/(0.5*('Counts female'!E101+'Counts female'!D101))</f>
        <v>0.34877781831448379</v>
      </c>
      <c r="F101" s="4">
        <f>'Deaths female'!F101/(0.5*('Counts female'!F101+'Counts female'!E101))</f>
        <v>0.35391838208739618</v>
      </c>
      <c r="G101" s="4">
        <f>'Deaths female'!G101/(0.5*('Counts female'!G101+'Counts female'!F101))</f>
        <v>0.34173669467787116</v>
      </c>
      <c r="H101" s="4">
        <f>'Deaths female'!H101/(0.5*('Counts female'!H101+'Counts female'!G101))</f>
        <v>0.35336617405582921</v>
      </c>
      <c r="I101" s="4">
        <f>'Deaths female'!I101/(0.5*('Counts female'!I101+'Counts female'!H101))</f>
        <v>0.30964939497362703</v>
      </c>
      <c r="J101" s="4">
        <f>'Deaths female'!J101/(0.5*('Counts female'!J101+'Counts female'!I101))</f>
        <v>0.35314685314685312</v>
      </c>
      <c r="K101" s="4">
        <f>'Deaths female'!K101/(0.5*('Counts female'!K101+'Counts female'!J101))</f>
        <v>0.32216277105040836</v>
      </c>
      <c r="L101" s="4">
        <f>'Deaths female'!L101/(0.5*('Counts female'!L101+'Counts female'!K101))</f>
        <v>0.31877729257641924</v>
      </c>
      <c r="M101" s="4">
        <f>'Deaths female'!M101/(0.5*('Counts female'!M101+'Counts female'!L101))</f>
        <v>0.30660258031874527</v>
      </c>
      <c r="N101" s="4">
        <f>'Deaths female'!N101/(0.5*('Counts female'!N101+'Counts female'!M101))</f>
        <v>0.31326434619002824</v>
      </c>
      <c r="O101" s="4">
        <f>'Deaths female'!O101/(0.5*('Counts female'!O101+'Counts female'!N101))</f>
        <v>0.34391413564740808</v>
      </c>
      <c r="P101" s="4">
        <f>'Deaths female'!P101/(0.5*('Counts female'!P101+'Counts female'!O101))</f>
        <v>0.32511869771648205</v>
      </c>
      <c r="Q101" s="4">
        <f>'Deaths female'!Q101/(0.5*('Counts female'!Q101+'Counts female'!P101))</f>
        <v>0.30971128608923887</v>
      </c>
      <c r="R101" s="4">
        <f>'Deaths female'!R101/(0.5*('Counts female'!R101+'Counts female'!Q101))</f>
        <v>0.30495221546481321</v>
      </c>
      <c r="S101" s="4">
        <f>'Deaths female'!S101/(0.5*('Counts female'!S101+'Counts female'!R101))</f>
        <v>0.31134903640256961</v>
      </c>
      <c r="T101" s="4">
        <f>'Deaths female'!T101/(0.5*('Counts female'!T101+'Counts female'!S101))</f>
        <v>0.32592306205296734</v>
      </c>
      <c r="U101" s="4">
        <f>'Deaths female'!U101/(0.5*('Counts female'!U101+'Counts female'!T101))</f>
        <v>0.29340994792601904</v>
      </c>
      <c r="V101" s="4">
        <f>'Deaths female'!V101/(0.5*('Counts female'!V101+'Counts female'!U101))</f>
        <v>0.31734317343173429</v>
      </c>
      <c r="W101" s="4">
        <f>'Deaths female'!W101/(0.5*('Counts female'!W101+'Counts female'!V101))</f>
        <v>0.32757115418194516</v>
      </c>
      <c r="X101" s="4">
        <f>'Deaths female'!X101/(0.5*('Counts female'!X101+'Counts female'!W101))</f>
        <v>0.34453633644202009</v>
      </c>
      <c r="Y101" s="4">
        <f>'Deaths female'!Y101/(0.5*('Counts female'!Y101+'Counts female'!X101))</f>
        <v>0.33501259445843828</v>
      </c>
      <c r="Z101" s="4">
        <f>'Deaths female'!Z101/(0.5*('Counts female'!Z101+'Counts female'!Y101))</f>
        <v>0.32258064516129031</v>
      </c>
      <c r="AA101" s="4">
        <f ca="1">'Deaths female'!AA101/(0.5*('Counts female'!AA101+'Counts female'!Z101))</f>
        <v>0.32166625193675558</v>
      </c>
      <c r="AH101" cm="1">
        <f t="array" aca="1" ref="AH101:AI101" ca="1">LINEST(LOG10( INDIRECT( AH$1 &amp; ROW() ):U101),INDIRECT( AH$1 &amp; "$2"):U$2,TRUE,FALSE)</f>
        <v>-1.9963316254901276E-3</v>
      </c>
      <c r="AI101">
        <f ca="1"/>
        <v>3.5199592997709046</v>
      </c>
      <c r="AK101" s="4">
        <f t="shared" ca="1" si="14"/>
        <v>0.33674103995522525</v>
      </c>
      <c r="AL101" s="4">
        <f t="shared" ca="1" si="14"/>
        <v>0.33519668672481762</v>
      </c>
      <c r="AM101" s="4">
        <f t="shared" ca="1" si="14"/>
        <v>0.33365941616808892</v>
      </c>
      <c r="AN101" s="4">
        <f t="shared" ca="1" si="14"/>
        <v>0.33212919580266059</v>
      </c>
      <c r="AO101" s="4">
        <f t="shared" ca="1" si="14"/>
        <v>0.3306059932951233</v>
      </c>
      <c r="AP101" s="4">
        <f t="shared" ca="1" si="14"/>
        <v>0.32908977646035559</v>
      </c>
      <c r="AQ101" s="4">
        <f t="shared" ca="1" si="14"/>
        <v>0.3275805132608407</v>
      </c>
      <c r="AR101" s="4">
        <f t="shared" ca="1" si="14"/>
        <v>0.32607817180599424</v>
      </c>
      <c r="AS101" s="4">
        <f t="shared" ca="1" si="14"/>
        <v>0.32458272035148533</v>
      </c>
      <c r="AT101" s="4">
        <f t="shared" ca="1" si="14"/>
        <v>0.32309412729856829</v>
      </c>
      <c r="AU101" s="4">
        <f t="shared" ca="1" si="14"/>
        <v>0.32161236119341663</v>
      </c>
      <c r="AV101" s="4">
        <f t="shared" ca="1" si="14"/>
        <v>0.32013739072645492</v>
      </c>
      <c r="AW101" s="4">
        <f t="shared" ca="1" si="14"/>
        <v>0.31866918473169842</v>
      </c>
      <c r="AX101" s="4">
        <f t="shared" ca="1" si="14"/>
        <v>0.31720771218609761</v>
      </c>
      <c r="AY101" s="4">
        <f t="shared" ca="1" si="14"/>
        <v>0.31575294220887756</v>
      </c>
      <c r="AZ101" s="4">
        <f t="shared" ca="1" si="14"/>
        <v>0.31430484406088915</v>
      </c>
      <c r="BA101" s="4">
        <f t="shared" ca="1" si="13"/>
        <v>0.31286338714395723</v>
      </c>
      <c r="BB101" s="4">
        <f t="shared" ca="1" si="13"/>
        <v>0.31142854100023754</v>
      </c>
      <c r="BC101" s="4">
        <f t="shared" ca="1" si="13"/>
        <v>0.3100002753115686</v>
      </c>
      <c r="BD101" s="4">
        <f t="shared" ca="1" si="13"/>
        <v>0.30857855989883359</v>
      </c>
      <c r="BE101" s="4">
        <f t="shared" ca="1" si="13"/>
        <v>0.30716336472132399</v>
      </c>
      <c r="BF101" s="4">
        <f t="shared" ca="1" si="13"/>
        <v>0.30575465987610168</v>
      </c>
      <c r="BG101" s="4">
        <f t="shared" ca="1" si="13"/>
        <v>0.30435241559736825</v>
      </c>
      <c r="BH101" s="4">
        <f t="shared" ca="1" si="13"/>
        <v>0.30295660225583876</v>
      </c>
      <c r="BI101" s="4">
        <f t="shared" ca="1" si="13"/>
        <v>0.30156719035811091</v>
      </c>
      <c r="BJ101" s="4">
        <f t="shared" ca="1" si="13"/>
        <v>0.30018415054604491</v>
      </c>
      <c r="BK101" s="4">
        <f t="shared" ca="1" si="13"/>
        <v>0.29880745359614391</v>
      </c>
      <c r="BL101" s="4">
        <f t="shared" ca="1" si="13"/>
        <v>0.29743707041893358</v>
      </c>
      <c r="BM101" s="4">
        <f t="shared" ca="1" si="13"/>
        <v>0.2960729720583487</v>
      </c>
      <c r="BN101" s="4">
        <f t="shared" ca="1" si="13"/>
        <v>0.29471512969112379</v>
      </c>
      <c r="BO101" s="4">
        <f t="shared" ca="1" si="13"/>
        <v>0.29336351462617988</v>
      </c>
    </row>
    <row r="102" spans="1:67" x14ac:dyDescent="0.2">
      <c r="A102" s="1">
        <v>99</v>
      </c>
      <c r="B102" s="4">
        <f>'Deaths female'!B102/'Counts female'!B102</f>
        <v>0.35538261997405968</v>
      </c>
      <c r="C102" s="4">
        <f>'Deaths female'!C102/(0.5*('Counts female'!C102+'Counts female'!B102))</f>
        <v>0.36206896551724138</v>
      </c>
      <c r="D102" s="4">
        <f>'Deaths female'!D102/(0.5*('Counts female'!D102+'Counts female'!C102))</f>
        <v>0.33747779751332146</v>
      </c>
      <c r="E102" s="4">
        <f>'Deaths female'!E102/(0.5*('Counts female'!E102+'Counts female'!D102))</f>
        <v>0.37565217391304345</v>
      </c>
      <c r="F102" s="4">
        <f>'Deaths female'!F102/(0.5*('Counts female'!F102+'Counts female'!E102))</f>
        <v>0.34860335195530728</v>
      </c>
      <c r="G102" s="4">
        <f>'Deaths female'!G102/(0.5*('Counts female'!G102+'Counts female'!F102))</f>
        <v>0.39200444197667961</v>
      </c>
      <c r="H102" s="4">
        <f>'Deaths female'!H102/(0.5*('Counts female'!H102+'Counts female'!G102))</f>
        <v>0.38019169329073482</v>
      </c>
      <c r="I102" s="4">
        <f>'Deaths female'!I102/(0.5*('Counts female'!I102+'Counts female'!H102))</f>
        <v>0.35364041604754831</v>
      </c>
      <c r="J102" s="4">
        <f>'Deaths female'!J102/(0.5*('Counts female'!J102+'Counts female'!I102))</f>
        <v>0.37694419030192133</v>
      </c>
      <c r="K102" s="4">
        <f>'Deaths female'!K102/(0.5*('Counts female'!K102+'Counts female'!J102))</f>
        <v>0.3420713364847443</v>
      </c>
      <c r="L102" s="4">
        <f>'Deaths female'!L102/(0.5*('Counts female'!L102+'Counts female'!K102))</f>
        <v>0.33459755583649387</v>
      </c>
      <c r="M102" s="4">
        <f>'Deaths female'!M102/(0.5*('Counts female'!M102+'Counts female'!L102))</f>
        <v>0.3524720893141946</v>
      </c>
      <c r="N102" s="4">
        <f>'Deaths female'!N102/(0.5*('Counts female'!N102+'Counts female'!M102))</f>
        <v>0.34527687296416937</v>
      </c>
      <c r="O102" s="4">
        <f>'Deaths female'!O102/(0.5*('Counts female'!O102+'Counts female'!N102))</f>
        <v>0.34228187919463088</v>
      </c>
      <c r="P102" s="4">
        <f>'Deaths female'!P102/(0.5*('Counts female'!P102+'Counts female'!O102))</f>
        <v>0.31486486486486487</v>
      </c>
      <c r="Q102" s="4">
        <f>'Deaths female'!Q102/(0.5*('Counts female'!Q102+'Counts female'!P102))</f>
        <v>0.3341240257539817</v>
      </c>
      <c r="R102" s="4">
        <f>'Deaths female'!R102/(0.5*('Counts female'!R102+'Counts female'!Q102))</f>
        <v>0.35278942276684938</v>
      </c>
      <c r="S102" s="4">
        <f>'Deaths female'!S102/(0.5*('Counts female'!S102+'Counts female'!R102))</f>
        <v>0.33727243692111147</v>
      </c>
      <c r="T102" s="4">
        <f>'Deaths female'!T102/(0.5*('Counts female'!T102+'Counts female'!S102))</f>
        <v>0.30524344569288392</v>
      </c>
      <c r="U102" s="4">
        <f>'Deaths female'!U102/(0.5*('Counts female'!U102+'Counts female'!T102))</f>
        <v>0.33989870568373665</v>
      </c>
      <c r="V102" s="4">
        <f>'Deaths female'!V102/(0.5*('Counts female'!V102+'Counts female'!U102))</f>
        <v>0.37060533967750464</v>
      </c>
      <c r="W102" s="4">
        <f>'Deaths female'!W102/(0.5*('Counts female'!W102+'Counts female'!V102))</f>
        <v>0.35340109460516028</v>
      </c>
      <c r="X102" s="4">
        <f>'Deaths female'!X102/(0.5*('Counts female'!X102+'Counts female'!W102))</f>
        <v>0.38836477987421386</v>
      </c>
      <c r="Y102" s="4">
        <f>'Deaths female'!Y102/(0.5*('Counts female'!Y102+'Counts female'!X102))</f>
        <v>0.33896501263802048</v>
      </c>
      <c r="Z102" s="4">
        <f>'Deaths female'!Z102/(0.5*('Counts female'!Z102+'Counts female'!Y102))</f>
        <v>0.35636068676490468</v>
      </c>
      <c r="AA102" s="4">
        <f ca="1">'Deaths female'!AA102/(0.5*('Counts female'!AA102+'Counts female'!Z102))</f>
        <v>0.35436396100273826</v>
      </c>
      <c r="AH102" cm="1">
        <f t="array" aca="1" ref="AH102:AI102" ca="1">LINEST(LOG10( INDIRECT( AH$1 &amp; ROW() ):U102),INDIRECT( AH$1 &amp; "$2"):U$2,TRUE,FALSE)</f>
        <v>-2.1918953124990368E-3</v>
      </c>
      <c r="AI102">
        <f ca="1"/>
        <v>3.941345413609898</v>
      </c>
      <c r="AK102" s="4">
        <f t="shared" ca="1" si="14"/>
        <v>0.36103955781811203</v>
      </c>
      <c r="AL102" s="4">
        <f t="shared" ca="1" si="14"/>
        <v>0.35922197253123384</v>
      </c>
      <c r="AM102" s="4">
        <f t="shared" ca="1" si="14"/>
        <v>0.35741353753330279</v>
      </c>
      <c r="AN102" s="4">
        <f t="shared" ca="1" si="14"/>
        <v>0.35561420675892025</v>
      </c>
      <c r="AO102" s="4">
        <f t="shared" ca="1" si="14"/>
        <v>0.35382393437459825</v>
      </c>
      <c r="AP102" s="4">
        <f t="shared" ca="1" si="14"/>
        <v>0.35204267477758588</v>
      </c>
      <c r="AQ102" s="4">
        <f t="shared" ca="1" si="14"/>
        <v>0.35027038259471366</v>
      </c>
      <c r="AR102" s="4">
        <f t="shared" ca="1" si="14"/>
        <v>0.34850701268123158</v>
      </c>
      <c r="AS102" s="4">
        <f t="shared" ca="1" si="14"/>
        <v>0.3467525201196654</v>
      </c>
      <c r="AT102" s="4">
        <f t="shared" ca="1" si="14"/>
        <v>0.34500686021866733</v>
      </c>
      <c r="AU102" s="4">
        <f t="shared" ca="1" si="14"/>
        <v>0.34326998851187945</v>
      </c>
      <c r="AV102" s="4">
        <f t="shared" ca="1" si="14"/>
        <v>0.34154186075680371</v>
      </c>
      <c r="AW102" s="4">
        <f t="shared" ca="1" si="14"/>
        <v>0.33982243293366948</v>
      </c>
      <c r="AX102" s="4">
        <f t="shared" ca="1" si="14"/>
        <v>0.33811166124431824</v>
      </c>
      <c r="AY102" s="4">
        <f t="shared" ca="1" si="14"/>
        <v>0.33640950211108217</v>
      </c>
      <c r="AZ102" s="4">
        <f t="shared" ca="1" si="14"/>
        <v>0.33471591217567997</v>
      </c>
      <c r="BA102" s="4">
        <f t="shared" ca="1" si="13"/>
        <v>0.33303084829810614</v>
      </c>
      <c r="BB102" s="4">
        <f t="shared" ca="1" si="13"/>
        <v>0.3313542675555386</v>
      </c>
      <c r="BC102" s="4">
        <f t="shared" ca="1" si="13"/>
        <v>0.32968612724123925</v>
      </c>
      <c r="BD102" s="4">
        <f t="shared" ca="1" si="13"/>
        <v>0.32802638486347135</v>
      </c>
      <c r="BE102" s="4">
        <f t="shared" ca="1" si="13"/>
        <v>0.3263749981444134</v>
      </c>
      <c r="BF102" s="4">
        <f t="shared" ca="1" si="13"/>
        <v>0.32473192501908277</v>
      </c>
      <c r="BG102" s="4">
        <f t="shared" ca="1" si="13"/>
        <v>0.32309712363426779</v>
      </c>
      <c r="BH102" s="4">
        <f t="shared" ca="1" si="13"/>
        <v>0.32147055234745564</v>
      </c>
      <c r="BI102" s="4">
        <f t="shared" ca="1" si="13"/>
        <v>0.31985216972577779</v>
      </c>
      <c r="BJ102" s="4">
        <f t="shared" ca="1" si="13"/>
        <v>0.31824193454494892</v>
      </c>
      <c r="BK102" s="4">
        <f t="shared" ca="1" si="13"/>
        <v>0.31663980578822215</v>
      </c>
      <c r="BL102" s="4">
        <f t="shared" ca="1" si="13"/>
        <v>0.31504574264533919</v>
      </c>
      <c r="BM102" s="4">
        <f t="shared" ca="1" si="13"/>
        <v>0.31345970451149563</v>
      </c>
      <c r="BN102" s="4">
        <f t="shared" ca="1" si="13"/>
        <v>0.31188165098630255</v>
      </c>
      <c r="BO102" s="4">
        <f t="shared" ca="1" si="13"/>
        <v>0.310311541872759</v>
      </c>
    </row>
    <row r="103" spans="1:67" x14ac:dyDescent="0.2">
      <c r="A103" s="1">
        <v>100</v>
      </c>
      <c r="B103" s="4">
        <f>'Deaths female'!B103/'Counts female'!B103</f>
        <v>0.42173913043478262</v>
      </c>
      <c r="C103" s="4">
        <f>'Deaths female'!C103/(0.5*('Counts female'!C103+'Counts female'!B103))</f>
        <v>0.37617554858934171</v>
      </c>
      <c r="D103" s="4">
        <f>'Deaths female'!D103/(0.5*('Counts female'!D103+'Counts female'!C103))</f>
        <v>0.4375</v>
      </c>
      <c r="E103" s="4">
        <f>'Deaths female'!E103/(0.5*('Counts female'!E103+'Counts female'!D103))</f>
        <v>0.4144144144144144</v>
      </c>
      <c r="F103" s="4">
        <f>'Deaths female'!F103/(0.5*('Counts female'!F103+'Counts female'!E103))</f>
        <v>0.40860215053763443</v>
      </c>
      <c r="G103" s="4">
        <f>'Deaths female'!G103/(0.5*('Counts female'!G103+'Counts female'!F103))</f>
        <v>0.40034662045060659</v>
      </c>
      <c r="H103" s="4">
        <f>'Deaths female'!H103/(0.5*('Counts female'!H103+'Counts female'!G103))</f>
        <v>0.40316901408450706</v>
      </c>
      <c r="I103" s="4">
        <f>'Deaths female'!I103/(0.5*('Counts female'!I103+'Counts female'!H103))</f>
        <v>0.4178082191780822</v>
      </c>
      <c r="J103" s="4">
        <f>'Deaths female'!J103/(0.5*('Counts female'!J103+'Counts female'!I103))</f>
        <v>0.39846743295019155</v>
      </c>
      <c r="K103" s="4">
        <f>'Deaths female'!K103/(0.5*('Counts female'!K103+'Counts female'!J103))</f>
        <v>0.39802399435426961</v>
      </c>
      <c r="L103" s="4">
        <f>'Deaths female'!L103/(0.5*('Counts female'!L103+'Counts female'!K103))</f>
        <v>0.41397495056031641</v>
      </c>
      <c r="M103" s="4">
        <f>'Deaths female'!M103/(0.5*('Counts female'!M103+'Counts female'!L103))</f>
        <v>0.32572877059569078</v>
      </c>
      <c r="N103" s="4">
        <f>'Deaths female'!N103/(0.5*('Counts female'!N103+'Counts female'!M103))</f>
        <v>0.39904134212103054</v>
      </c>
      <c r="O103" s="4">
        <f>'Deaths female'!O103/(0.5*('Counts female'!O103+'Counts female'!N103))</f>
        <v>0.35032537960954446</v>
      </c>
      <c r="P103" s="4">
        <f>'Deaths female'!P103/(0.5*('Counts female'!P103+'Counts female'!O103))</f>
        <v>0.37330657300551934</v>
      </c>
      <c r="Q103" s="4">
        <f>'Deaths female'!Q103/(0.5*('Counts female'!Q103+'Counts female'!P103))</f>
        <v>0.41129032258064518</v>
      </c>
      <c r="R103" s="4">
        <f>'Deaths female'!R103/(0.5*('Counts female'!R103+'Counts female'!Q103))</f>
        <v>0.33843017329255859</v>
      </c>
      <c r="S103" s="4">
        <f>'Deaths female'!S103/(0.5*('Counts female'!S103+'Counts female'!R103))</f>
        <v>0.38732045567112433</v>
      </c>
      <c r="T103" s="4">
        <f>'Deaths female'!T103/(0.5*('Counts female'!T103+'Counts female'!S103))</f>
        <v>0.38681102362204722</v>
      </c>
      <c r="U103" s="4">
        <f>'Deaths female'!U103/(0.5*('Counts female'!U103+'Counts female'!T103))</f>
        <v>0.32783796514366464</v>
      </c>
      <c r="V103" s="4">
        <f>'Deaths female'!V103/(0.5*('Counts female'!V103+'Counts female'!U103))</f>
        <v>0.37748624629708</v>
      </c>
      <c r="W103" s="4">
        <f>'Deaths female'!W103/(0.5*('Counts female'!W103+'Counts female'!V103))</f>
        <v>0.36570499796830558</v>
      </c>
      <c r="X103" s="4">
        <f>'Deaths female'!X103/(0.5*('Counts female'!X103+'Counts female'!W103))</f>
        <v>0.3951417004048583</v>
      </c>
      <c r="Y103" s="4">
        <f>'Deaths female'!Y103/(0.5*('Counts female'!Y103+'Counts female'!X103))</f>
        <v>0.41765071472964577</v>
      </c>
      <c r="Z103" s="4">
        <f>'Deaths female'!Z103/(0.5*('Counts female'!Z103+'Counts female'!Y103))</f>
        <v>0.36310149191006513</v>
      </c>
      <c r="AA103" s="4">
        <f ca="1">'Deaths female'!AA103/(0.5*('Counts female'!AA103+'Counts female'!Z103))</f>
        <v>0.35710012208496261</v>
      </c>
      <c r="AH103" cm="1">
        <f t="array" aca="1" ref="AH103:AI103" ca="1">LINEST(LOG10( INDIRECT( AH$1 &amp; ROW() ):U103),INDIRECT( AH$1 &amp; "$2"):U$2,TRUE,FALSE)</f>
        <v>-2.7696746306523187E-3</v>
      </c>
      <c r="AI103">
        <f ca="1"/>
        <v>5.1477326837425306</v>
      </c>
      <c r="AK103" s="4">
        <f t="shared" ca="1" si="14"/>
        <v>0.40586670192794705</v>
      </c>
      <c r="AL103" s="4">
        <f t="shared" ca="1" si="14"/>
        <v>0.4032865590101159</v>
      </c>
      <c r="AM103" s="4">
        <f t="shared" ca="1" si="14"/>
        <v>0.40072281836782203</v>
      </c>
      <c r="AN103" s="4">
        <f t="shared" ca="1" si="14"/>
        <v>0.39817537572984812</v>
      </c>
      <c r="AO103" s="4">
        <f t="shared" ca="1" si="14"/>
        <v>0.39564412748784145</v>
      </c>
      <c r="AP103" s="4">
        <f t="shared" ca="1" si="14"/>
        <v>0.39312897069209995</v>
      </c>
      <c r="AQ103" s="4">
        <f t="shared" ca="1" si="14"/>
        <v>0.39062980304738582</v>
      </c>
      <c r="AR103" s="4">
        <f t="shared" ca="1" si="14"/>
        <v>0.38814652290876184</v>
      </c>
      <c r="AS103" s="4">
        <f t="shared" ca="1" si="14"/>
        <v>0.38567902927746206</v>
      </c>
      <c r="AT103" s="4">
        <f t="shared" ca="1" si="14"/>
        <v>0.38322722179678109</v>
      </c>
      <c r="AU103" s="4">
        <f t="shared" ca="1" si="14"/>
        <v>0.38079100074799294</v>
      </c>
      <c r="AV103" s="4">
        <f t="shared" ref="AV103:AZ103" ca="1" si="15">POWER(10,AV$2*$AH103+$AI103)</f>
        <v>0.37837026704629623</v>
      </c>
      <c r="AW103" s="4">
        <f t="shared" ca="1" si="15"/>
        <v>0.37596492223678113</v>
      </c>
      <c r="AX103" s="4">
        <f t="shared" ca="1" si="15"/>
        <v>0.3735748684904297</v>
      </c>
      <c r="AY103" s="4">
        <f t="shared" ca="1" si="15"/>
        <v>0.37120000860013391</v>
      </c>
      <c r="AZ103" s="4">
        <f t="shared" ca="1" si="15"/>
        <v>0.36884024597674309</v>
      </c>
      <c r="BA103" s="4">
        <f t="shared" ca="1" si="13"/>
        <v>0.36649548464513482</v>
      </c>
      <c r="BB103" s="4">
        <f t="shared" ca="1" si="13"/>
        <v>0.36416562924031315</v>
      </c>
      <c r="BC103" s="4">
        <f t="shared" ca="1" si="13"/>
        <v>0.36185058500352646</v>
      </c>
      <c r="BD103" s="4">
        <f t="shared" ca="1" si="13"/>
        <v>0.35955025777841781</v>
      </c>
      <c r="BE103" s="4">
        <f t="shared" ca="1" si="13"/>
        <v>0.35726455400719276</v>
      </c>
      <c r="BF103" s="4">
        <f t="shared" ca="1" si="13"/>
        <v>0.35499338072681508</v>
      </c>
      <c r="BG103" s="4">
        <f t="shared" ca="1" si="13"/>
        <v>0.35273664556522533</v>
      </c>
      <c r="BH103" s="4">
        <f t="shared" ca="1" si="13"/>
        <v>0.35049425673758527</v>
      </c>
      <c r="BI103" s="4">
        <f t="shared" ca="1" si="13"/>
        <v>0.3482661230425414</v>
      </c>
      <c r="BJ103" s="4">
        <f t="shared" ca="1" si="13"/>
        <v>0.34605215385852028</v>
      </c>
      <c r="BK103" s="4">
        <f t="shared" ca="1" si="13"/>
        <v>0.34385225914004003</v>
      </c>
      <c r="BL103" s="4">
        <f t="shared" ca="1" si="13"/>
        <v>0.34166634941404844</v>
      </c>
      <c r="BM103" s="4">
        <f t="shared" ca="1" si="13"/>
        <v>0.3394943357762843</v>
      </c>
      <c r="BN103" s="4">
        <f t="shared" ca="1" si="13"/>
        <v>0.33733612988766171</v>
      </c>
      <c r="BO103" s="4">
        <f t="shared" ref="BA103:BO107" ca="1" si="16">POWER(10,BO$2*$AH103+$AI103)</f>
        <v>0.33519164397067519</v>
      </c>
    </row>
    <row r="104" spans="1:67" x14ac:dyDescent="0.2">
      <c r="A104" s="1">
        <v>101</v>
      </c>
      <c r="B104" s="4">
        <f>'Deaths female'!B104/'Counts female'!B104</f>
        <v>0.46570397111913359</v>
      </c>
      <c r="C104" s="4">
        <f>'Deaths female'!C104/(0.5*('Counts female'!C104+'Counts female'!B104))</f>
        <v>0.41620626151012891</v>
      </c>
      <c r="D104" s="4">
        <f>'Deaths female'!D104/(0.5*('Counts female'!D104+'Counts female'!C104))</f>
        <v>0.48713550600343053</v>
      </c>
      <c r="E104" s="4">
        <f>'Deaths female'!E104/(0.5*('Counts female'!E104+'Counts female'!D104))</f>
        <v>0.42170542635658914</v>
      </c>
      <c r="F104" s="4">
        <f>'Deaths female'!F104/(0.5*('Counts female'!F104+'Counts female'!E104))</f>
        <v>0.38212634822804314</v>
      </c>
      <c r="G104" s="4">
        <f>'Deaths female'!G104/(0.5*('Counts female'!G104+'Counts female'!F104))</f>
        <v>0.44984802431610943</v>
      </c>
      <c r="H104" s="4">
        <f>'Deaths female'!H104/(0.5*('Counts female'!H104+'Counts female'!G104))</f>
        <v>0.47769784172661872</v>
      </c>
      <c r="I104" s="4">
        <f>'Deaths female'!I104/(0.5*('Counts female'!I104+'Counts female'!H104))</f>
        <v>0.45857988165680474</v>
      </c>
      <c r="J104" s="4">
        <f>'Deaths female'!J104/(0.5*('Counts female'!J104+'Counts female'!I104))</f>
        <v>0.44892086330935249</v>
      </c>
      <c r="K104" s="4">
        <f>'Deaths female'!K104/(0.5*('Counts female'!K104+'Counts female'!J104))</f>
        <v>0.46441947565543074</v>
      </c>
      <c r="L104" s="4">
        <f>'Deaths female'!L104/(0.5*('Counts female'!L104+'Counts female'!K104))</f>
        <v>0.44571428571428573</v>
      </c>
      <c r="M104" s="4">
        <f>'Deaths female'!M104/(0.5*('Counts female'!M104+'Counts female'!L104))</f>
        <v>0.42779587404994573</v>
      </c>
      <c r="N104" s="4">
        <f>'Deaths female'!N104/(0.5*('Counts female'!N104+'Counts female'!M104))</f>
        <v>0.41509433962264153</v>
      </c>
      <c r="O104" s="4">
        <f>'Deaths female'!O104/(0.5*('Counts female'!O104+'Counts female'!N104))</f>
        <v>0.39110287303058389</v>
      </c>
      <c r="P104" s="4">
        <f>'Deaths female'!P104/(0.5*('Counts female'!P104+'Counts female'!O104))</f>
        <v>0.4175084175084175</v>
      </c>
      <c r="Q104" s="4">
        <f>'Deaths female'!Q104/(0.5*('Counts female'!Q104+'Counts female'!P104))</f>
        <v>0.35747303543913711</v>
      </c>
      <c r="R104" s="4">
        <f>'Deaths female'!R104/(0.5*('Counts female'!R104+'Counts female'!Q104))</f>
        <v>0.36913285600636436</v>
      </c>
      <c r="S104" s="4">
        <f>'Deaths female'!S104/(0.5*('Counts female'!S104+'Counts female'!R104))</f>
        <v>0.37367993501218522</v>
      </c>
      <c r="T104" s="4">
        <f>'Deaths female'!T104/(0.5*('Counts female'!T104+'Counts female'!S104))</f>
        <v>0.34720000000000001</v>
      </c>
      <c r="U104" s="4">
        <f>'Deaths female'!U104/(0.5*('Counts female'!U104+'Counts female'!T104))</f>
        <v>0.3617693522906793</v>
      </c>
      <c r="V104" s="4">
        <f>'Deaths female'!V104/(0.5*('Counts female'!V104+'Counts female'!U104))</f>
        <v>0.40534521158129178</v>
      </c>
      <c r="W104" s="4">
        <f>'Deaths female'!W104/(0.5*('Counts female'!W104+'Counts female'!V104))</f>
        <v>0.41379310344827586</v>
      </c>
      <c r="X104" s="4">
        <f>'Deaths female'!X104/(0.5*('Counts female'!X104+'Counts female'!W104))</f>
        <v>0.39761431411530818</v>
      </c>
      <c r="Y104" s="4">
        <f>'Deaths female'!Y104/(0.5*('Counts female'!Y104+'Counts female'!X104))</f>
        <v>0.38050734312416556</v>
      </c>
      <c r="Z104" s="4">
        <f>'Deaths female'!Z104/(0.5*('Counts female'!Z104+'Counts female'!Y104))</f>
        <v>0.4174153420870767</v>
      </c>
      <c r="AA104" s="4">
        <f ca="1">'Deaths female'!AA104/(0.5*('Counts female'!AA104+'Counts female'!Z104))</f>
        <v>0.41463626582589047</v>
      </c>
      <c r="AH104" cm="1">
        <f t="array" aca="1" ref="AH104:AI104" ca="1">LINEST(LOG10( INDIRECT( AH$1 &amp; ROW() ):U104),INDIRECT( AH$1 &amp; "$2"):U$2,TRUE,FALSE)</f>
        <v>-1.1037595038452032E-2</v>
      </c>
      <c r="AI104">
        <f ca="1"/>
        <v>21.825568550713101</v>
      </c>
      <c r="AK104" s="4">
        <f t="shared" ref="AK104:AZ107" ca="1" si="17">POWER(10,AK$2*$AH104+$AI104)</f>
        <v>0.56283160134411492</v>
      </c>
      <c r="AL104" s="4">
        <f t="shared" ca="1" si="17"/>
        <v>0.54870747774630957</v>
      </c>
      <c r="AM104" s="4">
        <f t="shared" ca="1" si="17"/>
        <v>0.53493779563140897</v>
      </c>
      <c r="AN104" s="4">
        <f t="shared" ca="1" si="17"/>
        <v>0.52151366037569136</v>
      </c>
      <c r="AO104" s="4">
        <f t="shared" ca="1" si="17"/>
        <v>0.50842640056387667</v>
      </c>
      <c r="AP104" s="4">
        <f t="shared" ca="1" si="17"/>
        <v>0.4956675623877646</v>
      </c>
      <c r="AQ104" s="4">
        <f t="shared" ca="1" si="17"/>
        <v>0.4832289041854379</v>
      </c>
      <c r="AR104" s="4">
        <f t="shared" ca="1" si="17"/>
        <v>0.47110239111750118</v>
      </c>
      <c r="AS104" s="4">
        <f t="shared" ca="1" si="17"/>
        <v>0.45928018997692427</v>
      </c>
      <c r="AT104" s="4">
        <f t="shared" ca="1" si="17"/>
        <v>0.44775466412911119</v>
      </c>
      <c r="AU104" s="4">
        <f t="shared" ca="1" si="17"/>
        <v>0.43651836857898479</v>
      </c>
      <c r="AV104" s="4">
        <f t="shared" ca="1" si="17"/>
        <v>0.425564045161824</v>
      </c>
      <c r="AW104" s="4">
        <f t="shared" ca="1" si="17"/>
        <v>0.41488461785480485</v>
      </c>
      <c r="AX104" s="4">
        <f t="shared" ca="1" si="17"/>
        <v>0.4044731882061936</v>
      </c>
      <c r="AY104" s="4">
        <f t="shared" ca="1" si="17"/>
        <v>0.39432303087924236</v>
      </c>
      <c r="AZ104" s="4">
        <f t="shared" ca="1" si="17"/>
        <v>0.38442758930791082</v>
      </c>
      <c r="BA104" s="4">
        <f t="shared" ca="1" si="16"/>
        <v>0.3747804714616057</v>
      </c>
      <c r="BB104" s="4">
        <f t="shared" ca="1" si="16"/>
        <v>0.36537544571620328</v>
      </c>
      <c r="BC104" s="4">
        <f t="shared" ca="1" si="16"/>
        <v>0.35620643682868758</v>
      </c>
      <c r="BD104" s="4">
        <f t="shared" ca="1" si="16"/>
        <v>0.34726752201280425</v>
      </c>
      <c r="BE104" s="4">
        <f t="shared" ca="1" si="16"/>
        <v>0.33855292711319479</v>
      </c>
      <c r="BF104" s="4">
        <f t="shared" ca="1" si="16"/>
        <v>0.3300570228755399</v>
      </c>
      <c r="BG104" s="4">
        <f t="shared" ca="1" si="16"/>
        <v>0.32177432131030287</v>
      </c>
      <c r="BH104" s="4">
        <f t="shared" ca="1" si="16"/>
        <v>0.31369947214772365</v>
      </c>
      <c r="BI104" s="4">
        <f t="shared" ca="1" si="16"/>
        <v>0.30582725938177696</v>
      </c>
      <c r="BJ104" s="4">
        <f t="shared" ca="1" si="16"/>
        <v>0.29815259790084608</v>
      </c>
      <c r="BK104" s="4">
        <f t="shared" ca="1" si="16"/>
        <v>0.29067053020297418</v>
      </c>
      <c r="BL104" s="4">
        <f t="shared" ca="1" si="16"/>
        <v>0.28337622319352046</v>
      </c>
      <c r="BM104" s="4">
        <f t="shared" ca="1" si="16"/>
        <v>0.27626496506319126</v>
      </c>
      <c r="BN104" s="4">
        <f t="shared" ca="1" si="16"/>
        <v>0.26933216224441309</v>
      </c>
      <c r="BO104" s="4">
        <f t="shared" ca="1" si="16"/>
        <v>0.26257333644408559</v>
      </c>
    </row>
    <row r="105" spans="1:67" x14ac:dyDescent="0.2">
      <c r="A105" s="1">
        <v>102</v>
      </c>
      <c r="B105" s="4">
        <f>'Deaths female'!B105/'Counts female'!B105</f>
        <v>0.50980392156862742</v>
      </c>
      <c r="C105" s="4">
        <f>'Deaths female'!C105/(0.5*('Counts female'!C105+'Counts female'!B105))</f>
        <v>0.51162790697674421</v>
      </c>
      <c r="D105" s="4">
        <f>'Deaths female'!D105/(0.5*('Counts female'!D105+'Counts female'!C105))</f>
        <v>0.59800664451827246</v>
      </c>
      <c r="E105" s="4">
        <f>'Deaths female'!E105/(0.5*('Counts female'!E105+'Counts female'!D105))</f>
        <v>0.52439024390243905</v>
      </c>
      <c r="F105" s="4">
        <f>'Deaths female'!F105/(0.5*('Counts female'!F105+'Counts female'!E105))</f>
        <v>0.49046321525885561</v>
      </c>
      <c r="G105" s="4">
        <f>'Deaths female'!G105/(0.5*('Counts female'!G105+'Counts female'!F105))</f>
        <v>0.52442159383033415</v>
      </c>
      <c r="H105" s="4">
        <f>'Deaths female'!H105/(0.5*('Counts female'!H105+'Counts female'!G105))</f>
        <v>0.44559585492227977</v>
      </c>
      <c r="I105" s="4">
        <f>'Deaths female'!I105/(0.5*('Counts female'!I105+'Counts female'!H105))</f>
        <v>0.48293963254593175</v>
      </c>
      <c r="J105" s="4">
        <f>'Deaths female'!J105/(0.5*('Counts female'!J105+'Counts female'!I105))</f>
        <v>0.47887323943661969</v>
      </c>
      <c r="K105" s="4">
        <f>'Deaths female'!K105/(0.5*('Counts female'!K105+'Counts female'!J105))</f>
        <v>0.61458333333333337</v>
      </c>
      <c r="L105" s="4">
        <f>'Deaths female'!L105/(0.5*('Counts female'!L105+'Counts female'!K105))</f>
        <v>0.53159041394335516</v>
      </c>
      <c r="M105" s="4">
        <f>'Deaths female'!M105/(0.5*('Counts female'!M105+'Counts female'!L105))</f>
        <v>0.51417004048582993</v>
      </c>
      <c r="N105" s="4">
        <f>'Deaths female'!N105/(0.5*('Counts female'!N105+'Counts female'!M105))</f>
        <v>0.53686200378071836</v>
      </c>
      <c r="O105" s="4">
        <f>'Deaths female'!O105/(0.5*('Counts female'!O105+'Counts female'!N105))</f>
        <v>0.43594009983361065</v>
      </c>
      <c r="P105" s="4">
        <f>'Deaths female'!P105/(0.5*('Counts female'!P105+'Counts female'!O105))</f>
        <v>0.45220030349013657</v>
      </c>
      <c r="Q105" s="4">
        <f>'Deaths female'!Q105/(0.5*('Counts female'!Q105+'Counts female'!P105))</f>
        <v>0.41975308641975306</v>
      </c>
      <c r="R105" s="4">
        <f>'Deaths female'!R105/(0.5*('Counts female'!R105+'Counts female'!Q105))</f>
        <v>0.36662452591656131</v>
      </c>
      <c r="S105" s="4">
        <f>'Deaths female'!S105/(0.5*('Counts female'!S105+'Counts female'!R105))</f>
        <v>0.43501326259946949</v>
      </c>
      <c r="T105" s="4">
        <f>'Deaths female'!T105/(0.5*('Counts female'!T105+'Counts female'!S105))</f>
        <v>0.4665757162346521</v>
      </c>
      <c r="U105" s="4">
        <f>'Deaths female'!U105/(0.5*('Counts female'!U105+'Counts female'!T105))</f>
        <v>0.37780713342140027</v>
      </c>
      <c r="V105" s="4">
        <f>'Deaths female'!V105/(0.5*('Counts female'!V105+'Counts female'!U105))</f>
        <v>0.37644046094750322</v>
      </c>
      <c r="W105" s="4">
        <f>'Deaths female'!W105/(0.5*('Counts female'!W105+'Counts female'!V105))</f>
        <v>0.41687344913151364</v>
      </c>
      <c r="X105" s="4">
        <f>'Deaths female'!X105/(0.5*('Counts female'!X105+'Counts female'!W105))</f>
        <v>0.45278725824800908</v>
      </c>
      <c r="Y105" s="4">
        <f>'Deaths female'!Y105/(0.5*('Counts female'!Y105+'Counts female'!X105))</f>
        <v>0.41894150417827297</v>
      </c>
      <c r="Z105" s="4">
        <f>'Deaths female'!Z105/(0.5*('Counts female'!Z105+'Counts female'!Y105))</f>
        <v>0.48351648351648352</v>
      </c>
      <c r="AA105" s="4">
        <f ca="1">'Deaths female'!AA105/(0.5*('Counts female'!AA105+'Counts female'!Z105))</f>
        <v>0.48893334765581081</v>
      </c>
      <c r="AH105" cm="1">
        <f t="array" aca="1" ref="AH105:AI105" ca="1">LINEST(LOG10( INDIRECT( AH$1 &amp; ROW() ):U105),INDIRECT( AH$1 &amp; "$2"):U$2,TRUE,FALSE)</f>
        <v>-1.4210963972345605E-2</v>
      </c>
      <c r="AI105">
        <f ca="1"/>
        <v>28.281308366366186</v>
      </c>
      <c r="AK105" s="4">
        <f t="shared" ca="1" si="17"/>
        <v>0.72340319355027094</v>
      </c>
      <c r="AL105" s="4">
        <f t="shared" ca="1" si="17"/>
        <v>0.70011512117854868</v>
      </c>
      <c r="AM105" s="4">
        <f t="shared" ca="1" si="17"/>
        <v>0.67757674734234019</v>
      </c>
      <c r="AN105" s="4">
        <f t="shared" ca="1" si="17"/>
        <v>0.65576393745956485</v>
      </c>
      <c r="AO105" s="4">
        <f t="shared" ca="1" si="17"/>
        <v>0.63465333389784229</v>
      </c>
      <c r="AP105" s="4">
        <f t="shared" ca="1" si="17"/>
        <v>0.61422233096262957</v>
      </c>
      <c r="AQ105" s="4">
        <f t="shared" ca="1" si="17"/>
        <v>0.59444905069055187</v>
      </c>
      <c r="AR105" s="4">
        <f t="shared" ca="1" si="17"/>
        <v>0.5753123194220009</v>
      </c>
      <c r="AS105" s="4">
        <f t="shared" ca="1" si="17"/>
        <v>0.55679164512791934</v>
      </c>
      <c r="AT105" s="4">
        <f t="shared" ca="1" si="17"/>
        <v>0.53886719546648976</v>
      </c>
      <c r="AU105" s="4">
        <f t="shared" ca="1" si="17"/>
        <v>0.52151977654622961</v>
      </c>
      <c r="AV105" s="4">
        <f t="shared" ca="1" si="17"/>
        <v>0.50473081237275441</v>
      </c>
      <c r="AW105" s="4">
        <f t="shared" ca="1" si="17"/>
        <v>0.48848232495719812</v>
      </c>
      <c r="AX105" s="4">
        <f t="shared" ca="1" si="17"/>
        <v>0.47275691506498996</v>
      </c>
      <c r="AY105" s="4">
        <f t="shared" ca="1" si="17"/>
        <v>0.45753774358437566</v>
      </c>
      <c r="AZ105" s="4">
        <f t="shared" ca="1" si="17"/>
        <v>0.44280851349472855</v>
      </c>
      <c r="BA105" s="4">
        <f t="shared" ca="1" si="16"/>
        <v>0.42855345241534537</v>
      </c>
      <c r="BB105" s="4">
        <f t="shared" ca="1" si="16"/>
        <v>0.41475729571603648</v>
      </c>
      <c r="BC105" s="4">
        <f t="shared" ca="1" si="16"/>
        <v>0.40140527017143096</v>
      </c>
      <c r="BD105" s="4">
        <f t="shared" ca="1" si="16"/>
        <v>0.38848307814147087</v>
      </c>
      <c r="BE105" s="4">
        <f t="shared" ca="1" si="16"/>
        <v>0.37597688226120712</v>
      </c>
      <c r="BF105" s="4">
        <f t="shared" ca="1" si="16"/>
        <v>0.36387329062343399</v>
      </c>
      <c r="BG105" s="4">
        <f t="shared" ca="1" si="16"/>
        <v>0.35215934243834568</v>
      </c>
      <c r="BH105" s="4">
        <f t="shared" ca="1" si="16"/>
        <v>0.34082249415484089</v>
      </c>
      <c r="BI105" s="4">
        <f t="shared" ca="1" si="16"/>
        <v>0.32985060602861399</v>
      </c>
      <c r="BJ105" s="4">
        <f t="shared" ca="1" si="16"/>
        <v>0.31923192912265286</v>
      </c>
      <c r="BK105" s="4">
        <f t="shared" ca="1" si="16"/>
        <v>0.30895509272622051</v>
      </c>
      <c r="BL105" s="4">
        <f t="shared" ca="1" si="16"/>
        <v>0.29900909217885024</v>
      </c>
      <c r="BM105" s="4">
        <f t="shared" ca="1" si="16"/>
        <v>0.2893832770863155</v>
      </c>
      <c r="BN105" s="4">
        <f t="shared" ca="1" si="16"/>
        <v>0.28006733991595534</v>
      </c>
      <c r="BO105" s="4">
        <f t="shared" ca="1" si="16"/>
        <v>0.27105130495914354</v>
      </c>
    </row>
    <row r="106" spans="1:67" x14ac:dyDescent="0.2">
      <c r="A106" s="1">
        <v>103</v>
      </c>
      <c r="B106" s="4">
        <f>'Deaths female'!B106/'Counts female'!B106</f>
        <v>0.68831168831168832</v>
      </c>
      <c r="C106" s="4">
        <f>'Deaths female'!C106/(0.5*('Counts female'!C106+'Counts female'!B106))</f>
        <v>0.65789473684210531</v>
      </c>
      <c r="D106" s="4">
        <f>'Deaths female'!D106/(0.5*('Counts female'!D106+'Counts female'!C106))</f>
        <v>0.57534246575342463</v>
      </c>
      <c r="E106" s="4">
        <f>'Deaths female'!E106/(0.5*('Counts female'!E106+'Counts female'!D106))</f>
        <v>0.58208955223880599</v>
      </c>
      <c r="F106" s="4">
        <f>'Deaths female'!F106/(0.5*('Counts female'!F106+'Counts female'!E106))</f>
        <v>0.76315789473684215</v>
      </c>
      <c r="G106" s="4">
        <f>'Deaths female'!G106/(0.5*('Counts female'!G106+'Counts female'!F106))</f>
        <v>0.65968586387434558</v>
      </c>
      <c r="H106" s="4">
        <f>'Deaths female'!H106/(0.5*('Counts female'!H106+'Counts female'!G106))</f>
        <v>0.61928934010152281</v>
      </c>
      <c r="I106" s="4">
        <f>'Deaths female'!I106/(0.5*('Counts female'!I106+'Counts female'!H106))</f>
        <v>0.5757575757575758</v>
      </c>
      <c r="J106" s="4">
        <f>'Deaths female'!J106/(0.5*('Counts female'!J106+'Counts female'!I106))</f>
        <v>0.64039408866995073</v>
      </c>
      <c r="K106" s="4">
        <f>'Deaths female'!K106/(0.5*('Counts female'!K106+'Counts female'!J106))</f>
        <v>0.5955056179775281</v>
      </c>
      <c r="L106" s="4">
        <f>'Deaths female'!L106/(0.5*('Counts female'!L106+'Counts female'!K106))</f>
        <v>0.68508287292817682</v>
      </c>
      <c r="M106" s="4">
        <f>'Deaths female'!M106/(0.5*('Counts female'!M106+'Counts female'!L106))</f>
        <v>0.55707762557077622</v>
      </c>
      <c r="N106" s="4">
        <f>'Deaths female'!N106/(0.5*('Counts female'!N106+'Counts female'!M106))</f>
        <v>0.5714285714285714</v>
      </c>
      <c r="O106" s="4">
        <f>'Deaths female'!O106/(0.5*('Counts female'!O106+'Counts female'!N106))</f>
        <v>0.58461538461538465</v>
      </c>
      <c r="P106" s="4">
        <f>'Deaths female'!P106/(0.5*('Counts female'!P106+'Counts female'!O106))</f>
        <v>0.47560975609756095</v>
      </c>
      <c r="Q106" s="4">
        <f>'Deaths female'!Q106/(0.5*('Counts female'!Q106+'Counts female'!P106))</f>
        <v>0.39577836411609496</v>
      </c>
      <c r="R106" s="4">
        <f>'Deaths female'!R106/(0.5*('Counts female'!R106+'Counts female'!Q106))</f>
        <v>0.37647058823529411</v>
      </c>
      <c r="S106" s="4">
        <f>'Deaths female'!S106/(0.5*('Counts female'!S106+'Counts female'!R106))</f>
        <v>0.47698744769874479</v>
      </c>
      <c r="T106" s="4">
        <f>'Deaths female'!T106/(0.5*('Counts female'!T106+'Counts female'!S106))</f>
        <v>0.38337182448036949</v>
      </c>
      <c r="U106" s="4">
        <f>'Deaths female'!U106/(0.5*('Counts female'!U106+'Counts female'!T106))</f>
        <v>0.36803874092009686</v>
      </c>
      <c r="V106" s="4">
        <f>'Deaths female'!V106/(0.5*('Counts female'!V106+'Counts female'!U106))</f>
        <v>0.45232815964523282</v>
      </c>
      <c r="W106" s="4">
        <f>'Deaths female'!W106/(0.5*('Counts female'!W106+'Counts female'!V106))</f>
        <v>0.40169133192389006</v>
      </c>
      <c r="X106" s="4">
        <f>'Deaths female'!X106/(0.5*('Counts female'!X106+'Counts female'!W106))</f>
        <v>0.44395604395604393</v>
      </c>
      <c r="Y106" s="4">
        <f>'Deaths female'!Y106/(0.5*('Counts female'!Y106+'Counts female'!X106))</f>
        <v>0.47422680412371132</v>
      </c>
      <c r="Z106" s="4">
        <f>'Deaths female'!Z106/(0.5*('Counts female'!Z106+'Counts female'!Y106))</f>
        <v>0.44227005870841485</v>
      </c>
      <c r="AA106" s="4">
        <f ca="1">'Deaths female'!AA106/(0.5*('Counts female'!AA106+'Counts female'!Z106))</f>
        <v>0.46528314817309546</v>
      </c>
      <c r="AH106" cm="1">
        <f t="array" aca="1" ref="AH106:AI106" ca="1">LINEST(LOG10( INDIRECT( AH$1 &amp; ROW() ):U106),INDIRECT( AH$1 &amp; "$2"):U$2,TRUE,FALSE)</f>
        <v>-2.7940643074937838E-2</v>
      </c>
      <c r="AI106">
        <f ca="1"/>
        <v>55.964820029673753</v>
      </c>
      <c r="AK106" s="4">
        <f t="shared" ca="1" si="17"/>
        <v>1.2120872413676131</v>
      </c>
      <c r="AL106" s="4">
        <f t="shared" ca="1" si="17"/>
        <v>1.136562274904753</v>
      </c>
      <c r="AM106" s="4">
        <f t="shared" ca="1" si="17"/>
        <v>1.0657432572915477</v>
      </c>
      <c r="AN106" s="4">
        <f t="shared" ca="1" si="17"/>
        <v>0.99933696159112817</v>
      </c>
      <c r="AO106" s="4">
        <f t="shared" ca="1" si="17"/>
        <v>0.93706843179113986</v>
      </c>
      <c r="AP106" s="4">
        <f t="shared" ca="1" si="17"/>
        <v>0.8786798443454229</v>
      </c>
      <c r="AQ106" s="4">
        <f t="shared" ca="1" si="17"/>
        <v>0.82392944065260121</v>
      </c>
      <c r="AR106" s="4">
        <f t="shared" ca="1" si="17"/>
        <v>0.77259052605199952</v>
      </c>
      <c r="AS106" s="4">
        <f t="shared" ca="1" si="17"/>
        <v>0.72445053119175851</v>
      </c>
      <c r="AT106" s="4">
        <f t="shared" ca="1" si="17"/>
        <v>0.67931013188309353</v>
      </c>
      <c r="AU106" s="4">
        <f t="shared" ca="1" si="17"/>
        <v>0.63698242379628633</v>
      </c>
      <c r="AV106" s="4">
        <f t="shared" ca="1" si="17"/>
        <v>0.59729214858113211</v>
      </c>
      <c r="AW106" s="4">
        <f t="shared" ca="1" si="17"/>
        <v>0.56007496820786051</v>
      </c>
      <c r="AX106" s="4">
        <f t="shared" ca="1" si="17"/>
        <v>0.52517678452359928</v>
      </c>
      <c r="AY106" s="4">
        <f t="shared" ca="1" si="17"/>
        <v>0.492453101207319</v>
      </c>
      <c r="AZ106" s="4">
        <f t="shared" ca="1" si="17"/>
        <v>0.46176842548113167</v>
      </c>
      <c r="BA106" s="4">
        <f t="shared" ca="1" si="16"/>
        <v>0.43299570710095242</v>
      </c>
      <c r="BB106" s="4">
        <f t="shared" ca="1" si="16"/>
        <v>0.40601581230355832</v>
      </c>
      <c r="BC106" s="4">
        <f t="shared" ca="1" si="16"/>
        <v>0.3807170305318554</v>
      </c>
      <c r="BD106" s="4">
        <f t="shared" ca="1" si="16"/>
        <v>0.35699461189611842</v>
      </c>
      <c r="BE106" s="4">
        <f t="shared" ca="1" si="16"/>
        <v>0.33475033345584615</v>
      </c>
      <c r="BF106" s="4">
        <f t="shared" ca="1" si="16"/>
        <v>0.31389209252662231</v>
      </c>
      <c r="BG106" s="4">
        <f t="shared" ca="1" si="16"/>
        <v>0.29433352532787233</v>
      </c>
      <c r="BH106" s="4">
        <f t="shared" ca="1" si="16"/>
        <v>0.2759936493927036</v>
      </c>
      <c r="BI106" s="4">
        <f t="shared" ca="1" si="16"/>
        <v>0.25879652825905708</v>
      </c>
      <c r="BJ106" s="4">
        <f t="shared" ca="1" si="16"/>
        <v>0.24267095705395045</v>
      </c>
      <c r="BK106" s="4">
        <f t="shared" ca="1" si="16"/>
        <v>0.22755016766891378</v>
      </c>
      <c r="BL106" s="4">
        <f t="shared" ca="1" si="16"/>
        <v>0.21337155230585936</v>
      </c>
      <c r="BM106" s="4">
        <f t="shared" ca="1" si="16"/>
        <v>0.200076404248822</v>
      </c>
      <c r="BN106" s="4">
        <f t="shared" ca="1" si="16"/>
        <v>0.18760967478811419</v>
      </c>
      <c r="BO106" s="4">
        <f t="shared" ca="1" si="16"/>
        <v>0.17591974529055338</v>
      </c>
    </row>
    <row r="107" spans="1:67" x14ac:dyDescent="0.2">
      <c r="A107" s="1">
        <v>104</v>
      </c>
      <c r="B107" s="4">
        <f>'Deaths female'!B107/'Counts female'!B107</f>
        <v>1</v>
      </c>
      <c r="C107" s="4">
        <f>'Deaths female'!C107/'Counts female'!C107</f>
        <v>1</v>
      </c>
      <c r="D107" s="4">
        <f>'Deaths female'!D107/'Counts female'!D107</f>
        <v>1</v>
      </c>
      <c r="E107" s="4">
        <f>'Deaths female'!E107/'Counts female'!E107</f>
        <v>1</v>
      </c>
      <c r="F107" s="4">
        <f>'Deaths female'!F107/'Counts female'!F107</f>
        <v>1</v>
      </c>
      <c r="G107" s="4">
        <f>'Deaths female'!G107/'Counts female'!G107</f>
        <v>1</v>
      </c>
      <c r="H107" s="4">
        <f>'Deaths female'!H107/'Counts female'!H107</f>
        <v>1</v>
      </c>
      <c r="I107" s="4">
        <f>'Deaths female'!I107/'Counts female'!I107</f>
        <v>1</v>
      </c>
      <c r="J107" s="4">
        <f>'Deaths female'!J107/'Counts female'!J107</f>
        <v>1</v>
      </c>
      <c r="K107" s="4">
        <f>'Deaths female'!K107/'Counts female'!K107</f>
        <v>1</v>
      </c>
      <c r="L107" s="4">
        <f>'Deaths female'!L107/'Counts female'!L107</f>
        <v>1</v>
      </c>
      <c r="M107" s="4">
        <f>'Deaths female'!M107/'Counts female'!M107</f>
        <v>1</v>
      </c>
      <c r="N107" s="4">
        <f>'Deaths female'!N107/'Counts female'!N107</f>
        <v>1</v>
      </c>
      <c r="O107" s="4">
        <f>'Deaths female'!O107/'Counts female'!O107</f>
        <v>1</v>
      </c>
      <c r="P107" s="4">
        <f>'Deaths female'!P107/'Counts female'!P107</f>
        <v>1</v>
      </c>
      <c r="Q107" s="4">
        <f>'Deaths female'!Q107/'Counts female'!Q107</f>
        <v>0.49579831932773111</v>
      </c>
      <c r="R107" s="4">
        <f>'Deaths female'!R107/'Counts female'!R107</f>
        <v>0.46153846153846156</v>
      </c>
      <c r="S107" s="4">
        <f>'Deaths female'!S107/'Counts female'!S107</f>
        <v>0.39310344827586208</v>
      </c>
      <c r="T107" s="4">
        <f>'Deaths female'!T107/'Counts female'!T107</f>
        <v>0.47286821705426357</v>
      </c>
      <c r="U107" s="4">
        <f>'Deaths female'!U107/'Counts female'!U107</f>
        <v>0.44444444444444442</v>
      </c>
      <c r="V107" s="4">
        <f>'Deaths female'!V107/'Counts female'!V107</f>
        <v>0.50427350427350426</v>
      </c>
      <c r="W107" s="4">
        <f>'Deaths female'!W107/'Counts female'!W107</f>
        <v>0.44029850746268656</v>
      </c>
      <c r="X107" s="4">
        <f>'Deaths female'!X107/'Counts female'!X107</f>
        <v>0.47445255474452552</v>
      </c>
      <c r="Y107" s="4">
        <f>'Deaths female'!Y107/'Counts female'!Y107</f>
        <v>0.51351351351351349</v>
      </c>
      <c r="Z107" s="4">
        <f>'Deaths female'!Z107/'Counts female'!Z107</f>
        <v>0.47058823529411764</v>
      </c>
      <c r="AA107" s="4">
        <f ca="1">'Deaths female'!AA107/'Counts female'!AA107</f>
        <v>0.48854130455835504</v>
      </c>
      <c r="AK107" s="4">
        <f t="shared" si="17"/>
        <v>1</v>
      </c>
      <c r="AL107" s="4">
        <f t="shared" si="17"/>
        <v>1</v>
      </c>
      <c r="AM107" s="4">
        <f t="shared" si="17"/>
        <v>1</v>
      </c>
      <c r="AN107" s="4">
        <f t="shared" si="17"/>
        <v>1</v>
      </c>
      <c r="AO107" s="4">
        <f t="shared" si="17"/>
        <v>1</v>
      </c>
      <c r="AP107" s="4">
        <f t="shared" si="17"/>
        <v>1</v>
      </c>
      <c r="AQ107" s="4">
        <f t="shared" si="17"/>
        <v>1</v>
      </c>
      <c r="AR107" s="4">
        <f t="shared" si="17"/>
        <v>1</v>
      </c>
      <c r="AS107" s="4">
        <f t="shared" si="17"/>
        <v>1</v>
      </c>
      <c r="AT107" s="4">
        <f t="shared" si="17"/>
        <v>1</v>
      </c>
      <c r="AU107" s="4">
        <f t="shared" si="17"/>
        <v>1</v>
      </c>
      <c r="AV107" s="4">
        <f t="shared" si="17"/>
        <v>1</v>
      </c>
      <c r="AW107" s="4">
        <f t="shared" si="17"/>
        <v>1</v>
      </c>
      <c r="AX107" s="4">
        <f t="shared" si="17"/>
        <v>1</v>
      </c>
      <c r="AY107" s="4">
        <f t="shared" si="17"/>
        <v>1</v>
      </c>
      <c r="AZ107" s="4">
        <f t="shared" si="17"/>
        <v>1</v>
      </c>
      <c r="BA107" s="4">
        <f t="shared" si="16"/>
        <v>1</v>
      </c>
      <c r="BB107" s="4">
        <f t="shared" si="16"/>
        <v>1</v>
      </c>
      <c r="BC107" s="4">
        <f t="shared" si="16"/>
        <v>1</v>
      </c>
      <c r="BD107" s="4">
        <f t="shared" si="16"/>
        <v>1</v>
      </c>
      <c r="BE107" s="4">
        <f t="shared" si="16"/>
        <v>1</v>
      </c>
      <c r="BF107" s="4">
        <f t="shared" si="16"/>
        <v>1</v>
      </c>
      <c r="BG107" s="4">
        <f t="shared" si="16"/>
        <v>1</v>
      </c>
      <c r="BH107" s="4">
        <f t="shared" si="16"/>
        <v>1</v>
      </c>
      <c r="BI107" s="4">
        <f t="shared" si="16"/>
        <v>1</v>
      </c>
      <c r="BJ107" s="4">
        <f t="shared" si="16"/>
        <v>1</v>
      </c>
      <c r="BK107" s="4">
        <f t="shared" si="16"/>
        <v>1</v>
      </c>
      <c r="BL107" s="4">
        <f t="shared" si="16"/>
        <v>1</v>
      </c>
      <c r="BM107" s="4">
        <f t="shared" si="16"/>
        <v>1</v>
      </c>
      <c r="BN107" s="4">
        <f t="shared" si="16"/>
        <v>1</v>
      </c>
      <c r="BO107" s="4">
        <f t="shared" si="16"/>
        <v>1</v>
      </c>
    </row>
    <row r="111" spans="1:67" x14ac:dyDescent="0.2">
      <c r="A111" s="8" t="s">
        <v>31</v>
      </c>
      <c r="B111" s="12">
        <f>100000*SUM('Deaths female'!B23:B43)/SUM('Counts female'!B23:B43)</f>
        <v>51.86838683181103</v>
      </c>
      <c r="C111" s="12">
        <f>100000*SUM('Deaths female'!C23:C43)/SUM('Counts female'!C23:C43)</f>
        <v>50.595891152552994</v>
      </c>
      <c r="D111" s="12">
        <f>100000*SUM('Deaths female'!D23:D43)/SUM('Counts female'!D23:D43)</f>
        <v>50.391951257844639</v>
      </c>
      <c r="E111" s="12">
        <f>100000*SUM('Deaths female'!E23:E43)/SUM('Counts female'!E23:E43)</f>
        <v>48.572253542112648</v>
      </c>
      <c r="F111" s="12">
        <f>100000*SUM('Deaths female'!F23:F43)/SUM('Counts female'!F23:F43)</f>
        <v>45.264582362768536</v>
      </c>
      <c r="G111" s="12">
        <f>100000*SUM('Deaths female'!G23:G43)/SUM('Counts female'!G23:G43)</f>
        <v>46.47566741094149</v>
      </c>
      <c r="H111" s="12">
        <f>100000*SUM('Deaths female'!H23:H43)/SUM('Counts female'!H23:H43)</f>
        <v>41.398022651134646</v>
      </c>
      <c r="I111" s="12">
        <f>100000*SUM('Deaths female'!I23:I43)/SUM('Counts female'!I23:I43)</f>
        <v>39.304309274615157</v>
      </c>
      <c r="J111" s="12">
        <f>100000*SUM('Deaths female'!J23:J43)/SUM('Counts female'!J23:J43)</f>
        <v>39.21196966709352</v>
      </c>
      <c r="K111" s="12">
        <f>100000*SUM('Deaths female'!K23:K43)/SUM('Counts female'!K23:K43)</f>
        <v>38.214837939691108</v>
      </c>
      <c r="L111" s="12">
        <f>100000*SUM('Deaths female'!L23:L43)/SUM('Counts female'!L23:L43)</f>
        <v>36.221797685541034</v>
      </c>
      <c r="M111" s="12">
        <f>100000*SUM('Deaths female'!M23:M43)/SUM('Counts female'!M23:M43)</f>
        <v>37.656335712883511</v>
      </c>
      <c r="N111" s="12">
        <f>100000*SUM('Deaths female'!N23:N43)/SUM('Counts female'!N23:N43)</f>
        <v>33.973412112259972</v>
      </c>
      <c r="O111" s="12">
        <f>100000*SUM('Deaths female'!O23:O43)/SUM('Counts female'!O23:O43)</f>
        <v>32.766418597959294</v>
      </c>
      <c r="P111" s="12">
        <f>100000*SUM('Deaths female'!P23:P43)/SUM('Counts female'!P23:P43)</f>
        <v>32.351599222633311</v>
      </c>
      <c r="Q111" s="12">
        <f>100000*SUM('Deaths female'!Q23:Q43)/SUM('Counts female'!Q23:Q43)</f>
        <v>30.551241607087888</v>
      </c>
      <c r="R111" s="12">
        <f>100000*SUM('Deaths female'!R23:R43)/SUM('Counts female'!R23:R43)</f>
        <v>35.641622792978737</v>
      </c>
      <c r="S111" s="12">
        <f>100000*SUM('Deaths female'!S23:S43)/SUM('Counts female'!S23:S43)</f>
        <v>30.240236821131731</v>
      </c>
      <c r="T111" s="12">
        <f>100000*SUM('Deaths female'!T23:T43)/SUM('Counts female'!T23:T43)</f>
        <v>30.546054587913929</v>
      </c>
      <c r="U111" s="12">
        <f>100000*SUM('Deaths female'!U23:U43)/SUM('Counts female'!U23:U43)</f>
        <v>32.57201788532165</v>
      </c>
      <c r="V111" s="12">
        <f>100000*SUM('Deaths female'!V23:V43)/SUM('Counts female'!V23:V43)</f>
        <v>33.043682521206684</v>
      </c>
      <c r="W111" s="12">
        <f>100000*SUM('Deaths female'!W23:W43)/SUM('Counts female'!W23:W43)</f>
        <v>35.198980575023739</v>
      </c>
      <c r="X111" s="12">
        <f>100000*SUM('Deaths female'!X23:X43)/SUM('Counts female'!X23:X43)</f>
        <v>33.797370522060966</v>
      </c>
      <c r="Y111" s="12">
        <f>100000*SUM('Deaths female'!Y23:Y43)/SUM('Counts female'!Y23:Y43)</f>
        <v>33.050107080268319</v>
      </c>
      <c r="Z111" s="12">
        <f>100000*SUM('Deaths female'!Z23:Z43)/SUM('Counts female'!Z23:Z43)</f>
        <v>35.20752538286132</v>
      </c>
      <c r="AA111" s="12">
        <f ca="1">100000*SUM('Deaths female'!AA23:AA43)/SUM('Counts female'!AA23:AA43)</f>
        <v>35.501006250954681</v>
      </c>
    </row>
    <row r="112" spans="1:67" x14ac:dyDescent="0.2">
      <c r="A112" s="8" t="s">
        <v>32</v>
      </c>
      <c r="B112" s="12">
        <f ca="1">100000*SUM('Baseline female'!B23:B43)/SUM('Counts female'!B23:B43)</f>
        <v>42.350572195352598</v>
      </c>
      <c r="C112" s="12">
        <f ca="1">100000*SUM('Baseline female'!C23:C43)/SUM('Counts female'!C23:C43)</f>
        <v>41.898685708940462</v>
      </c>
      <c r="D112" s="12">
        <f ca="1">100000*SUM('Baseline female'!D23:D43)/SUM('Counts female'!D23:D43)</f>
        <v>41.412182347843824</v>
      </c>
      <c r="E112" s="12">
        <f ca="1">100000*SUM('Baseline female'!E23:E43)/SUM('Counts female'!E23:E43)</f>
        <v>40.904425155582757</v>
      </c>
      <c r="F112" s="12">
        <f ca="1">100000*SUM('Baseline female'!F23:F43)/SUM('Counts female'!F23:F43)</f>
        <v>40.324640872828674</v>
      </c>
      <c r="G112" s="12">
        <f ca="1">100000*SUM('Baseline female'!G23:G43)/SUM('Counts female'!G23:G43)</f>
        <v>39.659927558334779</v>
      </c>
      <c r="H112" s="12">
        <f ca="1">100000*SUM('Baseline female'!H23:H43)/SUM('Counts female'!H23:H43)</f>
        <v>39.015215600922843</v>
      </c>
      <c r="I112" s="12">
        <f ca="1">100000*SUM('Baseline female'!I23:I43)/SUM('Counts female'!I23:I43)</f>
        <v>38.373427052506472</v>
      </c>
      <c r="J112" s="12">
        <f ca="1">100000*SUM('Baseline female'!J23:J43)/SUM('Counts female'!J23:J43)</f>
        <v>37.703963548788515</v>
      </c>
      <c r="K112" s="12">
        <f ca="1">100000*SUM('Baseline female'!K23:K43)/SUM('Counts female'!K23:K43)</f>
        <v>36.960151321671148</v>
      </c>
      <c r="L112" s="12">
        <f ca="1">100000*SUM('Baseline female'!L23:L43)/SUM('Counts female'!L23:L43)</f>
        <v>36.030218453482554</v>
      </c>
      <c r="M112" s="12">
        <f ca="1">100000*SUM('Baseline female'!M23:M43)/SUM('Counts female'!M23:M43)</f>
        <v>35.09525862851946</v>
      </c>
      <c r="N112" s="12">
        <f ca="1">100000*SUM('Baseline female'!N23:N43)/SUM('Counts female'!N23:N43)</f>
        <v>34.222101829339096</v>
      </c>
      <c r="O112" s="12">
        <f ca="1">100000*SUM('Baseline female'!O23:O43)/SUM('Counts female'!O23:O43)</f>
        <v>33.430347493447528</v>
      </c>
      <c r="P112" s="12">
        <f ca="1">100000*SUM('Baseline female'!P23:P43)/SUM('Counts female'!P23:P43)</f>
        <v>32.767470806425131</v>
      </c>
      <c r="Q112" s="12">
        <f ca="1">100000*SUM('Baseline female'!Q23:Q43)/SUM('Counts female'!Q23:Q43)</f>
        <v>32.182378916834992</v>
      </c>
      <c r="R112" s="12">
        <f ca="1">100000*SUM('Baseline female'!R23:R43)/SUM('Counts female'!R23:R43)</f>
        <v>31.679266309130856</v>
      </c>
      <c r="S112" s="12">
        <f ca="1">100000*SUM('Baseline female'!S23:S43)/SUM('Counts female'!S23:S43)</f>
        <v>31.210840959481832</v>
      </c>
      <c r="T112" s="12">
        <f ca="1">100000*SUM('Baseline female'!T23:T43)/SUM('Counts female'!T23:T43)</f>
        <v>30.751895948445984</v>
      </c>
      <c r="U112" s="12">
        <f ca="1">100000*SUM('Baseline female'!U23:U43)/SUM('Counts female'!U23:U43)</f>
        <v>30.298188969854287</v>
      </c>
      <c r="V112" s="12">
        <f ca="1">100000*SUM('Baseline female'!V23:V43)/SUM('Counts female'!V23:V43)</f>
        <v>29.865700172327813</v>
      </c>
      <c r="W112" s="12">
        <f ca="1">100000*SUM('Baseline female'!W23:W43)/SUM('Counts female'!W23:W43)</f>
        <v>29.399440132982203</v>
      </c>
      <c r="X112" s="12">
        <f ca="1">100000*SUM('Baseline female'!X23:X43)/SUM('Counts female'!X23:X43)</f>
        <v>28.934460308315987</v>
      </c>
      <c r="Y112" s="12">
        <f ca="1">100000*SUM('Baseline female'!Y23:Y43)/SUM('Counts female'!Y23:Y43)</f>
        <v>28.548437918419783</v>
      </c>
      <c r="Z112" s="12">
        <f ca="1">100000*SUM('Baseline female'!Z23:Z43)/SUM('Counts female'!Z23:Z43)</f>
        <v>28.208438476032203</v>
      </c>
      <c r="AA112" s="12">
        <f ca="1">100000*SUM('Baseline female'!AA23:AA43)/SUM('Counts female'!AA23:AA43)</f>
        <v>27.935569748280582</v>
      </c>
    </row>
    <row r="139" spans="17:18" x14ac:dyDescent="0.2">
      <c r="Q139" s="9"/>
      <c r="R139" s="9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C0840-D7BD-DA44-9A2B-B0D764713A52}">
  <dimension ref="A1:AF120"/>
  <sheetViews>
    <sheetView workbookViewId="0">
      <pane xSplit="1" ySplit="2" topLeftCell="K105" activePane="bottomRight" state="frozen"/>
      <selection pane="topRight" activeCell="B1" sqref="B1"/>
      <selection pane="bottomLeft" activeCell="A3" sqref="A3"/>
      <selection pane="bottomRight" activeCell="W120" sqref="W120"/>
    </sheetView>
  </sheetViews>
  <sheetFormatPr baseColWidth="10" defaultRowHeight="16" x14ac:dyDescent="0.2"/>
  <cols>
    <col min="1" max="1" width="7.1640625" style="8" customWidth="1"/>
    <col min="17" max="17" width="11.1640625" bestFit="1" customWidth="1"/>
  </cols>
  <sheetData>
    <row r="1" spans="1:32" s="8" customForma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</row>
    <row r="2" spans="1:32" s="8" customFormat="1" x14ac:dyDescent="0.2">
      <c r="A2" s="1" t="s">
        <v>0</v>
      </c>
      <c r="B2" s="1">
        <v>2000</v>
      </c>
      <c r="C2" s="1">
        <f>B2+1</f>
        <v>2001</v>
      </c>
      <c r="D2" s="1">
        <f t="shared" ref="D2:K2" si="0">C2+1</f>
        <v>2002</v>
      </c>
      <c r="E2" s="1">
        <f t="shared" si="0"/>
        <v>2003</v>
      </c>
      <c r="F2" s="1">
        <f t="shared" si="0"/>
        <v>2004</v>
      </c>
      <c r="G2" s="1">
        <f t="shared" si="0"/>
        <v>2005</v>
      </c>
      <c r="H2" s="1">
        <f t="shared" si="0"/>
        <v>2006</v>
      </c>
      <c r="I2" s="1">
        <f t="shared" si="0"/>
        <v>2007</v>
      </c>
      <c r="J2" s="1">
        <f t="shared" si="0"/>
        <v>2008</v>
      </c>
      <c r="K2" s="1">
        <f t="shared" si="0"/>
        <v>2009</v>
      </c>
      <c r="L2" s="1">
        <v>2010</v>
      </c>
      <c r="M2" s="1">
        <v>2011</v>
      </c>
      <c r="N2" s="1">
        <v>2012</v>
      </c>
      <c r="O2" s="1">
        <v>2013</v>
      </c>
      <c r="P2" s="1">
        <v>2014</v>
      </c>
      <c r="Q2" s="1">
        <v>2015</v>
      </c>
      <c r="R2" s="1">
        <v>2016</v>
      </c>
      <c r="S2" s="1">
        <v>2017</v>
      </c>
      <c r="T2" s="1">
        <v>2018</v>
      </c>
      <c r="U2" s="1">
        <v>2019</v>
      </c>
      <c r="V2" s="1">
        <v>2020</v>
      </c>
      <c r="W2" s="1">
        <v>2021</v>
      </c>
      <c r="X2" s="1">
        <v>2022</v>
      </c>
      <c r="Y2" s="1">
        <v>2023</v>
      </c>
      <c r="Z2" s="1">
        <v>2024</v>
      </c>
      <c r="AA2" s="1">
        <v>2025</v>
      </c>
      <c r="AB2" s="1">
        <v>2026</v>
      </c>
      <c r="AC2" s="1">
        <v>2027</v>
      </c>
      <c r="AD2" s="1">
        <v>2028</v>
      </c>
      <c r="AE2" s="1">
        <v>2029</v>
      </c>
      <c r="AF2" s="1">
        <v>2030</v>
      </c>
    </row>
    <row r="3" spans="1:32" x14ac:dyDescent="0.2">
      <c r="A3" s="1">
        <v>0</v>
      </c>
      <c r="B3" s="4">
        <f ca="1">POWER(10,B$2*'Mortality male'!$AH3+'Mortality male'!$AI3)</f>
        <v>8.3919979153114187E-3</v>
      </c>
      <c r="C3" s="4">
        <f ca="1">POWER(10,C$2*'Mortality male'!$AH3+'Mortality male'!$AI3)</f>
        <v>8.3486151008786615E-3</v>
      </c>
      <c r="D3" s="4">
        <f ca="1">POWER(10,D$2*'Mortality male'!$AH3+'Mortality male'!$AI3)</f>
        <v>8.3054565558757856E-3</v>
      </c>
      <c r="E3" s="4">
        <f ca="1">POWER(10,E$2*'Mortality male'!$AH3+'Mortality male'!$AI3)</f>
        <v>8.2625211209317959E-3</v>
      </c>
      <c r="F3" s="4">
        <f ca="1">POWER(10,F$2*'Mortality male'!$AH3+'Mortality male'!$AI3)</f>
        <v>8.2198076426690907E-3</v>
      </c>
      <c r="G3" s="4">
        <f ca="1">POWER(10,G$2*'Mortality male'!$AH3+'Mortality male'!$AI3)</f>
        <v>8.1773149736725642E-3</v>
      </c>
      <c r="H3" s="4">
        <f ca="1">POWER(10,H$2*'Mortality male'!$AH3+'Mortality male'!$AI3)</f>
        <v>8.1350419724586526E-3</v>
      </c>
      <c r="I3" s="4">
        <f ca="1">POWER(10,I$2*'Mortality male'!$AH3+'Mortality male'!$AI3)</f>
        <v>8.0929875034447818E-3</v>
      </c>
      <c r="J3" s="4">
        <f ca="1">POWER(10,J$2*'Mortality male'!$AH3+'Mortality male'!$AI3)</f>
        <v>8.051150436918824E-3</v>
      </c>
      <c r="K3" s="4">
        <f ca="1">POWER(10,K$2*'Mortality male'!$AH3+'Mortality male'!$AI3)</f>
        <v>8.00952964900873E-3</v>
      </c>
      <c r="L3" s="4">
        <f ca="1">POWER(10,L$2*'Mortality male'!$AH3+'Mortality male'!$AI3)</f>
        <v>7.9681240216523622E-3</v>
      </c>
      <c r="M3" s="4">
        <f ca="1">POWER(10,M$2*'Mortality male'!$AH3+'Mortality male'!$AI3)</f>
        <v>7.9269324425674942E-3</v>
      </c>
      <c r="N3" s="4">
        <f ca="1">POWER(10,N$2*'Mortality male'!$AH3+'Mortality male'!$AI3)</f>
        <v>7.8859538052218538E-3</v>
      </c>
      <c r="O3" s="4">
        <f ca="1">POWER(10,O$2*'Mortality male'!$AH3+'Mortality male'!$AI3)</f>
        <v>7.8451870088034354E-3</v>
      </c>
      <c r="P3" s="4">
        <f ca="1">POWER(10,P$2*'Mortality male'!$AH3+'Mortality male'!$AI3)</f>
        <v>7.8046309581909475E-3</v>
      </c>
      <c r="Q3" s="4">
        <f ca="1">POWER(10,Q$2*'Mortality male'!$AH3+'Mortality male'!$AI3)</f>
        <v>7.7642845639243809E-3</v>
      </c>
      <c r="R3" s="4">
        <f ca="1">POWER(10,R$2*'Mortality male'!$AH3+'Mortality male'!$AI3)</f>
        <v>7.7241467421757058E-3</v>
      </c>
      <c r="S3" s="4">
        <f ca="1">POWER(10,S$2*'Mortality male'!$AH3+'Mortality male'!$AI3)</f>
        <v>7.6842164147198477E-3</v>
      </c>
      <c r="T3" s="4">
        <f ca="1">POWER(10,T$2*'Mortality male'!$AH3+'Mortality male'!$AI3)</f>
        <v>7.6444925089056244E-3</v>
      </c>
      <c r="U3" s="4">
        <f ca="1">POWER(10,U$2*'Mortality male'!$AH3+'Mortality male'!$AI3)</f>
        <v>7.6049739576269856E-3</v>
      </c>
      <c r="V3" s="4">
        <f ca="1">POWER(10,V$2*'Mortality male'!$AH3+'Mortality male'!$AI3)</f>
        <v>7.5656596992943201E-3</v>
      </c>
      <c r="W3" s="4">
        <f ca="1">POWER(10,W$2*'Mortality male'!$AH3+'Mortality male'!$AI3)</f>
        <v>7.5265486778059686E-3</v>
      </c>
      <c r="X3" s="4">
        <f ca="1">POWER(10,X$2*'Mortality male'!$AH3+'Mortality male'!$AI3)</f>
        <v>7.4876398425198212E-3</v>
      </c>
      <c r="Y3" s="4">
        <f ca="1">POWER(10,Y$2*'Mortality male'!$AH3+'Mortality male'!$AI3)</f>
        <v>7.4489321482251545E-3</v>
      </c>
      <c r="Z3" s="4">
        <f ca="1">POWER(10,Z$2*'Mortality male'!$AH3+'Mortality male'!$AI3)</f>
        <v>7.410424555114448E-3</v>
      </c>
      <c r="AA3" s="4">
        <f ca="1">POWER(10,AA$2*'Mortality male'!$AH3+'Mortality male'!$AI3)</f>
        <v>7.3721160287555489E-3</v>
      </c>
    </row>
    <row r="4" spans="1:32" x14ac:dyDescent="0.2">
      <c r="A4" s="1">
        <v>1</v>
      </c>
      <c r="B4" s="4">
        <f ca="1">POWER(10,B$2*'Mortality male'!$AH4+'Mortality male'!$AI4)</f>
        <v>2.8601223339189634E-4</v>
      </c>
      <c r="C4" s="4">
        <f ca="1">POWER(10,C$2*'Mortality male'!$AH4+'Mortality male'!$AI4)</f>
        <v>2.8237644479810593E-4</v>
      </c>
      <c r="D4" s="4">
        <f ca="1">POWER(10,D$2*'Mortality male'!$AH4+'Mortality male'!$AI4)</f>
        <v>2.7878687436268571E-4</v>
      </c>
      <c r="E4" s="4">
        <f ca="1">POWER(10,E$2*'Mortality male'!$AH4+'Mortality male'!$AI4)</f>
        <v>2.7524293456023154E-4</v>
      </c>
      <c r="F4" s="4">
        <f ca="1">POWER(10,F$2*'Mortality male'!$AH4+'Mortality male'!$AI4)</f>
        <v>2.7174404533396443E-4</v>
      </c>
      <c r="G4" s="4">
        <f ca="1">POWER(10,G$2*'Mortality male'!$AH4+'Mortality male'!$AI4)</f>
        <v>2.6828963400078927E-4</v>
      </c>
      <c r="H4" s="4">
        <f ca="1">POWER(10,H$2*'Mortality male'!$AH4+'Mortality male'!$AI4)</f>
        <v>2.6487913515756205E-4</v>
      </c>
      <c r="I4" s="4">
        <f ca="1">POWER(10,I$2*'Mortality male'!$AH4+'Mortality male'!$AI4)</f>
        <v>2.6151199058854161E-4</v>
      </c>
      <c r="J4" s="4">
        <f ca="1">POWER(10,J$2*'Mortality male'!$AH4+'Mortality male'!$AI4)</f>
        <v>2.5818764917403132E-4</v>
      </c>
      <c r="K4" s="4">
        <f ca="1">POWER(10,K$2*'Mortality male'!$AH4+'Mortality male'!$AI4)</f>
        <v>2.5490556680016907E-4</v>
      </c>
      <c r="L4" s="4">
        <f ca="1">POWER(10,L$2*'Mortality male'!$AH4+'Mortality male'!$AI4)</f>
        <v>2.5166520626987015E-4</v>
      </c>
      <c r="M4" s="4">
        <f ca="1">POWER(10,M$2*'Mortality male'!$AH4+'Mortality male'!$AI4)</f>
        <v>2.4846603721490117E-4</v>
      </c>
      <c r="N4" s="4">
        <f ca="1">POWER(10,N$2*'Mortality male'!$AH4+'Mortality male'!$AI4)</f>
        <v>2.4530753600907176E-4</v>
      </c>
      <c r="O4" s="4">
        <f ca="1">POWER(10,O$2*'Mortality male'!$AH4+'Mortality male'!$AI4)</f>
        <v>2.4218918568252979E-4</v>
      </c>
      <c r="P4" s="4">
        <f ca="1">POWER(10,P$2*'Mortality male'!$AH4+'Mortality male'!$AI4)</f>
        <v>2.3911047583714563E-4</v>
      </c>
      <c r="Q4" s="4">
        <f ca="1">POWER(10,Q$2*'Mortality male'!$AH4+'Mortality male'!$AI4)</f>
        <v>2.3607090256297275E-4</v>
      </c>
      <c r="R4" s="4">
        <f ca="1">POWER(10,R$2*'Mortality male'!$AH4+'Mortality male'!$AI4)</f>
        <v>2.3306996835576973E-4</v>
      </c>
      <c r="S4" s="4">
        <f ca="1">POWER(10,S$2*'Mortality male'!$AH4+'Mortality male'!$AI4)</f>
        <v>2.3010718203557095E-4</v>
      </c>
      <c r="T4" s="4">
        <f ca="1">POWER(10,T$2*'Mortality male'!$AH4+'Mortality male'!$AI4)</f>
        <v>2.2718205866629237E-4</v>
      </c>
      <c r="U4" s="4">
        <f ca="1">POWER(10,U$2*'Mortality male'!$AH4+'Mortality male'!$AI4)</f>
        <v>2.2429411947635933E-4</v>
      </c>
      <c r="V4" s="4">
        <f ca="1">POWER(10,V$2*'Mortality male'!$AH4+'Mortality male'!$AI4)</f>
        <v>2.2144289178034309E-4</v>
      </c>
      <c r="W4" s="4">
        <f ca="1">POWER(10,W$2*'Mortality male'!$AH4+'Mortality male'!$AI4)</f>
        <v>2.1862790890159409E-4</v>
      </c>
      <c r="X4" s="4">
        <f ca="1">POWER(10,X$2*'Mortality male'!$AH4+'Mortality male'!$AI4)</f>
        <v>2.1584871009585802E-4</v>
      </c>
      <c r="Y4" s="4">
        <f ca="1">POWER(10,Y$2*'Mortality male'!$AH4+'Mortality male'!$AI4)</f>
        <v>2.1310484047586391E-4</v>
      </c>
      <c r="Z4" s="4">
        <f ca="1">POWER(10,Z$2*'Mortality male'!$AH4+'Mortality male'!$AI4)</f>
        <v>2.1039585093686735E-4</v>
      </c>
      <c r="AA4" s="4">
        <f ca="1">POWER(10,AA$2*'Mortality male'!$AH4+'Mortality male'!$AI4)</f>
        <v>2.0772129808314745E-4</v>
      </c>
    </row>
    <row r="5" spans="1:32" x14ac:dyDescent="0.2">
      <c r="A5" s="1">
        <v>2</v>
      </c>
      <c r="B5" s="4">
        <f ca="1">POWER(10,B$2*'Mortality male'!$AH5+'Mortality male'!$AI5)</f>
        <v>4.3984185420298835E-4</v>
      </c>
      <c r="C5" s="4">
        <f ca="1">POWER(10,C$2*'Mortality male'!$AH5+'Mortality male'!$AI5)</f>
        <v>4.0931967188837805E-4</v>
      </c>
      <c r="D5" s="4">
        <f ca="1">POWER(10,D$2*'Mortality male'!$AH5+'Mortality male'!$AI5)</f>
        <v>3.8091553178449465E-4</v>
      </c>
      <c r="E5" s="4">
        <f ca="1">POWER(10,E$2*'Mortality male'!$AH5+'Mortality male'!$AI5)</f>
        <v>3.5448245544922747E-4</v>
      </c>
      <c r="F5" s="4">
        <f ca="1">POWER(10,F$2*'Mortality male'!$AH5+'Mortality male'!$AI5)</f>
        <v>3.298836637945367E-4</v>
      </c>
      <c r="G5" s="4">
        <f ca="1">POWER(10,G$2*'Mortality male'!$AH5+'Mortality male'!$AI5)</f>
        <v>3.0699186931719332E-4</v>
      </c>
      <c r="H5" s="4">
        <f ca="1">POWER(10,H$2*'Mortality male'!$AH5+'Mortality male'!$AI5)</f>
        <v>2.8568861744412792E-4</v>
      </c>
      <c r="I5" s="4">
        <f ca="1">POWER(10,I$2*'Mortality male'!$AH5+'Mortality male'!$AI5)</f>
        <v>2.6586367358415956E-4</v>
      </c>
      <c r="J5" s="4">
        <f ca="1">POWER(10,J$2*'Mortality male'!$AH5+'Mortality male'!$AI5)</f>
        <v>2.4741445271437217E-4</v>
      </c>
      <c r="K5" s="4">
        <f ca="1">POWER(10,K$2*'Mortality male'!$AH5+'Mortality male'!$AI5)</f>
        <v>2.3024548854951013E-4</v>
      </c>
      <c r="L5" s="4">
        <f ca="1">POWER(10,L$2*'Mortality male'!$AH5+'Mortality male'!$AI5)</f>
        <v>2.1426793954758733E-4</v>
      </c>
      <c r="M5" s="4">
        <f ca="1">POWER(10,M$2*'Mortality male'!$AH5+'Mortality male'!$AI5)</f>
        <v>1.9939912919552017E-4</v>
      </c>
      <c r="N5" s="4">
        <f ca="1">POWER(10,N$2*'Mortality male'!$AH5+'Mortality male'!$AI5)</f>
        <v>1.855621181959449E-4</v>
      </c>
      <c r="O5" s="4">
        <f ca="1">POWER(10,O$2*'Mortality male'!$AH5+'Mortality male'!$AI5)</f>
        <v>1.7268530634154586E-4</v>
      </c>
      <c r="P5" s="4">
        <f ca="1">POWER(10,P$2*'Mortality male'!$AH5+'Mortality male'!$AI5)</f>
        <v>1.6070206201669238E-4</v>
      </c>
      <c r="Q5" s="4">
        <f ca="1">POWER(10,Q$2*'Mortality male'!$AH5+'Mortality male'!$AI5)</f>
        <v>1.4955037740928888E-4</v>
      </c>
      <c r="R5" s="4">
        <f ca="1">POWER(10,R$2*'Mortality male'!$AH5+'Mortality male'!$AI5)</f>
        <v>1.3917254764868924E-4</v>
      </c>
      <c r="S5" s="4">
        <f ca="1">POWER(10,S$2*'Mortality male'!$AH5+'Mortality male'!$AI5)</f>
        <v>1.2951487220936718E-4</v>
      </c>
      <c r="T5" s="4">
        <f ca="1">POWER(10,T$2*'Mortality male'!$AH5+'Mortality male'!$AI5)</f>
        <v>1.205273770352417E-4</v>
      </c>
      <c r="U5" s="4">
        <f ca="1">POWER(10,U$2*'Mortality male'!$AH5+'Mortality male'!$AI5)</f>
        <v>1.1216355594677916E-4</v>
      </c>
      <c r="V5" s="4">
        <f ca="1">POWER(10,V$2*'Mortality male'!$AH5+'Mortality male'!$AI5)</f>
        <v>1.0438012999277108E-4</v>
      </c>
      <c r="W5" s="4">
        <f ca="1">POWER(10,W$2*'Mortality male'!$AH5+'Mortality male'!$AI5)</f>
        <v>9.7136823501543324E-5</v>
      </c>
      <c r="X5" s="4">
        <f ca="1">POWER(10,X$2*'Mortality male'!$AH5+'Mortality male'!$AI5)</f>
        <v>9.0396155672765158E-5</v>
      </c>
      <c r="Y5" s="4">
        <f ca="1">POWER(10,Y$2*'Mortality male'!$AH5+'Mortality male'!$AI5)</f>
        <v>8.4123246631437977E-5</v>
      </c>
      <c r="Z5" s="4">
        <f ca="1">POWER(10,Z$2*'Mortality male'!$AH5+'Mortality male'!$AI5)</f>
        <v>7.828563694048595E-5</v>
      </c>
      <c r="AA5" s="4">
        <f ca="1">POWER(10,AA$2*'Mortality male'!$AH5+'Mortality male'!$AI5)</f>
        <v>7.2853119638005315E-5</v>
      </c>
    </row>
    <row r="6" spans="1:32" x14ac:dyDescent="0.2">
      <c r="A6" s="1">
        <v>3</v>
      </c>
      <c r="B6" s="4">
        <f ca="1">POWER(10,B$2*'Mortality male'!$AH6+'Mortality male'!$AI6)</f>
        <v>2.5282862250966694E-4</v>
      </c>
      <c r="C6" s="4">
        <f ca="1">POWER(10,C$2*'Mortality male'!$AH6+'Mortality male'!$AI6)</f>
        <v>2.4112225819754689E-4</v>
      </c>
      <c r="D6" s="4">
        <f ca="1">POWER(10,D$2*'Mortality male'!$AH6+'Mortality male'!$AI6)</f>
        <v>2.299579170315714E-4</v>
      </c>
      <c r="E6" s="4">
        <f ca="1">POWER(10,E$2*'Mortality male'!$AH6+'Mortality male'!$AI6)</f>
        <v>2.1931050248449044E-4</v>
      </c>
      <c r="F6" s="4">
        <f ca="1">POWER(10,F$2*'Mortality male'!$AH6+'Mortality male'!$AI6)</f>
        <v>2.0915608003788084E-4</v>
      </c>
      <c r="G6" s="4">
        <f ca="1">POWER(10,G$2*'Mortality male'!$AH6+'Mortality male'!$AI6)</f>
        <v>1.994718233793027E-4</v>
      </c>
      <c r="H6" s="4">
        <f ca="1">POWER(10,H$2*'Mortality male'!$AH6+'Mortality male'!$AI6)</f>
        <v>1.9023596309061333E-4</v>
      </c>
      <c r="I6" s="4">
        <f ca="1">POWER(10,I$2*'Mortality male'!$AH6+'Mortality male'!$AI6)</f>
        <v>1.8142773771209398E-4</v>
      </c>
      <c r="J6" s="4">
        <f ca="1">POWER(10,J$2*'Mortality male'!$AH6+'Mortality male'!$AI6)</f>
        <v>1.7302734707238176E-4</v>
      </c>
      <c r="K6" s="4">
        <f ca="1">POWER(10,K$2*'Mortality male'!$AH6+'Mortality male'!$AI6)</f>
        <v>1.6501590777930029E-4</v>
      </c>
      <c r="L6" s="4">
        <f ca="1">POWER(10,L$2*'Mortality male'!$AH6+'Mortality male'!$AI6)</f>
        <v>1.5737541077154595E-4</v>
      </c>
      <c r="M6" s="4">
        <f ca="1">POWER(10,M$2*'Mortality male'!$AH6+'Mortality male'!$AI6)</f>
        <v>1.5008868083577365E-4</v>
      </c>
      <c r="N6" s="4">
        <f ca="1">POWER(10,N$2*'Mortality male'!$AH6+'Mortality male'!$AI6)</f>
        <v>1.4313933799812916E-4</v>
      </c>
      <c r="O6" s="4">
        <f ca="1">POWER(10,O$2*'Mortality male'!$AH6+'Mortality male'!$AI6)</f>
        <v>1.3651176070340366E-4</v>
      </c>
      <c r="P6" s="4">
        <f ca="1">POWER(10,P$2*'Mortality male'!$AH6+'Mortality male'!$AI6)</f>
        <v>1.3019105069905318E-4</v>
      </c>
      <c r="Q6" s="4">
        <f ca="1">POWER(10,Q$2*'Mortality male'!$AH6+'Mortality male'!$AI6)</f>
        <v>1.2416299954514344E-4</v>
      </c>
      <c r="R6" s="4">
        <f ca="1">POWER(10,R$2*'Mortality male'!$AH6+'Mortality male'!$AI6)</f>
        <v>1.1841405667493686E-4</v>
      </c>
      <c r="S6" s="4">
        <f ca="1">POWER(10,S$2*'Mortality male'!$AH6+'Mortality male'!$AI6)</f>
        <v>1.1293129893432427E-4</v>
      </c>
      <c r="T6" s="4">
        <f ca="1">POWER(10,T$2*'Mortality male'!$AH6+'Mortality male'!$AI6)</f>
        <v>1.0770240153163565E-4</v>
      </c>
      <c r="U6" s="4">
        <f ca="1">POWER(10,U$2*'Mortality male'!$AH6+'Mortality male'!$AI6)</f>
        <v>1.0271561033250488E-4</v>
      </c>
      <c r="V6" s="4">
        <f ca="1">POWER(10,V$2*'Mortality male'!$AH6+'Mortality male'!$AI6)</f>
        <v>9.7959715437542449E-5</v>
      </c>
      <c r="W6" s="4">
        <f ca="1">POWER(10,W$2*'Mortality male'!$AH6+'Mortality male'!$AI6)</f>
        <v>9.3424025983395942E-5</v>
      </c>
      <c r="X6" s="4">
        <f ca="1">POWER(10,X$2*'Mortality male'!$AH6+'Mortality male'!$AI6)</f>
        <v>8.9098346110561184E-5</v>
      </c>
      <c r="Y6" s="4">
        <f ca="1">POWER(10,Y$2*'Mortality male'!$AH6+'Mortality male'!$AI6)</f>
        <v>8.4972952043923364E-5</v>
      </c>
      <c r="Z6" s="4">
        <f ca="1">POWER(10,Z$2*'Mortality male'!$AH6+'Mortality male'!$AI6)</f>
        <v>8.1038570234504451E-5</v>
      </c>
      <c r="AA6" s="4">
        <f ca="1">POWER(10,AA$2*'Mortality male'!$AH6+'Mortality male'!$AI6)</f>
        <v>7.7286356513282415E-5</v>
      </c>
    </row>
    <row r="7" spans="1:32" x14ac:dyDescent="0.2">
      <c r="A7" s="1">
        <v>4</v>
      </c>
      <c r="B7" s="4">
        <f ca="1">POWER(10,B$2*'Mortality male'!$AH7+'Mortality male'!$AI7)</f>
        <v>1.0602567473694881E-4</v>
      </c>
      <c r="C7" s="4">
        <f ca="1">POWER(10,C$2*'Mortality male'!$AH7+'Mortality male'!$AI7)</f>
        <v>1.065883132927757E-4</v>
      </c>
      <c r="D7" s="4">
        <f ca="1">POWER(10,D$2*'Mortality male'!$AH7+'Mortality male'!$AI7)</f>
        <v>1.0715393756074491E-4</v>
      </c>
      <c r="E7" s="4">
        <f ca="1">POWER(10,E$2*'Mortality male'!$AH7+'Mortality male'!$AI7)</f>
        <v>1.0772256338491364E-4</v>
      </c>
      <c r="F7" s="4">
        <f ca="1">POWER(10,F$2*'Mortality male'!$AH7+'Mortality male'!$AI7)</f>
        <v>1.0829420669341591E-4</v>
      </c>
      <c r="G7" s="4">
        <f ca="1">POWER(10,G$2*'Mortality male'!$AH7+'Mortality male'!$AI7)</f>
        <v>1.0886888349891203E-4</v>
      </c>
      <c r="H7" s="4">
        <f ca="1">POWER(10,H$2*'Mortality male'!$AH7+'Mortality male'!$AI7)</f>
        <v>1.0944660989903412E-4</v>
      </c>
      <c r="I7" s="4">
        <f ca="1">POWER(10,I$2*'Mortality male'!$AH7+'Mortality male'!$AI7)</f>
        <v>1.1002740207683893E-4</v>
      </c>
      <c r="J7" s="4">
        <f ca="1">POWER(10,J$2*'Mortality male'!$AH7+'Mortality male'!$AI7)</f>
        <v>1.1061127630126132E-4</v>
      </c>
      <c r="K7" s="4">
        <f ca="1">POWER(10,K$2*'Mortality male'!$AH7+'Mortality male'!$AI7)</f>
        <v>1.1119824892756784E-4</v>
      </c>
      <c r="L7" s="4">
        <f ca="1">POWER(10,L$2*'Mortality male'!$AH7+'Mortality male'!$AI7)</f>
        <v>1.1178833639781791E-4</v>
      </c>
      <c r="M7" s="4">
        <f ca="1">POWER(10,M$2*'Mortality male'!$AH7+'Mortality male'!$AI7)</f>
        <v>1.1238155524132147E-4</v>
      </c>
      <c r="N7" s="4">
        <f ca="1">POWER(10,N$2*'Mortality male'!$AH7+'Mortality male'!$AI7)</f>
        <v>1.1297792207510403E-4</v>
      </c>
      <c r="O7" s="4">
        <f ca="1">POWER(10,O$2*'Mortality male'!$AH7+'Mortality male'!$AI7)</f>
        <v>1.135774536043713E-4</v>
      </c>
      <c r="P7" s="4">
        <f ca="1">POWER(10,P$2*'Mortality male'!$AH7+'Mortality male'!$AI7)</f>
        <v>1.1418016662297702E-4</v>
      </c>
      <c r="Q7" s="4">
        <f ca="1">POWER(10,Q$2*'Mortality male'!$AH7+'Mortality male'!$AI7)</f>
        <v>1.1478607801389444E-4</v>
      </c>
      <c r="R7" s="4">
        <f ca="1">POWER(10,R$2*'Mortality male'!$AH7+'Mortality male'!$AI7)</f>
        <v>1.1539520474968704E-4</v>
      </c>
      <c r="S7" s="4">
        <f ca="1">POWER(10,S$2*'Mortality male'!$AH7+'Mortality male'!$AI7)</f>
        <v>1.1600756389298693E-4</v>
      </c>
      <c r="T7" s="4">
        <f ca="1">POWER(10,T$2*'Mortality male'!$AH7+'Mortality male'!$AI7)</f>
        <v>1.1662317259696981E-4</v>
      </c>
      <c r="U7" s="4">
        <f ca="1">POWER(10,U$2*'Mortality male'!$AH7+'Mortality male'!$AI7)</f>
        <v>1.1724204810583765E-4</v>
      </c>
      <c r="V7" s="4">
        <f ca="1">POWER(10,V$2*'Mortality male'!$AH7+'Mortality male'!$AI7)</f>
        <v>1.1786420775530076E-4</v>
      </c>
      <c r="W7" s="4">
        <f ca="1">POWER(10,W$2*'Mortality male'!$AH7+'Mortality male'!$AI7)</f>
        <v>1.184896689730634E-4</v>
      </c>
      <c r="X7" s="4">
        <f ca="1">POWER(10,X$2*'Mortality male'!$AH7+'Mortality male'!$AI7)</f>
        <v>1.1911844927931291E-4</v>
      </c>
      <c r="Y7" s="4">
        <f ca="1">POWER(10,Y$2*'Mortality male'!$AH7+'Mortality male'!$AI7)</f>
        <v>1.1975056628720845E-4</v>
      </c>
      <c r="Z7" s="4">
        <f ca="1">POWER(10,Z$2*'Mortality male'!$AH7+'Mortality male'!$AI7)</f>
        <v>1.2038603770337651E-4</v>
      </c>
      <c r="AA7" s="4">
        <f ca="1">POWER(10,AA$2*'Mortality male'!$AH7+'Mortality male'!$AI7)</f>
        <v>1.2102488132840576E-4</v>
      </c>
    </row>
    <row r="8" spans="1:32" x14ac:dyDescent="0.2">
      <c r="A8" s="1">
        <v>5</v>
      </c>
      <c r="B8" s="4">
        <f ca="1">POWER(10,B$2*'Mortality male'!$AH8+'Mortality male'!$AI8)</f>
        <v>1.1940417005676263E-4</v>
      </c>
      <c r="C8" s="4">
        <f ca="1">POWER(10,C$2*'Mortality male'!$AH8+'Mortality male'!$AI8)</f>
        <v>1.1552706562237394E-4</v>
      </c>
      <c r="D8" s="4">
        <f ca="1">POWER(10,D$2*'Mortality male'!$AH8+'Mortality male'!$AI8)</f>
        <v>1.1177585242602047E-4</v>
      </c>
      <c r="E8" s="4">
        <f ca="1">POWER(10,E$2*'Mortality male'!$AH8+'Mortality male'!$AI8)</f>
        <v>1.0814644272540044E-4</v>
      </c>
      <c r="F8" s="4">
        <f ca="1">POWER(10,F$2*'Mortality male'!$AH8+'Mortality male'!$AI8)</f>
        <v>1.046348815089479E-4</v>
      </c>
      <c r="G8" s="4">
        <f ca="1">POWER(10,G$2*'Mortality male'!$AH8+'Mortality male'!$AI8)</f>
        <v>1.0123734218601433E-4</v>
      </c>
      <c r="H8" s="4">
        <f ca="1">POWER(10,H$2*'Mortality male'!$AH8+'Mortality male'!$AI8)</f>
        <v>9.7950122416984897E-5</v>
      </c>
      <c r="I8" s="4">
        <f ca="1">POWER(10,I$2*'Mortality male'!$AH8+'Mortality male'!$AI8)</f>
        <v>9.4769640078793733E-5</v>
      </c>
      <c r="J8" s="4">
        <f ca="1">POWER(10,J$2*'Mortality male'!$AH8+'Mortality male'!$AI8)</f>
        <v>9.1692429361443916E-5</v>
      </c>
      <c r="K8" s="4">
        <f ca="1">POWER(10,K$2*'Mortality male'!$AH8+'Mortality male'!$AI8)</f>
        <v>8.8715136991268366E-5</v>
      </c>
      <c r="L8" s="4">
        <f ca="1">POWER(10,L$2*'Mortality male'!$AH8+'Mortality male'!$AI8)</f>
        <v>8.5834518576829961E-5</v>
      </c>
      <c r="M8" s="4">
        <f ca="1">POWER(10,M$2*'Mortality male'!$AH8+'Mortality male'!$AI8)</f>
        <v>8.3047435073467724E-5</v>
      </c>
      <c r="N8" s="4">
        <f ca="1">POWER(10,N$2*'Mortality male'!$AH8+'Mortality male'!$AI8)</f>
        <v>8.0350849362642178E-5</v>
      </c>
      <c r="O8" s="4">
        <f ca="1">POWER(10,O$2*'Mortality male'!$AH8+'Mortality male'!$AI8)</f>
        <v>7.7741822942352975E-5</v>
      </c>
      <c r="P8" s="4">
        <f ca="1">POWER(10,P$2*'Mortality male'!$AH8+'Mortality male'!$AI8)</f>
        <v>7.5217512725013117E-5</v>
      </c>
      <c r="Q8" s="4">
        <f ca="1">POWER(10,Q$2*'Mortality male'!$AH8+'Mortality male'!$AI8)</f>
        <v>7.2775167939305739E-5</v>
      </c>
      <c r="R8" s="4">
        <f ca="1">POWER(10,R$2*'Mortality male'!$AH8+'Mortality male'!$AI8)</f>
        <v>7.0412127132634203E-5</v>
      </c>
      <c r="S8" s="4">
        <f ca="1">POWER(10,S$2*'Mortality male'!$AH8+'Mortality male'!$AI8)</f>
        <v>6.8125815270904662E-5</v>
      </c>
      <c r="T8" s="4">
        <f ca="1">POWER(10,T$2*'Mortality male'!$AH8+'Mortality male'!$AI8)</f>
        <v>6.591374093248231E-5</v>
      </c>
      <c r="U8" s="4">
        <f ca="1">POWER(10,U$2*'Mortality male'!$AH8+'Mortality male'!$AI8)</f>
        <v>6.3773493593256207E-5</v>
      </c>
      <c r="V8" s="4">
        <f ca="1">POWER(10,V$2*'Mortality male'!$AH8+'Mortality male'!$AI8)</f>
        <v>6.1702740999864116E-5</v>
      </c>
      <c r="W8" s="4">
        <f ca="1">POWER(10,W$2*'Mortality male'!$AH8+'Mortality male'!$AI8)</f>
        <v>5.9699226628206936E-5</v>
      </c>
      <c r="X8" s="4">
        <f ca="1">POWER(10,X$2*'Mortality male'!$AH8+'Mortality male'!$AI8)</f>
        <v>5.7760767224487408E-5</v>
      </c>
      <c r="Y8" s="4">
        <f ca="1">POWER(10,Y$2*'Mortality male'!$AH8+'Mortality male'!$AI8)</f>
        <v>5.5885250426093299E-5</v>
      </c>
      <c r="Z8" s="4">
        <f ca="1">POWER(10,Z$2*'Mortality male'!$AH8+'Mortality male'!$AI8)</f>
        <v>5.4070632459727991E-5</v>
      </c>
      <c r="AA8" s="4">
        <f ca="1">POWER(10,AA$2*'Mortality male'!$AH8+'Mortality male'!$AI8)</f>
        <v>5.2314935914287707E-5</v>
      </c>
    </row>
    <row r="9" spans="1:32" x14ac:dyDescent="0.2">
      <c r="A9" s="1">
        <v>6</v>
      </c>
      <c r="B9" s="4">
        <f ca="1">POWER(10,B$2*'Mortality male'!$AH9+'Mortality male'!$AI9)</f>
        <v>7.6729597913557211E-5</v>
      </c>
      <c r="C9" s="4">
        <f ca="1">POWER(10,C$2*'Mortality male'!$AH9+'Mortality male'!$AI9)</f>
        <v>7.7200070976344518E-5</v>
      </c>
      <c r="D9" s="4">
        <f ca="1">POWER(10,D$2*'Mortality male'!$AH9+'Mortality male'!$AI9)</f>
        <v>7.767342877864326E-5</v>
      </c>
      <c r="E9" s="4">
        <f ca="1">POWER(10,E$2*'Mortality male'!$AH9+'Mortality male'!$AI9)</f>
        <v>7.8149689008441921E-5</v>
      </c>
      <c r="F9" s="4">
        <f ca="1">POWER(10,F$2*'Mortality male'!$AH9+'Mortality male'!$AI9)</f>
        <v>7.862886946218387E-5</v>
      </c>
      <c r="G9" s="4">
        <f ca="1">POWER(10,G$2*'Mortality male'!$AH9+'Mortality male'!$AI9)</f>
        <v>7.9110988045433088E-5</v>
      </c>
      <c r="H9" s="4">
        <f ca="1">POWER(10,H$2*'Mortality male'!$AH9+'Mortality male'!$AI9)</f>
        <v>7.959606277354251E-5</v>
      </c>
      <c r="I9" s="4">
        <f ca="1">POWER(10,I$2*'Mortality male'!$AH9+'Mortality male'!$AI9)</f>
        <v>8.0084111772327262E-5</v>
      </c>
      <c r="J9" s="4">
        <f ca="1">POWER(10,J$2*'Mortality male'!$AH9+'Mortality male'!$AI9)</f>
        <v>8.0575153278742611E-5</v>
      </c>
      <c r="K9" s="4">
        <f ca="1">POWER(10,K$2*'Mortality male'!$AH9+'Mortality male'!$AI9)</f>
        <v>8.1069205641564886E-5</v>
      </c>
      <c r="L9" s="4">
        <f ca="1">POWER(10,L$2*'Mortality male'!$AH9+'Mortality male'!$AI9)</f>
        <v>8.1566287322077112E-5</v>
      </c>
      <c r="M9" s="4">
        <f ca="1">POWER(10,M$2*'Mortality male'!$AH9+'Mortality male'!$AI9)</f>
        <v>8.206641689475946E-5</v>
      </c>
      <c r="N9" s="4">
        <f ca="1">POWER(10,N$2*'Mortality male'!$AH9+'Mortality male'!$AI9)</f>
        <v>8.2569613047982565E-5</v>
      </c>
      <c r="O9" s="4">
        <f ca="1">POWER(10,O$2*'Mortality male'!$AH9+'Mortality male'!$AI9)</f>
        <v>8.307589458470586E-5</v>
      </c>
      <c r="P9" s="4">
        <f ca="1">POWER(10,P$2*'Mortality male'!$AH9+'Mortality male'!$AI9)</f>
        <v>8.3585280423180899E-5</v>
      </c>
      <c r="Q9" s="4">
        <f ca="1">POWER(10,Q$2*'Mortality male'!$AH9+'Mortality male'!$AI9)</f>
        <v>8.4097789597657608E-5</v>
      </c>
      <c r="R9" s="4">
        <f ca="1">POWER(10,R$2*'Mortality male'!$AH9+'Mortality male'!$AI9)</f>
        <v>8.4613441259096209E-5</v>
      </c>
      <c r="S9" s="4">
        <f ca="1">POWER(10,S$2*'Mortality male'!$AH9+'Mortality male'!$AI9)</f>
        <v>8.5132254675882106E-5</v>
      </c>
      <c r="T9" s="4">
        <f ca="1">POWER(10,T$2*'Mortality male'!$AH9+'Mortality male'!$AI9)</f>
        <v>8.5654249234545915E-5</v>
      </c>
      <c r="U9" s="4">
        <f ca="1">POWER(10,U$2*'Mortality male'!$AH9+'Mortality male'!$AI9)</f>
        <v>8.6179444440488633E-5</v>
      </c>
      <c r="V9" s="4">
        <f ca="1">POWER(10,V$2*'Mortality male'!$AH9+'Mortality male'!$AI9)</f>
        <v>8.6707859918709693E-5</v>
      </c>
      <c r="W9" s="4">
        <f ca="1">POWER(10,W$2*'Mortality male'!$AH9+'Mortality male'!$AI9)</f>
        <v>8.7239515414541094E-5</v>
      </c>
      <c r="X9" s="4">
        <f ca="1">POWER(10,X$2*'Mortality male'!$AH9+'Mortality male'!$AI9)</f>
        <v>8.77744307943843E-5</v>
      </c>
      <c r="Y9" s="4">
        <f ca="1">POWER(10,Y$2*'Mortality male'!$AH9+'Mortality male'!$AI9)</f>
        <v>8.8312626046453398E-5</v>
      </c>
      <c r="Z9" s="4">
        <f ca="1">POWER(10,Z$2*'Mortality male'!$AH9+'Mortality male'!$AI9)</f>
        <v>8.8854121281521108E-5</v>
      </c>
      <c r="AA9" s="4">
        <f ca="1">POWER(10,AA$2*'Mortality male'!$AH9+'Mortality male'!$AI9)</f>
        <v>8.9398936733671181E-5</v>
      </c>
    </row>
    <row r="10" spans="1:32" x14ac:dyDescent="0.2">
      <c r="A10" s="1">
        <v>7</v>
      </c>
      <c r="B10" s="4">
        <f ca="1">POWER(10,B$2*'Mortality male'!$AH10+'Mortality male'!$AI10)</f>
        <v>1.1142121335284941E-4</v>
      </c>
      <c r="C10" s="4">
        <f ca="1">POWER(10,C$2*'Mortality male'!$AH10+'Mortality male'!$AI10)</f>
        <v>1.0778988265123645E-4</v>
      </c>
      <c r="D10" s="4">
        <f ca="1">POWER(10,D$2*'Mortality male'!$AH10+'Mortality male'!$AI10)</f>
        <v>1.0427690071165515E-4</v>
      </c>
      <c r="E10" s="4">
        <f ca="1">POWER(10,E$2*'Mortality male'!$AH10+'Mortality male'!$AI10)</f>
        <v>1.0087841042754558E-4</v>
      </c>
      <c r="F10" s="4">
        <f ca="1">POWER(10,F$2*'Mortality male'!$AH10+'Mortality male'!$AI10)</f>
        <v>9.7590680399374164E-5</v>
      </c>
      <c r="G10" s="4">
        <f ca="1">POWER(10,G$2*'Mortality male'!$AH10+'Mortality male'!$AI10)</f>
        <v>9.4410100837712311E-5</v>
      </c>
      <c r="H10" s="4">
        <f ca="1">POWER(10,H$2*'Mortality male'!$AH10+'Mortality male'!$AI10)</f>
        <v>9.1333179599843923E-5</v>
      </c>
      <c r="I10" s="4">
        <f ca="1">POWER(10,I$2*'Mortality male'!$AH10+'Mortality male'!$AI10)</f>
        <v>8.8356538355536087E-5</v>
      </c>
      <c r="J10" s="4">
        <f ca="1">POWER(10,J$2*'Mortality male'!$AH10+'Mortality male'!$AI10)</f>
        <v>8.547690887777551E-5</v>
      </c>
      <c r="K10" s="4">
        <f ca="1">POWER(10,K$2*'Mortality male'!$AH10+'Mortality male'!$AI10)</f>
        <v>8.2691129454390999E-5</v>
      </c>
      <c r="L10" s="4">
        <f ca="1">POWER(10,L$2*'Mortality male'!$AH10+'Mortality male'!$AI10)</f>
        <v>7.9996141416628961E-5</v>
      </c>
      <c r="M10" s="4">
        <f ca="1">POWER(10,M$2*'Mortality male'!$AH10+'Mortality male'!$AI10)</f>
        <v>7.7388985780862889E-5</v>
      </c>
      <c r="N10" s="4">
        <f ca="1">POWER(10,N$2*'Mortality male'!$AH10+'Mortality male'!$AI10)</f>
        <v>7.4866799999750836E-5</v>
      </c>
      <c r="O10" s="4">
        <f ca="1">POWER(10,O$2*'Mortality male'!$AH10+'Mortality male'!$AI10)</f>
        <v>7.2426814819283132E-5</v>
      </c>
      <c r="P10" s="4">
        <f ca="1">POWER(10,P$2*'Mortality male'!$AH10+'Mortality male'!$AI10)</f>
        <v>7.0066351238255118E-5</v>
      </c>
      <c r="Q10" s="4">
        <f ca="1">POWER(10,Q$2*'Mortality male'!$AH10+'Mortality male'!$AI10)</f>
        <v>6.7782817566837183E-5</v>
      </c>
      <c r="R10" s="4">
        <f ca="1">POWER(10,R$2*'Mortality male'!$AH10+'Mortality male'!$AI10)</f>
        <v>6.5573706581006626E-5</v>
      </c>
      <c r="S10" s="4">
        <f ca="1">POWER(10,S$2*'Mortality male'!$AH10+'Mortality male'!$AI10)</f>
        <v>6.3436592769724101E-5</v>
      </c>
      <c r="T10" s="4">
        <f ca="1">POWER(10,T$2*'Mortality male'!$AH10+'Mortality male'!$AI10)</f>
        <v>6.1369129671822692E-5</v>
      </c>
      <c r="U10" s="4">
        <f ca="1">POWER(10,U$2*'Mortality male'!$AH10+'Mortality male'!$AI10)</f>
        <v>5.9369047299690498E-5</v>
      </c>
      <c r="V10" s="4">
        <f ca="1">POWER(10,V$2*'Mortality male'!$AH10+'Mortality male'!$AI10)</f>
        <v>5.7434149646923101E-5</v>
      </c>
      <c r="W10" s="4">
        <f ca="1">POWER(10,W$2*'Mortality male'!$AH10+'Mortality male'!$AI10)</f>
        <v>5.556231227719816E-5</v>
      </c>
      <c r="X10" s="4">
        <f ca="1">POWER(10,X$2*'Mortality male'!$AH10+'Mortality male'!$AI10)</f>
        <v>5.3751479991735209E-5</v>
      </c>
      <c r="Y10" s="4">
        <f ca="1">POWER(10,Y$2*'Mortality male'!$AH10+'Mortality male'!$AI10)</f>
        <v>5.1999664572771442E-5</v>
      </c>
      <c r="Z10" s="4">
        <f ca="1">POWER(10,Z$2*'Mortality male'!$AH10+'Mortality male'!$AI10)</f>
        <v>5.0304942600585243E-5</v>
      </c>
      <c r="AA10" s="4">
        <f ca="1">POWER(10,AA$2*'Mortality male'!$AH10+'Mortality male'!$AI10)</f>
        <v>4.8665453341660214E-5</v>
      </c>
    </row>
    <row r="11" spans="1:32" x14ac:dyDescent="0.2">
      <c r="A11" s="1">
        <v>8</v>
      </c>
      <c r="B11" s="4">
        <f ca="1">POWER(10,B$2*'Mortality male'!$AH11+'Mortality male'!$AI11)</f>
        <v>4.421783102430101E-4</v>
      </c>
      <c r="C11" s="4">
        <f ca="1">POWER(10,C$2*'Mortality male'!$AH11+'Mortality male'!$AI11)</f>
        <v>3.9134848623424289E-4</v>
      </c>
      <c r="D11" s="4">
        <f ca="1">POWER(10,D$2*'Mortality male'!$AH11+'Mortality male'!$AI11)</f>
        <v>3.4636171456186801E-4</v>
      </c>
      <c r="E11" s="4">
        <f ca="1">POWER(10,E$2*'Mortality male'!$AH11+'Mortality male'!$AI11)</f>
        <v>3.0654631749981159E-4</v>
      </c>
      <c r="F11" s="4">
        <f ca="1">POWER(10,F$2*'Mortality male'!$AH11+'Mortality male'!$AI11)</f>
        <v>2.7130782884466302E-4</v>
      </c>
      <c r="G11" s="4">
        <f ca="1">POWER(10,G$2*'Mortality male'!$AH11+'Mortality male'!$AI11)</f>
        <v>2.4012011820188488E-4</v>
      </c>
      <c r="H11" s="4">
        <f ca="1">POWER(10,H$2*'Mortality male'!$AH11+'Mortality male'!$AI11)</f>
        <v>2.1251753556399318E-4</v>
      </c>
      <c r="I11" s="4">
        <f ca="1">POWER(10,I$2*'Mortality male'!$AH11+'Mortality male'!$AI11)</f>
        <v>1.8808795889489318E-4</v>
      </c>
      <c r="J11" s="4">
        <f ca="1">POWER(10,J$2*'Mortality male'!$AH11+'Mortality male'!$AI11)</f>
        <v>1.6646664091676472E-4</v>
      </c>
      <c r="K11" s="4">
        <f ca="1">POWER(10,K$2*'Mortality male'!$AH11+'Mortality male'!$AI11)</f>
        <v>1.4733076322869472E-4</v>
      </c>
      <c r="L11" s="4">
        <f ca="1">POWER(10,L$2*'Mortality male'!$AH11+'Mortality male'!$AI11)</f>
        <v>1.303946164469219E-4</v>
      </c>
      <c r="M11" s="4">
        <f ca="1">POWER(10,M$2*'Mortality male'!$AH11+'Mortality male'!$AI11)</f>
        <v>1.1540533440356454E-4</v>
      </c>
      <c r="N11" s="4">
        <f ca="1">POWER(10,N$2*'Mortality male'!$AH11+'Mortality male'!$AI11)</f>
        <v>1.0213911871292541E-4</v>
      </c>
      <c r="O11" s="4">
        <f ca="1">POWER(10,O$2*'Mortality male'!$AH11+'Mortality male'!$AI11)</f>
        <v>9.0397897336114629E-5</v>
      </c>
      <c r="P11" s="4">
        <f ca="1">POWER(10,P$2*'Mortality male'!$AH11+'Mortality male'!$AI11)</f>
        <v>8.0006367254433197E-5</v>
      </c>
      <c r="Q11" s="4">
        <f ca="1">POWER(10,Q$2*'Mortality male'!$AH11+'Mortality male'!$AI11)</f>
        <v>7.0809377097026625E-5</v>
      </c>
      <c r="R11" s="4">
        <f ca="1">POWER(10,R$2*'Mortality male'!$AH11+'Mortality male'!$AI11)</f>
        <v>6.2669610643908993E-5</v>
      </c>
      <c r="S11" s="4">
        <f ca="1">POWER(10,S$2*'Mortality male'!$AH11+'Mortality male'!$AI11)</f>
        <v>5.5465536617807696E-5</v>
      </c>
      <c r="T11" s="4">
        <f ca="1">POWER(10,T$2*'Mortality male'!$AH11+'Mortality male'!$AI11)</f>
        <v>4.9089594154041028E-5</v>
      </c>
      <c r="U11" s="4">
        <f ca="1">POWER(10,U$2*'Mortality male'!$AH11+'Mortality male'!$AI11)</f>
        <v>4.3446586856508949E-5</v>
      </c>
      <c r="V11" s="4">
        <f ca="1">POWER(10,V$2*'Mortality male'!$AH11+'Mortality male'!$AI11)</f>
        <v>3.8452261462113818E-5</v>
      </c>
      <c r="W11" s="4">
        <f ca="1">POWER(10,W$2*'Mortality male'!$AH11+'Mortality male'!$AI11)</f>
        <v>3.4032049892296676E-5</v>
      </c>
      <c r="X11" s="4">
        <f ca="1">POWER(10,X$2*'Mortality male'!$AH11+'Mortality male'!$AI11)</f>
        <v>3.0119955909820816E-5</v>
      </c>
      <c r="Y11" s="4">
        <f ca="1">POWER(10,Y$2*'Mortality male'!$AH11+'Mortality male'!$AI11)</f>
        <v>2.6657569757938727E-5</v>
      </c>
      <c r="Z11" s="4">
        <f ca="1">POWER(10,Z$2*'Mortality male'!$AH11+'Mortality male'!$AI11)</f>
        <v>2.3593196069974624E-5</v>
      </c>
      <c r="AA11" s="4">
        <f ca="1">POWER(10,AA$2*'Mortality male'!$AH11+'Mortality male'!$AI11)</f>
        <v>2.0881082028510048E-5</v>
      </c>
    </row>
    <row r="12" spans="1:32" x14ac:dyDescent="0.2">
      <c r="A12" s="1">
        <v>9</v>
      </c>
      <c r="B12" s="4">
        <f ca="1">POWER(10,B$2*'Mortality male'!$AH12+'Mortality male'!$AI12)</f>
        <v>3.4433941356973465E-4</v>
      </c>
      <c r="C12" s="4">
        <f ca="1">POWER(10,C$2*'Mortality male'!$AH12+'Mortality male'!$AI12)</f>
        <v>3.0593385170513631E-4</v>
      </c>
      <c r="D12" s="4">
        <f ca="1">POWER(10,D$2*'Mortality male'!$AH12+'Mortality male'!$AI12)</f>
        <v>2.7181181686070831E-4</v>
      </c>
      <c r="E12" s="4">
        <f ca="1">POWER(10,E$2*'Mortality male'!$AH12+'Mortality male'!$AI12)</f>
        <v>2.4149555001297309E-4</v>
      </c>
      <c r="F12" s="4">
        <f ca="1">POWER(10,F$2*'Mortality male'!$AH12+'Mortality male'!$AI12)</f>
        <v>2.1456057852685224E-4</v>
      </c>
      <c r="G12" s="4">
        <f ca="1">POWER(10,G$2*'Mortality male'!$AH12+'Mortality male'!$AI12)</f>
        <v>1.9062977291011972E-4</v>
      </c>
      <c r="H12" s="4">
        <f ca="1">POWER(10,H$2*'Mortality male'!$AH12+'Mortality male'!$AI12)</f>
        <v>1.6936806644197181E-4</v>
      </c>
      <c r="I12" s="4">
        <f ca="1">POWER(10,I$2*'Mortality male'!$AH12+'Mortality male'!$AI12)</f>
        <v>1.504777637426928E-4</v>
      </c>
      <c r="J12" s="4">
        <f ca="1">POWER(10,J$2*'Mortality male'!$AH12+'Mortality male'!$AI12)</f>
        <v>1.3369437259744426E-4</v>
      </c>
      <c r="K12" s="4">
        <f ca="1">POWER(10,K$2*'Mortality male'!$AH12+'Mortality male'!$AI12)</f>
        <v>1.1878290067353704E-4</v>
      </c>
      <c r="L12" s="4">
        <f ca="1">POWER(10,L$2*'Mortality male'!$AH12+'Mortality male'!$AI12)</f>
        <v>1.0553456527974732E-4</v>
      </c>
      <c r="M12" s="4">
        <f ca="1">POWER(10,M$2*'Mortality male'!$AH12+'Mortality male'!$AI12)</f>
        <v>9.3763870099411903E-5</v>
      </c>
      <c r="N12" s="4">
        <f ca="1">POWER(10,N$2*'Mortality male'!$AH12+'Mortality male'!$AI12)</f>
        <v>8.3306007967292575E-5</v>
      </c>
      <c r="O12" s="4">
        <f ca="1">POWER(10,O$2*'Mortality male'!$AH12+'Mortality male'!$AI12)</f>
        <v>7.4014553325163384E-5</v>
      </c>
      <c r="P12" s="4">
        <f ca="1">POWER(10,P$2*'Mortality male'!$AH12+'Mortality male'!$AI12)</f>
        <v>6.5759412047139198E-5</v>
      </c>
      <c r="Q12" s="4">
        <f ca="1">POWER(10,Q$2*'Mortality male'!$AH12+'Mortality male'!$AI12)</f>
        <v>5.8424999929240491E-5</v>
      </c>
      <c r="R12" s="4">
        <f ca="1">POWER(10,R$2*'Mortality male'!$AH12+'Mortality male'!$AI12)</f>
        <v>5.1908624339354181E-5</v>
      </c>
      <c r="S12" s="4">
        <f ca="1">POWER(10,S$2*'Mortality male'!$AH12+'Mortality male'!$AI12)</f>
        <v>4.6119046368293614E-5</v>
      </c>
      <c r="T12" s="4">
        <f ca="1">POWER(10,T$2*'Mortality male'!$AH12+'Mortality male'!$AI12)</f>
        <v>4.0975203349942584E-5</v>
      </c>
      <c r="U12" s="4">
        <f ca="1">POWER(10,U$2*'Mortality male'!$AH12+'Mortality male'!$AI12)</f>
        <v>3.6405073863873718E-5</v>
      </c>
      <c r="V12" s="4">
        <f ca="1">POWER(10,V$2*'Mortality male'!$AH12+'Mortality male'!$AI12)</f>
        <v>3.2344669328796835E-5</v>
      </c>
      <c r="W12" s="4">
        <f ca="1">POWER(10,W$2*'Mortality male'!$AH12+'Mortality male'!$AI12)</f>
        <v>2.8737138067652061E-5</v>
      </c>
      <c r="X12" s="4">
        <f ca="1">POWER(10,X$2*'Mortality male'!$AH12+'Mortality male'!$AI12)</f>
        <v>2.5531969299932141E-5</v>
      </c>
      <c r="Y12" s="4">
        <f ca="1">POWER(10,Y$2*'Mortality male'!$AH12+'Mortality male'!$AI12)</f>
        <v>2.2684285915947458E-5</v>
      </c>
      <c r="Z12" s="4">
        <f ca="1">POWER(10,Z$2*'Mortality male'!$AH12+'Mortality male'!$AI12)</f>
        <v>2.0154216130826219E-5</v>
      </c>
      <c r="AA12" s="4">
        <f ca="1">POWER(10,AA$2*'Mortality male'!$AH12+'Mortality male'!$AI12)</f>
        <v>1.7906335220475613E-5</v>
      </c>
    </row>
    <row r="13" spans="1:32" x14ac:dyDescent="0.2">
      <c r="A13" s="1">
        <v>10</v>
      </c>
      <c r="B13" s="4">
        <f ca="1">POWER(10,B$2*'Mortality male'!$AH13+'Mortality male'!$AI13)</f>
        <v>2.8501040967368412E-4</v>
      </c>
      <c r="C13" s="4">
        <f ca="1">POWER(10,C$2*'Mortality male'!$AH13+'Mortality male'!$AI13)</f>
        <v>2.6038171106258762E-4</v>
      </c>
      <c r="D13" s="4">
        <f ca="1">POWER(10,D$2*'Mortality male'!$AH13+'Mortality male'!$AI13)</f>
        <v>2.378812603143352E-4</v>
      </c>
      <c r="E13" s="4">
        <f ca="1">POWER(10,E$2*'Mortality male'!$AH13+'Mortality male'!$AI13)</f>
        <v>2.1732514844383465E-4</v>
      </c>
      <c r="F13" s="4">
        <f ca="1">POWER(10,F$2*'Mortality male'!$AH13+'Mortality male'!$AI13)</f>
        <v>1.9854535865382959E-4</v>
      </c>
      <c r="G13" s="4">
        <f ca="1">POWER(10,G$2*'Mortality male'!$AH13+'Mortality male'!$AI13)</f>
        <v>1.8138839303802722E-4</v>
      </c>
      <c r="H13" s="4">
        <f ca="1">POWER(10,H$2*'Mortality male'!$AH13+'Mortality male'!$AI13)</f>
        <v>1.6571401795537882E-4</v>
      </c>
      <c r="I13" s="4">
        <f ca="1">POWER(10,I$2*'Mortality male'!$AH13+'Mortality male'!$AI13)</f>
        <v>1.5139411782075007E-4</v>
      </c>
      <c r="J13" s="4">
        <f ca="1">POWER(10,J$2*'Mortality male'!$AH13+'Mortality male'!$AI13)</f>
        <v>1.3831164794335469E-4</v>
      </c>
      <c r="K13" s="4">
        <f ca="1">POWER(10,K$2*'Mortality male'!$AH13+'Mortality male'!$AI13)</f>
        <v>1.263596778539077E-4</v>
      </c>
      <c r="L13" s="4">
        <f ca="1">POWER(10,L$2*'Mortality male'!$AH13+'Mortality male'!$AI13)</f>
        <v>1.1544051730106271E-4</v>
      </c>
      <c r="M13" s="4">
        <f ca="1">POWER(10,M$2*'Mortality male'!$AH13+'Mortality male'!$AI13)</f>
        <v>1.0546491777341005E-4</v>
      </c>
      <c r="N13" s="4">
        <f ca="1">POWER(10,N$2*'Mortality male'!$AH13+'Mortality male'!$AI13)</f>
        <v>9.6351343020616644E-5</v>
      </c>
      <c r="O13" s="4">
        <f ca="1">POWER(10,O$2*'Mortality male'!$AH13+'Mortality male'!$AI13)</f>
        <v>8.8025302611264495E-5</v>
      </c>
      <c r="P13" s="4">
        <f ca="1">POWER(10,P$2*'Mortality male'!$AH13+'Mortality male'!$AI13)</f>
        <v>8.0418743080174041E-5</v>
      </c>
      <c r="Q13" s="4">
        <f ca="1">POWER(10,Q$2*'Mortality male'!$AH13+'Mortality male'!$AI13)</f>
        <v>7.3469491688716351E-5</v>
      </c>
      <c r="R13" s="4">
        <f ca="1">POWER(10,R$2*'Mortality male'!$AH13+'Mortality male'!$AI13)</f>
        <v>6.712074825164838E-5</v>
      </c>
      <c r="S13" s="4">
        <f ca="1">POWER(10,S$2*'Mortality male'!$AH13+'Mortality male'!$AI13)</f>
        <v>6.1320620876884155E-5</v>
      </c>
      <c r="T13" s="4">
        <f ca="1">POWER(10,T$2*'Mortality male'!$AH13+'Mortality male'!$AI13)</f>
        <v>5.6021701823537346E-5</v>
      </c>
      <c r="U13" s="4">
        <f ca="1">POWER(10,U$2*'Mortality male'!$AH13+'Mortality male'!$AI13)</f>
        <v>5.1180680011483905E-5</v>
      </c>
      <c r="V13" s="4">
        <f ca="1">POWER(10,V$2*'Mortality male'!$AH13+'Mortality male'!$AI13)</f>
        <v>4.6757987015263161E-5</v>
      </c>
      <c r="W13" s="4">
        <f ca="1">POWER(10,W$2*'Mortality male'!$AH13+'Mortality male'!$AI13)</f>
        <v>4.2717473648825271E-5</v>
      </c>
      <c r="X13" s="4">
        <f ca="1">POWER(10,X$2*'Mortality male'!$AH13+'Mortality male'!$AI13)</f>
        <v>3.9026114497666877E-5</v>
      </c>
      <c r="Y13" s="4">
        <f ca="1">POWER(10,Y$2*'Mortality male'!$AH13+'Mortality male'!$AI13)</f>
        <v>3.5653737983329658E-5</v>
      </c>
      <c r="Z13" s="4">
        <f ca="1">POWER(10,Z$2*'Mortality male'!$AH13+'Mortality male'!$AI13)</f>
        <v>3.2572779753923945E-5</v>
      </c>
      <c r="AA13" s="4">
        <f ca="1">POWER(10,AA$2*'Mortality male'!$AH13+'Mortality male'!$AI13)</f>
        <v>2.9758057384998919E-5</v>
      </c>
    </row>
    <row r="14" spans="1:32" x14ac:dyDescent="0.2">
      <c r="A14" s="1">
        <v>11</v>
      </c>
      <c r="B14" s="4">
        <f ca="1">POWER(10,B$2*'Mortality male'!$AH14+'Mortality male'!$AI14)</f>
        <v>9.4393932640841891E-5</v>
      </c>
      <c r="C14" s="4">
        <f ca="1">POWER(10,C$2*'Mortality male'!$AH14+'Mortality male'!$AI14)</f>
        <v>9.3697664257555557E-5</v>
      </c>
      <c r="D14" s="4">
        <f ca="1">POWER(10,D$2*'Mortality male'!$AH14+'Mortality male'!$AI14)</f>
        <v>9.3006531688065588E-5</v>
      </c>
      <c r="E14" s="4">
        <f ca="1">POWER(10,E$2*'Mortality male'!$AH14+'Mortality male'!$AI14)</f>
        <v>9.2320497049590489E-5</v>
      </c>
      <c r="F14" s="4">
        <f ca="1">POWER(10,F$2*'Mortality male'!$AH14+'Mortality male'!$AI14)</f>
        <v>9.1639522738778568E-5</v>
      </c>
      <c r="G14" s="4">
        <f ca="1">POWER(10,G$2*'Mortality male'!$AH14+'Mortality male'!$AI14)</f>
        <v>9.0963571429648896E-5</v>
      </c>
      <c r="H14" s="4">
        <f ca="1">POWER(10,H$2*'Mortality male'!$AH14+'Mortality male'!$AI14)</f>
        <v>9.0292606071544373E-5</v>
      </c>
      <c r="I14" s="4">
        <f ca="1">POWER(10,I$2*'Mortality male'!$AH14+'Mortality male'!$AI14)</f>
        <v>8.962658988709994E-5</v>
      </c>
      <c r="J14" s="4">
        <f ca="1">POWER(10,J$2*'Mortality male'!$AH14+'Mortality male'!$AI14)</f>
        <v>8.8965486370228786E-5</v>
      </c>
      <c r="K14" s="4">
        <f ca="1">POWER(10,K$2*'Mortality male'!$AH14+'Mortality male'!$AI14)</f>
        <v>8.8309259284119495E-5</v>
      </c>
      <c r="L14" s="4">
        <f ca="1">POWER(10,L$2*'Mortality male'!$AH14+'Mortality male'!$AI14)</f>
        <v>8.7657872659251167E-5</v>
      </c>
      <c r="M14" s="4">
        <f ca="1">POWER(10,M$2*'Mortality male'!$AH14+'Mortality male'!$AI14)</f>
        <v>8.7011290791420739E-5</v>
      </c>
      <c r="N14" s="4">
        <f ca="1">POWER(10,N$2*'Mortality male'!$AH14+'Mortality male'!$AI14)</f>
        <v>8.6369478239786435E-5</v>
      </c>
      <c r="O14" s="4">
        <f ca="1">POWER(10,O$2*'Mortality male'!$AH14+'Mortality male'!$AI14)</f>
        <v>8.5732399824925838E-5</v>
      </c>
      <c r="P14" s="4">
        <f ca="1">POWER(10,P$2*'Mortality male'!$AH14+'Mortality male'!$AI14)</f>
        <v>8.5100020626905818E-5</v>
      </c>
      <c r="Q14" s="4">
        <f ca="1">POWER(10,Q$2*'Mortality male'!$AH14+'Mortality male'!$AI14)</f>
        <v>8.4472305983370491E-5</v>
      </c>
      <c r="R14" s="4">
        <f ca="1">POWER(10,R$2*'Mortality male'!$AH14+'Mortality male'!$AI14)</f>
        <v>8.3849221487640447E-5</v>
      </c>
      <c r="S14" s="4">
        <f ca="1">POWER(10,S$2*'Mortality male'!$AH14+'Mortality male'!$AI14)</f>
        <v>8.3230732986825818E-5</v>
      </c>
      <c r="T14" s="4">
        <f ca="1">POWER(10,T$2*'Mortality male'!$AH14+'Mortality male'!$AI14)</f>
        <v>8.2616806579956332E-5</v>
      </c>
      <c r="U14" s="4">
        <f ca="1">POWER(10,U$2*'Mortality male'!$AH14+'Mortality male'!$AI14)</f>
        <v>8.2007408616121194E-5</v>
      </c>
      <c r="V14" s="4">
        <f ca="1">POWER(10,V$2*'Mortality male'!$AH14+'Mortality male'!$AI14)</f>
        <v>8.1402505692626206E-5</v>
      </c>
      <c r="W14" s="4">
        <f ca="1">POWER(10,W$2*'Mortality male'!$AH14+'Mortality male'!$AI14)</f>
        <v>8.0802064653161016E-5</v>
      </c>
      <c r="X14" s="4">
        <f ca="1">POWER(10,X$2*'Mortality male'!$AH14+'Mortality male'!$AI14)</f>
        <v>8.0206052585983661E-5</v>
      </c>
      <c r="Y14" s="4">
        <f ca="1">POWER(10,Y$2*'Mortality male'!$AH14+'Mortality male'!$AI14)</f>
        <v>7.9614436822115752E-5</v>
      </c>
      <c r="Z14" s="4">
        <f ca="1">POWER(10,Z$2*'Mortality male'!$AH14+'Mortality male'!$AI14)</f>
        <v>7.9027184933550882E-5</v>
      </c>
      <c r="AA14" s="4">
        <f ca="1">POWER(10,AA$2*'Mortality male'!$AH14+'Mortality male'!$AI14)</f>
        <v>7.8444264731478922E-5</v>
      </c>
    </row>
    <row r="15" spans="1:32" x14ac:dyDescent="0.2">
      <c r="A15" s="1">
        <v>12</v>
      </c>
      <c r="B15" s="4">
        <f ca="1">POWER(10,B$2*'Mortality male'!$AH15+'Mortality male'!$AI15)</f>
        <v>1.8021071418306375E-4</v>
      </c>
      <c r="C15" s="4">
        <f ca="1">POWER(10,C$2*'Mortality male'!$AH15+'Mortality male'!$AI15)</f>
        <v>1.7278615627501284E-4</v>
      </c>
      <c r="D15" s="4">
        <f ca="1">POWER(10,D$2*'Mortality male'!$AH15+'Mortality male'!$AI15)</f>
        <v>1.6566748506398441E-4</v>
      </c>
      <c r="E15" s="4">
        <f ca="1">POWER(10,E$2*'Mortality male'!$AH15+'Mortality male'!$AI15)</f>
        <v>1.5884209822772125E-4</v>
      </c>
      <c r="F15" s="4">
        <f ca="1">POWER(10,F$2*'Mortality male'!$AH15+'Mortality male'!$AI15)</f>
        <v>1.5229791265099676E-4</v>
      </c>
      <c r="G15" s="4">
        <f ca="1">POWER(10,G$2*'Mortality male'!$AH15+'Mortality male'!$AI15)</f>
        <v>1.4602334303465353E-4</v>
      </c>
      <c r="H15" s="4">
        <f ca="1">POWER(10,H$2*'Mortality male'!$AH15+'Mortality male'!$AI15)</f>
        <v>1.4000728138591578E-4</v>
      </c>
      <c r="I15" s="4">
        <f ca="1">POWER(10,I$2*'Mortality male'!$AH15+'Mortality male'!$AI15)</f>
        <v>1.3423907735370401E-4</v>
      </c>
      <c r="J15" s="4">
        <f ca="1">POWER(10,J$2*'Mortality male'!$AH15+'Mortality male'!$AI15)</f>
        <v>1.2870851937409676E-4</v>
      </c>
      <c r="K15" s="4">
        <f ca="1">POWER(10,K$2*'Mortality male'!$AH15+'Mortality male'!$AI15)</f>
        <v>1.2340581659260675E-4</v>
      </c>
      <c r="L15" s="4">
        <f ca="1">POWER(10,L$2*'Mortality male'!$AH15+'Mortality male'!$AI15)</f>
        <v>1.1832158153124754E-4</v>
      </c>
      <c r="M15" s="4">
        <f ca="1">POWER(10,M$2*'Mortality male'!$AH15+'Mortality male'!$AI15)</f>
        <v>1.1344681346968531E-4</v>
      </c>
      <c r="N15" s="4">
        <f ca="1">POWER(10,N$2*'Mortality male'!$AH15+'Mortality male'!$AI15)</f>
        <v>1.0877288251109721E-4</v>
      </c>
      <c r="O15" s="4">
        <f ca="1">POWER(10,O$2*'Mortality male'!$AH15+'Mortality male'!$AI15)</f>
        <v>1.0429151430449222E-4</v>
      </c>
      <c r="P15" s="4">
        <f ca="1">POWER(10,P$2*'Mortality male'!$AH15+'Mortality male'!$AI15)</f>
        <v>9.9994775396474532E-5</v>
      </c>
      <c r="Q15" s="4">
        <f ca="1">POWER(10,Q$2*'Mortality male'!$AH15+'Mortality male'!$AI15)</f>
        <v>9.5875059186485654E-5</v>
      </c>
      <c r="R15" s="4">
        <f ca="1">POWER(10,R$2*'Mortality male'!$AH15+'Mortality male'!$AI15)</f>
        <v>9.1925072460697678E-5</v>
      </c>
      <c r="S15" s="4">
        <f ca="1">POWER(10,S$2*'Mortality male'!$AH15+'Mortality male'!$AI15)</f>
        <v>8.8137822480692751E-5</v>
      </c>
      <c r="T15" s="4">
        <f ca="1">POWER(10,T$2*'Mortality male'!$AH15+'Mortality male'!$AI15)</f>
        <v>8.4506604604087234E-5</v>
      </c>
      <c r="U15" s="4">
        <f ca="1">POWER(10,U$2*'Mortality male'!$AH15+'Mortality male'!$AI15)</f>
        <v>8.1024990415163648E-5</v>
      </c>
      <c r="V15" s="4">
        <f ca="1">POWER(10,V$2*'Mortality male'!$AH15+'Mortality male'!$AI15)</f>
        <v>7.7686816344527893E-5</v>
      </c>
      <c r="W15" s="4">
        <f ca="1">POWER(10,W$2*'Mortality male'!$AH15+'Mortality male'!$AI15)</f>
        <v>7.4486172757619223E-5</v>
      </c>
      <c r="X15" s="4">
        <f ca="1">POWER(10,X$2*'Mortality male'!$AH15+'Mortality male'!$AI15)</f>
        <v>7.1417393492773478E-5</v>
      </c>
      <c r="Y15" s="4">
        <f ca="1">POWER(10,Y$2*'Mortality male'!$AH15+'Mortality male'!$AI15)</f>
        <v>6.8475045830300313E-5</v>
      </c>
      <c r="Z15" s="4">
        <f ca="1">POWER(10,Z$2*'Mortality male'!$AH15+'Mortality male'!$AI15)</f>
        <v>6.5653920874837068E-5</v>
      </c>
      <c r="AA15" s="4">
        <f ca="1">POWER(10,AA$2*'Mortality male'!$AH15+'Mortality male'!$AI15)</f>
        <v>6.2949024333943101E-5</v>
      </c>
    </row>
    <row r="16" spans="1:32" x14ac:dyDescent="0.2">
      <c r="A16" s="1">
        <v>13</v>
      </c>
      <c r="B16" s="4">
        <f ca="1">POWER(10,B$2*'Mortality male'!$AH16+'Mortality male'!$AI16)</f>
        <v>2.0220650111070805E-4</v>
      </c>
      <c r="C16" s="4">
        <f ca="1">POWER(10,C$2*'Mortality male'!$AH16+'Mortality male'!$AI16)</f>
        <v>1.9297678613526564E-4</v>
      </c>
      <c r="D16" s="4">
        <f ca="1">POWER(10,D$2*'Mortality male'!$AH16+'Mortality male'!$AI16)</f>
        <v>1.8416836146483312E-4</v>
      </c>
      <c r="E16" s="4">
        <f ca="1">POWER(10,E$2*'Mortality male'!$AH16+'Mortality male'!$AI16)</f>
        <v>1.7576199730503508E-4</v>
      </c>
      <c r="F16" s="4">
        <f ca="1">POWER(10,F$2*'Mortality male'!$AH16+'Mortality male'!$AI16)</f>
        <v>1.6773934160539577E-4</v>
      </c>
      <c r="G16" s="4">
        <f ca="1">POWER(10,G$2*'Mortality male'!$AH16+'Mortality male'!$AI16)</f>
        <v>1.6008287999470536E-4</v>
      </c>
      <c r="H16" s="4">
        <f ca="1">POWER(10,H$2*'Mortality male'!$AH16+'Mortality male'!$AI16)</f>
        <v>1.5277589754516174E-4</v>
      </c>
      <c r="I16" s="4">
        <f ca="1">POWER(10,I$2*'Mortality male'!$AH16+'Mortality male'!$AI16)</f>
        <v>1.4580244228178614E-4</v>
      </c>
      <c r="J16" s="4">
        <f ca="1">POWER(10,J$2*'Mortality male'!$AH16+'Mortality male'!$AI16)</f>
        <v>1.3914729035743013E-4</v>
      </c>
      <c r="K16" s="4">
        <f ca="1">POWER(10,K$2*'Mortality male'!$AH16+'Mortality male'!$AI16)</f>
        <v>1.3279591281739012E-4</v>
      </c>
      <c r="L16" s="4">
        <f ca="1">POWER(10,L$2*'Mortality male'!$AH16+'Mortality male'!$AI16)</f>
        <v>1.2673444388105185E-4</v>
      </c>
      <c r="M16" s="4">
        <f ca="1">POWER(10,M$2*'Mortality male'!$AH16+'Mortality male'!$AI16)</f>
        <v>1.2094965067129803E-4</v>
      </c>
      <c r="N16" s="4">
        <f ca="1">POWER(10,N$2*'Mortality male'!$AH16+'Mortality male'!$AI16)</f>
        <v>1.1542890432563733E-4</v>
      </c>
      <c r="O16" s="4">
        <f ca="1">POWER(10,O$2*'Mortality male'!$AH16+'Mortality male'!$AI16)</f>
        <v>1.1016015242596451E-4</v>
      </c>
      <c r="P16" s="4">
        <f ca="1">POWER(10,P$2*'Mortality male'!$AH16+'Mortality male'!$AI16)</f>
        <v>1.0513189268674736E-4</v>
      </c>
      <c r="Q16" s="4">
        <f ca="1">POWER(10,Q$2*'Mortality male'!$AH16+'Mortality male'!$AI16)</f>
        <v>1.0033314784423344E-4</v>
      </c>
      <c r="R16" s="4">
        <f ca="1">POWER(10,R$2*'Mortality male'!$AH16+'Mortality male'!$AI16)</f>
        <v>9.5753441691837351E-5</v>
      </c>
      <c r="S16" s="4">
        <f ca="1">POWER(10,S$2*'Mortality male'!$AH16+'Mortality male'!$AI16)</f>
        <v>9.1382776209378755E-5</v>
      </c>
      <c r="T16" s="4">
        <f ca="1">POWER(10,T$2*'Mortality male'!$AH16+'Mortality male'!$AI16)</f>
        <v>8.7211609736270645E-5</v>
      </c>
      <c r="U16" s="4">
        <f ca="1">POWER(10,U$2*'Mortality male'!$AH16+'Mortality male'!$AI16)</f>
        <v>8.3230836140991488E-5</v>
      </c>
      <c r="V16" s="4">
        <f ca="1">POWER(10,V$2*'Mortality male'!$AH16+'Mortality male'!$AI16)</f>
        <v>7.9431764941354432E-5</v>
      </c>
      <c r="W16" s="4">
        <f ca="1">POWER(10,W$2*'Mortality male'!$AH16+'Mortality male'!$AI16)</f>
        <v>7.5806102332198663E-5</v>
      </c>
      <c r="X16" s="4">
        <f ca="1">POWER(10,X$2*'Mortality male'!$AH16+'Mortality male'!$AI16)</f>
        <v>7.2345933079073031E-5</v>
      </c>
      <c r="Y16" s="4">
        <f ca="1">POWER(10,Y$2*'Mortality male'!$AH16+'Mortality male'!$AI16)</f>
        <v>6.9043703238367207E-5</v>
      </c>
      <c r="Z16" s="4">
        <f ca="1">POWER(10,Z$2*'Mortality male'!$AH16+'Mortality male'!$AI16)</f>
        <v>6.5892203666203299E-5</v>
      </c>
      <c r="AA16" s="4">
        <f ca="1">POWER(10,AA$2*'Mortality male'!$AH16+'Mortality male'!$AI16)</f>
        <v>6.288455428004492E-5</v>
      </c>
    </row>
    <row r="17" spans="1:27" x14ac:dyDescent="0.2">
      <c r="A17" s="1">
        <v>14</v>
      </c>
      <c r="B17" s="4">
        <f ca="1">POWER(10,B$2*'Mortality male'!$AH17+'Mortality male'!$AI17)</f>
        <v>1.1749850058953394E-4</v>
      </c>
      <c r="C17" s="4">
        <f ca="1">POWER(10,C$2*'Mortality male'!$AH17+'Mortality male'!$AI17)</f>
        <v>1.1776891436975907E-4</v>
      </c>
      <c r="D17" s="4">
        <f ca="1">POWER(10,D$2*'Mortality male'!$AH17+'Mortality male'!$AI17)</f>
        <v>1.1803995048654352E-4</v>
      </c>
      <c r="E17" s="4">
        <f ca="1">POWER(10,E$2*'Mortality male'!$AH17+'Mortality male'!$AI17)</f>
        <v>1.1831161037214652E-4</v>
      </c>
      <c r="F17" s="4">
        <f ca="1">POWER(10,F$2*'Mortality male'!$AH17+'Mortality male'!$AI17)</f>
        <v>1.1858389546212433E-4</v>
      </c>
      <c r="G17" s="4">
        <f ca="1">POWER(10,G$2*'Mortality male'!$AH17+'Mortality male'!$AI17)</f>
        <v>1.1885680719533682E-4</v>
      </c>
      <c r="H17" s="4">
        <f ca="1">POWER(10,H$2*'Mortality male'!$AH17+'Mortality male'!$AI17)</f>
        <v>1.1913034701395531E-4</v>
      </c>
      <c r="I17" s="4">
        <f ca="1">POWER(10,I$2*'Mortality male'!$AH17+'Mortality male'!$AI17)</f>
        <v>1.194045163634701E-4</v>
      </c>
      <c r="J17" s="4">
        <f ca="1">POWER(10,J$2*'Mortality male'!$AH17+'Mortality male'!$AI17)</f>
        <v>1.196793166926983E-4</v>
      </c>
      <c r="K17" s="4">
        <f ca="1">POWER(10,K$2*'Mortality male'!$AH17+'Mortality male'!$AI17)</f>
        <v>1.1995474945379148E-4</v>
      </c>
      <c r="L17" s="4">
        <f ca="1">POWER(10,L$2*'Mortality male'!$AH17+'Mortality male'!$AI17)</f>
        <v>1.2023081610224258E-4</v>
      </c>
      <c r="M17" s="4">
        <f ca="1">POWER(10,M$2*'Mortality male'!$AH17+'Mortality male'!$AI17)</f>
        <v>1.2050751809689491E-4</v>
      </c>
      <c r="N17" s="4">
        <f ca="1">POWER(10,N$2*'Mortality male'!$AH17+'Mortality male'!$AI17)</f>
        <v>1.2078485689994902E-4</v>
      </c>
      <c r="O17" s="4">
        <f ca="1">POWER(10,O$2*'Mortality male'!$AH17+'Mortality male'!$AI17)</f>
        <v>1.2106283397697055E-4</v>
      </c>
      <c r="P17" s="4">
        <f ca="1">POWER(10,P$2*'Mortality male'!$AH17+'Mortality male'!$AI17)</f>
        <v>1.2134145079689804E-4</v>
      </c>
      <c r="Q17" s="4">
        <f ca="1">POWER(10,Q$2*'Mortality male'!$AH17+'Mortality male'!$AI17)</f>
        <v>1.2162070883205068E-4</v>
      </c>
      <c r="R17" s="4">
        <f ca="1">POWER(10,R$2*'Mortality male'!$AH17+'Mortality male'!$AI17)</f>
        <v>1.219006095581361E-4</v>
      </c>
      <c r="S17" s="4">
        <f ca="1">POWER(10,S$2*'Mortality male'!$AH17+'Mortality male'!$AI17)</f>
        <v>1.2218115445425837E-4</v>
      </c>
      <c r="T17" s="4">
        <f ca="1">POWER(10,T$2*'Mortality male'!$AH17+'Mortality male'!$AI17)</f>
        <v>1.2246234500292496E-4</v>
      </c>
      <c r="U17" s="4">
        <f ca="1">POWER(10,U$2*'Mortality male'!$AH17+'Mortality male'!$AI17)</f>
        <v>1.2274418269005581E-4</v>
      </c>
      <c r="V17" s="4">
        <f ca="1">POWER(10,V$2*'Mortality male'!$AH17+'Mortality male'!$AI17)</f>
        <v>1.230266690049905E-4</v>
      </c>
      <c r="W17" s="4">
        <f ca="1">POWER(10,W$2*'Mortality male'!$AH17+'Mortality male'!$AI17)</f>
        <v>1.2330980544049606E-4</v>
      </c>
      <c r="X17" s="4">
        <f ca="1">POWER(10,X$2*'Mortality male'!$AH17+'Mortality male'!$AI17)</f>
        <v>1.2359359349277513E-4</v>
      </c>
      <c r="Y17" s="4">
        <f ca="1">POWER(10,Y$2*'Mortality male'!$AH17+'Mortality male'!$AI17)</f>
        <v>1.2387803466147368E-4</v>
      </c>
      <c r="Z17" s="4">
        <f ca="1">POWER(10,Z$2*'Mortality male'!$AH17+'Mortality male'!$AI17)</f>
        <v>1.2416313044968903E-4</v>
      </c>
      <c r="AA17" s="4">
        <f ca="1">POWER(10,AA$2*'Mortality male'!$AH17+'Mortality male'!$AI17)</f>
        <v>1.2444888236397771E-4</v>
      </c>
    </row>
    <row r="18" spans="1:27" x14ac:dyDescent="0.2">
      <c r="A18" s="1">
        <v>15</v>
      </c>
      <c r="B18" s="4">
        <f ca="1">POWER(10,B$2*'Mortality male'!$AH18+'Mortality male'!$AI18)</f>
        <v>1.0508265952729375E-4</v>
      </c>
      <c r="C18" s="4">
        <f ca="1">POWER(10,C$2*'Mortality male'!$AH18+'Mortality male'!$AI18)</f>
        <v>1.0832253641610003E-4</v>
      </c>
      <c r="D18" s="4">
        <f ca="1">POWER(10,D$2*'Mortality male'!$AH18+'Mortality male'!$AI18)</f>
        <v>1.1166230421271112E-4</v>
      </c>
      <c r="E18" s="4">
        <f ca="1">POWER(10,E$2*'Mortality male'!$AH18+'Mortality male'!$AI18)</f>
        <v>1.1510504272348942E-4</v>
      </c>
      <c r="F18" s="4">
        <f ca="1">POWER(10,F$2*'Mortality male'!$AH18+'Mortality male'!$AI18)</f>
        <v>1.1865392671046293E-4</v>
      </c>
      <c r="G18" s="4">
        <f ca="1">POWER(10,G$2*'Mortality male'!$AH18+'Mortality male'!$AI18)</f>
        <v>1.2231222881896157E-4</v>
      </c>
      <c r="H18" s="4">
        <f ca="1">POWER(10,H$2*'Mortality male'!$AH18+'Mortality male'!$AI18)</f>
        <v>1.2608332259553398E-4</v>
      </c>
      <c r="I18" s="4">
        <f ca="1">POWER(10,I$2*'Mortality male'!$AH18+'Mortality male'!$AI18)</f>
        <v>1.2997068559889493E-4</v>
      </c>
      <c r="J18" s="4">
        <f ca="1">POWER(10,J$2*'Mortality male'!$AH18+'Mortality male'!$AI18)</f>
        <v>1.3397790260680594E-4</v>
      </c>
      <c r="K18" s="4">
        <f ca="1">POWER(10,K$2*'Mortality male'!$AH18+'Mortality male'!$AI18)</f>
        <v>1.3810866892181137E-4</v>
      </c>
      <c r="L18" s="4">
        <f ca="1">POWER(10,L$2*'Mortality male'!$AH18+'Mortality male'!$AI18)</f>
        <v>1.423667937789148E-4</v>
      </c>
      <c r="M18" s="4">
        <f ca="1">POWER(10,M$2*'Mortality male'!$AH18+'Mortality male'!$AI18)</f>
        <v>1.4675620385830047E-4</v>
      </c>
      <c r="N18" s="4">
        <f ca="1">POWER(10,N$2*'Mortality male'!$AH18+'Mortality male'!$AI18)</f>
        <v>1.5128094690637772E-4</v>
      </c>
      <c r="O18" s="4">
        <f ca="1">POWER(10,O$2*'Mortality male'!$AH18+'Mortality male'!$AI18)</f>
        <v>1.5594519546844804E-4</v>
      </c>
      <c r="P18" s="4">
        <f ca="1">POWER(10,P$2*'Mortality male'!$AH18+'Mortality male'!$AI18)</f>
        <v>1.607532507364775E-4</v>
      </c>
      <c r="Q18" s="4">
        <f ca="1">POWER(10,Q$2*'Mortality male'!$AH18+'Mortality male'!$AI18)</f>
        <v>1.6570954651548106E-4</v>
      </c>
      <c r="R18" s="4">
        <f ca="1">POWER(10,R$2*'Mortality male'!$AH18+'Mortality male'!$AI18)</f>
        <v>1.7081865331221939E-4</v>
      </c>
      <c r="S18" s="4">
        <f ca="1">POWER(10,S$2*'Mortality male'!$AH18+'Mortality male'!$AI18)</f>
        <v>1.7608528254993414E-4</v>
      </c>
      <c r="T18" s="4">
        <f ca="1">POWER(10,T$2*'Mortality male'!$AH18+'Mortality male'!$AI18)</f>
        <v>1.8151429091305468E-4</v>
      </c>
      <c r="U18" s="4">
        <f ca="1">POWER(10,U$2*'Mortality male'!$AH18+'Mortality male'!$AI18)</f>
        <v>1.8711068482583451E-4</v>
      </c>
      <c r="V18" s="4">
        <f ca="1">POWER(10,V$2*'Mortality male'!$AH18+'Mortality male'!$AI18)</f>
        <v>1.928796250690959E-4</v>
      </c>
      <c r="W18" s="4">
        <f ca="1">POWER(10,W$2*'Mortality male'!$AH18+'Mortality male'!$AI18)</f>
        <v>1.9882643153930005E-4</v>
      </c>
      <c r="X18" s="4">
        <f ca="1">POWER(10,X$2*'Mortality male'!$AH18+'Mortality male'!$AI18)</f>
        <v>2.0495658815434731E-4</v>
      </c>
      <c r="Y18" s="4">
        <f ca="1">POWER(10,Y$2*'Mortality male'!$AH18+'Mortality male'!$AI18)</f>
        <v>2.1127574791064926E-4</v>
      </c>
      <c r="Z18" s="4">
        <f ca="1">POWER(10,Z$2*'Mortality male'!$AH18+'Mortality male'!$AI18)</f>
        <v>2.1778973809609162E-4</v>
      </c>
      <c r="AA18" s="4">
        <f ca="1">POWER(10,AA$2*'Mortality male'!$AH18+'Mortality male'!$AI18)</f>
        <v>2.245045656637517E-4</v>
      </c>
    </row>
    <row r="19" spans="1:27" x14ac:dyDescent="0.2">
      <c r="A19" s="1">
        <v>16</v>
      </c>
      <c r="B19" s="4">
        <f ca="1">POWER(10,B$2*'Mortality male'!$AH19+'Mortality male'!$AI19)</f>
        <v>4.9694785346770566E-4</v>
      </c>
      <c r="C19" s="4">
        <f ca="1">POWER(10,C$2*'Mortality male'!$AH19+'Mortality male'!$AI19)</f>
        <v>4.6565472221965233E-4</v>
      </c>
      <c r="D19" s="4">
        <f ca="1">POWER(10,D$2*'Mortality male'!$AH19+'Mortality male'!$AI19)</f>
        <v>4.3633213990641105E-4</v>
      </c>
      <c r="E19" s="4">
        <f ca="1">POWER(10,E$2*'Mortality male'!$AH19+'Mortality male'!$AI19)</f>
        <v>4.088560197731693E-4</v>
      </c>
      <c r="F19" s="4">
        <f ca="1">POWER(10,F$2*'Mortality male'!$AH19+'Mortality male'!$AI19)</f>
        <v>3.8311008888919595E-4</v>
      </c>
      <c r="G19" s="4">
        <f ca="1">POWER(10,G$2*'Mortality male'!$AH19+'Mortality male'!$AI19)</f>
        <v>3.5898539610622381E-4</v>
      </c>
      <c r="H19" s="4">
        <f ca="1">POWER(10,H$2*'Mortality male'!$AH19+'Mortality male'!$AI19)</f>
        <v>3.3637985100104409E-4</v>
      </c>
      <c r="I19" s="4">
        <f ca="1">POWER(10,I$2*'Mortality male'!$AH19+'Mortality male'!$AI19)</f>
        <v>3.1519779185112923E-4</v>
      </c>
      <c r="J19" s="4">
        <f ca="1">POWER(10,J$2*'Mortality male'!$AH19+'Mortality male'!$AI19)</f>
        <v>2.9534958081516997E-4</v>
      </c>
      <c r="K19" s="4">
        <f ca="1">POWER(10,K$2*'Mortality male'!$AH19+'Mortality male'!$AI19)</f>
        <v>2.7675122460532728E-4</v>
      </c>
      <c r="L19" s="4">
        <f ca="1">POWER(10,L$2*'Mortality male'!$AH19+'Mortality male'!$AI19)</f>
        <v>2.5932401904602849E-4</v>
      </c>
      <c r="M19" s="4">
        <f ca="1">POWER(10,M$2*'Mortality male'!$AH19+'Mortality male'!$AI19)</f>
        <v>2.4299421601508089E-4</v>
      </c>
      <c r="N19" s="4">
        <f ca="1">POWER(10,N$2*'Mortality male'!$AH19+'Mortality male'!$AI19)</f>
        <v>2.2769271135776801E-4</v>
      </c>
      <c r="O19" s="4">
        <f ca="1">POWER(10,O$2*'Mortality male'!$AH19+'Mortality male'!$AI19)</f>
        <v>2.1335475245317504E-4</v>
      </c>
      <c r="P19" s="4">
        <f ca="1">POWER(10,P$2*'Mortality male'!$AH19+'Mortality male'!$AI19)</f>
        <v>1.9991966419527431E-4</v>
      </c>
      <c r="Q19" s="4">
        <f ca="1">POWER(10,Q$2*'Mortality male'!$AH19+'Mortality male'!$AI19)</f>
        <v>1.8733059222912277E-4</v>
      </c>
      <c r="R19" s="4">
        <f ca="1">POWER(10,R$2*'Mortality male'!$AH19+'Mortality male'!$AI19)</f>
        <v>1.7553426235568574E-4</v>
      </c>
      <c r="S19" s="4">
        <f ca="1">POWER(10,S$2*'Mortality male'!$AH19+'Mortality male'!$AI19)</f>
        <v>1.6448075508707026E-4</v>
      </c>
      <c r="T19" s="4">
        <f ca="1">POWER(10,T$2*'Mortality male'!$AH19+'Mortality male'!$AI19)</f>
        <v>1.5412329439818339E-4</v>
      </c>
      <c r="U19" s="4">
        <f ca="1">POWER(10,U$2*'Mortality male'!$AH19+'Mortality male'!$AI19)</f>
        <v>1.4441804978080594E-4</v>
      </c>
      <c r="V19" s="4">
        <f ca="1">POWER(10,V$2*'Mortality male'!$AH19+'Mortality male'!$AI19)</f>
        <v>1.3532395076248241E-4</v>
      </c>
      <c r="W19" s="4">
        <f ca="1">POWER(10,W$2*'Mortality male'!$AH19+'Mortality male'!$AI19)</f>
        <v>1.268025131052579E-4</v>
      </c>
      <c r="X19" s="4">
        <f ca="1">POWER(10,X$2*'Mortality male'!$AH19+'Mortality male'!$AI19)</f>
        <v>1.1881767594881047E-4</v>
      </c>
      <c r="Y19" s="4">
        <f ca="1">POWER(10,Y$2*'Mortality male'!$AH19+'Mortality male'!$AI19)</f>
        <v>1.1133564920876253E-4</v>
      </c>
      <c r="Z19" s="4">
        <f ca="1">POWER(10,Z$2*'Mortality male'!$AH19+'Mortality male'!$AI19)</f>
        <v>1.0432477058444537E-4</v>
      </c>
      <c r="AA19" s="4">
        <f ca="1">POWER(10,AA$2*'Mortality male'!$AH19+'Mortality male'!$AI19)</f>
        <v>9.7755371570962938E-5</v>
      </c>
    </row>
    <row r="20" spans="1:27" x14ac:dyDescent="0.2">
      <c r="A20" s="1">
        <v>17</v>
      </c>
      <c r="B20" s="4">
        <f ca="1">POWER(10,B$2*'Mortality male'!$AH20+'Mortality male'!$AI20)</f>
        <v>2.3625414935032462E-4</v>
      </c>
      <c r="C20" s="4">
        <f ca="1">POWER(10,C$2*'Mortality male'!$AH20+'Mortality male'!$AI20)</f>
        <v>2.3780058520746911E-4</v>
      </c>
      <c r="D20" s="4">
        <f ca="1">POWER(10,D$2*'Mortality male'!$AH20+'Mortality male'!$AI20)</f>
        <v>2.3935714348518041E-4</v>
      </c>
      <c r="E20" s="4">
        <f ca="1">POWER(10,E$2*'Mortality male'!$AH20+'Mortality male'!$AI20)</f>
        <v>2.409238904412315E-4</v>
      </c>
      <c r="F20" s="4">
        <f ca="1">POWER(10,F$2*'Mortality male'!$AH20+'Mortality male'!$AI20)</f>
        <v>2.4250089276709843E-4</v>
      </c>
      <c r="G20" s="4">
        <f ca="1">POWER(10,G$2*'Mortality male'!$AH20+'Mortality male'!$AI20)</f>
        <v>2.4408821759079293E-4</v>
      </c>
      <c r="H20" s="4">
        <f ca="1">POWER(10,H$2*'Mortality male'!$AH20+'Mortality male'!$AI20)</f>
        <v>2.4568593247972461E-4</v>
      </c>
      <c r="I20" s="4">
        <f ca="1">POWER(10,I$2*'Mortality male'!$AH20+'Mortality male'!$AI20)</f>
        <v>2.4729410544357483E-4</v>
      </c>
      <c r="J20" s="4">
        <f ca="1">POWER(10,J$2*'Mortality male'!$AH20+'Mortality male'!$AI20)</f>
        <v>2.4891280493719286E-4</v>
      </c>
      <c r="K20" s="4">
        <f ca="1">POWER(10,K$2*'Mortality male'!$AH20+'Mortality male'!$AI20)</f>
        <v>2.5054209986350719E-4</v>
      </c>
      <c r="L20" s="4">
        <f ca="1">POWER(10,L$2*'Mortality male'!$AH20+'Mortality male'!$AI20)</f>
        <v>2.521820595764636E-4</v>
      </c>
      <c r="M20" s="4">
        <f ca="1">POWER(10,M$2*'Mortality male'!$AH20+'Mortality male'!$AI20)</f>
        <v>2.5383275388397104E-4</v>
      </c>
      <c r="N20" s="4">
        <f ca="1">POWER(10,N$2*'Mortality male'!$AH20+'Mortality male'!$AI20)</f>
        <v>2.5549425305087815E-4</v>
      </c>
      <c r="O20" s="4">
        <f ca="1">POWER(10,O$2*'Mortality male'!$AH20+'Mortality male'!$AI20)</f>
        <v>2.5716662780196181E-4</v>
      </c>
      <c r="P20" s="4">
        <f ca="1">POWER(10,P$2*'Mortality male'!$AH20+'Mortality male'!$AI20)</f>
        <v>2.5884994932493779E-4</v>
      </c>
      <c r="Q20" s="4">
        <f ca="1">POWER(10,Q$2*'Mortality male'!$AH20+'Mortality male'!$AI20)</f>
        <v>2.6054428927349321E-4</v>
      </c>
      <c r="R20" s="4">
        <f ca="1">POWER(10,R$2*'Mortality male'!$AH20+'Mortality male'!$AI20)</f>
        <v>2.6224971977033203E-4</v>
      </c>
      <c r="S20" s="4">
        <f ca="1">POWER(10,S$2*'Mortality male'!$AH20+'Mortality male'!$AI20)</f>
        <v>2.6396631341024977E-4</v>
      </c>
      <c r="T20" s="4">
        <f ca="1">POWER(10,T$2*'Mortality male'!$AH20+'Mortality male'!$AI20)</f>
        <v>2.6569414326322119E-4</v>
      </c>
      <c r="U20" s="4">
        <f ca="1">POWER(10,U$2*'Mortality male'!$AH20+'Mortality male'!$AI20)</f>
        <v>2.6743328287751164E-4</v>
      </c>
      <c r="V20" s="4">
        <f ca="1">POWER(10,V$2*'Mortality male'!$AH20+'Mortality male'!$AI20)</f>
        <v>2.6918380628280559E-4</v>
      </c>
      <c r="W20" s="4">
        <f ca="1">POWER(10,W$2*'Mortality male'!$AH20+'Mortality male'!$AI20)</f>
        <v>2.7094578799336265E-4</v>
      </c>
      <c r="X20" s="4">
        <f ca="1">POWER(10,X$2*'Mortality male'!$AH20+'Mortality male'!$AI20)</f>
        <v>2.7271930301118314E-4</v>
      </c>
      <c r="Y20" s="4">
        <f ca="1">POWER(10,Y$2*'Mortality male'!$AH20+'Mortality male'!$AI20)</f>
        <v>2.7450442682920584E-4</v>
      </c>
      <c r="Z20" s="4">
        <f ca="1">POWER(10,Z$2*'Mortality male'!$AH20+'Mortality male'!$AI20)</f>
        <v>2.7630123543451895E-4</v>
      </c>
      <c r="AA20" s="4">
        <f ca="1">POWER(10,AA$2*'Mortality male'!$AH20+'Mortality male'!$AI20)</f>
        <v>2.7810980531159569E-4</v>
      </c>
    </row>
    <row r="21" spans="1:27" x14ac:dyDescent="0.2">
      <c r="A21" s="1">
        <v>18</v>
      </c>
      <c r="B21" s="4">
        <f ca="1">POWER(10,B$2*'Mortality male'!$AH21+'Mortality male'!$AI21)</f>
        <v>5.9127302625919535E-4</v>
      </c>
      <c r="C21" s="4">
        <f ca="1">POWER(10,C$2*'Mortality male'!$AH21+'Mortality male'!$AI21)</f>
        <v>5.6598353713760712E-4</v>
      </c>
      <c r="D21" s="4">
        <f ca="1">POWER(10,D$2*'Mortality male'!$AH21+'Mortality male'!$AI21)</f>
        <v>5.4177571119297342E-4</v>
      </c>
      <c r="E21" s="4">
        <f ca="1">POWER(10,E$2*'Mortality male'!$AH21+'Mortality male'!$AI21)</f>
        <v>5.1860328433420242E-4</v>
      </c>
      <c r="F21" s="4">
        <f ca="1">POWER(10,F$2*'Mortality male'!$AH21+'Mortality male'!$AI21)</f>
        <v>4.9642197124341982E-4</v>
      </c>
      <c r="G21" s="4">
        <f ca="1">POWER(10,G$2*'Mortality male'!$AH21+'Mortality male'!$AI21)</f>
        <v>4.7518938074135548E-4</v>
      </c>
      <c r="H21" s="4">
        <f ca="1">POWER(10,H$2*'Mortality male'!$AH21+'Mortality male'!$AI21)</f>
        <v>4.5486493477265894E-4</v>
      </c>
      <c r="I21" s="4">
        <f ca="1">POWER(10,I$2*'Mortality male'!$AH21+'Mortality male'!$AI21)</f>
        <v>4.3540979085630719E-4</v>
      </c>
      <c r="J21" s="4">
        <f ca="1">POWER(10,J$2*'Mortality male'!$AH21+'Mortality male'!$AI21)</f>
        <v>4.1678676785294338E-4</v>
      </c>
      <c r="K21" s="4">
        <f ca="1">POWER(10,K$2*'Mortality male'!$AH21+'Mortality male'!$AI21)</f>
        <v>3.9896027490716443E-4</v>
      </c>
      <c r="L21" s="4">
        <f ca="1">POWER(10,L$2*'Mortality male'!$AH21+'Mortality male'!$AI21)</f>
        <v>3.8189624342911145E-4</v>
      </c>
      <c r="M21" s="4">
        <f ca="1">POWER(10,M$2*'Mortality male'!$AH21+'Mortality male'!$AI21)</f>
        <v>3.6556206198525481E-4</v>
      </c>
      <c r="N21" s="4">
        <f ca="1">POWER(10,N$2*'Mortality male'!$AH21+'Mortality male'!$AI21)</f>
        <v>3.4992651397398975E-4</v>
      </c>
      <c r="O21" s="4">
        <f ca="1">POWER(10,O$2*'Mortality male'!$AH21+'Mortality male'!$AI21)</f>
        <v>3.349597179669266E-4</v>
      </c>
      <c r="P21" s="4">
        <f ca="1">POWER(10,P$2*'Mortality male'!$AH21+'Mortality male'!$AI21)</f>
        <v>3.2063307060185392E-4</v>
      </c>
      <c r="Q21" s="4">
        <f ca="1">POWER(10,Q$2*'Mortality male'!$AH21+'Mortality male'!$AI21)</f>
        <v>3.0691919191824823E-4</v>
      </c>
      <c r="R21" s="4">
        <f ca="1">POWER(10,R$2*'Mortality male'!$AH21+'Mortality male'!$AI21)</f>
        <v>2.9379187303084657E-4</v>
      </c>
      <c r="S21" s="4">
        <f ca="1">POWER(10,S$2*'Mortality male'!$AH21+'Mortality male'!$AI21)</f>
        <v>2.8122602604129085E-4</v>
      </c>
      <c r="T21" s="4">
        <f ca="1">POWER(10,T$2*'Mortality male'!$AH21+'Mortality male'!$AI21)</f>
        <v>2.6919763609210856E-4</v>
      </c>
      <c r="U21" s="4">
        <f ca="1">POWER(10,U$2*'Mortality male'!$AH21+'Mortality male'!$AI21)</f>
        <v>2.5768371547140996E-4</v>
      </c>
      <c r="V21" s="4">
        <f ca="1">POWER(10,V$2*'Mortality male'!$AH21+'Mortality male'!$AI21)</f>
        <v>2.4666225968058224E-4</v>
      </c>
      <c r="W21" s="4">
        <f ca="1">POWER(10,W$2*'Mortality male'!$AH21+'Mortality male'!$AI21)</f>
        <v>2.3611220538102433E-4</v>
      </c>
      <c r="X21" s="4">
        <f ca="1">POWER(10,X$2*'Mortality male'!$AH21+'Mortality male'!$AI21)</f>
        <v>2.2601339013955234E-4</v>
      </c>
      <c r="Y21" s="4">
        <f ca="1">POWER(10,Y$2*'Mortality male'!$AH21+'Mortality male'!$AI21)</f>
        <v>2.1634651389554482E-4</v>
      </c>
      <c r="Z21" s="4">
        <f ca="1">POWER(10,Z$2*'Mortality male'!$AH21+'Mortality male'!$AI21)</f>
        <v>2.0709310207618268E-4</v>
      </c>
      <c r="AA21" s="4">
        <f ca="1">POWER(10,AA$2*'Mortality male'!$AH21+'Mortality male'!$AI21)</f>
        <v>1.9823547028931384E-4</v>
      </c>
    </row>
    <row r="22" spans="1:27" x14ac:dyDescent="0.2">
      <c r="A22" s="1">
        <v>19</v>
      </c>
      <c r="B22" s="4">
        <f ca="1">POWER(10,B$2*'Mortality male'!$AH22+'Mortality male'!$AI22)</f>
        <v>3.0194979679147956E-4</v>
      </c>
      <c r="C22" s="4">
        <f ca="1">POWER(10,C$2*'Mortality male'!$AH22+'Mortality male'!$AI22)</f>
        <v>3.0530653990793616E-4</v>
      </c>
      <c r="D22" s="4">
        <f ca="1">POWER(10,D$2*'Mortality male'!$AH22+'Mortality male'!$AI22)</f>
        <v>3.0870059957326871E-4</v>
      </c>
      <c r="E22" s="4">
        <f ca="1">POWER(10,E$2*'Mortality male'!$AH22+'Mortality male'!$AI22)</f>
        <v>3.1213239063150057E-4</v>
      </c>
      <c r="F22" s="4">
        <f ca="1">POWER(10,F$2*'Mortality male'!$AH22+'Mortality male'!$AI22)</f>
        <v>3.1560233253843007E-4</v>
      </c>
      <c r="G22" s="4">
        <f ca="1">POWER(10,G$2*'Mortality male'!$AH22+'Mortality male'!$AI22)</f>
        <v>3.1911084941290123E-4</v>
      </c>
      <c r="H22" s="4">
        <f ca="1">POWER(10,H$2*'Mortality male'!$AH22+'Mortality male'!$AI22)</f>
        <v>3.2265837008864216E-4</v>
      </c>
      <c r="I22" s="4">
        <f ca="1">POWER(10,I$2*'Mortality male'!$AH22+'Mortality male'!$AI22)</f>
        <v>3.2624532816667809E-4</v>
      </c>
      <c r="J22" s="4">
        <f ca="1">POWER(10,J$2*'Mortality male'!$AH22+'Mortality male'!$AI22)</f>
        <v>3.2987216206832739E-4</v>
      </c>
      <c r="K22" s="4">
        <f ca="1">POWER(10,K$2*'Mortality male'!$AH22+'Mortality male'!$AI22)</f>
        <v>3.3353931508879641E-4</v>
      </c>
      <c r="L22" s="4">
        <f ca="1">POWER(10,L$2*'Mortality male'!$AH22+'Mortality male'!$AI22)</f>
        <v>3.3724723545135036E-4</v>
      </c>
      <c r="M22" s="4">
        <f ca="1">POWER(10,M$2*'Mortality male'!$AH22+'Mortality male'!$AI22)</f>
        <v>3.4099637636210591E-4</v>
      </c>
      <c r="N22" s="4">
        <f ca="1">POWER(10,N$2*'Mortality male'!$AH22+'Mortality male'!$AI22)</f>
        <v>3.4478719606542533E-4</v>
      </c>
      <c r="O22" s="4">
        <f ca="1">POWER(10,O$2*'Mortality male'!$AH22+'Mortality male'!$AI22)</f>
        <v>3.4862015789992036E-4</v>
      </c>
      <c r="P22" s="4">
        <f ca="1">POWER(10,P$2*'Mortality male'!$AH22+'Mortality male'!$AI22)</f>
        <v>3.524957303550878E-4</v>
      </c>
      <c r="Q22" s="4">
        <f ca="1">POWER(10,Q$2*'Mortality male'!$AH22+'Mortality male'!$AI22)</f>
        <v>3.5641438712857523E-4</v>
      </c>
      <c r="R22" s="4">
        <f ca="1">POWER(10,R$2*'Mortality male'!$AH22+'Mortality male'!$AI22)</f>
        <v>3.6037660718407156E-4</v>
      </c>
      <c r="S22" s="4">
        <f ca="1">POWER(10,S$2*'Mortality male'!$AH22+'Mortality male'!$AI22)</f>
        <v>3.6438287480985439E-4</v>
      </c>
      <c r="T22" s="4">
        <f ca="1">POWER(10,T$2*'Mortality male'!$AH22+'Mortality male'!$AI22)</f>
        <v>3.6843367967798033E-4</v>
      </c>
      <c r="U22" s="4">
        <f ca="1">POWER(10,U$2*'Mortality male'!$AH22+'Mortality male'!$AI22)</f>
        <v>3.7252951690414083E-4</v>
      </c>
      <c r="V22" s="4">
        <f ca="1">POWER(10,V$2*'Mortality male'!$AH22+'Mortality male'!$AI22)</f>
        <v>3.76670887108171E-4</v>
      </c>
      <c r="W22" s="4">
        <f ca="1">POWER(10,W$2*'Mortality male'!$AH22+'Mortality male'!$AI22)</f>
        <v>3.8085829647524207E-4</v>
      </c>
      <c r="X22" s="4">
        <f ca="1">POWER(10,X$2*'Mortality male'!$AH22+'Mortality male'!$AI22)</f>
        <v>3.8509225681773517E-4</v>
      </c>
      <c r="Y22" s="4">
        <f ca="1">POWER(10,Y$2*'Mortality male'!$AH22+'Mortality male'!$AI22)</f>
        <v>3.8937328563778988E-4</v>
      </c>
      <c r="Z22" s="4">
        <f ca="1">POWER(10,Z$2*'Mortality male'!$AH22+'Mortality male'!$AI22)</f>
        <v>3.9370190619056089E-4</v>
      </c>
      <c r="AA22" s="4">
        <f ca="1">POWER(10,AA$2*'Mortality male'!$AH22+'Mortality male'!$AI22)</f>
        <v>3.9807864754817801E-4</v>
      </c>
    </row>
    <row r="23" spans="1:27" x14ac:dyDescent="0.2">
      <c r="A23" s="1">
        <v>20</v>
      </c>
      <c r="B23" s="4">
        <f ca="1">POWER(10,B$2*'Mortality male'!$AH23+'Mortality male'!$AI23)</f>
        <v>4.7495389114927532E-4</v>
      </c>
      <c r="C23" s="4">
        <f ca="1">POWER(10,C$2*'Mortality male'!$AH23+'Mortality male'!$AI23)</f>
        <v>4.6695333474886913E-4</v>
      </c>
      <c r="D23" s="4">
        <f ca="1">POWER(10,D$2*'Mortality male'!$AH23+'Mortality male'!$AI23)</f>
        <v>4.5908754701529363E-4</v>
      </c>
      <c r="E23" s="4">
        <f ca="1">POWER(10,E$2*'Mortality male'!$AH23+'Mortality male'!$AI23)</f>
        <v>4.5135425778224184E-4</v>
      </c>
      <c r="F23" s="4">
        <f ca="1">POWER(10,F$2*'Mortality male'!$AH23+'Mortality male'!$AI23)</f>
        <v>4.437512351241641E-4</v>
      </c>
      <c r="G23" s="4">
        <f ca="1">POWER(10,G$2*'Mortality male'!$AH23+'Mortality male'!$AI23)</f>
        <v>4.3627628471209351E-4</v>
      </c>
      <c r="H23" s="4">
        <f ca="1">POWER(10,H$2*'Mortality male'!$AH23+'Mortality male'!$AI23)</f>
        <v>4.2892724918034423E-4</v>
      </c>
      <c r="I23" s="4">
        <f ca="1">POWER(10,I$2*'Mortality male'!$AH23+'Mortality male'!$AI23)</f>
        <v>4.2170200750386345E-4</v>
      </c>
      <c r="J23" s="4">
        <f ca="1">POWER(10,J$2*'Mortality male'!$AH23+'Mortality male'!$AI23)</f>
        <v>4.1459847438607997E-4</v>
      </c>
      <c r="K23" s="4">
        <f ca="1">POWER(10,K$2*'Mortality male'!$AH23+'Mortality male'!$AI23)</f>
        <v>4.0761459965705805E-4</v>
      </c>
      <c r="L23" s="4">
        <f ca="1">POWER(10,L$2*'Mortality male'!$AH23+'Mortality male'!$AI23)</f>
        <v>4.0074836768179384E-4</v>
      </c>
      <c r="M23" s="4">
        <f ca="1">POWER(10,M$2*'Mortality male'!$AH23+'Mortality male'!$AI23)</f>
        <v>3.9399779677847836E-4</v>
      </c>
      <c r="N23" s="4">
        <f ca="1">POWER(10,N$2*'Mortality male'!$AH23+'Mortality male'!$AI23)</f>
        <v>3.8736093864655686E-4</v>
      </c>
      <c r="O23" s="4">
        <f ca="1">POWER(10,O$2*'Mortality male'!$AH23+'Mortality male'!$AI23)</f>
        <v>3.8083587780442544E-4</v>
      </c>
      <c r="P23" s="4">
        <f ca="1">POWER(10,P$2*'Mortality male'!$AH23+'Mortality male'!$AI23)</f>
        <v>3.7442073103660005E-4</v>
      </c>
      <c r="Q23" s="4">
        <f ca="1">POWER(10,Q$2*'Mortality male'!$AH23+'Mortality male'!$AI23)</f>
        <v>3.6811364685019422E-4</v>
      </c>
      <c r="R23" s="4">
        <f ca="1">POWER(10,R$2*'Mortality male'!$AH23+'Mortality male'!$AI23)</f>
        <v>3.6191280494055468E-4</v>
      </c>
      <c r="S23" s="4">
        <f ca="1">POWER(10,S$2*'Mortality male'!$AH23+'Mortality male'!$AI23)</f>
        <v>3.5581641566590383E-4</v>
      </c>
      <c r="T23" s="4">
        <f ca="1">POWER(10,T$2*'Mortality male'!$AH23+'Mortality male'!$AI23)</f>
        <v>3.4982271953081819E-4</v>
      </c>
      <c r="U23" s="4">
        <f ca="1">POWER(10,U$2*'Mortality male'!$AH23+'Mortality male'!$AI23)</f>
        <v>3.4392998667841977E-4</v>
      </c>
      <c r="V23" s="4">
        <f ca="1">POWER(10,V$2*'Mortality male'!$AH23+'Mortality male'!$AI23)</f>
        <v>3.3813651639111835E-4</v>
      </c>
      <c r="W23" s="4">
        <f ca="1">POWER(10,W$2*'Mortality male'!$AH23+'Mortality male'!$AI23)</f>
        <v>3.324406365997603E-4</v>
      </c>
      <c r="X23" s="4">
        <f ca="1">POWER(10,X$2*'Mortality male'!$AH23+'Mortality male'!$AI23)</f>
        <v>3.2684070340105052E-4</v>
      </c>
      <c r="Y23" s="4">
        <f ca="1">POWER(10,Y$2*'Mortality male'!$AH23+'Mortality male'!$AI23)</f>
        <v>3.2133510058309915E-4</v>
      </c>
      <c r="Z23" s="4">
        <f ca="1">POWER(10,Z$2*'Mortality male'!$AH23+'Mortality male'!$AI23)</f>
        <v>3.1592223915896325E-4</v>
      </c>
      <c r="AA23" s="4">
        <f ca="1">POWER(10,AA$2*'Mortality male'!$AH23+'Mortality male'!$AI23)</f>
        <v>3.1060055690804476E-4</v>
      </c>
    </row>
    <row r="24" spans="1:27" x14ac:dyDescent="0.2">
      <c r="A24" s="1">
        <v>21</v>
      </c>
      <c r="B24" s="4">
        <f ca="1">POWER(10,B$2*'Mortality male'!$AH24+'Mortality male'!$AI24)</f>
        <v>5.3216738801265798E-4</v>
      </c>
      <c r="C24" s="4">
        <f ca="1">POWER(10,C$2*'Mortality male'!$AH24+'Mortality male'!$AI24)</f>
        <v>5.1939871285789296E-4</v>
      </c>
      <c r="D24" s="4">
        <f ca="1">POWER(10,D$2*'Mortality male'!$AH24+'Mortality male'!$AI24)</f>
        <v>5.0693640571605096E-4</v>
      </c>
      <c r="E24" s="4">
        <f ca="1">POWER(10,E$2*'Mortality male'!$AH24+'Mortality male'!$AI24)</f>
        <v>4.9477311567889745E-4</v>
      </c>
      <c r="F24" s="4">
        <f ca="1">POWER(10,F$2*'Mortality male'!$AH24+'Mortality male'!$AI24)</f>
        <v>4.8290166821382926E-4</v>
      </c>
      <c r="G24" s="4">
        <f ca="1">POWER(10,G$2*'Mortality male'!$AH24+'Mortality male'!$AI24)</f>
        <v>4.7131506093196768E-4</v>
      </c>
      <c r="H24" s="4">
        <f ca="1">POWER(10,H$2*'Mortality male'!$AH24+'Mortality male'!$AI24)</f>
        <v>4.600064594577912E-4</v>
      </c>
      <c r="I24" s="4">
        <f ca="1">POWER(10,I$2*'Mortality male'!$AH24+'Mortality male'!$AI24)</f>
        <v>4.4896919339786789E-4</v>
      </c>
      <c r="J24" s="4">
        <f ca="1">POWER(10,J$2*'Mortality male'!$AH24+'Mortality male'!$AI24)</f>
        <v>4.3819675240631685E-4</v>
      </c>
      <c r="K24" s="4">
        <f ca="1">POWER(10,K$2*'Mortality male'!$AH24+'Mortality male'!$AI24)</f>
        <v>4.2768278234467117E-4</v>
      </c>
      <c r="L24" s="4">
        <f ca="1">POWER(10,L$2*'Mortality male'!$AH24+'Mortality male'!$AI24)</f>
        <v>4.1742108153388171E-4</v>
      </c>
      <c r="M24" s="4">
        <f ca="1">POWER(10,M$2*'Mortality male'!$AH24+'Mortality male'!$AI24)</f>
        <v>4.0740559709624827E-4</v>
      </c>
      <c r="N24" s="4">
        <f ca="1">POWER(10,N$2*'Mortality male'!$AH24+'Mortality male'!$AI24)</f>
        <v>3.9763042138512151E-4</v>
      </c>
      <c r="O24" s="4">
        <f ca="1">POWER(10,O$2*'Mortality male'!$AH24+'Mortality male'!$AI24)</f>
        <v>3.8808978850026995E-4</v>
      </c>
      <c r="P24" s="4">
        <f ca="1">POWER(10,P$2*'Mortality male'!$AH24+'Mortality male'!$AI24)</f>
        <v>3.7877807088685706E-4</v>
      </c>
      <c r="Q24" s="4">
        <f ca="1">POWER(10,Q$2*'Mortality male'!$AH24+'Mortality male'!$AI24)</f>
        <v>3.6968977601601878E-4</v>
      </c>
      <c r="R24" s="4">
        <f ca="1">POWER(10,R$2*'Mortality male'!$AH24+'Mortality male'!$AI24)</f>
        <v>3.6081954314508963E-4</v>
      </c>
      <c r="S24" s="4">
        <f ca="1">POWER(10,S$2*'Mortality male'!$AH24+'Mortality male'!$AI24)</f>
        <v>3.5216214015556391E-4</v>
      </c>
      <c r="T24" s="4">
        <f ca="1">POWER(10,T$2*'Mortality male'!$AH24+'Mortality male'!$AI24)</f>
        <v>3.4371246046691252E-4</v>
      </c>
      <c r="U24" s="4">
        <f ca="1">POWER(10,U$2*'Mortality male'!$AH24+'Mortality male'!$AI24)</f>
        <v>3.3546552002447667E-4</v>
      </c>
      <c r="V24" s="4">
        <f ca="1">POWER(10,V$2*'Mortality male'!$AH24+'Mortality male'!$AI24)</f>
        <v>3.2741645435960552E-4</v>
      </c>
      <c r="W24" s="4">
        <f ca="1">POWER(10,W$2*'Mortality male'!$AH24+'Mortality male'!$AI24)</f>
        <v>3.1956051572034516E-4</v>
      </c>
      <c r="X24" s="4">
        <f ca="1">POWER(10,X$2*'Mortality male'!$AH24+'Mortality male'!$AI24)</f>
        <v>3.1189307027097257E-4</v>
      </c>
      <c r="Y24" s="4">
        <f ca="1">POWER(10,Y$2*'Mortality male'!$AH24+'Mortality male'!$AI24)</f>
        <v>3.0440959535871855E-4</v>
      </c>
      <c r="Z24" s="4">
        <f ca="1">POWER(10,Z$2*'Mortality male'!$AH24+'Mortality male'!$AI24)</f>
        <v>2.9710567684607879E-4</v>
      </c>
      <c r="AA24" s="4">
        <f ca="1">POWER(10,AA$2*'Mortality male'!$AH24+'Mortality male'!$AI24)</f>
        <v>2.8997700650712504E-4</v>
      </c>
    </row>
    <row r="25" spans="1:27" x14ac:dyDescent="0.2">
      <c r="A25" s="1">
        <v>22</v>
      </c>
      <c r="B25" s="4">
        <f ca="1">POWER(10,B$2*'Mortality male'!$AH25+'Mortality male'!$AI25)</f>
        <v>4.0267705643331071E-4</v>
      </c>
      <c r="C25" s="4">
        <f ca="1">POWER(10,C$2*'Mortality male'!$AH25+'Mortality male'!$AI25)</f>
        <v>4.0169883504031427E-4</v>
      </c>
      <c r="D25" s="4">
        <f ca="1">POWER(10,D$2*'Mortality male'!$AH25+'Mortality male'!$AI25)</f>
        <v>4.0072299003573737E-4</v>
      </c>
      <c r="E25" s="4">
        <f ca="1">POWER(10,E$2*'Mortality male'!$AH25+'Mortality male'!$AI25)</f>
        <v>3.9974951564663094E-4</v>
      </c>
      <c r="F25" s="4">
        <f ca="1">POWER(10,F$2*'Mortality male'!$AH25+'Mortality male'!$AI25)</f>
        <v>3.9877840611407111E-4</v>
      </c>
      <c r="G25" s="4">
        <f ca="1">POWER(10,G$2*'Mortality male'!$AH25+'Mortality male'!$AI25)</f>
        <v>3.9780965569312295E-4</v>
      </c>
      <c r="H25" s="4">
        <f ca="1">POWER(10,H$2*'Mortality male'!$AH25+'Mortality male'!$AI25)</f>
        <v>3.9684325865280877E-4</v>
      </c>
      <c r="I25" s="4">
        <f ca="1">POWER(10,I$2*'Mortality male'!$AH25+'Mortality male'!$AI25)</f>
        <v>3.9587920927607203E-4</v>
      </c>
      <c r="J25" s="4">
        <f ca="1">POWER(10,J$2*'Mortality male'!$AH25+'Mortality male'!$AI25)</f>
        <v>3.9491750185974603E-4</v>
      </c>
      <c r="K25" s="4">
        <f ca="1">POWER(10,K$2*'Mortality male'!$AH25+'Mortality male'!$AI25)</f>
        <v>3.9395813071451655E-4</v>
      </c>
      <c r="L25" s="4">
        <f ca="1">POWER(10,L$2*'Mortality male'!$AH25+'Mortality male'!$AI25)</f>
        <v>3.9300109016489272E-4</v>
      </c>
      <c r="M25" s="4">
        <f ca="1">POWER(10,M$2*'Mortality male'!$AH25+'Mortality male'!$AI25)</f>
        <v>3.9204637454916946E-4</v>
      </c>
      <c r="N25" s="4">
        <f ca="1">POWER(10,N$2*'Mortality male'!$AH25+'Mortality male'!$AI25)</f>
        <v>3.9109397821939694E-4</v>
      </c>
      <c r="O25" s="4">
        <f ca="1">POWER(10,O$2*'Mortality male'!$AH25+'Mortality male'!$AI25)</f>
        <v>3.901438955413445E-4</v>
      </c>
      <c r="P25" s="4">
        <f ca="1">POWER(10,P$2*'Mortality male'!$AH25+'Mortality male'!$AI25)</f>
        <v>3.891961208944704E-4</v>
      </c>
      <c r="Q25" s="4">
        <f ca="1">POWER(10,Q$2*'Mortality male'!$AH25+'Mortality male'!$AI25)</f>
        <v>3.8825064867188452E-4</v>
      </c>
      <c r="R25" s="4">
        <f ca="1">POWER(10,R$2*'Mortality male'!$AH25+'Mortality male'!$AI25)</f>
        <v>3.8730747328031992E-4</v>
      </c>
      <c r="S25" s="4">
        <f ca="1">POWER(10,S$2*'Mortality male'!$AH25+'Mortality male'!$AI25)</f>
        <v>3.8636658914009556E-4</v>
      </c>
      <c r="T25" s="4">
        <f ca="1">POWER(10,T$2*'Mortality male'!$AH25+'Mortality male'!$AI25)</f>
        <v>3.8542799068508641E-4</v>
      </c>
      <c r="U25" s="4">
        <f ca="1">POWER(10,U$2*'Mortality male'!$AH25+'Mortality male'!$AI25)</f>
        <v>3.8449167236268814E-4</v>
      </c>
      <c r="V25" s="4">
        <f ca="1">POWER(10,V$2*'Mortality male'!$AH25+'Mortality male'!$AI25)</f>
        <v>3.8355762863378665E-4</v>
      </c>
      <c r="W25" s="4">
        <f ca="1">POWER(10,W$2*'Mortality male'!$AH25+'Mortality male'!$AI25)</f>
        <v>3.8262585397272195E-4</v>
      </c>
      <c r="X25" s="4">
        <f ca="1">POWER(10,X$2*'Mortality male'!$AH25+'Mortality male'!$AI25)</f>
        <v>3.8169634286725965E-4</v>
      </c>
      <c r="Y25" s="4">
        <f ca="1">POWER(10,Y$2*'Mortality male'!$AH25+'Mortality male'!$AI25)</f>
        <v>3.8076908981855449E-4</v>
      </c>
      <c r="Z25" s="4">
        <f ca="1">POWER(10,Z$2*'Mortality male'!$AH25+'Mortality male'!$AI25)</f>
        <v>3.7984408934112109E-4</v>
      </c>
      <c r="AA25" s="4">
        <f ca="1">POWER(10,AA$2*'Mortality male'!$AH25+'Mortality male'!$AI25)</f>
        <v>3.7892133596279838E-4</v>
      </c>
    </row>
    <row r="26" spans="1:27" x14ac:dyDescent="0.2">
      <c r="A26" s="1">
        <v>23</v>
      </c>
      <c r="B26" s="4">
        <f ca="1">POWER(10,B$2*'Mortality male'!$AH26+'Mortality male'!$AI26)</f>
        <v>5.4341261129018661E-4</v>
      </c>
      <c r="C26" s="4">
        <f ca="1">POWER(10,C$2*'Mortality male'!$AH26+'Mortality male'!$AI26)</f>
        <v>5.3083829360948617E-4</v>
      </c>
      <c r="D26" s="4">
        <f ca="1">POWER(10,D$2*'Mortality male'!$AH26+'Mortality male'!$AI26)</f>
        <v>5.1855493985168732E-4</v>
      </c>
      <c r="E26" s="4">
        <f ca="1">POWER(10,E$2*'Mortality male'!$AH26+'Mortality male'!$AI26)</f>
        <v>5.0655581724555151E-4</v>
      </c>
      <c r="F26" s="4">
        <f ca="1">POWER(10,F$2*'Mortality male'!$AH26+'Mortality male'!$AI26)</f>
        <v>4.9483434881306609E-4</v>
      </c>
      <c r="G26" s="4">
        <f ca="1">POWER(10,G$2*'Mortality male'!$AH26+'Mortality male'!$AI26)</f>
        <v>4.8338410976446391E-4</v>
      </c>
      <c r="H26" s="4">
        <f ca="1">POWER(10,H$2*'Mortality male'!$AH26+'Mortality male'!$AI26)</f>
        <v>4.7219882397665368E-4</v>
      </c>
      <c r="I26" s="4">
        <f ca="1">POWER(10,I$2*'Mortality male'!$AH26+'Mortality male'!$AI26)</f>
        <v>4.6127236055314505E-4</v>
      </c>
      <c r="J26" s="4">
        <f ca="1">POWER(10,J$2*'Mortality male'!$AH26+'Mortality male'!$AI26)</f>
        <v>4.505987304635697E-4</v>
      </c>
      <c r="K26" s="4">
        <f ca="1">POWER(10,K$2*'Mortality male'!$AH26+'Mortality male'!$AI26)</f>
        <v>4.4017208326096449E-4</v>
      </c>
      <c r="L26" s="4">
        <f ca="1">POWER(10,L$2*'Mortality male'!$AH26+'Mortality male'!$AI26)</f>
        <v>4.2998670387501718E-4</v>
      </c>
      <c r="M26" s="4">
        <f ca="1">POWER(10,M$2*'Mortality male'!$AH26+'Mortality male'!$AI26)</f>
        <v>4.2003700947951033E-4</v>
      </c>
      <c r="N26" s="4">
        <f ca="1">POWER(10,N$2*'Mortality male'!$AH26+'Mortality male'!$AI26)</f>
        <v>4.1031754643225632E-4</v>
      </c>
      <c r="O26" s="4">
        <f ca="1">POWER(10,O$2*'Mortality male'!$AH26+'Mortality male'!$AI26)</f>
        <v>4.0082298728583756E-4</v>
      </c>
      <c r="P26" s="4">
        <f ca="1">POWER(10,P$2*'Mortality male'!$AH26+'Mortality male'!$AI26)</f>
        <v>3.9154812786751608E-4</v>
      </c>
      <c r="Q26" s="4">
        <f ca="1">POWER(10,Q$2*'Mortality male'!$AH26+'Mortality male'!$AI26)</f>
        <v>3.8248788442671658E-4</v>
      </c>
      <c r="R26" s="4">
        <f ca="1">POWER(10,R$2*'Mortality male'!$AH26+'Mortality male'!$AI26)</f>
        <v>3.7363729084850887E-4</v>
      </c>
      <c r="S26" s="4">
        <f ca="1">POWER(10,S$2*'Mortality male'!$AH26+'Mortality male'!$AI26)</f>
        <v>3.6499149593158427E-4</v>
      </c>
      <c r="T26" s="4">
        <f ca="1">POWER(10,T$2*'Mortality male'!$AH26+'Mortality male'!$AI26)</f>
        <v>3.5654576072919128E-4</v>
      </c>
      <c r="U26" s="4">
        <f ca="1">POWER(10,U$2*'Mortality male'!$AH26+'Mortality male'!$AI26)</f>
        <v>3.4829545595162784E-4</v>
      </c>
      <c r="V26" s="4">
        <f ca="1">POWER(10,V$2*'Mortality male'!$AH26+'Mortality male'!$AI26)</f>
        <v>3.4023605942882346E-4</v>
      </c>
      <c r="W26" s="4">
        <f ca="1">POWER(10,W$2*'Mortality male'!$AH26+'Mortality male'!$AI26)</f>
        <v>3.3236315363164258E-4</v>
      </c>
      <c r="X26" s="4">
        <f ca="1">POWER(10,X$2*'Mortality male'!$AH26+'Mortality male'!$AI26)</f>
        <v>3.2467242325054027E-4</v>
      </c>
      <c r="Y26" s="4">
        <f ca="1">POWER(10,Y$2*'Mortality male'!$AH26+'Mortality male'!$AI26)</f>
        <v>3.1715965283024756E-4</v>
      </c>
      <c r="Z26" s="4">
        <f ca="1">POWER(10,Z$2*'Mortality male'!$AH26+'Mortality male'!$AI26)</f>
        <v>3.098207244591894E-4</v>
      </c>
      <c r="AA26" s="4">
        <f ca="1">POWER(10,AA$2*'Mortality male'!$AH26+'Mortality male'!$AI26)</f>
        <v>3.0265161551237097E-4</v>
      </c>
    </row>
    <row r="27" spans="1:27" x14ac:dyDescent="0.2">
      <c r="A27" s="1">
        <v>24</v>
      </c>
      <c r="B27" s="4">
        <f ca="1">POWER(10,B$2*'Mortality male'!$AH27+'Mortality male'!$AI27)</f>
        <v>4.6348445581101936E-4</v>
      </c>
      <c r="C27" s="4">
        <f ca="1">POWER(10,C$2*'Mortality male'!$AH27+'Mortality male'!$AI27)</f>
        <v>4.6051708013844121E-4</v>
      </c>
      <c r="D27" s="4">
        <f ca="1">POWER(10,D$2*'Mortality male'!$AH27+'Mortality male'!$AI27)</f>
        <v>4.5756870255365576E-4</v>
      </c>
      <c r="E27" s="4">
        <f ca="1">POWER(10,E$2*'Mortality male'!$AH27+'Mortality male'!$AI27)</f>
        <v>4.546392014248312E-4</v>
      </c>
      <c r="F27" s="4">
        <f ca="1">POWER(10,F$2*'Mortality male'!$AH27+'Mortality male'!$AI27)</f>
        <v>4.5172845589886167E-4</v>
      </c>
      <c r="G27" s="4">
        <f ca="1">POWER(10,G$2*'Mortality male'!$AH27+'Mortality male'!$AI27)</f>
        <v>4.4883634589638021E-4</v>
      </c>
      <c r="H27" s="4">
        <f ca="1">POWER(10,H$2*'Mortality male'!$AH27+'Mortality male'!$AI27)</f>
        <v>4.4596275210680684E-4</v>
      </c>
      <c r="I27" s="4">
        <f ca="1">POWER(10,I$2*'Mortality male'!$AH27+'Mortality male'!$AI27)</f>
        <v>4.4310755598342861E-4</v>
      </c>
      <c r="J27" s="4">
        <f ca="1">POWER(10,J$2*'Mortality male'!$AH27+'Mortality male'!$AI27)</f>
        <v>4.4027063973850266E-4</v>
      </c>
      <c r="K27" s="4">
        <f ca="1">POWER(10,K$2*'Mortality male'!$AH27+'Mortality male'!$AI27)</f>
        <v>4.3745188633840311E-4</v>
      </c>
      <c r="L27" s="4">
        <f ca="1">POWER(10,L$2*'Mortality male'!$AH27+'Mortality male'!$AI27)</f>
        <v>4.3465117949879071E-4</v>
      </c>
      <c r="M27" s="4">
        <f ca="1">POWER(10,M$2*'Mortality male'!$AH27+'Mortality male'!$AI27)</f>
        <v>4.3186840367981442E-4</v>
      </c>
      <c r="N27" s="4">
        <f ca="1">POWER(10,N$2*'Mortality male'!$AH27+'Mortality male'!$AI27)</f>
        <v>4.2910344408134821E-4</v>
      </c>
      <c r="O27" s="4">
        <f ca="1">POWER(10,O$2*'Mortality male'!$AH27+'Mortality male'!$AI27)</f>
        <v>4.2635618663825029E-4</v>
      </c>
      <c r="P27" s="4">
        <f ca="1">POWER(10,P$2*'Mortality male'!$AH27+'Mortality male'!$AI27)</f>
        <v>4.2362651801566435E-4</v>
      </c>
      <c r="Q27" s="4">
        <f ca="1">POWER(10,Q$2*'Mortality male'!$AH27+'Mortality male'!$AI27)</f>
        <v>4.2091432560433699E-4</v>
      </c>
      <c r="R27" s="4">
        <f ca="1">POWER(10,R$2*'Mortality male'!$AH27+'Mortality male'!$AI27)</f>
        <v>4.1821949751597671E-4</v>
      </c>
      <c r="S27" s="4">
        <f ca="1">POWER(10,S$2*'Mortality male'!$AH27+'Mortality male'!$AI27)</f>
        <v>4.1554192257863535E-4</v>
      </c>
      <c r="T27" s="4">
        <f ca="1">POWER(10,T$2*'Mortality male'!$AH27+'Mortality male'!$AI27)</f>
        <v>4.1288149033212444E-4</v>
      </c>
      <c r="U27" s="4">
        <f ca="1">POWER(10,U$2*'Mortality male'!$AH27+'Mortality male'!$AI27)</f>
        <v>4.1023809102345581E-4</v>
      </c>
      <c r="V27" s="4">
        <f ca="1">POWER(10,V$2*'Mortality male'!$AH27+'Mortality male'!$AI27)</f>
        <v>4.0761161560231597E-4</v>
      </c>
      <c r="W27" s="4">
        <f ca="1">POWER(10,W$2*'Mortality male'!$AH27+'Mortality male'!$AI27)</f>
        <v>4.0500195571656551E-4</v>
      </c>
      <c r="X27" s="4">
        <f ca="1">POWER(10,X$2*'Mortality male'!$AH27+'Mortality male'!$AI27)</f>
        <v>4.0240900370777134E-4</v>
      </c>
      <c r="Y27" s="4">
        <f ca="1">POWER(10,Y$2*'Mortality male'!$AH27+'Mortality male'!$AI27)</f>
        <v>3.9983265260676293E-4</v>
      </c>
      <c r="Z27" s="4">
        <f ca="1">POWER(10,Z$2*'Mortality male'!$AH27+'Mortality male'!$AI27)</f>
        <v>3.9727279612922141E-4</v>
      </c>
      <c r="AA27" s="4">
        <f ca="1">POWER(10,AA$2*'Mortality male'!$AH27+'Mortality male'!$AI27)</f>
        <v>3.9472932867129273E-4</v>
      </c>
    </row>
    <row r="28" spans="1:27" x14ac:dyDescent="0.2">
      <c r="A28" s="1">
        <v>25</v>
      </c>
      <c r="B28" s="4">
        <f ca="1">POWER(10,B$2*'Mortality male'!$AH28+'Mortality male'!$AI28)</f>
        <v>3.709428711868479E-4</v>
      </c>
      <c r="C28" s="4">
        <f ca="1">POWER(10,C$2*'Mortality male'!$AH28+'Mortality male'!$AI28)</f>
        <v>3.7369781728052162E-4</v>
      </c>
      <c r="D28" s="4">
        <f ca="1">POWER(10,D$2*'Mortality male'!$AH28+'Mortality male'!$AI28)</f>
        <v>3.7647322401266112E-4</v>
      </c>
      <c r="E28" s="4">
        <f ca="1">POWER(10,E$2*'Mortality male'!$AH28+'Mortality male'!$AI28)</f>
        <v>3.7926924334185898E-4</v>
      </c>
      <c r="F28" s="4">
        <f ca="1">POWER(10,F$2*'Mortality male'!$AH28+'Mortality male'!$AI28)</f>
        <v>3.8208602835528206E-4</v>
      </c>
      <c r="G28" s="4">
        <f ca="1">POWER(10,G$2*'Mortality male'!$AH28+'Mortality male'!$AI28)</f>
        <v>3.8492373327705752E-4</v>
      </c>
      <c r="H28" s="4">
        <f ca="1">POWER(10,H$2*'Mortality male'!$AH28+'Mortality male'!$AI28)</f>
        <v>3.8778251347671778E-4</v>
      </c>
      <c r="I28" s="4">
        <f ca="1">POWER(10,I$2*'Mortality male'!$AH28+'Mortality male'!$AI28)</f>
        <v>3.9066252547770129E-4</v>
      </c>
      <c r="J28" s="4">
        <f ca="1">POWER(10,J$2*'Mortality male'!$AH28+'Mortality male'!$AI28)</f>
        <v>3.9356392696593081E-4</v>
      </c>
      <c r="K28" s="4">
        <f ca="1">POWER(10,K$2*'Mortality male'!$AH28+'Mortality male'!$AI28)</f>
        <v>3.9648687679843825E-4</v>
      </c>
      <c r="L28" s="4">
        <f ca="1">POWER(10,L$2*'Mortality male'!$AH28+'Mortality male'!$AI28)</f>
        <v>3.9943153501207073E-4</v>
      </c>
      <c r="M28" s="4">
        <f ca="1">POWER(10,M$2*'Mortality male'!$AH28+'Mortality male'!$AI28)</f>
        <v>4.0239806283224672E-4</v>
      </c>
      <c r="N28" s="4">
        <f ca="1">POWER(10,N$2*'Mortality male'!$AH28+'Mortality male'!$AI28)</f>
        <v>4.0538662268178454E-4</v>
      </c>
      <c r="O28" s="4">
        <f ca="1">POWER(10,O$2*'Mortality male'!$AH28+'Mortality male'!$AI28)</f>
        <v>4.0839737818979975E-4</v>
      </c>
      <c r="P28" s="4">
        <f ca="1">POWER(10,P$2*'Mortality male'!$AH28+'Mortality male'!$AI28)</f>
        <v>4.1143049420065735E-4</v>
      </c>
      <c r="Q28" s="4">
        <f ca="1">POWER(10,Q$2*'Mortality male'!$AH28+'Mortality male'!$AI28)</f>
        <v>4.1448613678300413E-4</v>
      </c>
      <c r="R28" s="4">
        <f ca="1">POWER(10,R$2*'Mortality male'!$AH28+'Mortality male'!$AI28)</f>
        <v>4.175644732388544E-4</v>
      </c>
      <c r="S28" s="4">
        <f ca="1">POWER(10,S$2*'Mortality male'!$AH28+'Mortality male'!$AI28)</f>
        <v>4.2066567211275518E-4</v>
      </c>
      <c r="T28" s="4">
        <f ca="1">POWER(10,T$2*'Mortality male'!$AH28+'Mortality male'!$AI28)</f>
        <v>4.2378990320101332E-4</v>
      </c>
      <c r="U28" s="4">
        <f ca="1">POWER(10,U$2*'Mortality male'!$AH28+'Mortality male'!$AI28)</f>
        <v>4.2693733756098953E-4</v>
      </c>
      <c r="V28" s="4">
        <f ca="1">POWER(10,V$2*'Mortality male'!$AH28+'Mortality male'!$AI28)</f>
        <v>4.3010814752046921E-4</v>
      </c>
      <c r="W28" s="4">
        <f ca="1">POWER(10,W$2*'Mortality male'!$AH28+'Mortality male'!$AI28)</f>
        <v>4.3330250668709039E-4</v>
      </c>
      <c r="X28" s="4">
        <f ca="1">POWER(10,X$2*'Mortality male'!$AH28+'Mortality male'!$AI28)</f>
        <v>4.3652058995785733E-4</v>
      </c>
      <c r="Y28" s="4">
        <f ca="1">POWER(10,Y$2*'Mortality male'!$AH28+'Mortality male'!$AI28)</f>
        <v>4.3976257352871005E-4</v>
      </c>
      <c r="Z28" s="4">
        <f ca="1">POWER(10,Z$2*'Mortality male'!$AH28+'Mortality male'!$AI28)</f>
        <v>4.4302863490417257E-4</v>
      </c>
      <c r="AA28" s="4">
        <f ca="1">POWER(10,AA$2*'Mortality male'!$AH28+'Mortality male'!$AI28)</f>
        <v>4.4631895290707624E-4</v>
      </c>
    </row>
    <row r="29" spans="1:27" x14ac:dyDescent="0.2">
      <c r="A29" s="1">
        <v>26</v>
      </c>
      <c r="B29" s="4">
        <f ca="1">POWER(10,B$2*'Mortality male'!$AH29+'Mortality male'!$AI29)</f>
        <v>5.4895597877488141E-4</v>
      </c>
      <c r="C29" s="4">
        <f ca="1">POWER(10,C$2*'Mortality male'!$AH29+'Mortality male'!$AI29)</f>
        <v>5.4198074689498386E-4</v>
      </c>
      <c r="D29" s="4">
        <f ca="1">POWER(10,D$2*'Mortality male'!$AH29+'Mortality male'!$AI29)</f>
        <v>5.3509414481722089E-4</v>
      </c>
      <c r="E29" s="4">
        <f ca="1">POWER(10,E$2*'Mortality male'!$AH29+'Mortality male'!$AI29)</f>
        <v>5.2829504637948404E-4</v>
      </c>
      <c r="F29" s="4">
        <f ca="1">POWER(10,F$2*'Mortality male'!$AH29+'Mortality male'!$AI29)</f>
        <v>5.21582339729088E-4</v>
      </c>
      <c r="G29" s="4">
        <f ca="1">POWER(10,G$2*'Mortality male'!$AH29+'Mortality male'!$AI29)</f>
        <v>5.1495492714094299E-4</v>
      </c>
      <c r="H29" s="4">
        <f ca="1">POWER(10,H$2*'Mortality male'!$AH29+'Mortality male'!$AI29)</f>
        <v>5.0841172483805748E-4</v>
      </c>
      <c r="I29" s="4">
        <f ca="1">POWER(10,I$2*'Mortality male'!$AH29+'Mortality male'!$AI29)</f>
        <v>5.0195166281429102E-4</v>
      </c>
      <c r="J29" s="4">
        <f ca="1">POWER(10,J$2*'Mortality male'!$AH29+'Mortality male'!$AI29)</f>
        <v>4.9557368465938942E-4</v>
      </c>
      <c r="K29" s="4">
        <f ca="1">POWER(10,K$2*'Mortality male'!$AH29+'Mortality male'!$AI29)</f>
        <v>4.8927674738622579E-4</v>
      </c>
      <c r="L29" s="4">
        <f ca="1">POWER(10,L$2*'Mortality male'!$AH29+'Mortality male'!$AI29)</f>
        <v>4.8305982126024138E-4</v>
      </c>
      <c r="M29" s="4">
        <f ca="1">POWER(10,M$2*'Mortality male'!$AH29+'Mortality male'!$AI29)</f>
        <v>4.7692188963105897E-4</v>
      </c>
      <c r="N29" s="4">
        <f ca="1">POWER(10,N$2*'Mortality male'!$AH29+'Mortality male'!$AI29)</f>
        <v>4.7086194876622172E-4</v>
      </c>
      <c r="O29" s="4">
        <f ca="1">POWER(10,O$2*'Mortality male'!$AH29+'Mortality male'!$AI29)</f>
        <v>4.6487900768705999E-4</v>
      </c>
      <c r="P29" s="4">
        <f ca="1">POWER(10,P$2*'Mortality male'!$AH29+'Mortality male'!$AI29)</f>
        <v>4.5897208800663164E-4</v>
      </c>
      <c r="Q29" s="4">
        <f ca="1">POWER(10,Q$2*'Mortality male'!$AH29+'Mortality male'!$AI29)</f>
        <v>4.5314022376973808E-4</v>
      </c>
      <c r="R29" s="4">
        <f ca="1">POWER(10,R$2*'Mortality male'!$AH29+'Mortality male'!$AI29)</f>
        <v>4.4738246129494839E-4</v>
      </c>
      <c r="S29" s="4">
        <f ca="1">POWER(10,S$2*'Mortality male'!$AH29+'Mortality male'!$AI29)</f>
        <v>4.4169785901865109E-4</v>
      </c>
      <c r="T29" s="4">
        <f ca="1">POWER(10,T$2*'Mortality male'!$AH29+'Mortality male'!$AI29)</f>
        <v>4.3608548734108167E-4</v>
      </c>
      <c r="U29" s="4">
        <f ca="1">POWER(10,U$2*'Mortality male'!$AH29+'Mortality male'!$AI29)</f>
        <v>4.3054442847430225E-4</v>
      </c>
      <c r="V29" s="4">
        <f ca="1">POWER(10,V$2*'Mortality male'!$AH29+'Mortality male'!$AI29)</f>
        <v>4.2507377629212253E-4</v>
      </c>
      <c r="W29" s="4">
        <f ca="1">POWER(10,W$2*'Mortality male'!$AH29+'Mortality male'!$AI29)</f>
        <v>4.1967263618191287E-4</v>
      </c>
      <c r="X29" s="4">
        <f ca="1">POWER(10,X$2*'Mortality male'!$AH29+'Mortality male'!$AI29)</f>
        <v>4.1434012489831475E-4</v>
      </c>
      <c r="Y29" s="4">
        <f ca="1">POWER(10,Y$2*'Mortality male'!$AH29+'Mortality male'!$AI29)</f>
        <v>4.090753704187997E-4</v>
      </c>
      <c r="Z29" s="4">
        <f ca="1">POWER(10,Z$2*'Mortality male'!$AH29+'Mortality male'!$AI29)</f>
        <v>4.0387751180107713E-4</v>
      </c>
      <c r="AA29" s="4">
        <f ca="1">POWER(10,AA$2*'Mortality male'!$AH29+'Mortality male'!$AI29)</f>
        <v>3.9874569904229328E-4</v>
      </c>
    </row>
    <row r="30" spans="1:27" x14ac:dyDescent="0.2">
      <c r="A30" s="1">
        <v>27</v>
      </c>
      <c r="B30" s="4">
        <f ca="1">POWER(10,B$2*'Mortality male'!$AH30+'Mortality male'!$AI30)</f>
        <v>3.4968523007083648E-4</v>
      </c>
      <c r="C30" s="4">
        <f ca="1">POWER(10,C$2*'Mortality male'!$AH30+'Mortality male'!$AI30)</f>
        <v>3.5482025458085054E-4</v>
      </c>
      <c r="D30" s="4">
        <f ca="1">POWER(10,D$2*'Mortality male'!$AH30+'Mortality male'!$AI30)</f>
        <v>3.60030685411895E-4</v>
      </c>
      <c r="E30" s="4">
        <f ca="1">POWER(10,E$2*'Mortality male'!$AH30+'Mortality male'!$AI30)</f>
        <v>3.6531762988356375E-4</v>
      </c>
      <c r="F30" s="4">
        <f ca="1">POWER(10,F$2*'Mortality male'!$AH30+'Mortality male'!$AI30)</f>
        <v>3.7068221157611139E-4</v>
      </c>
      <c r="G30" s="4">
        <f ca="1">POWER(10,G$2*'Mortality male'!$AH30+'Mortality male'!$AI30)</f>
        <v>3.7612557056923611E-4</v>
      </c>
      <c r="H30" s="4">
        <f ca="1">POWER(10,H$2*'Mortality male'!$AH30+'Mortality male'!$AI30)</f>
        <v>3.8164886368437473E-4</v>
      </c>
      <c r="I30" s="4">
        <f ca="1">POWER(10,I$2*'Mortality male'!$AH30+'Mortality male'!$AI30)</f>
        <v>3.8725326473054207E-4</v>
      </c>
      <c r="J30" s="4">
        <f ca="1">POWER(10,J$2*'Mortality male'!$AH30+'Mortality male'!$AI30)</f>
        <v>3.9293996475379245E-4</v>
      </c>
      <c r="K30" s="4">
        <f ca="1">POWER(10,K$2*'Mortality male'!$AH30+'Mortality male'!$AI30)</f>
        <v>3.9871017229034191E-4</v>
      </c>
      <c r="L30" s="4">
        <f ca="1">POWER(10,L$2*'Mortality male'!$AH30+'Mortality male'!$AI30)</f>
        <v>4.0456511362340334E-4</v>
      </c>
      <c r="M30" s="4">
        <f ca="1">POWER(10,M$2*'Mortality male'!$AH30+'Mortality male'!$AI30)</f>
        <v>4.1050603304379555E-4</v>
      </c>
      <c r="N30" s="4">
        <f ca="1">POWER(10,N$2*'Mortality male'!$AH30+'Mortality male'!$AI30)</f>
        <v>4.1653419311438639E-4</v>
      </c>
      <c r="O30" s="4">
        <f ca="1">POWER(10,O$2*'Mortality male'!$AH30+'Mortality male'!$AI30)</f>
        <v>4.2265087493840282E-4</v>
      </c>
      <c r="P30" s="4">
        <f ca="1">POWER(10,P$2*'Mortality male'!$AH30+'Mortality male'!$AI30)</f>
        <v>4.2885737843169569E-4</v>
      </c>
      <c r="Q30" s="4">
        <f ca="1">POWER(10,Q$2*'Mortality male'!$AH30+'Mortality male'!$AI30)</f>
        <v>4.351550225989969E-4</v>
      </c>
      <c r="R30" s="4">
        <f ca="1">POWER(10,R$2*'Mortality male'!$AH30+'Mortality male'!$AI30)</f>
        <v>4.4154514581423509E-4</v>
      </c>
      <c r="S30" s="4">
        <f ca="1">POWER(10,S$2*'Mortality male'!$AH30+'Mortality male'!$AI30)</f>
        <v>4.4802910610496229E-4</v>
      </c>
      <c r="T30" s="4">
        <f ca="1">POWER(10,T$2*'Mortality male'!$AH30+'Mortality male'!$AI30)</f>
        <v>4.5460828144097074E-4</v>
      </c>
      <c r="U30" s="4">
        <f ca="1">POWER(10,U$2*'Mortality male'!$AH30+'Mortality male'!$AI30)</f>
        <v>4.6128407002712826E-4</v>
      </c>
      <c r="V30" s="4">
        <f ca="1">POWER(10,V$2*'Mortality male'!$AH30+'Mortality male'!$AI30)</f>
        <v>4.6805789060052938E-4</v>
      </c>
      <c r="W30" s="4">
        <f ca="1">POWER(10,W$2*'Mortality male'!$AH30+'Mortality male'!$AI30)</f>
        <v>4.7493118273200471E-4</v>
      </c>
      <c r="X30" s="4">
        <f ca="1">POWER(10,X$2*'Mortality male'!$AH30+'Mortality male'!$AI30)</f>
        <v>4.8190540713205737E-4</v>
      </c>
      <c r="Y30" s="4">
        <f ca="1">POWER(10,Y$2*'Mortality male'!$AH30+'Mortality male'!$AI30)</f>
        <v>4.8898204596129846E-4</v>
      </c>
      <c r="Z30" s="4">
        <f ca="1">POWER(10,Z$2*'Mortality male'!$AH30+'Mortality male'!$AI30)</f>
        <v>4.9616260314542453E-4</v>
      </c>
      <c r="AA30" s="4">
        <f ca="1">POWER(10,AA$2*'Mortality male'!$AH30+'Mortality male'!$AI30)</f>
        <v>5.0344860469484084E-4</v>
      </c>
    </row>
    <row r="31" spans="1:27" x14ac:dyDescent="0.2">
      <c r="A31" s="1">
        <v>28</v>
      </c>
      <c r="B31" s="4">
        <f ca="1">POWER(10,B$2*'Mortality male'!$AH31+'Mortality male'!$AI31)</f>
        <v>3.6428154755534573E-4</v>
      </c>
      <c r="C31" s="4">
        <f ca="1">POWER(10,C$2*'Mortality male'!$AH31+'Mortality male'!$AI31)</f>
        <v>3.6907579647281431E-4</v>
      </c>
      <c r="D31" s="4">
        <f ca="1">POWER(10,D$2*'Mortality male'!$AH31+'Mortality male'!$AI31)</f>
        <v>3.739331417036613E-4</v>
      </c>
      <c r="E31" s="4">
        <f ca="1">POWER(10,E$2*'Mortality male'!$AH31+'Mortality male'!$AI31)</f>
        <v>3.7885441364798341E-4</v>
      </c>
      <c r="F31" s="4">
        <f ca="1">POWER(10,F$2*'Mortality male'!$AH31+'Mortality male'!$AI31)</f>
        <v>3.838404536346344E-4</v>
      </c>
      <c r="G31" s="4">
        <f ca="1">POWER(10,G$2*'Mortality male'!$AH31+'Mortality male'!$AI31)</f>
        <v>3.8889211406505667E-4</v>
      </c>
      <c r="H31" s="4">
        <f ca="1">POWER(10,H$2*'Mortality male'!$AH31+'Mortality male'!$AI31)</f>
        <v>3.9401025855900968E-4</v>
      </c>
      <c r="I31" s="4">
        <f ca="1">POWER(10,I$2*'Mortality male'!$AH31+'Mortality male'!$AI31)</f>
        <v>3.9919576210220223E-4</v>
      </c>
      <c r="J31" s="4">
        <f ca="1">POWER(10,J$2*'Mortality male'!$AH31+'Mortality male'!$AI31)</f>
        <v>4.0444951119589126E-4</v>
      </c>
      <c r="K31" s="4">
        <f ca="1">POWER(10,K$2*'Mortality male'!$AH31+'Mortality male'!$AI31)</f>
        <v>4.0977240400842614E-4</v>
      </c>
      <c r="L31" s="4">
        <f ca="1">POWER(10,L$2*'Mortality male'!$AH31+'Mortality male'!$AI31)</f>
        <v>4.1516535052880244E-4</v>
      </c>
      <c r="M31" s="4">
        <f ca="1">POWER(10,M$2*'Mortality male'!$AH31+'Mortality male'!$AI31)</f>
        <v>4.2062927272222973E-4</v>
      </c>
      <c r="N31" s="4">
        <f ca="1">POWER(10,N$2*'Mortality male'!$AH31+'Mortality male'!$AI31)</f>
        <v>4.2616510468774474E-4</v>
      </c>
      <c r="O31" s="4">
        <f ca="1">POWER(10,O$2*'Mortality male'!$AH31+'Mortality male'!$AI31)</f>
        <v>4.3177379281791011E-4</v>
      </c>
      <c r="P31" s="4">
        <f ca="1">POWER(10,P$2*'Mortality male'!$AH31+'Mortality male'!$AI31)</f>
        <v>4.3745629596060376E-4</v>
      </c>
      <c r="Q31" s="4">
        <f ca="1">POWER(10,Q$2*'Mortality male'!$AH31+'Mortality male'!$AI31)</f>
        <v>4.432135855829398E-4</v>
      </c>
      <c r="R31" s="4">
        <f ca="1">POWER(10,R$2*'Mortality male'!$AH31+'Mortality male'!$AI31)</f>
        <v>4.4904664593735187E-4</v>
      </c>
      <c r="S31" s="4">
        <f ca="1">POWER(10,S$2*'Mortality male'!$AH31+'Mortality male'!$AI31)</f>
        <v>4.5495647422985115E-4</v>
      </c>
      <c r="T31" s="4">
        <f ca="1">POWER(10,T$2*'Mortality male'!$AH31+'Mortality male'!$AI31)</f>
        <v>4.6094408079051623E-4</v>
      </c>
      <c r="U31" s="4">
        <f ca="1">POWER(10,U$2*'Mortality male'!$AH31+'Mortality male'!$AI31)</f>
        <v>4.6701048924621138E-4</v>
      </c>
      <c r="V31" s="4">
        <f ca="1">POWER(10,V$2*'Mortality male'!$AH31+'Mortality male'!$AI31)</f>
        <v>4.7315673669558243E-4</v>
      </c>
      <c r="W31" s="4">
        <f ca="1">POWER(10,W$2*'Mortality male'!$AH31+'Mortality male'!$AI31)</f>
        <v>4.793838738863616E-4</v>
      </c>
      <c r="X31" s="4">
        <f ca="1">POWER(10,X$2*'Mortality male'!$AH31+'Mortality male'!$AI31)</f>
        <v>4.8569296539498999E-4</v>
      </c>
      <c r="Y31" s="4">
        <f ca="1">POWER(10,Y$2*'Mortality male'!$AH31+'Mortality male'!$AI31)</f>
        <v>4.9208508980862979E-4</v>
      </c>
      <c r="Z31" s="4">
        <f ca="1">POWER(10,Z$2*'Mortality male'!$AH31+'Mortality male'!$AI31)</f>
        <v>4.9856133990954605E-4</v>
      </c>
      <c r="AA31" s="4">
        <f ca="1">POWER(10,AA$2*'Mortality male'!$AH31+'Mortality male'!$AI31)</f>
        <v>5.0512282286193158E-4</v>
      </c>
    </row>
    <row r="32" spans="1:27" x14ac:dyDescent="0.2">
      <c r="A32" s="1">
        <v>29</v>
      </c>
      <c r="B32" s="4">
        <f ca="1">POWER(10,B$2*'Mortality male'!$AH32+'Mortality male'!$AI32)</f>
        <v>8.2253975487940113E-4</v>
      </c>
      <c r="C32" s="4">
        <f ca="1">POWER(10,C$2*'Mortality male'!$AH32+'Mortality male'!$AI32)</f>
        <v>7.936922908815771E-4</v>
      </c>
      <c r="D32" s="4">
        <f ca="1">POWER(10,D$2*'Mortality male'!$AH32+'Mortality male'!$AI32)</f>
        <v>7.6585654233479858E-4</v>
      </c>
      <c r="E32" s="4">
        <f ca="1">POWER(10,E$2*'Mortality male'!$AH32+'Mortality male'!$AI32)</f>
        <v>7.3899702715459869E-4</v>
      </c>
      <c r="F32" s="4">
        <f ca="1">POWER(10,F$2*'Mortality male'!$AH32+'Mortality male'!$AI32)</f>
        <v>7.1307950765614947E-4</v>
      </c>
      <c r="G32" s="4">
        <f ca="1">POWER(10,G$2*'Mortality male'!$AH32+'Mortality male'!$AI32)</f>
        <v>6.8807094691161383E-4</v>
      </c>
      <c r="H32" s="4">
        <f ca="1">POWER(10,H$2*'Mortality male'!$AH32+'Mortality male'!$AI32)</f>
        <v>6.6393946663819304E-4</v>
      </c>
      <c r="I32" s="4">
        <f ca="1">POWER(10,I$2*'Mortality male'!$AH32+'Mortality male'!$AI32)</f>
        <v>6.406543065629965E-4</v>
      </c>
      <c r="J32" s="4">
        <f ca="1">POWER(10,J$2*'Mortality male'!$AH32+'Mortality male'!$AI32)</f>
        <v>6.181857852131285E-4</v>
      </c>
      <c r="K32" s="4">
        <f ca="1">POWER(10,K$2*'Mortality male'!$AH32+'Mortality male'!$AI32)</f>
        <v>5.9650526208082481E-4</v>
      </c>
      <c r="L32" s="4">
        <f ca="1">POWER(10,L$2*'Mortality male'!$AH32+'Mortality male'!$AI32)</f>
        <v>5.7558510111558616E-4</v>
      </c>
      <c r="M32" s="4">
        <f ca="1">POWER(10,M$2*'Mortality male'!$AH32+'Mortality male'!$AI32)</f>
        <v>5.5539863549660794E-4</v>
      </c>
      <c r="N32" s="4">
        <f ca="1">POWER(10,N$2*'Mortality male'!$AH32+'Mortality male'!$AI32)</f>
        <v>5.359201336407577E-4</v>
      </c>
      <c r="O32" s="4">
        <f ca="1">POWER(10,O$2*'Mortality male'!$AH32+'Mortality male'!$AI32)</f>
        <v>5.1712476640264273E-4</v>
      </c>
      <c r="P32" s="4">
        <f ca="1">POWER(10,P$2*'Mortality male'!$AH32+'Mortality male'!$AI32)</f>
        <v>4.9898857542501559E-4</v>
      </c>
      <c r="Q32" s="4">
        <f ca="1">POWER(10,Q$2*'Mortality male'!$AH32+'Mortality male'!$AI32)</f>
        <v>4.8148844259920953E-4</v>
      </c>
      <c r="R32" s="4">
        <f ca="1">POWER(10,R$2*'Mortality male'!$AH32+'Mortality male'!$AI32)</f>
        <v>4.6460206059657278E-4</v>
      </c>
      <c r="S32" s="4">
        <f ca="1">POWER(10,S$2*'Mortality male'!$AH32+'Mortality male'!$AI32)</f>
        <v>4.4830790443346226E-4</v>
      </c>
      <c r="T32" s="4">
        <f ca="1">POWER(10,T$2*'Mortality male'!$AH32+'Mortality male'!$AI32)</f>
        <v>4.3258520403343065E-4</v>
      </c>
      <c r="U32" s="4">
        <f ca="1">POWER(10,U$2*'Mortality male'!$AH32+'Mortality male'!$AI32)</f>
        <v>4.1741391775174488E-4</v>
      </c>
      <c r="V32" s="4">
        <f ca="1">POWER(10,V$2*'Mortality male'!$AH32+'Mortality male'!$AI32)</f>
        <v>4.0277470682837784E-4</v>
      </c>
      <c r="W32" s="4">
        <f ca="1">POWER(10,W$2*'Mortality male'!$AH32+'Mortality male'!$AI32)</f>
        <v>3.8864891073701874E-4</v>
      </c>
      <c r="X32" s="4">
        <f ca="1">POWER(10,X$2*'Mortality male'!$AH32+'Mortality male'!$AI32)</f>
        <v>3.7501852339856903E-4</v>
      </c>
      <c r="Y32" s="4">
        <f ca="1">POWER(10,Y$2*'Mortality male'!$AH32+'Mortality male'!$AI32)</f>
        <v>3.6186617022891155E-4</v>
      </c>
      <c r="Z32" s="4">
        <f ca="1">POWER(10,Z$2*'Mortality male'!$AH32+'Mortality male'!$AI32)</f>
        <v>3.4917508599160654E-4</v>
      </c>
      <c r="AA32" s="4">
        <f ca="1">POWER(10,AA$2*'Mortality male'!$AH32+'Mortality male'!$AI32)</f>
        <v>3.369290934273239E-4</v>
      </c>
    </row>
    <row r="33" spans="1:27" x14ac:dyDescent="0.2">
      <c r="A33" s="1">
        <v>30</v>
      </c>
      <c r="B33" s="4">
        <f ca="1">POWER(10,B$2*'Mortality male'!$AH33+'Mortality male'!$AI33)</f>
        <v>3.4856996847996817E-4</v>
      </c>
      <c r="C33" s="4">
        <f ca="1">POWER(10,C$2*'Mortality male'!$AH33+'Mortality male'!$AI33)</f>
        <v>3.5569279279083229E-4</v>
      </c>
      <c r="D33" s="4">
        <f ca="1">POWER(10,D$2*'Mortality male'!$AH33+'Mortality male'!$AI33)</f>
        <v>3.6296116786840697E-4</v>
      </c>
      <c r="E33" s="4">
        <f ca="1">POWER(10,E$2*'Mortality male'!$AH33+'Mortality male'!$AI33)</f>
        <v>3.7037806795783991E-4</v>
      </c>
      <c r="F33" s="4">
        <f ca="1">POWER(10,F$2*'Mortality male'!$AH33+'Mortality male'!$AI33)</f>
        <v>3.779465280812558E-4</v>
      </c>
      <c r="G33" s="4">
        <f ca="1">POWER(10,G$2*'Mortality male'!$AH33+'Mortality male'!$AI33)</f>
        <v>3.8566964527968922E-4</v>
      </c>
      <c r="H33" s="4">
        <f ca="1">POWER(10,H$2*'Mortality male'!$AH33+'Mortality male'!$AI33)</f>
        <v>3.9355057988039435E-4</v>
      </c>
      <c r="I33" s="4">
        <f ca="1">POWER(10,I$2*'Mortality male'!$AH33+'Mortality male'!$AI33)</f>
        <v>4.0159255679008635E-4</v>
      </c>
      <c r="J33" s="4">
        <f ca="1">POWER(10,J$2*'Mortality male'!$AH33+'Mortality male'!$AI33)</f>
        <v>4.0979886681455677E-4</v>
      </c>
      <c r="K33" s="4">
        <f ca="1">POWER(10,K$2*'Mortality male'!$AH33+'Mortality male'!$AI33)</f>
        <v>4.1817286800531109E-4</v>
      </c>
      <c r="L33" s="4">
        <f ca="1">POWER(10,L$2*'Mortality male'!$AH33+'Mortality male'!$AI33)</f>
        <v>4.2671798703366846E-4</v>
      </c>
      <c r="M33" s="4">
        <f ca="1">POWER(10,M$2*'Mortality male'!$AH33+'Mortality male'!$AI33)</f>
        <v>4.3543772059298995E-4</v>
      </c>
      <c r="N33" s="4">
        <f ca="1">POWER(10,N$2*'Mortality male'!$AH33+'Mortality male'!$AI33)</f>
        <v>4.4433563682953054E-4</v>
      </c>
      <c r="O33" s="4">
        <f ca="1">POWER(10,O$2*'Mortality male'!$AH33+'Mortality male'!$AI33)</f>
        <v>4.5341537680252401E-4</v>
      </c>
      <c r="P33" s="4">
        <f ca="1">POWER(10,P$2*'Mortality male'!$AH33+'Mortality male'!$AI33)</f>
        <v>4.6268065597414461E-4</v>
      </c>
      <c r="Q33" s="4">
        <f ca="1">POWER(10,Q$2*'Mortality male'!$AH33+'Mortality male'!$AI33)</f>
        <v>4.7213526572985776E-4</v>
      </c>
      <c r="R33" s="4">
        <f ca="1">POWER(10,R$2*'Mortality male'!$AH33+'Mortality male'!$AI33)</f>
        <v>4.8178307492989265E-4</v>
      </c>
      <c r="S33" s="4">
        <f ca="1">POWER(10,S$2*'Mortality male'!$AH33+'Mortality male'!$AI33)</f>
        <v>4.916280314923862E-4</v>
      </c>
      <c r="T33" s="4">
        <f ca="1">POWER(10,T$2*'Mortality male'!$AH33+'Mortality male'!$AI33)</f>
        <v>5.0167416400886966E-4</v>
      </c>
      <c r="U33" s="4">
        <f ca="1">POWER(10,U$2*'Mortality male'!$AH33+'Mortality male'!$AI33)</f>
        <v>5.1192558339281332E-4</v>
      </c>
      <c r="V33" s="4">
        <f ca="1">POWER(10,V$2*'Mortality male'!$AH33+'Mortality male'!$AI33)</f>
        <v>5.2238648456179434E-4</v>
      </c>
      <c r="W33" s="4">
        <f ca="1">POWER(10,W$2*'Mortality male'!$AH33+'Mortality male'!$AI33)</f>
        <v>5.3306114815410231E-4</v>
      </c>
      <c r="X33" s="4">
        <f ca="1">POWER(10,X$2*'Mortality male'!$AH33+'Mortality male'!$AI33)</f>
        <v>5.4395394228036258E-4</v>
      </c>
      <c r="Y33" s="4">
        <f ca="1">POWER(10,Y$2*'Mortality male'!$AH33+'Mortality male'!$AI33)</f>
        <v>5.5506932431100811E-4</v>
      </c>
      <c r="Z33" s="4">
        <f ca="1">POWER(10,Z$2*'Mortality male'!$AH33+'Mortality male'!$AI33)</f>
        <v>5.664118427002432E-4</v>
      </c>
      <c r="AA33" s="4">
        <f ca="1">POWER(10,AA$2*'Mortality male'!$AH33+'Mortality male'!$AI33)</f>
        <v>5.7798613884726892E-4</v>
      </c>
    </row>
    <row r="34" spans="1:27" x14ac:dyDescent="0.2">
      <c r="A34" s="1">
        <v>31</v>
      </c>
      <c r="B34" s="4">
        <f ca="1">POWER(10,B$2*'Mortality male'!$AH34+'Mortality male'!$AI34)</f>
        <v>5.8489174116211522E-4</v>
      </c>
      <c r="C34" s="4">
        <f ca="1">POWER(10,C$2*'Mortality male'!$AH34+'Mortality male'!$AI34)</f>
        <v>5.8010271343214407E-4</v>
      </c>
      <c r="D34" s="4">
        <f ca="1">POWER(10,D$2*'Mortality male'!$AH34+'Mortality male'!$AI34)</f>
        <v>5.753528977220819E-4</v>
      </c>
      <c r="E34" s="4">
        <f ca="1">POWER(10,E$2*'Mortality male'!$AH34+'Mortality male'!$AI34)</f>
        <v>5.7064197296832265E-4</v>
      </c>
      <c r="F34" s="4">
        <f ca="1">POWER(10,F$2*'Mortality male'!$AH34+'Mortality male'!$AI34)</f>
        <v>5.6596962073609538E-4</v>
      </c>
      <c r="G34" s="4">
        <f ca="1">POWER(10,G$2*'Mortality male'!$AH34+'Mortality male'!$AI34)</f>
        <v>5.6133552519793478E-4</v>
      </c>
      <c r="H34" s="4">
        <f ca="1">POWER(10,H$2*'Mortality male'!$AH34+'Mortality male'!$AI34)</f>
        <v>5.5673937311233909E-4</v>
      </c>
      <c r="I34" s="4">
        <f ca="1">POWER(10,I$2*'Mortality male'!$AH34+'Mortality male'!$AI34)</f>
        <v>5.5218085380258754E-4</v>
      </c>
      <c r="J34" s="4">
        <f ca="1">POWER(10,J$2*'Mortality male'!$AH34+'Mortality male'!$AI34)</f>
        <v>5.4765965913575101E-4</v>
      </c>
      <c r="K34" s="4">
        <f ca="1">POWER(10,K$2*'Mortality male'!$AH34+'Mortality male'!$AI34)</f>
        <v>5.431754835018525E-4</v>
      </c>
      <c r="L34" s="4">
        <f ca="1">POWER(10,L$2*'Mortality male'!$AH34+'Mortality male'!$AI34)</f>
        <v>5.3872802379322079E-4</v>
      </c>
      <c r="M34" s="4">
        <f ca="1">POWER(10,M$2*'Mortality male'!$AH34+'Mortality male'!$AI34)</f>
        <v>5.3431697938399021E-4</v>
      </c>
      <c r="N34" s="4">
        <f ca="1">POWER(10,N$2*'Mortality male'!$AH34+'Mortality male'!$AI34)</f>
        <v>5.2994205210979146E-4</v>
      </c>
      <c r="O34" s="4">
        <f ca="1">POWER(10,O$2*'Mortality male'!$AH34+'Mortality male'!$AI34)</f>
        <v>5.2560294624758735E-4</v>
      </c>
      <c r="P34" s="4">
        <f ca="1">POWER(10,P$2*'Mortality male'!$AH34+'Mortality male'!$AI34)</f>
        <v>5.2129936849569015E-4</v>
      </c>
      <c r="Q34" s="4">
        <f ca="1">POWER(10,Q$2*'Mortality male'!$AH34+'Mortality male'!$AI34)</f>
        <v>5.1703102795393153E-4</v>
      </c>
      <c r="R34" s="4">
        <f ca="1">POWER(10,R$2*'Mortality male'!$AH34+'Mortality male'!$AI34)</f>
        <v>5.1279763610400286E-4</v>
      </c>
      <c r="S34" s="4">
        <f ca="1">POWER(10,S$2*'Mortality male'!$AH34+'Mortality male'!$AI34)</f>
        <v>5.0859890678994844E-4</v>
      </c>
      <c r="T34" s="4">
        <f ca="1">POWER(10,T$2*'Mortality male'!$AH34+'Mortality male'!$AI34)</f>
        <v>5.0443455619882918E-4</v>
      </c>
      <c r="U34" s="4">
        <f ca="1">POWER(10,U$2*'Mortality male'!$AH34+'Mortality male'!$AI34)</f>
        <v>5.0030430284152922E-4</v>
      </c>
      <c r="V34" s="4">
        <f ca="1">POWER(10,V$2*'Mortality male'!$AH34+'Mortality male'!$AI34)</f>
        <v>4.9620786753373932E-4</v>
      </c>
      <c r="W34" s="4">
        <f ca="1">POWER(10,W$2*'Mortality male'!$AH34+'Mortality male'!$AI34)</f>
        <v>4.9214497337707482E-4</v>
      </c>
      <c r="X34" s="4">
        <f ca="1">POWER(10,X$2*'Mortality male'!$AH34+'Mortality male'!$AI34)</f>
        <v>4.8811534574036755E-4</v>
      </c>
      <c r="Y34" s="4">
        <f ca="1">POWER(10,Y$2*'Mortality male'!$AH34+'Mortality male'!$AI34)</f>
        <v>4.8411871224109853E-4</v>
      </c>
      <c r="Z34" s="4">
        <f ca="1">POWER(10,Z$2*'Mortality male'!$AH34+'Mortality male'!$AI34)</f>
        <v>4.8015480272698227E-4</v>
      </c>
      <c r="AA34" s="4">
        <f ca="1">POWER(10,AA$2*'Mortality male'!$AH34+'Mortality male'!$AI34)</f>
        <v>4.7622334925771499E-4</v>
      </c>
    </row>
    <row r="35" spans="1:27" x14ac:dyDescent="0.2">
      <c r="A35" s="1">
        <v>32</v>
      </c>
      <c r="B35" s="4">
        <f ca="1">POWER(10,B$2*'Mortality male'!$AH35+'Mortality male'!$AI35)</f>
        <v>5.7964960164231106E-4</v>
      </c>
      <c r="C35" s="4">
        <f ca="1">POWER(10,C$2*'Mortality male'!$AH35+'Mortality male'!$AI35)</f>
        <v>5.7730913700737888E-4</v>
      </c>
      <c r="D35" s="4">
        <f ca="1">POWER(10,D$2*'Mortality male'!$AH35+'Mortality male'!$AI35)</f>
        <v>5.7497812252076412E-4</v>
      </c>
      <c r="E35" s="4">
        <f ca="1">POWER(10,E$2*'Mortality male'!$AH35+'Mortality male'!$AI35)</f>
        <v>5.7265652002538284E-4</v>
      </c>
      <c r="F35" s="4">
        <f ca="1">POWER(10,F$2*'Mortality male'!$AH35+'Mortality male'!$AI35)</f>
        <v>5.7034429151822045E-4</v>
      </c>
      <c r="G35" s="4">
        <f ca="1">POWER(10,G$2*'Mortality male'!$AH35+'Mortality male'!$AI35)</f>
        <v>5.6804139914970757E-4</v>
      </c>
      <c r="H35" s="4">
        <f ca="1">POWER(10,H$2*'Mortality male'!$AH35+'Mortality male'!$AI35)</f>
        <v>5.6574780522310013E-4</v>
      </c>
      <c r="I35" s="4">
        <f ca="1">POWER(10,I$2*'Mortality male'!$AH35+'Mortality male'!$AI35)</f>
        <v>5.6346347219386435E-4</v>
      </c>
      <c r="J35" s="4">
        <f ca="1">POWER(10,J$2*'Mortality male'!$AH35+'Mortality male'!$AI35)</f>
        <v>5.6118836266905951E-4</v>
      </c>
      <c r="K35" s="4">
        <f ca="1">POWER(10,K$2*'Mortality male'!$AH35+'Mortality male'!$AI35)</f>
        <v>5.5892243940672856E-4</v>
      </c>
      <c r="L35" s="4">
        <f ca="1">POWER(10,L$2*'Mortality male'!$AH35+'Mortality male'!$AI35)</f>
        <v>5.5666566531528585E-4</v>
      </c>
      <c r="M35" s="4">
        <f ca="1">POWER(10,M$2*'Mortality male'!$AH35+'Mortality male'!$AI35)</f>
        <v>5.5441800345291286E-4</v>
      </c>
      <c r="N35" s="4">
        <f ca="1">POWER(10,N$2*'Mortality male'!$AH35+'Mortality male'!$AI35)</f>
        <v>5.5217941702694995E-4</v>
      </c>
      <c r="O35" s="4">
        <f ca="1">POWER(10,O$2*'Mortality male'!$AH35+'Mortality male'!$AI35)</f>
        <v>5.4994986939329834E-4</v>
      </c>
      <c r="P35" s="4">
        <f ca="1">POWER(10,P$2*'Mortality male'!$AH35+'Mortality male'!$AI35)</f>
        <v>5.4772932405581555E-4</v>
      </c>
      <c r="Q35" s="4">
        <f ca="1">POWER(10,Q$2*'Mortality male'!$AH35+'Mortality male'!$AI35)</f>
        <v>5.4551774466572278E-4</v>
      </c>
      <c r="R35" s="4">
        <f ca="1">POWER(10,R$2*'Mortality male'!$AH35+'Mortality male'!$AI35)</f>
        <v>5.4331509502100522E-4</v>
      </c>
      <c r="S35" s="4">
        <f ca="1">POWER(10,S$2*'Mortality male'!$AH35+'Mortality male'!$AI35)</f>
        <v>5.4112133906582412E-4</v>
      </c>
      <c r="T35" s="4">
        <f ca="1">POWER(10,T$2*'Mortality male'!$AH35+'Mortality male'!$AI35)</f>
        <v>5.3893644088992196E-4</v>
      </c>
      <c r="U35" s="4">
        <f ca="1">POWER(10,U$2*'Mortality male'!$AH35+'Mortality male'!$AI35)</f>
        <v>5.3676036472803895E-4</v>
      </c>
      <c r="V35" s="4">
        <f ca="1">POWER(10,V$2*'Mortality male'!$AH35+'Mortality male'!$AI35)</f>
        <v>5.3459307495932367E-4</v>
      </c>
      <c r="W35" s="4">
        <f ca="1">POWER(10,W$2*'Mortality male'!$AH35+'Mortality male'!$AI35)</f>
        <v>5.3243453610675364E-4</v>
      </c>
      <c r="X35" s="4">
        <f ca="1">POWER(10,X$2*'Mortality male'!$AH35+'Mortality male'!$AI35)</f>
        <v>5.3028471283655097E-4</v>
      </c>
      <c r="Y35" s="4">
        <f ca="1">POWER(10,Y$2*'Mortality male'!$AH35+'Mortality male'!$AI35)</f>
        <v>5.2814356995760749E-4</v>
      </c>
      <c r="Z35" s="4">
        <f ca="1">POWER(10,Z$2*'Mortality male'!$AH35+'Mortality male'!$AI35)</f>
        <v>5.2601107242090494E-4</v>
      </c>
      <c r="AA35" s="4">
        <f ca="1">POWER(10,AA$2*'Mortality male'!$AH35+'Mortality male'!$AI35)</f>
        <v>5.2388718531894574E-4</v>
      </c>
    </row>
    <row r="36" spans="1:27" x14ac:dyDescent="0.2">
      <c r="A36" s="1">
        <v>33</v>
      </c>
      <c r="B36" s="4">
        <f ca="1">POWER(10,B$2*'Mortality male'!$AH36+'Mortality male'!$AI36)</f>
        <v>6.5545244869685414E-4</v>
      </c>
      <c r="C36" s="4">
        <f ca="1">POWER(10,C$2*'Mortality male'!$AH36+'Mortality male'!$AI36)</f>
        <v>6.4988081726295374E-4</v>
      </c>
      <c r="D36" s="4">
        <f ca="1">POWER(10,D$2*'Mortality male'!$AH36+'Mortality male'!$AI36)</f>
        <v>6.4435654712413529E-4</v>
      </c>
      <c r="E36" s="4">
        <f ca="1">POWER(10,E$2*'Mortality male'!$AH36+'Mortality male'!$AI36)</f>
        <v>6.3887923568875168E-4</v>
      </c>
      <c r="F36" s="4">
        <f ca="1">POWER(10,F$2*'Mortality male'!$AH36+'Mortality male'!$AI36)</f>
        <v>6.3344848378736347E-4</v>
      </c>
      <c r="G36" s="4">
        <f ca="1">POWER(10,G$2*'Mortality male'!$AH36+'Mortality male'!$AI36)</f>
        <v>6.280638956436416E-4</v>
      </c>
      <c r="H36" s="4">
        <f ca="1">POWER(10,H$2*'Mortality male'!$AH36+'Mortality male'!$AI36)</f>
        <v>6.2272507884553012E-4</v>
      </c>
      <c r="I36" s="4">
        <f ca="1">POWER(10,I$2*'Mortality male'!$AH36+'Mortality male'!$AI36)</f>
        <v>6.1743164431664397E-4</v>
      </c>
      <c r="J36" s="4">
        <f ca="1">POWER(10,J$2*'Mortality male'!$AH36+'Mortality male'!$AI36)</f>
        <v>6.1218320628792173E-4</v>
      </c>
      <c r="K36" s="4">
        <f ca="1">POWER(10,K$2*'Mortality male'!$AH36+'Mortality male'!$AI36)</f>
        <v>6.0697938226950295E-4</v>
      </c>
      <c r="L36" s="4">
        <f ca="1">POWER(10,L$2*'Mortality male'!$AH36+'Mortality male'!$AI36)</f>
        <v>6.0181979302285828E-4</v>
      </c>
      <c r="M36" s="4">
        <f ca="1">POWER(10,M$2*'Mortality male'!$AH36+'Mortality male'!$AI36)</f>
        <v>5.9670406253315388E-4</v>
      </c>
      <c r="N36" s="4">
        <f ca="1">POWER(10,N$2*'Mortality male'!$AH36+'Mortality male'!$AI36)</f>
        <v>5.916318179818433E-4</v>
      </c>
      <c r="O36" s="4">
        <f ca="1">POWER(10,O$2*'Mortality male'!$AH36+'Mortality male'!$AI36)</f>
        <v>5.8660268971949981E-4</v>
      </c>
      <c r="P36" s="4">
        <f ca="1">POWER(10,P$2*'Mortality male'!$AH36+'Mortality male'!$AI36)</f>
        <v>5.8161631123887839E-4</v>
      </c>
      <c r="Q36" s="4">
        <f ca="1">POWER(10,Q$2*'Mortality male'!$AH36+'Mortality male'!$AI36)</f>
        <v>5.7667231914820751E-4</v>
      </c>
      <c r="R36" s="4">
        <f ca="1">POWER(10,R$2*'Mortality male'!$AH36+'Mortality male'!$AI36)</f>
        <v>5.7177035314470205E-4</v>
      </c>
      <c r="S36" s="4">
        <f ca="1">POWER(10,S$2*'Mortality male'!$AH36+'Mortality male'!$AI36)</f>
        <v>5.6691005598830579E-4</v>
      </c>
      <c r="T36" s="4">
        <f ca="1">POWER(10,T$2*'Mortality male'!$AH36+'Mortality male'!$AI36)</f>
        <v>5.6209107347566308E-4</v>
      </c>
      <c r="U36" s="4">
        <f ca="1">POWER(10,U$2*'Mortality male'!$AH36+'Mortality male'!$AI36)</f>
        <v>5.5731305441429786E-4</v>
      </c>
      <c r="V36" s="4">
        <f ca="1">POWER(10,V$2*'Mortality male'!$AH36+'Mortality male'!$AI36)</f>
        <v>5.5257565059702387E-4</v>
      </c>
      <c r="W36" s="4">
        <f ca="1">POWER(10,W$2*'Mortality male'!$AH36+'Mortality male'!$AI36)</f>
        <v>5.4787851677656698E-4</v>
      </c>
      <c r="X36" s="4">
        <f ca="1">POWER(10,X$2*'Mortality male'!$AH36+'Mortality male'!$AI36)</f>
        <v>5.4322131064040867E-4</v>
      </c>
      <c r="Y36" s="4">
        <f ca="1">POWER(10,Y$2*'Mortality male'!$AH36+'Mortality male'!$AI36)</f>
        <v>5.3860369278583143E-4</v>
      </c>
      <c r="Z36" s="4">
        <f ca="1">POWER(10,Z$2*'Mortality male'!$AH36+'Mortality male'!$AI36)</f>
        <v>5.3402532669519134E-4</v>
      </c>
      <c r="AA36" s="4">
        <f ca="1">POWER(10,AA$2*'Mortality male'!$AH36+'Mortality male'!$AI36)</f>
        <v>5.2948587871138979E-4</v>
      </c>
    </row>
    <row r="37" spans="1:27" x14ac:dyDescent="0.2">
      <c r="A37" s="1">
        <v>34</v>
      </c>
      <c r="B37" s="4">
        <f ca="1">POWER(10,B$2*'Mortality male'!$AH37+'Mortality male'!$AI37)</f>
        <v>8.9111787140366925E-4</v>
      </c>
      <c r="C37" s="4">
        <f ca="1">POWER(10,C$2*'Mortality male'!$AH37+'Mortality male'!$AI37)</f>
        <v>8.6557570077312154E-4</v>
      </c>
      <c r="D37" s="4">
        <f ca="1">POWER(10,D$2*'Mortality male'!$AH37+'Mortality male'!$AI37)</f>
        <v>8.4076564707284208E-4</v>
      </c>
      <c r="E37" s="4">
        <f ca="1">POWER(10,E$2*'Mortality male'!$AH37+'Mortality male'!$AI37)</f>
        <v>8.1666672558671253E-4</v>
      </c>
      <c r="F37" s="4">
        <f ca="1">POWER(10,F$2*'Mortality male'!$AH37+'Mortality male'!$AI37)</f>
        <v>7.9325855308494311E-4</v>
      </c>
      <c r="G37" s="4">
        <f ca="1">POWER(10,G$2*'Mortality male'!$AH37+'Mortality male'!$AI37)</f>
        <v>7.7052133058358972E-4</v>
      </c>
      <c r="H37" s="4">
        <f ca="1">POWER(10,H$2*'Mortality male'!$AH37+'Mortality male'!$AI37)</f>
        <v>7.4843582659830596E-4</v>
      </c>
      <c r="I37" s="4">
        <f ca="1">POWER(10,I$2*'Mortality male'!$AH37+'Mortality male'!$AI37)</f>
        <v>7.2698336087804983E-4</v>
      </c>
      <c r="J37" s="4">
        <f ca="1">POWER(10,J$2*'Mortality male'!$AH37+'Mortality male'!$AI37)</f>
        <v>7.061457886050718E-4</v>
      </c>
      <c r="K37" s="4">
        <f ca="1">POWER(10,K$2*'Mortality male'!$AH37+'Mortality male'!$AI37)</f>
        <v>6.8590548504771716E-4</v>
      </c>
      <c r="L37" s="4">
        <f ca="1">POWER(10,L$2*'Mortality male'!$AH37+'Mortality male'!$AI37)</f>
        <v>6.6624533065319058E-4</v>
      </c>
      <c r="M37" s="4">
        <f ca="1">POWER(10,M$2*'Mortality male'!$AH37+'Mortality male'!$AI37)</f>
        <v>6.4714869656756822E-4</v>
      </c>
      <c r="N37" s="4">
        <f ca="1">POWER(10,N$2*'Mortality male'!$AH37+'Mortality male'!$AI37)</f>
        <v>6.2859943057088426E-4</v>
      </c>
      <c r="O37" s="4">
        <f ca="1">POWER(10,O$2*'Mortality male'!$AH37+'Mortality male'!$AI37)</f>
        <v>6.1058184341530799E-4</v>
      </c>
      <c r="P37" s="4">
        <f ca="1">POWER(10,P$2*'Mortality male'!$AH37+'Mortality male'!$AI37)</f>
        <v>5.9308069555496612E-4</v>
      </c>
      <c r="Q37" s="4">
        <f ca="1">POWER(10,Q$2*'Mortality male'!$AH37+'Mortality male'!$AI37)</f>
        <v>5.760811842560941E-4</v>
      </c>
      <c r="R37" s="4">
        <f ca="1">POWER(10,R$2*'Mortality male'!$AH37+'Mortality male'!$AI37)</f>
        <v>5.595689310766809E-4</v>
      </c>
      <c r="S37" s="4">
        <f ca="1">POWER(10,S$2*'Mortality male'!$AH37+'Mortality male'!$AI37)</f>
        <v>5.4352996970493674E-4</v>
      </c>
      <c r="T37" s="4">
        <f ca="1">POWER(10,T$2*'Mortality male'!$AH37+'Mortality male'!$AI37)</f>
        <v>5.2795073414639918E-4</v>
      </c>
      <c r="U37" s="4">
        <f ca="1">POWER(10,U$2*'Mortality male'!$AH37+'Mortality male'!$AI37)</f>
        <v>5.1281804724959991E-4</v>
      </c>
      <c r="V37" s="4">
        <f ca="1">POWER(10,V$2*'Mortality male'!$AH37+'Mortality male'!$AI37)</f>
        <v>4.9811910956064798E-4</v>
      </c>
      <c r="W37" s="4">
        <f ca="1">POWER(10,W$2*'Mortality male'!$AH37+'Mortality male'!$AI37)</f>
        <v>4.8384148849723701E-4</v>
      </c>
      <c r="X37" s="4">
        <f ca="1">POWER(10,X$2*'Mortality male'!$AH37+'Mortality male'!$AI37)</f>
        <v>4.6997310783299508E-4</v>
      </c>
      <c r="Y37" s="4">
        <f ca="1">POWER(10,Y$2*'Mortality male'!$AH37+'Mortality male'!$AI37)</f>
        <v>4.5650223748322445E-4</v>
      </c>
      <c r="Z37" s="4">
        <f ca="1">POWER(10,Z$2*'Mortality male'!$AH37+'Mortality male'!$AI37)</f>
        <v>4.4341748358343218E-4</v>
      </c>
      <c r="AA37" s="4">
        <f ca="1">POWER(10,AA$2*'Mortality male'!$AH37+'Mortality male'!$AI37)</f>
        <v>4.307077788522093E-4</v>
      </c>
    </row>
    <row r="38" spans="1:27" x14ac:dyDescent="0.2">
      <c r="A38" s="1">
        <v>35</v>
      </c>
      <c r="B38" s="4">
        <f ca="1">POWER(10,B$2*'Mortality male'!$AH38+'Mortality male'!$AI38)</f>
        <v>5.8585327683978298E-4</v>
      </c>
      <c r="C38" s="4">
        <f ca="1">POWER(10,C$2*'Mortality male'!$AH38+'Mortality male'!$AI38)</f>
        <v>5.9251014772213138E-4</v>
      </c>
      <c r="D38" s="4">
        <f ca="1">POWER(10,D$2*'Mortality male'!$AH38+'Mortality male'!$AI38)</f>
        <v>5.9924265858414083E-4</v>
      </c>
      <c r="E38" s="4">
        <f ca="1">POWER(10,E$2*'Mortality male'!$AH38+'Mortality male'!$AI38)</f>
        <v>6.0605166889967201E-4</v>
      </c>
      <c r="F38" s="4">
        <f ca="1">POWER(10,F$2*'Mortality male'!$AH38+'Mortality male'!$AI38)</f>
        <v>6.1293804790852496E-4</v>
      </c>
      <c r="G38" s="4">
        <f ca="1">POWER(10,G$2*'Mortality male'!$AH38+'Mortality male'!$AI38)</f>
        <v>6.1990267472740261E-4</v>
      </c>
      <c r="H38" s="4">
        <f ca="1">POWER(10,H$2*'Mortality male'!$AH38+'Mortality male'!$AI38)</f>
        <v>6.269464384621433E-4</v>
      </c>
      <c r="I38" s="4">
        <f ca="1">POWER(10,I$2*'Mortality male'!$AH38+'Mortality male'!$AI38)</f>
        <v>6.3407023832121967E-4</v>
      </c>
      <c r="J38" s="4">
        <f ca="1">POWER(10,J$2*'Mortality male'!$AH38+'Mortality male'!$AI38)</f>
        <v>6.4127498373053643E-4</v>
      </c>
      <c r="K38" s="4">
        <f ca="1">POWER(10,K$2*'Mortality male'!$AH38+'Mortality male'!$AI38)</f>
        <v>6.4856159444952311E-4</v>
      </c>
      <c r="L38" s="4">
        <f ca="1">POWER(10,L$2*'Mortality male'!$AH38+'Mortality male'!$AI38)</f>
        <v>6.559310006885587E-4</v>
      </c>
      <c r="M38" s="4">
        <f ca="1">POWER(10,M$2*'Mortality male'!$AH38+'Mortality male'!$AI38)</f>
        <v>6.6338414322770578E-4</v>
      </c>
      <c r="N38" s="4">
        <f ca="1">POWER(10,N$2*'Mortality male'!$AH38+'Mortality male'!$AI38)</f>
        <v>6.7092197353683318E-4</v>
      </c>
      <c r="O38" s="4">
        <f ca="1">POWER(10,O$2*'Mortality male'!$AH38+'Mortality male'!$AI38)</f>
        <v>6.7854545389706416E-4</v>
      </c>
      <c r="P38" s="4">
        <f ca="1">POWER(10,P$2*'Mortality male'!$AH38+'Mortality male'!$AI38)</f>
        <v>6.8625555752362946E-4</v>
      </c>
      <c r="Q38" s="4">
        <f ca="1">POWER(10,Q$2*'Mortality male'!$AH38+'Mortality male'!$AI38)</f>
        <v>6.9405326869010318E-4</v>
      </c>
      <c r="R38" s="4">
        <f ca="1">POWER(10,R$2*'Mortality male'!$AH38+'Mortality male'!$AI38)</f>
        <v>7.0193958285406021E-4</v>
      </c>
      <c r="S38" s="4">
        <f ca="1">POWER(10,S$2*'Mortality male'!$AH38+'Mortality male'!$AI38)</f>
        <v>7.0991550678415173E-4</v>
      </c>
      <c r="T38" s="4">
        <f ca="1">POWER(10,T$2*'Mortality male'!$AH38+'Mortality male'!$AI38)</f>
        <v>7.1798205868863439E-4</v>
      </c>
      <c r="U38" s="4">
        <f ca="1">POWER(10,U$2*'Mortality male'!$AH38+'Mortality male'!$AI38)</f>
        <v>7.2614026834535029E-4</v>
      </c>
      <c r="V38" s="4">
        <f ca="1">POWER(10,V$2*'Mortality male'!$AH38+'Mortality male'!$AI38)</f>
        <v>7.3439117723319311E-4</v>
      </c>
      <c r="W38" s="4">
        <f ca="1">POWER(10,W$2*'Mortality male'!$AH38+'Mortality male'!$AI38)</f>
        <v>7.4273583866505896E-4</v>
      </c>
      <c r="X38" s="4">
        <f ca="1">POWER(10,X$2*'Mortality male'!$AH38+'Mortality male'!$AI38)</f>
        <v>7.5117531792231779E-4</v>
      </c>
      <c r="Y38" s="4">
        <f ca="1">POWER(10,Y$2*'Mortality male'!$AH38+'Mortality male'!$AI38)</f>
        <v>7.5971069239080162E-4</v>
      </c>
      <c r="Z38" s="4">
        <f ca="1">POWER(10,Z$2*'Mortality male'!$AH38+'Mortality male'!$AI38)</f>
        <v>7.683430516983497E-4</v>
      </c>
      <c r="AA38" s="4">
        <f ca="1">POWER(10,AA$2*'Mortality male'!$AH38+'Mortality male'!$AI38)</f>
        <v>7.7707349785390587E-4</v>
      </c>
    </row>
    <row r="39" spans="1:27" x14ac:dyDescent="0.2">
      <c r="A39" s="1">
        <v>36</v>
      </c>
      <c r="B39" s="4">
        <f ca="1">POWER(10,B$2*'Mortality male'!$AH39+'Mortality male'!$AI39)</f>
        <v>4.7730340317412472E-4</v>
      </c>
      <c r="C39" s="4">
        <f ca="1">POWER(10,C$2*'Mortality male'!$AH39+'Mortality male'!$AI39)</f>
        <v>4.8693182833926086E-4</v>
      </c>
      <c r="D39" s="4">
        <f ca="1">POWER(10,D$2*'Mortality male'!$AH39+'Mortality male'!$AI39)</f>
        <v>4.9675448336017043E-4</v>
      </c>
      <c r="E39" s="4">
        <f ca="1">POWER(10,E$2*'Mortality male'!$AH39+'Mortality male'!$AI39)</f>
        <v>5.0677528634768731E-4</v>
      </c>
      <c r="F39" s="4">
        <f ca="1">POWER(10,F$2*'Mortality male'!$AH39+'Mortality male'!$AI39)</f>
        <v>5.1699823445090678E-4</v>
      </c>
      <c r="G39" s="4">
        <f ca="1">POWER(10,G$2*'Mortality male'!$AH39+'Mortality male'!$AI39)</f>
        <v>5.2742740545160427E-4</v>
      </c>
      <c r="H39" s="4">
        <f ca="1">POWER(10,H$2*'Mortality male'!$AH39+'Mortality male'!$AI39)</f>
        <v>5.3806695939079545E-4</v>
      </c>
      <c r="I39" s="4">
        <f ca="1">POWER(10,I$2*'Mortality male'!$AH39+'Mortality male'!$AI39)</f>
        <v>5.4892114022812887E-4</v>
      </c>
      <c r="J39" s="4">
        <f ca="1">POWER(10,J$2*'Mortality male'!$AH39+'Mortality male'!$AI39)</f>
        <v>5.5999427753471447E-4</v>
      </c>
      <c r="K39" s="4">
        <f ca="1">POWER(10,K$2*'Mortality male'!$AH39+'Mortality male'!$AI39)</f>
        <v>5.712907882201375E-4</v>
      </c>
      <c r="L39" s="4">
        <f ca="1">POWER(10,L$2*'Mortality male'!$AH39+'Mortality male'!$AI39)</f>
        <v>5.8281517829431072E-4</v>
      </c>
      <c r="M39" s="4">
        <f ca="1">POWER(10,M$2*'Mortality male'!$AH39+'Mortality male'!$AI39)</f>
        <v>5.9457204466482991E-4</v>
      </c>
      <c r="N39" s="4">
        <f ca="1">POWER(10,N$2*'Mortality male'!$AH39+'Mortality male'!$AI39)</f>
        <v>6.0656607697062682E-4</v>
      </c>
      <c r="O39" s="4">
        <f ca="1">POWER(10,O$2*'Mortality male'!$AH39+'Mortality male'!$AI39)</f>
        <v>6.188020594525889E-4</v>
      </c>
      <c r="P39" s="4">
        <f ca="1">POWER(10,P$2*'Mortality male'!$AH39+'Mortality male'!$AI39)</f>
        <v>6.3128487286194101E-4</v>
      </c>
      <c r="Q39" s="4">
        <f ca="1">POWER(10,Q$2*'Mortality male'!$AH39+'Mortality male'!$AI39)</f>
        <v>6.4401949640707464E-4</v>
      </c>
      <c r="R39" s="4">
        <f ca="1">POWER(10,R$2*'Mortality male'!$AH39+'Mortality male'!$AI39)</f>
        <v>6.5701100973969959E-4</v>
      </c>
      <c r="S39" s="4">
        <f ca="1">POWER(10,S$2*'Mortality male'!$AH39+'Mortality male'!$AI39)</f>
        <v>6.702645949810326E-4</v>
      </c>
      <c r="T39" s="4">
        <f ca="1">POWER(10,T$2*'Mortality male'!$AH39+'Mortality male'!$AI39)</f>
        <v>6.8378553878888722E-4</v>
      </c>
      <c r="U39" s="4">
        <f ca="1">POWER(10,U$2*'Mortality male'!$AH39+'Mortality male'!$AI39)</f>
        <v>6.9757923446641258E-4</v>
      </c>
      <c r="V39" s="4">
        <f ca="1">POWER(10,V$2*'Mortality male'!$AH39+'Mortality male'!$AI39)</f>
        <v>7.1165118411342253E-4</v>
      </c>
      <c r="W39" s="4">
        <f ca="1">POWER(10,W$2*'Mortality male'!$AH39+'Mortality male'!$AI39)</f>
        <v>7.260070008210897E-4</v>
      </c>
      <c r="X39" s="4">
        <f ca="1">POWER(10,X$2*'Mortality male'!$AH39+'Mortality male'!$AI39)</f>
        <v>7.4065241091094954E-4</v>
      </c>
      <c r="Y39" s="4">
        <f ca="1">POWER(10,Y$2*'Mortality male'!$AH39+'Mortality male'!$AI39)</f>
        <v>7.5559325621900645E-4</v>
      </c>
      <c r="Z39" s="4">
        <f ca="1">POWER(10,Z$2*'Mortality male'!$AH39+'Mortality male'!$AI39)</f>
        <v>7.7083549642597432E-4</v>
      </c>
      <c r="AA39" s="4">
        <f ca="1">POWER(10,AA$2*'Mortality male'!$AH39+'Mortality male'!$AI39)</f>
        <v>7.863852114345229E-4</v>
      </c>
    </row>
    <row r="40" spans="1:27" x14ac:dyDescent="0.2">
      <c r="A40" s="1">
        <v>37</v>
      </c>
      <c r="B40" s="4">
        <f ca="1">POWER(10,B$2*'Mortality male'!$AH40+'Mortality male'!$AI40)</f>
        <v>7.8803438601167614E-4</v>
      </c>
      <c r="C40" s="4">
        <f ca="1">POWER(10,C$2*'Mortality male'!$AH40+'Mortality male'!$AI40)</f>
        <v>7.8395286108208625E-4</v>
      </c>
      <c r="D40" s="4">
        <f ca="1">POWER(10,D$2*'Mortality male'!$AH40+'Mortality male'!$AI40)</f>
        <v>7.7989247589721684E-4</v>
      </c>
      <c r="E40" s="4">
        <f ca="1">POWER(10,E$2*'Mortality male'!$AH40+'Mortality male'!$AI40)</f>
        <v>7.7585312096641957E-4</v>
      </c>
      <c r="F40" s="4">
        <f ca="1">POWER(10,F$2*'Mortality male'!$AH40+'Mortality male'!$AI40)</f>
        <v>7.71834687366141E-4</v>
      </c>
      <c r="G40" s="4">
        <f ca="1">POWER(10,G$2*'Mortality male'!$AH40+'Mortality male'!$AI40)</f>
        <v>7.6783706673698177E-4</v>
      </c>
      <c r="H40" s="4">
        <f ca="1">POWER(10,H$2*'Mortality male'!$AH40+'Mortality male'!$AI40)</f>
        <v>7.638601512807775E-4</v>
      </c>
      <c r="I40" s="4">
        <f ca="1">POWER(10,I$2*'Mortality male'!$AH40+'Mortality male'!$AI40)</f>
        <v>7.5990383375769139E-4</v>
      </c>
      <c r="J40" s="4">
        <f ca="1">POWER(10,J$2*'Mortality male'!$AH40+'Mortality male'!$AI40)</f>
        <v>7.5596800748331972E-4</v>
      </c>
      <c r="K40" s="4">
        <f ca="1">POWER(10,K$2*'Mortality male'!$AH40+'Mortality male'!$AI40)</f>
        <v>7.5205256632581948E-4</v>
      </c>
      <c r="L40" s="4">
        <f ca="1">POWER(10,L$2*'Mortality male'!$AH40+'Mortality male'!$AI40)</f>
        <v>7.4815740470304359E-4</v>
      </c>
      <c r="M40" s="4">
        <f ca="1">POWER(10,M$2*'Mortality male'!$AH40+'Mortality male'!$AI40)</f>
        <v>7.442824175796928E-4</v>
      </c>
      <c r="N40" s="4">
        <f ca="1">POWER(10,N$2*'Mortality male'!$AH40+'Mortality male'!$AI40)</f>
        <v>7.4042750046448712E-4</v>
      </c>
      <c r="O40" s="4">
        <f ca="1">POWER(10,O$2*'Mortality male'!$AH40+'Mortality male'!$AI40)</f>
        <v>7.3659254940734568E-4</v>
      </c>
      <c r="P40" s="4">
        <f ca="1">POWER(10,P$2*'Mortality male'!$AH40+'Mortality male'!$AI40)</f>
        <v>7.3277746099658205E-4</v>
      </c>
      <c r="Q40" s="4">
        <f ca="1">POWER(10,Q$2*'Mortality male'!$AH40+'Mortality male'!$AI40)</f>
        <v>7.2898213235611986E-4</v>
      </c>
      <c r="R40" s="4">
        <f ca="1">POWER(10,R$2*'Mortality male'!$AH40+'Mortality male'!$AI40)</f>
        <v>7.2520646114271597E-4</v>
      </c>
      <c r="S40" s="4">
        <f ca="1">POWER(10,S$2*'Mortality male'!$AH40+'Mortality male'!$AI40)</f>
        <v>7.2145034554319963E-4</v>
      </c>
      <c r="T40" s="4">
        <f ca="1">POWER(10,T$2*'Mortality male'!$AH40+'Mortality male'!$AI40)</f>
        <v>7.1771368427173035E-4</v>
      </c>
      <c r="U40" s="4">
        <f ca="1">POWER(10,U$2*'Mortality male'!$AH40+'Mortality male'!$AI40)</f>
        <v>7.1399637656706502E-4</v>
      </c>
      <c r="V40" s="4">
        <f ca="1">POWER(10,V$2*'Mortality male'!$AH40+'Mortality male'!$AI40)</f>
        <v>7.1029832218983866E-4</v>
      </c>
      <c r="W40" s="4">
        <f ca="1">POWER(10,W$2*'Mortality male'!$AH40+'Mortality male'!$AI40)</f>
        <v>7.0661942141986528E-4</v>
      </c>
      <c r="X40" s="4">
        <f ca="1">POWER(10,X$2*'Mortality male'!$AH40+'Mortality male'!$AI40)</f>
        <v>7.0295957505344753E-4</v>
      </c>
      <c r="Y40" s="4">
        <f ca="1">POWER(10,Y$2*'Mortality male'!$AH40+'Mortality male'!$AI40)</f>
        <v>6.9931868440069854E-4</v>
      </c>
      <c r="Z40" s="4">
        <f ca="1">POWER(10,Z$2*'Mortality male'!$AH40+'Mortality male'!$AI40)</f>
        <v>6.9569665128288579E-4</v>
      </c>
      <c r="AA40" s="4">
        <f ca="1">POWER(10,AA$2*'Mortality male'!$AH40+'Mortality male'!$AI40)</f>
        <v>6.9209337802978073E-4</v>
      </c>
    </row>
    <row r="41" spans="1:27" x14ac:dyDescent="0.2">
      <c r="A41" s="1">
        <v>38</v>
      </c>
      <c r="B41" s="4">
        <f ca="1">POWER(10,B$2*'Mortality male'!$AH41+'Mortality male'!$AI41)</f>
        <v>9.4825856395497376E-4</v>
      </c>
      <c r="C41" s="4">
        <f ca="1">POWER(10,C$2*'Mortality male'!$AH41+'Mortality male'!$AI41)</f>
        <v>9.3726335773940562E-4</v>
      </c>
      <c r="D41" s="4">
        <f ca="1">POWER(10,D$2*'Mortality male'!$AH41+'Mortality male'!$AI41)</f>
        <v>9.2639564265792524E-4</v>
      </c>
      <c r="E41" s="4">
        <f ca="1">POWER(10,E$2*'Mortality male'!$AH41+'Mortality male'!$AI41)</f>
        <v>9.1565394043090339E-4</v>
      </c>
      <c r="F41" s="4">
        <f ca="1">POWER(10,F$2*'Mortality male'!$AH41+'Mortality male'!$AI41)</f>
        <v>9.050367899196076E-4</v>
      </c>
      <c r="G41" s="4">
        <f ca="1">POWER(10,G$2*'Mortality male'!$AH41+'Mortality male'!$AI41)</f>
        <v>8.9454274692743246E-4</v>
      </c>
      <c r="H41" s="4">
        <f ca="1">POWER(10,H$2*'Mortality male'!$AH41+'Mortality male'!$AI41)</f>
        <v>8.8417038400345792E-4</v>
      </c>
      <c r="I41" s="4">
        <f ca="1">POWER(10,I$2*'Mortality male'!$AH41+'Mortality male'!$AI41)</f>
        <v>8.7391829024828093E-4</v>
      </c>
      <c r="J41" s="4">
        <f ca="1">POWER(10,J$2*'Mortality male'!$AH41+'Mortality male'!$AI41)</f>
        <v>8.6378507112210056E-4</v>
      </c>
      <c r="K41" s="4">
        <f ca="1">POWER(10,K$2*'Mortality male'!$AH41+'Mortality male'!$AI41)</f>
        <v>8.5376934825501184E-4</v>
      </c>
      <c r="L41" s="4">
        <f ca="1">POWER(10,L$2*'Mortality male'!$AH41+'Mortality male'!$AI41)</f>
        <v>8.4386975925953547E-4</v>
      </c>
      <c r="M41" s="4">
        <f ca="1">POWER(10,M$2*'Mortality male'!$AH41+'Mortality male'!$AI41)</f>
        <v>8.3408495754528462E-4</v>
      </c>
      <c r="N41" s="4">
        <f ca="1">POWER(10,N$2*'Mortality male'!$AH41+'Mortality male'!$AI41)</f>
        <v>8.2441361213579656E-4</v>
      </c>
      <c r="O41" s="4">
        <f ca="1">POWER(10,O$2*'Mortality male'!$AH41+'Mortality male'!$AI41)</f>
        <v>8.1485440748749053E-4</v>
      </c>
      <c r="P41" s="4">
        <f ca="1">POWER(10,P$2*'Mortality male'!$AH41+'Mortality male'!$AI41)</f>
        <v>8.0540604331072213E-4</v>
      </c>
      <c r="Q41" s="4">
        <f ca="1">POWER(10,Q$2*'Mortality male'!$AH41+'Mortality male'!$AI41)</f>
        <v>7.9606723439289769E-4</v>
      </c>
      <c r="R41" s="4">
        <f ca="1">POWER(10,R$2*'Mortality male'!$AH41+'Mortality male'!$AI41)</f>
        <v>7.8683671042367525E-4</v>
      </c>
      <c r="S41" s="4">
        <f ca="1">POWER(10,S$2*'Mortality male'!$AH41+'Mortality male'!$AI41)</f>
        <v>7.7771321582215613E-4</v>
      </c>
      <c r="T41" s="4">
        <f ca="1">POWER(10,T$2*'Mortality male'!$AH41+'Mortality male'!$AI41)</f>
        <v>7.6869550956609831E-4</v>
      </c>
      <c r="U41" s="4">
        <f ca="1">POWER(10,U$2*'Mortality male'!$AH41+'Mortality male'!$AI41)</f>
        <v>7.5978236502310741E-4</v>
      </c>
      <c r="V41" s="4">
        <f ca="1">POWER(10,V$2*'Mortality male'!$AH41+'Mortality male'!$AI41)</f>
        <v>7.5097256978378366E-4</v>
      </c>
      <c r="W41" s="4">
        <f ca="1">POWER(10,W$2*'Mortality male'!$AH41+'Mortality male'!$AI41)</f>
        <v>7.4226492549679798E-4</v>
      </c>
      <c r="X41" s="4">
        <f ca="1">POWER(10,X$2*'Mortality male'!$AH41+'Mortality male'!$AI41)</f>
        <v>7.3365824770590027E-4</v>
      </c>
      <c r="Y41" s="4">
        <f ca="1">POWER(10,Y$2*'Mortality male'!$AH41+'Mortality male'!$AI41)</f>
        <v>7.2515136568879082E-4</v>
      </c>
      <c r="Z41" s="4">
        <f ca="1">POWER(10,Z$2*'Mortality male'!$AH41+'Mortality male'!$AI41)</f>
        <v>7.1674312229787988E-4</v>
      </c>
      <c r="AA41" s="4">
        <f ca="1">POWER(10,AA$2*'Mortality male'!$AH41+'Mortality male'!$AI41)</f>
        <v>7.0843237380288453E-4</v>
      </c>
    </row>
    <row r="42" spans="1:27" x14ac:dyDescent="0.2">
      <c r="A42" s="1">
        <v>39</v>
      </c>
      <c r="B42" s="4">
        <f ca="1">POWER(10,B$2*'Mortality male'!$AH42+'Mortality male'!$AI42)</f>
        <v>1.166540930284011E-3</v>
      </c>
      <c r="C42" s="4">
        <f ca="1">POWER(10,C$2*'Mortality male'!$AH42+'Mortality male'!$AI42)</f>
        <v>1.1407341275390783E-3</v>
      </c>
      <c r="D42" s="4">
        <f ca="1">POWER(10,D$2*'Mortality male'!$AH42+'Mortality male'!$AI42)</f>
        <v>1.1154982358103195E-3</v>
      </c>
      <c r="E42" s="4">
        <f ca="1">POWER(10,E$2*'Mortality male'!$AH42+'Mortality male'!$AI42)</f>
        <v>1.0908206251182722E-3</v>
      </c>
      <c r="F42" s="4">
        <f ca="1">POWER(10,F$2*'Mortality male'!$AH42+'Mortality male'!$AI42)</f>
        <v>1.0666889448902356E-3</v>
      </c>
      <c r="G42" s="4">
        <f ca="1">POWER(10,G$2*'Mortality male'!$AH42+'Mortality male'!$AI42)</f>
        <v>1.0430911177790336E-3</v>
      </c>
      <c r="H42" s="4">
        <f ca="1">POWER(10,H$2*'Mortality male'!$AH42+'Mortality male'!$AI42)</f>
        <v>1.0200153336186188E-3</v>
      </c>
      <c r="I42" s="4">
        <f ca="1">POWER(10,I$2*'Mortality male'!$AH42+'Mortality male'!$AI42)</f>
        <v>9.9745004351337258E-4</v>
      </c>
      <c r="J42" s="4">
        <f ca="1">POWER(10,J$2*'Mortality male'!$AH42+'Mortality male'!$AI42)</f>
        <v>9.7538395405810945E-4</v>
      </c>
      <c r="K42" s="4">
        <f ca="1">POWER(10,K$2*'Mortality male'!$AH42+'Mortality male'!$AI42)</f>
        <v>9.5380602168600593E-4</v>
      </c>
      <c r="L42" s="4">
        <f ca="1">POWER(10,L$2*'Mortality male'!$AH42+'Mortality male'!$AI42)</f>
        <v>9.3270544714158248E-4</v>
      </c>
      <c r="M42" s="4">
        <f ca="1">POWER(10,M$2*'Mortality male'!$AH42+'Mortality male'!$AI42)</f>
        <v>9.1207167007587183E-4</v>
      </c>
      <c r="N42" s="4">
        <f ca="1">POWER(10,N$2*'Mortality male'!$AH42+'Mortality male'!$AI42)</f>
        <v>8.918943637612394E-4</v>
      </c>
      <c r="O42" s="4">
        <f ca="1">POWER(10,O$2*'Mortality male'!$AH42+'Mortality male'!$AI42)</f>
        <v>8.7216342992311026E-4</v>
      </c>
      <c r="P42" s="4">
        <f ca="1">POWER(10,P$2*'Mortality male'!$AH42+'Mortality male'!$AI42)</f>
        <v>8.5286899368597878E-4</v>
      </c>
      <c r="Q42" s="4">
        <f ca="1">POWER(10,Q$2*'Mortality male'!$AH42+'Mortality male'!$AI42)</f>
        <v>8.3400139863127937E-4</v>
      </c>
      <c r="R42" s="4">
        <f ca="1">POWER(10,R$2*'Mortality male'!$AH42+'Mortality male'!$AI42)</f>
        <v>8.1555120196459704E-4</v>
      </c>
      <c r="S42" s="4">
        <f ca="1">POWER(10,S$2*'Mortality male'!$AH42+'Mortality male'!$AI42)</f>
        <v>7.9750916978972174E-4</v>
      </c>
      <c r="T42" s="4">
        <f ca="1">POWER(10,T$2*'Mortality male'!$AH42+'Mortality male'!$AI42)</f>
        <v>7.7986627248732973E-4</v>
      </c>
      <c r="U42" s="4">
        <f ca="1">POWER(10,U$2*'Mortality male'!$AH42+'Mortality male'!$AI42)</f>
        <v>7.6261368019585004E-4</v>
      </c>
      <c r="V42" s="4">
        <f ca="1">POWER(10,V$2*'Mortality male'!$AH42+'Mortality male'!$AI42)</f>
        <v>7.4574275839235247E-4</v>
      </c>
      <c r="W42" s="4">
        <f ca="1">POWER(10,W$2*'Mortality male'!$AH42+'Mortality male'!$AI42)</f>
        <v>7.2924506357112764E-4</v>
      </c>
      <c r="X42" s="4">
        <f ca="1">POWER(10,X$2*'Mortality male'!$AH42+'Mortality male'!$AI42)</f>
        <v>7.1311233901793028E-4</v>
      </c>
      <c r="Y42" s="4">
        <f ca="1">POWER(10,Y$2*'Mortality male'!$AH42+'Mortality male'!$AI42)</f>
        <v>6.9733651067770044E-4</v>
      </c>
      <c r="Z42" s="4">
        <f ca="1">POWER(10,Z$2*'Mortality male'!$AH42+'Mortality male'!$AI42)</f>
        <v>6.8190968311364992E-4</v>
      </c>
      <c r="AA42" s="4">
        <f ca="1">POWER(10,AA$2*'Mortality male'!$AH42+'Mortality male'!$AI42)</f>
        <v>6.6682413555579857E-4</v>
      </c>
    </row>
    <row r="43" spans="1:27" x14ac:dyDescent="0.2">
      <c r="A43" s="1">
        <v>40</v>
      </c>
      <c r="B43" s="4">
        <f ca="1">POWER(10,B$2*'Mortality male'!$AH43+'Mortality male'!$AI43)</f>
        <v>1.3994844109373526E-3</v>
      </c>
      <c r="C43" s="4">
        <f ca="1">POWER(10,C$2*'Mortality male'!$AH43+'Mortality male'!$AI43)</f>
        <v>1.3603184780809862E-3</v>
      </c>
      <c r="D43" s="4">
        <f ca="1">POWER(10,D$2*'Mortality male'!$AH43+'Mortality male'!$AI43)</f>
        <v>1.3222486419617607E-3</v>
      </c>
      <c r="E43" s="4">
        <f ca="1">POWER(10,E$2*'Mortality male'!$AH43+'Mortality male'!$AI43)</f>
        <v>1.2852442272460502E-3</v>
      </c>
      <c r="F43" s="4">
        <f ca="1">POWER(10,F$2*'Mortality male'!$AH43+'Mortality male'!$AI43)</f>
        <v>1.249275417079286E-3</v>
      </c>
      <c r="G43" s="4">
        <f ca="1">POWER(10,G$2*'Mortality male'!$AH43+'Mortality male'!$AI43)</f>
        <v>1.2143132290605813E-3</v>
      </c>
      <c r="H43" s="4">
        <f ca="1">POWER(10,H$2*'Mortality male'!$AH43+'Mortality male'!$AI43)</f>
        <v>1.1803294918897394E-3</v>
      </c>
      <c r="I43" s="4">
        <f ca="1">POWER(10,I$2*'Mortality male'!$AH43+'Mortality male'!$AI43)</f>
        <v>1.1472968226678073E-3</v>
      </c>
      <c r="J43" s="4">
        <f ca="1">POWER(10,J$2*'Mortality male'!$AH43+'Mortality male'!$AI43)</f>
        <v>1.1151886048329025E-3</v>
      </c>
      <c r="K43" s="4">
        <f ca="1">POWER(10,K$2*'Mortality male'!$AH43+'Mortality male'!$AI43)</f>
        <v>1.0839789667135202E-3</v>
      </c>
      <c r="L43" s="4">
        <f ca="1">POWER(10,L$2*'Mortality male'!$AH43+'Mortality male'!$AI43)</f>
        <v>1.0536427606820571E-3</v>
      </c>
      <c r="M43" s="4">
        <f ca="1">POWER(10,M$2*'Mortality male'!$AH43+'Mortality male'!$AI43)</f>
        <v>1.0241555428917352E-3</v>
      </c>
      <c r="N43" s="4">
        <f ca="1">POWER(10,N$2*'Mortality male'!$AH43+'Mortality male'!$AI43)</f>
        <v>9.9549355358060873E-4</v>
      </c>
      <c r="O43" s="4">
        <f ca="1">POWER(10,O$2*'Mortality male'!$AH43+'Mortality male'!$AI43)</f>
        <v>9.6763369792678968E-4</v>
      </c>
      <c r="P43" s="4">
        <f ca="1">POWER(10,P$2*'Mortality male'!$AH43+'Mortality male'!$AI43)</f>
        <v>9.4055352743944943E-4</v>
      </c>
      <c r="Q43" s="4">
        <f ca="1">POWER(10,Q$2*'Mortality male'!$AH43+'Mortality male'!$AI43)</f>
        <v>9.1423122187061514E-4</v>
      </c>
      <c r="R43" s="4">
        <f ca="1">POWER(10,R$2*'Mortality male'!$AH43+'Mortality male'!$AI43)</f>
        <v>8.8864557163318477E-4</v>
      </c>
      <c r="S43" s="4">
        <f ca="1">POWER(10,S$2*'Mortality male'!$AH43+'Mortality male'!$AI43)</f>
        <v>8.6377596071098733E-4</v>
      </c>
      <c r="T43" s="4">
        <f ca="1">POWER(10,T$2*'Mortality male'!$AH43+'Mortality male'!$AI43)</f>
        <v>8.3960235004712014E-4</v>
      </c>
      <c r="U43" s="4">
        <f ca="1">POWER(10,U$2*'Mortality male'!$AH43+'Mortality male'!$AI43)</f>
        <v>8.1610526139718734E-4</v>
      </c>
      <c r="V43" s="4">
        <f ca="1">POWER(10,V$2*'Mortality male'!$AH43+'Mortality male'!$AI43)</f>
        <v>7.9326576163441269E-4</v>
      </c>
      <c r="W43" s="4">
        <f ca="1">POWER(10,W$2*'Mortality male'!$AH43+'Mortality male'!$AI43)</f>
        <v>7.7106544749399415E-4</v>
      </c>
      <c r="X43" s="4">
        <f ca="1">POWER(10,X$2*'Mortality male'!$AH43+'Mortality male'!$AI43)</f>
        <v>7.4948643074439886E-4</v>
      </c>
      <c r="Y43" s="4">
        <f ca="1">POWER(10,Y$2*'Mortality male'!$AH43+'Mortality male'!$AI43)</f>
        <v>7.2851132377365897E-4</v>
      </c>
      <c r="Z43" s="4">
        <f ca="1">POWER(10,Z$2*'Mortality male'!$AH43+'Mortality male'!$AI43)</f>
        <v>7.0812322557904542E-4</v>
      </c>
      <c r="AA43" s="4">
        <f ca="1">POWER(10,AA$2*'Mortality male'!$AH43+'Mortality male'!$AI43)</f>
        <v>6.8830570814883162E-4</v>
      </c>
    </row>
    <row r="44" spans="1:27" x14ac:dyDescent="0.2">
      <c r="A44" s="1">
        <v>41</v>
      </c>
      <c r="B44" s="4">
        <f ca="1">POWER(10,B$2*'Mortality male'!$AH44+'Mortality male'!$AI44)</f>
        <v>1.3088705657876242E-3</v>
      </c>
      <c r="C44" s="4">
        <f ca="1">POWER(10,C$2*'Mortality male'!$AH44+'Mortality male'!$AI44)</f>
        <v>1.2885336143675504E-3</v>
      </c>
      <c r="D44" s="4">
        <f ca="1">POWER(10,D$2*'Mortality male'!$AH44+'Mortality male'!$AI44)</f>
        <v>1.268512654156906E-3</v>
      </c>
      <c r="E44" s="4">
        <f ca="1">POWER(10,E$2*'Mortality male'!$AH44+'Mortality male'!$AI44)</f>
        <v>1.2488027753517286E-3</v>
      </c>
      <c r="F44" s="4">
        <f ca="1">POWER(10,F$2*'Mortality male'!$AH44+'Mortality male'!$AI44)</f>
        <v>1.2293991444355589E-3</v>
      </c>
      <c r="G44" s="4">
        <f ca="1">POWER(10,G$2*'Mortality male'!$AH44+'Mortality male'!$AI44)</f>
        <v>1.2102970029940834E-3</v>
      </c>
      <c r="H44" s="4">
        <f ca="1">POWER(10,H$2*'Mortality male'!$AH44+'Mortality male'!$AI44)</f>
        <v>1.1914916665481986E-3</v>
      </c>
      <c r="I44" s="4">
        <f ca="1">POWER(10,I$2*'Mortality male'!$AH44+'Mortality male'!$AI44)</f>
        <v>1.1729785234052539E-3</v>
      </c>
      <c r="J44" s="4">
        <f ca="1">POWER(10,J$2*'Mortality male'!$AH44+'Mortality male'!$AI44)</f>
        <v>1.1547530335280932E-3</v>
      </c>
      <c r="K44" s="4">
        <f ca="1">POWER(10,K$2*'Mortality male'!$AH44+'Mortality male'!$AI44)</f>
        <v>1.1368107274216739E-3</v>
      </c>
      <c r="L44" s="4">
        <f ca="1">POWER(10,L$2*'Mortality male'!$AH44+'Mortality male'!$AI44)</f>
        <v>1.1191472050370334E-3</v>
      </c>
      <c r="M44" s="4">
        <f ca="1">POWER(10,M$2*'Mortality male'!$AH44+'Mortality male'!$AI44)</f>
        <v>1.1017581346922103E-3</v>
      </c>
      <c r="N44" s="4">
        <f ca="1">POWER(10,N$2*'Mortality male'!$AH44+'Mortality male'!$AI44)</f>
        <v>1.0846392520100074E-3</v>
      </c>
      <c r="O44" s="4">
        <f ca="1">POWER(10,O$2*'Mortality male'!$AH44+'Mortality male'!$AI44)</f>
        <v>1.0677863588722106E-3</v>
      </c>
      <c r="P44" s="4">
        <f ca="1">POWER(10,P$2*'Mortality male'!$AH44+'Mortality male'!$AI44)</f>
        <v>1.0511953223900552E-3</v>
      </c>
      <c r="Q44" s="4">
        <f ca="1">POWER(10,Q$2*'Mortality male'!$AH44+'Mortality male'!$AI44)</f>
        <v>1.0348620738907348E-3</v>
      </c>
      <c r="R44" s="4">
        <f ca="1">POWER(10,R$2*'Mortality male'!$AH44+'Mortality male'!$AI44)</f>
        <v>1.0187826079196118E-3</v>
      </c>
      <c r="S44" s="4">
        <f ca="1">POWER(10,S$2*'Mortality male'!$AH44+'Mortality male'!$AI44)</f>
        <v>1.0029529812579337E-3</v>
      </c>
      <c r="T44" s="4">
        <f ca="1">POWER(10,T$2*'Mortality male'!$AH44+'Mortality male'!$AI44)</f>
        <v>9.8736931195585794E-4</v>
      </c>
      <c r="U44" s="4">
        <f ca="1">POWER(10,U$2*'Mortality male'!$AH44+'Mortality male'!$AI44)</f>
        <v>9.7202777838043171E-4</v>
      </c>
      <c r="V44" s="4">
        <f ca="1">POWER(10,V$2*'Mortality male'!$AH44+'Mortality male'!$AI44)</f>
        <v>9.569246182784322E-4</v>
      </c>
      <c r="W44" s="4">
        <f ca="1">POWER(10,W$2*'Mortality male'!$AH44+'Mortality male'!$AI44)</f>
        <v>9.4205612785372406E-4</v>
      </c>
      <c r="X44" s="4">
        <f ca="1">POWER(10,X$2*'Mortality male'!$AH44+'Mortality male'!$AI44)</f>
        <v>9.274186608589528E-4</v>
      </c>
      <c r="Y44" s="4">
        <f ca="1">POWER(10,Y$2*'Mortality male'!$AH44+'Mortality male'!$AI44)</f>
        <v>9.1300862770138922E-4</v>
      </c>
      <c r="Z44" s="4">
        <f ca="1">POWER(10,Z$2*'Mortality male'!$AH44+'Mortality male'!$AI44)</f>
        <v>8.9882249456263007E-4</v>
      </c>
      <c r="AA44" s="4">
        <f ca="1">POWER(10,AA$2*'Mortality male'!$AH44+'Mortality male'!$AI44)</f>
        <v>8.8485678253197558E-4</v>
      </c>
    </row>
    <row r="45" spans="1:27" x14ac:dyDescent="0.2">
      <c r="A45" s="1">
        <v>42</v>
      </c>
      <c r="B45" s="4">
        <f ca="1">POWER(10,B$2*'Mortality male'!$AH45+'Mortality male'!$AI45)</f>
        <v>1.1594913382599677E-3</v>
      </c>
      <c r="C45" s="4">
        <f ca="1">POWER(10,C$2*'Mortality male'!$AH45+'Mortality male'!$AI45)</f>
        <v>1.1570357572654221E-3</v>
      </c>
      <c r="D45" s="4">
        <f ca="1">POWER(10,D$2*'Mortality male'!$AH45+'Mortality male'!$AI45)</f>
        <v>1.1545853767219898E-3</v>
      </c>
      <c r="E45" s="4">
        <f ca="1">POWER(10,E$2*'Mortality male'!$AH45+'Mortality male'!$AI45)</f>
        <v>1.1521401856161102E-3</v>
      </c>
      <c r="F45" s="4">
        <f ca="1">POWER(10,F$2*'Mortality male'!$AH45+'Mortality male'!$AI45)</f>
        <v>1.1497001729575459E-3</v>
      </c>
      <c r="G45" s="4">
        <f ca="1">POWER(10,G$2*'Mortality male'!$AH45+'Mortality male'!$AI45)</f>
        <v>1.1472653277793345E-3</v>
      </c>
      <c r="H45" s="4">
        <f ca="1">POWER(10,H$2*'Mortality male'!$AH45+'Mortality male'!$AI45)</f>
        <v>1.1448356391377432E-3</v>
      </c>
      <c r="I45" s="4">
        <f ca="1">POWER(10,I$2*'Mortality male'!$AH45+'Mortality male'!$AI45)</f>
        <v>1.1424110961122105E-3</v>
      </c>
      <c r="J45" s="4">
        <f ca="1">POWER(10,J$2*'Mortality male'!$AH45+'Mortality male'!$AI45)</f>
        <v>1.139991687805305E-3</v>
      </c>
      <c r="K45" s="4">
        <f ca="1">POWER(10,K$2*'Mortality male'!$AH45+'Mortality male'!$AI45)</f>
        <v>1.1375774033426755E-3</v>
      </c>
      <c r="L45" s="4">
        <f ca="1">POWER(10,L$2*'Mortality male'!$AH45+'Mortality male'!$AI45)</f>
        <v>1.1351682318730002E-3</v>
      </c>
      <c r="M45" s="4">
        <f ca="1">POWER(10,M$2*'Mortality male'!$AH45+'Mortality male'!$AI45)</f>
        <v>1.1327641625679364E-3</v>
      </c>
      <c r="N45" s="4">
        <f ca="1">POWER(10,N$2*'Mortality male'!$AH45+'Mortality male'!$AI45)</f>
        <v>1.1303651846220739E-3</v>
      </c>
      <c r="O45" s="4">
        <f ca="1">POWER(10,O$2*'Mortality male'!$AH45+'Mortality male'!$AI45)</f>
        <v>1.1279712872528903E-3</v>
      </c>
      <c r="P45" s="4">
        <f ca="1">POWER(10,P$2*'Mortality male'!$AH45+'Mortality male'!$AI45)</f>
        <v>1.1255824597006926E-3</v>
      </c>
      <c r="Q45" s="4">
        <f ca="1">POWER(10,Q$2*'Mortality male'!$AH45+'Mortality male'!$AI45)</f>
        <v>1.1231986912285771E-3</v>
      </c>
      <c r="R45" s="4">
        <f ca="1">POWER(10,R$2*'Mortality male'!$AH45+'Mortality male'!$AI45)</f>
        <v>1.1208199711223812E-3</v>
      </c>
      <c r="S45" s="4">
        <f ca="1">POWER(10,S$2*'Mortality male'!$AH45+'Mortality male'!$AI45)</f>
        <v>1.1184462886906321E-3</v>
      </c>
      <c r="T45" s="4">
        <f ca="1">POWER(10,T$2*'Mortality male'!$AH45+'Mortality male'!$AI45)</f>
        <v>1.1160776332644945E-3</v>
      </c>
      <c r="U45" s="4">
        <f ca="1">POWER(10,U$2*'Mortality male'!$AH45+'Mortality male'!$AI45)</f>
        <v>1.113713994197734E-3</v>
      </c>
      <c r="V45" s="4">
        <f ca="1">POWER(10,V$2*'Mortality male'!$AH45+'Mortality male'!$AI45)</f>
        <v>1.1113553608666624E-3</v>
      </c>
      <c r="W45" s="4">
        <f ca="1">POWER(10,W$2*'Mortality male'!$AH45+'Mortality male'!$AI45)</f>
        <v>1.1090017226700847E-3</v>
      </c>
      <c r="X45" s="4">
        <f ca="1">POWER(10,X$2*'Mortality male'!$AH45+'Mortality male'!$AI45)</f>
        <v>1.1066530690292619E-3</v>
      </c>
      <c r="Y45" s="4">
        <f ca="1">POWER(10,Y$2*'Mortality male'!$AH45+'Mortality male'!$AI45)</f>
        <v>1.1043093893878591E-3</v>
      </c>
      <c r="Z45" s="4">
        <f ca="1">POWER(10,Z$2*'Mortality male'!$AH45+'Mortality male'!$AI45)</f>
        <v>1.1019706732118958E-3</v>
      </c>
      <c r="AA45" s="4">
        <f ca="1">POWER(10,AA$2*'Mortality male'!$AH45+'Mortality male'!$AI45)</f>
        <v>1.0996369099897001E-3</v>
      </c>
    </row>
    <row r="46" spans="1:27" x14ac:dyDescent="0.2">
      <c r="A46" s="1">
        <v>43</v>
      </c>
      <c r="B46" s="4">
        <f ca="1">POWER(10,B$2*'Mortality male'!$AH46+'Mortality male'!$AI46)</f>
        <v>1.2592503248124605E-3</v>
      </c>
      <c r="C46" s="4">
        <f ca="1">POWER(10,C$2*'Mortality male'!$AH46+'Mortality male'!$AI46)</f>
        <v>1.2589450651124743E-3</v>
      </c>
      <c r="D46" s="4">
        <f ca="1">POWER(10,D$2*'Mortality male'!$AH46+'Mortality male'!$AI46)</f>
        <v>1.2586398794116615E-3</v>
      </c>
      <c r="E46" s="4">
        <f ca="1">POWER(10,E$2*'Mortality male'!$AH46+'Mortality male'!$AI46)</f>
        <v>1.2583347676920868E-3</v>
      </c>
      <c r="F46" s="4">
        <f ca="1">POWER(10,F$2*'Mortality male'!$AH46+'Mortality male'!$AI46)</f>
        <v>1.2580297299358131E-3</v>
      </c>
      <c r="G46" s="4">
        <f ca="1">POWER(10,G$2*'Mortality male'!$AH46+'Mortality male'!$AI46)</f>
        <v>1.2577247661249105E-3</v>
      </c>
      <c r="H46" s="4">
        <f ca="1">POWER(10,H$2*'Mortality male'!$AH46+'Mortality male'!$AI46)</f>
        <v>1.2574198762414558E-3</v>
      </c>
      <c r="I46" s="4">
        <f ca="1">POWER(10,I$2*'Mortality male'!$AH46+'Mortality male'!$AI46)</f>
        <v>1.2571150602675278E-3</v>
      </c>
      <c r="J46" s="4">
        <f ca="1">POWER(10,J$2*'Mortality male'!$AH46+'Mortality male'!$AI46)</f>
        <v>1.256810318185207E-3</v>
      </c>
      <c r="K46" s="4">
        <f ca="1">POWER(10,K$2*'Mortality male'!$AH46+'Mortality male'!$AI46)</f>
        <v>1.2565056499765838E-3</v>
      </c>
      <c r="L46" s="4">
        <f ca="1">POWER(10,L$2*'Mortality male'!$AH46+'Mortality male'!$AI46)</f>
        <v>1.2562010556237495E-3</v>
      </c>
      <c r="M46" s="4">
        <f ca="1">POWER(10,M$2*'Mortality male'!$AH46+'Mortality male'!$AI46)</f>
        <v>1.2558965351087991E-3</v>
      </c>
      <c r="N46" s="4">
        <f ca="1">POWER(10,N$2*'Mortality male'!$AH46+'Mortality male'!$AI46)</f>
        <v>1.2555920884138366E-3</v>
      </c>
      <c r="O46" s="4">
        <f ca="1">POWER(10,O$2*'Mortality male'!$AH46+'Mortality male'!$AI46)</f>
        <v>1.2552877155209629E-3</v>
      </c>
      <c r="P46" s="4">
        <f ca="1">POWER(10,P$2*'Mortality male'!$AH46+'Mortality male'!$AI46)</f>
        <v>1.2549834164122902E-3</v>
      </c>
      <c r="Q46" s="4">
        <f ca="1">POWER(10,Q$2*'Mortality male'!$AH46+'Mortality male'!$AI46)</f>
        <v>1.2546791910699312E-3</v>
      </c>
      <c r="R46" s="4">
        <f ca="1">POWER(10,R$2*'Mortality male'!$AH46+'Mortality male'!$AI46)</f>
        <v>1.2543750394760033E-3</v>
      </c>
      <c r="S46" s="4">
        <f ca="1">POWER(10,S$2*'Mortality male'!$AH46+'Mortality male'!$AI46)</f>
        <v>1.2540709616126312E-3</v>
      </c>
      <c r="T46" s="4">
        <f ca="1">POWER(10,T$2*'Mortality male'!$AH46+'Mortality male'!$AI46)</f>
        <v>1.2537669574619395E-3</v>
      </c>
      <c r="U46" s="4">
        <f ca="1">POWER(10,U$2*'Mortality male'!$AH46+'Mortality male'!$AI46)</f>
        <v>1.2534630270060582E-3</v>
      </c>
      <c r="V46" s="4">
        <f ca="1">POWER(10,V$2*'Mortality male'!$AH46+'Mortality male'!$AI46)</f>
        <v>1.2531591702271256E-3</v>
      </c>
      <c r="W46" s="4">
        <f ca="1">POWER(10,W$2*'Mortality male'!$AH46+'Mortality male'!$AI46)</f>
        <v>1.2528553871072809E-3</v>
      </c>
      <c r="X46" s="4">
        <f ca="1">POWER(10,X$2*'Mortality male'!$AH46+'Mortality male'!$AI46)</f>
        <v>1.252551677628665E-3</v>
      </c>
      <c r="Y46" s="4">
        <f ca="1">POWER(10,Y$2*'Mortality male'!$AH46+'Mortality male'!$AI46)</f>
        <v>1.2522480417734294E-3</v>
      </c>
      <c r="Z46" s="4">
        <f ca="1">POWER(10,Z$2*'Mortality male'!$AH46+'Mortality male'!$AI46)</f>
        <v>1.2519444795237257E-3</v>
      </c>
      <c r="AA46" s="4">
        <f ca="1">POWER(10,AA$2*'Mortality male'!$AH46+'Mortality male'!$AI46)</f>
        <v>1.2516409908617102E-3</v>
      </c>
    </row>
    <row r="47" spans="1:27" x14ac:dyDescent="0.2">
      <c r="A47" s="1">
        <v>44</v>
      </c>
      <c r="B47" s="4">
        <f ca="1">POWER(10,B$2*'Mortality male'!$AH47+'Mortality male'!$AI47)</f>
        <v>1.3891056365559907E-3</v>
      </c>
      <c r="C47" s="4">
        <f ca="1">POWER(10,C$2*'Mortality male'!$AH47+'Mortality male'!$AI47)</f>
        <v>1.3873833708233907E-3</v>
      </c>
      <c r="D47" s="4">
        <f ca="1">POWER(10,D$2*'Mortality male'!$AH47+'Mortality male'!$AI47)</f>
        <v>1.3856632404210135E-3</v>
      </c>
      <c r="E47" s="4">
        <f ca="1">POWER(10,E$2*'Mortality male'!$AH47+'Mortality male'!$AI47)</f>
        <v>1.3839452427014034E-3</v>
      </c>
      <c r="F47" s="4">
        <f ca="1">POWER(10,F$2*'Mortality male'!$AH47+'Mortality male'!$AI47)</f>
        <v>1.3822293750203733E-3</v>
      </c>
      <c r="G47" s="4">
        <f ca="1">POWER(10,G$2*'Mortality male'!$AH47+'Mortality male'!$AI47)</f>
        <v>1.3805156347370248E-3</v>
      </c>
      <c r="H47" s="4">
        <f ca="1">POWER(10,H$2*'Mortality male'!$AH47+'Mortality male'!$AI47)</f>
        <v>1.378804019213728E-3</v>
      </c>
      <c r="I47" s="4">
        <f ca="1">POWER(10,I$2*'Mortality male'!$AH47+'Mortality male'!$AI47)</f>
        <v>1.3770945258161245E-3</v>
      </c>
      <c r="J47" s="4">
        <f ca="1">POWER(10,J$2*'Mortality male'!$AH47+'Mortality male'!$AI47)</f>
        <v>1.3753871519131254E-3</v>
      </c>
      <c r="K47" s="4">
        <f ca="1">POWER(10,K$2*'Mortality male'!$AH47+'Mortality male'!$AI47)</f>
        <v>1.3736818948768958E-3</v>
      </c>
      <c r="L47" s="4">
        <f ca="1">POWER(10,L$2*'Mortality male'!$AH47+'Mortality male'!$AI47)</f>
        <v>1.3719787520828706E-3</v>
      </c>
      <c r="M47" s="4">
        <f ca="1">POWER(10,M$2*'Mortality male'!$AH47+'Mortality male'!$AI47)</f>
        <v>1.3702777209097284E-3</v>
      </c>
      <c r="N47" s="4">
        <f ca="1">POWER(10,N$2*'Mortality male'!$AH47+'Mortality male'!$AI47)</f>
        <v>1.3685787987394011E-3</v>
      </c>
      <c r="O47" s="4">
        <f ca="1">POWER(10,O$2*'Mortality male'!$AH47+'Mortality male'!$AI47)</f>
        <v>1.3668819829570696E-3</v>
      </c>
      <c r="P47" s="4">
        <f ca="1">POWER(10,P$2*'Mortality male'!$AH47+'Mortality male'!$AI47)</f>
        <v>1.3651872709511534E-3</v>
      </c>
      <c r="Q47" s="4">
        <f ca="1">POWER(10,Q$2*'Mortality male'!$AH47+'Mortality male'!$AI47)</f>
        <v>1.3634946601133111E-3</v>
      </c>
      <c r="R47" s="4">
        <f ca="1">POWER(10,R$2*'Mortality male'!$AH47+'Mortality male'!$AI47)</f>
        <v>1.3618041478384332E-3</v>
      </c>
      <c r="S47" s="4">
        <f ca="1">POWER(10,S$2*'Mortality male'!$AH47+'Mortality male'!$AI47)</f>
        <v>1.360115731524646E-3</v>
      </c>
      <c r="T47" s="4">
        <f ca="1">POWER(10,T$2*'Mortality male'!$AH47+'Mortality male'!$AI47)</f>
        <v>1.3584294085732928E-3</v>
      </c>
      <c r="U47" s="4">
        <f ca="1">POWER(10,U$2*'Mortality male'!$AH47+'Mortality male'!$AI47)</f>
        <v>1.356745176388947E-3</v>
      </c>
      <c r="V47" s="4">
        <f ca="1">POWER(10,V$2*'Mortality male'!$AH47+'Mortality male'!$AI47)</f>
        <v>1.355063032379394E-3</v>
      </c>
      <c r="W47" s="4">
        <f ca="1">POWER(10,W$2*'Mortality male'!$AH47+'Mortality male'!$AI47)</f>
        <v>1.3533829739556388E-3</v>
      </c>
      <c r="X47" s="4">
        <f ca="1">POWER(10,X$2*'Mortality male'!$AH47+'Mortality male'!$AI47)</f>
        <v>1.3517049985318924E-3</v>
      </c>
      <c r="Y47" s="4">
        <f ca="1">POWER(10,Y$2*'Mortality male'!$AH47+'Mortality male'!$AI47)</f>
        <v>1.3500291035255683E-3</v>
      </c>
      <c r="Z47" s="4">
        <f ca="1">POWER(10,Z$2*'Mortality male'!$AH47+'Mortality male'!$AI47)</f>
        <v>1.3483552863572934E-3</v>
      </c>
      <c r="AA47" s="4">
        <f ca="1">POWER(10,AA$2*'Mortality male'!$AH47+'Mortality male'!$AI47)</f>
        <v>1.3466835444508804E-3</v>
      </c>
    </row>
    <row r="48" spans="1:27" x14ac:dyDescent="0.2">
      <c r="A48" s="1">
        <v>45</v>
      </c>
      <c r="B48" s="4">
        <f ca="1">POWER(10,B$2*'Mortality male'!$AH48+'Mortality male'!$AI48)</f>
        <v>1.5972669795863567E-3</v>
      </c>
      <c r="C48" s="4">
        <f ca="1">POWER(10,C$2*'Mortality male'!$AH48+'Mortality male'!$AI48)</f>
        <v>1.5859424462288205E-3</v>
      </c>
      <c r="D48" s="4">
        <f ca="1">POWER(10,D$2*'Mortality male'!$AH48+'Mortality male'!$AI48)</f>
        <v>1.5746982031780395E-3</v>
      </c>
      <c r="E48" s="4">
        <f ca="1">POWER(10,E$2*'Mortality male'!$AH48+'Mortality male'!$AI48)</f>
        <v>1.5635336811802424E-3</v>
      </c>
      <c r="F48" s="4">
        <f ca="1">POWER(10,F$2*'Mortality male'!$AH48+'Mortality male'!$AI48)</f>
        <v>1.5524483150176319E-3</v>
      </c>
      <c r="G48" s="4">
        <f ca="1">POWER(10,G$2*'Mortality male'!$AH48+'Mortality male'!$AI48)</f>
        <v>1.5414415434797716E-3</v>
      </c>
      <c r="H48" s="4">
        <f ca="1">POWER(10,H$2*'Mortality male'!$AH48+'Mortality male'!$AI48)</f>
        <v>1.5305128093351806E-3</v>
      </c>
      <c r="I48" s="4">
        <f ca="1">POWER(10,I$2*'Mortality male'!$AH48+'Mortality male'!$AI48)</f>
        <v>1.5196615593031154E-3</v>
      </c>
      <c r="J48" s="4">
        <f ca="1">POWER(10,J$2*'Mortality male'!$AH48+'Mortality male'!$AI48)</f>
        <v>1.5088872440255563E-3</v>
      </c>
      <c r="K48" s="4">
        <f ca="1">POWER(10,K$2*'Mortality male'!$AH48+'Mortality male'!$AI48)</f>
        <v>1.4981893180394082E-3</v>
      </c>
      <c r="L48" s="4">
        <f ca="1">POWER(10,L$2*'Mortality male'!$AH48+'Mortality male'!$AI48)</f>
        <v>1.4875672397488772E-3</v>
      </c>
      <c r="M48" s="4">
        <f ca="1">POWER(10,M$2*'Mortality male'!$AH48+'Mortality male'!$AI48)</f>
        <v>1.4770204713980526E-3</v>
      </c>
      <c r="N48" s="4">
        <f ca="1">POWER(10,N$2*'Mortality male'!$AH48+'Mortality male'!$AI48)</f>
        <v>1.4665484790436854E-3</v>
      </c>
      <c r="O48" s="4">
        <f ca="1">POWER(10,O$2*'Mortality male'!$AH48+'Mortality male'!$AI48)</f>
        <v>1.4561507325281469E-3</v>
      </c>
      <c r="P48" s="4">
        <f ca="1">POWER(10,P$2*'Mortality male'!$AH48+'Mortality male'!$AI48)</f>
        <v>1.445826705452604E-3</v>
      </c>
      <c r="Q48" s="4">
        <f ca="1">POWER(10,Q$2*'Mortality male'!$AH48+'Mortality male'!$AI48)</f>
        <v>1.435575875150359E-3</v>
      </c>
      <c r="R48" s="4">
        <f ca="1">POWER(10,R$2*'Mortality male'!$AH48+'Mortality male'!$AI48)</f>
        <v>1.4253977226603922E-3</v>
      </c>
      <c r="S48" s="4">
        <f ca="1">POWER(10,S$2*'Mortality male'!$AH48+'Mortality male'!$AI48)</f>
        <v>1.4152917327010866E-3</v>
      </c>
      <c r="T48" s="4">
        <f ca="1">POWER(10,T$2*'Mortality male'!$AH48+'Mortality male'!$AI48)</f>
        <v>1.4052573936441509E-3</v>
      </c>
      <c r="U48" s="4">
        <f ca="1">POWER(10,U$2*'Mortality male'!$AH48+'Mortality male'!$AI48)</f>
        <v>1.3952941974886936E-3</v>
      </c>
      <c r="V48" s="4">
        <f ca="1">POWER(10,V$2*'Mortality male'!$AH48+'Mortality male'!$AI48)</f>
        <v>1.3854016398355368E-3</v>
      </c>
      <c r="W48" s="4">
        <f ca="1">POWER(10,W$2*'Mortality male'!$AH48+'Mortality male'!$AI48)</f>
        <v>1.3755792198616576E-3</v>
      </c>
      <c r="X48" s="4">
        <f ca="1">POWER(10,X$2*'Mortality male'!$AH48+'Mortality male'!$AI48)</f>
        <v>1.3658264402948404E-3</v>
      </c>
      <c r="Y48" s="4">
        <f ca="1">POWER(10,Y$2*'Mortality male'!$AH48+'Mortality male'!$AI48)</f>
        <v>1.3561428073885057E-3</v>
      </c>
      <c r="Z48" s="4">
        <f ca="1">POWER(10,Z$2*'Mortality male'!$AH48+'Mortality male'!$AI48)</f>
        <v>1.3465278308967016E-3</v>
      </c>
      <c r="AA48" s="4">
        <f ca="1">POWER(10,AA$2*'Mortality male'!$AH48+'Mortality male'!$AI48)</f>
        <v>1.3369810240492993E-3</v>
      </c>
    </row>
    <row r="49" spans="1:27" x14ac:dyDescent="0.2">
      <c r="A49" s="1">
        <v>46</v>
      </c>
      <c r="B49" s="4">
        <f ca="1">POWER(10,B$2*'Mortality male'!$AH49+'Mortality male'!$AI49)</f>
        <v>2.1496410950587724E-3</v>
      </c>
      <c r="C49" s="4">
        <f ca="1">POWER(10,C$2*'Mortality male'!$AH49+'Mortality male'!$AI49)</f>
        <v>2.1116876573460896E-3</v>
      </c>
      <c r="D49" s="4">
        <f ca="1">POWER(10,D$2*'Mortality male'!$AH49+'Mortality male'!$AI49)</f>
        <v>2.0744043144866938E-3</v>
      </c>
      <c r="E49" s="4">
        <f ca="1">POWER(10,E$2*'Mortality male'!$AH49+'Mortality male'!$AI49)</f>
        <v>2.0377792354808241E-3</v>
      </c>
      <c r="F49" s="4">
        <f ca="1">POWER(10,F$2*'Mortality male'!$AH49+'Mortality male'!$AI49)</f>
        <v>2.0018007982134131E-3</v>
      </c>
      <c r="G49" s="4">
        <f ca="1">POWER(10,G$2*'Mortality male'!$AH49+'Mortality male'!$AI49)</f>
        <v>1.9664575857660763E-3</v>
      </c>
      <c r="H49" s="4">
        <f ca="1">POWER(10,H$2*'Mortality male'!$AH49+'Mortality male'!$AI49)</f>
        <v>1.931738382794212E-3</v>
      </c>
      <c r="I49" s="4">
        <f ca="1">POWER(10,I$2*'Mortality male'!$AH49+'Mortality male'!$AI49)</f>
        <v>1.8976321719680873E-3</v>
      </c>
      <c r="J49" s="4">
        <f ca="1">POWER(10,J$2*'Mortality male'!$AH49+'Mortality male'!$AI49)</f>
        <v>1.864128130476731E-3</v>
      </c>
      <c r="K49" s="4">
        <f ca="1">POWER(10,K$2*'Mortality male'!$AH49+'Mortality male'!$AI49)</f>
        <v>1.8312156265935784E-3</v>
      </c>
      <c r="L49" s="4">
        <f ca="1">POWER(10,L$2*'Mortality male'!$AH49+'Mortality male'!$AI49)</f>
        <v>1.7988842163027313E-3</v>
      </c>
      <c r="M49" s="4">
        <f ca="1">POWER(10,M$2*'Mortality male'!$AH49+'Mortality male'!$AI49)</f>
        <v>1.7671236399848019E-3</v>
      </c>
      <c r="N49" s="4">
        <f ca="1">POWER(10,N$2*'Mortality male'!$AH49+'Mortality male'!$AI49)</f>
        <v>1.7359238191612524E-3</v>
      </c>
      <c r="O49" s="4">
        <f ca="1">POWER(10,O$2*'Mortality male'!$AH49+'Mortality male'!$AI49)</f>
        <v>1.7052748532962324E-3</v>
      </c>
      <c r="P49" s="4">
        <f ca="1">POWER(10,P$2*'Mortality male'!$AH49+'Mortality male'!$AI49)</f>
        <v>1.6751670166548743E-3</v>
      </c>
      <c r="Q49" s="4">
        <f ca="1">POWER(10,Q$2*'Mortality male'!$AH49+'Mortality male'!$AI49)</f>
        <v>1.6455907552170486E-3</v>
      </c>
      <c r="R49" s="4">
        <f ca="1">POWER(10,R$2*'Mortality male'!$AH49+'Mortality male'!$AI49)</f>
        <v>1.6165366836456327E-3</v>
      </c>
      <c r="S49" s="4">
        <f ca="1">POWER(10,S$2*'Mortality male'!$AH49+'Mortality male'!$AI49)</f>
        <v>1.5879955823082737E-3</v>
      </c>
      <c r="T49" s="4">
        <f ca="1">POWER(10,T$2*'Mortality male'!$AH49+'Mortality male'!$AI49)</f>
        <v>1.559958394351786E-3</v>
      </c>
      <c r="U49" s="4">
        <f ca="1">POWER(10,U$2*'Mortality male'!$AH49+'Mortality male'!$AI49)</f>
        <v>1.5324162228281303E-3</v>
      </c>
      <c r="V49" s="4">
        <f ca="1">POWER(10,V$2*'Mortality male'!$AH49+'Mortality male'!$AI49)</f>
        <v>1.5053603278712003E-3</v>
      </c>
      <c r="W49" s="4">
        <f ca="1">POWER(10,W$2*'Mortality male'!$AH49+'Mortality male'!$AI49)</f>
        <v>1.4787821239234194E-3</v>
      </c>
      <c r="X49" s="4">
        <f ca="1">POWER(10,X$2*'Mortality male'!$AH49+'Mortality male'!$AI49)</f>
        <v>1.4526731770113212E-3</v>
      </c>
      <c r="Y49" s="4">
        <f ca="1">POWER(10,Y$2*'Mortality male'!$AH49+'Mortality male'!$AI49)</f>
        <v>1.427025202069217E-3</v>
      </c>
      <c r="Z49" s="4">
        <f ca="1">POWER(10,Z$2*'Mortality male'!$AH49+'Mortality male'!$AI49)</f>
        <v>1.4018300603101321E-3</v>
      </c>
      <c r="AA49" s="4">
        <f ca="1">POWER(10,AA$2*'Mortality male'!$AH49+'Mortality male'!$AI49)</f>
        <v>1.377079756643141E-3</v>
      </c>
    </row>
    <row r="50" spans="1:27" x14ac:dyDescent="0.2">
      <c r="A50" s="1">
        <v>47</v>
      </c>
      <c r="B50" s="4">
        <f ca="1">POWER(10,B$2*'Mortality male'!$AH50+'Mortality male'!$AI50)</f>
        <v>2.3427979369831618E-3</v>
      </c>
      <c r="C50" s="4">
        <f ca="1">POWER(10,C$2*'Mortality male'!$AH50+'Mortality male'!$AI50)</f>
        <v>2.3059950771891031E-3</v>
      </c>
      <c r="D50" s="4">
        <f ca="1">POWER(10,D$2*'Mortality male'!$AH50+'Mortality male'!$AI50)</f>
        <v>2.269770351116114E-3</v>
      </c>
      <c r="E50" s="4">
        <f ca="1">POWER(10,E$2*'Mortality male'!$AH50+'Mortality male'!$AI50)</f>
        <v>2.2341146768993345E-3</v>
      </c>
      <c r="F50" s="4">
        <f ca="1">POWER(10,F$2*'Mortality male'!$AH50+'Mortality male'!$AI50)</f>
        <v>2.1990191153402989E-3</v>
      </c>
      <c r="G50" s="4">
        <f ca="1">POWER(10,G$2*'Mortality male'!$AH50+'Mortality male'!$AI50)</f>
        <v>2.1644748676658541E-3</v>
      </c>
      <c r="H50" s="4">
        <f ca="1">POWER(10,H$2*'Mortality male'!$AH50+'Mortality male'!$AI50)</f>
        <v>2.1304732733221938E-3</v>
      </c>
      <c r="I50" s="4">
        <f ca="1">POWER(10,I$2*'Mortality male'!$AH50+'Mortality male'!$AI50)</f>
        <v>2.0970058078035791E-3</v>
      </c>
      <c r="J50" s="4">
        <f ca="1">POWER(10,J$2*'Mortality male'!$AH50+'Mortality male'!$AI50)</f>
        <v>2.0640640805151809E-3</v>
      </c>
      <c r="K50" s="4">
        <f ca="1">POWER(10,K$2*'Mortality male'!$AH50+'Mortality male'!$AI50)</f>
        <v>2.0316398326694829E-3</v>
      </c>
      <c r="L50" s="4">
        <f ca="1">POWER(10,L$2*'Mortality male'!$AH50+'Mortality male'!$AI50)</f>
        <v>1.9997249352156966E-3</v>
      </c>
      <c r="M50" s="4">
        <f ca="1">POWER(10,M$2*'Mortality male'!$AH50+'Mortality male'!$AI50)</f>
        <v>1.968311386801788E-3</v>
      </c>
      <c r="N50" s="4">
        <f ca="1">POWER(10,N$2*'Mortality male'!$AH50+'Mortality male'!$AI50)</f>
        <v>1.9373913117684319E-3</v>
      </c>
      <c r="O50" s="4">
        <f ca="1">POWER(10,O$2*'Mortality male'!$AH50+'Mortality male'!$AI50)</f>
        <v>1.9069569581745165E-3</v>
      </c>
      <c r="P50" s="4">
        <f ca="1">POWER(10,P$2*'Mortality male'!$AH50+'Mortality male'!$AI50)</f>
        <v>1.8770006958536718E-3</v>
      </c>
      <c r="Q50" s="4">
        <f ca="1">POWER(10,Q$2*'Mortality male'!$AH50+'Mortality male'!$AI50)</f>
        <v>1.8475150145013197E-3</v>
      </c>
      <c r="R50" s="4">
        <f ca="1">POWER(10,R$2*'Mortality male'!$AH50+'Mortality male'!$AI50)</f>
        <v>1.8184925217917406E-3</v>
      </c>
      <c r="S50" s="4">
        <f ca="1">POWER(10,S$2*'Mortality male'!$AH50+'Mortality male'!$AI50)</f>
        <v>1.7899259415248029E-3</v>
      </c>
      <c r="T50" s="4">
        <f ca="1">POWER(10,T$2*'Mortality male'!$AH50+'Mortality male'!$AI50)</f>
        <v>1.7618081118017186E-3</v>
      </c>
      <c r="U50" s="4">
        <f ca="1">POWER(10,U$2*'Mortality male'!$AH50+'Mortality male'!$AI50)</f>
        <v>1.7341319832295018E-3</v>
      </c>
      <c r="V50" s="4">
        <f ca="1">POWER(10,V$2*'Mortality male'!$AH50+'Mortality male'!$AI50)</f>
        <v>1.7068906171536162E-3</v>
      </c>
      <c r="W50" s="4">
        <f ca="1">POWER(10,W$2*'Mortality male'!$AH50+'Mortality male'!$AI50)</f>
        <v>1.6800771839184082E-3</v>
      </c>
      <c r="X50" s="4">
        <f ca="1">POWER(10,X$2*'Mortality male'!$AH50+'Mortality male'!$AI50)</f>
        <v>1.6536849611548149E-3</v>
      </c>
      <c r="Y50" s="4">
        <f ca="1">POWER(10,Y$2*'Mortality male'!$AH50+'Mortality male'!$AI50)</f>
        <v>1.627707332095053E-3</v>
      </c>
      <c r="Z50" s="4">
        <f ca="1">POWER(10,Z$2*'Mortality male'!$AH50+'Mortality male'!$AI50)</f>
        <v>1.6021377839137044E-3</v>
      </c>
      <c r="AA50" s="4">
        <f ca="1">POWER(10,AA$2*'Mortality male'!$AH50+'Mortality male'!$AI50)</f>
        <v>1.5769699060948997E-3</v>
      </c>
    </row>
    <row r="51" spans="1:27" x14ac:dyDescent="0.2">
      <c r="A51" s="1">
        <v>48</v>
      </c>
      <c r="B51" s="4">
        <f ca="1">POWER(10,B$2*'Mortality male'!$AH51+'Mortality male'!$AI51)</f>
        <v>3.0173666087456655E-3</v>
      </c>
      <c r="C51" s="4">
        <f ca="1">POWER(10,C$2*'Mortality male'!$AH51+'Mortality male'!$AI51)</f>
        <v>2.9406257040856167E-3</v>
      </c>
      <c r="D51" s="4">
        <f ca="1">POWER(10,D$2*'Mortality male'!$AH51+'Mortality male'!$AI51)</f>
        <v>2.865836556441452E-3</v>
      </c>
      <c r="E51" s="4">
        <f ca="1">POWER(10,E$2*'Mortality male'!$AH51+'Mortality male'!$AI51)</f>
        <v>2.792949526634851E-3</v>
      </c>
      <c r="F51" s="4">
        <f ca="1">POWER(10,F$2*'Mortality male'!$AH51+'Mortality male'!$AI51)</f>
        <v>2.7219162379643331E-3</v>
      </c>
      <c r="G51" s="4">
        <f ca="1">POWER(10,G$2*'Mortality male'!$AH51+'Mortality male'!$AI51)</f>
        <v>2.6526895440966564E-3</v>
      </c>
      <c r="H51" s="4">
        <f ca="1">POWER(10,H$2*'Mortality male'!$AH51+'Mortality male'!$AI51)</f>
        <v>2.5852234977746316E-3</v>
      </c>
      <c r="I51" s="4">
        <f ca="1">POWER(10,I$2*'Mortality male'!$AH51+'Mortality male'!$AI51)</f>
        <v>2.519473320321037E-3</v>
      </c>
      <c r="J51" s="4">
        <f ca="1">POWER(10,J$2*'Mortality male'!$AH51+'Mortality male'!$AI51)</f>
        <v>2.4553953719179864E-3</v>
      </c>
      <c r="K51" s="4">
        <f ca="1">POWER(10,K$2*'Mortality male'!$AH51+'Mortality male'!$AI51)</f>
        <v>2.3929471226423189E-3</v>
      </c>
      <c r="L51" s="4">
        <f ca="1">POWER(10,L$2*'Mortality male'!$AH51+'Mortality male'!$AI51)</f>
        <v>2.3320871242374494E-3</v>
      </c>
      <c r="M51" s="4">
        <f ca="1">POWER(10,M$2*'Mortality male'!$AH51+'Mortality male'!$AI51)</f>
        <v>2.2727749826033142E-3</v>
      </c>
      <c r="N51" s="4">
        <f ca="1">POWER(10,N$2*'Mortality male'!$AH51+'Mortality male'!$AI51)</f>
        <v>2.2149713309860004E-3</v>
      </c>
      <c r="O51" s="4">
        <f ca="1">POWER(10,O$2*'Mortality male'!$AH51+'Mortality male'!$AI51)</f>
        <v>2.1586378038490556E-3</v>
      </c>
      <c r="P51" s="4">
        <f ca="1">POWER(10,P$2*'Mortality male'!$AH51+'Mortality male'!$AI51)</f>
        <v>2.1037370114095288E-3</v>
      </c>
      <c r="Q51" s="4">
        <f ca="1">POWER(10,Q$2*'Mortality male'!$AH51+'Mortality male'!$AI51)</f>
        <v>2.0502325148215252E-3</v>
      </c>
      <c r="R51" s="4">
        <f ca="1">POWER(10,R$2*'Mortality male'!$AH51+'Mortality male'!$AI51)</f>
        <v>1.998088801991016E-3</v>
      </c>
      <c r="S51" s="4">
        <f ca="1">POWER(10,S$2*'Mortality male'!$AH51+'Mortality male'!$AI51)</f>
        <v>1.9472712640056008E-3</v>
      </c>
      <c r="T51" s="4">
        <f ca="1">POWER(10,T$2*'Mortality male'!$AH51+'Mortality male'!$AI51)</f>
        <v>1.8977461721638839E-3</v>
      </c>
      <c r="U51" s="4">
        <f ca="1">POWER(10,U$2*'Mortality male'!$AH51+'Mortality male'!$AI51)</f>
        <v>1.8494806555889715E-3</v>
      </c>
      <c r="V51" s="4">
        <f ca="1">POWER(10,V$2*'Mortality male'!$AH51+'Mortality male'!$AI51)</f>
        <v>1.8024426794114232E-3</v>
      </c>
      <c r="W51" s="4">
        <f ca="1">POWER(10,W$2*'Mortality male'!$AH51+'Mortality male'!$AI51)</f>
        <v>1.7566010235069149E-3</v>
      </c>
      <c r="X51" s="4">
        <f ca="1">POWER(10,X$2*'Mortality male'!$AH51+'Mortality male'!$AI51)</f>
        <v>1.7119252617748245E-3</v>
      </c>
      <c r="Y51" s="4">
        <f ca="1">POWER(10,Y$2*'Mortality male'!$AH51+'Mortality male'!$AI51)</f>
        <v>1.6683857419438012E-3</v>
      </c>
      <c r="Z51" s="4">
        <f ca="1">POWER(10,Z$2*'Mortality male'!$AH51+'Mortality male'!$AI51)</f>
        <v>1.6259535658908293E-3</v>
      </c>
      <c r="AA51" s="4">
        <f ca="1">POWER(10,AA$2*'Mortality male'!$AH51+'Mortality male'!$AI51)</f>
        <v>1.5846005704609762E-3</v>
      </c>
    </row>
    <row r="52" spans="1:27" x14ac:dyDescent="0.2">
      <c r="A52" s="1">
        <v>49</v>
      </c>
      <c r="B52" s="4">
        <f ca="1">POWER(10,B$2*'Mortality male'!$AH52+'Mortality male'!$AI52)</f>
        <v>3.1400508640152631E-3</v>
      </c>
      <c r="C52" s="4">
        <f ca="1">POWER(10,C$2*'Mortality male'!$AH52+'Mortality male'!$AI52)</f>
        <v>3.0701402991607694E-3</v>
      </c>
      <c r="D52" s="4">
        <f ca="1">POWER(10,D$2*'Mortality male'!$AH52+'Mortality male'!$AI52)</f>
        <v>3.0017862336401612E-3</v>
      </c>
      <c r="E52" s="4">
        <f ca="1">POWER(10,E$2*'Mortality male'!$AH52+'Mortality male'!$AI52)</f>
        <v>2.9349540133181383E-3</v>
      </c>
      <c r="F52" s="4">
        <f ca="1">POWER(10,F$2*'Mortality male'!$AH52+'Mortality male'!$AI52)</f>
        <v>2.8696097556041933E-3</v>
      </c>
      <c r="G52" s="4">
        <f ca="1">POWER(10,G$2*'Mortality male'!$AH52+'Mortality male'!$AI52)</f>
        <v>2.8057203322750046E-3</v>
      </c>
      <c r="H52" s="4">
        <f ca="1">POWER(10,H$2*'Mortality male'!$AH52+'Mortality male'!$AI52)</f>
        <v>2.7432533526789067E-3</v>
      </c>
      <c r="I52" s="4">
        <f ca="1">POWER(10,I$2*'Mortality male'!$AH52+'Mortality male'!$AI52)</f>
        <v>2.6821771473146652E-3</v>
      </c>
      <c r="J52" s="4">
        <f ca="1">POWER(10,J$2*'Mortality male'!$AH52+'Mortality male'!$AI52)</f>
        <v>2.6224607517755156E-3</v>
      </c>
      <c r="K52" s="4">
        <f ca="1">POWER(10,K$2*'Mortality male'!$AH52+'Mortality male'!$AI52)</f>
        <v>2.5640738910509124E-3</v>
      </c>
      <c r="L52" s="4">
        <f ca="1">POWER(10,L$2*'Mortality male'!$AH52+'Mortality male'!$AI52)</f>
        <v>2.5069869641777581E-3</v>
      </c>
      <c r="M52" s="4">
        <f ca="1">POWER(10,M$2*'Mortality male'!$AH52+'Mortality male'!$AI52)</f>
        <v>2.4511710292331678E-3</v>
      </c>
      <c r="N52" s="4">
        <f ca="1">POWER(10,N$2*'Mortality male'!$AH52+'Mortality male'!$AI52)</f>
        <v>2.3965977886616645E-3</v>
      </c>
      <c r="O52" s="4">
        <f ca="1">POWER(10,O$2*'Mortality male'!$AH52+'Mortality male'!$AI52)</f>
        <v>2.3432395749287439E-3</v>
      </c>
      <c r="P52" s="4">
        <f ca="1">POWER(10,P$2*'Mortality male'!$AH52+'Mortality male'!$AI52)</f>
        <v>2.2910693364940559E-3</v>
      </c>
      <c r="Q52" s="4">
        <f ca="1">POWER(10,Q$2*'Mortality male'!$AH52+'Mortality male'!$AI52)</f>
        <v>2.2400606240968635E-3</v>
      </c>
      <c r="R52" s="4">
        <f ca="1">POWER(10,R$2*'Mortality male'!$AH52+'Mortality male'!$AI52)</f>
        <v>2.1901875773466832E-3</v>
      </c>
      <c r="S52" s="4">
        <f ca="1">POWER(10,S$2*'Mortality male'!$AH52+'Mortality male'!$AI52)</f>
        <v>2.1414249116127257E-3</v>
      </c>
      <c r="T52" s="4">
        <f ca="1">POWER(10,T$2*'Mortality male'!$AH52+'Mortality male'!$AI52)</f>
        <v>2.0937479052049544E-3</v>
      </c>
      <c r="U52" s="4">
        <f ca="1">POWER(10,U$2*'Mortality male'!$AH52+'Mortality male'!$AI52)</f>
        <v>2.0471323868408308E-3</v>
      </c>
      <c r="V52" s="4">
        <f ca="1">POWER(10,V$2*'Mortality male'!$AH52+'Mortality male'!$AI52)</f>
        <v>2.0015547233908299E-3</v>
      </c>
      <c r="W52" s="4">
        <f ca="1">POWER(10,W$2*'Mortality male'!$AH52+'Mortality male'!$AI52)</f>
        <v>1.9569918078969867E-3</v>
      </c>
      <c r="X52" s="4">
        <f ca="1">POWER(10,X$2*'Mortality male'!$AH52+'Mortality male'!$AI52)</f>
        <v>1.9134210478581695E-3</v>
      </c>
      <c r="Y52" s="4">
        <f ca="1">POWER(10,Y$2*'Mortality male'!$AH52+'Mortality male'!$AI52)</f>
        <v>1.8708203537760244E-3</v>
      </c>
      <c r="Z52" s="4">
        <f ca="1">POWER(10,Z$2*'Mortality male'!$AH52+'Mortality male'!$AI52)</f>
        <v>1.8291681279561781E-3</v>
      </c>
      <c r="AA52" s="4">
        <f ca="1">POWER(10,AA$2*'Mortality male'!$AH52+'Mortality male'!$AI52)</f>
        <v>1.7884432535585286E-3</v>
      </c>
    </row>
    <row r="53" spans="1:27" x14ac:dyDescent="0.2">
      <c r="A53" s="1">
        <v>50</v>
      </c>
      <c r="B53" s="4">
        <f ca="1">POWER(10,B$2*'Mortality male'!$AH53+'Mortality male'!$AI53)</f>
        <v>4.096861321976176E-3</v>
      </c>
      <c r="C53" s="4">
        <f ca="1">POWER(10,C$2*'Mortality male'!$AH53+'Mortality male'!$AI53)</f>
        <v>3.9655155046480076E-3</v>
      </c>
      <c r="D53" s="4">
        <f ca="1">POWER(10,D$2*'Mortality male'!$AH53+'Mortality male'!$AI53)</f>
        <v>3.8383806484370581E-3</v>
      </c>
      <c r="E53" s="4">
        <f ca="1">POWER(10,E$2*'Mortality male'!$AH53+'Mortality male'!$AI53)</f>
        <v>3.715321749474281E-3</v>
      </c>
      <c r="F53" s="4">
        <f ca="1">POWER(10,F$2*'Mortality male'!$AH53+'Mortality male'!$AI53)</f>
        <v>3.5962081321291501E-3</v>
      </c>
      <c r="G53" s="4">
        <f ca="1">POWER(10,G$2*'Mortality male'!$AH53+'Mortality male'!$AI53)</f>
        <v>3.4809133102461226E-3</v>
      </c>
      <c r="H53" s="4">
        <f ca="1">POWER(10,H$2*'Mortality male'!$AH53+'Mortality male'!$AI53)</f>
        <v>3.3693148528293731E-3</v>
      </c>
      <c r="I53" s="4">
        <f ca="1">POWER(10,I$2*'Mortality male'!$AH53+'Mortality male'!$AI53)</f>
        <v>3.2612942540341605E-3</v>
      </c>
      <c r="J53" s="4">
        <f ca="1">POWER(10,J$2*'Mortality male'!$AH53+'Mortality male'!$AI53)</f>
        <v>3.1567368073258462E-3</v>
      </c>
      <c r="K53" s="4">
        <f ca="1">POWER(10,K$2*'Mortality male'!$AH53+'Mortality male'!$AI53)</f>
        <v>3.0555314836737814E-3</v>
      </c>
      <c r="L53" s="4">
        <f ca="1">POWER(10,L$2*'Mortality male'!$AH53+'Mortality male'!$AI53)</f>
        <v>2.9575708136500528E-3</v>
      </c>
      <c r="M53" s="4">
        <f ca="1">POWER(10,M$2*'Mortality male'!$AH53+'Mortality male'!$AI53)</f>
        <v>2.8627507733081669E-3</v>
      </c>
      <c r="N53" s="4">
        <f ca="1">POWER(10,N$2*'Mortality male'!$AH53+'Mortality male'!$AI53)</f>
        <v>2.7709706737207018E-3</v>
      </c>
      <c r="O53" s="4">
        <f ca="1">POWER(10,O$2*'Mortality male'!$AH53+'Mortality male'!$AI53)</f>
        <v>2.6821330540580572E-3</v>
      </c>
      <c r="P53" s="4">
        <f ca="1">POWER(10,P$2*'Mortality male'!$AH53+'Mortality male'!$AI53)</f>
        <v>2.5961435780954656E-3</v>
      </c>
      <c r="Q53" s="4">
        <f ca="1">POWER(10,Q$2*'Mortality male'!$AH53+'Mortality male'!$AI53)</f>
        <v>2.5129109340376421E-3</v>
      </c>
      <c r="R53" s="4">
        <f ca="1">POWER(10,R$2*'Mortality male'!$AH53+'Mortality male'!$AI53)</f>
        <v>2.4323467375554297E-3</v>
      </c>
      <c r="S53" s="4">
        <f ca="1">POWER(10,S$2*'Mortality male'!$AH53+'Mortality male'!$AI53)</f>
        <v>2.354365437930747E-3</v>
      </c>
      <c r="T53" s="4">
        <f ca="1">POWER(10,T$2*'Mortality male'!$AH53+'Mortality male'!$AI53)</f>
        <v>2.2788842272108501E-3</v>
      </c>
      <c r="U53" s="4">
        <f ca="1">POWER(10,U$2*'Mortality male'!$AH53+'Mortality male'!$AI53)</f>
        <v>2.20582295227492E-3</v>
      </c>
      <c r="V53" s="4">
        <f ca="1">POWER(10,V$2*'Mortality male'!$AH53+'Mortality male'!$AI53)</f>
        <v>2.1351040297198113E-3</v>
      </c>
      <c r="W53" s="4">
        <f ca="1">POWER(10,W$2*'Mortality male'!$AH53+'Mortality male'!$AI53)</f>
        <v>2.0666523634747503E-3</v>
      </c>
      <c r="X53" s="4">
        <f ca="1">POWER(10,X$2*'Mortality male'!$AH53+'Mortality male'!$AI53)</f>
        <v>2.0003952650570491E-3</v>
      </c>
      <c r="Y53" s="4">
        <f ca="1">POWER(10,Y$2*'Mortality male'!$AH53+'Mortality male'!$AI53)</f>
        <v>1.936262376384709E-3</v>
      </c>
      <c r="Z53" s="4">
        <f ca="1">POWER(10,Z$2*'Mortality male'!$AH53+'Mortality male'!$AI53)</f>
        <v>1.8741855950633881E-3</v>
      </c>
      <c r="AA53" s="4">
        <f ca="1">POWER(10,AA$2*'Mortality male'!$AH53+'Mortality male'!$AI53)</f>
        <v>1.8140990020689416E-3</v>
      </c>
    </row>
    <row r="54" spans="1:27" x14ac:dyDescent="0.2">
      <c r="A54" s="1">
        <v>51</v>
      </c>
      <c r="B54" s="4">
        <f ca="1">POWER(10,B$2*'Mortality male'!$AH54+'Mortality male'!$AI54)</f>
        <v>3.7039134855749094E-3</v>
      </c>
      <c r="C54" s="4">
        <f ca="1">POWER(10,C$2*'Mortality male'!$AH54+'Mortality male'!$AI54)</f>
        <v>3.6342666265803073E-3</v>
      </c>
      <c r="D54" s="4">
        <f ca="1">POWER(10,D$2*'Mortality male'!$AH54+'Mortality male'!$AI54)</f>
        <v>3.5659293783492428E-3</v>
      </c>
      <c r="E54" s="4">
        <f ca="1">POWER(10,E$2*'Mortality male'!$AH54+'Mortality male'!$AI54)</f>
        <v>3.4988771155018976E-3</v>
      </c>
      <c r="F54" s="4">
        <f ca="1">POWER(10,F$2*'Mortality male'!$AH54+'Mortality male'!$AI54)</f>
        <v>3.4330856757040329E-3</v>
      </c>
      <c r="G54" s="4">
        <f ca="1">POWER(10,G$2*'Mortality male'!$AH54+'Mortality male'!$AI54)</f>
        <v>3.3685313509598542E-3</v>
      </c>
      <c r="H54" s="4">
        <f ca="1">POWER(10,H$2*'Mortality male'!$AH54+'Mortality male'!$AI54)</f>
        <v>3.3051908790690315E-3</v>
      </c>
      <c r="I54" s="4">
        <f ca="1">POWER(10,I$2*'Mortality male'!$AH54+'Mortality male'!$AI54)</f>
        <v>3.2430414352439324E-3</v>
      </c>
      <c r="J54" s="4">
        <f ca="1">POWER(10,J$2*'Mortality male'!$AH54+'Mortality male'!$AI54)</f>
        <v>3.1820606238849077E-3</v>
      </c>
      <c r="K54" s="4">
        <f ca="1">POWER(10,K$2*'Mortality male'!$AH54+'Mortality male'!$AI54)</f>
        <v>3.1222264705098334E-3</v>
      </c>
      <c r="L54" s="4">
        <f ca="1">POWER(10,L$2*'Mortality male'!$AH54+'Mortality male'!$AI54)</f>
        <v>3.063517413835671E-3</v>
      </c>
      <c r="M54" s="4">
        <f ca="1">POWER(10,M$2*'Mortality male'!$AH54+'Mortality male'!$AI54)</f>
        <v>3.0059122980089139E-3</v>
      </c>
      <c r="N54" s="4">
        <f ca="1">POWER(10,N$2*'Mortality male'!$AH54+'Mortality male'!$AI54)</f>
        <v>2.9493903649818868E-3</v>
      </c>
      <c r="O54" s="4">
        <f ca="1">POWER(10,O$2*'Mortality male'!$AH54+'Mortality male'!$AI54)</f>
        <v>2.8939312470327647E-3</v>
      </c>
      <c r="P54" s="4">
        <f ca="1">POWER(10,P$2*'Mortality male'!$AH54+'Mortality male'!$AI54)</f>
        <v>2.839514959425853E-3</v>
      </c>
      <c r="Q54" s="4">
        <f ca="1">POWER(10,Q$2*'Mortality male'!$AH54+'Mortality male'!$AI54)</f>
        <v>2.7861218932102643E-3</v>
      </c>
      <c r="R54" s="4">
        <f ca="1">POWER(10,R$2*'Mortality male'!$AH54+'Mortality male'!$AI54)</f>
        <v>2.7337328081536326E-3</v>
      </c>
      <c r="S54" s="4">
        <f ca="1">POWER(10,S$2*'Mortality male'!$AH54+'Mortality male'!$AI54)</f>
        <v>2.6823288258090612E-3</v>
      </c>
      <c r="T54" s="4">
        <f ca="1">POWER(10,T$2*'Mortality male'!$AH54+'Mortality male'!$AI54)</f>
        <v>2.6318914227120818E-3</v>
      </c>
      <c r="U54" s="4">
        <f ca="1">POWER(10,U$2*'Mortality male'!$AH54+'Mortality male'!$AI54)</f>
        <v>2.5824024237058856E-3</v>
      </c>
      <c r="V54" s="4">
        <f ca="1">POWER(10,V$2*'Mortality male'!$AH54+'Mortality male'!$AI54)</f>
        <v>2.53384399539174E-3</v>
      </c>
      <c r="W54" s="4">
        <f ca="1">POWER(10,W$2*'Mortality male'!$AH54+'Mortality male'!$AI54)</f>
        <v>2.4861986397027758E-3</v>
      </c>
      <c r="X54" s="4">
        <f ca="1">POWER(10,X$2*'Mortality male'!$AH54+'Mortality male'!$AI54)</f>
        <v>2.4394491875986044E-3</v>
      </c>
      <c r="Y54" s="4">
        <f ca="1">POWER(10,Y$2*'Mortality male'!$AH54+'Mortality male'!$AI54)</f>
        <v>2.3935787928783011E-3</v>
      </c>
      <c r="Z54" s="4">
        <f ca="1">POWER(10,Z$2*'Mortality male'!$AH54+'Mortality male'!$AI54)</f>
        <v>2.3485709261100202E-3</v>
      </c>
      <c r="AA54" s="4">
        <f ca="1">POWER(10,AA$2*'Mortality male'!$AH54+'Mortality male'!$AI54)</f>
        <v>2.3044093686744485E-3</v>
      </c>
    </row>
    <row r="55" spans="1:27" x14ac:dyDescent="0.2">
      <c r="A55" s="1">
        <v>52</v>
      </c>
      <c r="B55" s="4">
        <f ca="1">POWER(10,B$2*'Mortality male'!$AH55+'Mortality male'!$AI55)</f>
        <v>4.6626091077106562E-3</v>
      </c>
      <c r="C55" s="4">
        <f ca="1">POWER(10,C$2*'Mortality male'!$AH55+'Mortality male'!$AI55)</f>
        <v>4.5346279438469419E-3</v>
      </c>
      <c r="D55" s="4">
        <f ca="1">POWER(10,D$2*'Mortality male'!$AH55+'Mortality male'!$AI55)</f>
        <v>4.4101596582720509E-3</v>
      </c>
      <c r="E55" s="4">
        <f ca="1">POWER(10,E$2*'Mortality male'!$AH55+'Mortality male'!$AI55)</f>
        <v>4.2891078280945932E-3</v>
      </c>
      <c r="F55" s="4">
        <f ca="1">POWER(10,F$2*'Mortality male'!$AH55+'Mortality male'!$AI55)</f>
        <v>4.1713786770772527E-3</v>
      </c>
      <c r="G55" s="4">
        <f ca="1">POWER(10,G$2*'Mortality male'!$AH55+'Mortality male'!$AI55)</f>
        <v>4.0568810029904898E-3</v>
      </c>
      <c r="H55" s="4">
        <f ca="1">POWER(10,H$2*'Mortality male'!$AH55+'Mortality male'!$AI55)</f>
        <v>3.9455261069601321E-3</v>
      </c>
      <c r="I55" s="4">
        <f ca="1">POWER(10,I$2*'Mortality male'!$AH55+'Mortality male'!$AI55)</f>
        <v>3.8372277247542301E-3</v>
      </c>
      <c r="J55" s="4">
        <f ca="1">POWER(10,J$2*'Mortality male'!$AH55+'Mortality male'!$AI55)</f>
        <v>3.7319019599561412E-3</v>
      </c>
      <c r="K55" s="4">
        <f ca="1">POWER(10,K$2*'Mortality male'!$AH55+'Mortality male'!$AI55)</f>
        <v>3.6294672189716116E-3</v>
      </c>
      <c r="L55" s="4">
        <f ca="1">POWER(10,L$2*'Mortality male'!$AH55+'Mortality male'!$AI55)</f>
        <v>3.529844147820092E-3</v>
      </c>
      <c r="M55" s="4">
        <f ca="1">POWER(10,M$2*'Mortality male'!$AH55+'Mortality male'!$AI55)</f>
        <v>3.432955570660908E-3</v>
      </c>
      <c r="N55" s="4">
        <f ca="1">POWER(10,N$2*'Mortality male'!$AH55+'Mortality male'!$AI55)</f>
        <v>3.3387264300067708E-3</v>
      </c>
      <c r="O55" s="4">
        <f ca="1">POWER(10,O$2*'Mortality male'!$AH55+'Mortality male'!$AI55)</f>
        <v>3.2470837285784688E-3</v>
      </c>
      <c r="P55" s="4">
        <f ca="1">POWER(10,P$2*'Mortality male'!$AH55+'Mortality male'!$AI55)</f>
        <v>3.1579564727552945E-3</v>
      </c>
      <c r="Q55" s="4">
        <f ca="1">POWER(10,Q$2*'Mortality male'!$AH55+'Mortality male'!$AI55)</f>
        <v>3.0712756175779207E-3</v>
      </c>
      <c r="R55" s="4">
        <f ca="1">POWER(10,R$2*'Mortality male'!$AH55+'Mortality male'!$AI55)</f>
        <v>2.9869740132607478E-3</v>
      </c>
      <c r="S55" s="4">
        <f ca="1">POWER(10,S$2*'Mortality male'!$AH55+'Mortality male'!$AI55)</f>
        <v>2.9049863531723846E-3</v>
      </c>
      <c r="T55" s="4">
        <f ca="1">POWER(10,T$2*'Mortality male'!$AH55+'Mortality male'!$AI55)</f>
        <v>2.8252491232441065E-3</v>
      </c>
      <c r="U55" s="4">
        <f ca="1">POWER(10,U$2*'Mortality male'!$AH55+'Mortality male'!$AI55)</f>
        <v>2.7477005527667404E-3</v>
      </c>
      <c r="V55" s="4">
        <f ca="1">POWER(10,V$2*'Mortality male'!$AH55+'Mortality male'!$AI55)</f>
        <v>2.6722805665383171E-3</v>
      </c>
      <c r="W55" s="4">
        <f ca="1">POWER(10,W$2*'Mortality male'!$AH55+'Mortality male'!$AI55)</f>
        <v>2.5989307383250996E-3</v>
      </c>
      <c r="X55" s="4">
        <f ca="1">POWER(10,X$2*'Mortality male'!$AH55+'Mortality male'!$AI55)</f>
        <v>2.5275942456000132E-3</v>
      </c>
      <c r="Y55" s="4">
        <f ca="1">POWER(10,Y$2*'Mortality male'!$AH55+'Mortality male'!$AI55)</f>
        <v>2.4582158255235451E-3</v>
      </c>
      <c r="Z55" s="4">
        <f ca="1">POWER(10,Z$2*'Mortality male'!$AH55+'Mortality male'!$AI55)</f>
        <v>2.3907417321326952E-3</v>
      </c>
      <c r="AA55" s="4">
        <f ca="1">POWER(10,AA$2*'Mortality male'!$AH55+'Mortality male'!$AI55)</f>
        <v>2.3251196947052162E-3</v>
      </c>
    </row>
    <row r="56" spans="1:27" x14ac:dyDescent="0.2">
      <c r="A56" s="1">
        <v>53</v>
      </c>
      <c r="B56" s="4">
        <f ca="1">POWER(10,B$2*'Mortality male'!$AH56+'Mortality male'!$AI56)</f>
        <v>4.6335063734400071E-3</v>
      </c>
      <c r="C56" s="4">
        <f ca="1">POWER(10,C$2*'Mortality male'!$AH56+'Mortality male'!$AI56)</f>
        <v>4.5447246281252887E-3</v>
      </c>
      <c r="D56" s="4">
        <f ca="1">POWER(10,D$2*'Mortality male'!$AH56+'Mortality male'!$AI56)</f>
        <v>4.4576440131567224E-3</v>
      </c>
      <c r="E56" s="4">
        <f ca="1">POWER(10,E$2*'Mortality male'!$AH56+'Mortality male'!$AI56)</f>
        <v>4.3722319334953096E-3</v>
      </c>
      <c r="F56" s="4">
        <f ca="1">POWER(10,F$2*'Mortality male'!$AH56+'Mortality male'!$AI56)</f>
        <v>4.288456418649461E-3</v>
      </c>
      <c r="G56" s="4">
        <f ca="1">POWER(10,G$2*'Mortality male'!$AH56+'Mortality male'!$AI56)</f>
        <v>4.2062861107080669E-3</v>
      </c>
      <c r="H56" s="4">
        <f ca="1">POWER(10,H$2*'Mortality male'!$AH56+'Mortality male'!$AI56)</f>
        <v>4.1256902526031775E-3</v>
      </c>
      <c r="I56" s="4">
        <f ca="1">POWER(10,I$2*'Mortality male'!$AH56+'Mortality male'!$AI56)</f>
        <v>4.046638676597227E-3</v>
      </c>
      <c r="J56" s="4">
        <f ca="1">POWER(10,J$2*'Mortality male'!$AH56+'Mortality male'!$AI56)</f>
        <v>3.969101792990923E-3</v>
      </c>
      <c r="K56" s="4">
        <f ca="1">POWER(10,K$2*'Mortality male'!$AH56+'Mortality male'!$AI56)</f>
        <v>3.8930505790477216E-3</v>
      </c>
      <c r="L56" s="4">
        <f ca="1">POWER(10,L$2*'Mortality male'!$AH56+'Mortality male'!$AI56)</f>
        <v>3.8184565681302993E-3</v>
      </c>
      <c r="M56" s="4">
        <f ca="1">POWER(10,M$2*'Mortality male'!$AH56+'Mortality male'!$AI56)</f>
        <v>3.7452918390451185E-3</v>
      </c>
      <c r="N56" s="4">
        <f ca="1">POWER(10,N$2*'Mortality male'!$AH56+'Mortality male'!$AI56)</f>
        <v>3.6735290055914804E-3</v>
      </c>
      <c r="O56" s="4">
        <f ca="1">POWER(10,O$2*'Mortality male'!$AH56+'Mortality male'!$AI56)</f>
        <v>3.6031412063105401E-3</v>
      </c>
      <c r="P56" s="4">
        <f ca="1">POWER(10,P$2*'Mortality male'!$AH56+'Mortality male'!$AI56)</f>
        <v>3.5341020944307257E-3</v>
      </c>
      <c r="Q56" s="4">
        <f ca="1">POWER(10,Q$2*'Mortality male'!$AH56+'Mortality male'!$AI56)</f>
        <v>3.4663858280060914E-3</v>
      </c>
      <c r="R56" s="4">
        <f ca="1">POWER(10,R$2*'Mortality male'!$AH56+'Mortality male'!$AI56)</f>
        <v>3.3999670602433735E-3</v>
      </c>
      <c r="S56" s="4">
        <f ca="1">POWER(10,S$2*'Mortality male'!$AH56+'Mortality male'!$AI56)</f>
        <v>3.3348209300143581E-3</v>
      </c>
      <c r="T56" s="4">
        <f ca="1">POWER(10,T$2*'Mortality male'!$AH56+'Mortality male'!$AI56)</f>
        <v>3.2709230525503601E-3</v>
      </c>
      <c r="U56" s="4">
        <f ca="1">POWER(10,U$2*'Mortality male'!$AH56+'Mortality male'!$AI56)</f>
        <v>3.2082495103145504E-3</v>
      </c>
      <c r="V56" s="4">
        <f ca="1">POWER(10,V$2*'Mortality male'!$AH56+'Mortality male'!$AI56)</f>
        <v>3.1467768440496115E-3</v>
      </c>
      <c r="W56" s="4">
        <f ca="1">POWER(10,W$2*'Mortality male'!$AH56+'Mortality male'!$AI56)</f>
        <v>3.0864820439966546E-3</v>
      </c>
      <c r="X56" s="4">
        <f ca="1">POWER(10,X$2*'Mortality male'!$AH56+'Mortality male'!$AI56)</f>
        <v>3.0273425412823758E-3</v>
      </c>
      <c r="Y56" s="4">
        <f ca="1">POWER(10,Y$2*'Mortality male'!$AH56+'Mortality male'!$AI56)</f>
        <v>2.9693361994714952E-3</v>
      </c>
      <c r="Z56" s="4">
        <f ca="1">POWER(10,Z$2*'Mortality male'!$AH56+'Mortality male'!$AI56)</f>
        <v>2.912441306280805E-3</v>
      </c>
      <c r="AA56" s="4">
        <f ca="1">POWER(10,AA$2*'Mortality male'!$AH56+'Mortality male'!$AI56)</f>
        <v>2.8566365654520069E-3</v>
      </c>
    </row>
    <row r="57" spans="1:27" x14ac:dyDescent="0.2">
      <c r="A57" s="1">
        <v>54</v>
      </c>
      <c r="B57" s="4">
        <f ca="1">POWER(10,B$2*'Mortality male'!$AH57+'Mortality male'!$AI57)</f>
        <v>5.7935522954900495E-3</v>
      </c>
      <c r="C57" s="4">
        <f ca="1">POWER(10,C$2*'Mortality male'!$AH57+'Mortality male'!$AI57)</f>
        <v>5.6449020050184642E-3</v>
      </c>
      <c r="D57" s="4">
        <f ca="1">POWER(10,D$2*'Mortality male'!$AH57+'Mortality male'!$AI57)</f>
        <v>5.5000657663980173E-3</v>
      </c>
      <c r="E57" s="4">
        <f ca="1">POWER(10,E$2*'Mortality male'!$AH57+'Mortality male'!$AI57)</f>
        <v>5.358945719130241E-3</v>
      </c>
      <c r="F57" s="4">
        <f ca="1">POWER(10,F$2*'Mortality male'!$AH57+'Mortality male'!$AI57)</f>
        <v>5.2214465136099456E-3</v>
      </c>
      <c r="G57" s="4">
        <f ca="1">POWER(10,G$2*'Mortality male'!$AH57+'Mortality male'!$AI57)</f>
        <v>5.0874752467010105E-3</v>
      </c>
      <c r="H57" s="4">
        <f ca="1">POWER(10,H$2*'Mortality male'!$AH57+'Mortality male'!$AI57)</f>
        <v>4.9569413989651737E-3</v>
      </c>
      <c r="I57" s="4">
        <f ca="1">POWER(10,I$2*'Mortality male'!$AH57+'Mortality male'!$AI57)</f>
        <v>4.8297567735013855E-3</v>
      </c>
      <c r="J57" s="4">
        <f ca="1">POWER(10,J$2*'Mortality male'!$AH57+'Mortality male'!$AI57)</f>
        <v>4.7058354363544042E-3</v>
      </c>
      <c r="K57" s="4">
        <f ca="1">POWER(10,K$2*'Mortality male'!$AH57+'Mortality male'!$AI57)</f>
        <v>4.5850936584524247E-3</v>
      </c>
      <c r="L57" s="4">
        <f ca="1">POWER(10,L$2*'Mortality male'!$AH57+'Mortality male'!$AI57)</f>
        <v>4.4674498590344157E-3</v>
      </c>
      <c r="M57" s="4">
        <f ca="1">POWER(10,M$2*'Mortality male'!$AH57+'Mortality male'!$AI57)</f>
        <v>4.3528245505290164E-3</v>
      </c>
      <c r="N57" s="4">
        <f ca="1">POWER(10,N$2*'Mortality male'!$AH57+'Mortality male'!$AI57)</f>
        <v>4.2411402848477218E-3</v>
      </c>
      <c r="O57" s="4">
        <f ca="1">POWER(10,O$2*'Mortality male'!$AH57+'Mortality male'!$AI57)</f>
        <v>4.1323216010560647E-3</v>
      </c>
      <c r="P57" s="4">
        <f ca="1">POWER(10,P$2*'Mortality male'!$AH57+'Mortality male'!$AI57)</f>
        <v>4.026294974387455E-3</v>
      </c>
      <c r="Q57" s="4">
        <f ca="1">POWER(10,Q$2*'Mortality male'!$AH57+'Mortality male'!$AI57)</f>
        <v>3.9229887665652068E-3</v>
      </c>
      <c r="R57" s="4">
        <f ca="1">POWER(10,R$2*'Mortality male'!$AH57+'Mortality male'!$AI57)</f>
        <v>3.8223331773991893E-3</v>
      </c>
      <c r="S57" s="4">
        <f ca="1">POWER(10,S$2*'Mortality male'!$AH57+'Mortality male'!$AI57)</f>
        <v>3.7242601976244364E-3</v>
      </c>
      <c r="T57" s="4">
        <f ca="1">POWER(10,T$2*'Mortality male'!$AH57+'Mortality male'!$AI57)</f>
        <v>3.6287035629497836E-3</v>
      </c>
      <c r="U57" s="4">
        <f ca="1">POWER(10,U$2*'Mortality male'!$AH57+'Mortality male'!$AI57)</f>
        <v>3.535598709285537E-3</v>
      </c>
      <c r="V57" s="4">
        <f ca="1">POWER(10,V$2*'Mortality male'!$AH57+'Mortality male'!$AI57)</f>
        <v>3.4448827291198997E-3</v>
      </c>
      <c r="W57" s="4">
        <f ca="1">POWER(10,W$2*'Mortality male'!$AH57+'Mortality male'!$AI57)</f>
        <v>3.3564943290146916E-3</v>
      </c>
      <c r="X57" s="4">
        <f ca="1">POWER(10,X$2*'Mortality male'!$AH57+'Mortality male'!$AI57)</f>
        <v>3.2703737881916348E-3</v>
      </c>
      <c r="Y57" s="4">
        <f ca="1">POWER(10,Y$2*'Mortality male'!$AH57+'Mortality male'!$AI57)</f>
        <v>3.1864629181812335E-3</v>
      </c>
      <c r="Z57" s="4">
        <f ca="1">POWER(10,Z$2*'Mortality male'!$AH57+'Mortality male'!$AI57)</f>
        <v>3.1047050235069587E-3</v>
      </c>
      <c r="AA57" s="4">
        <f ca="1">POWER(10,AA$2*'Mortality male'!$AH57+'Mortality male'!$AI57)</f>
        <v>3.0250448633782063E-3</v>
      </c>
    </row>
    <row r="58" spans="1:27" x14ac:dyDescent="0.2">
      <c r="A58" s="1">
        <v>55</v>
      </c>
      <c r="B58" s="4">
        <f ca="1">POWER(10,B$2*'Mortality male'!$AH58+'Mortality male'!$AI58)</f>
        <v>6.2740324306831217E-3</v>
      </c>
      <c r="C58" s="4">
        <f ca="1">POWER(10,C$2*'Mortality male'!$AH58+'Mortality male'!$AI58)</f>
        <v>6.1165383652727985E-3</v>
      </c>
      <c r="D58" s="4">
        <f ca="1">POWER(10,D$2*'Mortality male'!$AH58+'Mortality male'!$AI58)</f>
        <v>5.9629977988144636E-3</v>
      </c>
      <c r="E58" s="4">
        <f ca="1">POWER(10,E$2*'Mortality male'!$AH58+'Mortality male'!$AI58)</f>
        <v>5.8133114884958738E-3</v>
      </c>
      <c r="F58" s="4">
        <f ca="1">POWER(10,F$2*'Mortality male'!$AH58+'Mortality male'!$AI58)</f>
        <v>5.6673826827501154E-3</v>
      </c>
      <c r="G58" s="4">
        <f ca="1">POWER(10,G$2*'Mortality male'!$AH58+'Mortality male'!$AI58)</f>
        <v>5.52511705871903E-3</v>
      </c>
      <c r="H58" s="4">
        <f ca="1">POWER(10,H$2*'Mortality male'!$AH58+'Mortality male'!$AI58)</f>
        <v>5.3864226612865265E-3</v>
      </c>
      <c r="I58" s="4">
        <f ca="1">POWER(10,I$2*'Mortality male'!$AH58+'Mortality male'!$AI58)</f>
        <v>5.2512098436422348E-3</v>
      </c>
      <c r="J58" s="4">
        <f ca="1">POWER(10,J$2*'Mortality male'!$AH58+'Mortality male'!$AI58)</f>
        <v>5.1193912093372316E-3</v>
      </c>
      <c r="K58" s="4">
        <f ca="1">POWER(10,K$2*'Mortality male'!$AH58+'Mortality male'!$AI58)</f>
        <v>4.9908815557942309E-3</v>
      </c>
      <c r="L58" s="4">
        <f ca="1">POWER(10,L$2*'Mortality male'!$AH58+'Mortality male'!$AI58)</f>
        <v>4.8655978192360082E-3</v>
      </c>
      <c r="M58" s="4">
        <f ca="1">POWER(10,M$2*'Mortality male'!$AH58+'Mortality male'!$AI58)</f>
        <v>4.7434590209958997E-3</v>
      </c>
      <c r="N58" s="4">
        <f ca="1">POWER(10,N$2*'Mortality male'!$AH58+'Mortality male'!$AI58)</f>
        <v>4.62438621517641E-3</v>
      </c>
      <c r="O58" s="4">
        <f ca="1">POWER(10,O$2*'Mortality male'!$AH58+'Mortality male'!$AI58)</f>
        <v>4.5083024376215159E-3</v>
      </c>
      <c r="P58" s="4">
        <f ca="1">POWER(10,P$2*'Mortality male'!$AH58+'Mortality male'!$AI58)</f>
        <v>4.3951326561699729E-3</v>
      </c>
      <c r="Q58" s="4">
        <f ca="1">POWER(10,Q$2*'Mortality male'!$AH58+'Mortality male'!$AI58)</f>
        <v>4.2848037221573524E-3</v>
      </c>
      <c r="R58" s="4">
        <f ca="1">POWER(10,R$2*'Mortality male'!$AH58+'Mortality male'!$AI58)</f>
        <v>4.1772443231355037E-3</v>
      </c>
      <c r="S58" s="4">
        <f ca="1">POWER(10,S$2*'Mortality male'!$AH58+'Mortality male'!$AI58)</f>
        <v>4.0723849367789097E-3</v>
      </c>
      <c r="T58" s="4">
        <f ca="1">POWER(10,T$2*'Mortality male'!$AH58+'Mortality male'!$AI58)</f>
        <v>3.9701577859480594E-3</v>
      </c>
      <c r="U58" s="4">
        <f ca="1">POWER(10,U$2*'Mortality male'!$AH58+'Mortality male'!$AI58)</f>
        <v>3.8704967948808926E-3</v>
      </c>
      <c r="V58" s="4">
        <f ca="1">POWER(10,V$2*'Mortality male'!$AH58+'Mortality male'!$AI58)</f>
        <v>3.7733375464839188E-3</v>
      </c>
      <c r="W58" s="4">
        <f ca="1">POWER(10,W$2*'Mortality male'!$AH58+'Mortality male'!$AI58)</f>
        <v>3.6786172406954327E-3</v>
      </c>
      <c r="X58" s="4">
        <f ca="1">POWER(10,X$2*'Mortality male'!$AH58+'Mortality male'!$AI58)</f>
        <v>3.5862746538939572E-3</v>
      </c>
      <c r="Y58" s="4">
        <f ca="1">POWER(10,Y$2*'Mortality male'!$AH58+'Mortality male'!$AI58)</f>
        <v>3.4962500993255849E-3</v>
      </c>
      <c r="Z58" s="4">
        <f ca="1">POWER(10,Z$2*'Mortality male'!$AH58+'Mortality male'!$AI58)</f>
        <v>3.4084853885247364E-3</v>
      </c>
      <c r="AA58" s="4">
        <f ca="1">POWER(10,AA$2*'Mortality male'!$AH58+'Mortality male'!$AI58)</f>
        <v>3.3229237937033047E-3</v>
      </c>
    </row>
    <row r="59" spans="1:27" x14ac:dyDescent="0.2">
      <c r="A59" s="1">
        <v>56</v>
      </c>
      <c r="B59" s="4">
        <f ca="1">POWER(10,B$2*'Mortality male'!$AH59+'Mortality male'!$AI59)</f>
        <v>7.4185587238339186E-3</v>
      </c>
      <c r="C59" s="4">
        <f ca="1">POWER(10,C$2*'Mortality male'!$AH59+'Mortality male'!$AI59)</f>
        <v>7.1982449543836194E-3</v>
      </c>
      <c r="D59" s="4">
        <f ca="1">POWER(10,D$2*'Mortality male'!$AH59+'Mortality male'!$AI59)</f>
        <v>6.9844739864148939E-3</v>
      </c>
      <c r="E59" s="4">
        <f ca="1">POWER(10,E$2*'Mortality male'!$AH59+'Mortality male'!$AI59)</f>
        <v>6.7770515140914023E-3</v>
      </c>
      <c r="F59" s="4">
        <f ca="1">POWER(10,F$2*'Mortality male'!$AH59+'Mortality male'!$AI59)</f>
        <v>6.5757890020037828E-3</v>
      </c>
      <c r="G59" s="4">
        <f ca="1">POWER(10,G$2*'Mortality male'!$AH59+'Mortality male'!$AI59)</f>
        <v>6.3805035138014979E-3</v>
      </c>
      <c r="H59" s="4">
        <f ca="1">POWER(10,H$2*'Mortality male'!$AH59+'Mortality male'!$AI59)</f>
        <v>6.1910175459139209E-3</v>
      </c>
      <c r="I59" s="4">
        <f ca="1">POWER(10,I$2*'Mortality male'!$AH59+'Mortality male'!$AI59)</f>
        <v>6.0071588662095297E-3</v>
      </c>
      <c r="J59" s="4">
        <f ca="1">POWER(10,J$2*'Mortality male'!$AH59+'Mortality male'!$AI59)</f>
        <v>5.8287603574467056E-3</v>
      </c>
      <c r="K59" s="4">
        <f ca="1">POWER(10,K$2*'Mortality male'!$AH59+'Mortality male'!$AI59)</f>
        <v>5.6556598653732396E-3</v>
      </c>
      <c r="L59" s="4">
        <f ca="1">POWER(10,L$2*'Mortality male'!$AH59+'Mortality male'!$AI59)</f>
        <v>5.4877000513373977E-3</v>
      </c>
      <c r="M59" s="4">
        <f ca="1">POWER(10,M$2*'Mortality male'!$AH59+'Mortality male'!$AI59)</f>
        <v>5.3247282492758343E-3</v>
      </c>
      <c r="N59" s="4">
        <f ca="1">POWER(10,N$2*'Mortality male'!$AH59+'Mortality male'!$AI59)</f>
        <v>5.166596326948718E-3</v>
      </c>
      <c r="O59" s="4">
        <f ca="1">POWER(10,O$2*'Mortality male'!$AH59+'Mortality male'!$AI59)</f>
        <v>5.0131605512958042E-3</v>
      </c>
      <c r="P59" s="4">
        <f ca="1">POWER(10,P$2*'Mortality male'!$AH59+'Mortality male'!$AI59)</f>
        <v>4.8642814577911433E-3</v>
      </c>
      <c r="Q59" s="4">
        <f ca="1">POWER(10,Q$2*'Mortality male'!$AH59+'Mortality male'!$AI59)</f>
        <v>4.7198237236776184E-3</v>
      </c>
      <c r="R59" s="4">
        <f ca="1">POWER(10,R$2*'Mortality male'!$AH59+'Mortality male'!$AI59)</f>
        <v>4.5796560449661702E-3</v>
      </c>
      <c r="S59" s="4">
        <f ca="1">POWER(10,S$2*'Mortality male'!$AH59+'Mortality male'!$AI59)</f>
        <v>4.4436510170877659E-3</v>
      </c>
      <c r="T59" s="4">
        <f ca="1">POWER(10,T$2*'Mortality male'!$AH59+'Mortality male'!$AI59)</f>
        <v>4.311685019089938E-3</v>
      </c>
      <c r="U59" s="4">
        <f ca="1">POWER(10,U$2*'Mortality male'!$AH59+'Mortality male'!$AI59)</f>
        <v>4.1836381012720289E-3</v>
      </c>
      <c r="V59" s="4">
        <f ca="1">POWER(10,V$2*'Mortality male'!$AH59+'Mortality male'!$AI59)</f>
        <v>4.0593938761578014E-3</v>
      </c>
      <c r="W59" s="4">
        <f ca="1">POWER(10,W$2*'Mortality male'!$AH59+'Mortality male'!$AI59)</f>
        <v>3.9388394127056895E-3</v>
      </c>
      <c r="X59" s="4">
        <f ca="1">POWER(10,X$2*'Mortality male'!$AH59+'Mortality male'!$AI59)</f>
        <v>3.8218651336608101E-3</v>
      </c>
      <c r="Y59" s="4">
        <f ca="1">POWER(10,Y$2*'Mortality male'!$AH59+'Mortality male'!$AI59)</f>
        <v>3.7083647159553701E-3</v>
      </c>
      <c r="Z59" s="4">
        <f ca="1">POWER(10,Z$2*'Mortality male'!$AH59+'Mortality male'!$AI59)</f>
        <v>3.5982349940669664E-3</v>
      </c>
      <c r="AA59" s="4">
        <f ca="1">POWER(10,AA$2*'Mortality male'!$AH59+'Mortality male'!$AI59)</f>
        <v>3.4913758662468951E-3</v>
      </c>
    </row>
    <row r="60" spans="1:27" x14ac:dyDescent="0.2">
      <c r="A60" s="1">
        <v>57</v>
      </c>
      <c r="B60" s="4">
        <f ca="1">POWER(10,B$2*'Mortality male'!$AH60+'Mortality male'!$AI60)</f>
        <v>7.7796386053206731E-3</v>
      </c>
      <c r="C60" s="4">
        <f ca="1">POWER(10,C$2*'Mortality male'!$AH60+'Mortality male'!$AI60)</f>
        <v>7.5884105728817285E-3</v>
      </c>
      <c r="D60" s="4">
        <f ca="1">POWER(10,D$2*'Mortality male'!$AH60+'Mortality male'!$AI60)</f>
        <v>7.4018830364741819E-3</v>
      </c>
      <c r="E60" s="4">
        <f ca="1">POWER(10,E$2*'Mortality male'!$AH60+'Mortality male'!$AI60)</f>
        <v>7.219940455177396E-3</v>
      </c>
      <c r="F60" s="4">
        <f ca="1">POWER(10,F$2*'Mortality male'!$AH60+'Mortality male'!$AI60)</f>
        <v>7.0424701281334018E-3</v>
      </c>
      <c r="G60" s="4">
        <f ca="1">POWER(10,G$2*'Mortality male'!$AH60+'Mortality male'!$AI60)</f>
        <v>6.8693621247369599E-3</v>
      </c>
      <c r="H60" s="4">
        <f ca="1">POWER(10,H$2*'Mortality male'!$AH60+'Mortality male'!$AI60)</f>
        <v>6.7005092165407301E-3</v>
      </c>
      <c r="I60" s="4">
        <f ca="1">POWER(10,I$2*'Mortality male'!$AH60+'Mortality male'!$AI60)</f>
        <v>6.5358068108348688E-3</v>
      </c>
      <c r="J60" s="4">
        <f ca="1">POWER(10,J$2*'Mortality male'!$AH60+'Mortality male'!$AI60)</f>
        <v>6.3751528858592005E-3</v>
      </c>
      <c r="K60" s="4">
        <f ca="1">POWER(10,K$2*'Mortality male'!$AH60+'Mortality male'!$AI60)</f>
        <v>6.2184479276074216E-3</v>
      </c>
      <c r="L60" s="4">
        <f ca="1">POWER(10,L$2*'Mortality male'!$AH60+'Mortality male'!$AI60)</f>
        <v>6.0655948681854685E-3</v>
      </c>
      <c r="M60" s="4">
        <f ca="1">POWER(10,M$2*'Mortality male'!$AH60+'Mortality male'!$AI60)</f>
        <v>5.9164990256843041E-3</v>
      </c>
      <c r="N60" s="4">
        <f ca="1">POWER(10,N$2*'Mortality male'!$AH60+'Mortality male'!$AI60)</f>
        <v>5.7710680455311759E-3</v>
      </c>
      <c r="O60" s="4">
        <f ca="1">POWER(10,O$2*'Mortality male'!$AH60+'Mortality male'!$AI60)</f>
        <v>5.6292118432824771E-3</v>
      </c>
      <c r="P60" s="4">
        <f ca="1">POWER(10,P$2*'Mortality male'!$AH60+'Mortality male'!$AI60)</f>
        <v>5.4908425488223167E-3</v>
      </c>
      <c r="Q60" s="4">
        <f ca="1">POWER(10,Q$2*'Mortality male'!$AH60+'Mortality male'!$AI60)</f>
        <v>5.3558744519334438E-3</v>
      </c>
      <c r="R60" s="4">
        <f ca="1">POWER(10,R$2*'Mortality male'!$AH60+'Mortality male'!$AI60)</f>
        <v>5.2242239492053229E-3</v>
      </c>
      <c r="S60" s="4">
        <f ca="1">POWER(10,S$2*'Mortality male'!$AH60+'Mortality male'!$AI60)</f>
        <v>5.0958094922479401E-3</v>
      </c>
      <c r="T60" s="4">
        <f ca="1">POWER(10,T$2*'Mortality male'!$AH60+'Mortality male'!$AI60)</f>
        <v>4.9705515371779177E-3</v>
      </c>
      <c r="U60" s="4">
        <f ca="1">POWER(10,U$2*'Mortality male'!$AH60+'Mortality male'!$AI60)</f>
        <v>4.848372495346703E-3</v>
      </c>
      <c r="V60" s="4">
        <f ca="1">POWER(10,V$2*'Mortality male'!$AH60+'Mortality male'!$AI60)</f>
        <v>4.7291966852798769E-3</v>
      </c>
      <c r="W60" s="4">
        <f ca="1">POWER(10,W$2*'Mortality male'!$AH60+'Mortality male'!$AI60)</f>
        <v>4.6129502857974345E-3</v>
      </c>
      <c r="X60" s="4">
        <f ca="1">POWER(10,X$2*'Mortality male'!$AH60+'Mortality male'!$AI60)</f>
        <v>4.4995612902869785E-3</v>
      </c>
      <c r="Y60" s="4">
        <f ca="1">POWER(10,Y$2*'Mortality male'!$AH60+'Mortality male'!$AI60)</f>
        <v>4.3889594621003133E-3</v>
      </c>
      <c r="Z60" s="4">
        <f ca="1">POWER(10,Z$2*'Mortality male'!$AH60+'Mortality male'!$AI60)</f>
        <v>4.2810762910468429E-3</v>
      </c>
      <c r="AA60" s="4">
        <f ca="1">POWER(10,AA$2*'Mortality male'!$AH60+'Mortality male'!$AI60)</f>
        <v>4.1758449509563143E-3</v>
      </c>
    </row>
    <row r="61" spans="1:27" x14ac:dyDescent="0.2">
      <c r="A61" s="1">
        <v>58</v>
      </c>
      <c r="B61" s="4">
        <f ca="1">POWER(10,B$2*'Mortality male'!$AH61+'Mortality male'!$AI61)</f>
        <v>8.2010015267583638E-3</v>
      </c>
      <c r="C61" s="4">
        <f ca="1">POWER(10,C$2*'Mortality male'!$AH61+'Mortality male'!$AI61)</f>
        <v>8.0189580917632234E-3</v>
      </c>
      <c r="D61" s="4">
        <f ca="1">POWER(10,D$2*'Mortality male'!$AH61+'Mortality male'!$AI61)</f>
        <v>7.840955603732519E-3</v>
      </c>
      <c r="E61" s="4">
        <f ca="1">POWER(10,E$2*'Mortality male'!$AH61+'Mortality male'!$AI61)</f>
        <v>7.666904362906562E-3</v>
      </c>
      <c r="F61" s="4">
        <f ca="1">POWER(10,F$2*'Mortality male'!$AH61+'Mortality male'!$AI61)</f>
        <v>7.4967166606547397E-3</v>
      </c>
      <c r="G61" s="4">
        <f ca="1">POWER(10,G$2*'Mortality male'!$AH61+'Mortality male'!$AI61)</f>
        <v>7.3303067352769062E-3</v>
      </c>
      <c r="H61" s="4">
        <f ca="1">POWER(10,H$2*'Mortality male'!$AH61+'Mortality male'!$AI61)</f>
        <v>7.1675907287862646E-3</v>
      </c>
      <c r="I61" s="4">
        <f ca="1">POWER(10,I$2*'Mortality male'!$AH61+'Mortality male'!$AI61)</f>
        <v>7.008486644650912E-3</v>
      </c>
      <c r="J61" s="4">
        <f ca="1">POWER(10,J$2*'Mortality male'!$AH61+'Mortality male'!$AI61)</f>
        <v>6.8529143064740491E-3</v>
      </c>
      <c r="K61" s="4">
        <f ca="1">POWER(10,K$2*'Mortality male'!$AH61+'Mortality male'!$AI61)</f>
        <v>6.7007953175910679E-3</v>
      </c>
      <c r="L61" s="4">
        <f ca="1">POWER(10,L$2*'Mortality male'!$AH61+'Mortality male'!$AI61)</f>
        <v>6.5520530215637434E-3</v>
      </c>
      <c r="M61" s="4">
        <f ca="1">POWER(10,M$2*'Mortality male'!$AH61+'Mortality male'!$AI61)</f>
        <v>6.4066124635509258E-3</v>
      </c>
      <c r="N61" s="4">
        <f ca="1">POWER(10,N$2*'Mortality male'!$AH61+'Mortality male'!$AI61)</f>
        <v>6.2644003525371521E-3</v>
      </c>
      <c r="O61" s="4">
        <f ca="1">POWER(10,O$2*'Mortality male'!$AH61+'Mortality male'!$AI61)</f>
        <v>6.1253450243995223E-3</v>
      </c>
      <c r="P61" s="4">
        <f ca="1">POWER(10,P$2*'Mortality male'!$AH61+'Mortality male'!$AI61)</f>
        <v>5.989376405794322E-3</v>
      </c>
      <c r="Q61" s="4">
        <f ca="1">POWER(10,Q$2*'Mortality male'!$AH61+'Mortality male'!$AI61)</f>
        <v>5.8564259788456046E-3</v>
      </c>
      <c r="R61" s="4">
        <f ca="1">POWER(10,R$2*'Mortality male'!$AH61+'Mortality male'!$AI61)</f>
        <v>5.7264267466170509E-3</v>
      </c>
      <c r="S61" s="4">
        <f ca="1">POWER(10,S$2*'Mortality male'!$AH61+'Mortality male'!$AI61)</f>
        <v>5.599313199350797E-3</v>
      </c>
      <c r="T61" s="4">
        <f ca="1">POWER(10,T$2*'Mortality male'!$AH61+'Mortality male'!$AI61)</f>
        <v>5.4750212814554562E-3</v>
      </c>
      <c r="U61" s="4">
        <f ca="1">POWER(10,U$2*'Mortality male'!$AH61+'Mortality male'!$AI61)</f>
        <v>5.3534883592268757E-3</v>
      </c>
      <c r="V61" s="4">
        <f ca="1">POWER(10,V$2*'Mortality male'!$AH61+'Mortality male'!$AI61)</f>
        <v>5.2346531892857057E-3</v>
      </c>
      <c r="W61" s="4">
        <f ca="1">POWER(10,W$2*'Mortality male'!$AH61+'Mortality male'!$AI61)</f>
        <v>5.118455887715089E-3</v>
      </c>
      <c r="X61" s="4">
        <f ca="1">POWER(10,X$2*'Mortality male'!$AH61+'Mortality male'!$AI61)</f>
        <v>5.0048378998839085E-3</v>
      </c>
      <c r="Y61" s="4">
        <f ca="1">POWER(10,Y$2*'Mortality male'!$AH61+'Mortality male'!$AI61)</f>
        <v>4.8937419709395831E-3</v>
      </c>
      <c r="Z61" s="4">
        <f ca="1">POWER(10,Z$2*'Mortality male'!$AH61+'Mortality male'!$AI61)</f>
        <v>4.7851121169561472E-3</v>
      </c>
      <c r="AA61" s="4">
        <f ca="1">POWER(10,AA$2*'Mortality male'!$AH61+'Mortality male'!$AI61)</f>
        <v>4.6788935967223321E-3</v>
      </c>
    </row>
    <row r="62" spans="1:27" x14ac:dyDescent="0.2">
      <c r="A62" s="1">
        <v>59</v>
      </c>
      <c r="B62" s="4">
        <f ca="1">POWER(10,B$2*'Mortality male'!$AH62+'Mortality male'!$AI62)</f>
        <v>9.0119290880253909E-3</v>
      </c>
      <c r="C62" s="4">
        <f ca="1">POWER(10,C$2*'Mortality male'!$AH62+'Mortality male'!$AI62)</f>
        <v>8.824332164439638E-3</v>
      </c>
      <c r="D62" s="4">
        <f ca="1">POWER(10,D$2*'Mortality male'!$AH62+'Mortality male'!$AI62)</f>
        <v>8.6406403543313314E-3</v>
      </c>
      <c r="E62" s="4">
        <f ca="1">POWER(10,E$2*'Mortality male'!$AH62+'Mortality male'!$AI62)</f>
        <v>8.4607723668615551E-3</v>
      </c>
      <c r="F62" s="4">
        <f ca="1">POWER(10,F$2*'Mortality male'!$AH62+'Mortality male'!$AI62)</f>
        <v>8.2846486033832482E-3</v>
      </c>
      <c r="G62" s="4">
        <f ca="1">POWER(10,G$2*'Mortality male'!$AH62+'Mortality male'!$AI62)</f>
        <v>8.1121911222155185E-3</v>
      </c>
      <c r="H62" s="4">
        <f ca="1">POWER(10,H$2*'Mortality male'!$AH62+'Mortality male'!$AI62)</f>
        <v>7.9433236041511028E-3</v>
      </c>
      <c r="I62" s="4">
        <f ca="1">POWER(10,I$2*'Mortality male'!$AH62+'Mortality male'!$AI62)</f>
        <v>7.7779713186826253E-3</v>
      </c>
      <c r="J62" s="4">
        <f ca="1">POWER(10,J$2*'Mortality male'!$AH62+'Mortality male'!$AI62)</f>
        <v>7.616061090931066E-3</v>
      </c>
      <c r="K62" s="4">
        <f ca="1">POWER(10,K$2*'Mortality male'!$AH62+'Mortality male'!$AI62)</f>
        <v>7.4575212692631681E-3</v>
      </c>
      <c r="L62" s="4">
        <f ca="1">POWER(10,L$2*'Mortality male'!$AH62+'Mortality male'!$AI62)</f>
        <v>7.3022816935825255E-3</v>
      </c>
      <c r="M62" s="4">
        <f ca="1">POWER(10,M$2*'Mortality male'!$AH62+'Mortality male'!$AI62)</f>
        <v>7.1502736642813534E-3</v>
      </c>
      <c r="N62" s="4">
        <f ca="1">POWER(10,N$2*'Mortality male'!$AH62+'Mortality male'!$AI62)</f>
        <v>7.0014299118380217E-3</v>
      </c>
      <c r="O62" s="4">
        <f ca="1">POWER(10,O$2*'Mortality male'!$AH62+'Mortality male'!$AI62)</f>
        <v>6.8556845670474896E-3</v>
      </c>
      <c r="P62" s="4">
        <f ca="1">POWER(10,P$2*'Mortality male'!$AH62+'Mortality male'!$AI62)</f>
        <v>6.7129731318719341E-3</v>
      </c>
      <c r="Q62" s="4">
        <f ca="1">POWER(10,Q$2*'Mortality male'!$AH62+'Mortality male'!$AI62)</f>
        <v>6.5732324508976613E-3</v>
      </c>
      <c r="R62" s="4">
        <f ca="1">POWER(10,R$2*'Mortality male'!$AH62+'Mortality male'!$AI62)</f>
        <v>6.4364006833862019E-3</v>
      </c>
      <c r="S62" s="4">
        <f ca="1">POWER(10,S$2*'Mortality male'!$AH62+'Mortality male'!$AI62)</f>
        <v>6.3024172759076694E-3</v>
      </c>
      <c r="T62" s="4">
        <f ca="1">POWER(10,T$2*'Mortality male'!$AH62+'Mortality male'!$AI62)</f>
        <v>6.1712229355432979E-3</v>
      </c>
      <c r="U62" s="4">
        <f ca="1">POWER(10,U$2*'Mortality male'!$AH62+'Mortality male'!$AI62)</f>
        <v>6.0427596036460645E-3</v>
      </c>
      <c r="V62" s="4">
        <f ca="1">POWER(10,V$2*'Mortality male'!$AH62+'Mortality male'!$AI62)</f>
        <v>5.9169704301472916E-3</v>
      </c>
      <c r="W62" s="4">
        <f ca="1">POWER(10,W$2*'Mortality male'!$AH62+'Mortality male'!$AI62)</f>
        <v>5.7937997483985381E-3</v>
      </c>
      <c r="X62" s="4">
        <f ca="1">POWER(10,X$2*'Mortality male'!$AH62+'Mortality male'!$AI62)</f>
        <v>5.6731930505367796E-3</v>
      </c>
      <c r="Y62" s="4">
        <f ca="1">POWER(10,Y$2*'Mortality male'!$AH62+'Mortality male'!$AI62)</f>
        <v>5.5550969633623992E-3</v>
      </c>
      <c r="Z62" s="4">
        <f ca="1">POWER(10,Z$2*'Mortality male'!$AH62+'Mortality male'!$AI62)</f>
        <v>5.4394592247197305E-3</v>
      </c>
      <c r="AA62" s="4">
        <f ca="1">POWER(10,AA$2*'Mortality male'!$AH62+'Mortality male'!$AI62)</f>
        <v>5.3262286603688123E-3</v>
      </c>
    </row>
    <row r="63" spans="1:27" x14ac:dyDescent="0.2">
      <c r="A63" s="1">
        <v>60</v>
      </c>
      <c r="B63" s="4">
        <f ca="1">POWER(10,B$2*'Mortality male'!$AH63+'Mortality male'!$AI63)</f>
        <v>8.9927481642030505E-3</v>
      </c>
      <c r="C63" s="4">
        <f ca="1">POWER(10,C$2*'Mortality male'!$AH63+'Mortality male'!$AI63)</f>
        <v>8.8627653601482774E-3</v>
      </c>
      <c r="D63" s="4">
        <f ca="1">POWER(10,D$2*'Mortality male'!$AH63+'Mortality male'!$AI63)</f>
        <v>8.7346613509892475E-3</v>
      </c>
      <c r="E63" s="4">
        <f ca="1">POWER(10,E$2*'Mortality male'!$AH63+'Mortality male'!$AI63)</f>
        <v>8.6084089802857221E-3</v>
      </c>
      <c r="F63" s="4">
        <f ca="1">POWER(10,F$2*'Mortality male'!$AH63+'Mortality male'!$AI63)</f>
        <v>8.483981484121399E-3</v>
      </c>
      <c r="G63" s="4">
        <f ca="1">POWER(10,G$2*'Mortality male'!$AH63+'Mortality male'!$AI63)</f>
        <v>8.3613524854305784E-3</v>
      </c>
      <c r="H63" s="4">
        <f ca="1">POWER(10,H$2*'Mortality male'!$AH63+'Mortality male'!$AI63)</f>
        <v>8.2404959884063555E-3</v>
      </c>
      <c r="I63" s="4">
        <f ca="1">POWER(10,I$2*'Mortality male'!$AH63+'Mortality male'!$AI63)</f>
        <v>8.1213863729898833E-3</v>
      </c>
      <c r="J63" s="4">
        <f ca="1">POWER(10,J$2*'Mortality male'!$AH63+'Mortality male'!$AI63)</f>
        <v>8.0039983894393627E-3</v>
      </c>
      <c r="K63" s="4">
        <f ca="1">POWER(10,K$2*'Mortality male'!$AH63+'Mortality male'!$AI63)</f>
        <v>7.8883071529772322E-3</v>
      </c>
      <c r="L63" s="4">
        <f ca="1">POWER(10,L$2*'Mortality male'!$AH63+'Mortality male'!$AI63)</f>
        <v>7.7742881385149849E-3</v>
      </c>
      <c r="M63" s="4">
        <f ca="1">POWER(10,M$2*'Mortality male'!$AH63+'Mortality male'!$AI63)</f>
        <v>7.6619171754542751E-3</v>
      </c>
      <c r="N63" s="4">
        <f ca="1">POWER(10,N$2*'Mortality male'!$AH63+'Mortality male'!$AI63)</f>
        <v>7.5511704425628365E-3</v>
      </c>
      <c r="O63" s="4">
        <f ca="1">POWER(10,O$2*'Mortality male'!$AH63+'Mortality male'!$AI63)</f>
        <v>7.4420244629247977E-3</v>
      </c>
      <c r="P63" s="4">
        <f ca="1">POWER(10,P$2*'Mortality male'!$AH63+'Mortality male'!$AI63)</f>
        <v>7.3344560989639573E-3</v>
      </c>
      <c r="Q63" s="4">
        <f ca="1">POWER(10,Q$2*'Mortality male'!$AH63+'Mortality male'!$AI63)</f>
        <v>7.2284425475387182E-3</v>
      </c>
      <c r="R63" s="4">
        <f ca="1">POWER(10,R$2*'Mortality male'!$AH63+'Mortality male'!$AI63)</f>
        <v>7.1239613351082075E-3</v>
      </c>
      <c r="S63" s="4">
        <f ca="1">POWER(10,S$2*'Mortality male'!$AH63+'Mortality male'!$AI63)</f>
        <v>7.0209903129682585E-3</v>
      </c>
      <c r="T63" s="4">
        <f ca="1">POWER(10,T$2*'Mortality male'!$AH63+'Mortality male'!$AI63)</f>
        <v>6.9195076525559746E-3</v>
      </c>
      <c r="U63" s="4">
        <f ca="1">POWER(10,U$2*'Mortality male'!$AH63+'Mortality male'!$AI63)</f>
        <v>6.8194918408224538E-3</v>
      </c>
      <c r="V63" s="4">
        <f ca="1">POWER(10,V$2*'Mortality male'!$AH63+'Mortality male'!$AI63)</f>
        <v>6.7209216756723561E-3</v>
      </c>
      <c r="W63" s="4">
        <f ca="1">POWER(10,W$2*'Mortality male'!$AH63+'Mortality male'!$AI63)</f>
        <v>6.6237762614691697E-3</v>
      </c>
      <c r="X63" s="4">
        <f ca="1">POWER(10,X$2*'Mortality male'!$AH63+'Mortality male'!$AI63)</f>
        <v>6.5280350046057062E-3</v>
      </c>
      <c r="Y63" s="4">
        <f ca="1">POWER(10,Y$2*'Mortality male'!$AH63+'Mortality male'!$AI63)</f>
        <v>6.4336776091385396E-3</v>
      </c>
      <c r="Z63" s="4">
        <f ca="1">POWER(10,Z$2*'Mortality male'!$AH63+'Mortality male'!$AI63)</f>
        <v>6.3406840724853754E-3</v>
      </c>
      <c r="AA63" s="4">
        <f ca="1">POWER(10,AA$2*'Mortality male'!$AH63+'Mortality male'!$AI63)</f>
        <v>6.2490346811849666E-3</v>
      </c>
    </row>
    <row r="64" spans="1:27" x14ac:dyDescent="0.2">
      <c r="A64" s="1">
        <v>61</v>
      </c>
      <c r="B64" s="4">
        <f ca="1">POWER(10,B$2*'Mortality male'!$AH64+'Mortality male'!$AI64)</f>
        <v>9.343970739916739E-3</v>
      </c>
      <c r="C64" s="4">
        <f ca="1">POWER(10,C$2*'Mortality male'!$AH64+'Mortality male'!$AI64)</f>
        <v>9.2339431518174767E-3</v>
      </c>
      <c r="D64" s="4">
        <f ca="1">POWER(10,D$2*'Mortality male'!$AH64+'Mortality male'!$AI64)</f>
        <v>9.1252111660354209E-3</v>
      </c>
      <c r="E64" s="4">
        <f ca="1">POWER(10,E$2*'Mortality male'!$AH64+'Mortality male'!$AI64)</f>
        <v>9.0177595265299344E-3</v>
      </c>
      <c r="F64" s="4">
        <f ca="1">POWER(10,F$2*'Mortality male'!$AH64+'Mortality male'!$AI64)</f>
        <v>8.911573156903935E-3</v>
      </c>
      <c r="G64" s="4">
        <f ca="1">POWER(10,G$2*'Mortality male'!$AH64+'Mortality male'!$AI64)</f>
        <v>8.8066371582887059E-3</v>
      </c>
      <c r="H64" s="4">
        <f ca="1">POWER(10,H$2*'Mortality male'!$AH64+'Mortality male'!$AI64)</f>
        <v>8.7029368072535206E-3</v>
      </c>
      <c r="I64" s="4">
        <f ca="1">POWER(10,I$2*'Mortality male'!$AH64+'Mortality male'!$AI64)</f>
        <v>8.6004575537395808E-3</v>
      </c>
      <c r="J64" s="4">
        <f ca="1">POWER(10,J$2*'Mortality male'!$AH64+'Mortality male'!$AI64)</f>
        <v>8.4991850190188119E-3</v>
      </c>
      <c r="K64" s="4">
        <f ca="1">POWER(10,K$2*'Mortality male'!$AH64+'Mortality male'!$AI64)</f>
        <v>8.3991049936761354E-3</v>
      </c>
      <c r="L64" s="4">
        <f ca="1">POWER(10,L$2*'Mortality male'!$AH64+'Mortality male'!$AI64)</f>
        <v>8.3002034356159E-3</v>
      </c>
      <c r="M64" s="4">
        <f ca="1">POWER(10,M$2*'Mortality male'!$AH64+'Mortality male'!$AI64)</f>
        <v>8.2024664680917306E-3</v>
      </c>
      <c r="N64" s="4">
        <f ca="1">POWER(10,N$2*'Mortality male'!$AH64+'Mortality male'!$AI64)</f>
        <v>8.1058803777592607E-3</v>
      </c>
      <c r="O64" s="4">
        <f ca="1">POWER(10,O$2*'Mortality male'!$AH64+'Mortality male'!$AI64)</f>
        <v>8.010431612752316E-3</v>
      </c>
      <c r="P64" s="4">
        <f ca="1">POWER(10,P$2*'Mortality male'!$AH64+'Mortality male'!$AI64)</f>
        <v>7.9161067807812478E-3</v>
      </c>
      <c r="Q64" s="4">
        <f ca="1">POWER(10,Q$2*'Mortality male'!$AH64+'Mortality male'!$AI64)</f>
        <v>7.8228926472539342E-3</v>
      </c>
      <c r="R64" s="4">
        <f ca="1">POWER(10,R$2*'Mortality male'!$AH64+'Mortality male'!$AI64)</f>
        <v>7.7307761334189954E-3</v>
      </c>
      <c r="S64" s="4">
        <f ca="1">POWER(10,S$2*'Mortality male'!$AH64+'Mortality male'!$AI64)</f>
        <v>7.6397443145304715E-3</v>
      </c>
      <c r="T64" s="4">
        <f ca="1">POWER(10,T$2*'Mortality male'!$AH64+'Mortality male'!$AI64)</f>
        <v>7.5497844180346481E-3</v>
      </c>
      <c r="U64" s="4">
        <f ca="1">POWER(10,U$2*'Mortality male'!$AH64+'Mortality male'!$AI64)</f>
        <v>7.4608838217777342E-3</v>
      </c>
      <c r="V64" s="4">
        <f ca="1">POWER(10,V$2*'Mortality male'!$AH64+'Mortality male'!$AI64)</f>
        <v>7.3730300522349326E-3</v>
      </c>
      <c r="W64" s="4">
        <f ca="1">POWER(10,W$2*'Mortality male'!$AH64+'Mortality male'!$AI64)</f>
        <v>7.2862107827604133E-3</v>
      </c>
      <c r="X64" s="4">
        <f ca="1">POWER(10,X$2*'Mortality male'!$AH64+'Mortality male'!$AI64)</f>
        <v>7.2004138318575665E-3</v>
      </c>
      <c r="Y64" s="4">
        <f ca="1">POWER(10,Y$2*'Mortality male'!$AH64+'Mortality male'!$AI64)</f>
        <v>7.1156271614700554E-3</v>
      </c>
      <c r="Z64" s="4">
        <f ca="1">POWER(10,Z$2*'Mortality male'!$AH64+'Mortality male'!$AI64)</f>
        <v>7.031838875292574E-3</v>
      </c>
      <c r="AA64" s="4">
        <f ca="1">POWER(10,AA$2*'Mortality male'!$AH64+'Mortality male'!$AI64)</f>
        <v>6.9490372171017792E-3</v>
      </c>
    </row>
    <row r="65" spans="1:27" x14ac:dyDescent="0.2">
      <c r="A65" s="1">
        <v>62</v>
      </c>
      <c r="B65" s="4">
        <f ca="1">POWER(10,B$2*'Mortality male'!$AH65+'Mortality male'!$AI65)</f>
        <v>1.0539151419381698E-2</v>
      </c>
      <c r="C65" s="4">
        <f ca="1">POWER(10,C$2*'Mortality male'!$AH65+'Mortality male'!$AI65)</f>
        <v>1.0405969239380837E-2</v>
      </c>
      <c r="D65" s="4">
        <f ca="1">POWER(10,D$2*'Mortality male'!$AH65+'Mortality male'!$AI65)</f>
        <v>1.0274470068985252E-2</v>
      </c>
      <c r="E65" s="4">
        <f ca="1">POWER(10,E$2*'Mortality male'!$AH65+'Mortality male'!$AI65)</f>
        <v>1.0144632640174418E-2</v>
      </c>
      <c r="F65" s="4">
        <f ca="1">POWER(10,F$2*'Mortality male'!$AH65+'Mortality male'!$AI65)</f>
        <v>1.0016435953689652E-2</v>
      </c>
      <c r="G65" s="4">
        <f ca="1">POWER(10,G$2*'Mortality male'!$AH65+'Mortality male'!$AI65)</f>
        <v>9.8898592756377895E-3</v>
      </c>
      <c r="H65" s="4">
        <f ca="1">POWER(10,H$2*'Mortality male'!$AH65+'Mortality male'!$AI65)</f>
        <v>9.7648821341376792E-3</v>
      </c>
      <c r="I65" s="4">
        <f ca="1">POWER(10,I$2*'Mortality male'!$AH65+'Mortality male'!$AI65)</f>
        <v>9.6414843160093806E-3</v>
      </c>
      <c r="J65" s="4">
        <f ca="1">POWER(10,J$2*'Mortality male'!$AH65+'Mortality male'!$AI65)</f>
        <v>9.5196458635047176E-3</v>
      </c>
      <c r="K65" s="4">
        <f ca="1">POWER(10,K$2*'Mortality male'!$AH65+'Mortality male'!$AI65)</f>
        <v>9.3993470710795717E-3</v>
      </c>
      <c r="L65" s="4">
        <f ca="1">POWER(10,L$2*'Mortality male'!$AH65+'Mortality male'!$AI65)</f>
        <v>9.2805684822067983E-3</v>
      </c>
      <c r="M65" s="4">
        <f ca="1">POWER(10,M$2*'Mortality male'!$AH65+'Mortality male'!$AI65)</f>
        <v>9.163290886229334E-3</v>
      </c>
      <c r="N65" s="4">
        <f ca="1">POWER(10,N$2*'Mortality male'!$AH65+'Mortality male'!$AI65)</f>
        <v>9.0474953152533521E-3</v>
      </c>
      <c r="O65" s="4">
        <f ca="1">POWER(10,O$2*'Mortality male'!$AH65+'Mortality male'!$AI65)</f>
        <v>8.9331630410802512E-3</v>
      </c>
      <c r="P65" s="4">
        <f ca="1">POWER(10,P$2*'Mortality male'!$AH65+'Mortality male'!$AI65)</f>
        <v>8.8202755721777815E-3</v>
      </c>
      <c r="Q65" s="4">
        <f ca="1">POWER(10,Q$2*'Mortality male'!$AH65+'Mortality male'!$AI65)</f>
        <v>8.7088146506893345E-3</v>
      </c>
      <c r="R65" s="4">
        <f ca="1">POWER(10,R$2*'Mortality male'!$AH65+'Mortality male'!$AI65)</f>
        <v>8.5987622494809006E-3</v>
      </c>
      <c r="S65" s="4">
        <f ca="1">POWER(10,S$2*'Mortality male'!$AH65+'Mortality male'!$AI65)</f>
        <v>8.4901005692256445E-3</v>
      </c>
      <c r="T65" s="4">
        <f ca="1">POWER(10,T$2*'Mortality male'!$AH65+'Mortality male'!$AI65)</f>
        <v>8.3828120355248972E-3</v>
      </c>
      <c r="U65" s="4">
        <f ca="1">POWER(10,U$2*'Mortality male'!$AH65+'Mortality male'!$AI65)</f>
        <v>8.2768792960658932E-3</v>
      </c>
      <c r="V65" s="4">
        <f ca="1">POWER(10,V$2*'Mortality male'!$AH65+'Mortality male'!$AI65)</f>
        <v>8.1722852178153001E-3</v>
      </c>
      <c r="W65" s="4">
        <f ca="1">POWER(10,W$2*'Mortality male'!$AH65+'Mortality male'!$AI65)</f>
        <v>8.0690128842481161E-3</v>
      </c>
      <c r="X65" s="4">
        <f ca="1">POWER(10,X$2*'Mortality male'!$AH65+'Mortality male'!$AI65)</f>
        <v>7.9670455926118544E-3</v>
      </c>
      <c r="Y65" s="4">
        <f ca="1">POWER(10,Y$2*'Mortality male'!$AH65+'Mortality male'!$AI65)</f>
        <v>7.8663668512248958E-3</v>
      </c>
      <c r="Z65" s="4">
        <f ca="1">POWER(10,Z$2*'Mortality male'!$AH65+'Mortality male'!$AI65)</f>
        <v>7.7669603768093492E-3</v>
      </c>
      <c r="AA65" s="4">
        <f ca="1">POWER(10,AA$2*'Mortality male'!$AH65+'Mortality male'!$AI65)</f>
        <v>7.6688100918574599E-3</v>
      </c>
    </row>
    <row r="66" spans="1:27" x14ac:dyDescent="0.2">
      <c r="A66" s="1">
        <v>63</v>
      </c>
      <c r="B66" s="4">
        <f ca="1">POWER(10,B$2*'Mortality male'!$AH66+'Mortality male'!$AI66)</f>
        <v>1.3178127009317095E-2</v>
      </c>
      <c r="C66" s="4">
        <f ca="1">POWER(10,C$2*'Mortality male'!$AH66+'Mortality male'!$AI66)</f>
        <v>1.2908085765880485E-2</v>
      </c>
      <c r="D66" s="4">
        <f ca="1">POWER(10,D$2*'Mortality male'!$AH66+'Mortality male'!$AI66)</f>
        <v>1.2643578106473423E-2</v>
      </c>
      <c r="E66" s="4">
        <f ca="1">POWER(10,E$2*'Mortality male'!$AH66+'Mortality male'!$AI66)</f>
        <v>1.2384490638964213E-2</v>
      </c>
      <c r="F66" s="4">
        <f ca="1">POWER(10,F$2*'Mortality male'!$AH66+'Mortality male'!$AI66)</f>
        <v>1.213071229481036E-2</v>
      </c>
      <c r="G66" s="4">
        <f ca="1">POWER(10,G$2*'Mortality male'!$AH66+'Mortality male'!$AI66)</f>
        <v>1.1882134281444245E-2</v>
      </c>
      <c r="H66" s="4">
        <f ca="1">POWER(10,H$2*'Mortality male'!$AH66+'Mortality male'!$AI66)</f>
        <v>1.1638650035635096E-2</v>
      </c>
      <c r="I66" s="4">
        <f ca="1">POWER(10,I$2*'Mortality male'!$AH66+'Mortality male'!$AI66)</f>
        <v>1.1400155177805666E-2</v>
      </c>
      <c r="J66" s="4">
        <f ca="1">POWER(10,J$2*'Mortality male'!$AH66+'Mortality male'!$AI66)</f>
        <v>1.1166547467285922E-2</v>
      </c>
      <c r="K66" s="4">
        <f ca="1">POWER(10,K$2*'Mortality male'!$AH66+'Mortality male'!$AI66)</f>
        <v>1.0937726758483623E-2</v>
      </c>
      <c r="L66" s="4">
        <f ca="1">POWER(10,L$2*'Mortality male'!$AH66+'Mortality male'!$AI66)</f>
        <v>1.0713594957952226E-2</v>
      </c>
      <c r="M66" s="4">
        <f ca="1">POWER(10,M$2*'Mortality male'!$AH66+'Mortality male'!$AI66)</f>
        <v>1.0494055982339451E-2</v>
      </c>
      <c r="N66" s="4">
        <f ca="1">POWER(10,N$2*'Mortality male'!$AH66+'Mortality male'!$AI66)</f>
        <v>1.0279015717197009E-2</v>
      </c>
      <c r="O66" s="4">
        <f ca="1">POWER(10,O$2*'Mortality male'!$AH66+'Mortality male'!$AI66)</f>
        <v>1.006838197663488E-2</v>
      </c>
      <c r="P66" s="4">
        <f ca="1">POWER(10,P$2*'Mortality male'!$AH66+'Mortality male'!$AI66)</f>
        <v>9.8620644638015356E-3</v>
      </c>
      <c r="Q66" s="4">
        <f ca="1">POWER(10,Q$2*'Mortality male'!$AH66+'Mortality male'!$AI66)</f>
        <v>9.6599747321747982E-3</v>
      </c>
      <c r="R66" s="4">
        <f ca="1">POWER(10,R$2*'Mortality male'!$AH66+'Mortality male'!$AI66)</f>
        <v>9.4620261476454099E-3</v>
      </c>
      <c r="S66" s="4">
        <f ca="1">POWER(10,S$2*'Mortality male'!$AH66+'Mortality male'!$AI66)</f>
        <v>9.2681338513780874E-3</v>
      </c>
      <c r="T66" s="4">
        <f ca="1">POWER(10,T$2*'Mortality male'!$AH66+'Mortality male'!$AI66)</f>
        <v>9.0782147234327714E-3</v>
      </c>
      <c r="U66" s="4">
        <f ca="1">POWER(10,U$2*'Mortality male'!$AH66+'Mortality male'!$AI66)</f>
        <v>8.8921873471321661E-3</v>
      </c>
      <c r="V66" s="4">
        <f ca="1">POWER(10,V$2*'Mortality male'!$AH66+'Mortality male'!$AI66)</f>
        <v>8.7099719741589691E-3</v>
      </c>
      <c r="W66" s="4">
        <f ca="1">POWER(10,W$2*'Mortality male'!$AH66+'Mortality male'!$AI66)</f>
        <v>8.5314904903687396E-3</v>
      </c>
      <c r="X66" s="4">
        <f ca="1">POWER(10,X$2*'Mortality male'!$AH66+'Mortality male'!$AI66)</f>
        <v>8.3566663823026206E-3</v>
      </c>
      <c r="Y66" s="4">
        <f ca="1">POWER(10,Y$2*'Mortality male'!$AH66+'Mortality male'!$AI66)</f>
        <v>8.1854247043869656E-3</v>
      </c>
      <c r="Z66" s="4">
        <f ca="1">POWER(10,Z$2*'Mortality male'!$AH66+'Mortality male'!$AI66)</f>
        <v>8.0176920468047006E-3</v>
      </c>
      <c r="AA66" s="4">
        <f ca="1">POWER(10,AA$2*'Mortality male'!$AH66+'Mortality male'!$AI66)</f>
        <v>7.853396504025412E-3</v>
      </c>
    </row>
    <row r="67" spans="1:27" x14ac:dyDescent="0.2">
      <c r="A67" s="1">
        <v>64</v>
      </c>
      <c r="B67" s="4">
        <f ca="1">POWER(10,B$2*'Mortality male'!$AH67+'Mortality male'!$AI67)</f>
        <v>1.3169178720576954E-2</v>
      </c>
      <c r="C67" s="4">
        <f ca="1">POWER(10,C$2*'Mortality male'!$AH67+'Mortality male'!$AI67)</f>
        <v>1.2977528151892709E-2</v>
      </c>
      <c r="D67" s="4">
        <f ca="1">POWER(10,D$2*'Mortality male'!$AH67+'Mortality male'!$AI67)</f>
        <v>1.2788666666814689E-2</v>
      </c>
      <c r="E67" s="4">
        <f ca="1">POWER(10,E$2*'Mortality male'!$AH67+'Mortality male'!$AI67)</f>
        <v>1.260255367591283E-2</v>
      </c>
      <c r="F67" s="4">
        <f ca="1">POWER(10,F$2*'Mortality male'!$AH67+'Mortality male'!$AI67)</f>
        <v>1.2419149180453407E-2</v>
      </c>
      <c r="G67" s="4">
        <f ca="1">POWER(10,G$2*'Mortality male'!$AH67+'Mortality male'!$AI67)</f>
        <v>1.2238413763802896E-2</v>
      </c>
      <c r="H67" s="4">
        <f ca="1">POWER(10,H$2*'Mortality male'!$AH67+'Mortality male'!$AI67)</f>
        <v>1.2060308582956626E-2</v>
      </c>
      <c r="I67" s="4">
        <f ca="1">POWER(10,I$2*'Mortality male'!$AH67+'Mortality male'!$AI67)</f>
        <v>1.1884795360190523E-2</v>
      </c>
      <c r="J67" s="4">
        <f ca="1">POWER(10,J$2*'Mortality male'!$AH67+'Mortality male'!$AI67)</f>
        <v>1.1711836374835013E-2</v>
      </c>
      <c r="K67" s="4">
        <f ca="1">POWER(10,K$2*'Mortality male'!$AH67+'Mortality male'!$AI67)</f>
        <v>1.1541394455167978E-2</v>
      </c>
      <c r="L67" s="4">
        <f ca="1">POWER(10,L$2*'Mortality male'!$AH67+'Mortality male'!$AI67)</f>
        <v>1.1373432970425881E-2</v>
      </c>
      <c r="M67" s="4">
        <f ca="1">POWER(10,M$2*'Mortality male'!$AH67+'Mortality male'!$AI67)</f>
        <v>1.1207915822931491E-2</v>
      </c>
      <c r="N67" s="4">
        <f ca="1">POWER(10,N$2*'Mortality male'!$AH67+'Mortality male'!$AI67)</f>
        <v>1.1044807440335567E-2</v>
      </c>
      <c r="O67" s="4">
        <f ca="1">POWER(10,O$2*'Mortality male'!$AH67+'Mortality male'!$AI67)</f>
        <v>1.0884072767972069E-2</v>
      </c>
      <c r="P67" s="4">
        <f ca="1">POWER(10,P$2*'Mortality male'!$AH67+'Mortality male'!$AI67)</f>
        <v>1.0725677261324206E-2</v>
      </c>
      <c r="Q67" s="4">
        <f ca="1">POWER(10,Q$2*'Mortality male'!$AH67+'Mortality male'!$AI67)</f>
        <v>1.0569586878600143E-2</v>
      </c>
      <c r="R67" s="4">
        <f ca="1">POWER(10,R$2*'Mortality male'!$AH67+'Mortality male'!$AI67)</f>
        <v>1.041576807341708E-2</v>
      </c>
      <c r="S67" s="4">
        <f ca="1">POWER(10,S$2*'Mortality male'!$AH67+'Mortality male'!$AI67)</f>
        <v>1.0264187787591517E-2</v>
      </c>
      <c r="T67" s="4">
        <f ca="1">POWER(10,T$2*'Mortality male'!$AH67+'Mortality male'!$AI67)</f>
        <v>1.0114813444034296E-2</v>
      </c>
      <c r="U67" s="4">
        <f ca="1">POWER(10,U$2*'Mortality male'!$AH67+'Mortality male'!$AI67)</f>
        <v>9.9676129397496E-3</v>
      </c>
      <c r="V67" s="4">
        <f ca="1">POWER(10,V$2*'Mortality male'!$AH67+'Mortality male'!$AI67)</f>
        <v>9.8225546389352804E-3</v>
      </c>
      <c r="W67" s="4">
        <f ca="1">POWER(10,W$2*'Mortality male'!$AH67+'Mortality male'!$AI67)</f>
        <v>9.679607366183748E-3</v>
      </c>
      <c r="X67" s="4">
        <f ca="1">POWER(10,X$2*'Mortality male'!$AH67+'Mortality male'!$AI67)</f>
        <v>9.538740399782095E-3</v>
      </c>
      <c r="Y67" s="4">
        <f ca="1">POWER(10,Y$2*'Mortality male'!$AH67+'Mortality male'!$AI67)</f>
        <v>9.3999234651092316E-3</v>
      </c>
      <c r="Z67" s="4">
        <f ca="1">POWER(10,Z$2*'Mortality male'!$AH67+'Mortality male'!$AI67)</f>
        <v>9.2631267281295965E-3</v>
      </c>
      <c r="AA67" s="4">
        <f ca="1">POWER(10,AA$2*'Mortality male'!$AH67+'Mortality male'!$AI67)</f>
        <v>9.1283207889812472E-3</v>
      </c>
    </row>
    <row r="68" spans="1:27" x14ac:dyDescent="0.2">
      <c r="A68" s="1">
        <v>65</v>
      </c>
      <c r="B68" s="4">
        <f ca="1">POWER(10,B$2*'Mortality male'!$AH68+'Mortality male'!$AI68)</f>
        <v>1.5914917824945252E-2</v>
      </c>
      <c r="C68" s="4">
        <f ca="1">POWER(10,C$2*'Mortality male'!$AH68+'Mortality male'!$AI68)</f>
        <v>1.5598019614962998E-2</v>
      </c>
      <c r="D68" s="4">
        <f ca="1">POWER(10,D$2*'Mortality male'!$AH68+'Mortality male'!$AI68)</f>
        <v>1.5287431489430745E-2</v>
      </c>
      <c r="E68" s="4">
        <f ca="1">POWER(10,E$2*'Mortality male'!$AH68+'Mortality male'!$AI68)</f>
        <v>1.4983027801801678E-2</v>
      </c>
      <c r="F68" s="4">
        <f ca="1">POWER(10,F$2*'Mortality male'!$AH68+'Mortality male'!$AI68)</f>
        <v>1.4684685407405975E-2</v>
      </c>
      <c r="G68" s="4">
        <f ca="1">POWER(10,G$2*'Mortality male'!$AH68+'Mortality male'!$AI68)</f>
        <v>1.4392283613633252E-2</v>
      </c>
      <c r="H68" s="4">
        <f ca="1">POWER(10,H$2*'Mortality male'!$AH68+'Mortality male'!$AI68)</f>
        <v>1.4105704131107224E-2</v>
      </c>
      <c r="I68" s="4">
        <f ca="1">POWER(10,I$2*'Mortality male'!$AH68+'Mortality male'!$AI68)</f>
        <v>1.3824831025832332E-2</v>
      </c>
      <c r="J68" s="4">
        <f ca="1">POWER(10,J$2*'Mortality male'!$AH68+'Mortality male'!$AI68)</f>
        <v>1.3549550672293451E-2</v>
      </c>
      <c r="K68" s="4">
        <f ca="1">POWER(10,K$2*'Mortality male'!$AH68+'Mortality male'!$AI68)</f>
        <v>1.3279751707489296E-2</v>
      </c>
      <c r="L68" s="4">
        <f ca="1">POWER(10,L$2*'Mortality male'!$AH68+'Mortality male'!$AI68)</f>
        <v>1.3015324985881227E-2</v>
      </c>
      <c r="M68" s="4">
        <f ca="1">POWER(10,M$2*'Mortality male'!$AH68+'Mortality male'!$AI68)</f>
        <v>1.2756163535239113E-2</v>
      </c>
      <c r="N68" s="4">
        <f ca="1">POWER(10,N$2*'Mortality male'!$AH68+'Mortality male'!$AI68)</f>
        <v>1.2502162513366288E-2</v>
      </c>
      <c r="O68" s="4">
        <f ca="1">POWER(10,O$2*'Mortality male'!$AH68+'Mortality male'!$AI68)</f>
        <v>1.2253219165686361E-2</v>
      </c>
      <c r="P68" s="4">
        <f ca="1">POWER(10,P$2*'Mortality male'!$AH68+'Mortality male'!$AI68)</f>
        <v>1.2009232783674389E-2</v>
      </c>
      <c r="Q68" s="4">
        <f ca="1">POWER(10,Q$2*'Mortality male'!$AH68+'Mortality male'!$AI68)</f>
        <v>1.1770104664115939E-2</v>
      </c>
      <c r="R68" s="4">
        <f ca="1">POWER(10,R$2*'Mortality male'!$AH68+'Mortality male'!$AI68)</f>
        <v>1.1535738069177211E-2</v>
      </c>
      <c r="S68" s="4">
        <f ca="1">POWER(10,S$2*'Mortality male'!$AH68+'Mortality male'!$AI68)</f>
        <v>1.1306038187270421E-2</v>
      </c>
      <c r="T68" s="4">
        <f ca="1">POWER(10,T$2*'Mortality male'!$AH68+'Mortality male'!$AI68)</f>
        <v>1.1080912094698258E-2</v>
      </c>
      <c r="U68" s="4">
        <f ca="1">POWER(10,U$2*'Mortality male'!$AH68+'Mortality male'!$AI68)</f>
        <v>1.0860268718062258E-2</v>
      </c>
      <c r="V68" s="4">
        <f ca="1">POWER(10,V$2*'Mortality male'!$AH68+'Mortality male'!$AI68)</f>
        <v>1.0644018797419516E-2</v>
      </c>
      <c r="W68" s="4">
        <f ca="1">POWER(10,W$2*'Mortality male'!$AH68+'Mortality male'!$AI68)</f>
        <v>1.0432074850173207E-2</v>
      </c>
      <c r="X68" s="4">
        <f ca="1">POWER(10,X$2*'Mortality male'!$AH68+'Mortality male'!$AI68)</f>
        <v>1.022435113568195E-2</v>
      </c>
      <c r="Y68" s="4">
        <f ca="1">POWER(10,Y$2*'Mortality male'!$AH68+'Mortality male'!$AI68)</f>
        <v>1.0020763620574023E-2</v>
      </c>
      <c r="Z68" s="4">
        <f ca="1">POWER(10,Z$2*'Mortality male'!$AH68+'Mortality male'!$AI68)</f>
        <v>9.8212299447520985E-3</v>
      </c>
      <c r="AA68" s="4">
        <f ca="1">POWER(10,AA$2*'Mortality male'!$AH68+'Mortality male'!$AI68)</f>
        <v>9.6256693880750442E-3</v>
      </c>
    </row>
    <row r="69" spans="1:27" x14ac:dyDescent="0.2">
      <c r="A69" s="1">
        <v>66</v>
      </c>
      <c r="B69" s="4">
        <f ca="1">POWER(10,B$2*'Mortality male'!$AH69+'Mortality male'!$AI69)</f>
        <v>1.81327934573953E-2</v>
      </c>
      <c r="C69" s="4">
        <f ca="1">POWER(10,C$2*'Mortality male'!$AH69+'Mortality male'!$AI69)</f>
        <v>1.7731902066205247E-2</v>
      </c>
      <c r="D69" s="4">
        <f ca="1">POWER(10,D$2*'Mortality male'!$AH69+'Mortality male'!$AI69)</f>
        <v>1.7339873838206656E-2</v>
      </c>
      <c r="E69" s="4">
        <f ca="1">POWER(10,E$2*'Mortality male'!$AH69+'Mortality male'!$AI69)</f>
        <v>1.6956512820920797E-2</v>
      </c>
      <c r="F69" s="4">
        <f ca="1">POWER(10,F$2*'Mortality male'!$AH69+'Mortality male'!$AI69)</f>
        <v>1.6581627394112022E-2</v>
      </c>
      <c r="G69" s="4">
        <f ca="1">POWER(10,G$2*'Mortality male'!$AH69+'Mortality male'!$AI69)</f>
        <v>1.6215030174006929E-2</v>
      </c>
      <c r="H69" s="4">
        <f ca="1">POWER(10,H$2*'Mortality male'!$AH69+'Mortality male'!$AI69)</f>
        <v>1.5856537919632565E-2</v>
      </c>
      <c r="I69" s="4">
        <f ca="1">POWER(10,I$2*'Mortality male'!$AH69+'Mortality male'!$AI69)</f>
        <v>1.5505971441224514E-2</v>
      </c>
      <c r="J69" s="4">
        <f ca="1">POWER(10,J$2*'Mortality male'!$AH69+'Mortality male'!$AI69)</f>
        <v>1.5163155510660295E-2</v>
      </c>
      <c r="K69" s="4">
        <f ca="1">POWER(10,K$2*'Mortality male'!$AH69+'Mortality male'!$AI69)</f>
        <v>1.4827918773872616E-2</v>
      </c>
      <c r="L69" s="4">
        <f ca="1">POWER(10,L$2*'Mortality male'!$AH69+'Mortality male'!$AI69)</f>
        <v>1.4500093665199866E-2</v>
      </c>
      <c r="M69" s="4">
        <f ca="1">POWER(10,M$2*'Mortality male'!$AH69+'Mortality male'!$AI69)</f>
        <v>1.4179516323628849E-2</v>
      </c>
      <c r="N69" s="4">
        <f ca="1">POWER(10,N$2*'Mortality male'!$AH69+'Mortality male'!$AI69)</f>
        <v>1.3866026510890507E-2</v>
      </c>
      <c r="O69" s="4">
        <f ca="1">POWER(10,O$2*'Mortality male'!$AH69+'Mortality male'!$AI69)</f>
        <v>1.3559467531365927E-2</v>
      </c>
      <c r="P69" s="4">
        <f ca="1">POWER(10,P$2*'Mortality male'!$AH69+'Mortality male'!$AI69)</f>
        <v>1.3259686153763078E-2</v>
      </c>
      <c r="Q69" s="4">
        <f ca="1">POWER(10,Q$2*'Mortality male'!$AH69+'Mortality male'!$AI69)</f>
        <v>1.2966532534525238E-2</v>
      </c>
      <c r="R69" s="4">
        <f ca="1">POWER(10,R$2*'Mortality male'!$AH69+'Mortality male'!$AI69)</f>
        <v>1.2679860142933146E-2</v>
      </c>
      <c r="S69" s="4">
        <f ca="1">POWER(10,S$2*'Mortality male'!$AH69+'Mortality male'!$AI69)</f>
        <v>1.2399525687862031E-2</v>
      </c>
      <c r="T69" s="4">
        <f ca="1">POWER(10,T$2*'Mortality male'!$AH69+'Mortality male'!$AI69)</f>
        <v>1.2125389046159054E-2</v>
      </c>
      <c r="U69" s="4">
        <f ca="1">POWER(10,U$2*'Mortality male'!$AH69+'Mortality male'!$AI69)</f>
        <v>1.1857313192603636E-2</v>
      </c>
      <c r="V69" s="4">
        <f ca="1">POWER(10,V$2*'Mortality male'!$AH69+'Mortality male'!$AI69)</f>
        <v>1.1595164131416345E-2</v>
      </c>
      <c r="W69" s="4">
        <f ca="1">POWER(10,W$2*'Mortality male'!$AH69+'Mortality male'!$AI69)</f>
        <v>1.1338810829282064E-2</v>
      </c>
      <c r="X69" s="4">
        <f ca="1">POWER(10,X$2*'Mortality male'!$AH69+'Mortality male'!$AI69)</f>
        <v>1.1088125149854218E-2</v>
      </c>
      <c r="Y69" s="4">
        <f ca="1">POWER(10,Y$2*'Mortality male'!$AH69+'Mortality male'!$AI69)</f>
        <v>1.0842981789706265E-2</v>
      </c>
      <c r="Z69" s="4">
        <f ca="1">POWER(10,Z$2*'Mortality male'!$AH69+'Mortality male'!$AI69)</f>
        <v>1.0603258215700026E-2</v>
      </c>
      <c r="AA69" s="4">
        <f ca="1">POWER(10,AA$2*'Mortality male'!$AH69+'Mortality male'!$AI69)</f>
        <v>1.0368834603738246E-2</v>
      </c>
    </row>
    <row r="70" spans="1:27" x14ac:dyDescent="0.2">
      <c r="A70" s="1">
        <v>67</v>
      </c>
      <c r="B70" s="4">
        <f ca="1">POWER(10,B$2*'Mortality male'!$AH70+'Mortality male'!$AI70)</f>
        <v>1.912802840667335E-2</v>
      </c>
      <c r="C70" s="4">
        <f ca="1">POWER(10,C$2*'Mortality male'!$AH70+'Mortality male'!$AI70)</f>
        <v>1.8738325251623431E-2</v>
      </c>
      <c r="D70" s="4">
        <f ca="1">POWER(10,D$2*'Mortality male'!$AH70+'Mortality male'!$AI70)</f>
        <v>1.8356561678522423E-2</v>
      </c>
      <c r="E70" s="4">
        <f ca="1">POWER(10,E$2*'Mortality male'!$AH70+'Mortality male'!$AI70)</f>
        <v>1.7982575931016268E-2</v>
      </c>
      <c r="F70" s="4">
        <f ca="1">POWER(10,F$2*'Mortality male'!$AH70+'Mortality male'!$AI70)</f>
        <v>1.7616209548279371E-2</v>
      </c>
      <c r="G70" s="4">
        <f ca="1">POWER(10,G$2*'Mortality male'!$AH70+'Mortality male'!$AI70)</f>
        <v>1.7257307297873364E-2</v>
      </c>
      <c r="H70" s="4">
        <f ca="1">POWER(10,H$2*'Mortality male'!$AH70+'Mortality male'!$AI70)</f>
        <v>1.6905717109973965E-2</v>
      </c>
      <c r="I70" s="4">
        <f ca="1">POWER(10,I$2*'Mortality male'!$AH70+'Mortality male'!$AI70)</f>
        <v>1.6561290012937685E-2</v>
      </c>
      <c r="J70" s="4">
        <f ca="1">POWER(10,J$2*'Mortality male'!$AH70+'Mortality male'!$AI70)</f>
        <v>1.6223880070181277E-2</v>
      </c>
      <c r="K70" s="4">
        <f ca="1">POWER(10,K$2*'Mortality male'!$AH70+'Mortality male'!$AI70)</f>
        <v>1.5893344318347311E-2</v>
      </c>
      <c r="L70" s="4">
        <f ca="1">POWER(10,L$2*'Mortality male'!$AH70+'Mortality male'!$AI70)</f>
        <v>1.5569542706729379E-2</v>
      </c>
      <c r="M70" s="4">
        <f ca="1">POWER(10,M$2*'Mortality male'!$AH70+'Mortality male'!$AI70)</f>
        <v>1.5252338037931409E-2</v>
      </c>
      <c r="N70" s="4">
        <f ca="1">POWER(10,N$2*'Mortality male'!$AH70+'Mortality male'!$AI70)</f>
        <v>1.494159590973611E-2</v>
      </c>
      <c r="O70" s="4">
        <f ca="1">POWER(10,O$2*'Mortality male'!$AH70+'Mortality male'!$AI70)</f>
        <v>1.4637184658157576E-2</v>
      </c>
      <c r="P70" s="4">
        <f ca="1">POWER(10,P$2*'Mortality male'!$AH70+'Mortality male'!$AI70)</f>
        <v>1.4338975301654098E-2</v>
      </c>
      <c r="Q70" s="4">
        <f ca="1">POWER(10,Q$2*'Mortality male'!$AH70+'Mortality male'!$AI70)</f>
        <v>1.4046841486478039E-2</v>
      </c>
      <c r="R70" s="4">
        <f ca="1">POWER(10,R$2*'Mortality male'!$AH70+'Mortality male'!$AI70)</f>
        <v>1.3760659433138089E-2</v>
      </c>
      <c r="S70" s="4">
        <f ca="1">POWER(10,S$2*'Mortality male'!$AH70+'Mortality male'!$AI70)</f>
        <v>1.3480307883953321E-2</v>
      </c>
      <c r="T70" s="4">
        <f ca="1">POWER(10,T$2*'Mortality male'!$AH70+'Mortality male'!$AI70)</f>
        <v>1.3205668051675144E-2</v>
      </c>
      <c r="U70" s="4">
        <f ca="1">POWER(10,U$2*'Mortality male'!$AH70+'Mortality male'!$AI70)</f>
        <v>1.2936623569156269E-2</v>
      </c>
      <c r="V70" s="4">
        <f ca="1">POWER(10,V$2*'Mortality male'!$AH70+'Mortality male'!$AI70)</f>
        <v>1.2673060440044943E-2</v>
      </c>
      <c r="W70" s="4">
        <f ca="1">POWER(10,W$2*'Mortality male'!$AH70+'Mortality male'!$AI70)</f>
        <v>1.2414866990483728E-2</v>
      </c>
      <c r="X70" s="4">
        <f ca="1">POWER(10,X$2*'Mortality male'!$AH70+'Mortality male'!$AI70)</f>
        <v>1.216193382179245E-2</v>
      </c>
      <c r="Y70" s="4">
        <f ca="1">POWER(10,Y$2*'Mortality male'!$AH70+'Mortality male'!$AI70)</f>
        <v>1.1914153764115039E-2</v>
      </c>
      <c r="Z70" s="4">
        <f ca="1">POWER(10,Z$2*'Mortality male'!$AH70+'Mortality male'!$AI70)</f>
        <v>1.1671421831010751E-2</v>
      </c>
      <c r="AA70" s="4">
        <f ca="1">POWER(10,AA$2*'Mortality male'!$AH70+'Mortality male'!$AI70)</f>
        <v>1.1433635174970622E-2</v>
      </c>
    </row>
    <row r="71" spans="1:27" x14ac:dyDescent="0.2">
      <c r="A71" s="1">
        <v>68</v>
      </c>
      <c r="B71" s="4">
        <f ca="1">POWER(10,B$2*'Mortality male'!$AH71+'Mortality male'!$AI71)</f>
        <v>2.1476586383022418E-2</v>
      </c>
      <c r="C71" s="4">
        <f ca="1">POWER(10,C$2*'Mortality male'!$AH71+'Mortality male'!$AI71)</f>
        <v>2.1022664700721085E-2</v>
      </c>
      <c r="D71" s="4">
        <f ca="1">POWER(10,D$2*'Mortality male'!$AH71+'Mortality male'!$AI71)</f>
        <v>2.0578336949689302E-2</v>
      </c>
      <c r="E71" s="4">
        <f ca="1">POWER(10,E$2*'Mortality male'!$AH71+'Mortality male'!$AI71)</f>
        <v>2.0143400355922495E-2</v>
      </c>
      <c r="F71" s="4">
        <f ca="1">POWER(10,F$2*'Mortality male'!$AH71+'Mortality male'!$AI71)</f>
        <v>1.9717656431177649E-2</v>
      </c>
      <c r="G71" s="4">
        <f ca="1">POWER(10,G$2*'Mortality male'!$AH71+'Mortality male'!$AI71)</f>
        <v>1.9300910882389909E-2</v>
      </c>
      <c r="H71" s="4">
        <f ca="1">POWER(10,H$2*'Mortality male'!$AH71+'Mortality male'!$AI71)</f>
        <v>1.8892973523005441E-2</v>
      </c>
      <c r="I71" s="4">
        <f ca="1">POWER(10,I$2*'Mortality male'!$AH71+'Mortality male'!$AI71)</f>
        <v>1.8493658186187454E-2</v>
      </c>
      <c r="J71" s="4">
        <f ca="1">POWER(10,J$2*'Mortality male'!$AH71+'Mortality male'!$AI71)</f>
        <v>1.8102782639856707E-2</v>
      </c>
      <c r="K71" s="4">
        <f ca="1">POWER(10,K$2*'Mortality male'!$AH71+'Mortality male'!$AI71)</f>
        <v>1.772016850352846E-2</v>
      </c>
      <c r="L71" s="4">
        <f ca="1">POWER(10,L$2*'Mortality male'!$AH71+'Mortality male'!$AI71)</f>
        <v>1.7345641166905571E-2</v>
      </c>
      <c r="M71" s="4">
        <f ca="1">POWER(10,M$2*'Mortality male'!$AH71+'Mortality male'!$AI71)</f>
        <v>1.6979029710193754E-2</v>
      </c>
      <c r="N71" s="4">
        <f ca="1">POWER(10,N$2*'Mortality male'!$AH71+'Mortality male'!$AI71)</f>
        <v>1.6620166826100215E-2</v>
      </c>
      <c r="O71" s="4">
        <f ca="1">POWER(10,O$2*'Mortality male'!$AH71+'Mortality male'!$AI71)</f>
        <v>1.6268888743480939E-2</v>
      </c>
      <c r="P71" s="4">
        <f ca="1">POWER(10,P$2*'Mortality male'!$AH71+'Mortality male'!$AI71)</f>
        <v>1.5925035152602459E-2</v>
      </c>
      <c r="Q71" s="4">
        <f ca="1">POWER(10,Q$2*'Mortality male'!$AH71+'Mortality male'!$AI71)</f>
        <v>1.5588449131981806E-2</v>
      </c>
      <c r="R71" s="4">
        <f ca="1">POWER(10,R$2*'Mortality male'!$AH71+'Mortality male'!$AI71)</f>
        <v>1.5258977076774205E-2</v>
      </c>
      <c r="S71" s="4">
        <f ca="1">POWER(10,S$2*'Mortality male'!$AH71+'Mortality male'!$AI71)</f>
        <v>1.4936468628673495E-2</v>
      </c>
      <c r="T71" s="4">
        <f ca="1">POWER(10,T$2*'Mortality male'!$AH71+'Mortality male'!$AI71)</f>
        <v>1.4620776607294876E-2</v>
      </c>
      <c r="U71" s="4">
        <f ca="1">POWER(10,U$2*'Mortality male'!$AH71+'Mortality male'!$AI71)</f>
        <v>1.4311756943006808E-2</v>
      </c>
      <c r="V71" s="4">
        <f ca="1">POWER(10,V$2*'Mortality male'!$AH71+'Mortality male'!$AI71)</f>
        <v>1.4009268611183602E-2</v>
      </c>
      <c r="W71" s="4">
        <f ca="1">POWER(10,W$2*'Mortality male'!$AH71+'Mortality male'!$AI71)</f>
        <v>1.3713173567847165E-2</v>
      </c>
      <c r="X71" s="4">
        <f ca="1">POWER(10,X$2*'Mortality male'!$AH71+'Mortality male'!$AI71)</f>
        <v>1.3423336686668955E-2</v>
      </c>
      <c r="Y71" s="4">
        <f ca="1">POWER(10,Y$2*'Mortality male'!$AH71+'Mortality male'!$AI71)</f>
        <v>1.3139625697303963E-2</v>
      </c>
      <c r="Z71" s="4">
        <f ca="1">POWER(10,Z$2*'Mortality male'!$AH71+'Mortality male'!$AI71)</f>
        <v>1.2861911125026999E-2</v>
      </c>
      <c r="AA71" s="4">
        <f ca="1">POWER(10,AA$2*'Mortality male'!$AH71+'Mortality male'!$AI71)</f>
        <v>1.259006623164591E-2</v>
      </c>
    </row>
    <row r="72" spans="1:27" x14ac:dyDescent="0.2">
      <c r="A72" s="1">
        <v>69</v>
      </c>
      <c r="B72" s="4">
        <f ca="1">POWER(10,B$2*'Mortality male'!$AH72+'Mortality male'!$AI72)</f>
        <v>2.3865338784765589E-2</v>
      </c>
      <c r="C72" s="4">
        <f ca="1">POWER(10,C$2*'Mortality male'!$AH72+'Mortality male'!$AI72)</f>
        <v>2.336494276246634E-2</v>
      </c>
      <c r="D72" s="4">
        <f ca="1">POWER(10,D$2*'Mortality male'!$AH72+'Mortality male'!$AI72)</f>
        <v>2.2875038783937811E-2</v>
      </c>
      <c r="E72" s="4">
        <f ca="1">POWER(10,E$2*'Mortality male'!$AH72+'Mortality male'!$AI72)</f>
        <v>2.2395406857458295E-2</v>
      </c>
      <c r="F72" s="4">
        <f ca="1">POWER(10,F$2*'Mortality male'!$AH72+'Mortality male'!$AI72)</f>
        <v>2.192583160397835E-2</v>
      </c>
      <c r="G72" s="4">
        <f ca="1">POWER(10,G$2*'Mortality male'!$AH72+'Mortality male'!$AI72)</f>
        <v>2.1466102160403986E-2</v>
      </c>
      <c r="H72" s="4">
        <f ca="1">POWER(10,H$2*'Mortality male'!$AH72+'Mortality male'!$AI72)</f>
        <v>2.1016012084909559E-2</v>
      </c>
      <c r="I72" s="4">
        <f ca="1">POWER(10,I$2*'Mortality male'!$AH72+'Mortality male'!$AI72)</f>
        <v>2.0575359264234129E-2</v>
      </c>
      <c r="J72" s="4">
        <f ca="1">POWER(10,J$2*'Mortality male'!$AH72+'Mortality male'!$AI72)</f>
        <v>2.0143945822922619E-2</v>
      </c>
      <c r="K72" s="4">
        <f ca="1">POWER(10,K$2*'Mortality male'!$AH72+'Mortality male'!$AI72)</f>
        <v>1.972157803446966E-2</v>
      </c>
      <c r="L72" s="4">
        <f ca="1">POWER(10,L$2*'Mortality male'!$AH72+'Mortality male'!$AI72)</f>
        <v>1.9308066234326581E-2</v>
      </c>
      <c r="M72" s="4">
        <f ca="1">POWER(10,M$2*'Mortality male'!$AH72+'Mortality male'!$AI72)</f>
        <v>1.8903224734732417E-2</v>
      </c>
      <c r="N72" s="4">
        <f ca="1">POWER(10,N$2*'Mortality male'!$AH72+'Mortality male'!$AI72)</f>
        <v>1.8506871741330658E-2</v>
      </c>
      <c r="O72" s="4">
        <f ca="1">POWER(10,O$2*'Mortality male'!$AH72+'Mortality male'!$AI72)</f>
        <v>1.8118829271534426E-2</v>
      </c>
      <c r="P72" s="4">
        <f ca="1">POWER(10,P$2*'Mortality male'!$AH72+'Mortality male'!$AI72)</f>
        <v>1.7738923074603223E-2</v>
      </c>
      <c r="Q72" s="4">
        <f ca="1">POWER(10,Q$2*'Mortality male'!$AH72+'Mortality male'!$AI72)</f>
        <v>1.7366982553395534E-2</v>
      </c>
      <c r="R72" s="4">
        <f ca="1">POWER(10,R$2*'Mortality male'!$AH72+'Mortality male'!$AI72)</f>
        <v>1.7002840687762054E-2</v>
      </c>
      <c r="S72" s="4">
        <f ca="1">POWER(10,S$2*'Mortality male'!$AH72+'Mortality male'!$AI72)</f>
        <v>1.66463339595452E-2</v>
      </c>
      <c r="T72" s="4">
        <f ca="1">POWER(10,T$2*'Mortality male'!$AH72+'Mortality male'!$AI72)</f>
        <v>1.6297302279151094E-2</v>
      </c>
      <c r="U72" s="4">
        <f ca="1">POWER(10,U$2*'Mortality male'!$AH72+'Mortality male'!$AI72)</f>
        <v>1.5955588913661327E-2</v>
      </c>
      <c r="V72" s="4">
        <f ca="1">POWER(10,V$2*'Mortality male'!$AH72+'Mortality male'!$AI72)</f>
        <v>1.562104041645186E-2</v>
      </c>
      <c r="W72" s="4">
        <f ca="1">POWER(10,W$2*'Mortality male'!$AH72+'Mortality male'!$AI72)</f>
        <v>1.529350655828773E-2</v>
      </c>
      <c r="X72" s="4">
        <f ca="1">POWER(10,X$2*'Mortality male'!$AH72+'Mortality male'!$AI72)</f>
        <v>1.4972840259862509E-2</v>
      </c>
      <c r="Y72" s="4">
        <f ca="1">POWER(10,Y$2*'Mortality male'!$AH72+'Mortality male'!$AI72)</f>
        <v>1.4658897525752234E-2</v>
      </c>
      <c r="Z72" s="4">
        <f ca="1">POWER(10,Z$2*'Mortality male'!$AH72+'Mortality male'!$AI72)</f>
        <v>1.4351537379754175E-2</v>
      </c>
      <c r="AA72" s="4">
        <f ca="1">POWER(10,AA$2*'Mortality male'!$AH72+'Mortality male'!$AI72)</f>
        <v>1.4050621801581367E-2</v>
      </c>
    </row>
    <row r="73" spans="1:27" x14ac:dyDescent="0.2">
      <c r="A73" s="1">
        <v>70</v>
      </c>
      <c r="B73" s="4">
        <f ca="1">POWER(10,B$2*'Mortality male'!$AH73+'Mortality male'!$AI73)</f>
        <v>2.5774701880169757E-2</v>
      </c>
      <c r="C73" s="4">
        <f ca="1">POWER(10,C$2*'Mortality male'!$AH73+'Mortality male'!$AI73)</f>
        <v>2.5260437951727291E-2</v>
      </c>
      <c r="D73" s="4">
        <f ca="1">POWER(10,D$2*'Mortality male'!$AH73+'Mortality male'!$AI73)</f>
        <v>2.4756434758377962E-2</v>
      </c>
      <c r="E73" s="4">
        <f ca="1">POWER(10,E$2*'Mortality male'!$AH73+'Mortality male'!$AI73)</f>
        <v>2.4262487575118088E-2</v>
      </c>
      <c r="F73" s="4">
        <f ca="1">POWER(10,F$2*'Mortality male'!$AH73+'Mortality male'!$AI73)</f>
        <v>2.3778395761673427E-2</v>
      </c>
      <c r="G73" s="4">
        <f ca="1">POWER(10,G$2*'Mortality male'!$AH73+'Mortality male'!$AI73)</f>
        <v>2.3303962680999622E-2</v>
      </c>
      <c r="H73" s="4">
        <f ca="1">POWER(10,H$2*'Mortality male'!$AH73+'Mortality male'!$AI73)</f>
        <v>2.2838995619408581E-2</v>
      </c>
      <c r="I73" s="4">
        <f ca="1">POWER(10,I$2*'Mortality male'!$AH73+'Mortality male'!$AI73)</f>
        <v>2.2383305708288656E-2</v>
      </c>
      <c r="J73" s="4">
        <f ca="1">POWER(10,J$2*'Mortality male'!$AH73+'Mortality male'!$AI73)</f>
        <v>2.193670784738673E-2</v>
      </c>
      <c r="K73" s="4">
        <f ca="1">POWER(10,K$2*'Mortality male'!$AH73+'Mortality male'!$AI73)</f>
        <v>2.1499020629620252E-2</v>
      </c>
      <c r="L73" s="4">
        <f ca="1">POWER(10,L$2*'Mortality male'!$AH73+'Mortality male'!$AI73)</f>
        <v>2.1070066267391132E-2</v>
      </c>
      <c r="M73" s="4">
        <f ca="1">POWER(10,M$2*'Mortality male'!$AH73+'Mortality male'!$AI73)</f>
        <v>2.0649670520368032E-2</v>
      </c>
      <c r="N73" s="4">
        <f ca="1">POWER(10,N$2*'Mortality male'!$AH73+'Mortality male'!$AI73)</f>
        <v>2.0237662624710575E-2</v>
      </c>
      <c r="O73" s="4">
        <f ca="1">POWER(10,O$2*'Mortality male'!$AH73+'Mortality male'!$AI73)</f>
        <v>1.9833875223705399E-2</v>
      </c>
      <c r="P73" s="4">
        <f ca="1">POWER(10,P$2*'Mortality male'!$AH73+'Mortality male'!$AI73)</f>
        <v>1.9438144299786238E-2</v>
      </c>
      <c r="Q73" s="4">
        <f ca="1">POWER(10,Q$2*'Mortality male'!$AH73+'Mortality male'!$AI73)</f>
        <v>1.9050309107910352E-2</v>
      </c>
      <c r="R73" s="4">
        <f ca="1">POWER(10,R$2*'Mortality male'!$AH73+'Mortality male'!$AI73)</f>
        <v>1.8670212110264192E-2</v>
      </c>
      <c r="S73" s="4">
        <f ca="1">POWER(10,S$2*'Mortality male'!$AH73+'Mortality male'!$AI73)</f>
        <v>1.8297698912271954E-2</v>
      </c>
      <c r="T73" s="4">
        <f ca="1">POWER(10,T$2*'Mortality male'!$AH73+'Mortality male'!$AI73)</f>
        <v>1.7932618199880783E-2</v>
      </c>
      <c r="U73" s="4">
        <f ca="1">POWER(10,U$2*'Mortality male'!$AH73+'Mortality male'!$AI73)</f>
        <v>1.757482167809735E-2</v>
      </c>
      <c r="V73" s="4">
        <f ca="1">POWER(10,V$2*'Mortality male'!$AH73+'Mortality male'!$AI73)</f>
        <v>1.7224164010750755E-2</v>
      </c>
      <c r="W73" s="4">
        <f ca="1">POWER(10,W$2*'Mortality male'!$AH73+'Mortality male'!$AI73)</f>
        <v>1.6880502761457281E-2</v>
      </c>
      <c r="X73" s="4">
        <f ca="1">POWER(10,X$2*'Mortality male'!$AH73+'Mortality male'!$AI73)</f>
        <v>1.6543698335763048E-2</v>
      </c>
      <c r="Y73" s="4">
        <f ca="1">POWER(10,Y$2*'Mortality male'!$AH73+'Mortality male'!$AI73)</f>
        <v>1.6213613924441019E-2</v>
      </c>
      <c r="Z73" s="4">
        <f ca="1">POWER(10,Z$2*'Mortality male'!$AH73+'Mortality male'!$AI73)</f>
        <v>1.5890115447919576E-2</v>
      </c>
      <c r="AA73" s="4">
        <f ca="1">POWER(10,AA$2*'Mortality male'!$AH73+'Mortality male'!$AI73)</f>
        <v>1.5573071501819136E-2</v>
      </c>
    </row>
    <row r="74" spans="1:27" x14ac:dyDescent="0.2">
      <c r="A74" s="1">
        <v>71</v>
      </c>
      <c r="B74" s="4">
        <f ca="1">POWER(10,B$2*'Mortality male'!$AH74+'Mortality male'!$AI74)</f>
        <v>2.8398279314608407E-2</v>
      </c>
      <c r="C74" s="4">
        <f ca="1">POWER(10,C$2*'Mortality male'!$AH74+'Mortality male'!$AI74)</f>
        <v>2.7843450587304096E-2</v>
      </c>
      <c r="D74" s="4">
        <f ca="1">POWER(10,D$2*'Mortality male'!$AH74+'Mortality male'!$AI74)</f>
        <v>2.7299461774391479E-2</v>
      </c>
      <c r="E74" s="4">
        <f ca="1">POWER(10,E$2*'Mortality male'!$AH74+'Mortality male'!$AI74)</f>
        <v>2.6766101092056519E-2</v>
      </c>
      <c r="F74" s="4">
        <f ca="1">POWER(10,F$2*'Mortality male'!$AH74+'Mortality male'!$AI74)</f>
        <v>2.6243160894191597E-2</v>
      </c>
      <c r="G74" s="4">
        <f ca="1">POWER(10,G$2*'Mortality male'!$AH74+'Mortality male'!$AI74)</f>
        <v>2.5730437591555771E-2</v>
      </c>
      <c r="H74" s="4">
        <f ca="1">POWER(10,H$2*'Mortality male'!$AH74+'Mortality male'!$AI74)</f>
        <v>2.5227731572513193E-2</v>
      </c>
      <c r="I74" s="4">
        <f ca="1">POWER(10,I$2*'Mortality male'!$AH74+'Mortality male'!$AI74)</f>
        <v>2.4734847125322333E-2</v>
      </c>
      <c r="J74" s="4">
        <f ca="1">POWER(10,J$2*'Mortality male'!$AH74+'Mortality male'!$AI74)</f>
        <v>2.4251592361941302E-2</v>
      </c>
      <c r="K74" s="4">
        <f ca="1">POWER(10,K$2*'Mortality male'!$AH74+'Mortality male'!$AI74)</f>
        <v>2.3777779143322901E-2</v>
      </c>
      <c r="L74" s="4">
        <f ca="1">POWER(10,L$2*'Mortality male'!$AH74+'Mortality male'!$AI74)</f>
        <v>2.3313223006168962E-2</v>
      </c>
      <c r="M74" s="4">
        <f ca="1">POWER(10,M$2*'Mortality male'!$AH74+'Mortality male'!$AI74)</f>
        <v>2.2857743091115785E-2</v>
      </c>
      <c r="N74" s="4">
        <f ca="1">POWER(10,N$2*'Mortality male'!$AH74+'Mortality male'!$AI74)</f>
        <v>2.2411162072322535E-2</v>
      </c>
      <c r="O74" s="4">
        <f ca="1">POWER(10,O$2*'Mortality male'!$AH74+'Mortality male'!$AI74)</f>
        <v>2.1973306088435479E-2</v>
      </c>
      <c r="P74" s="4">
        <f ca="1">POWER(10,P$2*'Mortality male'!$AH74+'Mortality male'!$AI74)</f>
        <v>2.1544004674900773E-2</v>
      </c>
      <c r="Q74" s="4">
        <f ca="1">POWER(10,Q$2*'Mortality male'!$AH74+'Mortality male'!$AI74)</f>
        <v>2.1123090697599874E-2</v>
      </c>
      <c r="R74" s="4">
        <f ca="1">POWER(10,R$2*'Mortality male'!$AH74+'Mortality male'!$AI74)</f>
        <v>2.0710400287781483E-2</v>
      </c>
      <c r="S74" s="4">
        <f ca="1">POWER(10,S$2*'Mortality male'!$AH74+'Mortality male'!$AI74)</f>
        <v>2.0305772778264668E-2</v>
      </c>
      <c r="T74" s="4">
        <f ca="1">POWER(10,T$2*'Mortality male'!$AH74+'Mortality male'!$AI74)</f>
        <v>1.9909050640888562E-2</v>
      </c>
      <c r="U74" s="4">
        <f ca="1">POWER(10,U$2*'Mortality male'!$AH74+'Mortality male'!$AI74)</f>
        <v>1.9520079425183981E-2</v>
      </c>
      <c r="V74" s="4">
        <f ca="1">POWER(10,V$2*'Mortality male'!$AH74+'Mortality male'!$AI74)</f>
        <v>1.9138707698243371E-2</v>
      </c>
      <c r="W74" s="4">
        <f ca="1">POWER(10,W$2*'Mortality male'!$AH74+'Mortality male'!$AI74)</f>
        <v>1.8764786985765433E-2</v>
      </c>
      <c r="X74" s="4">
        <f ca="1">POWER(10,X$2*'Mortality male'!$AH74+'Mortality male'!$AI74)</f>
        <v>1.8398171714251673E-2</v>
      </c>
      <c r="Y74" s="4">
        <f ca="1">POWER(10,Y$2*'Mortality male'!$AH74+'Mortality male'!$AI74)</f>
        <v>1.803871915433233E-2</v>
      </c>
      <c r="Z74" s="4">
        <f ca="1">POWER(10,Z$2*'Mortality male'!$AH74+'Mortality male'!$AI74)</f>
        <v>1.7686289365198952E-2</v>
      </c>
      <c r="AA74" s="4">
        <f ca="1">POWER(10,AA$2*'Mortality male'!$AH74+'Mortality male'!$AI74)</f>
        <v>1.7340745140123976E-2</v>
      </c>
    </row>
    <row r="75" spans="1:27" x14ac:dyDescent="0.2">
      <c r="A75" s="1">
        <v>72</v>
      </c>
      <c r="B75" s="4">
        <f ca="1">POWER(10,B$2*'Mortality male'!$AH75+'Mortality male'!$AI75)</f>
        <v>2.9936339292556045E-2</v>
      </c>
      <c r="C75" s="4">
        <f ca="1">POWER(10,C$2*'Mortality male'!$AH75+'Mortality male'!$AI75)</f>
        <v>2.9439520365648703E-2</v>
      </c>
      <c r="D75" s="4">
        <f ca="1">POWER(10,D$2*'Mortality male'!$AH75+'Mortality male'!$AI75)</f>
        <v>2.8950946569975398E-2</v>
      </c>
      <c r="E75" s="4">
        <f ca="1">POWER(10,E$2*'Mortality male'!$AH75+'Mortality male'!$AI75)</f>
        <v>2.8470481070594071E-2</v>
      </c>
      <c r="F75" s="4">
        <f ca="1">POWER(10,F$2*'Mortality male'!$AH75+'Mortality male'!$AI75)</f>
        <v>2.7997989303454554E-2</v>
      </c>
      <c r="G75" s="4">
        <f ca="1">POWER(10,G$2*'Mortality male'!$AH75+'Mortality male'!$AI75)</f>
        <v>2.7533338937711125E-2</v>
      </c>
      <c r="H75" s="4">
        <f ca="1">POWER(10,H$2*'Mortality male'!$AH75+'Mortality male'!$AI75)</f>
        <v>2.707639983866067E-2</v>
      </c>
      <c r="I75" s="4">
        <f ca="1">POWER(10,I$2*'Mortality male'!$AH75+'Mortality male'!$AI75)</f>
        <v>2.6627044031295736E-2</v>
      </c>
      <c r="J75" s="4">
        <f ca="1">POWER(10,J$2*'Mortality male'!$AH75+'Mortality male'!$AI75)</f>
        <v>2.618514566446261E-2</v>
      </c>
      <c r="K75" s="4">
        <f ca="1">POWER(10,K$2*'Mortality male'!$AH75+'Mortality male'!$AI75)</f>
        <v>2.5750580975614192E-2</v>
      </c>
      <c r="L75" s="4">
        <f ca="1">POWER(10,L$2*'Mortality male'!$AH75+'Mortality male'!$AI75)</f>
        <v>2.5323228256147606E-2</v>
      </c>
      <c r="M75" s="4">
        <f ca="1">POWER(10,M$2*'Mortality male'!$AH75+'Mortality male'!$AI75)</f>
        <v>2.4902967817317753E-2</v>
      </c>
      <c r="N75" s="4">
        <f ca="1">POWER(10,N$2*'Mortality male'!$AH75+'Mortality male'!$AI75)</f>
        <v>2.4489681956715418E-2</v>
      </c>
      <c r="O75" s="4">
        <f ca="1">POWER(10,O$2*'Mortality male'!$AH75+'Mortality male'!$AI75)</f>
        <v>2.4083254925302715E-2</v>
      </c>
      <c r="P75" s="4">
        <f ca="1">POWER(10,P$2*'Mortality male'!$AH75+'Mortality male'!$AI75)</f>
        <v>2.3683572894995154E-2</v>
      </c>
      <c r="Q75" s="4">
        <f ca="1">POWER(10,Q$2*'Mortality male'!$AH75+'Mortality male'!$AI75)</f>
        <v>2.3290523926781836E-2</v>
      </c>
      <c r="R75" s="4">
        <f ca="1">POWER(10,R$2*'Mortality male'!$AH75+'Mortality male'!$AI75)</f>
        <v>2.2903997939374591E-2</v>
      </c>
      <c r="S75" s="4">
        <f ca="1">POWER(10,S$2*'Mortality male'!$AH75+'Mortality male'!$AI75)</f>
        <v>2.2523886678377587E-2</v>
      </c>
      <c r="T75" s="4">
        <f ca="1">POWER(10,T$2*'Mortality male'!$AH75+'Mortality male'!$AI75)</f>
        <v>2.2150083685968401E-2</v>
      </c>
      <c r="U75" s="4">
        <f ca="1">POWER(10,U$2*'Mortality male'!$AH75+'Mortality male'!$AI75)</f>
        <v>2.1782484271082474E-2</v>
      </c>
      <c r="V75" s="4">
        <f ca="1">POWER(10,V$2*'Mortality male'!$AH75+'Mortality male'!$AI75)</f>
        <v>2.1420985480092143E-2</v>
      </c>
      <c r="W75" s="4">
        <f ca="1">POWER(10,W$2*'Mortality male'!$AH75+'Mortality male'!$AI75)</f>
        <v>2.1065486067972452E-2</v>
      </c>
      <c r="X75" s="4">
        <f ca="1">POWER(10,X$2*'Mortality male'!$AH75+'Mortality male'!$AI75)</f>
        <v>2.0715886469945648E-2</v>
      </c>
      <c r="Y75" s="4">
        <f ca="1">POWER(10,Y$2*'Mortality male'!$AH75+'Mortality male'!$AI75)</f>
        <v>2.037208877359566E-2</v>
      </c>
      <c r="Z75" s="4">
        <f ca="1">POWER(10,Z$2*'Mortality male'!$AH75+'Mortality male'!$AI75)</f>
        <v>2.0033996691446003E-2</v>
      </c>
      <c r="AA75" s="4">
        <f ca="1">POWER(10,AA$2*'Mortality male'!$AH75+'Mortality male'!$AI75)</f>
        <v>1.9701515533992523E-2</v>
      </c>
    </row>
    <row r="76" spans="1:27" x14ac:dyDescent="0.2">
      <c r="A76" s="1">
        <v>73</v>
      </c>
      <c r="B76" s="4">
        <f ca="1">POWER(10,B$2*'Mortality male'!$AH76+'Mortality male'!$AI76)</f>
        <v>3.6476467808936971E-2</v>
      </c>
      <c r="C76" s="4">
        <f ca="1">POWER(10,C$2*'Mortality male'!$AH76+'Mortality male'!$AI76)</f>
        <v>3.5655296795335252E-2</v>
      </c>
      <c r="D76" s="4">
        <f ca="1">POWER(10,D$2*'Mortality male'!$AH76+'Mortality male'!$AI76)</f>
        <v>3.4852612271080913E-2</v>
      </c>
      <c r="E76" s="4">
        <f ca="1">POWER(10,E$2*'Mortality male'!$AH76+'Mortality male'!$AI76)</f>
        <v>3.4067998061853996E-2</v>
      </c>
      <c r="F76" s="4">
        <f ca="1">POWER(10,F$2*'Mortality male'!$AH76+'Mortality male'!$AI76)</f>
        <v>3.3301047362395642E-2</v>
      </c>
      <c r="G76" s="4">
        <f ca="1">POWER(10,G$2*'Mortality male'!$AH76+'Mortality male'!$AI76)</f>
        <v>3.2551362525590613E-2</v>
      </c>
      <c r="H76" s="4">
        <f ca="1">POWER(10,H$2*'Mortality male'!$AH76+'Mortality male'!$AI76)</f>
        <v>3.1818554856293556E-2</v>
      </c>
      <c r="I76" s="4">
        <f ca="1">POWER(10,I$2*'Mortality male'!$AH76+'Mortality male'!$AI76)</f>
        <v>3.1102244409801451E-2</v>
      </c>
      <c r="J76" s="4">
        <f ca="1">POWER(10,J$2*'Mortality male'!$AH76+'Mortality male'!$AI76)</f>
        <v>3.0402059794858341E-2</v>
      </c>
      <c r="K76" s="4">
        <f ca="1">POWER(10,K$2*'Mortality male'!$AH76+'Mortality male'!$AI76)</f>
        <v>2.9717637981099092E-2</v>
      </c>
      <c r="L76" s="4">
        <f ca="1">POWER(10,L$2*'Mortality male'!$AH76+'Mortality male'!$AI76)</f>
        <v>2.9048624110825174E-2</v>
      </c>
      <c r="M76" s="4">
        <f ca="1">POWER(10,M$2*'Mortality male'!$AH76+'Mortality male'!$AI76)</f>
        <v>2.8394671315018084E-2</v>
      </c>
      <c r="N76" s="4">
        <f ca="1">POWER(10,N$2*'Mortality male'!$AH76+'Mortality male'!$AI76)</f>
        <v>2.775544053349709E-2</v>
      </c>
      <c r="O76" s="4">
        <f ca="1">POWER(10,O$2*'Mortality male'!$AH76+'Mortality male'!$AI76)</f>
        <v>2.7130600339121964E-2</v>
      </c>
      <c r="P76" s="4">
        <f ca="1">POWER(10,P$2*'Mortality male'!$AH76+'Mortality male'!$AI76)</f>
        <v>2.6519826765957266E-2</v>
      </c>
      <c r="Q76" s="4">
        <f ca="1">POWER(10,Q$2*'Mortality male'!$AH76+'Mortality male'!$AI76)</f>
        <v>2.5922803141301173E-2</v>
      </c>
      <c r="R76" s="4">
        <f ca="1">POWER(10,R$2*'Mortality male'!$AH76+'Mortality male'!$AI76)</f>
        <v>2.5339219921499269E-2</v>
      </c>
      <c r="S76" s="4">
        <f ca="1">POWER(10,S$2*'Mortality male'!$AH76+'Mortality male'!$AI76)</f>
        <v>2.4768774531452247E-2</v>
      </c>
      <c r="T76" s="4">
        <f ca="1">POWER(10,T$2*'Mortality male'!$AH76+'Mortality male'!$AI76)</f>
        <v>2.4211171207736738E-2</v>
      </c>
      <c r="U76" s="4">
        <f ca="1">POWER(10,U$2*'Mortality male'!$AH76+'Mortality male'!$AI76)</f>
        <v>2.3666120845259941E-2</v>
      </c>
      <c r="V76" s="4">
        <f ca="1">POWER(10,V$2*'Mortality male'!$AH76+'Mortality male'!$AI76)</f>
        <v>2.3133340847363289E-2</v>
      </c>
      <c r="W76" s="4">
        <f ca="1">POWER(10,W$2*'Mortality male'!$AH76+'Mortality male'!$AI76)</f>
        <v>2.2612554979303933E-2</v>
      </c>
      <c r="X76" s="4">
        <f ca="1">POWER(10,X$2*'Mortality male'!$AH76+'Mortality male'!$AI76)</f>
        <v>2.2103493225031499E-2</v>
      </c>
      <c r="Y76" s="4">
        <f ca="1">POWER(10,Y$2*'Mortality male'!$AH76+'Mortality male'!$AI76)</f>
        <v>2.1605891647192021E-2</v>
      </c>
      <c r="Z76" s="4">
        <f ca="1">POWER(10,Z$2*'Mortality male'!$AH76+'Mortality male'!$AI76)</f>
        <v>2.1119492250281671E-2</v>
      </c>
      <c r="AA76" s="4">
        <f ca="1">POWER(10,AA$2*'Mortality male'!$AH76+'Mortality male'!$AI76)</f>
        <v>2.0644042846881157E-2</v>
      </c>
    </row>
    <row r="77" spans="1:27" x14ac:dyDescent="0.2">
      <c r="A77" s="1">
        <v>74</v>
      </c>
      <c r="B77" s="4">
        <f ca="1">POWER(10,B$2*'Mortality male'!$AH77+'Mortality male'!$AI77)</f>
        <v>3.6223646872311381E-2</v>
      </c>
      <c r="C77" s="4">
        <f ca="1">POWER(10,C$2*'Mortality male'!$AH77+'Mortality male'!$AI77)</f>
        <v>3.569178998663726E-2</v>
      </c>
      <c r="D77" s="4">
        <f ca="1">POWER(10,D$2*'Mortality male'!$AH77+'Mortality male'!$AI77)</f>
        <v>3.5167742136531427E-2</v>
      </c>
      <c r="E77" s="4">
        <f ca="1">POWER(10,E$2*'Mortality male'!$AH77+'Mortality male'!$AI77)</f>
        <v>3.4651388665141357E-2</v>
      </c>
      <c r="F77" s="4">
        <f ca="1">POWER(10,F$2*'Mortality male'!$AH77+'Mortality male'!$AI77)</f>
        <v>3.4142616599073854E-2</v>
      </c>
      <c r="G77" s="4">
        <f ca="1">POWER(10,G$2*'Mortality male'!$AH77+'Mortality male'!$AI77)</f>
        <v>3.3641314623677518E-2</v>
      </c>
      <c r="H77" s="4">
        <f ca="1">POWER(10,H$2*'Mortality male'!$AH77+'Mortality male'!$AI77)</f>
        <v>3.3147373058688138E-2</v>
      </c>
      <c r="I77" s="4">
        <f ca="1">POWER(10,I$2*'Mortality male'!$AH77+'Mortality male'!$AI77)</f>
        <v>3.2660683834231617E-2</v>
      </c>
      <c r="J77" s="4">
        <f ca="1">POWER(10,J$2*'Mortality male'!$AH77+'Mortality male'!$AI77)</f>
        <v>3.218114046717932E-2</v>
      </c>
      <c r="K77" s="4">
        <f ca="1">POWER(10,K$2*'Mortality male'!$AH77+'Mortality male'!$AI77)</f>
        <v>3.1708638037850533E-2</v>
      </c>
      <c r="L77" s="4">
        <f ca="1">POWER(10,L$2*'Mortality male'!$AH77+'Mortality male'!$AI77)</f>
        <v>3.1243073167056986E-2</v>
      </c>
      <c r="M77" s="4">
        <f ca="1">POWER(10,M$2*'Mortality male'!$AH77+'Mortality male'!$AI77)</f>
        <v>3.0784343993484557E-2</v>
      </c>
      <c r="N77" s="4">
        <f ca="1">POWER(10,N$2*'Mortality male'!$AH77+'Mortality male'!$AI77)</f>
        <v>3.0332350151406468E-2</v>
      </c>
      <c r="O77" s="4">
        <f ca="1">POWER(10,O$2*'Mortality male'!$AH77+'Mortality male'!$AI77)</f>
        <v>2.9886992748724989E-2</v>
      </c>
      <c r="P77" s="4">
        <f ca="1">POWER(10,P$2*'Mortality male'!$AH77+'Mortality male'!$AI77)</f>
        <v>2.9448174345334137E-2</v>
      </c>
      <c r="Q77" s="4">
        <f ca="1">POWER(10,Q$2*'Mortality male'!$AH77+'Mortality male'!$AI77)</f>
        <v>2.9015798931800882E-2</v>
      </c>
      <c r="R77" s="4">
        <f ca="1">POWER(10,R$2*'Mortality male'!$AH77+'Mortality male'!$AI77)</f>
        <v>2.858977190835919E-2</v>
      </c>
      <c r="S77" s="4">
        <f ca="1">POWER(10,S$2*'Mortality male'!$AH77+'Mortality male'!$AI77)</f>
        <v>2.8170000064212372E-2</v>
      </c>
      <c r="T77" s="4">
        <f ca="1">POWER(10,T$2*'Mortality male'!$AH77+'Mortality male'!$AI77)</f>
        <v>2.7756391557139489E-2</v>
      </c>
      <c r="U77" s="4">
        <f ca="1">POWER(10,U$2*'Mortality male'!$AH77+'Mortality male'!$AI77)</f>
        <v>2.7348855893401129E-2</v>
      </c>
      <c r="V77" s="4">
        <f ca="1">POWER(10,V$2*'Mortality male'!$AH77+'Mortality male'!$AI77)</f>
        <v>2.6947303907940135E-2</v>
      </c>
      <c r="W77" s="4">
        <f ca="1">POWER(10,W$2*'Mortality male'!$AH77+'Mortality male'!$AI77)</f>
        <v>2.6551647744873293E-2</v>
      </c>
      <c r="X77" s="4">
        <f ca="1">POWER(10,X$2*'Mortality male'!$AH77+'Mortality male'!$AI77)</f>
        <v>2.6161800838268776E-2</v>
      </c>
      <c r="Y77" s="4">
        <f ca="1">POWER(10,Y$2*'Mortality male'!$AH77+'Mortality male'!$AI77)</f>
        <v>2.5777677893207056E-2</v>
      </c>
      <c r="Z77" s="4">
        <f ca="1">POWER(10,Z$2*'Mortality male'!$AH77+'Mortality male'!$AI77)</f>
        <v>2.5399194867118616E-2</v>
      </c>
      <c r="AA77" s="4">
        <f ca="1">POWER(10,AA$2*'Mortality male'!$AH77+'Mortality male'!$AI77)</f>
        <v>2.5026268951396369E-2</v>
      </c>
    </row>
    <row r="78" spans="1:27" x14ac:dyDescent="0.2">
      <c r="A78" s="1">
        <v>75</v>
      </c>
      <c r="B78" s="4">
        <f ca="1">POWER(10,B$2*'Mortality male'!$AH78+'Mortality male'!$AI78)</f>
        <v>4.5715870575415055E-2</v>
      </c>
      <c r="C78" s="4">
        <f ca="1">POWER(10,C$2*'Mortality male'!$AH78+'Mortality male'!$AI78)</f>
        <v>4.467633566816806E-2</v>
      </c>
      <c r="D78" s="4">
        <f ca="1">POWER(10,D$2*'Mortality male'!$AH78+'Mortality male'!$AI78)</f>
        <v>4.3660438784429802E-2</v>
      </c>
      <c r="E78" s="4">
        <f ca="1">POWER(10,E$2*'Mortality male'!$AH78+'Mortality male'!$AI78)</f>
        <v>4.2667642418291171E-2</v>
      </c>
      <c r="F78" s="4">
        <f ca="1">POWER(10,F$2*'Mortality male'!$AH78+'Mortality male'!$AI78)</f>
        <v>4.16974212862102E-2</v>
      </c>
      <c r="G78" s="4">
        <f ca="1">POWER(10,G$2*'Mortality male'!$AH78+'Mortality male'!$AI78)</f>
        <v>4.0749262049086833E-2</v>
      </c>
      <c r="H78" s="4">
        <f ca="1">POWER(10,H$2*'Mortality male'!$AH78+'Mortality male'!$AI78)</f>
        <v>3.9822663040659304E-2</v>
      </c>
      <c r="I78" s="4">
        <f ca="1">POWER(10,I$2*'Mortality male'!$AH78+'Mortality male'!$AI78)</f>
        <v>3.8917134002072792E-2</v>
      </c>
      <c r="J78" s="4">
        <f ca="1">POWER(10,J$2*'Mortality male'!$AH78+'Mortality male'!$AI78)</f>
        <v>3.8032195822487513E-2</v>
      </c>
      <c r="K78" s="4">
        <f ca="1">POWER(10,K$2*'Mortality male'!$AH78+'Mortality male'!$AI78)</f>
        <v>3.716738028558312E-2</v>
      </c>
      <c r="L78" s="4">
        <f ca="1">POWER(10,L$2*'Mortality male'!$AH78+'Mortality male'!$AI78)</f>
        <v>3.6322229821827846E-2</v>
      </c>
      <c r="M78" s="4">
        <f ca="1">POWER(10,M$2*'Mortality male'!$AH78+'Mortality male'!$AI78)</f>
        <v>3.5496297266380809E-2</v>
      </c>
      <c r="N78" s="4">
        <f ca="1">POWER(10,N$2*'Mortality male'!$AH78+'Mortality male'!$AI78)</f>
        <v>3.4689145622499334E-2</v>
      </c>
      <c r="O78" s="4">
        <f ca="1">POWER(10,O$2*'Mortality male'!$AH78+'Mortality male'!$AI78)</f>
        <v>3.3900347830326139E-2</v>
      </c>
      <c r="P78" s="4">
        <f ca="1">POWER(10,P$2*'Mortality male'!$AH78+'Mortality male'!$AI78)</f>
        <v>3.3129486540934193E-2</v>
      </c>
      <c r="Q78" s="4">
        <f ca="1">POWER(10,Q$2*'Mortality male'!$AH78+'Mortality male'!$AI78)</f>
        <v>3.2376153895509477E-2</v>
      </c>
      <c r="R78" s="4">
        <f ca="1">POWER(10,R$2*'Mortality male'!$AH78+'Mortality male'!$AI78)</f>
        <v>3.1639951309554958E-2</v>
      </c>
      <c r="S78" s="4">
        <f ca="1">POWER(10,S$2*'Mortality male'!$AH78+'Mortality male'!$AI78)</f>
        <v>3.0920489262001468E-2</v>
      </c>
      <c r="T78" s="4">
        <f ca="1">POWER(10,T$2*'Mortality male'!$AH78+'Mortality male'!$AI78)</f>
        <v>3.0217387089114218E-2</v>
      </c>
      <c r="U78" s="4">
        <f ca="1">POWER(10,U$2*'Mortality male'!$AH78+'Mortality male'!$AI78)</f>
        <v>2.9530272783085412E-2</v>
      </c>
      <c r="V78" s="4">
        <f ca="1">POWER(10,V$2*'Mortality male'!$AH78+'Mortality male'!$AI78)</f>
        <v>2.8858782795206837E-2</v>
      </c>
      <c r="W78" s="4">
        <f ca="1">POWER(10,W$2*'Mortality male'!$AH78+'Mortality male'!$AI78)</f>
        <v>2.8202561843518121E-2</v>
      </c>
      <c r="X78" s="4">
        <f ca="1">POWER(10,X$2*'Mortality male'!$AH78+'Mortality male'!$AI78)</f>
        <v>2.756126272482879E-2</v>
      </c>
      <c r="Y78" s="4">
        <f ca="1">POWER(10,Y$2*'Mortality male'!$AH78+'Mortality male'!$AI78)</f>
        <v>2.69345461310148E-2</v>
      </c>
      <c r="Z78" s="4">
        <f ca="1">POWER(10,Z$2*'Mortality male'!$AH78+'Mortality male'!$AI78)</f>
        <v>2.632208046949238E-2</v>
      </c>
      <c r="AA78" s="4">
        <f ca="1">POWER(10,AA$2*'Mortality male'!$AH78+'Mortality male'!$AI78)</f>
        <v>2.5723541687774038E-2</v>
      </c>
    </row>
    <row r="79" spans="1:27" x14ac:dyDescent="0.2">
      <c r="A79" s="1">
        <v>76</v>
      </c>
      <c r="B79" s="4">
        <f ca="1">POWER(10,B$2*'Mortality male'!$AH79+'Mortality male'!$AI79)</f>
        <v>5.333323840214417E-2</v>
      </c>
      <c r="C79" s="4">
        <f ca="1">POWER(10,C$2*'Mortality male'!$AH79+'Mortality male'!$AI79)</f>
        <v>5.1949295472654249E-2</v>
      </c>
      <c r="D79" s="4">
        <f ca="1">POWER(10,D$2*'Mortality male'!$AH79+'Mortality male'!$AI79)</f>
        <v>5.0601264445187664E-2</v>
      </c>
      <c r="E79" s="4">
        <f ca="1">POWER(10,E$2*'Mortality male'!$AH79+'Mortality male'!$AI79)</f>
        <v>4.9288213442656534E-2</v>
      </c>
      <c r="F79" s="4">
        <f ca="1">POWER(10,F$2*'Mortality male'!$AH79+'Mortality male'!$AI79)</f>
        <v>4.8009234769229255E-2</v>
      </c>
      <c r="G79" s="4">
        <f ca="1">POWER(10,G$2*'Mortality male'!$AH79+'Mortality male'!$AI79)</f>
        <v>4.6763444282851722E-2</v>
      </c>
      <c r="H79" s="4">
        <f ca="1">POWER(10,H$2*'Mortality male'!$AH79+'Mortality male'!$AI79)</f>
        <v>4.5549980784050814E-2</v>
      </c>
      <c r="I79" s="4">
        <f ca="1">POWER(10,I$2*'Mortality male'!$AH79+'Mortality male'!$AI79)</f>
        <v>4.4368005420598017E-2</v>
      </c>
      <c r="J79" s="4">
        <f ca="1">POWER(10,J$2*'Mortality male'!$AH79+'Mortality male'!$AI79)</f>
        <v>4.3216701107621248E-2</v>
      </c>
      <c r="K79" s="4">
        <f ca="1">POWER(10,K$2*'Mortality male'!$AH79+'Mortality male'!$AI79)</f>
        <v>4.2095271962764233E-2</v>
      </c>
      <c r="L79" s="4">
        <f ca="1">POWER(10,L$2*'Mortality male'!$AH79+'Mortality male'!$AI79)</f>
        <v>4.1002942756002969E-2</v>
      </c>
      <c r="M79" s="4">
        <f ca="1">POWER(10,M$2*'Mortality male'!$AH79+'Mortality male'!$AI79)</f>
        <v>3.9938958373738863E-2</v>
      </c>
      <c r="N79" s="4">
        <f ca="1">POWER(10,N$2*'Mortality male'!$AH79+'Mortality male'!$AI79)</f>
        <v>3.890258329679798E-2</v>
      </c>
      <c r="O79" s="4">
        <f ca="1">POWER(10,O$2*'Mortality male'!$AH79+'Mortality male'!$AI79)</f>
        <v>3.7893101091975925E-2</v>
      </c>
      <c r="P79" s="4">
        <f ca="1">POWER(10,P$2*'Mortality male'!$AH79+'Mortality male'!$AI79)</f>
        <v>3.6909813916776418E-2</v>
      </c>
      <c r="Q79" s="4">
        <f ca="1">POWER(10,Q$2*'Mortality male'!$AH79+'Mortality male'!$AI79)</f>
        <v>3.5952042037001385E-2</v>
      </c>
      <c r="R79" s="4">
        <f ca="1">POWER(10,R$2*'Mortality male'!$AH79+'Mortality male'!$AI79)</f>
        <v>3.5019123356859271E-2</v>
      </c>
      <c r="S79" s="4">
        <f ca="1">POWER(10,S$2*'Mortality male'!$AH79+'Mortality male'!$AI79)</f>
        <v>3.411041296126642E-2</v>
      </c>
      <c r="T79" s="4">
        <f ca="1">POWER(10,T$2*'Mortality male'!$AH79+'Mortality male'!$AI79)</f>
        <v>3.3225282670025218E-2</v>
      </c>
      <c r="U79" s="4">
        <f ca="1">POWER(10,U$2*'Mortality male'!$AH79+'Mortality male'!$AI79)</f>
        <v>3.2363120603571043E-2</v>
      </c>
      <c r="V79" s="4">
        <f ca="1">POWER(10,V$2*'Mortality male'!$AH79+'Mortality male'!$AI79)</f>
        <v>3.1523330759987485E-2</v>
      </c>
      <c r="W79" s="4">
        <f ca="1">POWER(10,W$2*'Mortality male'!$AH79+'Mortality male'!$AI79)</f>
        <v>3.0705332602997581E-2</v>
      </c>
      <c r="X79" s="4">
        <f ca="1">POWER(10,X$2*'Mortality male'!$AH79+'Mortality male'!$AI79)</f>
        <v>2.9908560660646399E-2</v>
      </c>
      <c r="Y79" s="4">
        <f ca="1">POWER(10,Y$2*'Mortality male'!$AH79+'Mortality male'!$AI79)</f>
        <v>2.913246413439724E-2</v>
      </c>
      <c r="Z79" s="4">
        <f ca="1">POWER(10,Z$2*'Mortality male'!$AH79+'Mortality male'!$AI79)</f>
        <v>2.8376506518371498E-2</v>
      </c>
      <c r="AA79" s="4">
        <f ca="1">POWER(10,AA$2*'Mortality male'!$AH79+'Mortality male'!$AI79)</f>
        <v>2.7640165228468759E-2</v>
      </c>
    </row>
    <row r="80" spans="1:27" x14ac:dyDescent="0.2">
      <c r="A80" s="1">
        <v>77</v>
      </c>
      <c r="B80" s="4">
        <f ca="1">POWER(10,B$2*'Mortality male'!$AH80+'Mortality male'!$AI80)</f>
        <v>5.9606318160246266E-2</v>
      </c>
      <c r="C80" s="4">
        <f ca="1">POWER(10,C$2*'Mortality male'!$AH80+'Mortality male'!$AI80)</f>
        <v>5.8049618829303082E-2</v>
      </c>
      <c r="D80" s="4">
        <f ca="1">POWER(10,D$2*'Mortality male'!$AH80+'Mortality male'!$AI80)</f>
        <v>5.653357479937085E-2</v>
      </c>
      <c r="E80" s="4">
        <f ca="1">POWER(10,E$2*'Mortality male'!$AH80+'Mortality male'!$AI80)</f>
        <v>5.505712430247197E-2</v>
      </c>
      <c r="F80" s="4">
        <f ca="1">POWER(10,F$2*'Mortality male'!$AH80+'Mortality male'!$AI80)</f>
        <v>5.3619233300130617E-2</v>
      </c>
      <c r="G80" s="4">
        <f ca="1">POWER(10,G$2*'Mortality male'!$AH80+'Mortality male'!$AI80)</f>
        <v>5.221889475917927E-2</v>
      </c>
      <c r="H80" s="4">
        <f ca="1">POWER(10,H$2*'Mortality male'!$AH80+'Mortality male'!$AI80)</f>
        <v>5.0855127946478847E-2</v>
      </c>
      <c r="I80" s="4">
        <f ca="1">POWER(10,I$2*'Mortality male'!$AH80+'Mortality male'!$AI80)</f>
        <v>4.9526977742057832E-2</v>
      </c>
      <c r="J80" s="4">
        <f ca="1">POWER(10,J$2*'Mortality male'!$AH80+'Mortality male'!$AI80)</f>
        <v>4.8233513970190121E-2</v>
      </c>
      <c r="K80" s="4">
        <f ca="1">POWER(10,K$2*'Mortality male'!$AH80+'Mortality male'!$AI80)</f>
        <v>4.6973830747942175E-2</v>
      </c>
      <c r="L80" s="4">
        <f ca="1">POWER(10,L$2*'Mortality male'!$AH80+'Mortality male'!$AI80)</f>
        <v>4.5747045850734261E-2</v>
      </c>
      <c r="M80" s="4">
        <f ca="1">POWER(10,M$2*'Mortality male'!$AH80+'Mortality male'!$AI80)</f>
        <v>4.4552300094470434E-2</v>
      </c>
      <c r="N80" s="4">
        <f ca="1">POWER(10,N$2*'Mortality male'!$AH80+'Mortality male'!$AI80)</f>
        <v>4.3388756733805399E-2</v>
      </c>
      <c r="O80" s="4">
        <f ca="1">POWER(10,O$2*'Mortality male'!$AH80+'Mortality male'!$AI80)</f>
        <v>4.2255600876126564E-2</v>
      </c>
      <c r="P80" s="4">
        <f ca="1">POWER(10,P$2*'Mortality male'!$AH80+'Mortality male'!$AI80)</f>
        <v>4.1152038910839135E-2</v>
      </c>
      <c r="Q80" s="4">
        <f ca="1">POWER(10,Q$2*'Mortality male'!$AH80+'Mortality male'!$AI80)</f>
        <v>4.0077297953559604E-2</v>
      </c>
      <c r="R80" s="4">
        <f ca="1">POWER(10,R$2*'Mortality male'!$AH80+'Mortality male'!$AI80)</f>
        <v>3.9030625304821411E-2</v>
      </c>
      <c r="S80" s="4">
        <f ca="1">POWER(10,S$2*'Mortality male'!$AH80+'Mortality male'!$AI80)</f>
        <v>3.8011287922918947E-2</v>
      </c>
      <c r="T80" s="4">
        <f ca="1">POWER(10,T$2*'Mortality male'!$AH80+'Mortality male'!$AI80)</f>
        <v>3.7018571910518758E-2</v>
      </c>
      <c r="U80" s="4">
        <f ca="1">POWER(10,U$2*'Mortality male'!$AH80+'Mortality male'!$AI80)</f>
        <v>3.6051782014678305E-2</v>
      </c>
      <c r="V80" s="4">
        <f ca="1">POWER(10,V$2*'Mortality male'!$AH80+'Mortality male'!$AI80)</f>
        <v>3.5110241139922699E-2</v>
      </c>
      <c r="W80" s="4">
        <f ca="1">POWER(10,W$2*'Mortality male'!$AH80+'Mortality male'!$AI80)</f>
        <v>3.4193289874037858E-2</v>
      </c>
      <c r="X80" s="4">
        <f ca="1">POWER(10,X$2*'Mortality male'!$AH80+'Mortality male'!$AI80)</f>
        <v>3.3300286026248425E-2</v>
      </c>
      <c r="Y80" s="4">
        <f ca="1">POWER(10,Y$2*'Mortality male'!$AH80+'Mortality male'!$AI80)</f>
        <v>3.2430604177456572E-2</v>
      </c>
      <c r="Z80" s="4">
        <f ca="1">POWER(10,Z$2*'Mortality male'!$AH80+'Mortality male'!$AI80)</f>
        <v>3.1583635242227154E-2</v>
      </c>
      <c r="AA80" s="4">
        <f ca="1">POWER(10,AA$2*'Mortality male'!$AH80+'Mortality male'!$AI80)</f>
        <v>3.0758786042211977E-2</v>
      </c>
    </row>
    <row r="81" spans="1:27" x14ac:dyDescent="0.2">
      <c r="A81" s="1">
        <v>78</v>
      </c>
      <c r="B81" s="4">
        <f ca="1">POWER(10,B$2*'Mortality male'!$AH81+'Mortality male'!$AI81)</f>
        <v>7.0738043562808245E-2</v>
      </c>
      <c r="C81" s="4">
        <f ca="1">POWER(10,C$2*'Mortality male'!$AH81+'Mortality male'!$AI81)</f>
        <v>6.8672077767848214E-2</v>
      </c>
      <c r="D81" s="4">
        <f ca="1">POWER(10,D$2*'Mortality male'!$AH81+'Mortality male'!$AI81)</f>
        <v>6.6666450292284241E-2</v>
      </c>
      <c r="E81" s="4">
        <f ca="1">POWER(10,E$2*'Mortality male'!$AH81+'Mortality male'!$AI81)</f>
        <v>6.4719398903267375E-2</v>
      </c>
      <c r="F81" s="4">
        <f ca="1">POWER(10,F$2*'Mortality male'!$AH81+'Mortality male'!$AI81)</f>
        <v>6.2829212835486106E-2</v>
      </c>
      <c r="G81" s="4">
        <f ca="1">POWER(10,G$2*'Mortality male'!$AH81+'Mortality male'!$AI81)</f>
        <v>6.0994231288009085E-2</v>
      </c>
      <c r="H81" s="4">
        <f ca="1">POWER(10,H$2*'Mortality male'!$AH81+'Mortality male'!$AI81)</f>
        <v>5.9212841965034367E-2</v>
      </c>
      <c r="I81" s="4">
        <f ca="1">POWER(10,I$2*'Mortality male'!$AH81+'Mortality male'!$AI81)</f>
        <v>5.7483479659254488E-2</v>
      </c>
      <c r="J81" s="4">
        <f ca="1">POWER(10,J$2*'Mortality male'!$AH81+'Mortality male'!$AI81)</f>
        <v>5.5804624876596341E-2</v>
      </c>
      <c r="K81" s="4">
        <f ca="1">POWER(10,K$2*'Mortality male'!$AH81+'Mortality male'!$AI81)</f>
        <v>5.4174802501126072E-2</v>
      </c>
      <c r="L81" s="4">
        <f ca="1">POWER(10,L$2*'Mortality male'!$AH81+'Mortality male'!$AI81)</f>
        <v>5.2592580498948903E-2</v>
      </c>
      <c r="M81" s="4">
        <f ca="1">POWER(10,M$2*'Mortality male'!$AH81+'Mortality male'!$AI81)</f>
        <v>5.1056568659958251E-2</v>
      </c>
      <c r="N81" s="4">
        <f ca="1">POWER(10,N$2*'Mortality male'!$AH81+'Mortality male'!$AI81)</f>
        <v>4.9565417376337496E-2</v>
      </c>
      <c r="O81" s="4">
        <f ca="1">POWER(10,O$2*'Mortality male'!$AH81+'Mortality male'!$AI81)</f>
        <v>4.8117816456734595E-2</v>
      </c>
      <c r="P81" s="4">
        <f ca="1">POWER(10,P$2*'Mortality male'!$AH81+'Mortality male'!$AI81)</f>
        <v>4.6712493975070074E-2</v>
      </c>
      <c r="Q81" s="4">
        <f ca="1">POWER(10,Q$2*'Mortality male'!$AH81+'Mortality male'!$AI81)</f>
        <v>4.5348215152966248E-2</v>
      </c>
      <c r="R81" s="4">
        <f ca="1">POWER(10,R$2*'Mortality male'!$AH81+'Mortality male'!$AI81)</f>
        <v>4.4023781274817909E-2</v>
      </c>
      <c r="S81" s="4">
        <f ca="1">POWER(10,S$2*'Mortality male'!$AH81+'Mortality male'!$AI81)</f>
        <v>4.2738028634545629E-2</v>
      </c>
      <c r="T81" s="4">
        <f ca="1">POWER(10,T$2*'Mortality male'!$AH81+'Mortality male'!$AI81)</f>
        <v>4.148982751311376E-2</v>
      </c>
      <c r="U81" s="4">
        <f ca="1">POWER(10,U$2*'Mortality male'!$AH81+'Mortality male'!$AI81)</f>
        <v>4.0278081185908976E-2</v>
      </c>
      <c r="V81" s="4">
        <f ca="1">POWER(10,V$2*'Mortality male'!$AH81+'Mortality male'!$AI81)</f>
        <v>3.910172495910965E-2</v>
      </c>
      <c r="W81" s="4">
        <f ca="1">POWER(10,W$2*'Mortality male'!$AH81+'Mortality male'!$AI81)</f>
        <v>3.7959725234198528E-2</v>
      </c>
      <c r="X81" s="4">
        <f ca="1">POWER(10,X$2*'Mortality male'!$AH81+'Mortality male'!$AI81)</f>
        <v>3.6851078599798706E-2</v>
      </c>
      <c r="Y81" s="4">
        <f ca="1">POWER(10,Y$2*'Mortality male'!$AH81+'Mortality male'!$AI81)</f>
        <v>3.577481095003017E-2</v>
      </c>
      <c r="Z81" s="4">
        <f ca="1">POWER(10,Z$2*'Mortality male'!$AH81+'Mortality male'!$AI81)</f>
        <v>3.4729976628618667E-2</v>
      </c>
      <c r="AA81" s="4">
        <f ca="1">POWER(10,AA$2*'Mortality male'!$AH81+'Mortality male'!$AI81)</f>
        <v>3.3715657598000021E-2</v>
      </c>
    </row>
    <row r="82" spans="1:27" x14ac:dyDescent="0.2">
      <c r="A82" s="1">
        <v>79</v>
      </c>
      <c r="B82" s="4">
        <f ca="1">POWER(10,B$2*'Mortality male'!$AH82+'Mortality male'!$AI82)</f>
        <v>7.2990736640544271E-2</v>
      </c>
      <c r="C82" s="4">
        <f ca="1">POWER(10,C$2*'Mortality male'!$AH82+'Mortality male'!$AI82)</f>
        <v>7.13216231839746E-2</v>
      </c>
      <c r="D82" s="4">
        <f ca="1">POWER(10,D$2*'Mortality male'!$AH82+'Mortality male'!$AI82)</f>
        <v>6.9690678128755137E-2</v>
      </c>
      <c r="E82" s="4">
        <f ca="1">POWER(10,E$2*'Mortality male'!$AH82+'Mortality male'!$AI82)</f>
        <v>6.8097028660124376E-2</v>
      </c>
      <c r="F82" s="4">
        <f ca="1">POWER(10,F$2*'Mortality male'!$AH82+'Mortality male'!$AI82)</f>
        <v>6.6539821922387637E-2</v>
      </c>
      <c r="G82" s="4">
        <f ca="1">POWER(10,G$2*'Mortality male'!$AH82+'Mortality male'!$AI82)</f>
        <v>6.5018224562501878E-2</v>
      </c>
      <c r="H82" s="4">
        <f ca="1">POWER(10,H$2*'Mortality male'!$AH82+'Mortality male'!$AI82)</f>
        <v>6.3531422284097985E-2</v>
      </c>
      <c r="I82" s="4">
        <f ca="1">POWER(10,I$2*'Mortality male'!$AH82+'Mortality male'!$AI82)</f>
        <v>6.2078619411706379E-2</v>
      </c>
      <c r="J82" s="4">
        <f ca="1">POWER(10,J$2*'Mortality male'!$AH82+'Mortality male'!$AI82)</f>
        <v>6.0659038464940182E-2</v>
      </c>
      <c r="K82" s="4">
        <f ca="1">POWER(10,K$2*'Mortality male'!$AH82+'Mortality male'!$AI82)</f>
        <v>5.927191974242315E-2</v>
      </c>
      <c r="L82" s="4">
        <f ca="1">POWER(10,L$2*'Mortality male'!$AH82+'Mortality male'!$AI82)</f>
        <v>5.7916520915227206E-2</v>
      </c>
      <c r="M82" s="4">
        <f ca="1">POWER(10,M$2*'Mortality male'!$AH82+'Mortality male'!$AI82)</f>
        <v>5.6592116629607107E-2</v>
      </c>
      <c r="N82" s="4">
        <f ca="1">POWER(10,N$2*'Mortality male'!$AH82+'Mortality male'!$AI82)</f>
        <v>5.5297998118824257E-2</v>
      </c>
      <c r="O82" s="4">
        <f ca="1">POWER(10,O$2*'Mortality male'!$AH82+'Mortality male'!$AI82)</f>
        <v>5.403347282384012E-2</v>
      </c>
      <c r="P82" s="4">
        <f ca="1">POWER(10,P$2*'Mortality male'!$AH82+'Mortality male'!$AI82)</f>
        <v>5.2797864022690329E-2</v>
      </c>
      <c r="Q82" s="4">
        <f ca="1">POWER(10,Q$2*'Mortality male'!$AH82+'Mortality male'!$AI82)</f>
        <v>5.1590510468329485E-2</v>
      </c>
      <c r="R82" s="4">
        <f ca="1">POWER(10,R$2*'Mortality male'!$AH82+'Mortality male'!$AI82)</f>
        <v>5.0410766034757692E-2</v>
      </c>
      <c r="S82" s="4">
        <f ca="1">POWER(10,S$2*'Mortality male'!$AH82+'Mortality male'!$AI82)</f>
        <v>4.9257999371243401E-2</v>
      </c>
      <c r="T82" s="4">
        <f ca="1">POWER(10,T$2*'Mortality male'!$AH82+'Mortality male'!$AI82)</f>
        <v>4.8131593564447184E-2</v>
      </c>
      <c r="U82" s="4">
        <f ca="1">POWER(10,U$2*'Mortality male'!$AH82+'Mortality male'!$AI82)</f>
        <v>4.7030945808277845E-2</v>
      </c>
      <c r="V82" s="4">
        <f ca="1">POWER(10,V$2*'Mortality male'!$AH82+'Mortality male'!$AI82)</f>
        <v>4.5955467081294249E-2</v>
      </c>
      <c r="W82" s="4">
        <f ca="1">POWER(10,W$2*'Mortality male'!$AH82+'Mortality male'!$AI82)</f>
        <v>4.4904581831484006E-2</v>
      </c>
      <c r="X82" s="4">
        <f ca="1">POWER(10,X$2*'Mortality male'!$AH82+'Mortality male'!$AI82)</f>
        <v>4.3877727668254402E-2</v>
      </c>
      <c r="Y82" s="4">
        <f ca="1">POWER(10,Y$2*'Mortality male'!$AH82+'Mortality male'!$AI82)</f>
        <v>4.2874355061461152E-2</v>
      </c>
      <c r="Z82" s="4">
        <f ca="1">POWER(10,Z$2*'Mortality male'!$AH82+'Mortality male'!$AI82)</f>
        <v>4.1893927047324885E-2</v>
      </c>
      <c r="AA82" s="4">
        <f ca="1">POWER(10,AA$2*'Mortality male'!$AH82+'Mortality male'!$AI82)</f>
        <v>4.0935918941069231E-2</v>
      </c>
    </row>
    <row r="83" spans="1:27" x14ac:dyDescent="0.2">
      <c r="A83" s="1">
        <v>80</v>
      </c>
      <c r="B83" s="4">
        <f ca="1">POWER(10,B$2*'Mortality male'!$AH83+'Mortality male'!$AI83)</f>
        <v>8.243721629691067E-2</v>
      </c>
      <c r="C83" s="4">
        <f ca="1">POWER(10,C$2*'Mortality male'!$AH83+'Mortality male'!$AI83)</f>
        <v>8.0600669583473408E-2</v>
      </c>
      <c r="D83" s="4">
        <f ca="1">POWER(10,D$2*'Mortality male'!$AH83+'Mortality male'!$AI83)</f>
        <v>7.8805037689606713E-2</v>
      </c>
      <c r="E83" s="4">
        <f ca="1">POWER(10,E$2*'Mortality male'!$AH83+'Mortality male'!$AI83)</f>
        <v>7.704940910979291E-2</v>
      </c>
      <c r="F83" s="4">
        <f ca="1">POWER(10,F$2*'Mortality male'!$AH83+'Mortality male'!$AI83)</f>
        <v>7.5332892645151209E-2</v>
      </c>
      <c r="G83" s="4">
        <f ca="1">POWER(10,G$2*'Mortality male'!$AH83+'Mortality male'!$AI83)</f>
        <v>7.3654616951042057E-2</v>
      </c>
      <c r="H83" s="4">
        <f ca="1">POWER(10,H$2*'Mortality male'!$AH83+'Mortality male'!$AI83)</f>
        <v>7.2013730094749817E-2</v>
      </c>
      <c r="I83" s="4">
        <f ca="1">POWER(10,I$2*'Mortality male'!$AH83+'Mortality male'!$AI83)</f>
        <v>7.040939912302549E-2</v>
      </c>
      <c r="J83" s="4">
        <f ca="1">POWER(10,J$2*'Mortality male'!$AH83+'Mortality male'!$AI83)</f>
        <v>6.8840809639257511E-2</v>
      </c>
      <c r="K83" s="4">
        <f ca="1">POWER(10,K$2*'Mortality male'!$AH83+'Mortality male'!$AI83)</f>
        <v>6.7307165390063262E-2</v>
      </c>
      <c r="L83" s="4">
        <f ca="1">POWER(10,L$2*'Mortality male'!$AH83+'Mortality male'!$AI83)</f>
        <v>6.5807687861095698E-2</v>
      </c>
      <c r="M83" s="4">
        <f ca="1">POWER(10,M$2*'Mortality male'!$AH83+'Mortality male'!$AI83)</f>
        <v>6.4341615881846559E-2</v>
      </c>
      <c r="N83" s="4">
        <f ca="1">POWER(10,N$2*'Mortality male'!$AH83+'Mortality male'!$AI83)</f>
        <v>6.2908205239261855E-2</v>
      </c>
      <c r="O83" s="4">
        <f ca="1">POWER(10,O$2*'Mortality male'!$AH83+'Mortality male'!$AI83)</f>
        <v>6.1506728299959956E-2</v>
      </c>
      <c r="P83" s="4">
        <f ca="1">POWER(10,P$2*'Mortality male'!$AH83+'Mortality male'!$AI83)</f>
        <v>6.0136473640866085E-2</v>
      </c>
      <c r="Q83" s="4">
        <f ca="1">POWER(10,Q$2*'Mortality male'!$AH83+'Mortality male'!$AI83)</f>
        <v>5.8796745688080021E-2</v>
      </c>
      <c r="R83" s="4">
        <f ca="1">POWER(10,R$2*'Mortality male'!$AH83+'Mortality male'!$AI83)</f>
        <v>5.7486864363784779E-2</v>
      </c>
      <c r="S83" s="4">
        <f ca="1">POWER(10,S$2*'Mortality male'!$AH83+'Mortality male'!$AI83)</f>
        <v>5.6206164741021289E-2</v>
      </c>
      <c r="T83" s="4">
        <f ca="1">POWER(10,T$2*'Mortality male'!$AH83+'Mortality male'!$AI83)</f>
        <v>5.4953996706158796E-2</v>
      </c>
      <c r="U83" s="4">
        <f ca="1">POWER(10,U$2*'Mortality male'!$AH83+'Mortality male'!$AI83)</f>
        <v>5.3729724628879968E-2</v>
      </c>
      <c r="V83" s="4">
        <f ca="1">POWER(10,V$2*'Mortality male'!$AH83+'Mortality male'!$AI83)</f>
        <v>5.2532727039518654E-2</v>
      </c>
      <c r="W83" s="4">
        <f ca="1">POWER(10,W$2*'Mortality male'!$AH83+'Mortality male'!$AI83)</f>
        <v>5.13623963135897E-2</v>
      </c>
      <c r="X83" s="4">
        <f ca="1">POWER(10,X$2*'Mortality male'!$AH83+'Mortality male'!$AI83)</f>
        <v>5.0218138363342928E-2</v>
      </c>
      <c r="Y83" s="4">
        <f ca="1">POWER(10,Y$2*'Mortality male'!$AH83+'Mortality male'!$AI83)</f>
        <v>4.909937233618885E-2</v>
      </c>
      <c r="Z83" s="4">
        <f ca="1">POWER(10,Z$2*'Mortality male'!$AH83+'Mortality male'!$AI83)</f>
        <v>4.8005530319846924E-2</v>
      </c>
      <c r="AA83" s="4">
        <f ca="1">POWER(10,AA$2*'Mortality male'!$AH83+'Mortality male'!$AI83)</f>
        <v>4.6936057054056499E-2</v>
      </c>
    </row>
    <row r="84" spans="1:27" x14ac:dyDescent="0.2">
      <c r="A84" s="1">
        <v>81</v>
      </c>
      <c r="B84" s="4">
        <f ca="1">POWER(10,B$2*'Mortality male'!$AH84+'Mortality male'!$AI84)</f>
        <v>9.2586085987475447E-2</v>
      </c>
      <c r="C84" s="4">
        <f ca="1">POWER(10,C$2*'Mortality male'!$AH84+'Mortality male'!$AI84)</f>
        <v>9.051346298883127E-2</v>
      </c>
      <c r="D84" s="4">
        <f ca="1">POWER(10,D$2*'Mortality male'!$AH84+'Mortality male'!$AI84)</f>
        <v>8.8487237524424472E-2</v>
      </c>
      <c r="E84" s="4">
        <f ca="1">POWER(10,E$2*'Mortality male'!$AH84+'Mortality male'!$AI84)</f>
        <v>8.650637094362508E-2</v>
      </c>
      <c r="F84" s="4">
        <f ca="1">POWER(10,F$2*'Mortality male'!$AH84+'Mortality male'!$AI84)</f>
        <v>8.4569847846933693E-2</v>
      </c>
      <c r="G84" s="4">
        <f ca="1">POWER(10,G$2*'Mortality male'!$AH84+'Mortality male'!$AI84)</f>
        <v>8.2676675565484178E-2</v>
      </c>
      <c r="H84" s="4">
        <f ca="1">POWER(10,H$2*'Mortality male'!$AH84+'Mortality male'!$AI84)</f>
        <v>8.0825883652197714E-2</v>
      </c>
      <c r="I84" s="4">
        <f ca="1">POWER(10,I$2*'Mortality male'!$AH84+'Mortality male'!$AI84)</f>
        <v>7.9016523384328297E-2</v>
      </c>
      <c r="J84" s="4">
        <f ca="1">POWER(10,J$2*'Mortality male'!$AH84+'Mortality male'!$AI84)</f>
        <v>7.7247667277143064E-2</v>
      </c>
      <c r="K84" s="4">
        <f ca="1">POWER(10,K$2*'Mortality male'!$AH84+'Mortality male'!$AI84)</f>
        <v>7.5518408608493043E-2</v>
      </c>
      <c r="L84" s="4">
        <f ca="1">POWER(10,L$2*'Mortality male'!$AH84+'Mortality male'!$AI84)</f>
        <v>7.3827860954019983E-2</v>
      </c>
      <c r="M84" s="4">
        <f ca="1">POWER(10,M$2*'Mortality male'!$AH84+'Mortality male'!$AI84)</f>
        <v>7.2175157732774553E-2</v>
      </c>
      <c r="N84" s="4">
        <f ca="1">POWER(10,N$2*'Mortality male'!$AH84+'Mortality male'!$AI84)</f>
        <v>7.0559451763003322E-2</v>
      </c>
      <c r="O84" s="4">
        <f ca="1">POWER(10,O$2*'Mortality male'!$AH84+'Mortality male'!$AI84)</f>
        <v>6.8979914827879962E-2</v>
      </c>
      <c r="P84" s="4">
        <f ca="1">POWER(10,P$2*'Mortality male'!$AH84+'Mortality male'!$AI84)</f>
        <v>6.7435737250958555E-2</v>
      </c>
      <c r="Q84" s="4">
        <f ca="1">POWER(10,Q$2*'Mortality male'!$AH84+'Mortality male'!$AI84)</f>
        <v>6.5926127481129651E-2</v>
      </c>
      <c r="R84" s="4">
        <f ca="1">POWER(10,R$2*'Mortality male'!$AH84+'Mortality male'!$AI84)</f>
        <v>6.4450311686870668E-2</v>
      </c>
      <c r="S84" s="4">
        <f ca="1">POWER(10,S$2*'Mortality male'!$AH84+'Mortality male'!$AI84)</f>
        <v>6.3007533359573611E-2</v>
      </c>
      <c r="T84" s="4">
        <f ca="1">POWER(10,T$2*'Mortality male'!$AH84+'Mortality male'!$AI84)</f>
        <v>6.1597052925758129E-2</v>
      </c>
      <c r="U84" s="4">
        <f ca="1">POWER(10,U$2*'Mortality male'!$AH84+'Mortality male'!$AI84)</f>
        <v>6.0218147367963007E-2</v>
      </c>
      <c r="V84" s="4">
        <f ca="1">POWER(10,V$2*'Mortality male'!$AH84+'Mortality male'!$AI84)</f>
        <v>5.8870109854124608E-2</v>
      </c>
      <c r="W84" s="4">
        <f ca="1">POWER(10,W$2*'Mortality male'!$AH84+'Mortality male'!$AI84)</f>
        <v>5.7552249375252329E-2</v>
      </c>
      <c r="X84" s="4">
        <f ca="1">POWER(10,X$2*'Mortality male'!$AH84+'Mortality male'!$AI84)</f>
        <v>5.6263890391214606E-2</v>
      </c>
      <c r="Y84" s="4">
        <f ca="1">POWER(10,Y$2*'Mortality male'!$AH84+'Mortality male'!$AI84)</f>
        <v>5.5004372484454389E-2</v>
      </c>
      <c r="Z84" s="4">
        <f ca="1">POWER(10,Z$2*'Mortality male'!$AH84+'Mortality male'!$AI84)</f>
        <v>5.3773050021458269E-2</v>
      </c>
      <c r="AA84" s="4">
        <f ca="1">POWER(10,AA$2*'Mortality male'!$AH84+'Mortality male'!$AI84)</f>
        <v>5.2569291821799681E-2</v>
      </c>
    </row>
    <row r="85" spans="1:27" x14ac:dyDescent="0.2">
      <c r="A85" s="1">
        <v>82</v>
      </c>
      <c r="B85" s="4">
        <f ca="1">POWER(10,B$2*'Mortality male'!$AH85+'Mortality male'!$AI85)</f>
        <v>9.9951964362415116E-2</v>
      </c>
      <c r="C85" s="4">
        <f ca="1">POWER(10,C$2*'Mortality male'!$AH85+'Mortality male'!$AI85)</f>
        <v>9.7986013569640665E-2</v>
      </c>
      <c r="D85" s="4">
        <f ca="1">POWER(10,D$2*'Mortality male'!$AH85+'Mortality male'!$AI85)</f>
        <v>9.6058730976578618E-2</v>
      </c>
      <c r="E85" s="4">
        <f ca="1">POWER(10,E$2*'Mortality male'!$AH85+'Mortality male'!$AI85)</f>
        <v>9.4169356020108036E-2</v>
      </c>
      <c r="F85" s="4">
        <f ca="1">POWER(10,F$2*'Mortality male'!$AH85+'Mortality male'!$AI85)</f>
        <v>9.2317143096592891E-2</v>
      </c>
      <c r="G85" s="4">
        <f ca="1">POWER(10,G$2*'Mortality male'!$AH85+'Mortality male'!$AI85)</f>
        <v>9.0501361267640024E-2</v>
      </c>
      <c r="H85" s="4">
        <f ca="1">POWER(10,H$2*'Mortality male'!$AH85+'Mortality male'!$AI85)</f>
        <v>8.8721293971652113E-2</v>
      </c>
      <c r="I85" s="4">
        <f ca="1">POWER(10,I$2*'Mortality male'!$AH85+'Mortality male'!$AI85)</f>
        <v>8.6976238741049747E-2</v>
      </c>
      <c r="J85" s="4">
        <f ca="1">POWER(10,J$2*'Mortality male'!$AH85+'Mortality male'!$AI85)</f>
        <v>8.5265506925059506E-2</v>
      </c>
      <c r="K85" s="4">
        <f ca="1">POWER(10,K$2*'Mortality male'!$AH85+'Mortality male'!$AI85)</f>
        <v>8.3588423417947685E-2</v>
      </c>
      <c r="L85" s="4">
        <f ca="1">POWER(10,L$2*'Mortality male'!$AH85+'Mortality male'!$AI85)</f>
        <v>8.1944326392606251E-2</v>
      </c>
      <c r="M85" s="4">
        <f ca="1">POWER(10,M$2*'Mortality male'!$AH85+'Mortality male'!$AI85)</f>
        <v>8.0332567039374789E-2</v>
      </c>
      <c r="N85" s="4">
        <f ca="1">POWER(10,N$2*'Mortality male'!$AH85+'Mortality male'!$AI85)</f>
        <v>7.8752509310003632E-2</v>
      </c>
      <c r="O85" s="4">
        <f ca="1">POWER(10,O$2*'Mortality male'!$AH85+'Mortality male'!$AI85)</f>
        <v>7.720352966664612E-2</v>
      </c>
      <c r="P85" s="4">
        <f ca="1">POWER(10,P$2*'Mortality male'!$AH85+'Mortality male'!$AI85)</f>
        <v>7.5685016835794733E-2</v>
      </c>
      <c r="Q85" s="4">
        <f ca="1">POWER(10,Q$2*'Mortality male'!$AH85+'Mortality male'!$AI85)</f>
        <v>7.419637156705311E-2</v>
      </c>
      <c r="R85" s="4">
        <f ca="1">POWER(10,R$2*'Mortality male'!$AH85+'Mortality male'!$AI85)</f>
        <v>7.2737006396656478E-2</v>
      </c>
      <c r="S85" s="4">
        <f ca="1">POWER(10,S$2*'Mortality male'!$AH85+'Mortality male'!$AI85)</f>
        <v>7.1306345415637087E-2</v>
      </c>
      <c r="T85" s="4">
        <f ca="1">POWER(10,T$2*'Mortality male'!$AH85+'Mortality male'!$AI85)</f>
        <v>6.9903824042556073E-2</v>
      </c>
      <c r="U85" s="4">
        <f ca="1">POWER(10,U$2*'Mortality male'!$AH85+'Mortality male'!$AI85)</f>
        <v>6.8528888800701432E-2</v>
      </c>
      <c r="V85" s="4">
        <f ca="1">POWER(10,V$2*'Mortality male'!$AH85+'Mortality male'!$AI85)</f>
        <v>6.7180997099671985E-2</v>
      </c>
      <c r="W85" s="4">
        <f ca="1">POWER(10,W$2*'Mortality male'!$AH85+'Mortality male'!$AI85)</f>
        <v>6.5859617021251621E-2</v>
      </c>
      <c r="X85" s="4">
        <f ca="1">POWER(10,X$2*'Mortality male'!$AH85+'Mortality male'!$AI85)</f>
        <v>6.4564227109500785E-2</v>
      </c>
      <c r="Y85" s="4">
        <f ca="1">POWER(10,Y$2*'Mortality male'!$AH85+'Mortality male'!$AI85)</f>
        <v>6.3294316164973399E-2</v>
      </c>
      <c r="Z85" s="4">
        <f ca="1">POWER(10,Z$2*'Mortality male'!$AH85+'Mortality male'!$AI85)</f>
        <v>6.2049383042984282E-2</v>
      </c>
      <c r="AA85" s="4">
        <f ca="1">POWER(10,AA$2*'Mortality male'!$AH85+'Mortality male'!$AI85)</f>
        <v>6.0828936455839575E-2</v>
      </c>
    </row>
    <row r="86" spans="1:27" x14ac:dyDescent="0.2">
      <c r="A86" s="1">
        <v>83</v>
      </c>
      <c r="B86" s="4">
        <f ca="1">POWER(10,B$2*'Mortality male'!$AH86+'Mortality male'!$AI86)</f>
        <v>0.10546061215843607</v>
      </c>
      <c r="C86" s="4">
        <f ca="1">POWER(10,C$2*'Mortality male'!$AH86+'Mortality male'!$AI86)</f>
        <v>0.10376535626013801</v>
      </c>
      <c r="D86" s="4">
        <f ca="1">POWER(10,D$2*'Mortality male'!$AH86+'Mortality male'!$AI86)</f>
        <v>0.10209735122357735</v>
      </c>
      <c r="E86" s="4">
        <f ca="1">POWER(10,E$2*'Mortality male'!$AH86+'Mortality male'!$AI86)</f>
        <v>0.1004561589972099</v>
      </c>
      <c r="F86" s="4">
        <f ca="1">POWER(10,F$2*'Mortality male'!$AH86+'Mortality male'!$AI86)</f>
        <v>9.8841348571071436E-2</v>
      </c>
      <c r="G86" s="4">
        <f ca="1">POWER(10,G$2*'Mortality male'!$AH86+'Mortality male'!$AI86)</f>
        <v>9.7252495863587141E-2</v>
      </c>
      <c r="H86" s="4">
        <f ca="1">POWER(10,H$2*'Mortality male'!$AH86+'Mortality male'!$AI86)</f>
        <v>9.568918361020036E-2</v>
      </c>
      <c r="I86" s="4">
        <f ca="1">POWER(10,I$2*'Mortality male'!$AH86+'Mortality male'!$AI86)</f>
        <v>9.4151001253788336E-2</v>
      </c>
      <c r="J86" s="4">
        <f ca="1">POWER(10,J$2*'Mortality male'!$AH86+'Mortality male'!$AI86)</f>
        <v>9.2637544836842778E-2</v>
      </c>
      <c r="K86" s="4">
        <f ca="1">POWER(10,K$2*'Mortality male'!$AH86+'Mortality male'!$AI86)</f>
        <v>9.114841689538368E-2</v>
      </c>
      <c r="L86" s="4">
        <f ca="1">POWER(10,L$2*'Mortality male'!$AH86+'Mortality male'!$AI86)</f>
        <v>8.9683226354575041E-2</v>
      </c>
      <c r="M86" s="4">
        <f ca="1">POWER(10,M$2*'Mortality male'!$AH86+'Mortality male'!$AI86)</f>
        <v>8.8241588426021936E-2</v>
      </c>
      <c r="N86" s="4">
        <f ca="1">POWER(10,N$2*'Mortality male'!$AH86+'Mortality male'!$AI86)</f>
        <v>8.6823124506718419E-2</v>
      </c>
      <c r="O86" s="4">
        <f ca="1">POWER(10,O$2*'Mortality male'!$AH86+'Mortality male'!$AI86)</f>
        <v>8.5427462079616642E-2</v>
      </c>
      <c r="P86" s="4">
        <f ca="1">POWER(10,P$2*'Mortality male'!$AH86+'Mortality male'!$AI86)</f>
        <v>8.4054234615797543E-2</v>
      </c>
      <c r="Q86" s="4">
        <f ca="1">POWER(10,Q$2*'Mortality male'!$AH86+'Mortality male'!$AI86)</f>
        <v>8.2703081478213938E-2</v>
      </c>
      <c r="R86" s="4">
        <f ca="1">POWER(10,R$2*'Mortality male'!$AH86+'Mortality male'!$AI86)</f>
        <v>8.1373647826977993E-2</v>
      </c>
      <c r="S86" s="4">
        <f ca="1">POWER(10,S$2*'Mortality male'!$AH86+'Mortality male'!$AI86)</f>
        <v>8.0065584526174252E-2</v>
      </c>
      <c r="T86" s="4">
        <f ca="1">POWER(10,T$2*'Mortality male'!$AH86+'Mortality male'!$AI86)</f>
        <v>7.8778548052170466E-2</v>
      </c>
      <c r="U86" s="4">
        <f ca="1">POWER(10,U$2*'Mortality male'!$AH86+'Mortality male'!$AI86)</f>
        <v>7.7512200403399331E-2</v>
      </c>
      <c r="V86" s="4">
        <f ca="1">POWER(10,V$2*'Mortality male'!$AH86+'Mortality male'!$AI86)</f>
        <v>7.6266209011593769E-2</v>
      </c>
      <c r="W86" s="4">
        <f ca="1">POWER(10,W$2*'Mortality male'!$AH86+'Mortality male'!$AI86)</f>
        <v>7.5040246654448528E-2</v>
      </c>
      <c r="X86" s="4">
        <f ca="1">POWER(10,X$2*'Mortality male'!$AH86+'Mortality male'!$AI86)</f>
        <v>7.3833991369683258E-2</v>
      </c>
      <c r="Y86" s="4">
        <f ca="1">POWER(10,Y$2*'Mortality male'!$AH86+'Mortality male'!$AI86)</f>
        <v>7.2647126370489701E-2</v>
      </c>
      <c r="Z86" s="4">
        <f ca="1">POWER(10,Z$2*'Mortality male'!$AH86+'Mortality male'!$AI86)</f>
        <v>7.1479339962338018E-2</v>
      </c>
      <c r="AA86" s="4">
        <f ca="1">POWER(10,AA$2*'Mortality male'!$AH86+'Mortality male'!$AI86)</f>
        <v>7.0330325461117796E-2</v>
      </c>
    </row>
    <row r="87" spans="1:27" x14ac:dyDescent="0.2">
      <c r="A87" s="1">
        <v>84</v>
      </c>
      <c r="B87" s="4">
        <f ca="1">POWER(10,B$2*'Mortality male'!$AH87+'Mortality male'!$AI87)</f>
        <v>0.11780745867774817</v>
      </c>
      <c r="C87" s="4">
        <f ca="1">POWER(10,C$2*'Mortality male'!$AH87+'Mortality male'!$AI87)</f>
        <v>0.11601876299899894</v>
      </c>
      <c r="D87" s="4">
        <f ca="1">POWER(10,D$2*'Mortality male'!$AH87+'Mortality male'!$AI87)</f>
        <v>0.1142572254668308</v>
      </c>
      <c r="E87" s="4">
        <f ca="1">POWER(10,E$2*'Mortality male'!$AH87+'Mortality male'!$AI87)</f>
        <v>0.11252243373333422</v>
      </c>
      <c r="F87" s="4">
        <f ca="1">POWER(10,F$2*'Mortality male'!$AH87+'Mortality male'!$AI87)</f>
        <v>0.11081398171136407</v>
      </c>
      <c r="G87" s="4">
        <f ca="1">POWER(10,G$2*'Mortality male'!$AH87+'Mortality male'!$AI87)</f>
        <v>0.10913146947948273</v>
      </c>
      <c r="H87" s="4">
        <f ca="1">POWER(10,H$2*'Mortality male'!$AH87+'Mortality male'!$AI87)</f>
        <v>0.10747450318834603</v>
      </c>
      <c r="I87" s="4">
        <f ca="1">POWER(10,I$2*'Mortality male'!$AH87+'Mortality male'!$AI87)</f>
        <v>0.10584269496850683</v>
      </c>
      <c r="J87" s="4">
        <f ca="1">POWER(10,J$2*'Mortality male'!$AH87+'Mortality male'!$AI87)</f>
        <v>0.10423566283962218</v>
      </c>
      <c r="K87" s="4">
        <f ca="1">POWER(10,K$2*'Mortality male'!$AH87+'Mortality male'!$AI87)</f>
        <v>0.10265303062103913</v>
      </c>
      <c r="L87" s="4">
        <f ca="1">POWER(10,L$2*'Mortality male'!$AH87+'Mortality male'!$AI87)</f>
        <v>0.10109442784373386</v>
      </c>
      <c r="M87" s="4">
        <f ca="1">POWER(10,M$2*'Mortality male'!$AH87+'Mortality male'!$AI87)</f>
        <v>9.955948966359407E-2</v>
      </c>
      <c r="N87" s="4">
        <f ca="1">POWER(10,N$2*'Mortality male'!$AH87+'Mortality male'!$AI87)</f>
        <v>9.804785677601198E-2</v>
      </c>
      <c r="O87" s="4">
        <f ca="1">POWER(10,O$2*'Mortality male'!$AH87+'Mortality male'!$AI87)</f>
        <v>9.6559175331778019E-2</v>
      </c>
      <c r="P87" s="4">
        <f ca="1">POWER(10,P$2*'Mortality male'!$AH87+'Mortality male'!$AI87)</f>
        <v>9.5093096854251491E-2</v>
      </c>
      <c r="Q87" s="4">
        <f ca="1">POWER(10,Q$2*'Mortality male'!$AH87+'Mortality male'!$AI87)</f>
        <v>9.364927815778544E-2</v>
      </c>
      <c r="R87" s="4">
        <f ca="1">POWER(10,R$2*'Mortality male'!$AH87+'Mortality male'!$AI87)</f>
        <v>9.2227381267393563E-2</v>
      </c>
      <c r="S87" s="4">
        <f ca="1">POWER(10,S$2*'Mortality male'!$AH87+'Mortality male'!$AI87)</f>
        <v>9.0827073339636633E-2</v>
      </c>
      <c r="T87" s="4">
        <f ca="1">POWER(10,T$2*'Mortality male'!$AH87+'Mortality male'!$AI87)</f>
        <v>8.9448026584707047E-2</v>
      </c>
      <c r="U87" s="4">
        <f ca="1">POWER(10,U$2*'Mortality male'!$AH87+'Mortality male'!$AI87)</f>
        <v>8.8089918189699495E-2</v>
      </c>
      <c r="V87" s="4">
        <f ca="1">POWER(10,V$2*'Mortality male'!$AH87+'Mortality male'!$AI87)</f>
        <v>8.6752430243046658E-2</v>
      </c>
      <c r="W87" s="4">
        <f ca="1">POWER(10,W$2*'Mortality male'!$AH87+'Mortality male'!$AI87)</f>
        <v>8.543524966009905E-2</v>
      </c>
      <c r="X87" s="4">
        <f ca="1">POWER(10,X$2*'Mortality male'!$AH87+'Mortality male'!$AI87)</f>
        <v>8.4138068109837941E-2</v>
      </c>
      <c r="Y87" s="4">
        <f ca="1">POWER(10,Y$2*'Mortality male'!$AH87+'Mortality male'!$AI87)</f>
        <v>8.2860581942701017E-2</v>
      </c>
      <c r="Z87" s="4">
        <f ca="1">POWER(10,Z$2*'Mortality male'!$AH87+'Mortality male'!$AI87)</f>
        <v>8.1602492119500769E-2</v>
      </c>
      <c r="AA87" s="4">
        <f ca="1">POWER(10,AA$2*'Mortality male'!$AH87+'Mortality male'!$AI87)</f>
        <v>8.0363504141425249E-2</v>
      </c>
    </row>
    <row r="88" spans="1:27" x14ac:dyDescent="0.2">
      <c r="A88" s="1">
        <v>85</v>
      </c>
      <c r="B88" s="4">
        <f ca="1">POWER(10,B$2*'Mortality male'!$AH88+'Mortality male'!$AI88)</f>
        <v>0.1165489695993171</v>
      </c>
      <c r="C88" s="4">
        <f ca="1">POWER(10,C$2*'Mortality male'!$AH88+'Mortality male'!$AI88)</f>
        <v>0.11588718002585557</v>
      </c>
      <c r="D88" s="4">
        <f ca="1">POWER(10,D$2*'Mortality male'!$AH88+'Mortality male'!$AI88)</f>
        <v>0.11522914823284523</v>
      </c>
      <c r="E88" s="4">
        <f ca="1">POWER(10,E$2*'Mortality male'!$AH88+'Mortality male'!$AI88)</f>
        <v>0.11457485288281748</v>
      </c>
      <c r="F88" s="4">
        <f ca="1">POWER(10,F$2*'Mortality male'!$AH88+'Mortality male'!$AI88)</f>
        <v>0.1139242727594634</v>
      </c>
      <c r="G88" s="4">
        <f ca="1">POWER(10,G$2*'Mortality male'!$AH88+'Mortality male'!$AI88)</f>
        <v>0.11327738676694392</v>
      </c>
      <c r="H88" s="4">
        <f ca="1">POWER(10,H$2*'Mortality male'!$AH88+'Mortality male'!$AI88)</f>
        <v>0.11263417392920659</v>
      </c>
      <c r="I88" s="4">
        <f ca="1">POWER(10,I$2*'Mortality male'!$AH88+'Mortality male'!$AI88)</f>
        <v>0.11199461338930616</v>
      </c>
      <c r="J88" s="4">
        <f ca="1">POWER(10,J$2*'Mortality male'!$AH88+'Mortality male'!$AI88)</f>
        <v>0.11135868440872654</v>
      </c>
      <c r="K88" s="4">
        <f ca="1">POWER(10,K$2*'Mortality male'!$AH88+'Mortality male'!$AI88)</f>
        <v>0.11072636636671018</v>
      </c>
      <c r="L88" s="4">
        <f ca="1">POWER(10,L$2*'Mortality male'!$AH88+'Mortality male'!$AI88)</f>
        <v>0.11009763875958763</v>
      </c>
      <c r="M88" s="4">
        <f ca="1">POWER(10,M$2*'Mortality male'!$AH88+'Mortality male'!$AI88)</f>
        <v>0.1094724812001146</v>
      </c>
      <c r="N88" s="4">
        <f ca="1">POWER(10,N$2*'Mortality male'!$AH88+'Mortality male'!$AI88)</f>
        <v>0.1088508734168088</v>
      </c>
      <c r="O88" s="4">
        <f ca="1">POWER(10,O$2*'Mortality male'!$AH88+'Mortality male'!$AI88)</f>
        <v>0.10823279525329473</v>
      </c>
      <c r="P88" s="4">
        <f ca="1">POWER(10,P$2*'Mortality male'!$AH88+'Mortality male'!$AI88)</f>
        <v>0.10761822666764803</v>
      </c>
      <c r="Q88" s="4">
        <f ca="1">POWER(10,Q$2*'Mortality male'!$AH88+'Mortality male'!$AI88)</f>
        <v>0.10700714773174756</v>
      </c>
      <c r="R88" s="4">
        <f ca="1">POWER(10,R$2*'Mortality male'!$AH88+'Mortality male'!$AI88)</f>
        <v>0.10639953863062752</v>
      </c>
      <c r="S88" s="4">
        <f ca="1">POWER(10,S$2*'Mortality male'!$AH88+'Mortality male'!$AI88)</f>
        <v>0.10579537966183576</v>
      </c>
      <c r="T88" s="4">
        <f ca="1">POWER(10,T$2*'Mortality male'!$AH88+'Mortality male'!$AI88)</f>
        <v>0.10519465123479528</v>
      </c>
      <c r="U88" s="4">
        <f ca="1">POWER(10,U$2*'Mortality male'!$AH88+'Mortality male'!$AI88)</f>
        <v>0.10459733387016779</v>
      </c>
      <c r="V88" s="4">
        <f ca="1">POWER(10,V$2*'Mortality male'!$AH88+'Mortality male'!$AI88)</f>
        <v>0.10400340819922356</v>
      </c>
      <c r="W88" s="4">
        <f ca="1">POWER(10,W$2*'Mortality male'!$AH88+'Mortality male'!$AI88)</f>
        <v>0.10341285496321179</v>
      </c>
      <c r="X88" s="4">
        <f ca="1">POWER(10,X$2*'Mortality male'!$AH88+'Mortality male'!$AI88)</f>
        <v>0.10282565501273772</v>
      </c>
      <c r="Y88" s="4">
        <f ca="1">POWER(10,Y$2*'Mortality male'!$AH88+'Mortality male'!$AI88)</f>
        <v>0.10224178930714009</v>
      </c>
      <c r="Z88" s="4">
        <f ca="1">POWER(10,Z$2*'Mortality male'!$AH88+'Mortality male'!$AI88)</f>
        <v>0.10166123891387524</v>
      </c>
      <c r="AA88" s="4">
        <f ca="1">POWER(10,AA$2*'Mortality male'!$AH88+'Mortality male'!$AI88)</f>
        <v>0.10108398500790178</v>
      </c>
    </row>
    <row r="89" spans="1:27" x14ac:dyDescent="0.2">
      <c r="A89" s="1">
        <v>86</v>
      </c>
      <c r="B89" s="4">
        <f ca="1">POWER(10,B$2*'Mortality male'!$AH89+'Mortality male'!$AI89)</f>
        <v>0.13832313735455923</v>
      </c>
      <c r="C89" s="4">
        <f ca="1">POWER(10,C$2*'Mortality male'!$AH89+'Mortality male'!$AI89)</f>
        <v>0.13684703239854407</v>
      </c>
      <c r="D89" s="4">
        <f ca="1">POWER(10,D$2*'Mortality male'!$AH89+'Mortality male'!$AI89)</f>
        <v>0.13538667958553866</v>
      </c>
      <c r="E89" s="4">
        <f ca="1">POWER(10,E$2*'Mortality male'!$AH89+'Mortality male'!$AI89)</f>
        <v>0.13394191081773432</v>
      </c>
      <c r="F89" s="4">
        <f ca="1">POWER(10,F$2*'Mortality male'!$AH89+'Mortality male'!$AI89)</f>
        <v>0.1325125597911638</v>
      </c>
      <c r="G89" s="4">
        <f ca="1">POWER(10,G$2*'Mortality male'!$AH89+'Mortality male'!$AI89)</f>
        <v>0.13109846197656161</v>
      </c>
      <c r="H89" s="4">
        <f ca="1">POWER(10,H$2*'Mortality male'!$AH89+'Mortality male'!$AI89)</f>
        <v>0.12969945460042417</v>
      </c>
      <c r="I89" s="4">
        <f ca="1">POWER(10,I$2*'Mortality male'!$AH89+'Mortality male'!$AI89)</f>
        <v>0.12831537662627146</v>
      </c>
      <c r="J89" s="4">
        <f ca="1">POWER(10,J$2*'Mortality male'!$AH89+'Mortality male'!$AI89)</f>
        <v>0.12694606873611353</v>
      </c>
      <c r="K89" s="4">
        <f ca="1">POWER(10,K$2*'Mortality male'!$AH89+'Mortality male'!$AI89)</f>
        <v>0.12559137331211062</v>
      </c>
      <c r="L89" s="4">
        <f ca="1">POWER(10,L$2*'Mortality male'!$AH89+'Mortality male'!$AI89)</f>
        <v>0.12425113441842815</v>
      </c>
      <c r="M89" s="4">
        <f ca="1">POWER(10,M$2*'Mortality male'!$AH89+'Mortality male'!$AI89)</f>
        <v>0.12292519778329075</v>
      </c>
      <c r="N89" s="4">
        <f ca="1">POWER(10,N$2*'Mortality male'!$AH89+'Mortality male'!$AI89)</f>
        <v>0.12161341078122268</v>
      </c>
      <c r="O89" s="4">
        <f ca="1">POWER(10,O$2*'Mortality male'!$AH89+'Mortality male'!$AI89)</f>
        <v>0.12031562241547782</v>
      </c>
      <c r="P89" s="4">
        <f ca="1">POWER(10,P$2*'Mortality male'!$AH89+'Mortality male'!$AI89)</f>
        <v>0.11903168330066217</v>
      </c>
      <c r="Q89" s="4">
        <f ca="1">POWER(10,Q$2*'Mortality male'!$AH89+'Mortality male'!$AI89)</f>
        <v>0.11776144564553656</v>
      </c>
      <c r="R89" s="4">
        <f ca="1">POWER(10,R$2*'Mortality male'!$AH89+'Mortality male'!$AI89)</f>
        <v>0.11650476323600355</v>
      </c>
      <c r="S89" s="4">
        <f ca="1">POWER(10,S$2*'Mortality male'!$AH89+'Mortality male'!$AI89)</f>
        <v>0.11526149141827995</v>
      </c>
      <c r="T89" s="4">
        <f ca="1">POWER(10,T$2*'Mortality male'!$AH89+'Mortality male'!$AI89)</f>
        <v>0.1140314870822443</v>
      </c>
      <c r="U89" s="4">
        <f ca="1">POWER(10,U$2*'Mortality male'!$AH89+'Mortality male'!$AI89)</f>
        <v>0.11281460864496289</v>
      </c>
      <c r="V89" s="4">
        <f ca="1">POWER(10,V$2*'Mortality male'!$AH89+'Mortality male'!$AI89)</f>
        <v>0.11161071603439482</v>
      </c>
      <c r="W89" s="4">
        <f ca="1">POWER(10,W$2*'Mortality male'!$AH89+'Mortality male'!$AI89)</f>
        <v>0.11041967067326763</v>
      </c>
      <c r="X89" s="4">
        <f ca="1">POWER(10,X$2*'Mortality male'!$AH89+'Mortality male'!$AI89)</f>
        <v>0.10924133546312426</v>
      </c>
      <c r="Y89" s="4">
        <f ca="1">POWER(10,Y$2*'Mortality male'!$AH89+'Mortality male'!$AI89)</f>
        <v>0.10807557476854496</v>
      </c>
      <c r="Z89" s="4">
        <f ca="1">POWER(10,Z$2*'Mortality male'!$AH89+'Mortality male'!$AI89)</f>
        <v>0.10692225440153322</v>
      </c>
      <c r="AA89" s="4">
        <f ca="1">POWER(10,AA$2*'Mortality male'!$AH89+'Mortality male'!$AI89)</f>
        <v>0.10578124160606818</v>
      </c>
    </row>
    <row r="90" spans="1:27" x14ac:dyDescent="0.2">
      <c r="A90" s="1">
        <v>87</v>
      </c>
      <c r="B90" s="4">
        <f ca="1">POWER(10,B$2*'Mortality male'!$AH90+'Mortality male'!$AI90)</f>
        <v>0.14275502132023352</v>
      </c>
      <c r="C90" s="4">
        <f ca="1">POWER(10,C$2*'Mortality male'!$AH90+'Mortality male'!$AI90)</f>
        <v>0.1420751492037701</v>
      </c>
      <c r="D90" s="4">
        <f ca="1">POWER(10,D$2*'Mortality male'!$AH90+'Mortality male'!$AI90)</f>
        <v>0.1413985149845832</v>
      </c>
      <c r="E90" s="4">
        <f ca="1">POWER(10,E$2*'Mortality male'!$AH90+'Mortality male'!$AI90)</f>
        <v>0.14072510324215698</v>
      </c>
      <c r="F90" s="4">
        <f ca="1">POWER(10,F$2*'Mortality male'!$AH90+'Mortality male'!$AI90)</f>
        <v>0.14005489862941584</v>
      </c>
      <c r="G90" s="4">
        <f ca="1">POWER(10,G$2*'Mortality male'!$AH90+'Mortality male'!$AI90)</f>
        <v>0.13938788587237488</v>
      </c>
      <c r="H90" s="4">
        <f ca="1">POWER(10,H$2*'Mortality male'!$AH90+'Mortality male'!$AI90)</f>
        <v>0.13872404976979161</v>
      </c>
      <c r="I90" s="4">
        <f ca="1">POWER(10,I$2*'Mortality male'!$AH90+'Mortality male'!$AI90)</f>
        <v>0.13806337519281967</v>
      </c>
      <c r="J90" s="4">
        <f ca="1">POWER(10,J$2*'Mortality male'!$AH90+'Mortality male'!$AI90)</f>
        <v>0.13740584708466394</v>
      </c>
      <c r="K90" s="4">
        <f ca="1">POWER(10,K$2*'Mortality male'!$AH90+'Mortality male'!$AI90)</f>
        <v>0.1367514504602374</v>
      </c>
      <c r="L90" s="4">
        <f ca="1">POWER(10,L$2*'Mortality male'!$AH90+'Mortality male'!$AI90)</f>
        <v>0.13610017040581968</v>
      </c>
      <c r="M90" s="4">
        <f ca="1">POWER(10,M$2*'Mortality male'!$AH90+'Mortality male'!$AI90)</f>
        <v>0.13545199207871714</v>
      </c>
      <c r="N90" s="4">
        <f ca="1">POWER(10,N$2*'Mortality male'!$AH90+'Mortality male'!$AI90)</f>
        <v>0.13480690070692458</v>
      </c>
      <c r="O90" s="4">
        <f ca="1">POWER(10,O$2*'Mortality male'!$AH90+'Mortality male'!$AI90)</f>
        <v>0.13416488158878864</v>
      </c>
      <c r="P90" s="4">
        <f ca="1">POWER(10,P$2*'Mortality male'!$AH90+'Mortality male'!$AI90)</f>
        <v>0.13352592009267275</v>
      </c>
      <c r="Q90" s="4">
        <f ca="1">POWER(10,Q$2*'Mortality male'!$AH90+'Mortality male'!$AI90)</f>
        <v>0.13289000165662354</v>
      </c>
      <c r="R90" s="4">
        <f ca="1">POWER(10,R$2*'Mortality male'!$AH90+'Mortality male'!$AI90)</f>
        <v>0.13225711178803923</v>
      </c>
      <c r="S90" s="4">
        <f ca="1">POWER(10,S$2*'Mortality male'!$AH90+'Mortality male'!$AI90)</f>
        <v>0.13162723606333901</v>
      </c>
      <c r="T90" s="4">
        <f ca="1">POWER(10,T$2*'Mortality male'!$AH90+'Mortality male'!$AI90)</f>
        <v>0.13100036012763472</v>
      </c>
      <c r="U90" s="4">
        <f ca="1">POWER(10,U$2*'Mortality male'!$AH90+'Mortality male'!$AI90)</f>
        <v>0.13037646969440322</v>
      </c>
      <c r="V90" s="4">
        <f ca="1">POWER(10,V$2*'Mortality male'!$AH90+'Mortality male'!$AI90)</f>
        <v>0.12975555054516133</v>
      </c>
      <c r="W90" s="4">
        <f ca="1">POWER(10,W$2*'Mortality male'!$AH90+'Mortality male'!$AI90)</f>
        <v>0.12913758852914148</v>
      </c>
      <c r="X90" s="4">
        <f ca="1">POWER(10,X$2*'Mortality male'!$AH90+'Mortality male'!$AI90)</f>
        <v>0.12852256956296904</v>
      </c>
      <c r="Y90" s="4">
        <f ca="1">POWER(10,Y$2*'Mortality male'!$AH90+'Mortality male'!$AI90)</f>
        <v>0.12791047963034188</v>
      </c>
      <c r="Z90" s="4">
        <f ca="1">POWER(10,Z$2*'Mortality male'!$AH90+'Mortality male'!$AI90)</f>
        <v>0.12730130478171039</v>
      </c>
      <c r="AA90" s="4">
        <f ca="1">POWER(10,AA$2*'Mortality male'!$AH90+'Mortality male'!$AI90)</f>
        <v>0.12669503113396008</v>
      </c>
    </row>
    <row r="91" spans="1:27" x14ac:dyDescent="0.2">
      <c r="A91" s="1">
        <v>88</v>
      </c>
      <c r="B91" s="4">
        <f ca="1">POWER(10,B$2*'Mortality male'!$AH91+'Mortality male'!$AI91)</f>
        <v>0.1609454619439481</v>
      </c>
      <c r="C91" s="4">
        <f ca="1">POWER(10,C$2*'Mortality male'!$AH91+'Mortality male'!$AI91)</f>
        <v>0.16012586418557148</v>
      </c>
      <c r="D91" s="4">
        <f ca="1">POWER(10,D$2*'Mortality male'!$AH91+'Mortality male'!$AI91)</f>
        <v>0.15931044014217519</v>
      </c>
      <c r="E91" s="4">
        <f ca="1">POWER(10,E$2*'Mortality male'!$AH91+'Mortality male'!$AI91)</f>
        <v>0.15849916855955642</v>
      </c>
      <c r="F91" s="4">
        <f ca="1">POWER(10,F$2*'Mortality male'!$AH91+'Mortality male'!$AI91)</f>
        <v>0.15769202829174808</v>
      </c>
      <c r="G91" s="4">
        <f ca="1">POWER(10,G$2*'Mortality male'!$AH91+'Mortality male'!$AI91)</f>
        <v>0.15688899830046574</v>
      </c>
      <c r="H91" s="4">
        <f ca="1">POWER(10,H$2*'Mortality male'!$AH91+'Mortality male'!$AI91)</f>
        <v>0.15609005765456047</v>
      </c>
      <c r="I91" s="4">
        <f ca="1">POWER(10,I$2*'Mortality male'!$AH91+'Mortality male'!$AI91)</f>
        <v>0.15529518552947308</v>
      </c>
      <c r="J91" s="4">
        <f ca="1">POWER(10,J$2*'Mortality male'!$AH91+'Mortality male'!$AI91)</f>
        <v>0.15450436120669117</v>
      </c>
      <c r="K91" s="4">
        <f ca="1">POWER(10,K$2*'Mortality male'!$AH91+'Mortality male'!$AI91)</f>
        <v>0.15371756407320927</v>
      </c>
      <c r="L91" s="4">
        <f ca="1">POWER(10,L$2*'Mortality male'!$AH91+'Mortality male'!$AI91)</f>
        <v>0.15293477362099137</v>
      </c>
      <c r="M91" s="4">
        <f ca="1">POWER(10,M$2*'Mortality male'!$AH91+'Mortality male'!$AI91)</f>
        <v>0.15215596944643653</v>
      </c>
      <c r="N91" s="4">
        <f ca="1">POWER(10,N$2*'Mortality male'!$AH91+'Mortality male'!$AI91)</f>
        <v>0.15138113124984695</v>
      </c>
      <c r="O91" s="4">
        <f ca="1">POWER(10,O$2*'Mortality male'!$AH91+'Mortality male'!$AI91)</f>
        <v>0.15061023883489894</v>
      </c>
      <c r="P91" s="4">
        <f ca="1">POWER(10,P$2*'Mortality male'!$AH91+'Mortality male'!$AI91)</f>
        <v>0.1498432721081164</v>
      </c>
      <c r="Q91" s="4">
        <f ca="1">POWER(10,Q$2*'Mortality male'!$AH91+'Mortality male'!$AI91)</f>
        <v>0.14908021107834715</v>
      </c>
      <c r="R91" s="4">
        <f ca="1">POWER(10,R$2*'Mortality male'!$AH91+'Mortality male'!$AI91)</f>
        <v>0.1483210358562416</v>
      </c>
      <c r="S91" s="4">
        <f ca="1">POWER(10,S$2*'Mortality male'!$AH91+'Mortality male'!$AI91)</f>
        <v>0.14756572665373538</v>
      </c>
      <c r="T91" s="4">
        <f ca="1">POWER(10,T$2*'Mortality male'!$AH91+'Mortality male'!$AI91)</f>
        <v>0.14681426378353193</v>
      </c>
      <c r="U91" s="4">
        <f ca="1">POWER(10,U$2*'Mortality male'!$AH91+'Mortality male'!$AI91)</f>
        <v>0.14606662765859038</v>
      </c>
      <c r="V91" s="4">
        <f ca="1">POWER(10,V$2*'Mortality male'!$AH91+'Mortality male'!$AI91)</f>
        <v>0.14532279879161489</v>
      </c>
      <c r="W91" s="4">
        <f ca="1">POWER(10,W$2*'Mortality male'!$AH91+'Mortality male'!$AI91)</f>
        <v>0.14458275779454652</v>
      </c>
      <c r="X91" s="4">
        <f ca="1">POWER(10,X$2*'Mortality male'!$AH91+'Mortality male'!$AI91)</f>
        <v>0.14384648537805805</v>
      </c>
      <c r="Y91" s="4">
        <f ca="1">POWER(10,Y$2*'Mortality male'!$AH91+'Mortality male'!$AI91)</f>
        <v>0.14311396235105106</v>
      </c>
      <c r="Z91" s="4">
        <f ca="1">POWER(10,Z$2*'Mortality male'!$AH91+'Mortality male'!$AI91)</f>
        <v>0.14238516962015585</v>
      </c>
      <c r="AA91" s="4">
        <f ca="1">POWER(10,AA$2*'Mortality male'!$AH91+'Mortality male'!$AI91)</f>
        <v>0.14166008818923362</v>
      </c>
    </row>
    <row r="92" spans="1:27" x14ac:dyDescent="0.2">
      <c r="A92" s="1">
        <v>89</v>
      </c>
      <c r="B92" s="4">
        <f ca="1">POWER(10,B$2*'Mortality male'!$AH92+'Mortality male'!$AI92)</f>
        <v>0.16705171699047155</v>
      </c>
      <c r="C92" s="4">
        <f ca="1">POWER(10,C$2*'Mortality male'!$AH92+'Mortality male'!$AI92)</f>
        <v>0.16683889465401347</v>
      </c>
      <c r="D92" s="4">
        <f ca="1">POWER(10,D$2*'Mortality male'!$AH92+'Mortality male'!$AI92)</f>
        <v>0.16662634345123617</v>
      </c>
      <c r="E92" s="4">
        <f ca="1">POWER(10,E$2*'Mortality male'!$AH92+'Mortality male'!$AI92)</f>
        <v>0.16641406303671774</v>
      </c>
      <c r="F92" s="4">
        <f ca="1">POWER(10,F$2*'Mortality male'!$AH92+'Mortality male'!$AI92)</f>
        <v>0.16620205306547653</v>
      </c>
      <c r="G92" s="4">
        <f ca="1">POWER(10,G$2*'Mortality male'!$AH92+'Mortality male'!$AI92)</f>
        <v>0.16599031319297022</v>
      </c>
      <c r="H92" s="4">
        <f ca="1">POWER(10,H$2*'Mortality male'!$AH92+'Mortality male'!$AI92)</f>
        <v>0.16577884307509558</v>
      </c>
      <c r="I92" s="4">
        <f ca="1">POWER(10,I$2*'Mortality male'!$AH92+'Mortality male'!$AI92)</f>
        <v>0.16556764236818783</v>
      </c>
      <c r="J92" s="4">
        <f ca="1">POWER(10,J$2*'Mortality male'!$AH92+'Mortality male'!$AI92)</f>
        <v>0.16535671072901967</v>
      </c>
      <c r="K92" s="4">
        <f ca="1">POWER(10,K$2*'Mortality male'!$AH92+'Mortality male'!$AI92)</f>
        <v>0.16514604781480152</v>
      </c>
      <c r="L92" s="4">
        <f ca="1">POWER(10,L$2*'Mortality male'!$AH92+'Mortality male'!$AI92)</f>
        <v>0.16493565328318013</v>
      </c>
      <c r="M92" s="4">
        <f ca="1">POWER(10,M$2*'Mortality male'!$AH92+'Mortality male'!$AI92)</f>
        <v>0.16472552679223859</v>
      </c>
      <c r="N92" s="4">
        <f ca="1">POWER(10,N$2*'Mortality male'!$AH92+'Mortality male'!$AI92)</f>
        <v>0.16451566800049566</v>
      </c>
      <c r="O92" s="4">
        <f ca="1">POWER(10,O$2*'Mortality male'!$AH92+'Mortality male'!$AI92)</f>
        <v>0.16430607656690496</v>
      </c>
      <c r="P92" s="4">
        <f ca="1">POWER(10,P$2*'Mortality male'!$AH92+'Mortality male'!$AI92)</f>
        <v>0.16409675215085476</v>
      </c>
      <c r="Q92" s="4">
        <f ca="1">POWER(10,Q$2*'Mortality male'!$AH92+'Mortality male'!$AI92)</f>
        <v>0.16388769441216702</v>
      </c>
      <c r="R92" s="4">
        <f ca="1">POWER(10,R$2*'Mortality male'!$AH92+'Mortality male'!$AI92)</f>
        <v>0.16367890301109747</v>
      </c>
      <c r="S92" s="4">
        <f ca="1">POWER(10,S$2*'Mortality male'!$AH92+'Mortality male'!$AI92)</f>
        <v>0.16347037760833438</v>
      </c>
      <c r="T92" s="4">
        <f ca="1">POWER(10,T$2*'Mortality male'!$AH92+'Mortality male'!$AI92)</f>
        <v>0.16326211786499825</v>
      </c>
      <c r="U92" s="4">
        <f ca="1">POWER(10,U$2*'Mortality male'!$AH92+'Mortality male'!$AI92)</f>
        <v>0.16305412344264161</v>
      </c>
      <c r="V92" s="4">
        <f ca="1">POWER(10,V$2*'Mortality male'!$AH92+'Mortality male'!$AI92)</f>
        <v>0.16284639400324799</v>
      </c>
      <c r="W92" s="4">
        <f ca="1">POWER(10,W$2*'Mortality male'!$AH92+'Mortality male'!$AI92)</f>
        <v>0.16263892920923145</v>
      </c>
      <c r="X92" s="4">
        <f ca="1">POWER(10,X$2*'Mortality male'!$AH92+'Mortality male'!$AI92)</f>
        <v>0.16243172872343628</v>
      </c>
      <c r="Y92" s="4">
        <f ca="1">POWER(10,Y$2*'Mortality male'!$AH92+'Mortality male'!$AI92)</f>
        <v>0.16222479220913627</v>
      </c>
      <c r="Z92" s="4">
        <f ca="1">POWER(10,Z$2*'Mortality male'!$AH92+'Mortality male'!$AI92)</f>
        <v>0.16201811933003415</v>
      </c>
      <c r="AA92" s="4">
        <f ca="1">POWER(10,AA$2*'Mortality male'!$AH92+'Mortality male'!$AI92)</f>
        <v>0.16181170975026124</v>
      </c>
    </row>
    <row r="93" spans="1:27" x14ac:dyDescent="0.2">
      <c r="A93" s="1">
        <v>90</v>
      </c>
      <c r="B93" s="4">
        <f ca="1">POWER(10,B$2*'Mortality male'!$AH93+'Mortality male'!$AI93)</f>
        <v>0.19442676607139375</v>
      </c>
      <c r="C93" s="4">
        <f ca="1">POWER(10,C$2*'Mortality male'!$AH93+'Mortality male'!$AI93)</f>
        <v>0.193697147234037</v>
      </c>
      <c r="D93" s="4">
        <f ca="1">POWER(10,D$2*'Mortality male'!$AH93+'Mortality male'!$AI93)</f>
        <v>0.19297026641294487</v>
      </c>
      <c r="E93" s="4">
        <f ca="1">POWER(10,E$2*'Mortality male'!$AH93+'Mortality male'!$AI93)</f>
        <v>0.19224611333325556</v>
      </c>
      <c r="F93" s="4">
        <f ca="1">POWER(10,F$2*'Mortality male'!$AH93+'Mortality male'!$AI93)</f>
        <v>0.19152467775866466</v>
      </c>
      <c r="G93" s="4">
        <f ca="1">POWER(10,G$2*'Mortality male'!$AH93+'Mortality male'!$AI93)</f>
        <v>0.19080594949128152</v>
      </c>
      <c r="H93" s="4">
        <f ca="1">POWER(10,H$2*'Mortality male'!$AH93+'Mortality male'!$AI93)</f>
        <v>0.19008991837148445</v>
      </c>
      <c r="I93" s="4">
        <f ca="1">POWER(10,I$2*'Mortality male'!$AH93+'Mortality male'!$AI93)</f>
        <v>0.18937657427777818</v>
      </c>
      <c r="J93" s="4">
        <f ca="1">POWER(10,J$2*'Mortality male'!$AH93+'Mortality male'!$AI93)</f>
        <v>0.18866590712664932</v>
      </c>
      <c r="K93" s="4">
        <f ca="1">POWER(10,K$2*'Mortality male'!$AH93+'Mortality male'!$AI93)</f>
        <v>0.18795790687242456</v>
      </c>
      <c r="L93" s="4">
        <f ca="1">POWER(10,L$2*'Mortality male'!$AH93+'Mortality male'!$AI93)</f>
        <v>0.18725256350712932</v>
      </c>
      <c r="M93" s="4">
        <f ca="1">POWER(10,M$2*'Mortality male'!$AH93+'Mortality male'!$AI93)</f>
        <v>0.1865498670603449</v>
      </c>
      <c r="N93" s="4">
        <f ca="1">POWER(10,N$2*'Mortality male'!$AH93+'Mortality male'!$AI93)</f>
        <v>0.18584980759906847</v>
      </c>
      <c r="O93" s="4">
        <f ca="1">POWER(10,O$2*'Mortality male'!$AH93+'Mortality male'!$AI93)</f>
        <v>0.1851523752275728</v>
      </c>
      <c r="P93" s="4">
        <f ca="1">POWER(10,P$2*'Mortality male'!$AH93+'Mortality male'!$AI93)</f>
        <v>0.18445756008726549</v>
      </c>
      <c r="Q93" s="4">
        <f ca="1">POWER(10,Q$2*'Mortality male'!$AH93+'Mortality male'!$AI93)</f>
        <v>0.1837653523565505</v>
      </c>
      <c r="R93" s="4">
        <f ca="1">POWER(10,R$2*'Mortality male'!$AH93+'Mortality male'!$AI93)</f>
        <v>0.18307574225068862</v>
      </c>
      <c r="S93" s="4">
        <f ca="1">POWER(10,S$2*'Mortality male'!$AH93+'Mortality male'!$AI93)</f>
        <v>0.18238872002166009</v>
      </c>
      <c r="T93" s="4">
        <f ca="1">POWER(10,T$2*'Mortality male'!$AH93+'Mortality male'!$AI93)</f>
        <v>0.18170427595802577</v>
      </c>
      <c r="U93" s="4">
        <f ca="1">POWER(10,U$2*'Mortality male'!$AH93+'Mortality male'!$AI93)</f>
        <v>0.18102240038479012</v>
      </c>
      <c r="V93" s="4">
        <f ca="1">POWER(10,V$2*'Mortality male'!$AH93+'Mortality male'!$AI93)</f>
        <v>0.18034308366326537</v>
      </c>
      <c r="W93" s="4">
        <f ca="1">POWER(10,W$2*'Mortality male'!$AH93+'Mortality male'!$AI93)</f>
        <v>0.1796663161909339</v>
      </c>
      <c r="X93" s="4">
        <f ca="1">POWER(10,X$2*'Mortality male'!$AH93+'Mortality male'!$AI93)</f>
        <v>0.17899208840131328</v>
      </c>
      <c r="Y93" s="4">
        <f ca="1">POWER(10,Y$2*'Mortality male'!$AH93+'Mortality male'!$AI93)</f>
        <v>0.17832039076382078</v>
      </c>
      <c r="Z93" s="4">
        <f ca="1">POWER(10,Z$2*'Mortality male'!$AH93+'Mortality male'!$AI93)</f>
        <v>0.17765121378363932</v>
      </c>
      <c r="AA93" s="4">
        <f ca="1">POWER(10,AA$2*'Mortality male'!$AH93+'Mortality male'!$AI93)</f>
        <v>0.17698454800158214</v>
      </c>
    </row>
    <row r="94" spans="1:27" x14ac:dyDescent="0.2">
      <c r="A94" s="1">
        <v>91</v>
      </c>
      <c r="B94" s="4">
        <f ca="1">POWER(10,B$2*'Mortality male'!$AH94+'Mortality male'!$AI94)</f>
        <v>0.21486160567279283</v>
      </c>
      <c r="C94" s="4">
        <f ca="1">POWER(10,C$2*'Mortality male'!$AH94+'Mortality male'!$AI94)</f>
        <v>0.21399906436771873</v>
      </c>
      <c r="D94" s="4">
        <f ca="1">POWER(10,D$2*'Mortality male'!$AH94+'Mortality male'!$AI94)</f>
        <v>0.21313998565197337</v>
      </c>
      <c r="E94" s="4">
        <f ca="1">POWER(10,E$2*'Mortality male'!$AH94+'Mortality male'!$AI94)</f>
        <v>0.21228435562532391</v>
      </c>
      <c r="F94" s="4">
        <f ca="1">POWER(10,F$2*'Mortality male'!$AH94+'Mortality male'!$AI94)</f>
        <v>0.2114321604433391</v>
      </c>
      <c r="G94" s="4">
        <f ca="1">POWER(10,G$2*'Mortality male'!$AH94+'Mortality male'!$AI94)</f>
        <v>0.21058338631716433</v>
      </c>
      <c r="H94" s="4">
        <f ca="1">POWER(10,H$2*'Mortality male'!$AH94+'Mortality male'!$AI94)</f>
        <v>0.2097380195132991</v>
      </c>
      <c r="I94" s="4">
        <f ca="1">POWER(10,I$2*'Mortality male'!$AH94+'Mortality male'!$AI94)</f>
        <v>0.20889604635337519</v>
      </c>
      <c r="J94" s="4">
        <f ca="1">POWER(10,J$2*'Mortality male'!$AH94+'Mortality male'!$AI94)</f>
        <v>0.20805745321393426</v>
      </c>
      <c r="K94" s="4">
        <f ca="1">POWER(10,K$2*'Mortality male'!$AH94+'Mortality male'!$AI94)</f>
        <v>0.20722222652620845</v>
      </c>
      <c r="L94" s="4">
        <f ca="1">POWER(10,L$2*'Mortality male'!$AH94+'Mortality male'!$AI94)</f>
        <v>0.20639035277590007</v>
      </c>
      <c r="M94" s="4">
        <f ca="1">POWER(10,M$2*'Mortality male'!$AH94+'Mortality male'!$AI94)</f>
        <v>0.20556181850296379</v>
      </c>
      <c r="N94" s="4">
        <f ca="1">POWER(10,N$2*'Mortality male'!$AH94+'Mortality male'!$AI94)</f>
        <v>0.20473661030138796</v>
      </c>
      <c r="O94" s="4">
        <f ca="1">POWER(10,O$2*'Mortality male'!$AH94+'Mortality male'!$AI94)</f>
        <v>0.20391471481897788</v>
      </c>
      <c r="P94" s="4">
        <f ca="1">POWER(10,P$2*'Mortality male'!$AH94+'Mortality male'!$AI94)</f>
        <v>0.2030961187571407</v>
      </c>
      <c r="Q94" s="4">
        <f ca="1">POWER(10,Q$2*'Mortality male'!$AH94+'Mortality male'!$AI94)</f>
        <v>0.20228080887066874</v>
      </c>
      <c r="R94" s="4">
        <f ca="1">POWER(10,R$2*'Mortality male'!$AH94+'Mortality male'!$AI94)</f>
        <v>0.20146877196752613</v>
      </c>
      <c r="S94" s="4">
        <f ca="1">POWER(10,S$2*'Mortality male'!$AH94+'Mortality male'!$AI94)</f>
        <v>0.20065999490863559</v>
      </c>
      <c r="T94" s="4">
        <f ca="1">POWER(10,T$2*'Mortality male'!$AH94+'Mortality male'!$AI94)</f>
        <v>0.19985446460766487</v>
      </c>
      <c r="U94" s="4">
        <f ca="1">POWER(10,U$2*'Mortality male'!$AH94+'Mortality male'!$AI94)</f>
        <v>0.19905216803081563</v>
      </c>
      <c r="V94" s="4">
        <f ca="1">POWER(10,V$2*'Mortality male'!$AH94+'Mortality male'!$AI94)</f>
        <v>0.19825309219661294</v>
      </c>
      <c r="W94" s="4">
        <f ca="1">POWER(10,W$2*'Mortality male'!$AH94+'Mortality male'!$AI94)</f>
        <v>0.19745722417569411</v>
      </c>
      <c r="X94" s="4">
        <f ca="1">POWER(10,X$2*'Mortality male'!$AH94+'Mortality male'!$AI94)</f>
        <v>0.19666455109060038</v>
      </c>
      <c r="Y94" s="4">
        <f ca="1">POWER(10,Y$2*'Mortality male'!$AH94+'Mortality male'!$AI94)</f>
        <v>0.19587506011556868</v>
      </c>
      <c r="Z94" s="4">
        <f ca="1">POWER(10,Z$2*'Mortality male'!$AH94+'Mortality male'!$AI94)</f>
        <v>0.19508873847632321</v>
      </c>
      <c r="AA94" s="4">
        <f ca="1">POWER(10,AA$2*'Mortality male'!$AH94+'Mortality male'!$AI94)</f>
        <v>0.19430557344986932</v>
      </c>
    </row>
    <row r="95" spans="1:27" x14ac:dyDescent="0.2">
      <c r="A95" s="1">
        <v>92</v>
      </c>
      <c r="B95" s="4">
        <f ca="1">POWER(10,B$2*'Mortality male'!$AH95+'Mortality male'!$AI95)</f>
        <v>0.22714574900078033</v>
      </c>
      <c r="C95" s="4">
        <f ca="1">POWER(10,C$2*'Mortality male'!$AH95+'Mortality male'!$AI95)</f>
        <v>0.22669448704161677</v>
      </c>
      <c r="D95" s="4">
        <f ca="1">POWER(10,D$2*'Mortality male'!$AH95+'Mortality male'!$AI95)</f>
        <v>0.22624412158770002</v>
      </c>
      <c r="E95" s="4">
        <f ca="1">POWER(10,E$2*'Mortality male'!$AH95+'Mortality male'!$AI95)</f>
        <v>0.22579465085797684</v>
      </c>
      <c r="F95" s="4">
        <f ca="1">POWER(10,F$2*'Mortality male'!$AH95+'Mortality male'!$AI95)</f>
        <v>0.22534607307493201</v>
      </c>
      <c r="G95" s="4">
        <f ca="1">POWER(10,G$2*'Mortality male'!$AH95+'Mortality male'!$AI95)</f>
        <v>0.22489838646458182</v>
      </c>
      <c r="H95" s="4">
        <f ca="1">POWER(10,H$2*'Mortality male'!$AH95+'Mortality male'!$AI95)</f>
        <v>0.22445158925646688</v>
      </c>
      <c r="I95" s="4">
        <f ca="1">POWER(10,I$2*'Mortality male'!$AH95+'Mortality male'!$AI95)</f>
        <v>0.22400567968364496</v>
      </c>
      <c r="J95" s="4">
        <f ca="1">POWER(10,J$2*'Mortality male'!$AH95+'Mortality male'!$AI95)</f>
        <v>0.22356065598268413</v>
      </c>
      <c r="K95" s="4">
        <f ca="1">POWER(10,K$2*'Mortality male'!$AH95+'Mortality male'!$AI95)</f>
        <v>0.22311651639365626</v>
      </c>
      <c r="L95" s="4">
        <f ca="1">POWER(10,L$2*'Mortality male'!$AH95+'Mortality male'!$AI95)</f>
        <v>0.22267325916012906</v>
      </c>
      <c r="M95" s="4">
        <f ca="1">POWER(10,M$2*'Mortality male'!$AH95+'Mortality male'!$AI95)</f>
        <v>0.22223088252915985</v>
      </c>
      <c r="N95" s="4">
        <f ca="1">POWER(10,N$2*'Mortality male'!$AH95+'Mortality male'!$AI95)</f>
        <v>0.22178938475128854</v>
      </c>
      <c r="O95" s="4">
        <f ca="1">POWER(10,O$2*'Mortality male'!$AH95+'Mortality male'!$AI95)</f>
        <v>0.22134876408053056</v>
      </c>
      <c r="P95" s="4">
        <f ca="1">POWER(10,P$2*'Mortality male'!$AH95+'Mortality male'!$AI95)</f>
        <v>0.22090901877437003</v>
      </c>
      <c r="Q95" s="4">
        <f ca="1">POWER(10,Q$2*'Mortality male'!$AH95+'Mortality male'!$AI95)</f>
        <v>0.22047014709375282</v>
      </c>
      <c r="R95" s="4">
        <f ca="1">POWER(10,R$2*'Mortality male'!$AH95+'Mortality male'!$AI95)</f>
        <v>0.22003214730307979</v>
      </c>
      <c r="S95" s="4">
        <f ca="1">POWER(10,S$2*'Mortality male'!$AH95+'Mortality male'!$AI95)</f>
        <v>0.21959501767019979</v>
      </c>
      <c r="T95" s="4">
        <f ca="1">POWER(10,T$2*'Mortality male'!$AH95+'Mortality male'!$AI95)</f>
        <v>0.21915875646640295</v>
      </c>
      <c r="U95" s="4">
        <f ca="1">POWER(10,U$2*'Mortality male'!$AH95+'Mortality male'!$AI95)</f>
        <v>0.2187233619664137</v>
      </c>
      <c r="V95" s="4">
        <f ca="1">POWER(10,V$2*'Mortality male'!$AH95+'Mortality male'!$AI95)</f>
        <v>0.21828883244838401</v>
      </c>
      <c r="W95" s="4">
        <f ca="1">POWER(10,W$2*'Mortality male'!$AH95+'Mortality male'!$AI95)</f>
        <v>0.21785516619388653</v>
      </c>
      <c r="X95" s="4">
        <f ca="1">POWER(10,X$2*'Mortality male'!$AH95+'Mortality male'!$AI95)</f>
        <v>0.21742236148790797</v>
      </c>
      <c r="Y95" s="4">
        <f ca="1">POWER(10,Y$2*'Mortality male'!$AH95+'Mortality male'!$AI95)</f>
        <v>0.21699041661884216</v>
      </c>
      <c r="Z95" s="4">
        <f ca="1">POWER(10,Z$2*'Mortality male'!$AH95+'Mortality male'!$AI95)</f>
        <v>0.21655932987848323</v>
      </c>
      <c r="AA95" s="4">
        <f ca="1">POWER(10,AA$2*'Mortality male'!$AH95+'Mortality male'!$AI95)</f>
        <v>0.21612909956201892</v>
      </c>
    </row>
    <row r="96" spans="1:27" x14ac:dyDescent="0.2">
      <c r="A96" s="1">
        <v>93</v>
      </c>
      <c r="B96" s="4">
        <f ca="1">POWER(10,B$2*'Mortality male'!$AH96+'Mortality male'!$AI96)</f>
        <v>0.24389296314038794</v>
      </c>
      <c r="C96" s="4">
        <f ca="1">POWER(10,C$2*'Mortality male'!$AH96+'Mortality male'!$AI96)</f>
        <v>0.24396304969503962</v>
      </c>
      <c r="D96" s="4">
        <f ca="1">POWER(10,D$2*'Mortality male'!$AH96+'Mortality male'!$AI96)</f>
        <v>0.2440331563901868</v>
      </c>
      <c r="E96" s="4">
        <f ca="1">POWER(10,E$2*'Mortality male'!$AH96+'Mortality male'!$AI96)</f>
        <v>0.24410328323161729</v>
      </c>
      <c r="F96" s="4">
        <f ca="1">POWER(10,F$2*'Mortality male'!$AH96+'Mortality male'!$AI96)</f>
        <v>0.24417343022512036</v>
      </c>
      <c r="G96" s="4">
        <f ca="1">POWER(10,G$2*'Mortality male'!$AH96+'Mortality male'!$AI96)</f>
        <v>0.24424359737648713</v>
      </c>
      <c r="H96" s="4">
        <f ca="1">POWER(10,H$2*'Mortality male'!$AH96+'Mortality male'!$AI96)</f>
        <v>0.24431378469151024</v>
      </c>
      <c r="I96" s="4">
        <f ca="1">POWER(10,I$2*'Mortality male'!$AH96+'Mortality male'!$AI96)</f>
        <v>0.24438399217598397</v>
      </c>
      <c r="J96" s="4">
        <f ca="1">POWER(10,J$2*'Mortality male'!$AH96+'Mortality male'!$AI96)</f>
        <v>0.24445421983570445</v>
      </c>
      <c r="K96" s="4">
        <f ca="1">POWER(10,K$2*'Mortality male'!$AH96+'Mortality male'!$AI96)</f>
        <v>0.24452446767646921</v>
      </c>
      <c r="L96" s="4">
        <f ca="1">POWER(10,L$2*'Mortality male'!$AH96+'Mortality male'!$AI96)</f>
        <v>0.24459473570407775</v>
      </c>
      <c r="M96" s="4">
        <f ca="1">POWER(10,M$2*'Mortality male'!$AH96+'Mortality male'!$AI96)</f>
        <v>0.24466502392433101</v>
      </c>
      <c r="N96" s="4">
        <f ca="1">POWER(10,N$2*'Mortality male'!$AH96+'Mortality male'!$AI96)</f>
        <v>0.24473533234303169</v>
      </c>
      <c r="O96" s="4">
        <f ca="1">POWER(10,O$2*'Mortality male'!$AH96+'Mortality male'!$AI96)</f>
        <v>0.24480566096598416</v>
      </c>
      <c r="P96" s="4">
        <f ca="1">POWER(10,P$2*'Mortality male'!$AH96+'Mortality male'!$AI96)</f>
        <v>0.24487600979899438</v>
      </c>
      <c r="Q96" s="4">
        <f ca="1">POWER(10,Q$2*'Mortality male'!$AH96+'Mortality male'!$AI96)</f>
        <v>0.24494637884786999</v>
      </c>
      <c r="R96" s="4">
        <f ca="1">POWER(10,R$2*'Mortality male'!$AH96+'Mortality male'!$AI96)</f>
        <v>0.24501676811842049</v>
      </c>
      <c r="S96" s="4">
        <f ca="1">POWER(10,S$2*'Mortality male'!$AH96+'Mortality male'!$AI96)</f>
        <v>0.24508717761645676</v>
      </c>
      <c r="T96" s="4">
        <f ca="1">POWER(10,T$2*'Mortality male'!$AH96+'Mortality male'!$AI96)</f>
        <v>0.24515760734779168</v>
      </c>
      <c r="U96" s="4">
        <f ca="1">POWER(10,U$2*'Mortality male'!$AH96+'Mortality male'!$AI96)</f>
        <v>0.24522805731823943</v>
      </c>
      <c r="V96" s="4">
        <f ca="1">POWER(10,V$2*'Mortality male'!$AH96+'Mortality male'!$AI96)</f>
        <v>0.24529852753361606</v>
      </c>
      <c r="W96" s="4">
        <f ca="1">POWER(10,W$2*'Mortality male'!$AH96+'Mortality male'!$AI96)</f>
        <v>0.2453690179997394</v>
      </c>
      <c r="X96" s="4">
        <f ca="1">POWER(10,X$2*'Mortality male'!$AH96+'Mortality male'!$AI96)</f>
        <v>0.24543952872242861</v>
      </c>
      <c r="Y96" s="4">
        <f ca="1">POWER(10,Y$2*'Mortality male'!$AH96+'Mortality male'!$AI96)</f>
        <v>0.24551005970750506</v>
      </c>
      <c r="Z96" s="4">
        <f ca="1">POWER(10,Z$2*'Mortality male'!$AH96+'Mortality male'!$AI96)</f>
        <v>0.24558061096079112</v>
      </c>
      <c r="AA96" s="4">
        <f ca="1">POWER(10,AA$2*'Mortality male'!$AH96+'Mortality male'!$AI96)</f>
        <v>0.24565118248811146</v>
      </c>
    </row>
    <row r="97" spans="1:27" x14ac:dyDescent="0.2">
      <c r="A97" s="1">
        <v>94</v>
      </c>
      <c r="B97" s="4">
        <f ca="1">POWER(10,B$2*'Mortality male'!$AH97+'Mortality male'!$AI97)</f>
        <v>0.26770368006350642</v>
      </c>
      <c r="C97" s="4">
        <f ca="1">POWER(10,C$2*'Mortality male'!$AH97+'Mortality male'!$AI97)</f>
        <v>0.26733437020619</v>
      </c>
      <c r="D97" s="4">
        <f ca="1">POWER(10,D$2*'Mortality male'!$AH97+'Mortality male'!$AI97)</f>
        <v>0.2669655698292463</v>
      </c>
      <c r="E97" s="4">
        <f ca="1">POWER(10,E$2*'Mortality male'!$AH97+'Mortality male'!$AI97)</f>
        <v>0.26659727822982321</v>
      </c>
      <c r="F97" s="4">
        <f ca="1">POWER(10,F$2*'Mortality male'!$AH97+'Mortality male'!$AI97)</f>
        <v>0.26622949470603802</v>
      </c>
      <c r="G97" s="4">
        <f ca="1">POWER(10,G$2*'Mortality male'!$AH97+'Mortality male'!$AI97)</f>
        <v>0.26586221855697661</v>
      </c>
      <c r="H97" s="4">
        <f ca="1">POWER(10,H$2*'Mortality male'!$AH97+'Mortality male'!$AI97)</f>
        <v>0.26549544908269129</v>
      </c>
      <c r="I97" s="4">
        <f ca="1">POWER(10,I$2*'Mortality male'!$AH97+'Mortality male'!$AI97)</f>
        <v>0.26512918558420062</v>
      </c>
      <c r="J97" s="4">
        <f ca="1">POWER(10,J$2*'Mortality male'!$AH97+'Mortality male'!$AI97)</f>
        <v>0.26476342736348696</v>
      </c>
      <c r="K97" s="4">
        <f ca="1">POWER(10,K$2*'Mortality male'!$AH97+'Mortality male'!$AI97)</f>
        <v>0.26439817372349583</v>
      </c>
      <c r="L97" s="4">
        <f ca="1">POWER(10,L$2*'Mortality male'!$AH97+'Mortality male'!$AI97)</f>
        <v>0.26403342396813423</v>
      </c>
      <c r="M97" s="4">
        <f ca="1">POWER(10,M$2*'Mortality male'!$AH97+'Mortality male'!$AI97)</f>
        <v>0.26366917740226969</v>
      </c>
      <c r="N97" s="4">
        <f ca="1">POWER(10,N$2*'Mortality male'!$AH97+'Mortality male'!$AI97)</f>
        <v>0.26330543333172834</v>
      </c>
      <c r="O97" s="4">
        <f ca="1">POWER(10,O$2*'Mortality male'!$AH97+'Mortality male'!$AI97)</f>
        <v>0.26294219106329447</v>
      </c>
      <c r="P97" s="4">
        <f ca="1">POWER(10,P$2*'Mortality male'!$AH97+'Mortality male'!$AI97)</f>
        <v>0.26257944990470805</v>
      </c>
      <c r="Q97" s="4">
        <f ca="1">POWER(10,Q$2*'Mortality male'!$AH97+'Mortality male'!$AI97)</f>
        <v>0.26221720916466468</v>
      </c>
      <c r="R97" s="4">
        <f ca="1">POWER(10,R$2*'Mortality male'!$AH97+'Mortality male'!$AI97)</f>
        <v>0.2618554681528133</v>
      </c>
      <c r="S97" s="4">
        <f ca="1">POWER(10,S$2*'Mortality male'!$AH97+'Mortality male'!$AI97)</f>
        <v>0.2614942261797551</v>
      </c>
      <c r="T97" s="4">
        <f ca="1">POWER(10,T$2*'Mortality male'!$AH97+'Mortality male'!$AI97)</f>
        <v>0.26113348255704294</v>
      </c>
      <c r="U97" s="4">
        <f ca="1">POWER(10,U$2*'Mortality male'!$AH97+'Mortality male'!$AI97)</f>
        <v>0.26077323659717855</v>
      </c>
      <c r="V97" s="4">
        <f ca="1">POWER(10,V$2*'Mortality male'!$AH97+'Mortality male'!$AI97)</f>
        <v>0.26041348761361288</v>
      </c>
      <c r="W97" s="4">
        <f ca="1">POWER(10,W$2*'Mortality male'!$AH97+'Mortality male'!$AI97)</f>
        <v>0.26005423492074342</v>
      </c>
      <c r="X97" s="4">
        <f ca="1">POWER(10,X$2*'Mortality male'!$AH97+'Mortality male'!$AI97)</f>
        <v>0.259695477833914</v>
      </c>
      <c r="Y97" s="4">
        <f ca="1">POWER(10,Y$2*'Mortality male'!$AH97+'Mortality male'!$AI97)</f>
        <v>0.25933721566941242</v>
      </c>
      <c r="Z97" s="4">
        <f ca="1">POWER(10,Z$2*'Mortality male'!$AH97+'Mortality male'!$AI97)</f>
        <v>0.25897944774447024</v>
      </c>
      <c r="AA97" s="4">
        <f ca="1">POWER(10,AA$2*'Mortality male'!$AH97+'Mortality male'!$AI97)</f>
        <v>0.25862217337726051</v>
      </c>
    </row>
    <row r="98" spans="1:27" x14ac:dyDescent="0.2">
      <c r="A98" s="1">
        <v>95</v>
      </c>
      <c r="B98" s="4">
        <f ca="1">POWER(10,B$2*'Mortality male'!$AH98+'Mortality male'!$AI98)</f>
        <v>0.30193230603787585</v>
      </c>
      <c r="C98" s="4">
        <f ca="1">POWER(10,C$2*'Mortality male'!$AH98+'Mortality male'!$AI98)</f>
        <v>0.30105329916542367</v>
      </c>
      <c r="D98" s="4">
        <f ca="1">POWER(10,D$2*'Mortality male'!$AH98+'Mortality male'!$AI98)</f>
        <v>0.30017685132049648</v>
      </c>
      <c r="E98" s="4">
        <f ca="1">POWER(10,E$2*'Mortality male'!$AH98+'Mortality male'!$AI98)</f>
        <v>0.29930295505307108</v>
      </c>
      <c r="F98" s="4">
        <f ca="1">POWER(10,F$2*'Mortality male'!$AH98+'Mortality male'!$AI98)</f>
        <v>0.29843160293481219</v>
      </c>
      <c r="G98" s="4">
        <f ca="1">POWER(10,G$2*'Mortality male'!$AH98+'Mortality male'!$AI98)</f>
        <v>0.29756278755901172</v>
      </c>
      <c r="H98" s="4">
        <f ca="1">POWER(10,H$2*'Mortality male'!$AH98+'Mortality male'!$AI98)</f>
        <v>0.29669650154052396</v>
      </c>
      <c r="I98" s="4">
        <f ca="1">POWER(10,I$2*'Mortality male'!$AH98+'Mortality male'!$AI98)</f>
        <v>0.29583273751570344</v>
      </c>
      <c r="J98" s="4">
        <f ca="1">POWER(10,J$2*'Mortality male'!$AH98+'Mortality male'!$AI98)</f>
        <v>0.2949714881423422</v>
      </c>
      <c r="K98" s="4">
        <f ca="1">POWER(10,K$2*'Mortality male'!$AH98+'Mortality male'!$AI98)</f>
        <v>0.29411274609960758</v>
      </c>
      <c r="L98" s="4">
        <f ca="1">POWER(10,L$2*'Mortality male'!$AH98+'Mortality male'!$AI98)</f>
        <v>0.29325650408797971</v>
      </c>
      <c r="M98" s="4">
        <f ca="1">POWER(10,M$2*'Mortality male'!$AH98+'Mortality male'!$AI98)</f>
        <v>0.29240275482918954</v>
      </c>
      <c r="N98" s="4">
        <f ca="1">POWER(10,N$2*'Mortality male'!$AH98+'Mortality male'!$AI98)</f>
        <v>0.29155149106615741</v>
      </c>
      <c r="O98" s="4">
        <f ca="1">POWER(10,O$2*'Mortality male'!$AH98+'Mortality male'!$AI98)</f>
        <v>0.29070270556293049</v>
      </c>
      <c r="P98" s="4">
        <f ca="1">POWER(10,P$2*'Mortality male'!$AH98+'Mortality male'!$AI98)</f>
        <v>0.28985639110462214</v>
      </c>
      <c r="Q98" s="4">
        <f ca="1">POWER(10,Q$2*'Mortality male'!$AH98+'Mortality male'!$AI98)</f>
        <v>0.28901254049734998</v>
      </c>
      <c r="R98" s="4">
        <f ca="1">POWER(10,R$2*'Mortality male'!$AH98+'Mortality male'!$AI98)</f>
        <v>0.2881711465681755</v>
      </c>
      <c r="S98" s="4">
        <f ca="1">POWER(10,S$2*'Mortality male'!$AH98+'Mortality male'!$AI98)</f>
        <v>0.28733220216504146</v>
      </c>
      <c r="T98" s="4">
        <f ca="1">POWER(10,T$2*'Mortality male'!$AH98+'Mortality male'!$AI98)</f>
        <v>0.28649570015671316</v>
      </c>
      <c r="U98" s="4">
        <f ca="1">POWER(10,U$2*'Mortality male'!$AH98+'Mortality male'!$AI98)</f>
        <v>0.28566163343271661</v>
      </c>
      <c r="V98" s="4">
        <f ca="1">POWER(10,V$2*'Mortality male'!$AH98+'Mortality male'!$AI98)</f>
        <v>0.28482999490327832</v>
      </c>
      <c r="W98" s="4">
        <f ca="1">POWER(10,W$2*'Mortality male'!$AH98+'Mortality male'!$AI98)</f>
        <v>0.284000777499265</v>
      </c>
      <c r="X98" s="4">
        <f ca="1">POWER(10,X$2*'Mortality male'!$AH98+'Mortality male'!$AI98)</f>
        <v>0.28317397417212359</v>
      </c>
      <c r="Y98" s="4">
        <f ca="1">POWER(10,Y$2*'Mortality male'!$AH98+'Mortality male'!$AI98)</f>
        <v>0.28234957789382115</v>
      </c>
      <c r="Z98" s="4">
        <f ca="1">POWER(10,Z$2*'Mortality male'!$AH98+'Mortality male'!$AI98)</f>
        <v>0.28152758165678554</v>
      </c>
      <c r="AA98" s="4">
        <f ca="1">POWER(10,AA$2*'Mortality male'!$AH98+'Mortality male'!$AI98)</f>
        <v>0.28070797847384532</v>
      </c>
    </row>
    <row r="99" spans="1:27" x14ac:dyDescent="0.2">
      <c r="A99" s="1">
        <v>96</v>
      </c>
      <c r="B99" s="4">
        <f ca="1">POWER(10,B$2*'Mortality male'!$AH99+'Mortality male'!$AI99)</f>
        <v>0.31339003996421166</v>
      </c>
      <c r="C99" s="4">
        <f ca="1">POWER(10,C$2*'Mortality male'!$AH99+'Mortality male'!$AI99)</f>
        <v>0.31308575114156145</v>
      </c>
      <c r="D99" s="4">
        <f ca="1">POWER(10,D$2*'Mortality male'!$AH99+'Mortality male'!$AI99)</f>
        <v>0.31278175777082673</v>
      </c>
      <c r="E99" s="4">
        <f ca="1">POWER(10,E$2*'Mortality male'!$AH99+'Mortality male'!$AI99)</f>
        <v>0.31247805956513575</v>
      </c>
      <c r="F99" s="4">
        <f ca="1">POWER(10,F$2*'Mortality male'!$AH99+'Mortality male'!$AI99)</f>
        <v>0.31217465623789548</v>
      </c>
      <c r="G99" s="4">
        <f ca="1">POWER(10,G$2*'Mortality male'!$AH99+'Mortality male'!$AI99)</f>
        <v>0.31187154750279111</v>
      </c>
      <c r="H99" s="4">
        <f ca="1">POWER(10,H$2*'Mortality male'!$AH99+'Mortality male'!$AI99)</f>
        <v>0.31156873307378574</v>
      </c>
      <c r="I99" s="4">
        <f ca="1">POWER(10,I$2*'Mortality male'!$AH99+'Mortality male'!$AI99)</f>
        <v>0.31126621266512033</v>
      </c>
      <c r="J99" s="4">
        <f ca="1">POWER(10,J$2*'Mortality male'!$AH99+'Mortality male'!$AI99)</f>
        <v>0.31096398599131325</v>
      </c>
      <c r="K99" s="4">
        <f ca="1">POWER(10,K$2*'Mortality male'!$AH99+'Mortality male'!$AI99)</f>
        <v>0.31066205276716002</v>
      </c>
      <c r="L99" s="4">
        <f ca="1">POWER(10,L$2*'Mortality male'!$AH99+'Mortality male'!$AI99)</f>
        <v>0.31036041270773301</v>
      </c>
      <c r="M99" s="4">
        <f ca="1">POWER(10,M$2*'Mortality male'!$AH99+'Mortality male'!$AI99)</f>
        <v>0.31005906552838153</v>
      </c>
      <c r="N99" s="4">
        <f ca="1">POWER(10,N$2*'Mortality male'!$AH99+'Mortality male'!$AI99)</f>
        <v>0.30975801094473099</v>
      </c>
      <c r="O99" s="4">
        <f ca="1">POWER(10,O$2*'Mortality male'!$AH99+'Mortality male'!$AI99)</f>
        <v>0.30945724867268304</v>
      </c>
      <c r="P99" s="4">
        <f ca="1">POWER(10,P$2*'Mortality male'!$AH99+'Mortality male'!$AI99)</f>
        <v>0.3091567784284151</v>
      </c>
      <c r="Q99" s="4">
        <f ca="1">POWER(10,Q$2*'Mortality male'!$AH99+'Mortality male'!$AI99)</f>
        <v>0.30885659992838022</v>
      </c>
      <c r="R99" s="4">
        <f ca="1">POWER(10,R$2*'Mortality male'!$AH99+'Mortality male'!$AI99)</f>
        <v>0.30855671288930686</v>
      </c>
      <c r="S99" s="4">
        <f ca="1">POWER(10,S$2*'Mortality male'!$AH99+'Mortality male'!$AI99)</f>
        <v>0.30825711702819836</v>
      </c>
      <c r="T99" s="4">
        <f ca="1">POWER(10,T$2*'Mortality male'!$AH99+'Mortality male'!$AI99)</f>
        <v>0.30795781206233286</v>
      </c>
      <c r="U99" s="4">
        <f ca="1">POWER(10,U$2*'Mortality male'!$AH99+'Mortality male'!$AI99)</f>
        <v>0.30765879770926324</v>
      </c>
      <c r="V99" s="4">
        <f ca="1">POWER(10,V$2*'Mortality male'!$AH99+'Mortality male'!$AI99)</f>
        <v>0.30736007368681623</v>
      </c>
      <c r="W99" s="4">
        <f ca="1">POWER(10,W$2*'Mortality male'!$AH99+'Mortality male'!$AI99)</f>
        <v>0.30706163971309286</v>
      </c>
      <c r="X99" s="4">
        <f ca="1">POWER(10,X$2*'Mortality male'!$AH99+'Mortality male'!$AI99)</f>
        <v>0.30676349550646775</v>
      </c>
      <c r="Y99" s="4">
        <f ca="1">POWER(10,Y$2*'Mortality male'!$AH99+'Mortality male'!$AI99)</f>
        <v>0.30646564078558897</v>
      </c>
      <c r="Z99" s="4">
        <f ca="1">POWER(10,Z$2*'Mortality male'!$AH99+'Mortality male'!$AI99)</f>
        <v>0.30616807526937773</v>
      </c>
      <c r="AA99" s="4">
        <f ca="1">POWER(10,AA$2*'Mortality male'!$AH99+'Mortality male'!$AI99)</f>
        <v>0.30587079867702843</v>
      </c>
    </row>
    <row r="100" spans="1:27" x14ac:dyDescent="0.2">
      <c r="A100" s="1">
        <v>97</v>
      </c>
      <c r="B100" s="4">
        <f ca="1">POWER(10,B$2*'Mortality male'!$AH100+'Mortality male'!$AI100)</f>
        <v>0.35204636022649793</v>
      </c>
      <c r="C100" s="4">
        <f ca="1">POWER(10,C$2*'Mortality male'!$AH100+'Mortality male'!$AI100)</f>
        <v>0.35007573844578832</v>
      </c>
      <c r="D100" s="4">
        <f ca="1">POWER(10,D$2*'Mortality male'!$AH100+'Mortality male'!$AI100)</f>
        <v>0.3481161474571598</v>
      </c>
      <c r="E100" s="4">
        <f ca="1">POWER(10,E$2*'Mortality male'!$AH100+'Mortality male'!$AI100)</f>
        <v>0.3461675255144292</v>
      </c>
      <c r="F100" s="4">
        <f ca="1">POWER(10,F$2*'Mortality male'!$AH100+'Mortality male'!$AI100)</f>
        <v>0.34422981121704455</v>
      </c>
      <c r="G100" s="4">
        <f ca="1">POWER(10,G$2*'Mortality male'!$AH100+'Mortality male'!$AI100)</f>
        <v>0.34230294350815044</v>
      </c>
      <c r="H100" s="4">
        <f ca="1">POWER(10,H$2*'Mortality male'!$AH100+'Mortality male'!$AI100)</f>
        <v>0.34038686167266657</v>
      </c>
      <c r="I100" s="4">
        <f ca="1">POWER(10,I$2*'Mortality male'!$AH100+'Mortality male'!$AI100)</f>
        <v>0.33848150533537041</v>
      </c>
      <c r="J100" s="4">
        <f ca="1">POWER(10,J$2*'Mortality male'!$AH100+'Mortality male'!$AI100)</f>
        <v>0.33658681445899796</v>
      </c>
      <c r="K100" s="4">
        <f ca="1">POWER(10,K$2*'Mortality male'!$AH100+'Mortality male'!$AI100)</f>
        <v>0.33470272934235068</v>
      </c>
      <c r="L100" s="4">
        <f ca="1">POWER(10,L$2*'Mortality male'!$AH100+'Mortality male'!$AI100)</f>
        <v>0.33282919061841482</v>
      </c>
      <c r="M100" s="4">
        <f ca="1">POWER(10,M$2*'Mortality male'!$AH100+'Mortality male'!$AI100)</f>
        <v>0.33096613925249063</v>
      </c>
      <c r="N100" s="4">
        <f ca="1">POWER(10,N$2*'Mortality male'!$AH100+'Mortality male'!$AI100)</f>
        <v>0.32911351654033211</v>
      </c>
      <c r="O100" s="4">
        <f ca="1">POWER(10,O$2*'Mortality male'!$AH100+'Mortality male'!$AI100)</f>
        <v>0.32727126410629737</v>
      </c>
      <c r="P100" s="4">
        <f ca="1">POWER(10,P$2*'Mortality male'!$AH100+'Mortality male'!$AI100)</f>
        <v>0.3254393239015092</v>
      </c>
      <c r="Q100" s="4">
        <f ca="1">POWER(10,Q$2*'Mortality male'!$AH100+'Mortality male'!$AI100)</f>
        <v>0.32361763820202588</v>
      </c>
      <c r="R100" s="4">
        <f ca="1">POWER(10,R$2*'Mortality male'!$AH100+'Mortality male'!$AI100)</f>
        <v>0.32180614960702258</v>
      </c>
      <c r="S100" s="4">
        <f ca="1">POWER(10,S$2*'Mortality male'!$AH100+'Mortality male'!$AI100)</f>
        <v>0.32000480103698153</v>
      </c>
      <c r="T100" s="4">
        <f ca="1">POWER(10,T$2*'Mortality male'!$AH100+'Mortality male'!$AI100)</f>
        <v>0.3182135357318967</v>
      </c>
      <c r="U100" s="4">
        <f ca="1">POWER(10,U$2*'Mortality male'!$AH100+'Mortality male'!$AI100)</f>
        <v>0.31643229724948069</v>
      </c>
      <c r="V100" s="4">
        <f ca="1">POWER(10,V$2*'Mortality male'!$AH100+'Mortality male'!$AI100)</f>
        <v>0.31466102946338959</v>
      </c>
      <c r="W100" s="4">
        <f ca="1">POWER(10,W$2*'Mortality male'!$AH100+'Mortality male'!$AI100)</f>
        <v>0.31289967656145318</v>
      </c>
      <c r="X100" s="4">
        <f ca="1">POWER(10,X$2*'Mortality male'!$AH100+'Mortality male'!$AI100)</f>
        <v>0.31114818304391673</v>
      </c>
      <c r="Y100" s="4">
        <f ca="1">POWER(10,Y$2*'Mortality male'!$AH100+'Mortality male'!$AI100)</f>
        <v>0.30940649372169193</v>
      </c>
      <c r="Z100" s="4">
        <f ca="1">POWER(10,Z$2*'Mortality male'!$AH100+'Mortality male'!$AI100)</f>
        <v>0.30767455371461816</v>
      </c>
      <c r="AA100" s="4">
        <f ca="1">POWER(10,AA$2*'Mortality male'!$AH100+'Mortality male'!$AI100)</f>
        <v>0.30595230844973298</v>
      </c>
    </row>
    <row r="101" spans="1:27" x14ac:dyDescent="0.2">
      <c r="A101" s="1">
        <v>98</v>
      </c>
      <c r="B101" s="4">
        <f ca="1">POWER(10,B$2*'Mortality male'!$AH101+'Mortality male'!$AI101)</f>
        <v>0.40921300132716065</v>
      </c>
      <c r="C101" s="4">
        <f ca="1">POWER(10,C$2*'Mortality male'!$AH101+'Mortality male'!$AI101)</f>
        <v>0.4057426638897581</v>
      </c>
      <c r="D101" s="4">
        <f ca="1">POWER(10,D$2*'Mortality male'!$AH101+'Mortality male'!$AI101)</f>
        <v>0.40230175670479223</v>
      </c>
      <c r="E101" s="4">
        <f ca="1">POWER(10,E$2*'Mortality male'!$AH101+'Mortality male'!$AI101)</f>
        <v>0.39889003018853408</v>
      </c>
      <c r="F101" s="4">
        <f ca="1">POWER(10,F$2*'Mortality male'!$AH101+'Mortality male'!$AI101)</f>
        <v>0.39550723687385347</v>
      </c>
      <c r="G101" s="4">
        <f ca="1">POWER(10,G$2*'Mortality male'!$AH101+'Mortality male'!$AI101)</f>
        <v>0.39215313139226921</v>
      </c>
      <c r="H101" s="4">
        <f ca="1">POWER(10,H$2*'Mortality male'!$AH101+'Mortality male'!$AI101)</f>
        <v>0.38882747045615146</v>
      </c>
      <c r="I101" s="4">
        <f ca="1">POWER(10,I$2*'Mortality male'!$AH101+'Mortality male'!$AI101)</f>
        <v>0.38553001284107508</v>
      </c>
      <c r="J101" s="4">
        <f ca="1">POWER(10,J$2*'Mortality male'!$AH101+'Mortality male'!$AI101)</f>
        <v>0.38226051936832239</v>
      </c>
      <c r="K101" s="4">
        <f ca="1">POWER(10,K$2*'Mortality male'!$AH101+'Mortality male'!$AI101)</f>
        <v>0.37901875288753495</v>
      </c>
      <c r="L101" s="4">
        <f ca="1">POWER(10,L$2*'Mortality male'!$AH101+'Mortality male'!$AI101)</f>
        <v>0.37580447825951141</v>
      </c>
      <c r="M101" s="4">
        <f ca="1">POWER(10,M$2*'Mortality male'!$AH101+'Mortality male'!$AI101)</f>
        <v>0.37261746233915255</v>
      </c>
      <c r="N101" s="4">
        <f ca="1">POWER(10,N$2*'Mortality male'!$AH101+'Mortality male'!$AI101)</f>
        <v>0.36945747395854955</v>
      </c>
      <c r="O101" s="4">
        <f ca="1">POWER(10,O$2*'Mortality male'!$AH101+'Mortality male'!$AI101)</f>
        <v>0.36632428391021699</v>
      </c>
      <c r="P101" s="4">
        <f ca="1">POWER(10,P$2*'Mortality male'!$AH101+'Mortality male'!$AI101)</f>
        <v>0.36321766493046731</v>
      </c>
      <c r="Q101" s="4">
        <f ca="1">POWER(10,Q$2*'Mortality male'!$AH101+'Mortality male'!$AI101)</f>
        <v>0.36013739168292608</v>
      </c>
      <c r="R101" s="4">
        <f ca="1">POWER(10,R$2*'Mortality male'!$AH101+'Mortality male'!$AI101)</f>
        <v>0.35708324074218756</v>
      </c>
      <c r="S101" s="4">
        <f ca="1">POWER(10,S$2*'Mortality male'!$AH101+'Mortality male'!$AI101)</f>
        <v>0.35405499057760903</v>
      </c>
      <c r="T101" s="4">
        <f ca="1">POWER(10,T$2*'Mortality male'!$AH101+'Mortality male'!$AI101)</f>
        <v>0.35105242153724175</v>
      </c>
      <c r="U101" s="4">
        <f ca="1">POWER(10,U$2*'Mortality male'!$AH101+'Mortality male'!$AI101)</f>
        <v>0.34807531583189905</v>
      </c>
      <c r="V101" s="4">
        <f ca="1">POWER(10,V$2*'Mortality male'!$AH101+'Mortality male'!$AI101)</f>
        <v>0.34512345751935875</v>
      </c>
      <c r="W101" s="4">
        <f ca="1">POWER(10,W$2*'Mortality male'!$AH101+'Mortality male'!$AI101)</f>
        <v>0.34219663248870019</v>
      </c>
      <c r="X101" s="4">
        <f ca="1">POWER(10,X$2*'Mortality male'!$AH101+'Mortality male'!$AI101)</f>
        <v>0.33929462844477393</v>
      </c>
      <c r="Y101" s="4">
        <f ca="1">POWER(10,Y$2*'Mortality male'!$AH101+'Mortality male'!$AI101)</f>
        <v>0.3364172348928029</v>
      </c>
      <c r="Z101" s="4">
        <f ca="1">POWER(10,Z$2*'Mortality male'!$AH101+'Mortality male'!$AI101)</f>
        <v>0.33356424312311433</v>
      </c>
      <c r="AA101" s="4">
        <f ca="1">POWER(10,AA$2*'Mortality male'!$AH101+'Mortality male'!$AI101)</f>
        <v>0.33073544619600126</v>
      </c>
    </row>
    <row r="102" spans="1:27" x14ac:dyDescent="0.2">
      <c r="A102" s="1">
        <v>99</v>
      </c>
      <c r="B102" s="4">
        <f ca="1">POWER(10,B$2*'Mortality male'!$AH102+'Mortality male'!$AI102)</f>
        <v>0.4958361395052554</v>
      </c>
      <c r="C102" s="4">
        <f ca="1">POWER(10,C$2*'Mortality male'!$AH102+'Mortality male'!$AI102)</f>
        <v>0.48673867874031529</v>
      </c>
      <c r="D102" s="4">
        <f ca="1">POWER(10,D$2*'Mortality male'!$AH102+'Mortality male'!$AI102)</f>
        <v>0.47780813560355012</v>
      </c>
      <c r="E102" s="4">
        <f ca="1">POWER(10,E$2*'Mortality male'!$AH102+'Mortality male'!$AI102)</f>
        <v>0.46904144753768695</v>
      </c>
      <c r="F102" s="4">
        <f ca="1">POWER(10,F$2*'Mortality male'!$AH102+'Mortality male'!$AI102)</f>
        <v>0.46043560817639606</v>
      </c>
      <c r="G102" s="4">
        <f ca="1">POWER(10,G$2*'Mortality male'!$AH102+'Mortality male'!$AI102)</f>
        <v>0.45198766631328879</v>
      </c>
      <c r="H102" s="4">
        <f ca="1">POWER(10,H$2*'Mortality male'!$AH102+'Mortality male'!$AI102)</f>
        <v>0.44369472488988859</v>
      </c>
      <c r="I102" s="4">
        <f ca="1">POWER(10,I$2*'Mortality male'!$AH102+'Mortality male'!$AI102)</f>
        <v>0.4355539400021109</v>
      </c>
      <c r="J102" s="4">
        <f ca="1">POWER(10,J$2*'Mortality male'!$AH102+'Mortality male'!$AI102)</f>
        <v>0.42756251992503058</v>
      </c>
      <c r="K102" s="4">
        <f ca="1">POWER(10,K$2*'Mortality male'!$AH102+'Mortality male'!$AI102)</f>
        <v>0.41971772415548858</v>
      </c>
      <c r="L102" s="4">
        <f ca="1">POWER(10,L$2*'Mortality male'!$AH102+'Mortality male'!$AI102)</f>
        <v>0.41201686247229985</v>
      </c>
      <c r="M102" s="4">
        <f ca="1">POWER(10,M$2*'Mortality male'!$AH102+'Mortality male'!$AI102)</f>
        <v>0.40445729401370478</v>
      </c>
      <c r="N102" s="4">
        <f ca="1">POWER(10,N$2*'Mortality male'!$AH102+'Mortality male'!$AI102)</f>
        <v>0.3970364263717121</v>
      </c>
      <c r="O102" s="4">
        <f ca="1">POWER(10,O$2*'Mortality male'!$AH102+'Mortality male'!$AI102)</f>
        <v>0.38975171470310971</v>
      </c>
      <c r="P102" s="4">
        <f ca="1">POWER(10,P$2*'Mortality male'!$AH102+'Mortality male'!$AI102)</f>
        <v>0.38260066085673389</v>
      </c>
      <c r="Q102" s="4">
        <f ca="1">POWER(10,Q$2*'Mortality male'!$AH102+'Mortality male'!$AI102)</f>
        <v>0.37558081251680181</v>
      </c>
      <c r="R102" s="4">
        <f ca="1">POWER(10,R$2*'Mortality male'!$AH102+'Mortality male'!$AI102)</f>
        <v>0.36868976236191547</v>
      </c>
      <c r="S102" s="4">
        <f ca="1">POWER(10,S$2*'Mortality male'!$AH102+'Mortality male'!$AI102)</f>
        <v>0.36192514723952679</v>
      </c>
      <c r="T102" s="4">
        <f ca="1">POWER(10,T$2*'Mortality male'!$AH102+'Mortality male'!$AI102)</f>
        <v>0.35528464735554871</v>
      </c>
      <c r="U102" s="4">
        <f ca="1">POWER(10,U$2*'Mortality male'!$AH102+'Mortality male'!$AI102)</f>
        <v>0.34876598547880616</v>
      </c>
      <c r="V102" s="4">
        <f ca="1">POWER(10,V$2*'Mortality male'!$AH102+'Mortality male'!$AI102)</f>
        <v>0.34236692616012676</v>
      </c>
      <c r="W102" s="4">
        <f ca="1">POWER(10,W$2*'Mortality male'!$AH102+'Mortality male'!$AI102)</f>
        <v>0.33608527496571389</v>
      </c>
      <c r="X102" s="4">
        <f ca="1">POWER(10,X$2*'Mortality male'!$AH102+'Mortality male'!$AI102)</f>
        <v>0.32991887772463035</v>
      </c>
      <c r="Y102" s="4">
        <f ca="1">POWER(10,Y$2*'Mortality male'!$AH102+'Mortality male'!$AI102)</f>
        <v>0.32386561979004796</v>
      </c>
      <c r="Z102" s="4">
        <f ca="1">POWER(10,Z$2*'Mortality male'!$AH102+'Mortality male'!$AI102)</f>
        <v>0.3179234253140783</v>
      </c>
      <c r="AA102" s="4">
        <f ca="1">POWER(10,AA$2*'Mortality male'!$AH102+'Mortality male'!$AI102)</f>
        <v>0.31209025653590866</v>
      </c>
    </row>
    <row r="103" spans="1:27" x14ac:dyDescent="0.2">
      <c r="A103" s="1">
        <v>100</v>
      </c>
      <c r="B103" s="4">
        <f ca="1">POWER(10,B$2*'Mortality male'!$AH103+'Mortality male'!$AI103)</f>
        <v>0.41021839669102655</v>
      </c>
      <c r="C103" s="4">
        <f ca="1">POWER(10,C$2*'Mortality male'!$AH103+'Mortality male'!$AI103)</f>
        <v>0.40918815089017141</v>
      </c>
      <c r="D103" s="4">
        <f ca="1">POWER(10,D$2*'Mortality male'!$AH103+'Mortality male'!$AI103)</f>
        <v>0.40816049250718578</v>
      </c>
      <c r="E103" s="4">
        <f ca="1">POWER(10,E$2*'Mortality male'!$AH103+'Mortality male'!$AI103)</f>
        <v>0.40713541504388229</v>
      </c>
      <c r="F103" s="4">
        <f ca="1">POWER(10,F$2*'Mortality male'!$AH103+'Mortality male'!$AI103)</f>
        <v>0.40611291201839189</v>
      </c>
      <c r="G103" s="4">
        <f ca="1">POWER(10,G$2*'Mortality male'!$AH103+'Mortality male'!$AI103)</f>
        <v>0.40509297696512531</v>
      </c>
      <c r="H103" s="4">
        <f ca="1">POWER(10,H$2*'Mortality male'!$AH103+'Mortality male'!$AI103)</f>
        <v>0.40407560343473103</v>
      </c>
      <c r="I103" s="4">
        <f ca="1">POWER(10,I$2*'Mortality male'!$AH103+'Mortality male'!$AI103)</f>
        <v>0.40306078499405507</v>
      </c>
      <c r="J103" s="4">
        <f ca="1">POWER(10,J$2*'Mortality male'!$AH103+'Mortality male'!$AI103)</f>
        <v>0.40204851522609947</v>
      </c>
      <c r="K103" s="4">
        <f ca="1">POWER(10,K$2*'Mortality male'!$AH103+'Mortality male'!$AI103)</f>
        <v>0.40103878772998303</v>
      </c>
      <c r="L103" s="4">
        <f ca="1">POWER(10,L$2*'Mortality male'!$AH103+'Mortality male'!$AI103)</f>
        <v>0.40003159612089967</v>
      </c>
      <c r="M103" s="4">
        <f ca="1">POWER(10,M$2*'Mortality male'!$AH103+'Mortality male'!$AI103)</f>
        <v>0.39902693403007844</v>
      </c>
      <c r="N103" s="4">
        <f ca="1">POWER(10,N$2*'Mortality male'!$AH103+'Mortality male'!$AI103)</f>
        <v>0.39802479510474348</v>
      </c>
      <c r="O103" s="4">
        <f ca="1">POWER(10,O$2*'Mortality male'!$AH103+'Mortality male'!$AI103)</f>
        <v>0.39702517300807355</v>
      </c>
      <c r="P103" s="4">
        <f ca="1">POWER(10,P$2*'Mortality male'!$AH103+'Mortality male'!$AI103)</f>
        <v>0.39602806141916191</v>
      </c>
      <c r="Q103" s="4">
        <f ca="1">POWER(10,Q$2*'Mortality male'!$AH103+'Mortality male'!$AI103)</f>
        <v>0.39503345403297646</v>
      </c>
      <c r="R103" s="4">
        <f ca="1">POWER(10,R$2*'Mortality male'!$AH103+'Mortality male'!$AI103)</f>
        <v>0.39404134456032086</v>
      </c>
      <c r="S103" s="4">
        <f ca="1">POWER(10,S$2*'Mortality male'!$AH103+'Mortality male'!$AI103)</f>
        <v>0.39305172672779259</v>
      </c>
      <c r="T103" s="4">
        <f ca="1">POWER(10,T$2*'Mortality male'!$AH103+'Mortality male'!$AI103)</f>
        <v>0.39206459427774509</v>
      </c>
      <c r="U103" s="4">
        <f ca="1">POWER(10,U$2*'Mortality male'!$AH103+'Mortality male'!$AI103)</f>
        <v>0.39107994096824755</v>
      </c>
      <c r="V103" s="4">
        <f ca="1">POWER(10,V$2*'Mortality male'!$AH103+'Mortality male'!$AI103)</f>
        <v>0.39009776057304529</v>
      </c>
      <c r="W103" s="4">
        <f ca="1">POWER(10,W$2*'Mortality male'!$AH103+'Mortality male'!$AI103)</f>
        <v>0.38911804688152096</v>
      </c>
      <c r="X103" s="4">
        <f ca="1">POWER(10,X$2*'Mortality male'!$AH103+'Mortality male'!$AI103)</f>
        <v>0.38814079369865462</v>
      </c>
      <c r="Y103" s="4">
        <f ca="1">POWER(10,Y$2*'Mortality male'!$AH103+'Mortality male'!$AI103)</f>
        <v>0.38716599484498493</v>
      </c>
      <c r="Z103" s="4">
        <f ca="1">POWER(10,Z$2*'Mortality male'!$AH103+'Mortality male'!$AI103)</f>
        <v>0.38619364415657015</v>
      </c>
      <c r="AA103" s="4">
        <f ca="1">POWER(10,AA$2*'Mortality male'!$AH103+'Mortality male'!$AI103)</f>
        <v>0.38522373548494876</v>
      </c>
    </row>
    <row r="104" spans="1:27" x14ac:dyDescent="0.2">
      <c r="A104" s="1">
        <v>101</v>
      </c>
      <c r="B104" s="4">
        <f ca="1">POWER(10,B$2*'Mortality male'!$AH104+'Mortality male'!$AI104)</f>
        <v>0.63404042119681869</v>
      </c>
      <c r="C104" s="4">
        <f ca="1">POWER(10,C$2*'Mortality male'!$AH104+'Mortality male'!$AI104)</f>
        <v>0.61760349842445128</v>
      </c>
      <c r="D104" s="4">
        <f ca="1">POWER(10,D$2*'Mortality male'!$AH104+'Mortality male'!$AI104)</f>
        <v>0.60159268796479404</v>
      </c>
      <c r="E104" s="4">
        <f ca="1">POWER(10,E$2*'Mortality male'!$AH104+'Mortality male'!$AI104)</f>
        <v>0.58599694324266749</v>
      </c>
      <c r="F104" s="4">
        <f ca="1">POWER(10,F$2*'Mortality male'!$AH104+'Mortality male'!$AI104)</f>
        <v>0.57080550405533825</v>
      </c>
      <c r="G104" s="4">
        <f ca="1">POWER(10,G$2*'Mortality male'!$AH104+'Mortality male'!$AI104)</f>
        <v>0.55600788914856791</v>
      </c>
      <c r="H104" s="4">
        <f ca="1">POWER(10,H$2*'Mortality male'!$AH104+'Mortality male'!$AI104)</f>
        <v>0.54159388898512684</v>
      </c>
      <c r="I104" s="4">
        <f ca="1">POWER(10,I$2*'Mortality male'!$AH104+'Mortality male'!$AI104)</f>
        <v>0.52755355870077658</v>
      </c>
      <c r="J104" s="4">
        <f ca="1">POWER(10,J$2*'Mortality male'!$AH104+'Mortality male'!$AI104)</f>
        <v>0.51387721124286301</v>
      </c>
      <c r="K104" s="4">
        <f ca="1">POWER(10,K$2*'Mortality male'!$AH104+'Mortality male'!$AI104)</f>
        <v>0.50055541068678477</v>
      </c>
      <c r="L104" s="4">
        <f ca="1">POWER(10,L$2*'Mortality male'!$AH104+'Mortality male'!$AI104)</f>
        <v>0.48757896572572634</v>
      </c>
      <c r="M104" s="4">
        <f ca="1">POWER(10,M$2*'Mortality male'!$AH104+'Mortality male'!$AI104)</f>
        <v>0.47493892332916393</v>
      </c>
      <c r="N104" s="4">
        <f ca="1">POWER(10,N$2*'Mortality male'!$AH104+'Mortality male'!$AI104)</f>
        <v>0.46262656256576867</v>
      </c>
      <c r="O104" s="4">
        <f ca="1">POWER(10,O$2*'Mortality male'!$AH104+'Mortality male'!$AI104)</f>
        <v>0.45063338858644514</v>
      </c>
      <c r="P104" s="4">
        <f ca="1">POWER(10,P$2*'Mortality male'!$AH104+'Mortality male'!$AI104)</f>
        <v>0.4389511267633518</v>
      </c>
      <c r="Q104" s="4">
        <f ca="1">POWER(10,Q$2*'Mortality male'!$AH104+'Mortality male'!$AI104)</f>
        <v>0.42757171698087831</v>
      </c>
      <c r="R104" s="4">
        <f ca="1">POWER(10,R$2*'Mortality male'!$AH104+'Mortality male'!$AI104)</f>
        <v>0.41648730807458967</v>
      </c>
      <c r="S104" s="4">
        <f ca="1">POWER(10,S$2*'Mortality male'!$AH104+'Mortality male'!$AI104)</f>
        <v>0.40569025241437012</v>
      </c>
      <c r="T104" s="4">
        <f ca="1">POWER(10,T$2*'Mortality male'!$AH104+'Mortality male'!$AI104)</f>
        <v>0.39517310062797756</v>
      </c>
      <c r="U104" s="4">
        <f ca="1">POWER(10,U$2*'Mortality male'!$AH104+'Mortality male'!$AI104)</f>
        <v>0.384928596461388</v>
      </c>
      <c r="V104" s="4">
        <f ca="1">POWER(10,V$2*'Mortality male'!$AH104+'Mortality male'!$AI104)</f>
        <v>0.37494967177238048</v>
      </c>
      <c r="W104" s="4">
        <f ca="1">POWER(10,W$2*'Mortality male'!$AH104+'Mortality male'!$AI104)</f>
        <v>0.36522944165390975</v>
      </c>
      <c r="X104" s="4">
        <f ca="1">POWER(10,X$2*'Mortality male'!$AH104+'Mortality male'!$AI104)</f>
        <v>0.35576119968390002</v>
      </c>
      <c r="Y104" s="4">
        <f ca="1">POWER(10,Y$2*'Mortality male'!$AH104+'Mortality male'!$AI104)</f>
        <v>0.34653841329818469</v>
      </c>
      <c r="Z104" s="4">
        <f ca="1">POWER(10,Z$2*'Mortality male'!$AH104+'Mortality male'!$AI104)</f>
        <v>0.33755471928339714</v>
      </c>
      <c r="AA104" s="4">
        <f ca="1">POWER(10,AA$2*'Mortality male'!$AH104+'Mortality male'!$AI104)</f>
        <v>0.32880391938670522</v>
      </c>
    </row>
    <row r="105" spans="1:27" x14ac:dyDescent="0.2">
      <c r="A105" s="1">
        <v>102</v>
      </c>
      <c r="B105" s="4">
        <f ca="1">POWER(10,B$2*'Mortality male'!$AH105+'Mortality male'!$AI105)</f>
        <v>1.2373596913366138</v>
      </c>
      <c r="C105" s="4">
        <f ca="1">POWER(10,C$2*'Mortality male'!$AH105+'Mortality male'!$AI105)</f>
        <v>1.1592100750814205</v>
      </c>
      <c r="D105" s="4">
        <f ca="1">POWER(10,D$2*'Mortality male'!$AH105+'Mortality male'!$AI105)</f>
        <v>1.085996260892204</v>
      </c>
      <c r="E105" s="4">
        <f ca="1">POWER(10,E$2*'Mortality male'!$AH105+'Mortality male'!$AI105)</f>
        <v>1.0174065115755748</v>
      </c>
      <c r="F105" s="4">
        <f ca="1">POWER(10,F$2*'Mortality male'!$AH105+'Mortality male'!$AI105)</f>
        <v>0.95314877874990112</v>
      </c>
      <c r="G105" s="4">
        <f ca="1">POWER(10,G$2*'Mortality male'!$AH105+'Mortality male'!$AI105)</f>
        <v>0.89294945933217418</v>
      </c>
      <c r="H105" s="4">
        <f ca="1">POWER(10,H$2*'Mortality male'!$AH105+'Mortality male'!$AI105)</f>
        <v>0.83655223056299244</v>
      </c>
      <c r="I105" s="4">
        <f ca="1">POWER(10,I$2*'Mortality male'!$AH105+'Mortality male'!$AI105)</f>
        <v>0.78371695860960955</v>
      </c>
      <c r="J105" s="4">
        <f ca="1">POWER(10,J$2*'Mortality male'!$AH105+'Mortality male'!$AI105)</f>
        <v>0.73421867609981373</v>
      </c>
      <c r="K105" s="4">
        <f ca="1">POWER(10,K$2*'Mortality male'!$AH105+'Mortality male'!$AI105)</f>
        <v>0.68784662423297538</v>
      </c>
      <c r="L105" s="4">
        <f ca="1">POWER(10,L$2*'Mortality male'!$AH105+'Mortality male'!$AI105)</f>
        <v>0.64440335538997839</v>
      </c>
      <c r="M105" s="4">
        <f ca="1">POWER(10,M$2*'Mortality male'!$AH105+'Mortality male'!$AI105)</f>
        <v>0.60370389242066658</v>
      </c>
      <c r="N105" s="4">
        <f ca="1">POWER(10,N$2*'Mortality male'!$AH105+'Mortality male'!$AI105)</f>
        <v>0.56557494102943606</v>
      </c>
      <c r="O105" s="4">
        <f ca="1">POWER(10,O$2*'Mortality male'!$AH105+'Mortality male'!$AI105)</f>
        <v>0.52985415190525798</v>
      </c>
      <c r="P105" s="4">
        <f ca="1">POWER(10,P$2*'Mortality male'!$AH105+'Mortality male'!$AI105)</f>
        <v>0.4963894294542725</v>
      </c>
      <c r="Q105" s="4">
        <f ca="1">POWER(10,Q$2*'Mortality male'!$AH105+'Mortality male'!$AI105)</f>
        <v>0.46503828419183707</v>
      </c>
      <c r="R105" s="4">
        <f ca="1">POWER(10,R$2*'Mortality male'!$AH105+'Mortality male'!$AI105)</f>
        <v>0.4356672260363067</v>
      </c>
      <c r="S105" s="4">
        <f ca="1">POWER(10,S$2*'Mortality male'!$AH105+'Mortality male'!$AI105)</f>
        <v>0.40815119592147098</v>
      </c>
      <c r="T105" s="4">
        <f ca="1">POWER(10,T$2*'Mortality male'!$AH105+'Mortality male'!$AI105)</f>
        <v>0.38237303330741496</v>
      </c>
      <c r="U105" s="4">
        <f ca="1">POWER(10,U$2*'Mortality male'!$AH105+'Mortality male'!$AI105)</f>
        <v>0.35822297732245756</v>
      </c>
      <c r="V105" s="4">
        <f ca="1">POWER(10,V$2*'Mortality male'!$AH105+'Mortality male'!$AI105)</f>
        <v>0.33559819941224822</v>
      </c>
      <c r="W105" s="4">
        <f ca="1">POWER(10,W$2*'Mortality male'!$AH105+'Mortality male'!$AI105)</f>
        <v>0.31440236550588907</v>
      </c>
      <c r="X105" s="4">
        <f ca="1">POWER(10,X$2*'Mortality male'!$AH105+'Mortality male'!$AI105)</f>
        <v>0.29454522583499115</v>
      </c>
      <c r="Y105" s="4">
        <f ca="1">POWER(10,Y$2*'Mortality male'!$AH105+'Mortality male'!$AI105)</f>
        <v>0.27594223065908291</v>
      </c>
      <c r="Z105" s="4">
        <f ca="1">POWER(10,Z$2*'Mortality male'!$AH105+'Mortality male'!$AI105)</f>
        <v>0.25851417026112794</v>
      </c>
      <c r="AA105" s="4">
        <f ca="1">POWER(10,AA$2*'Mortality male'!$AH105+'Mortality male'!$AI105)</f>
        <v>0.24218683768040633</v>
      </c>
    </row>
    <row r="106" spans="1:27" x14ac:dyDescent="0.2">
      <c r="A106" s="1">
        <v>103</v>
      </c>
      <c r="B106" s="4">
        <f ca="1">POWER(10,B$2*'Mortality male'!$AH106+'Mortality male'!$AI106)</f>
        <v>0.92116608119900556</v>
      </c>
      <c r="C106" s="4">
        <f ca="1">POWER(10,C$2*'Mortality male'!$AH106+'Mortality male'!$AI106)</f>
        <v>0.88919983172345074</v>
      </c>
      <c r="D106" s="4">
        <f ca="1">POWER(10,D$2*'Mortality male'!$AH106+'Mortality male'!$AI106)</f>
        <v>0.85834287309825996</v>
      </c>
      <c r="E106" s="4">
        <f ca="1">POWER(10,E$2*'Mortality male'!$AH106+'Mortality male'!$AI106)</f>
        <v>0.82855671077961512</v>
      </c>
      <c r="F106" s="4">
        <f ca="1">POWER(10,F$2*'Mortality male'!$AH106+'Mortality male'!$AI106)</f>
        <v>0.79980418605905013</v>
      </c>
      <c r="G106" s="4">
        <f ca="1">POWER(10,G$2*'Mortality male'!$AH106+'Mortality male'!$AI106)</f>
        <v>0.77204942970732593</v>
      </c>
      <c r="H106" s="4">
        <f ca="1">POWER(10,H$2*'Mortality male'!$AH106+'Mortality male'!$AI106)</f>
        <v>0.74525781722702167</v>
      </c>
      <c r="I106" s="4">
        <f ca="1">POWER(10,I$2*'Mortality male'!$AH106+'Mortality male'!$AI106)</f>
        <v>0.71939592565794364</v>
      </c>
      <c r="J106" s="4">
        <f ca="1">POWER(10,J$2*'Mortality male'!$AH106+'Mortality male'!$AI106)</f>
        <v>0.69443149188141218</v>
      </c>
      <c r="K106" s="4">
        <f ca="1">POWER(10,K$2*'Mortality male'!$AH106+'Mortality male'!$AI106)</f>
        <v>0.67033337237155766</v>
      </c>
      <c r="L106" s="4">
        <f ca="1">POWER(10,L$2*'Mortality male'!$AH106+'Mortality male'!$AI106)</f>
        <v>0.64707150434323935</v>
      </c>
      <c r="M106" s="4">
        <f ca="1">POWER(10,M$2*'Mortality male'!$AH106+'Mortality male'!$AI106)</f>
        <v>0.62461686824826357</v>
      </c>
      <c r="N106" s="4">
        <f ca="1">POWER(10,N$2*'Mortality male'!$AH106+'Mortality male'!$AI106)</f>
        <v>0.60294145157305301</v>
      </c>
      <c r="O106" s="4">
        <f ca="1">POWER(10,O$2*'Mortality male'!$AH106+'Mortality male'!$AI106)</f>
        <v>0.58201821389256214</v>
      </c>
      <c r="P106" s="4">
        <f ca="1">POWER(10,P$2*'Mortality male'!$AH106+'Mortality male'!$AI106)</f>
        <v>0.56182105313693598</v>
      </c>
      <c r="Q106" s="4">
        <f ca="1">POWER(10,Q$2*'Mortality male'!$AH106+'Mortality male'!$AI106)</f>
        <v>0.5423247730287778</v>
      </c>
      <c r="R106" s="4">
        <f ca="1">POWER(10,R$2*'Mortality male'!$AH106+'Mortality male'!$AI106)</f>
        <v>0.52350505165036287</v>
      </c>
      <c r="S106" s="4">
        <f ca="1">POWER(10,S$2*'Mortality male'!$AH106+'Mortality male'!$AI106)</f>
        <v>0.50533841110169753</v>
      </c>
      <c r="T106" s="4">
        <f ca="1">POWER(10,T$2*'Mortality male'!$AH106+'Mortality male'!$AI106)</f>
        <v>0.48780218821143684</v>
      </c>
      <c r="U106" s="4">
        <f ca="1">POWER(10,U$2*'Mortality male'!$AH106+'Mortality male'!$AI106)</f>
        <v>0.47087450626423366</v>
      </c>
      <c r="V106" s="4">
        <f ca="1">POWER(10,V$2*'Mortality male'!$AH106+'Mortality male'!$AI106)</f>
        <v>0.45453424770920109</v>
      </c>
      <c r="W106" s="4">
        <f ca="1">POWER(10,W$2*'Mortality male'!$AH106+'Mortality male'!$AI106)</f>
        <v>0.43876102781540749</v>
      </c>
      <c r="X106" s="4">
        <f ca="1">POWER(10,X$2*'Mortality male'!$AH106+'Mortality male'!$AI106)</f>
        <v>0.42353516924163204</v>
      </c>
      <c r="Y106" s="4">
        <f ca="1">POWER(10,Y$2*'Mortality male'!$AH106+'Mortality male'!$AI106)</f>
        <v>0.40883767748854449</v>
      </c>
      <c r="Z106" s="4">
        <f ca="1">POWER(10,Z$2*'Mortality male'!$AH106+'Mortality male'!$AI106)</f>
        <v>0.39465021720277887</v>
      </c>
      <c r="AA106" s="4">
        <f ca="1">POWER(10,AA$2*'Mortality male'!$AH106+'Mortality male'!$AI106)</f>
        <v>0.38095508930329885</v>
      </c>
    </row>
    <row r="107" spans="1:27" x14ac:dyDescent="0.2">
      <c r="B107" s="4">
        <f>POWER(10,B$2*'Mortality male'!$AH107+'Mortality male'!$AI107)</f>
        <v>1</v>
      </c>
      <c r="C107" s="4">
        <f>POWER(10,C$2*'Mortality male'!$AH107+'Mortality male'!$AI107)</f>
        <v>1</v>
      </c>
      <c r="D107" s="4">
        <f>POWER(10,D$2*'Mortality male'!$AH107+'Mortality male'!$AI107)</f>
        <v>1</v>
      </c>
      <c r="E107" s="4">
        <f>POWER(10,E$2*'Mortality male'!$AH107+'Mortality male'!$AI107)</f>
        <v>1</v>
      </c>
      <c r="F107" s="4">
        <f>POWER(10,F$2*'Mortality male'!$AH107+'Mortality male'!$AI107)</f>
        <v>1</v>
      </c>
      <c r="G107" s="4">
        <f>POWER(10,G$2*'Mortality male'!$AH107+'Mortality male'!$AI107)</f>
        <v>1</v>
      </c>
      <c r="H107" s="4">
        <f>POWER(10,H$2*'Mortality male'!$AH107+'Mortality male'!$AI107)</f>
        <v>1</v>
      </c>
      <c r="I107" s="4">
        <f>POWER(10,I$2*'Mortality male'!$AH107+'Mortality male'!$AI107)</f>
        <v>1</v>
      </c>
      <c r="J107" s="4">
        <f>POWER(10,J$2*'Mortality male'!$AH107+'Mortality male'!$AI107)</f>
        <v>1</v>
      </c>
      <c r="K107" s="4">
        <f>POWER(10,K$2*'Mortality male'!$AH107+'Mortality male'!$AI107)</f>
        <v>1</v>
      </c>
      <c r="L107" s="4">
        <f>POWER(10,L$2*'Mortality male'!$AH107+'Mortality male'!$AI107)</f>
        <v>1</v>
      </c>
      <c r="M107" s="4">
        <f>POWER(10,M$2*'Mortality male'!$AH107+'Mortality male'!$AI107)</f>
        <v>1</v>
      </c>
      <c r="N107" s="4">
        <f>POWER(10,N$2*'Mortality male'!$AH107+'Mortality male'!$AI107)</f>
        <v>1</v>
      </c>
      <c r="O107" s="4">
        <f>POWER(10,O$2*'Mortality male'!$AH107+'Mortality male'!$AI107)</f>
        <v>1</v>
      </c>
      <c r="P107" s="4">
        <f>POWER(10,P$2*'Mortality male'!$AH107+'Mortality male'!$AI107)</f>
        <v>1</v>
      </c>
      <c r="Q107" s="4">
        <f>POWER(10,Q$2*'Mortality male'!$AH107+'Mortality male'!$AI107)</f>
        <v>1</v>
      </c>
      <c r="R107" s="4">
        <f>POWER(10,R$2*'Mortality male'!$AH107+'Mortality male'!$AI107)</f>
        <v>1</v>
      </c>
      <c r="S107" s="4">
        <f>POWER(10,S$2*'Mortality male'!$AH107+'Mortality male'!$AI107)</f>
        <v>1</v>
      </c>
      <c r="T107" s="4">
        <f>POWER(10,T$2*'Mortality male'!$AH107+'Mortality male'!$AI107)</f>
        <v>1</v>
      </c>
      <c r="U107" s="4">
        <f>POWER(10,U$2*'Mortality male'!$AH107+'Mortality male'!$AI107)</f>
        <v>1</v>
      </c>
      <c r="V107" s="4">
        <f>POWER(10,V$2*'Mortality male'!$AH107+'Mortality male'!$AI107)</f>
        <v>1</v>
      </c>
      <c r="W107" s="4">
        <f>POWER(10,W$2*'Mortality male'!$AH107+'Mortality male'!$AI107)</f>
        <v>1</v>
      </c>
      <c r="X107" s="4">
        <f>POWER(10,X$2*'Mortality male'!$AH107+'Mortality male'!$AI107)</f>
        <v>1</v>
      </c>
      <c r="Y107" s="4">
        <f>POWER(10,Y$2*'Mortality male'!$AH107+'Mortality male'!$AI107)</f>
        <v>1</v>
      </c>
      <c r="Z107" s="4">
        <f>POWER(10,Z$2*'Mortality male'!$AH107+'Mortality male'!$AI107)</f>
        <v>1</v>
      </c>
      <c r="AA107" s="4">
        <f>POWER(10,AA$2*'Mortality male'!$AH107+'Mortality male'!$AI107)</f>
        <v>1</v>
      </c>
    </row>
    <row r="112" spans="1:27" x14ac:dyDescent="0.2">
      <c r="A112" s="14" t="s">
        <v>17</v>
      </c>
      <c r="B112" s="3">
        <f ca="1">AVERAGE(B13:B22)</f>
        <v>2.6108275435938306E-4</v>
      </c>
      <c r="C112" s="3">
        <f t="shared" ref="C112:AA112" ca="1" si="1">AVERAGE(C13:C22)</f>
        <v>2.5206791529889454E-4</v>
      </c>
      <c r="D112" s="3">
        <f t="shared" ca="1" si="1"/>
        <v>2.4365914873883068E-4</v>
      </c>
      <c r="E112" s="3">
        <f t="shared" ca="1" si="1"/>
        <v>2.3581819793019217E-4</v>
      </c>
      <c r="F112" s="3">
        <f t="shared" ca="1" si="1"/>
        <v>2.2850952432597319E-4</v>
      </c>
      <c r="G112" s="3">
        <f t="shared" ca="1" si="1"/>
        <v>2.2170010673626069E-4</v>
      </c>
      <c r="H112" s="3">
        <f t="shared" ca="1" si="1"/>
        <v>2.1535925609095593E-4</v>
      </c>
      <c r="I112" s="3">
        <f t="shared" ca="1" si="1"/>
        <v>2.0945844456233946E-4</v>
      </c>
      <c r="J112" s="3">
        <f t="shared" ca="1" si="1"/>
        <v>2.039711479018248E-4</v>
      </c>
      <c r="K112" s="3">
        <f t="shared" ca="1" si="1"/>
        <v>1.9887269993884219E-4</v>
      </c>
      <c r="L112" s="3">
        <f t="shared" ca="1" si="1"/>
        <v>1.9414015827567244E-4</v>
      </c>
      <c r="M112" s="3">
        <f t="shared" ca="1" si="1"/>
        <v>1.8975218029074222E-4</v>
      </c>
      <c r="N112" s="3">
        <f t="shared" ca="1" si="1"/>
        <v>1.8568890863515254E-4</v>
      </c>
      <c r="O112" s="3">
        <f t="shared" ca="1" si="1"/>
        <v>1.8193186547340497E-4</v>
      </c>
      <c r="P112" s="3">
        <f t="shared" ca="1" si="1"/>
        <v>1.784638547800831E-4</v>
      </c>
      <c r="Q112" s="3">
        <f t="shared" ca="1" si="1"/>
        <v>1.7526887205997771E-4</v>
      </c>
      <c r="R112" s="3">
        <f t="shared" ca="1" si="1"/>
        <v>1.7233202091031154E-4</v>
      </c>
      <c r="S112" s="3">
        <f t="shared" ca="1" si="1"/>
        <v>1.6963943589064394E-4</v>
      </c>
      <c r="T112" s="3">
        <f t="shared" ca="1" si="1"/>
        <v>1.6717821120913246E-4</v>
      </c>
      <c r="U112" s="3">
        <f t="shared" ca="1" si="1"/>
        <v>1.6493633477335191E-4</v>
      </c>
      <c r="V112" s="3">
        <f t="shared" ca="1" si="1"/>
        <v>1.6290262719018995E-4</v>
      </c>
      <c r="W112" s="3">
        <f t="shared" ca="1" si="1"/>
        <v>1.6106668533264872E-4</v>
      </c>
      <c r="X112" s="3">
        <f t="shared" ca="1" si="1"/>
        <v>1.5941883012199004E-4</v>
      </c>
      <c r="Y112" s="3">
        <f t="shared" ca="1" si="1"/>
        <v>1.579500582017539E-4</v>
      </c>
      <c r="Z112" s="3">
        <f t="shared" ca="1" si="1"/>
        <v>1.5665199720600039E-4</v>
      </c>
      <c r="AA112" s="3">
        <f t="shared" ca="1" si="1"/>
        <v>1.5551686434782456E-4</v>
      </c>
    </row>
    <row r="113" spans="1:27" x14ac:dyDescent="0.2">
      <c r="A113" s="14" t="s">
        <v>18</v>
      </c>
      <c r="B113" s="3">
        <f ca="1">AVERAGE(B23:B32)</f>
        <v>4.873100785163762E-4</v>
      </c>
      <c r="C113" s="3">
        <f t="shared" ref="C113:AA113" ca="1" si="2">AVERAGE(C23:C32)</f>
        <v>4.8126731625057511E-4</v>
      </c>
      <c r="D113" s="3">
        <f t="shared" ca="1" si="2"/>
        <v>4.7542583234526619E-4</v>
      </c>
      <c r="E113" s="3">
        <f t="shared" ca="1" si="2"/>
        <v>4.6978052681856413E-4</v>
      </c>
      <c r="F113" s="3">
        <f t="shared" ca="1" si="2"/>
        <v>4.6432646551152563E-4</v>
      </c>
      <c r="G113" s="3">
        <f t="shared" ca="1" si="2"/>
        <v>4.5905887489619356E-4</v>
      </c>
      <c r="H113" s="3">
        <f t="shared" ca="1" si="2"/>
        <v>4.5397313705707574E-4</v>
      </c>
      <c r="I113" s="3">
        <f t="shared" ca="1" si="2"/>
        <v>4.4906478484021105E-4</v>
      </c>
      <c r="J113" s="3">
        <f t="shared" ca="1" si="2"/>
        <v>4.4432949716423478E-4</v>
      </c>
      <c r="K113" s="3">
        <f t="shared" ca="1" si="2"/>
        <v>4.3976309448798701E-4</v>
      </c>
      <c r="L113" s="3">
        <f t="shared" ca="1" si="2"/>
        <v>4.3536153442944801E-4</v>
      </c>
      <c r="M113" s="3">
        <f t="shared" ca="1" si="2"/>
        <v>4.3112090753091598E-4</v>
      </c>
      <c r="N113" s="3">
        <f t="shared" ca="1" si="2"/>
        <v>4.2703743316555747E-4</v>
      </c>
      <c r="O113" s="3">
        <f t="shared" ca="1" si="2"/>
        <v>4.2310745558059434E-4</v>
      </c>
      <c r="P113" s="3">
        <f t="shared" ca="1" si="2"/>
        <v>4.1932744007257126E-4</v>
      </c>
      <c r="Q113" s="3">
        <f t="shared" ca="1" si="2"/>
        <v>4.1569396929030396E-4</v>
      </c>
      <c r="R113" s="3">
        <f t="shared" ca="1" si="2"/>
        <v>4.1220373966124126E-4</v>
      </c>
      <c r="S113" s="3">
        <f t="shared" ca="1" si="2"/>
        <v>4.088535579371465E-4</v>
      </c>
      <c r="T113" s="3">
        <f t="shared" ca="1" si="2"/>
        <v>4.0564033785511452E-4</v>
      </c>
      <c r="U113" s="3">
        <f t="shared" ca="1" si="2"/>
        <v>4.0256109691010441E-4</v>
      </c>
      <c r="V113" s="3">
        <f t="shared" ca="1" si="2"/>
        <v>3.9961295323527314E-4</v>
      </c>
      <c r="W113" s="3">
        <f t="shared" ca="1" si="2"/>
        <v>3.9679312258654236E-4</v>
      </c>
      <c r="X113" s="3">
        <f t="shared" ca="1" si="2"/>
        <v>3.9409891542793827E-4</v>
      </c>
      <c r="Y113" s="3">
        <f t="shared" ca="1" si="2"/>
        <v>3.9152773411437321E-4</v>
      </c>
      <c r="Z113" s="3">
        <f t="shared" ca="1" si="2"/>
        <v>3.8907707016864004E-4</v>
      </c>
      <c r="AA113" s="3">
        <f t="shared" ca="1" si="2"/>
        <v>3.8674450164950981E-4</v>
      </c>
    </row>
    <row r="114" spans="1:27" x14ac:dyDescent="0.2">
      <c r="A114" s="14" t="s">
        <v>19</v>
      </c>
      <c r="B114" s="3">
        <f ca="1">AVERAGE(B33:B42)</f>
        <v>7.0256721916494853E-4</v>
      </c>
      <c r="C114" s="3">
        <f t="shared" ref="C114:AA114" ca="1" si="3">AVERAGE(C33:C42)</f>
        <v>6.9699534836883937E-4</v>
      </c>
      <c r="D114" s="3">
        <f t="shared" ca="1" si="3"/>
        <v>6.916197878618003E-4</v>
      </c>
      <c r="E114" s="3">
        <f t="shared" ca="1" si="3"/>
        <v>6.8643771639899647E-4</v>
      </c>
      <c r="F114" s="3">
        <f t="shared" ca="1" si="3"/>
        <v>6.8144641817432952E-4</v>
      </c>
      <c r="G114" s="3">
        <f t="shared" ca="1" si="3"/>
        <v>6.7664328074770166E-4</v>
      </c>
      <c r="H114" s="3">
        <f t="shared" ca="1" si="3"/>
        <v>6.720257930415462E-4</v>
      </c>
      <c r="I114" s="3">
        <f t="shared" ca="1" si="3"/>
        <v>6.6759154340499259E-4</v>
      </c>
      <c r="J114" s="3">
        <f t="shared" ca="1" si="3"/>
        <v>6.6333821774411405E-4</v>
      </c>
      <c r="K114" s="3">
        <f t="shared" ca="1" si="3"/>
        <v>6.5926359771676106E-4</v>
      </c>
      <c r="L114" s="3">
        <f t="shared" ca="1" si="3"/>
        <v>6.553655589905254E-4</v>
      </c>
      <c r="M114" s="3">
        <f t="shared" ca="1" si="3"/>
        <v>6.5164206956240002E-4</v>
      </c>
      <c r="N114" s="3">
        <f t="shared" ca="1" si="3"/>
        <v>6.4809118813879821E-4</v>
      </c>
      <c r="O114" s="3">
        <f t="shared" ca="1" si="3"/>
        <v>6.4471106257458165E-4</v>
      </c>
      <c r="P114" s="3">
        <f t="shared" ca="1" si="3"/>
        <v>6.414999283698348E-4</v>
      </c>
      <c r="Q114" s="3">
        <f t="shared" ca="1" si="3"/>
        <v>6.3845610722312873E-4</v>
      </c>
      <c r="R114" s="3">
        <f t="shared" ca="1" si="3"/>
        <v>6.3557800564010322E-4</v>
      </c>
      <c r="S114" s="3">
        <f t="shared" ca="1" si="3"/>
        <v>6.3286411359616624E-4</v>
      </c>
      <c r="T114" s="3">
        <f t="shared" ca="1" si="3"/>
        <v>6.3031300325223634E-4</v>
      </c>
      <c r="U114" s="3">
        <f t="shared" ca="1" si="3"/>
        <v>6.2792332772240657E-4</v>
      </c>
      <c r="V114" s="3">
        <f t="shared" ca="1" si="3"/>
        <v>6.2569381989251182E-4</v>
      </c>
      <c r="W114" s="3">
        <f t="shared" ca="1" si="3"/>
        <v>6.236232912885675E-4</v>
      </c>
      <c r="X114" s="3">
        <f t="shared" ca="1" si="3"/>
        <v>6.2171063099412298E-4</v>
      </c>
      <c r="Y114" s="3">
        <f t="shared" ca="1" si="3"/>
        <v>6.1995480461557689E-4</v>
      </c>
      <c r="Z114" s="3">
        <f t="shared" ca="1" si="3"/>
        <v>6.1835485329454938E-4</v>
      </c>
      <c r="AA114" s="3">
        <f t="shared" ca="1" si="3"/>
        <v>6.1690989276644206E-4</v>
      </c>
    </row>
    <row r="115" spans="1:27" x14ac:dyDescent="0.2">
      <c r="A115" s="14" t="s">
        <v>20</v>
      </c>
      <c r="B115" s="3">
        <f ca="1">AVERAGE(B43:B52)</f>
        <v>1.8763325760742615E-3</v>
      </c>
      <c r="C115" s="3">
        <f t="shared" ref="C115:AA115" ca="1" si="4">AVERAGE(C43:C52)</f>
        <v>1.8466607469660224E-3</v>
      </c>
      <c r="D115" s="3">
        <f t="shared" ca="1" si="4"/>
        <v>1.8176145451535793E-3</v>
      </c>
      <c r="E115" s="3">
        <f t="shared" ca="1" si="4"/>
        <v>1.7891798332120769E-3</v>
      </c>
      <c r="F115" s="3">
        <f t="shared" ca="1" si="4"/>
        <v>1.7613428061568448E-3</v>
      </c>
      <c r="G115" s="3">
        <f t="shared" ca="1" si="4"/>
        <v>1.7340899833979296E-3</v>
      </c>
      <c r="H115" s="3">
        <f t="shared" ca="1" si="4"/>
        <v>1.7074082008935987E-3</v>
      </c>
      <c r="I115" s="3">
        <f t="shared" ca="1" si="4"/>
        <v>1.6812846034979408E-3</v>
      </c>
      <c r="J115" s="3">
        <f t="shared" ca="1" si="4"/>
        <v>1.6557066374975604E-3</v>
      </c>
      <c r="K115" s="3">
        <f t="shared" ca="1" si="4"/>
        <v>1.6306620433327052E-3</v>
      </c>
      <c r="L115" s="3">
        <f t="shared" ca="1" si="4"/>
        <v>1.606138848498122E-3</v>
      </c>
      <c r="M115" s="3">
        <f t="shared" ca="1" si="4"/>
        <v>1.5821253606191534E-3</v>
      </c>
      <c r="N115" s="3">
        <f t="shared" ca="1" si="4"/>
        <v>1.5586101606986963E-3</v>
      </c>
      <c r="O115" s="3">
        <f t="shared" ca="1" si="4"/>
        <v>1.5355820965306619E-3</v>
      </c>
      <c r="P115" s="3">
        <f t="shared" ca="1" si="4"/>
        <v>1.5130302762758378E-3</v>
      </c>
      <c r="Q115" s="3">
        <f t="shared" ca="1" si="4"/>
        <v>1.4909440621960284E-3</v>
      </c>
      <c r="R115" s="3">
        <f t="shared" ca="1" si="4"/>
        <v>1.4693130645425077E-3</v>
      </c>
      <c r="S115" s="3">
        <f t="shared" ca="1" si="4"/>
        <v>1.448127135594932E-3</v>
      </c>
      <c r="T115" s="3">
        <f t="shared" ca="1" si="4"/>
        <v>1.42737636384692E-3</v>
      </c>
      <c r="U115" s="3">
        <f t="shared" ca="1" si="4"/>
        <v>1.4070510683346486E-3</v>
      </c>
      <c r="V115" s="3">
        <f t="shared" ca="1" si="4"/>
        <v>1.3871417931048632E-3</v>
      </c>
      <c r="W115" s="3">
        <f t="shared" ca="1" si="4"/>
        <v>1.367639301818811E-3</v>
      </c>
      <c r="X115" s="3">
        <f t="shared" ca="1" si="4"/>
        <v>1.3485345724887142E-3</v>
      </c>
      <c r="Y115" s="3">
        <f t="shared" ca="1" si="4"/>
        <v>1.3298187923434508E-3</v>
      </c>
      <c r="Z115" s="3">
        <f t="shared" ca="1" si="4"/>
        <v>1.3114833528202136E-3</v>
      </c>
      <c r="AA115" s="3">
        <f t="shared" ca="1" si="4"/>
        <v>1.2935198446789942E-3</v>
      </c>
    </row>
    <row r="116" spans="1:27" x14ac:dyDescent="0.2">
      <c r="A116" s="14" t="s">
        <v>21</v>
      </c>
      <c r="B116" s="3">
        <f ca="1">AVERAGE(B53:B62)</f>
        <v>6.1575602958813258E-3</v>
      </c>
      <c r="C116" s="3">
        <f t="shared" ref="C116:AA116" ca="1" si="5">AVERAGE(C53:C62)</f>
        <v>6.0070520856960021E-3</v>
      </c>
      <c r="D116" s="3">
        <f t="shared" ca="1" si="5"/>
        <v>5.8603130244380486E-3</v>
      </c>
      <c r="E116" s="3">
        <f t="shared" ca="1" si="5"/>
        <v>5.7172464533229109E-3</v>
      </c>
      <c r="F116" s="3">
        <f t="shared" ca="1" si="5"/>
        <v>5.5777582494095134E-3</v>
      </c>
      <c r="G116" s="3">
        <f t="shared" ca="1" si="5"/>
        <v>5.4417567576355453E-3</v>
      </c>
      <c r="H116" s="3">
        <f t="shared" ca="1" si="5"/>
        <v>5.3091527247105435E-3</v>
      </c>
      <c r="I116" s="3">
        <f t="shared" ca="1" si="5"/>
        <v>5.1798592348151103E-3</v>
      </c>
      <c r="J116" s="3">
        <f t="shared" ca="1" si="5"/>
        <v>5.0537916470560478E-3</v>
      </c>
      <c r="K116" s="3">
        <f t="shared" ca="1" si="5"/>
        <v>4.9308675346284503E-3</v>
      </c>
      <c r="L116" s="3">
        <f t="shared" ca="1" si="5"/>
        <v>4.8110066256375674E-3</v>
      </c>
      <c r="M116" s="3">
        <f t="shared" ca="1" si="5"/>
        <v>4.6941307455340437E-3</v>
      </c>
      <c r="N116" s="3">
        <f t="shared" ca="1" si="5"/>
        <v>4.5801637611180045E-3</v>
      </c>
      <c r="O116" s="3">
        <f t="shared" ca="1" si="5"/>
        <v>4.4690315260682706E-3</v>
      </c>
      <c r="P116" s="3">
        <f t="shared" ca="1" si="5"/>
        <v>4.3606618279544481E-3</v>
      </c>
      <c r="Q116" s="3">
        <f t="shared" ca="1" si="5"/>
        <v>4.2549843366908816E-3</v>
      </c>
      <c r="R116" s="3">
        <f t="shared" ca="1" si="5"/>
        <v>4.151930554392262E-3</v>
      </c>
      <c r="S116" s="3">
        <f t="shared" ca="1" si="5"/>
        <v>4.051433766592406E-3</v>
      </c>
      <c r="T116" s="3">
        <f t="shared" ca="1" si="5"/>
        <v>3.9534289947881851E-3</v>
      </c>
      <c r="U116" s="3">
        <f t="shared" ca="1" si="5"/>
        <v>3.8578529502720201E-3</v>
      </c>
      <c r="V116" s="3">
        <f t="shared" ca="1" si="5"/>
        <v>3.7646439892173979E-3</v>
      </c>
      <c r="W116" s="3">
        <f t="shared" ca="1" si="5"/>
        <v>3.6737420689826154E-3</v>
      </c>
      <c r="X116" s="3">
        <f t="shared" ca="1" si="5"/>
        <v>3.5850887055992112E-3</v>
      </c>
      <c r="Y116" s="3">
        <f t="shared" ca="1" si="5"/>
        <v>3.4986269324122536E-3</v>
      </c>
      <c r="Z116" s="3">
        <f t="shared" ca="1" si="5"/>
        <v>3.4143012598408288E-3</v>
      </c>
      <c r="AA116" s="3">
        <f t="shared" ca="1" si="5"/>
        <v>3.3320576362276476E-3</v>
      </c>
    </row>
    <row r="117" spans="1:27" x14ac:dyDescent="0.2">
      <c r="A117" s="14" t="s">
        <v>22</v>
      </c>
      <c r="B117" s="3">
        <f ca="1">AVERAGE(B63:B72)</f>
        <v>1.5374084091019747E-2</v>
      </c>
      <c r="C117" s="3">
        <f t="shared" ref="C117:AA117" ca="1" si="6">AVERAGE(C63:C72)</f>
        <v>1.5084414606509888E-2</v>
      </c>
      <c r="D117" s="3">
        <f t="shared" ca="1" si="6"/>
        <v>1.48003830099085E-2</v>
      </c>
      <c r="E117" s="3">
        <f t="shared" ca="1" si="6"/>
        <v>1.4521876922898663E-2</v>
      </c>
      <c r="F117" s="3">
        <f t="shared" ca="1" si="6"/>
        <v>1.4248786245493214E-2</v>
      </c>
      <c r="G117" s="3">
        <f t="shared" ca="1" si="6"/>
        <v>1.3981003109291165E-2</v>
      </c>
      <c r="H117" s="3">
        <f t="shared" ca="1" si="6"/>
        <v>1.3718421831701803E-2</v>
      </c>
      <c r="I117" s="3">
        <f t="shared" ca="1" si="6"/>
        <v>1.3460938871115113E-2</v>
      </c>
      <c r="J117" s="3">
        <f t="shared" ca="1" si="6"/>
        <v>1.3208452782999818E-2</v>
      </c>
      <c r="K117" s="3">
        <f t="shared" ca="1" si="6"/>
        <v>1.2960864176909189E-2</v>
      </c>
      <c r="L117" s="3">
        <f t="shared" ca="1" si="6"/>
        <v>1.2718075674375839E-2</v>
      </c>
      <c r="M117" s="3">
        <f t="shared" ca="1" si="6"/>
        <v>1.2479991867677185E-2</v>
      </c>
      <c r="N117" s="3">
        <f t="shared" ca="1" si="6"/>
        <v>1.2246519279453182E-2</v>
      </c>
      <c r="O117" s="3">
        <f t="shared" ca="1" si="6"/>
        <v>1.2017566323158955E-2</v>
      </c>
      <c r="P117" s="3">
        <f t="shared" ca="1" si="6"/>
        <v>1.1793043264334599E-2</v>
      </c>
      <c r="Q117" s="3">
        <f t="shared" ca="1" si="6"/>
        <v>1.1572862182675347E-2</v>
      </c>
      <c r="R117" s="3">
        <f t="shared" ca="1" si="6"/>
        <v>1.1356936934885532E-2</v>
      </c>
      <c r="S117" s="3">
        <f t="shared" ca="1" si="6"/>
        <v>1.1145183118299845E-2</v>
      </c>
      <c r="T117" s="3">
        <f t="shared" ca="1" si="6"/>
        <v>1.09375180352561E-2</v>
      </c>
      <c r="U117" s="3">
        <f t="shared" ca="1" si="6"/>
        <v>1.0733860658203814E-2</v>
      </c>
      <c r="V117" s="3">
        <f t="shared" ca="1" si="6"/>
        <v>1.0534131595533312E-2</v>
      </c>
      <c r="W117" s="3">
        <f t="shared" ca="1" si="6"/>
        <v>1.0338253058110409E-2</v>
      </c>
      <c r="X117" s="3">
        <f t="shared" ca="1" si="6"/>
        <v>1.0146148826501991E-2</v>
      </c>
      <c r="Y117" s="3">
        <f t="shared" ca="1" si="6"/>
        <v>9.9577442188781232E-3</v>
      </c>
      <c r="Z117" s="3">
        <f t="shared" ca="1" si="6"/>
        <v>9.7729660595765634E-3</v>
      </c>
      <c r="AA117" s="3">
        <f t="shared" ca="1" si="6"/>
        <v>9.5917426483162049E-3</v>
      </c>
    </row>
    <row r="118" spans="1:27" x14ac:dyDescent="0.2">
      <c r="A118" s="14" t="s">
        <v>23</v>
      </c>
      <c r="B118" s="3">
        <f ca="1">AVERAGE(B73:B82)</f>
        <v>4.5919364250974051E-2</v>
      </c>
      <c r="C118" s="3">
        <f t="shared" ref="C118:AA118" ca="1" si="7">AVERAGE(C73:C82)</f>
        <v>4.4855944660860084E-2</v>
      </c>
      <c r="D118" s="3">
        <f t="shared" ca="1" si="7"/>
        <v>4.3817960396038483E-2</v>
      </c>
      <c r="E118" s="3">
        <f t="shared" ca="1" si="7"/>
        <v>4.2804786419157546E-2</v>
      </c>
      <c r="F118" s="3">
        <f t="shared" ca="1" si="7"/>
        <v>4.1815813403423288E-2</v>
      </c>
      <c r="G118" s="3">
        <f t="shared" ca="1" si="7"/>
        <v>4.0850447330116349E-2</v>
      </c>
      <c r="H118" s="3">
        <f t="shared" ca="1" si="7"/>
        <v>3.990810909658854E-2</v>
      </c>
      <c r="I118" s="3">
        <f t="shared" ca="1" si="7"/>
        <v>3.8988234134462937E-2</v>
      </c>
      <c r="J118" s="3">
        <f t="shared" ca="1" si="7"/>
        <v>3.8090272037766368E-2</v>
      </c>
      <c r="K118" s="3">
        <f t="shared" ca="1" si="7"/>
        <v>3.7213686200734571E-2</v>
      </c>
      <c r="L118" s="3">
        <f t="shared" ca="1" si="7"/>
        <v>3.6357953465033101E-2</v>
      </c>
      <c r="M118" s="3">
        <f t="shared" ca="1" si="7"/>
        <v>3.5522563776145974E-2</v>
      </c>
      <c r="N118" s="3">
        <f t="shared" ca="1" si="7"/>
        <v>3.4707019848691657E-2</v>
      </c>
      <c r="O118" s="3">
        <f t="shared" ca="1" si="7"/>
        <v>3.3910836840429386E-2</v>
      </c>
      <c r="P118" s="3">
        <f t="shared" ca="1" si="7"/>
        <v>3.3133542034728375E-2</v>
      </c>
      <c r="Q118" s="3">
        <f t="shared" ca="1" si="7"/>
        <v>3.2374674531276029E-2</v>
      </c>
      <c r="R118" s="3">
        <f t="shared" ca="1" si="7"/>
        <v>3.1633784944808993E-2</v>
      </c>
      <c r="S118" s="3">
        <f t="shared" ca="1" si="7"/>
        <v>3.091043511165547E-2</v>
      </c>
      <c r="T118" s="3">
        <f t="shared" ca="1" si="7"/>
        <v>3.0204197803883309E-2</v>
      </c>
      <c r="U118" s="3">
        <f t="shared" ca="1" si="7"/>
        <v>2.9514656450854642E-2</v>
      </c>
      <c r="V118" s="3">
        <f t="shared" ca="1" si="7"/>
        <v>2.8841404867991062E-2</v>
      </c>
      <c r="W118" s="3">
        <f t="shared" ca="1" si="7"/>
        <v>2.8184046992560847E-2</v>
      </c>
      <c r="X118" s="3">
        <f t="shared" ca="1" si="7"/>
        <v>2.7542196626303739E-2</v>
      </c>
      <c r="Y118" s="3">
        <f t="shared" ca="1" si="7"/>
        <v>2.6915477184712801E-2</v>
      </c>
      <c r="Z118" s="3">
        <f t="shared" ca="1" si="7"/>
        <v>2.630352145279994E-2</v>
      </c>
      <c r="AA118" s="3">
        <f t="shared" ca="1" si="7"/>
        <v>2.5705971347173718E-2</v>
      </c>
    </row>
    <row r="119" spans="1:27" x14ac:dyDescent="0.2">
      <c r="A119" s="14" t="s">
        <v>24</v>
      </c>
      <c r="B119" s="3">
        <f ca="1">AVERAGE(B83:B92)</f>
        <v>0.12238676446915149</v>
      </c>
      <c r="C119" s="3">
        <f t="shared" ref="C119:AA119" ca="1" si="8">AVERAGE(C83:C92)</f>
        <v>0.12106583858688369</v>
      </c>
      <c r="D119" s="3">
        <f t="shared" ca="1" si="8"/>
        <v>0.11976567092773963</v>
      </c>
      <c r="E119" s="3">
        <f t="shared" ca="1" si="8"/>
        <v>0.1184858827343053</v>
      </c>
      <c r="F119" s="3">
        <f t="shared" ca="1" si="8"/>
        <v>0.1172261026408381</v>
      </c>
      <c r="G119" s="3">
        <f t="shared" ca="1" si="8"/>
        <v>0.11598596652365525</v>
      </c>
      <c r="H119" s="3">
        <f t="shared" ca="1" si="8"/>
        <v>0.11476511735462244</v>
      </c>
      <c r="I119" s="3">
        <f t="shared" ca="1" si="8"/>
        <v>0.1135632050576757</v>
      </c>
      <c r="J119" s="3">
        <f t="shared" ca="1" si="8"/>
        <v>0.112379886368314</v>
      </c>
      <c r="K119" s="3">
        <f t="shared" ca="1" si="8"/>
        <v>0.11121482469599957</v>
      </c>
      <c r="L119" s="3">
        <f t="shared" ca="1" si="8"/>
        <v>0.11006768998940378</v>
      </c>
      <c r="M119" s="3">
        <f t="shared" ca="1" si="8"/>
        <v>0.10893815860444094</v>
      </c>
      <c r="N119" s="3">
        <f t="shared" ca="1" si="8"/>
        <v>0.10782591317502979</v>
      </c>
      <c r="O119" s="3">
        <f t="shared" ca="1" si="8"/>
        <v>0.10673064248652457</v>
      </c>
      <c r="P119" s="3">
        <f t="shared" ca="1" si="8"/>
        <v>0.10565204135176225</v>
      </c>
      <c r="Q119" s="3">
        <f t="shared" ca="1" si="8"/>
        <v>0.10458981048966839</v>
      </c>
      <c r="R119" s="3">
        <f t="shared" ca="1" si="8"/>
        <v>0.10354365640636928</v>
      </c>
      <c r="S119" s="3">
        <f t="shared" ca="1" si="8"/>
        <v>0.10251329127875675</v>
      </c>
      <c r="T119" s="3">
        <f t="shared" ca="1" si="8"/>
        <v>0.1014984328404555</v>
      </c>
      <c r="U119" s="3">
        <f t="shared" ca="1" si="8"/>
        <v>0.10049880427014091</v>
      </c>
      <c r="V119" s="3">
        <f t="shared" ca="1" si="8"/>
        <v>9.9514134082159825E-2</v>
      </c>
      <c r="W119" s="3">
        <f t="shared" ca="1" si="8"/>
        <v>9.8544156019404028E-2</v>
      </c>
      <c r="X119" s="3">
        <f t="shared" ca="1" si="8"/>
        <v>9.7588608948390471E-2</v>
      </c>
      <c r="Y119" s="3">
        <f t="shared" ca="1" si="8"/>
        <v>9.664723675650215E-2</v>
      </c>
      <c r="Z119" s="3">
        <f t="shared" ca="1" si="8"/>
        <v>9.5719788251343724E-2</v>
      </c>
      <c r="AA119" s="3">
        <f t="shared" ca="1" si="8"/>
        <v>9.4806017062166376E-2</v>
      </c>
    </row>
    <row r="120" spans="1:27" x14ac:dyDescent="0.2">
      <c r="A120" s="14" t="s">
        <v>25</v>
      </c>
      <c r="B120" s="3">
        <f ca="1">AVERAGE(B93:B102)</f>
        <v>0.30204486110098627</v>
      </c>
      <c r="C120" s="3">
        <f t="shared" ref="C120:AA120" ca="1" si="9">AVERAGE(C93:C102)</f>
        <v>0.30023842499274489</v>
      </c>
      <c r="D120" s="3">
        <f t="shared" ca="1" si="9"/>
        <v>0.29845377487288766</v>
      </c>
      <c r="E120" s="3">
        <f t="shared" ca="1" si="9"/>
        <v>0.29669056991368536</v>
      </c>
      <c r="F120" s="3">
        <f t="shared" ca="1" si="9"/>
        <v>0.2949484751648096</v>
      </c>
      <c r="G120" s="3">
        <f t="shared" ca="1" si="9"/>
        <v>0.29322716144820027</v>
      </c>
      <c r="H120" s="3">
        <f t="shared" ca="1" si="9"/>
        <v>0.2915263052548468</v>
      </c>
      <c r="I120" s="3">
        <f t="shared" ca="1" si="9"/>
        <v>0.28984558864343629</v>
      </c>
      <c r="J120" s="3">
        <f t="shared" ca="1" si="9"/>
        <v>0.28818469914084655</v>
      </c>
      <c r="K120" s="3">
        <f t="shared" ca="1" si="9"/>
        <v>0.28654332964443957</v>
      </c>
      <c r="L120" s="3">
        <f t="shared" ca="1" si="9"/>
        <v>0.2849211783261309</v>
      </c>
      <c r="M120" s="3">
        <f t="shared" ca="1" si="9"/>
        <v>0.2833179485381988</v>
      </c>
      <c r="N120" s="3">
        <f t="shared" ca="1" si="9"/>
        <v>0.28173334872079875</v>
      </c>
      <c r="O120" s="3">
        <f t="shared" ca="1" si="9"/>
        <v>0.28016709231115977</v>
      </c>
      <c r="P120" s="3">
        <f t="shared" ca="1" si="9"/>
        <v>0.2786188976544226</v>
      </c>
      <c r="Q120" s="3">
        <f t="shared" ca="1" si="9"/>
        <v>0.27708848791609902</v>
      </c>
      <c r="R120" s="3">
        <f t="shared" ca="1" si="9"/>
        <v>0.27557559099611362</v>
      </c>
      <c r="S120" s="3">
        <f t="shared" ca="1" si="9"/>
        <v>0.2740799394444064</v>
      </c>
      <c r="T120" s="3">
        <f t="shared" ca="1" si="9"/>
        <v>0.27260127037806614</v>
      </c>
      <c r="U120" s="3">
        <f t="shared" ca="1" si="9"/>
        <v>0.27113932539996033</v>
      </c>
      <c r="V120" s="3">
        <f t="shared" ca="1" si="9"/>
        <v>0.26969385051884609</v>
      </c>
      <c r="W120" s="3">
        <f t="shared" ca="1" si="9"/>
        <v>0.26826459607092229</v>
      </c>
      <c r="X120" s="3">
        <f t="shared" ca="1" si="9"/>
        <v>0.26685131664280765</v>
      </c>
      <c r="Y120" s="3">
        <f t="shared" ca="1" si="9"/>
        <v>0.26545377099591022</v>
      </c>
      <c r="Z120" s="3">
        <f t="shared" ca="1" si="9"/>
        <v>0.26407172199216811</v>
      </c>
      <c r="AA120" s="3">
        <f t="shared" ca="1" si="9"/>
        <v>0.26270493652113591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AADC8-1030-7E4B-8040-85EAB60CB152}">
  <dimension ref="A1:F106"/>
  <sheetViews>
    <sheetView zoomScaleNormal="100" workbookViewId="0">
      <pane xSplit="1" ySplit="2" topLeftCell="B96" activePane="bottomRight" state="frozen"/>
      <selection pane="topRight" activeCell="D1" sqref="D1"/>
      <selection pane="bottomLeft" activeCell="A3" sqref="A3"/>
      <selection pane="bottomRight" activeCell="A113" sqref="A113"/>
    </sheetView>
  </sheetViews>
  <sheetFormatPr baseColWidth="10" defaultRowHeight="16" x14ac:dyDescent="0.2"/>
  <cols>
    <col min="2" max="2" width="13" customWidth="1"/>
  </cols>
  <sheetData>
    <row r="1" spans="1:6" x14ac:dyDescent="0.2">
      <c r="A1" s="1"/>
    </row>
    <row r="2" spans="1:6" x14ac:dyDescent="0.2">
      <c r="A2" s="1" t="s">
        <v>0</v>
      </c>
      <c r="B2" t="s">
        <v>1</v>
      </c>
      <c r="C2">
        <v>2015</v>
      </c>
      <c r="D2" t="s">
        <v>2</v>
      </c>
      <c r="E2" t="s">
        <v>13</v>
      </c>
    </row>
    <row r="3" spans="1:6" x14ac:dyDescent="0.2">
      <c r="A3" s="1">
        <v>0</v>
      </c>
      <c r="B3" s="4">
        <f ca="1">1-POWER(10,AVERAGE('Mortality male'!AH1:AH5))</f>
        <v>2.9520578487757243E-2</v>
      </c>
      <c r="C3" s="4">
        <f ca="1">'Mortality male'!AZ3</f>
        <v>7.7642845639243809E-3</v>
      </c>
      <c r="D3" s="4">
        <v>1.4999999999999999E-2</v>
      </c>
      <c r="E3">
        <v>0</v>
      </c>
      <c r="F3" s="4">
        <f ca="1">AVERAGE(B3:B58)</f>
        <v>1.9373010831996832E-2</v>
      </c>
    </row>
    <row r="4" spans="1:6" x14ac:dyDescent="0.2">
      <c r="A4" s="1">
        <v>1</v>
      </c>
      <c r="B4" s="4">
        <f ca="1">1-POWER(10,AVERAGE('Mortality male'!AH2:AH6))</f>
        <v>3.3743309425215973E-2</v>
      </c>
      <c r="C4" s="4">
        <f ca="1">'Mortality male'!AZ4</f>
        <v>2.3607090256297275E-4</v>
      </c>
      <c r="D4" s="4">
        <f>D3</f>
        <v>1.4999999999999999E-2</v>
      </c>
      <c r="E4">
        <v>0</v>
      </c>
    </row>
    <row r="5" spans="1:6" x14ac:dyDescent="0.2">
      <c r="A5" s="1">
        <v>2</v>
      </c>
      <c r="B5" s="4">
        <f ca="1">1-POWER(10,AVERAGE('Mortality male'!AH3:AH7))</f>
        <v>2.6056597029011308E-2</v>
      </c>
      <c r="C5" s="4">
        <f ca="1">'Mortality male'!AZ5</f>
        <v>1.4955037740928888E-4</v>
      </c>
      <c r="D5" s="4">
        <f t="shared" ref="D5:D63" si="0">D4</f>
        <v>1.4999999999999999E-2</v>
      </c>
      <c r="E5">
        <v>0</v>
      </c>
    </row>
    <row r="6" spans="1:6" x14ac:dyDescent="0.2">
      <c r="A6" s="1">
        <v>3</v>
      </c>
      <c r="B6" s="4">
        <f ca="1">1-POWER(10,AVERAGE('Mortality male'!AH4:AH8))</f>
        <v>3.1461797425886284E-2</v>
      </c>
      <c r="C6" s="4">
        <f ca="1">'Mortality male'!AZ6</f>
        <v>1.2416299954514344E-4</v>
      </c>
      <c r="D6" s="4">
        <f t="shared" si="0"/>
        <v>1.4999999999999999E-2</v>
      </c>
      <c r="E6">
        <v>0</v>
      </c>
    </row>
    <row r="7" spans="1:6" x14ac:dyDescent="0.2">
      <c r="A7" s="1">
        <v>4</v>
      </c>
      <c r="B7" s="4">
        <f ca="1">1-POWER(10,AVERAGE('Mortality male'!AH5:AH9))</f>
        <v>2.7792561492452794E-2</v>
      </c>
      <c r="C7" s="4">
        <f ca="1">'Mortality male'!AZ7</f>
        <v>1.1478607801389444E-4</v>
      </c>
      <c r="D7" s="4">
        <f t="shared" si="0"/>
        <v>1.4999999999999999E-2</v>
      </c>
      <c r="E7">
        <v>0</v>
      </c>
    </row>
    <row r="8" spans="1:6" x14ac:dyDescent="0.2">
      <c r="A8" s="1">
        <v>5</v>
      </c>
      <c r="B8" s="4">
        <f ca="1">1-POWER(10,AVERAGE('Mortality male'!AH6:AH10))</f>
        <v>2.0221850267398644E-2</v>
      </c>
      <c r="C8" s="4">
        <f ca="1">'Mortality male'!AZ8</f>
        <v>7.2775167939305739E-5</v>
      </c>
      <c r="D8" s="4">
        <f t="shared" si="0"/>
        <v>1.4999999999999999E-2</v>
      </c>
      <c r="E8">
        <v>0</v>
      </c>
    </row>
    <row r="9" spans="1:6" x14ac:dyDescent="0.2">
      <c r="A9" s="1">
        <v>6</v>
      </c>
      <c r="B9" s="4">
        <f ca="1">1-POWER(10,AVERAGE('Mortality male'!AH7:AH11))</f>
        <v>3.4752286193433068E-2</v>
      </c>
      <c r="C9" s="4">
        <f ca="1">'Mortality male'!AZ9</f>
        <v>8.4097789597657608E-5</v>
      </c>
      <c r="D9" s="4">
        <f t="shared" si="0"/>
        <v>1.4999999999999999E-2</v>
      </c>
      <c r="E9">
        <v>0</v>
      </c>
    </row>
    <row r="10" spans="1:6" x14ac:dyDescent="0.2">
      <c r="A10" s="1">
        <v>7</v>
      </c>
      <c r="B10" s="4">
        <f ca="1">1-POWER(10,AVERAGE('Mortality male'!AH8:AH12))</f>
        <v>5.831157436562151E-2</v>
      </c>
      <c r="C10" s="4">
        <f ca="1">'Mortality male'!AZ10</f>
        <v>6.7782817566837183E-5</v>
      </c>
      <c r="D10" s="4">
        <f t="shared" si="0"/>
        <v>1.4999999999999999E-2</v>
      </c>
      <c r="E10">
        <v>0</v>
      </c>
    </row>
    <row r="11" spans="1:6" x14ac:dyDescent="0.2">
      <c r="A11" s="1">
        <v>8</v>
      </c>
      <c r="B11" s="4">
        <f ca="1">1-POWER(10,AVERAGE('Mortality male'!AH9:AH13))</f>
        <v>6.9054335520097876E-2</v>
      </c>
      <c r="C11" s="4">
        <f ca="1">'Mortality male'!AZ11</f>
        <v>7.0809377097026625E-5</v>
      </c>
      <c r="D11" s="4">
        <f t="shared" si="0"/>
        <v>1.4999999999999999E-2</v>
      </c>
      <c r="E11">
        <v>0</v>
      </c>
    </row>
    <row r="12" spans="1:6" x14ac:dyDescent="0.2">
      <c r="A12" s="1">
        <v>9</v>
      </c>
      <c r="B12" s="4">
        <f ca="1">1-POWER(10,AVERAGE('Mortality male'!AH10:AH14))</f>
        <v>7.1567541543965052E-2</v>
      </c>
      <c r="C12" s="4">
        <f ca="1">'Mortality male'!AZ12</f>
        <v>5.8424999929240491E-5</v>
      </c>
      <c r="D12" s="4">
        <f t="shared" si="0"/>
        <v>1.4999999999999999E-2</v>
      </c>
      <c r="E12">
        <v>0</v>
      </c>
    </row>
    <row r="13" spans="1:6" x14ac:dyDescent="0.2">
      <c r="A13" s="1">
        <v>10</v>
      </c>
      <c r="B13" s="4">
        <f ca="1">1-POWER(10,AVERAGE('Mortality male'!AH11:AH15))</f>
        <v>7.3225748652516742E-2</v>
      </c>
      <c r="C13" s="4">
        <f ca="1">'Mortality male'!AZ13</f>
        <v>7.3469491688716351E-5</v>
      </c>
      <c r="D13" s="4">
        <f t="shared" si="0"/>
        <v>1.4999999999999999E-2</v>
      </c>
      <c r="E13">
        <v>0</v>
      </c>
    </row>
    <row r="14" spans="1:6" x14ac:dyDescent="0.2">
      <c r="A14" s="1">
        <v>11</v>
      </c>
      <c r="B14" s="4">
        <f ca="1">1-POWER(10,AVERAGE('Mortality male'!AH12:AH16))</f>
        <v>5.9144981619187575E-2</v>
      </c>
      <c r="C14" s="4">
        <f ca="1">'Mortality male'!AZ14</f>
        <v>8.4472305983370491E-5</v>
      </c>
      <c r="D14" s="4">
        <f t="shared" si="0"/>
        <v>1.4999999999999999E-2</v>
      </c>
      <c r="E14">
        <v>0</v>
      </c>
    </row>
    <row r="15" spans="1:6" x14ac:dyDescent="0.2">
      <c r="A15" s="1">
        <v>12</v>
      </c>
      <c r="B15" s="4">
        <f ca="1">1-POWER(10,AVERAGE('Mortality male'!AH13:AH17))</f>
        <v>3.6183814215648757E-2</v>
      </c>
      <c r="C15" s="4">
        <f ca="1">'Mortality male'!AZ15</f>
        <v>9.5875059186485654E-5</v>
      </c>
      <c r="D15" s="4">
        <f t="shared" si="0"/>
        <v>1.4999999999999999E-2</v>
      </c>
      <c r="E15">
        <v>0</v>
      </c>
    </row>
    <row r="16" spans="1:6" x14ac:dyDescent="0.2">
      <c r="A16" s="1">
        <v>13</v>
      </c>
      <c r="B16" s="4">
        <f ca="1">1-POWER(10,AVERAGE('Mortality male'!AH14:AH18))</f>
        <v>1.2625703365137353E-2</v>
      </c>
      <c r="C16" s="4">
        <f ca="1">'Mortality male'!AZ16</f>
        <v>1.0033314784423344E-4</v>
      </c>
      <c r="D16" s="4">
        <f t="shared" si="0"/>
        <v>1.4999999999999999E-2</v>
      </c>
      <c r="E16">
        <v>0</v>
      </c>
    </row>
    <row r="17" spans="1:5" x14ac:dyDescent="0.2">
      <c r="A17" s="1">
        <v>14</v>
      </c>
      <c r="B17" s="4">
        <f ca="1">1-POWER(10,AVERAGE('Mortality male'!AH15:AH19))</f>
        <v>2.3942239043558966E-2</v>
      </c>
      <c r="C17" s="4">
        <f ca="1">'Mortality male'!AZ17</f>
        <v>1.2162070883205068E-4</v>
      </c>
      <c r="D17" s="4">
        <f t="shared" si="0"/>
        <v>1.4999999999999999E-2</v>
      </c>
      <c r="E17">
        <v>0</v>
      </c>
    </row>
    <row r="18" spans="1:5" x14ac:dyDescent="0.2">
      <c r="A18" s="1">
        <v>15</v>
      </c>
      <c r="B18" s="4">
        <f ca="1">1-POWER(10,AVERAGE('Mortality male'!AH16:AH20))</f>
        <v>1.440941379655547E-2</v>
      </c>
      <c r="C18" s="4">
        <f ca="1">'Mortality male'!AZ18</f>
        <v>1.6570954651548106E-4</v>
      </c>
      <c r="D18" s="4">
        <f t="shared" si="0"/>
        <v>1.4999999999999999E-2</v>
      </c>
      <c r="E18">
        <v>0</v>
      </c>
    </row>
    <row r="19" spans="1:5" x14ac:dyDescent="0.2">
      <c r="A19" s="1">
        <v>16</v>
      </c>
      <c r="B19" s="4">
        <f ca="1">1-POWER(10,AVERAGE('Mortality male'!AH17:AH21))</f>
        <v>1.3816567869279206E-2</v>
      </c>
      <c r="C19" s="4">
        <f ca="1">'Mortality male'!AZ19</f>
        <v>1.8733059222912277E-4</v>
      </c>
      <c r="D19" s="4">
        <f t="shared" si="0"/>
        <v>1.4999999999999999E-2</v>
      </c>
      <c r="E19">
        <v>0</v>
      </c>
    </row>
    <row r="20" spans="1:5" x14ac:dyDescent="0.2">
      <c r="A20" s="1">
        <v>17</v>
      </c>
      <c r="B20" s="4">
        <f ca="1">1-POWER(10,AVERAGE('Mortality male'!AH18:AH22))</f>
        <v>1.2087897471569908E-2</v>
      </c>
      <c r="C20" s="4">
        <f ca="1">'Mortality male'!AZ20</f>
        <v>2.6054428927349321E-4</v>
      </c>
      <c r="D20" s="4">
        <f t="shared" si="0"/>
        <v>1.4999999999999999E-2</v>
      </c>
      <c r="E20">
        <v>0</v>
      </c>
    </row>
    <row r="21" spans="1:5" x14ac:dyDescent="0.2">
      <c r="A21" s="1">
        <v>18</v>
      </c>
      <c r="B21" s="4">
        <f ca="1">1-POWER(10,AVERAGE('Mortality male'!AH19:AH23))</f>
        <v>2.1400117893288884E-2</v>
      </c>
      <c r="C21" s="4">
        <f ca="1">'Mortality male'!AZ21</f>
        <v>3.0691919191824823E-4</v>
      </c>
      <c r="D21" s="4">
        <f t="shared" si="0"/>
        <v>1.4999999999999999E-2</v>
      </c>
      <c r="E21">
        <v>0</v>
      </c>
    </row>
    <row r="22" spans="1:5" x14ac:dyDescent="0.2">
      <c r="A22" s="1">
        <v>19</v>
      </c>
      <c r="B22" s="4">
        <f ca="1">1-POWER(10,AVERAGE('Mortality male'!AH20:AH24))</f>
        <v>1.3391067682071101E-2</v>
      </c>
      <c r="C22" s="4">
        <f ca="1">'Mortality male'!AZ22</f>
        <v>3.5641438712857523E-4</v>
      </c>
      <c r="D22" s="4">
        <f t="shared" si="0"/>
        <v>1.4999999999999999E-2</v>
      </c>
      <c r="E22">
        <v>0</v>
      </c>
    </row>
    <row r="23" spans="1:5" x14ac:dyDescent="0.2">
      <c r="A23" s="1">
        <v>20</v>
      </c>
      <c r="B23" s="4">
        <f ca="1">1-POWER(10,AVERAGE('Mortality male'!AH21:AH25))</f>
        <v>1.5156811348453703E-2</v>
      </c>
      <c r="C23" s="4">
        <f ca="1">'Mortality male'!AZ23</f>
        <v>3.6811364685019422E-4</v>
      </c>
      <c r="D23" s="4">
        <f t="shared" si="0"/>
        <v>1.4999999999999999E-2</v>
      </c>
      <c r="E23">
        <v>0</v>
      </c>
    </row>
    <row r="24" spans="1:5" x14ac:dyDescent="0.2">
      <c r="A24" s="1">
        <v>21</v>
      </c>
      <c r="B24" s="4">
        <f ca="1">1-POWER(10,AVERAGE('Mortality male'!AH22:AH26))</f>
        <v>1.1149937144931399E-2</v>
      </c>
      <c r="C24" s="4">
        <f ca="1">'Mortality male'!AZ24</f>
        <v>3.6968977601601878E-4</v>
      </c>
      <c r="D24" s="4">
        <f t="shared" si="0"/>
        <v>1.4999999999999999E-2</v>
      </c>
      <c r="E24">
        <v>0</v>
      </c>
    </row>
    <row r="25" spans="1:5" x14ac:dyDescent="0.2">
      <c r="A25" s="1">
        <v>22</v>
      </c>
      <c r="B25" s="4">
        <f ca="1">1-POWER(10,AVERAGE('Mortality male'!AH23:AH27))</f>
        <v>1.4600616733352445E-2</v>
      </c>
      <c r="C25" s="4">
        <f ca="1">'Mortality male'!AZ25</f>
        <v>3.8825064867188452E-4</v>
      </c>
      <c r="D25" s="4">
        <f t="shared" si="0"/>
        <v>1.4999999999999999E-2</v>
      </c>
      <c r="E25">
        <v>0</v>
      </c>
    </row>
    <row r="26" spans="1:5" x14ac:dyDescent="0.2">
      <c r="A26" s="1">
        <v>23</v>
      </c>
      <c r="B26" s="4">
        <f ca="1">1-POWER(10,AVERAGE('Mortality male'!AH24:AH28))</f>
        <v>9.7825251052102713E-3</v>
      </c>
      <c r="C26" s="4">
        <f ca="1">'Mortality male'!AZ26</f>
        <v>3.8248788442671658E-4</v>
      </c>
      <c r="D26" s="4">
        <f t="shared" si="0"/>
        <v>1.4999999999999999E-2</v>
      </c>
      <c r="E26">
        <v>0</v>
      </c>
    </row>
    <row r="27" spans="1:5" x14ac:dyDescent="0.2">
      <c r="A27" s="1">
        <v>24</v>
      </c>
      <c r="B27" s="4">
        <f ca="1">1-POWER(10,AVERAGE('Mortality male'!AH25:AH29))</f>
        <v>7.5027050129053974E-3</v>
      </c>
      <c r="C27" s="4">
        <f ca="1">'Mortality male'!AZ27</f>
        <v>4.2091432560433699E-4</v>
      </c>
      <c r="D27" s="4">
        <f t="shared" si="0"/>
        <v>1.4999999999999999E-2</v>
      </c>
      <c r="E27">
        <v>0</v>
      </c>
    </row>
    <row r="28" spans="1:5" x14ac:dyDescent="0.2">
      <c r="A28" s="1">
        <v>25</v>
      </c>
      <c r="B28" s="4">
        <f ca="1">1-POWER(10,AVERAGE('Mortality male'!AH26:AH30))</f>
        <v>4.1204435484596402E-3</v>
      </c>
      <c r="C28" s="4">
        <f ca="1">'Mortality male'!AZ28</f>
        <v>4.1448613678300413E-4</v>
      </c>
      <c r="D28" s="4">
        <f t="shared" si="0"/>
        <v>1.4999999999999999E-2</v>
      </c>
      <c r="E28">
        <v>0</v>
      </c>
    </row>
    <row r="29" spans="1:5" x14ac:dyDescent="0.2">
      <c r="A29" s="1">
        <v>26</v>
      </c>
      <c r="B29" s="4">
        <f ca="1">1-POWER(10,AVERAGE('Mortality male'!AH27:AH31))</f>
        <v>-3.1733573600765119E-3</v>
      </c>
      <c r="C29" s="4">
        <f ca="1">'Mortality male'!AZ29</f>
        <v>4.5314022376973808E-4</v>
      </c>
      <c r="D29" s="4">
        <f t="shared" si="0"/>
        <v>1.4999999999999999E-2</v>
      </c>
      <c r="E29">
        <v>0</v>
      </c>
    </row>
    <row r="30" spans="1:5" x14ac:dyDescent="0.2">
      <c r="A30" s="1">
        <v>27</v>
      </c>
      <c r="B30" s="4">
        <f ca="1">1-POWER(10,AVERAGE('Mortality male'!AH28:AH32))</f>
        <v>2.6836736115570803E-3</v>
      </c>
      <c r="C30" s="4">
        <f ca="1">'Mortality male'!AZ30</f>
        <v>4.351550225989969E-4</v>
      </c>
      <c r="D30" s="4">
        <f t="shared" si="0"/>
        <v>1.4999999999999999E-2</v>
      </c>
      <c r="E30">
        <v>0</v>
      </c>
    </row>
    <row r="31" spans="1:5" x14ac:dyDescent="0.2">
      <c r="A31" s="1">
        <v>28</v>
      </c>
      <c r="B31" s="4">
        <f ca="1">1-POWER(10,AVERAGE('Mortality male'!AH29:AH33))</f>
        <v>1.2147266910922383E-4</v>
      </c>
      <c r="C31" s="4">
        <f ca="1">'Mortality male'!AZ31</f>
        <v>4.432135855829398E-4</v>
      </c>
      <c r="D31" s="4">
        <f t="shared" si="0"/>
        <v>1.4999999999999999E-2</v>
      </c>
      <c r="E31">
        <v>0</v>
      </c>
    </row>
    <row r="32" spans="1:5" x14ac:dyDescent="0.2">
      <c r="A32" s="1">
        <v>29</v>
      </c>
      <c r="B32" s="4">
        <f ca="1">1-POWER(10,AVERAGE('Mortality male'!AH30:AH34))</f>
        <v>-7.9207010663928656E-4</v>
      </c>
      <c r="C32" s="4">
        <f ca="1">'Mortality male'!AZ32</f>
        <v>4.8148844259920953E-4</v>
      </c>
      <c r="D32" s="4">
        <f t="shared" si="0"/>
        <v>1.4999999999999999E-2</v>
      </c>
      <c r="E32">
        <v>0</v>
      </c>
    </row>
    <row r="33" spans="1:5" x14ac:dyDescent="0.2">
      <c r="A33" s="1">
        <v>30</v>
      </c>
      <c r="B33" s="4">
        <f ca="1">1-POWER(10,AVERAGE('Mortality male'!AH31:AH35))</f>
        <v>2.9287114968417072E-3</v>
      </c>
      <c r="C33" s="4">
        <f ca="1">'Mortality male'!AZ33</f>
        <v>4.7213526572985776E-4</v>
      </c>
      <c r="D33" s="4">
        <f t="shared" si="0"/>
        <v>1.4999999999999999E-2</v>
      </c>
      <c r="E33">
        <v>0</v>
      </c>
    </row>
    <row r="34" spans="1:5" x14ac:dyDescent="0.2">
      <c r="A34" s="1">
        <v>31</v>
      </c>
      <c r="B34" s="4">
        <f ca="1">1-POWER(10,AVERAGE('Mortality male'!AH32:AH36))</f>
        <v>7.229102587055114E-3</v>
      </c>
      <c r="C34" s="4">
        <f ca="1">'Mortality male'!AZ34</f>
        <v>5.1703102795393153E-4</v>
      </c>
      <c r="D34" s="4">
        <f t="shared" si="0"/>
        <v>1.4999999999999999E-2</v>
      </c>
      <c r="E34">
        <v>0</v>
      </c>
    </row>
    <row r="35" spans="1:5" x14ac:dyDescent="0.2">
      <c r="A35" s="1">
        <v>32</v>
      </c>
      <c r="B35" s="4">
        <f ca="1">1-POWER(10,AVERAGE('Mortality male'!AH33:AH37))</f>
        <v>5.9139826706873233E-3</v>
      </c>
      <c r="C35" s="4">
        <f ca="1">'Mortality male'!AZ35</f>
        <v>5.4551774466572278E-4</v>
      </c>
      <c r="D35" s="4">
        <f t="shared" si="0"/>
        <v>1.4999999999999999E-2</v>
      </c>
      <c r="E35">
        <v>0</v>
      </c>
    </row>
    <row r="36" spans="1:5" x14ac:dyDescent="0.2">
      <c r="A36" s="1">
        <v>33</v>
      </c>
      <c r="B36" s="4">
        <f ca="1">1-POWER(10,AVERAGE('Mortality male'!AH34:AH38))</f>
        <v>7.6877988326714553E-3</v>
      </c>
      <c r="C36" s="4">
        <f ca="1">'Mortality male'!AZ36</f>
        <v>5.7667231914820751E-4</v>
      </c>
      <c r="D36" s="4">
        <f t="shared" si="0"/>
        <v>1.4999999999999999E-2</v>
      </c>
      <c r="E36">
        <v>0</v>
      </c>
    </row>
    <row r="37" spans="1:5" x14ac:dyDescent="0.2">
      <c r="A37" s="1">
        <v>34</v>
      </c>
      <c r="B37" s="4">
        <f ca="1">1-POWER(10,AVERAGE('Mortality male'!AH35:AH39))</f>
        <v>2.0766692952388643E-3</v>
      </c>
      <c r="C37" s="4">
        <f ca="1">'Mortality male'!AZ37</f>
        <v>5.760811842560941E-4</v>
      </c>
      <c r="D37" s="4">
        <f t="shared" si="0"/>
        <v>1.4999999999999999E-2</v>
      </c>
      <c r="E37">
        <v>0</v>
      </c>
    </row>
    <row r="38" spans="1:5" x14ac:dyDescent="0.2">
      <c r="A38" s="1">
        <v>35</v>
      </c>
      <c r="B38" s="4">
        <f ca="1">1-POWER(10,AVERAGE('Mortality male'!AH36:AH40))</f>
        <v>2.3055540423819743E-3</v>
      </c>
      <c r="C38" s="4">
        <f ca="1">'Mortality male'!AZ38</f>
        <v>6.9405326869010318E-4</v>
      </c>
      <c r="D38" s="4">
        <f t="shared" si="0"/>
        <v>1.4999999999999999E-2</v>
      </c>
      <c r="E38">
        <v>0</v>
      </c>
    </row>
    <row r="39" spans="1:5" x14ac:dyDescent="0.2">
      <c r="A39" s="1">
        <v>36</v>
      </c>
      <c r="B39" s="4">
        <f ca="1">1-POWER(10,AVERAGE('Mortality male'!AH37:AH41))</f>
        <v>2.9291443384963367E-3</v>
      </c>
      <c r="C39" s="4">
        <f ca="1">'Mortality male'!AZ39</f>
        <v>6.4401949640707464E-4</v>
      </c>
      <c r="D39" s="4">
        <f t="shared" si="0"/>
        <v>1.4999999999999999E-2</v>
      </c>
      <c r="E39">
        <v>0</v>
      </c>
    </row>
    <row r="40" spans="1:5" x14ac:dyDescent="0.2">
      <c r="A40" s="1">
        <v>37</v>
      </c>
      <c r="B40" s="4">
        <f ca="1">1-POWER(10,AVERAGE('Mortality male'!AH38:AH42))</f>
        <v>1.5899771274643371E-3</v>
      </c>
      <c r="C40" s="4">
        <f ca="1">'Mortality male'!AZ40</f>
        <v>7.2898213235611986E-4</v>
      </c>
      <c r="D40" s="4">
        <f t="shared" si="0"/>
        <v>1.4999999999999999E-2</v>
      </c>
      <c r="E40">
        <v>0</v>
      </c>
    </row>
    <row r="41" spans="1:5" x14ac:dyDescent="0.2">
      <c r="A41" s="1">
        <v>38</v>
      </c>
      <c r="B41" s="4">
        <f ca="1">1-POWER(10,AVERAGE('Mortality male'!AH39:AH43))</f>
        <v>9.4827283232880033E-3</v>
      </c>
      <c r="C41" s="4">
        <f ca="1">'Mortality male'!AZ41</f>
        <v>7.9606723439289769E-4</v>
      </c>
      <c r="D41" s="4">
        <f t="shared" si="0"/>
        <v>1.4999999999999999E-2</v>
      </c>
      <c r="E41">
        <v>0</v>
      </c>
    </row>
    <row r="42" spans="1:5" x14ac:dyDescent="0.2">
      <c r="A42" s="1">
        <v>39</v>
      </c>
      <c r="B42" s="4">
        <f ca="1">1-POWER(10,AVERAGE('Mortality male'!AH40:AH44))</f>
        <v>1.6516367661432829E-2</v>
      </c>
      <c r="C42" s="4">
        <f ca="1">'Mortality male'!AZ42</f>
        <v>8.3400139863127937E-4</v>
      </c>
      <c r="D42" s="4">
        <f t="shared" si="0"/>
        <v>1.4999999999999999E-2</v>
      </c>
      <c r="E42">
        <v>0</v>
      </c>
    </row>
    <row r="43" spans="1:5" x14ac:dyDescent="0.2">
      <c r="A43" s="1">
        <v>40</v>
      </c>
      <c r="B43" s="4">
        <f ca="1">1-POWER(10,AVERAGE('Mortality male'!AH41:AH45))</f>
        <v>1.5911776323376592E-2</v>
      </c>
      <c r="C43" s="4">
        <f ca="1">'Mortality male'!AZ43</f>
        <v>9.1423122187061514E-4</v>
      </c>
      <c r="D43" s="4">
        <f t="shared" si="0"/>
        <v>1.4999999999999999E-2</v>
      </c>
      <c r="E43">
        <v>0</v>
      </c>
    </row>
    <row r="44" spans="1:5" x14ac:dyDescent="0.2">
      <c r="A44" s="1">
        <v>41</v>
      </c>
      <c r="B44" s="4">
        <f ca="1">1-POWER(10,AVERAGE('Mortality male'!AH42:AH46))</f>
        <v>1.3661459087597527E-2</v>
      </c>
      <c r="C44" s="4">
        <f ca="1">'Mortality male'!AZ44</f>
        <v>1.0348620738907348E-3</v>
      </c>
      <c r="D44" s="4">
        <f t="shared" si="0"/>
        <v>1.4999999999999999E-2</v>
      </c>
      <c r="E44">
        <v>0</v>
      </c>
    </row>
    <row r="45" spans="1:5" x14ac:dyDescent="0.2">
      <c r="A45" s="1">
        <v>42</v>
      </c>
      <c r="B45" s="4">
        <f ca="1">1-POWER(10,AVERAGE('Mortality male'!AH43:AH47))</f>
        <v>9.4843197051184269E-3</v>
      </c>
      <c r="C45" s="4">
        <f ca="1">'Mortality male'!AZ45</f>
        <v>1.1231986912285771E-3</v>
      </c>
      <c r="D45" s="4">
        <f t="shared" si="0"/>
        <v>1.4999999999999999E-2</v>
      </c>
      <c r="E45">
        <v>0</v>
      </c>
    </row>
    <row r="46" spans="1:5" x14ac:dyDescent="0.2">
      <c r="A46" s="1">
        <v>43</v>
      </c>
      <c r="B46" s="4">
        <f ca="1">1-POWER(10,AVERAGE('Mortality male'!AH44:AH48))</f>
        <v>5.2617213837192756E-3</v>
      </c>
      <c r="C46" s="4">
        <f ca="1">'Mortality male'!AZ46</f>
        <v>1.2546791910699312E-3</v>
      </c>
      <c r="D46" s="4">
        <f t="shared" si="0"/>
        <v>1.4999999999999999E-2</v>
      </c>
      <c r="E46">
        <v>0</v>
      </c>
    </row>
    <row r="47" spans="1:5" x14ac:dyDescent="0.2">
      <c r="A47" s="1">
        <v>44</v>
      </c>
      <c r="B47" s="4">
        <f ca="1">1-POWER(10,AVERAGE('Mortality male'!AH45:AH49))</f>
        <v>5.6900961639627656E-3</v>
      </c>
      <c r="C47" s="4">
        <f ca="1">'Mortality male'!AZ47</f>
        <v>1.3634946601133111E-3</v>
      </c>
      <c r="D47" s="4">
        <f t="shared" si="0"/>
        <v>1.4999999999999999E-2</v>
      </c>
      <c r="E47">
        <v>0</v>
      </c>
    </row>
    <row r="48" spans="1:5" x14ac:dyDescent="0.2">
      <c r="A48" s="1">
        <v>45</v>
      </c>
      <c r="B48" s="4">
        <f ca="1">1-POWER(10,AVERAGE('Mortality male'!AH46:AH50))</f>
        <v>8.4134680382190741E-3</v>
      </c>
      <c r="C48" s="4">
        <f ca="1">'Mortality male'!AZ48</f>
        <v>1.435575875150359E-3</v>
      </c>
      <c r="D48" s="4">
        <f t="shared" si="0"/>
        <v>1.4999999999999999E-2</v>
      </c>
      <c r="E48">
        <v>0</v>
      </c>
    </row>
    <row r="49" spans="1:5" x14ac:dyDescent="0.2">
      <c r="A49" s="1">
        <v>46</v>
      </c>
      <c r="B49" s="4">
        <f ca="1">1-POWER(10,AVERAGE('Mortality male'!AH47:AH51))</f>
        <v>1.3461560928000993E-2</v>
      </c>
      <c r="C49" s="4">
        <f ca="1">'Mortality male'!AZ49</f>
        <v>1.6455907552170486E-3</v>
      </c>
      <c r="D49" s="4">
        <f t="shared" si="0"/>
        <v>1.4999999999999999E-2</v>
      </c>
      <c r="E49">
        <v>0</v>
      </c>
    </row>
    <row r="50" spans="1:5" x14ac:dyDescent="0.2">
      <c r="A50" s="1">
        <v>47</v>
      </c>
      <c r="B50" s="4">
        <f ca="1">1-POWER(10,AVERAGE('Mortality male'!AH48:AH52))</f>
        <v>1.7650389693493751E-2</v>
      </c>
      <c r="C50" s="4">
        <f ca="1">'Mortality male'!AZ50</f>
        <v>1.8475150145013197E-3</v>
      </c>
      <c r="D50" s="4">
        <f t="shared" si="0"/>
        <v>1.4999999999999999E-2</v>
      </c>
      <c r="E50">
        <v>0</v>
      </c>
    </row>
    <row r="51" spans="1:5" x14ac:dyDescent="0.2">
      <c r="A51" s="1">
        <v>48</v>
      </c>
      <c r="B51" s="4">
        <f ca="1">1-POWER(10,AVERAGE('Mortality male'!AH49:AH53))</f>
        <v>2.2641772764749324E-2</v>
      </c>
      <c r="C51" s="4">
        <f ca="1">'Mortality male'!AZ51</f>
        <v>2.0502325148215252E-3</v>
      </c>
      <c r="D51" s="4">
        <f t="shared" si="0"/>
        <v>1.4999999999999999E-2</v>
      </c>
      <c r="E51">
        <v>0</v>
      </c>
    </row>
    <row r="52" spans="1:5" x14ac:dyDescent="0.2">
      <c r="A52" s="1">
        <v>49</v>
      </c>
      <c r="B52" s="4">
        <f ca="1">1-POWER(10,AVERAGE('Mortality male'!AH50:AH54))</f>
        <v>2.2870289914398212E-2</v>
      </c>
      <c r="C52" s="4">
        <f ca="1">'Mortality male'!AZ52</f>
        <v>2.2400606240968635E-3</v>
      </c>
      <c r="D52" s="4">
        <f t="shared" si="0"/>
        <v>1.4999999999999999E-2</v>
      </c>
      <c r="E52">
        <v>0</v>
      </c>
    </row>
    <row r="53" spans="1:5" x14ac:dyDescent="0.2">
      <c r="A53" s="2">
        <v>50</v>
      </c>
      <c r="B53" s="4">
        <f ca="1">1-POWER(10,AVERAGE('Mortality male'!AH51:AH55))</f>
        <v>2.5212300615711447E-2</v>
      </c>
      <c r="C53" s="4">
        <f ca="1">'Mortality male'!AZ53</f>
        <v>2.5129109340376421E-3</v>
      </c>
      <c r="D53" s="4">
        <f t="shared" si="0"/>
        <v>1.4999999999999999E-2</v>
      </c>
      <c r="E53">
        <v>0</v>
      </c>
    </row>
    <row r="54" spans="1:5" x14ac:dyDescent="0.2">
      <c r="A54" s="1">
        <v>51</v>
      </c>
      <c r="B54" s="4">
        <f ca="1">1-POWER(10,AVERAGE('Mortality male'!AH52:AH56))</f>
        <v>2.3960782060675867E-2</v>
      </c>
      <c r="C54" s="4">
        <f ca="1">'Mortality male'!AZ54</f>
        <v>2.7861218932102643E-3</v>
      </c>
      <c r="D54" s="4">
        <f t="shared" si="0"/>
        <v>1.4999999999999999E-2</v>
      </c>
      <c r="E54">
        <v>0</v>
      </c>
    </row>
    <row r="55" spans="1:5" x14ac:dyDescent="0.2">
      <c r="A55" s="1">
        <v>52</v>
      </c>
      <c r="B55" s="4">
        <f ca="1">1-POWER(10,AVERAGE('Mortality male'!AH53:AH57))</f>
        <v>2.4639293590356215E-2</v>
      </c>
      <c r="C55" s="4">
        <f ca="1">'Mortality male'!AZ55</f>
        <v>3.0712756175779207E-3</v>
      </c>
      <c r="D55" s="4">
        <f t="shared" si="0"/>
        <v>1.4999999999999999E-2</v>
      </c>
      <c r="E55">
        <v>0</v>
      </c>
    </row>
    <row r="56" spans="1:5" x14ac:dyDescent="0.2">
      <c r="A56" s="1">
        <v>53</v>
      </c>
      <c r="B56" s="4">
        <f ca="1">1-POWER(10,AVERAGE('Mortality male'!AH54:AH58))</f>
        <v>2.3241123318064494E-2</v>
      </c>
      <c r="C56" s="4">
        <f ca="1">'Mortality male'!AZ56</f>
        <v>3.4663858280060914E-3</v>
      </c>
      <c r="D56" s="4">
        <f t="shared" si="0"/>
        <v>1.4999999999999999E-2</v>
      </c>
      <c r="E56">
        <v>0</v>
      </c>
    </row>
    <row r="57" spans="1:5" x14ac:dyDescent="0.2">
      <c r="A57" s="1">
        <v>54</v>
      </c>
      <c r="B57" s="4">
        <f ca="1">1-POWER(10,AVERAGE('Mortality male'!AH55:AH59))</f>
        <v>2.5419779648599095E-2</v>
      </c>
      <c r="C57" s="4">
        <f ca="1">'Mortality male'!AZ57</f>
        <v>3.9229887665652068E-3</v>
      </c>
      <c r="D57" s="4">
        <f t="shared" si="0"/>
        <v>1.4999999999999999E-2</v>
      </c>
      <c r="E57">
        <v>0</v>
      </c>
    </row>
    <row r="58" spans="1:5" x14ac:dyDescent="0.2">
      <c r="A58" s="1">
        <v>55</v>
      </c>
      <c r="B58" s="4">
        <f ca="1">1-POWER(10,AVERAGE('Mortality male'!AH56:AH60))</f>
        <v>2.4845695913304544E-2</v>
      </c>
      <c r="C58" s="4">
        <f ca="1">'Mortality male'!AZ58</f>
        <v>4.2848037221573524E-3</v>
      </c>
      <c r="D58" s="4">
        <f t="shared" si="0"/>
        <v>1.4999999999999999E-2</v>
      </c>
      <c r="E58">
        <v>0</v>
      </c>
    </row>
    <row r="59" spans="1:5" x14ac:dyDescent="0.2">
      <c r="A59" s="1">
        <v>56</v>
      </c>
      <c r="B59" s="4">
        <f ca="1">1-POWER(10,AVERAGE('Mortality male'!AH57:AH61))</f>
        <v>2.5450303957927689E-2</v>
      </c>
      <c r="C59" s="4">
        <f ca="1">'Mortality male'!AZ59</f>
        <v>4.7198237236776184E-3</v>
      </c>
      <c r="D59" s="4">
        <f t="shared" si="0"/>
        <v>1.4999999999999999E-2</v>
      </c>
      <c r="E59">
        <v>0</v>
      </c>
    </row>
    <row r="60" spans="1:5" x14ac:dyDescent="0.2">
      <c r="A60" s="1">
        <v>57</v>
      </c>
      <c r="B60" s="4">
        <f ca="1">1-POWER(10,AVERAGE('Mortality male'!AH58:AH62))</f>
        <v>2.448374238737816E-2</v>
      </c>
      <c r="C60" s="4">
        <f ca="1">'Mortality male'!AZ60</f>
        <v>5.3558744519334438E-3</v>
      </c>
      <c r="D60" s="4">
        <f t="shared" si="0"/>
        <v>1.4999999999999999E-2</v>
      </c>
      <c r="E60">
        <v>0</v>
      </c>
    </row>
    <row r="61" spans="1:5" x14ac:dyDescent="0.2">
      <c r="A61" s="1">
        <v>58</v>
      </c>
      <c r="B61" s="4">
        <f ca="1">1-POWER(10,AVERAGE('Mortality male'!AH59:AH63))</f>
        <v>2.2361971325457586E-2</v>
      </c>
      <c r="C61" s="4">
        <f ca="1">'Mortality male'!AZ61</f>
        <v>5.8564259788456046E-3</v>
      </c>
      <c r="D61" s="4">
        <f t="shared" si="0"/>
        <v>1.4999999999999999E-2</v>
      </c>
      <c r="E61">
        <v>0</v>
      </c>
    </row>
    <row r="62" spans="1:5" x14ac:dyDescent="0.2">
      <c r="A62" s="1">
        <v>59</v>
      </c>
      <c r="B62" s="4">
        <f ca="1">1-POWER(10,AVERAGE('Mortality male'!AH60:AH64))</f>
        <v>1.8776783386640017E-2</v>
      </c>
      <c r="C62" s="4">
        <f ca="1">'Mortality male'!AZ62</f>
        <v>6.5732324508976613E-3</v>
      </c>
      <c r="D62" s="4">
        <f t="shared" si="0"/>
        <v>1.4999999999999999E-2</v>
      </c>
      <c r="E62">
        <v>0</v>
      </c>
    </row>
    <row r="63" spans="1:5" x14ac:dyDescent="0.2">
      <c r="A63" s="1">
        <v>60</v>
      </c>
      <c r="B63" s="4">
        <f ca="1">1-POWER(10,AVERAGE('Mortality male'!AH61:AH65))</f>
        <v>1.6385517355622325E-2</v>
      </c>
      <c r="C63" s="4">
        <f ca="1">'Mortality male'!AZ63</f>
        <v>7.2284425475387182E-3</v>
      </c>
      <c r="D63" s="4">
        <f t="shared" si="0"/>
        <v>1.4999999999999999E-2</v>
      </c>
      <c r="E63">
        <v>0</v>
      </c>
    </row>
    <row r="64" spans="1:5" x14ac:dyDescent="0.2">
      <c r="A64" s="1">
        <v>61</v>
      </c>
      <c r="B64" s="4">
        <f ca="1">1-POWER(10,AVERAGE('Mortality male'!AH62:AH66))</f>
        <v>1.6042511980381535E-2</v>
      </c>
      <c r="C64" s="4">
        <f ca="1">'Mortality male'!AZ64</f>
        <v>7.8228926472539342E-3</v>
      </c>
      <c r="D64" s="4">
        <f t="shared" ref="D59:D94" ca="1" si="1">AVERAGE(B63:B65)</f>
        <v>1.5738310887243239E-2</v>
      </c>
      <c r="E64">
        <v>0</v>
      </c>
    </row>
    <row r="65" spans="1:5" x14ac:dyDescent="0.2">
      <c r="A65" s="1">
        <v>62</v>
      </c>
      <c r="B65" s="4">
        <f ca="1">1-POWER(10,AVERAGE('Mortality male'!AH63:AH67))</f>
        <v>1.4786903325725853E-2</v>
      </c>
      <c r="C65" s="4">
        <f ca="1">'Mortality male'!AZ65</f>
        <v>8.7088146506893345E-3</v>
      </c>
      <c r="D65" s="4">
        <f t="shared" ca="1" si="1"/>
        <v>1.5569981294284663E-2</v>
      </c>
      <c r="E65">
        <v>0</v>
      </c>
    </row>
    <row r="66" spans="1:5" x14ac:dyDescent="0.2">
      <c r="A66" s="1">
        <v>63</v>
      </c>
      <c r="B66" s="4">
        <f ca="1">1-POWER(10,AVERAGE('Mortality male'!AH64:AH68))</f>
        <v>1.58805285767466E-2</v>
      </c>
      <c r="C66" s="4">
        <f ca="1">'Mortality male'!AZ66</f>
        <v>9.6599747321747982E-3</v>
      </c>
      <c r="D66" s="4">
        <f t="shared" ca="1" si="1"/>
        <v>1.6204905212421055E-2</v>
      </c>
      <c r="E66">
        <v>0</v>
      </c>
    </row>
    <row r="67" spans="1:5" x14ac:dyDescent="0.2">
      <c r="A67" s="1">
        <v>64</v>
      </c>
      <c r="B67" s="4">
        <f ca="1">1-POWER(10,AVERAGE('Mortality male'!AH65:AH69))</f>
        <v>1.7947283734790709E-2</v>
      </c>
      <c r="C67" s="4">
        <f ca="1">'Mortality male'!AZ67</f>
        <v>1.0569586878600143E-2</v>
      </c>
      <c r="D67" s="4">
        <f t="shared" ca="1" si="1"/>
        <v>1.7772974241377099E-2</v>
      </c>
      <c r="E67">
        <v>0</v>
      </c>
    </row>
    <row r="68" spans="1:5" x14ac:dyDescent="0.2">
      <c r="A68" s="1">
        <v>65</v>
      </c>
      <c r="B68" s="4">
        <f ca="1">1-POWER(10,AVERAGE('Mortality male'!AH66:AH70))</f>
        <v>1.9491110412593993E-2</v>
      </c>
      <c r="C68" s="4">
        <f ca="1">'Mortality male'!AZ68</f>
        <v>1.1770104664115939E-2</v>
      </c>
      <c r="D68" s="4">
        <f t="shared" ca="1" si="1"/>
        <v>1.9019491865918003E-2</v>
      </c>
      <c r="E68">
        <v>0</v>
      </c>
    </row>
    <row r="69" spans="1:5" x14ac:dyDescent="0.2">
      <c r="A69" s="1">
        <v>66</v>
      </c>
      <c r="B69" s="4">
        <f ca="1">1-POWER(10,AVERAGE('Mortality male'!AH67:AH71))</f>
        <v>1.9620081450369309E-2</v>
      </c>
      <c r="C69" s="4">
        <f ca="1">'Mortality male'!AZ69</f>
        <v>1.2966532534525238E-2</v>
      </c>
      <c r="D69" s="4">
        <f t="shared" ca="1" si="1"/>
        <v>2.0003638782490007E-2</v>
      </c>
      <c r="E69">
        <v>0</v>
      </c>
    </row>
    <row r="70" spans="1:5" x14ac:dyDescent="0.2">
      <c r="A70" s="1">
        <v>67</v>
      </c>
      <c r="B70" s="4">
        <f ca="1">1-POWER(10,AVERAGE('Mortality male'!AH68:AH72))</f>
        <v>2.0899724484506721E-2</v>
      </c>
      <c r="C70" s="4">
        <f ca="1">'Mortality male'!AZ70</f>
        <v>1.4046841486478039E-2</v>
      </c>
      <c r="D70" s="4">
        <f t="shared" ca="1" si="1"/>
        <v>2.0475857582230399E-2</v>
      </c>
      <c r="E70">
        <v>0</v>
      </c>
    </row>
    <row r="71" spans="1:5" x14ac:dyDescent="0.2">
      <c r="A71" s="1">
        <v>68</v>
      </c>
      <c r="B71" s="4">
        <f ca="1">1-POWER(10,AVERAGE('Mortality male'!AH69:AH73))</f>
        <v>2.0907766811815165E-2</v>
      </c>
      <c r="C71" s="4">
        <f ca="1">'Mortality male'!AZ71</f>
        <v>1.5588449131981806E-2</v>
      </c>
      <c r="D71" s="4">
        <f t="shared" ca="1" si="1"/>
        <v>2.0733640233469686E-2</v>
      </c>
      <c r="E71">
        <v>0</v>
      </c>
    </row>
    <row r="72" spans="1:5" x14ac:dyDescent="0.2">
      <c r="A72" s="1">
        <v>69</v>
      </c>
      <c r="B72" s="4">
        <f ca="1">1-POWER(10,AVERAGE('Mortality male'!AH70:AH74))</f>
        <v>2.0393429404087171E-2</v>
      </c>
      <c r="C72" s="4">
        <f ca="1">'Mortality male'!AZ72</f>
        <v>1.7366982553395534E-2</v>
      </c>
      <c r="D72" s="4">
        <f t="shared" ca="1" si="1"/>
        <v>2.0313430442894909E-2</v>
      </c>
      <c r="E72">
        <v>0</v>
      </c>
    </row>
    <row r="73" spans="1:5" x14ac:dyDescent="0.2">
      <c r="A73" s="1">
        <v>70</v>
      </c>
      <c r="B73" s="4">
        <f ca="1">1-POWER(10,AVERAGE('Mortality male'!AH71:AH75))</f>
        <v>1.963909511278239E-2</v>
      </c>
      <c r="C73" s="4">
        <f ca="1">'Mortality male'!AZ73</f>
        <v>1.9050309107910352E-2</v>
      </c>
      <c r="D73" s="4">
        <f t="shared" ca="1" si="1"/>
        <v>1.998251174244714E-2</v>
      </c>
      <c r="E73">
        <v>0</v>
      </c>
    </row>
    <row r="74" spans="1:5" x14ac:dyDescent="0.2">
      <c r="A74" s="1">
        <v>71</v>
      </c>
      <c r="B74" s="4">
        <f ca="1">1-POWER(10,AVERAGE('Mortality male'!AH72:AH76))</f>
        <v>1.9915010710471859E-2</v>
      </c>
      <c r="C74" s="4">
        <f ca="1">'Mortality male'!AZ74</f>
        <v>2.1123090697599874E-2</v>
      </c>
      <c r="D74" s="4">
        <f t="shared" ca="1" si="1"/>
        <v>1.9404668519415285E-2</v>
      </c>
      <c r="E74">
        <v>0</v>
      </c>
    </row>
    <row r="75" spans="1:5" x14ac:dyDescent="0.2">
      <c r="A75" s="1">
        <v>72</v>
      </c>
      <c r="B75" s="4">
        <f ca="1">1-POWER(10,AVERAGE('Mortality male'!AH73:AH77))</f>
        <v>1.8659899734991603E-2</v>
      </c>
      <c r="C75" s="4">
        <f ca="1">'Mortality male'!AZ75</f>
        <v>2.3290523926781836E-2</v>
      </c>
      <c r="D75" s="4">
        <f t="shared" ca="1" si="1"/>
        <v>1.9264511216040742E-2</v>
      </c>
      <c r="E75">
        <v>0</v>
      </c>
    </row>
    <row r="76" spans="1:5" x14ac:dyDescent="0.2">
      <c r="A76" s="1">
        <v>73</v>
      </c>
      <c r="B76" s="4">
        <f ca="1">1-POWER(10,AVERAGE('Mortality male'!AH74:AH78))</f>
        <v>1.9218623202658769E-2</v>
      </c>
      <c r="C76" s="4">
        <f ca="1">'Mortality male'!AZ76</f>
        <v>2.5922803141301173E-2</v>
      </c>
      <c r="D76" s="4">
        <f ca="1">AVERAGE(B75:B77)</f>
        <v>1.9461081830818922E-2</v>
      </c>
      <c r="E76">
        <v>0</v>
      </c>
    </row>
    <row r="77" spans="1:5" x14ac:dyDescent="0.2">
      <c r="A77" s="1">
        <v>74</v>
      </c>
      <c r="B77" s="4">
        <f ca="1">1-POWER(10,AVERAGE('Mortality male'!AH75:AH79))</f>
        <v>2.0504722554806398E-2</v>
      </c>
      <c r="C77" s="4">
        <f ca="1">'Mortality male'!AZ77</f>
        <v>2.9015798931800882E-2</v>
      </c>
      <c r="D77" s="4">
        <f t="shared" ca="1" si="1"/>
        <v>2.0710662344145685E-2</v>
      </c>
      <c r="E77">
        <v>0</v>
      </c>
    </row>
    <row r="78" spans="1:5" x14ac:dyDescent="0.2">
      <c r="A78" s="1">
        <v>75</v>
      </c>
      <c r="B78" s="4">
        <f ca="1">1-POWER(10,AVERAGE('Mortality male'!AH76:AH80))</f>
        <v>2.2408641274971886E-2</v>
      </c>
      <c r="C78" s="4">
        <f ca="1">'Mortality male'!AZ78</f>
        <v>3.2376153895509477E-2</v>
      </c>
      <c r="D78" s="4">
        <f t="shared" ca="1" si="1"/>
        <v>2.2221510857489617E-2</v>
      </c>
      <c r="E78">
        <v>0</v>
      </c>
    </row>
    <row r="79" spans="1:5" x14ac:dyDescent="0.2">
      <c r="A79" s="1">
        <v>76</v>
      </c>
      <c r="B79" s="4">
        <f ca="1">1-POWER(10,AVERAGE('Mortality male'!AH77:AH81))</f>
        <v>2.3751168742690565E-2</v>
      </c>
      <c r="C79" s="4">
        <f ca="1">'Mortality male'!AZ79</f>
        <v>3.5952042037001385E-2</v>
      </c>
      <c r="D79" s="4">
        <f t="shared" ca="1" si="1"/>
        <v>2.3846101672474435E-2</v>
      </c>
      <c r="E79">
        <v>0</v>
      </c>
    </row>
    <row r="80" spans="1:5" x14ac:dyDescent="0.2">
      <c r="A80" s="1">
        <v>77</v>
      </c>
      <c r="B80" s="4">
        <f ca="1">1-POWER(10,AVERAGE('Mortality male'!AH78:AH82))</f>
        <v>2.5378494999760859E-2</v>
      </c>
      <c r="C80" s="4">
        <f ca="1">'Mortality male'!AZ80</f>
        <v>4.0077297953559604E-2</v>
      </c>
      <c r="D80" s="4">
        <f t="shared" ca="1" si="1"/>
        <v>2.480541425139134E-2</v>
      </c>
      <c r="E80">
        <v>0</v>
      </c>
    </row>
    <row r="81" spans="1:5" x14ac:dyDescent="0.2">
      <c r="A81" s="1">
        <v>78</v>
      </c>
      <c r="B81" s="4">
        <f ca="1">1-POWER(10,AVERAGE('Mortality male'!AH79:AH83))</f>
        <v>2.5286579011722599E-2</v>
      </c>
      <c r="C81" s="4">
        <f ca="1">'Mortality male'!AZ81</f>
        <v>4.5348215152966248E-2</v>
      </c>
      <c r="D81" s="4">
        <f t="shared" ca="1" si="1"/>
        <v>2.5079864869059516E-2</v>
      </c>
      <c r="E81">
        <v>0</v>
      </c>
    </row>
    <row r="82" spans="1:5" x14ac:dyDescent="0.2">
      <c r="A82" s="1">
        <v>79</v>
      </c>
      <c r="B82" s="4">
        <f ca="1">1-POWER(10,AVERAGE('Mortality male'!AH80:AH84))</f>
        <v>2.4574520595695093E-2</v>
      </c>
      <c r="C82" s="4">
        <f ca="1">'Mortality male'!AZ82</f>
        <v>5.1590510468329485E-2</v>
      </c>
      <c r="D82" s="4">
        <f t="shared" ca="1" si="1"/>
        <v>2.43825023236236E-2</v>
      </c>
      <c r="E82">
        <v>0</v>
      </c>
    </row>
    <row r="83" spans="1:5" x14ac:dyDescent="0.2">
      <c r="A83" s="1">
        <v>80</v>
      </c>
      <c r="B83" s="4">
        <f ca="1">1-POWER(10,AVERAGE('Mortality male'!AH81:AH85))</f>
        <v>2.328640736345311E-2</v>
      </c>
      <c r="C83" s="4">
        <f ca="1">'Mortality male'!AZ83</f>
        <v>5.8796745688080021E-2</v>
      </c>
      <c r="D83" s="4">
        <f t="shared" ca="1" si="1"/>
        <v>2.283976166694664E-2</v>
      </c>
      <c r="E83">
        <v>0</v>
      </c>
    </row>
    <row r="84" spans="1:5" x14ac:dyDescent="0.2">
      <c r="A84" s="1">
        <v>81</v>
      </c>
      <c r="B84" s="4">
        <f ca="1">1-POWER(10,AVERAGE('Mortality male'!AH82:AH86))</f>
        <v>2.0658357041691722E-2</v>
      </c>
      <c r="C84" s="4">
        <f ca="1">'Mortality male'!AZ84</f>
        <v>6.5926127481129651E-2</v>
      </c>
      <c r="D84" s="4">
        <f t="shared" ca="1" si="1"/>
        <v>2.1022539348898122E-2</v>
      </c>
      <c r="E84">
        <v>0</v>
      </c>
    </row>
    <row r="85" spans="1:5" x14ac:dyDescent="0.2">
      <c r="A85" s="1">
        <v>82</v>
      </c>
      <c r="B85" s="4">
        <f ca="1">1-POWER(10,AVERAGE('Mortality male'!AH83:AH87))</f>
        <v>1.9122853641549531E-2</v>
      </c>
      <c r="C85" s="4">
        <f ca="1">'Mortality male'!AZ85</f>
        <v>7.419637156705311E-2</v>
      </c>
      <c r="D85" s="4">
        <f t="shared" ca="1" si="1"/>
        <v>1.8531919644633115E-2</v>
      </c>
      <c r="E85">
        <v>0</v>
      </c>
    </row>
    <row r="86" spans="1:5" x14ac:dyDescent="0.2">
      <c r="A86" s="1">
        <v>83</v>
      </c>
      <c r="B86" s="4">
        <f ca="1">1-POWER(10,AVERAGE('Mortality male'!AH84:AH88))</f>
        <v>1.5814548250658089E-2</v>
      </c>
      <c r="C86" s="4">
        <f ca="1">'Mortality male'!AZ86</f>
        <v>8.2703081478213938E-2</v>
      </c>
      <c r="D86" s="4">
        <f t="shared" ca="1" si="1"/>
        <v>1.6134843616891621E-2</v>
      </c>
      <c r="E86">
        <v>0</v>
      </c>
    </row>
    <row r="87" spans="1:5" x14ac:dyDescent="0.2">
      <c r="A87" s="1">
        <v>84</v>
      </c>
      <c r="B87" s="4">
        <f ca="1">1-POWER(10,AVERAGE('Mortality male'!AH85:AH89))</f>
        <v>1.3467128958467245E-2</v>
      </c>
      <c r="C87" s="4">
        <f ca="1">'Mortality male'!AZ87</f>
        <v>9.364927815778544E-2</v>
      </c>
      <c r="D87" s="4">
        <f t="shared" ca="1" si="1"/>
        <v>1.3255579742447843E-2</v>
      </c>
      <c r="E87">
        <v>0</v>
      </c>
    </row>
    <row r="88" spans="1:5" x14ac:dyDescent="0.2">
      <c r="A88" s="1">
        <v>85</v>
      </c>
      <c r="B88" s="4">
        <f ca="1">1-POWER(10,AVERAGE('Mortality male'!AH86:AH90))</f>
        <v>1.0485062018218194E-2</v>
      </c>
      <c r="C88" s="4">
        <f ca="1">'Mortality male'!AZ88</f>
        <v>0.10700714773174756</v>
      </c>
      <c r="D88" s="4">
        <f t="shared" ca="1" si="1"/>
        <v>1.0746031628930175E-2</v>
      </c>
      <c r="E88">
        <v>0</v>
      </c>
    </row>
    <row r="89" spans="1:5" x14ac:dyDescent="0.2">
      <c r="A89" s="1">
        <v>86</v>
      </c>
      <c r="B89" s="4">
        <f ca="1">1-POWER(10,AVERAGE('Mortality male'!AH87:AH91))</f>
        <v>8.2859039101050858E-3</v>
      </c>
      <c r="C89" s="4">
        <f ca="1">'Mortality male'!AZ89</f>
        <v>0.11776144564553656</v>
      </c>
      <c r="D89" s="4">
        <f t="shared" ca="1" si="1"/>
        <v>8.0904118767905677E-3</v>
      </c>
      <c r="E89">
        <v>0</v>
      </c>
    </row>
    <row r="90" spans="1:5" x14ac:dyDescent="0.2">
      <c r="A90" s="1">
        <v>87</v>
      </c>
      <c r="B90" s="4">
        <f ca="1">1-POWER(10,AVERAGE('Mortality male'!AH88:AH92))</f>
        <v>5.5002697020484215E-3</v>
      </c>
      <c r="C90" s="4">
        <f ca="1">'Mortality male'!AZ90</f>
        <v>0.13289000165662354</v>
      </c>
      <c r="D90" s="4">
        <f t="shared" ca="1" si="1"/>
        <v>6.3005212191758657E-3</v>
      </c>
      <c r="E90">
        <v>0</v>
      </c>
    </row>
    <row r="91" spans="1:5" x14ac:dyDescent="0.2">
      <c r="A91" s="1">
        <v>88</v>
      </c>
      <c r="B91" s="4">
        <f ca="1">1-POWER(10,AVERAGE('Mortality male'!AH89:AH93))</f>
        <v>5.1153900453740908E-3</v>
      </c>
      <c r="C91" s="4">
        <f ca="1">'Mortality male'!AZ91</f>
        <v>0.14908021107834715</v>
      </c>
      <c r="D91" s="4">
        <f t="shared" ca="1" si="1"/>
        <v>4.7985858970212387E-3</v>
      </c>
      <c r="E91">
        <v>0</v>
      </c>
    </row>
    <row r="92" spans="1:5" x14ac:dyDescent="0.2">
      <c r="A92" s="1">
        <v>89</v>
      </c>
      <c r="B92" s="4">
        <f ca="1">1-POWER(10,AVERAGE('Mortality male'!AH90:AH94))</f>
        <v>3.780097943641203E-3</v>
      </c>
      <c r="C92" s="4">
        <f ca="1">'Mortality male'!AZ92</f>
        <v>0.16388769441216702</v>
      </c>
      <c r="D92" s="4">
        <f t="shared" ca="1" si="1"/>
        <v>4.040162508496814E-3</v>
      </c>
      <c r="E92">
        <v>0</v>
      </c>
    </row>
    <row r="93" spans="1:5" x14ac:dyDescent="0.2">
      <c r="A93" s="1">
        <v>90</v>
      </c>
      <c r="B93" s="4">
        <f ca="1">1-POWER(10,AVERAGE('Mortality male'!AH91:AH95))</f>
        <v>3.2249995364751483E-3</v>
      </c>
      <c r="C93" s="4">
        <f ca="1">'Mortality male'!AZ93</f>
        <v>0.1837653523565505</v>
      </c>
      <c r="D93" s="4">
        <f t="shared" ca="1" si="1"/>
        <v>3.051483153191259E-3</v>
      </c>
      <c r="E93">
        <v>0</v>
      </c>
    </row>
    <row r="94" spans="1:5" x14ac:dyDescent="0.2">
      <c r="A94" s="1">
        <v>91</v>
      </c>
      <c r="B94" s="4">
        <f ca="1">1-POWER(10,AVERAGE('Mortality male'!AH92:AH96))</f>
        <v>2.1493519794574256E-3</v>
      </c>
      <c r="C94" s="4">
        <f ca="1">'Mortality male'!AZ94</f>
        <v>0.20228080887066874</v>
      </c>
      <c r="D94" s="4">
        <f t="shared" ca="1" si="1"/>
        <v>2.5149323922646718E-3</v>
      </c>
      <c r="E94">
        <v>0</v>
      </c>
    </row>
    <row r="95" spans="1:5" x14ac:dyDescent="0.2">
      <c r="A95" s="1">
        <v>92</v>
      </c>
      <c r="B95" s="4">
        <f ca="1">1-POWER(10,AVERAGE('Mortality male'!AH93:AH97))</f>
        <v>2.170445660861442E-3</v>
      </c>
      <c r="C95" s="4">
        <f ca="1">'Mortality male'!AZ95</f>
        <v>0.22047014709375282</v>
      </c>
      <c r="D95" s="4">
        <v>1E-3</v>
      </c>
      <c r="E95">
        <v>0</v>
      </c>
    </row>
    <row r="96" spans="1:5" x14ac:dyDescent="0.2">
      <c r="A96" s="1">
        <v>93</v>
      </c>
      <c r="B96" s="4">
        <f ca="1">1-POWER(10,AVERAGE('Mortality male'!AH94:AH98))</f>
        <v>2.0019562575587235E-3</v>
      </c>
      <c r="C96" s="4">
        <f ca="1">'Mortality male'!AZ96</f>
        <v>0.24494637884786999</v>
      </c>
      <c r="D96" s="4">
        <v>2.0000000000000001E-4</v>
      </c>
      <c r="E96">
        <v>0</v>
      </c>
    </row>
    <row r="97" spans="1:5" x14ac:dyDescent="0.2">
      <c r="A97" s="1">
        <v>94</v>
      </c>
      <c r="B97" s="4">
        <f ca="1">1-POWER(10,AVERAGE('Mortality male'!AH95:AH99))</f>
        <v>1.3927814449102849E-3</v>
      </c>
      <c r="C97" s="4">
        <f ca="1">'Mortality male'!AZ97</f>
        <v>0.26221720916466468</v>
      </c>
      <c r="D97" s="4">
        <v>0</v>
      </c>
      <c r="E97">
        <v>0</v>
      </c>
    </row>
    <row r="98" spans="1:5" x14ac:dyDescent="0.2">
      <c r="A98" s="1">
        <v>95</v>
      </c>
      <c r="B98" s="4">
        <f ca="1">1-POWER(10,AVERAGE('Mortality male'!AH96:AH100))</f>
        <v>2.1164507939608335E-3</v>
      </c>
      <c r="C98" s="4">
        <f ca="1">'Mortality male'!AZ98</f>
        <v>0.28901254049734998</v>
      </c>
      <c r="D98" s="4">
        <v>0</v>
      </c>
      <c r="E98">
        <v>0</v>
      </c>
    </row>
    <row r="99" spans="1:5" x14ac:dyDescent="0.2">
      <c r="A99" s="1">
        <v>96</v>
      </c>
      <c r="B99" s="4">
        <f ca="1">1-POWER(10,AVERAGE('Mortality male'!AH97:AH101))</f>
        <v>3.8719791272583404E-3</v>
      </c>
      <c r="C99" s="4">
        <f ca="1">'Mortality male'!AZ99</f>
        <v>0.30885659992838022</v>
      </c>
      <c r="D99" s="4">
        <v>0</v>
      </c>
      <c r="E99">
        <v>0</v>
      </c>
    </row>
    <row r="100" spans="1:5" x14ac:dyDescent="0.2">
      <c r="A100" s="1">
        <v>97</v>
      </c>
      <c r="B100" s="4">
        <f ca="1">1-POWER(10,AVERAGE('Mortality male'!AH98:AH102))</f>
        <v>7.2803879849925313E-3</v>
      </c>
      <c r="C100" s="4">
        <f ca="1">'Mortality male'!AZ100</f>
        <v>0.32361763820202588</v>
      </c>
      <c r="D100" s="4">
        <v>0</v>
      </c>
      <c r="E100">
        <v>0</v>
      </c>
    </row>
    <row r="101" spans="1:5" x14ac:dyDescent="0.2">
      <c r="A101" s="1">
        <v>98</v>
      </c>
      <c r="B101" s="4">
        <f ca="1">1-POWER(10,AVERAGE('Mortality male'!AH99:AH103))</f>
        <v>7.2007882376057264E-3</v>
      </c>
      <c r="C101" s="4">
        <f ca="1">'Mortality male'!AZ101</f>
        <v>0.36013739168292608</v>
      </c>
      <c r="D101" s="4">
        <v>0</v>
      </c>
      <c r="E101">
        <v>0</v>
      </c>
    </row>
    <row r="102" spans="1:5" x14ac:dyDescent="0.2">
      <c r="A102" s="1">
        <v>99</v>
      </c>
      <c r="B102" s="4">
        <f ca="1">1-POWER(10,AVERAGE('Mortality male'!AH100:AH104))</f>
        <v>1.2210600092705026E-2</v>
      </c>
      <c r="C102" s="4">
        <f ca="1">'Mortality male'!AZ102</f>
        <v>0.37558081251680181</v>
      </c>
      <c r="D102" s="4">
        <v>0</v>
      </c>
      <c r="E102">
        <v>0</v>
      </c>
    </row>
    <row r="103" spans="1:5" x14ac:dyDescent="0.2">
      <c r="A103" s="1">
        <v>100</v>
      </c>
      <c r="B103" s="4">
        <f ca="1">1-POWER(10,AVERAGE('Mortality male'!AH101:AH105))</f>
        <v>2.3920555499228446E-2</v>
      </c>
      <c r="C103" s="4">
        <f ca="1">'Mortality male'!AZ103</f>
        <v>0.39503345403297646</v>
      </c>
      <c r="D103" s="4">
        <v>0</v>
      </c>
      <c r="E103">
        <v>0</v>
      </c>
    </row>
    <row r="104" spans="1:5" x14ac:dyDescent="0.2">
      <c r="A104" s="1">
        <v>101</v>
      </c>
      <c r="B104" s="4">
        <f ca="1">1-POWER(10,AVERAGE('Mortality male'!AH102:AH106))</f>
        <v>2.9138670183636917E-2</v>
      </c>
      <c r="C104" s="4">
        <f ca="1">'Mortality male'!AZ104</f>
        <v>0.42757171698087831</v>
      </c>
      <c r="D104" s="4">
        <v>0</v>
      </c>
      <c r="E104">
        <v>0</v>
      </c>
    </row>
    <row r="105" spans="1:5" x14ac:dyDescent="0.2">
      <c r="A105" s="1">
        <v>102</v>
      </c>
      <c r="B105" s="4">
        <f ca="1">1-POWER(10,AVERAGE('Mortality male'!AH103:AH107))</f>
        <v>3.1817822950227059E-2</v>
      </c>
      <c r="C105" s="4">
        <f ca="1">'Mortality male'!AZ105</f>
        <v>0.46503828419183707</v>
      </c>
      <c r="D105" s="4">
        <v>0</v>
      </c>
      <c r="E105">
        <v>0</v>
      </c>
    </row>
    <row r="106" spans="1:5" x14ac:dyDescent="0.2">
      <c r="A106" s="1">
        <v>103</v>
      </c>
      <c r="B106" s="4">
        <f ca="1">1-POWER(10,AVERAGE('Mortality male'!AH104:AH108))</f>
        <v>4.1394007872032845E-2</v>
      </c>
      <c r="C106" s="4">
        <f ca="1">'Mortality male'!AZ106</f>
        <v>0.5423247730287778</v>
      </c>
      <c r="D106" s="4">
        <v>0</v>
      </c>
      <c r="E106">
        <v>0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58DD0-40C4-C449-AF3A-809A8C0843E3}">
  <dimension ref="A1:F106"/>
  <sheetViews>
    <sheetView workbookViewId="0">
      <pane xSplit="1" ySplit="2" topLeftCell="B88" activePane="bottomRight" state="frozen"/>
      <selection pane="topRight" activeCell="D1" sqref="D1"/>
      <selection pane="bottomLeft" activeCell="A3" sqref="A3"/>
      <selection pane="bottomRight" activeCell="F108" sqref="F108"/>
    </sheetView>
  </sheetViews>
  <sheetFormatPr baseColWidth="10" defaultRowHeight="16" x14ac:dyDescent="0.2"/>
  <cols>
    <col min="2" max="2" width="13" customWidth="1"/>
  </cols>
  <sheetData>
    <row r="1" spans="1:6" x14ac:dyDescent="0.2">
      <c r="A1" s="1"/>
    </row>
    <row r="2" spans="1:6" x14ac:dyDescent="0.2">
      <c r="A2" s="1" t="s">
        <v>0</v>
      </c>
      <c r="B2" t="s">
        <v>26</v>
      </c>
      <c r="C2">
        <v>2015</v>
      </c>
      <c r="D2" t="s">
        <v>2</v>
      </c>
    </row>
    <row r="3" spans="1:6" x14ac:dyDescent="0.2">
      <c r="A3" s="1">
        <v>0</v>
      </c>
      <c r="B3" s="4">
        <f ca="1">1-POWER(10,AVERAGE('Mortality female'!AH1:AH5))</f>
        <v>1.3822820729061491E-2</v>
      </c>
      <c r="C3" s="4">
        <f ca="1">'Mortality female'!AZ3</f>
        <v>6.452240107148525E-3</v>
      </c>
      <c r="D3" s="4">
        <v>1.4999999999999999E-2</v>
      </c>
      <c r="F3" s="4">
        <f ca="1">AVERAGE(B3:B58)</f>
        <v>1.4776379543592649E-2</v>
      </c>
    </row>
    <row r="4" spans="1:6" x14ac:dyDescent="0.2">
      <c r="A4" s="1">
        <v>1</v>
      </c>
      <c r="B4" s="4">
        <f ca="1">1-POWER(10,AVERAGE('Mortality female'!AH2:AH6))</f>
        <v>8.7439133841358263E-3</v>
      </c>
      <c r="C4" s="4">
        <f ca="1">'Mortality female'!AZ4</f>
        <v>2.2044718839896263E-4</v>
      </c>
      <c r="D4" s="4">
        <f>D3</f>
        <v>1.4999999999999999E-2</v>
      </c>
    </row>
    <row r="5" spans="1:6" x14ac:dyDescent="0.2">
      <c r="A5" s="1">
        <v>2</v>
      </c>
      <c r="B5" s="4">
        <f ca="1">1-POWER(10,AVERAGE('Mortality female'!AH3:AH7))</f>
        <v>1.4391359497705758E-2</v>
      </c>
      <c r="C5" s="4">
        <f ca="1">'Mortality female'!AZ5</f>
        <v>1.0493412134386068E-4</v>
      </c>
      <c r="D5" s="4">
        <f t="shared" ref="D5:D63" si="0">D4</f>
        <v>1.4999999999999999E-2</v>
      </c>
    </row>
    <row r="6" spans="1:6" x14ac:dyDescent="0.2">
      <c r="A6" s="1">
        <v>3</v>
      </c>
      <c r="B6" s="4">
        <f ca="1">1-POWER(10,AVERAGE('Mortality female'!AH4:AH8))</f>
        <v>1.7271811445720986E-2</v>
      </c>
      <c r="C6" s="4">
        <f ca="1">'Mortality female'!AZ6</f>
        <v>8.4221794033120741E-5</v>
      </c>
      <c r="D6" s="4">
        <f t="shared" si="0"/>
        <v>1.4999999999999999E-2</v>
      </c>
    </row>
    <row r="7" spans="1:6" x14ac:dyDescent="0.2">
      <c r="A7" s="1">
        <v>4</v>
      </c>
      <c r="B7" s="4">
        <f ca="1">1-POWER(10,AVERAGE('Mortality female'!AH5:AH9))</f>
        <v>2.6557401647130496E-2</v>
      </c>
      <c r="C7" s="4">
        <f ca="1">'Mortality female'!AZ7</f>
        <v>7.9354086877637421E-5</v>
      </c>
      <c r="D7" s="4">
        <f t="shared" si="0"/>
        <v>1.4999999999999999E-2</v>
      </c>
    </row>
    <row r="8" spans="1:6" x14ac:dyDescent="0.2">
      <c r="A8" s="1">
        <v>5</v>
      </c>
      <c r="B8" s="4">
        <f ca="1">1-POWER(10,AVERAGE('Mortality female'!AH6:AH10))</f>
        <v>2.3454321654154175E-2</v>
      </c>
      <c r="C8" s="4">
        <f ca="1">'Mortality female'!AZ8</f>
        <v>7.0019581154663979E-5</v>
      </c>
      <c r="D8" s="4">
        <f t="shared" si="0"/>
        <v>1.4999999999999999E-2</v>
      </c>
    </row>
    <row r="9" spans="1:6" x14ac:dyDescent="0.2">
      <c r="A9" s="1">
        <v>6</v>
      </c>
      <c r="B9" s="4">
        <f ca="1">1-POWER(10,AVERAGE('Mortality female'!AH7:AH11))</f>
        <v>2.0205521081963496E-2</v>
      </c>
      <c r="C9" s="4">
        <f ca="1">'Mortality female'!AZ9</f>
        <v>7.0034642878431493E-5</v>
      </c>
      <c r="D9" s="4">
        <f t="shared" si="0"/>
        <v>1.4999999999999999E-2</v>
      </c>
    </row>
    <row r="10" spans="1:6" x14ac:dyDescent="0.2">
      <c r="A10" s="1">
        <v>7</v>
      </c>
      <c r="B10" s="4">
        <f ca="1">1-POWER(10,AVERAGE('Mortality female'!AH8:AH12))</f>
        <v>-2.9559320357097629E-3</v>
      </c>
      <c r="C10" s="4">
        <f ca="1">'Mortality female'!AZ10</f>
        <v>6.5516146560729347E-5</v>
      </c>
      <c r="D10" s="4">
        <f t="shared" si="0"/>
        <v>1.4999999999999999E-2</v>
      </c>
    </row>
    <row r="11" spans="1:6" x14ac:dyDescent="0.2">
      <c r="A11" s="1">
        <v>8</v>
      </c>
      <c r="B11" s="4">
        <f ca="1">1-POWER(10,AVERAGE('Mortality female'!AH9:AH13))</f>
        <v>3.5563402146896461E-3</v>
      </c>
      <c r="C11" s="4">
        <f ca="1">'Mortality female'!AZ11</f>
        <v>5.4815707712854116E-5</v>
      </c>
      <c r="D11" s="4">
        <f t="shared" si="0"/>
        <v>1.4999999999999999E-2</v>
      </c>
    </row>
    <row r="12" spans="1:6" x14ac:dyDescent="0.2">
      <c r="A12" s="1">
        <v>9</v>
      </c>
      <c r="B12" s="4">
        <f ca="1">1-POWER(10,AVERAGE('Mortality female'!AH10:AH14))</f>
        <v>2.2186935134653529E-2</v>
      </c>
      <c r="C12" s="4">
        <f ca="1">'Mortality female'!AZ12</f>
        <v>5.6238869797480839E-5</v>
      </c>
      <c r="D12" s="4">
        <f t="shared" si="0"/>
        <v>1.4999999999999999E-2</v>
      </c>
    </row>
    <row r="13" spans="1:6" x14ac:dyDescent="0.2">
      <c r="A13" s="1">
        <v>10</v>
      </c>
      <c r="B13" s="4">
        <f ca="1">1-POWER(10,AVERAGE('Mortality female'!AH11:AH15))</f>
        <v>2.1382071713344386E-2</v>
      </c>
      <c r="C13" s="4">
        <f ca="1">'Mortality female'!AZ13</f>
        <v>6.2220998041010524E-5</v>
      </c>
      <c r="D13" s="4">
        <f t="shared" si="0"/>
        <v>1.4999999999999999E-2</v>
      </c>
    </row>
    <row r="14" spans="1:6" x14ac:dyDescent="0.2">
      <c r="A14" s="1">
        <v>11</v>
      </c>
      <c r="B14" s="4">
        <f ca="1">1-POWER(10,AVERAGE('Mortality female'!AH12:AH16))</f>
        <v>4.4443291103705374E-2</v>
      </c>
      <c r="C14" s="4">
        <f ca="1">'Mortality female'!AZ14</f>
        <v>5.2225452066586858E-5</v>
      </c>
      <c r="D14" s="4">
        <f t="shared" si="0"/>
        <v>1.4999999999999999E-2</v>
      </c>
    </row>
    <row r="15" spans="1:6" x14ac:dyDescent="0.2">
      <c r="A15" s="1">
        <v>12</v>
      </c>
      <c r="B15" s="4">
        <f ca="1">1-POWER(10,AVERAGE('Mortality female'!AH13:AH17))</f>
        <v>5.8684507278469522E-2</v>
      </c>
      <c r="C15" s="4">
        <f ca="1">'Mortality female'!AZ15</f>
        <v>7.6319268500791234E-5</v>
      </c>
      <c r="D15" s="4">
        <f t="shared" si="0"/>
        <v>1.4999999999999999E-2</v>
      </c>
    </row>
    <row r="16" spans="1:6" x14ac:dyDescent="0.2">
      <c r="A16" s="1">
        <v>13</v>
      </c>
      <c r="B16" s="4">
        <f ca="1">1-POWER(10,AVERAGE('Mortality female'!AH14:AH18))</f>
        <v>4.2007123125538559E-2</v>
      </c>
      <c r="C16" s="4">
        <f ca="1">'Mortality female'!AZ16</f>
        <v>6.6240102502630071E-5</v>
      </c>
      <c r="D16" s="4">
        <f t="shared" si="0"/>
        <v>1.4999999999999999E-2</v>
      </c>
    </row>
    <row r="17" spans="1:4" x14ac:dyDescent="0.2">
      <c r="A17" s="1">
        <v>14</v>
      </c>
      <c r="B17" s="4">
        <f ca="1">1-POWER(10,AVERAGE('Mortality female'!AH15:AH19))</f>
        <v>8.6620883258818893E-3</v>
      </c>
      <c r="C17" s="4">
        <f ca="1">'Mortality female'!AZ17</f>
        <v>8.2231807029025048E-5</v>
      </c>
      <c r="D17" s="4">
        <f t="shared" si="0"/>
        <v>1.4999999999999999E-2</v>
      </c>
    </row>
    <row r="18" spans="1:4" x14ac:dyDescent="0.2">
      <c r="A18" s="1">
        <v>15</v>
      </c>
      <c r="B18" s="4">
        <f ca="1">1-POWER(10,AVERAGE('Mortality female'!AH16:AH20))</f>
        <v>-6.4780333651248689E-4</v>
      </c>
      <c r="C18" s="4">
        <f ca="1">'Mortality female'!AZ18</f>
        <v>9.6233190553035317E-5</v>
      </c>
      <c r="D18" s="4">
        <f t="shared" si="0"/>
        <v>1.4999999999999999E-2</v>
      </c>
    </row>
    <row r="19" spans="1:4" x14ac:dyDescent="0.2">
      <c r="A19" s="1">
        <v>16</v>
      </c>
      <c r="B19" s="4">
        <f ca="1">1-POWER(10,AVERAGE('Mortality female'!AH17:AH21))</f>
        <v>-2.1262156256131259E-2</v>
      </c>
      <c r="C19" s="4">
        <f ca="1">'Mortality female'!AZ19</f>
        <v>1.1991980984178887E-4</v>
      </c>
      <c r="D19" s="4">
        <f t="shared" si="0"/>
        <v>1.4999999999999999E-2</v>
      </c>
    </row>
    <row r="20" spans="1:4" x14ac:dyDescent="0.2">
      <c r="A20" s="1">
        <v>17</v>
      </c>
      <c r="B20" s="4">
        <f ca="1">1-POWER(10,AVERAGE('Mortality female'!AH18:AH22))</f>
        <v>-1.5177681817698963E-2</v>
      </c>
      <c r="C20" s="4">
        <f ca="1">'Mortality female'!AZ20</f>
        <v>1.7008933199121664E-4</v>
      </c>
      <c r="D20" s="4">
        <f t="shared" si="0"/>
        <v>1.4999999999999999E-2</v>
      </c>
    </row>
    <row r="21" spans="1:4" x14ac:dyDescent="0.2">
      <c r="A21" s="1">
        <v>18</v>
      </c>
      <c r="B21" s="4">
        <f ca="1">1-POWER(10,AVERAGE('Mortality female'!AH19:AH23))</f>
        <v>-1.7707972424223728E-2</v>
      </c>
      <c r="C21" s="4">
        <f ca="1">'Mortality female'!AZ21</f>
        <v>1.5782418758840977E-4</v>
      </c>
      <c r="D21" s="4">
        <f t="shared" si="0"/>
        <v>1.4999999999999999E-2</v>
      </c>
    </row>
    <row r="22" spans="1:4" x14ac:dyDescent="0.2">
      <c r="A22" s="1">
        <v>19</v>
      </c>
      <c r="B22" s="4">
        <f ca="1">1-POWER(10,AVERAGE('Mortality female'!AH20:AH24))</f>
        <v>-6.722441663865375E-3</v>
      </c>
      <c r="C22" s="4">
        <f ca="1">'Mortality female'!AZ22</f>
        <v>1.7596892420052913E-4</v>
      </c>
      <c r="D22" s="4">
        <f t="shared" si="0"/>
        <v>1.4999999999999999E-2</v>
      </c>
    </row>
    <row r="23" spans="1:4" x14ac:dyDescent="0.2">
      <c r="A23" s="1">
        <v>20</v>
      </c>
      <c r="B23" s="4">
        <f ca="1">1-POWER(10,AVERAGE('Mortality female'!AH21:AH25))</f>
        <v>-5.1313461214372857E-3</v>
      </c>
      <c r="C23" s="4">
        <f ca="1">'Mortality female'!AZ23</f>
        <v>1.5829332567059517E-4</v>
      </c>
      <c r="D23" s="4">
        <f t="shared" si="0"/>
        <v>1.4999999999999999E-2</v>
      </c>
    </row>
    <row r="24" spans="1:4" x14ac:dyDescent="0.2">
      <c r="A24" s="1">
        <v>21</v>
      </c>
      <c r="B24" s="4">
        <f ca="1">1-POWER(10,AVERAGE('Mortality female'!AH22:AH26))</f>
        <v>-1.0555109977312016E-2</v>
      </c>
      <c r="C24" s="4">
        <f ca="1">'Mortality female'!AZ24</f>
        <v>1.7155423219055913E-4</v>
      </c>
      <c r="D24" s="4">
        <f t="shared" si="0"/>
        <v>1.4999999999999999E-2</v>
      </c>
    </row>
    <row r="25" spans="1:4" x14ac:dyDescent="0.2">
      <c r="A25" s="1">
        <v>22</v>
      </c>
      <c r="B25" s="4">
        <f ca="1">1-POWER(10,AVERAGE('Mortality female'!AH23:AH27))</f>
        <v>-1.0676944163850122E-2</v>
      </c>
      <c r="C25" s="4">
        <f ca="1">'Mortality female'!AZ25</f>
        <v>1.6370764468585266E-4</v>
      </c>
      <c r="D25" s="4">
        <f t="shared" si="0"/>
        <v>1.4999999999999999E-2</v>
      </c>
    </row>
    <row r="26" spans="1:4" x14ac:dyDescent="0.2">
      <c r="A26" s="1">
        <v>23</v>
      </c>
      <c r="B26" s="4">
        <f ca="1">1-POWER(10,AVERAGE('Mortality female'!AH24:AH28))</f>
        <v>-2.8695190778056379E-3</v>
      </c>
      <c r="C26" s="4">
        <f ca="1">'Mortality female'!AZ26</f>
        <v>1.9712104869273498E-4</v>
      </c>
      <c r="D26" s="4">
        <f t="shared" si="0"/>
        <v>1.4999999999999999E-2</v>
      </c>
    </row>
    <row r="27" spans="1:4" x14ac:dyDescent="0.2">
      <c r="A27" s="1">
        <v>24</v>
      </c>
      <c r="B27" s="4">
        <f ca="1">1-POWER(10,AVERAGE('Mortality female'!AH25:AH29))</f>
        <v>-5.0285514672698817E-3</v>
      </c>
      <c r="C27" s="4">
        <f ca="1">'Mortality female'!AZ27</f>
        <v>1.7737495821803977E-4</v>
      </c>
      <c r="D27" s="4">
        <f t="shared" si="0"/>
        <v>1.4999999999999999E-2</v>
      </c>
    </row>
    <row r="28" spans="1:4" x14ac:dyDescent="0.2">
      <c r="A28" s="1">
        <v>25</v>
      </c>
      <c r="B28" s="4">
        <f ca="1">1-POWER(10,AVERAGE('Mortality female'!AH26:AH30))</f>
        <v>-1.4400134882732729E-3</v>
      </c>
      <c r="C28" s="4">
        <f ca="1">'Mortality female'!AZ28</f>
        <v>1.781678993148441E-4</v>
      </c>
      <c r="D28" s="4">
        <f t="shared" si="0"/>
        <v>1.4999999999999999E-2</v>
      </c>
    </row>
    <row r="29" spans="1:4" x14ac:dyDescent="0.2">
      <c r="A29" s="1">
        <v>26</v>
      </c>
      <c r="B29" s="4">
        <f ca="1">1-POWER(10,AVERAGE('Mortality female'!AH27:AH31))</f>
        <v>-1.4956321258063898E-3</v>
      </c>
      <c r="C29" s="4">
        <f ca="1">'Mortality female'!AZ29</f>
        <v>2.178854064750248E-4</v>
      </c>
      <c r="D29" s="4">
        <f t="shared" si="0"/>
        <v>1.4999999999999999E-2</v>
      </c>
    </row>
    <row r="30" spans="1:4" x14ac:dyDescent="0.2">
      <c r="A30" s="1">
        <v>27</v>
      </c>
      <c r="B30" s="4">
        <f ca="1">1-POWER(10,AVERAGE('Mortality female'!AH28:AH32))</f>
        <v>-2.5630021815525872E-3</v>
      </c>
      <c r="C30" s="4">
        <f ca="1">'Mortality female'!AZ30</f>
        <v>1.9598449760458204E-4</v>
      </c>
      <c r="D30" s="4">
        <f t="shared" si="0"/>
        <v>1.4999999999999999E-2</v>
      </c>
    </row>
    <row r="31" spans="1:4" x14ac:dyDescent="0.2">
      <c r="A31" s="1">
        <v>28</v>
      </c>
      <c r="B31" s="4">
        <f ca="1">1-POWER(10,AVERAGE('Mortality female'!AH29:AH33))</f>
        <v>7.5816957916730043E-4</v>
      </c>
      <c r="C31" s="4">
        <f ca="1">'Mortality female'!AZ31</f>
        <v>2.5842397738159626E-4</v>
      </c>
      <c r="D31" s="4">
        <f t="shared" si="0"/>
        <v>1.4999999999999999E-2</v>
      </c>
    </row>
    <row r="32" spans="1:4" x14ac:dyDescent="0.2">
      <c r="A32" s="1">
        <v>29</v>
      </c>
      <c r="B32" s="4">
        <f ca="1">1-POWER(10,AVERAGE('Mortality female'!AH30:AH34))</f>
        <v>3.1588446576210627E-3</v>
      </c>
      <c r="C32" s="4">
        <f ca="1">'Mortality female'!AZ32</f>
        <v>2.8103973233882507E-4</v>
      </c>
      <c r="D32" s="4">
        <f t="shared" si="0"/>
        <v>1.4999999999999999E-2</v>
      </c>
    </row>
    <row r="33" spans="1:4" x14ac:dyDescent="0.2">
      <c r="A33" s="1">
        <v>30</v>
      </c>
      <c r="B33" s="4">
        <f ca="1">1-POWER(10,AVERAGE('Mortality female'!AH31:AH35))</f>
        <v>4.7657714818483132E-3</v>
      </c>
      <c r="C33" s="4">
        <f ca="1">'Mortality female'!AZ33</f>
        <v>3.0079137615429783E-4</v>
      </c>
      <c r="D33" s="4">
        <f t="shared" si="0"/>
        <v>1.4999999999999999E-2</v>
      </c>
    </row>
    <row r="34" spans="1:4" x14ac:dyDescent="0.2">
      <c r="A34" s="1">
        <v>31</v>
      </c>
      <c r="B34" s="4">
        <f ca="1">1-POWER(10,AVERAGE('Mortality female'!AH32:AH36))</f>
        <v>1.1668796386758551E-2</v>
      </c>
      <c r="C34" s="4">
        <f ca="1">'Mortality female'!AZ34</f>
        <v>2.9757471052260071E-4</v>
      </c>
      <c r="D34" s="4">
        <f t="shared" si="0"/>
        <v>1.4999999999999999E-2</v>
      </c>
    </row>
    <row r="35" spans="1:4" x14ac:dyDescent="0.2">
      <c r="A35" s="1">
        <v>32</v>
      </c>
      <c r="B35" s="4">
        <f ca="1">1-POWER(10,AVERAGE('Mortality female'!AH33:AH37))</f>
        <v>6.7827722114549571E-3</v>
      </c>
      <c r="C35" s="4">
        <f ca="1">'Mortality female'!AZ35</f>
        <v>3.2612138662618979E-4</v>
      </c>
      <c r="D35" s="4">
        <f t="shared" si="0"/>
        <v>1.4999999999999999E-2</v>
      </c>
    </row>
    <row r="36" spans="1:4" x14ac:dyDescent="0.2">
      <c r="A36" s="1">
        <v>33</v>
      </c>
      <c r="B36" s="4">
        <f ca="1">1-POWER(10,AVERAGE('Mortality female'!AH34:AH38))</f>
        <v>4.7631002686845392E-3</v>
      </c>
      <c r="C36" s="4">
        <f ca="1">'Mortality female'!AZ36</f>
        <v>3.7420784724518291E-4</v>
      </c>
      <c r="D36" s="4">
        <f t="shared" si="0"/>
        <v>1.4999999999999999E-2</v>
      </c>
    </row>
    <row r="37" spans="1:4" x14ac:dyDescent="0.2">
      <c r="A37" s="1">
        <v>34</v>
      </c>
      <c r="B37" s="4">
        <f ca="1">1-POWER(10,AVERAGE('Mortality female'!AH35:AH39))</f>
        <v>7.4842394108747268E-3</v>
      </c>
      <c r="C37" s="4">
        <f ca="1">'Mortality female'!AZ37</f>
        <v>3.8022480168652985E-4</v>
      </c>
      <c r="D37" s="4">
        <f t="shared" si="0"/>
        <v>1.4999999999999999E-2</v>
      </c>
    </row>
    <row r="38" spans="1:4" x14ac:dyDescent="0.2">
      <c r="A38" s="1">
        <v>35</v>
      </c>
      <c r="B38" s="4">
        <f ca="1">1-POWER(10,AVERAGE('Mortality female'!AH36:AH40))</f>
        <v>1.2632837889573478E-2</v>
      </c>
      <c r="C38" s="4">
        <f ca="1">'Mortality female'!AZ38</f>
        <v>4.0987635435790163E-4</v>
      </c>
      <c r="D38" s="4">
        <f t="shared" si="0"/>
        <v>1.4999999999999999E-2</v>
      </c>
    </row>
    <row r="39" spans="1:4" x14ac:dyDescent="0.2">
      <c r="A39" s="1">
        <v>36</v>
      </c>
      <c r="B39" s="4">
        <f ca="1">1-POWER(10,AVERAGE('Mortality female'!AH37:AH41))</f>
        <v>1.630176655178428E-2</v>
      </c>
      <c r="C39" s="4">
        <f ca="1">'Mortality female'!AZ39</f>
        <v>4.2801284183421705E-4</v>
      </c>
      <c r="D39" s="4">
        <f t="shared" si="0"/>
        <v>1.4999999999999999E-2</v>
      </c>
    </row>
    <row r="40" spans="1:4" x14ac:dyDescent="0.2">
      <c r="A40" s="1">
        <v>37</v>
      </c>
      <c r="B40" s="4">
        <f ca="1">1-POWER(10,AVERAGE('Mortality female'!AH38:AH42))</f>
        <v>2.1399506394075285E-2</v>
      </c>
      <c r="C40" s="4">
        <f ca="1">'Mortality female'!AZ40</f>
        <v>5.0124935644656307E-4</v>
      </c>
      <c r="D40" s="4">
        <f t="shared" si="0"/>
        <v>1.4999999999999999E-2</v>
      </c>
    </row>
    <row r="41" spans="1:4" x14ac:dyDescent="0.2">
      <c r="A41" s="1">
        <v>38</v>
      </c>
      <c r="B41" s="4">
        <f ca="1">1-POWER(10,AVERAGE('Mortality female'!AH39:AH43))</f>
        <v>2.6549085016862928E-2</v>
      </c>
      <c r="C41" s="4">
        <f ca="1">'Mortality female'!AZ41</f>
        <v>5.1305639904753483E-4</v>
      </c>
      <c r="D41" s="4">
        <f t="shared" si="0"/>
        <v>1.4999999999999999E-2</v>
      </c>
    </row>
    <row r="42" spans="1:4" x14ac:dyDescent="0.2">
      <c r="A42" s="1">
        <v>39</v>
      </c>
      <c r="B42" s="4">
        <f ca="1">1-POWER(10,AVERAGE('Mortality female'!AH40:AH44))</f>
        <v>2.6223891443463931E-2</v>
      </c>
      <c r="C42" s="4">
        <f ca="1">'Mortality female'!AZ42</f>
        <v>6.2228815366171684E-4</v>
      </c>
      <c r="D42" s="4">
        <f t="shared" si="0"/>
        <v>1.4999999999999999E-2</v>
      </c>
    </row>
    <row r="43" spans="1:4" x14ac:dyDescent="0.2">
      <c r="A43" s="1">
        <v>40</v>
      </c>
      <c r="B43" s="4">
        <f ca="1">1-POWER(10,AVERAGE('Mortality female'!AH41:AH45))</f>
        <v>2.2766282033405694E-2</v>
      </c>
      <c r="C43" s="4">
        <f ca="1">'Mortality female'!AZ43</f>
        <v>6.5422731110899453E-4</v>
      </c>
      <c r="D43" s="4">
        <f t="shared" si="0"/>
        <v>1.4999999999999999E-2</v>
      </c>
    </row>
    <row r="44" spans="1:4" x14ac:dyDescent="0.2">
      <c r="A44" s="1">
        <v>41</v>
      </c>
      <c r="B44" s="4">
        <f ca="1">1-POWER(10,AVERAGE('Mortality female'!AH42:AH46))</f>
        <v>2.4961094376262039E-2</v>
      </c>
      <c r="C44" s="4">
        <f ca="1">'Mortality female'!AZ44</f>
        <v>7.4823841235802037E-4</v>
      </c>
      <c r="D44" s="4">
        <f t="shared" si="0"/>
        <v>1.4999999999999999E-2</v>
      </c>
    </row>
    <row r="45" spans="1:4" x14ac:dyDescent="0.2">
      <c r="A45" s="1">
        <v>42</v>
      </c>
      <c r="B45" s="4">
        <f ca="1">1-POWER(10,AVERAGE('Mortality female'!AH43:AH47))</f>
        <v>2.4333027230498794E-2</v>
      </c>
      <c r="C45" s="4">
        <f ca="1">'Mortality female'!AZ45</f>
        <v>8.2001932601168278E-4</v>
      </c>
      <c r="D45" s="4">
        <f t="shared" si="0"/>
        <v>1.4999999999999999E-2</v>
      </c>
    </row>
    <row r="46" spans="1:4" x14ac:dyDescent="0.2">
      <c r="A46" s="1">
        <v>43</v>
      </c>
      <c r="B46" s="4">
        <f ca="1">1-POWER(10,AVERAGE('Mortality female'!AH44:AH48))</f>
        <v>2.5730148227627647E-2</v>
      </c>
      <c r="C46" s="4">
        <f ca="1">'Mortality female'!AZ46</f>
        <v>9.2430140382372835E-4</v>
      </c>
      <c r="D46" s="4">
        <f t="shared" si="0"/>
        <v>1.4999999999999999E-2</v>
      </c>
    </row>
    <row r="47" spans="1:4" x14ac:dyDescent="0.2">
      <c r="A47" s="1">
        <v>44</v>
      </c>
      <c r="B47" s="4">
        <f ca="1">1-POWER(10,AVERAGE('Mortality female'!AH45:AH49))</f>
        <v>2.5701513316491842E-2</v>
      </c>
      <c r="C47" s="4">
        <f ca="1">'Mortality female'!AZ47</f>
        <v>1.0161087298530857E-3</v>
      </c>
      <c r="D47" s="4">
        <f t="shared" si="0"/>
        <v>1.4999999999999999E-2</v>
      </c>
    </row>
    <row r="48" spans="1:4" x14ac:dyDescent="0.2">
      <c r="A48" s="1">
        <v>45</v>
      </c>
      <c r="B48" s="4">
        <f ca="1">1-POWER(10,AVERAGE('Mortality female'!AH46:AH50))</f>
        <v>2.9616999061012228E-2</v>
      </c>
      <c r="C48" s="4">
        <f ca="1">'Mortality female'!AZ48</f>
        <v>1.1102292834348243E-3</v>
      </c>
      <c r="D48" s="4">
        <f t="shared" si="0"/>
        <v>1.4999999999999999E-2</v>
      </c>
    </row>
    <row r="49" spans="1:4" x14ac:dyDescent="0.2">
      <c r="A49" s="1">
        <v>46</v>
      </c>
      <c r="B49" s="4">
        <f ca="1">1-POWER(10,AVERAGE('Mortality female'!AH47:AH51))</f>
        <v>3.2037276427231309E-2</v>
      </c>
      <c r="C49" s="4">
        <f ca="1">'Mortality female'!AZ49</f>
        <v>1.3421266599227008E-3</v>
      </c>
      <c r="D49" s="4">
        <f t="shared" si="0"/>
        <v>1.4999999999999999E-2</v>
      </c>
    </row>
    <row r="50" spans="1:4" x14ac:dyDescent="0.2">
      <c r="A50" s="1">
        <v>47</v>
      </c>
      <c r="B50" s="4">
        <f ca="1">1-POWER(10,AVERAGE('Mortality female'!AH48:AH52))</f>
        <v>3.4812783466385833E-2</v>
      </c>
      <c r="C50" s="4">
        <f ca="1">'Mortality female'!AZ50</f>
        <v>1.4113658457983438E-3</v>
      </c>
      <c r="D50" s="4">
        <f t="shared" si="0"/>
        <v>1.4999999999999999E-2</v>
      </c>
    </row>
    <row r="51" spans="1:4" x14ac:dyDescent="0.2">
      <c r="A51" s="1">
        <v>48</v>
      </c>
      <c r="B51" s="4">
        <f ca="1">1-POWER(10,AVERAGE('Mortality female'!AH49:AH53))</f>
        <v>3.4746603511474738E-2</v>
      </c>
      <c r="C51" s="4">
        <f ca="1">'Mortality female'!AZ51</f>
        <v>1.5919791994676489E-3</v>
      </c>
      <c r="D51" s="4">
        <f t="shared" si="0"/>
        <v>1.4999999999999999E-2</v>
      </c>
    </row>
    <row r="52" spans="1:4" x14ac:dyDescent="0.2">
      <c r="A52" s="1">
        <v>49</v>
      </c>
      <c r="B52" s="4">
        <f ca="1">1-POWER(10,AVERAGE('Mortality female'!AH50:AH54))</f>
        <v>3.5072853939813187E-2</v>
      </c>
      <c r="C52" s="4">
        <f ca="1">'Mortality female'!AZ52</f>
        <v>1.754535586652729E-3</v>
      </c>
      <c r="D52" s="4">
        <f t="shared" si="0"/>
        <v>1.4999999999999999E-2</v>
      </c>
    </row>
    <row r="53" spans="1:4" x14ac:dyDescent="0.2">
      <c r="A53" s="2">
        <v>50</v>
      </c>
      <c r="B53" s="4">
        <f ca="1">1-POWER(10,AVERAGE('Mortality female'!AH51:AH55))</f>
        <v>3.2970912329987834E-2</v>
      </c>
      <c r="C53" s="4">
        <f ca="1">'Mortality female'!AZ53</f>
        <v>1.9520633850445466E-3</v>
      </c>
      <c r="D53" s="4">
        <f t="shared" si="0"/>
        <v>1.4999999999999999E-2</v>
      </c>
    </row>
    <row r="54" spans="1:4" x14ac:dyDescent="0.2">
      <c r="A54" s="1">
        <v>51</v>
      </c>
      <c r="B54" s="4">
        <f ca="1">1-POWER(10,AVERAGE('Mortality female'!AH52:AH56))</f>
        <v>3.1549028862742023E-2</v>
      </c>
      <c r="C54" s="4">
        <f ca="1">'Mortality female'!AZ54</f>
        <v>2.2986608037525347E-3</v>
      </c>
      <c r="D54" s="4">
        <f t="shared" si="0"/>
        <v>1.4999999999999999E-2</v>
      </c>
    </row>
    <row r="55" spans="1:4" x14ac:dyDescent="0.2">
      <c r="A55" s="1">
        <v>52</v>
      </c>
      <c r="B55" s="4">
        <f ca="1">1-POWER(10,AVERAGE('Mortality female'!AH53:AH57))</f>
        <v>3.0307998146832049E-2</v>
      </c>
      <c r="C55" s="4">
        <f ca="1">'Mortality female'!AZ55</f>
        <v>2.4197618810149917E-3</v>
      </c>
      <c r="D55" s="4">
        <f t="shared" si="0"/>
        <v>1.4999999999999999E-2</v>
      </c>
    </row>
    <row r="56" spans="1:4" x14ac:dyDescent="0.2">
      <c r="A56" s="1">
        <v>53</v>
      </c>
      <c r="B56" s="4">
        <f ca="1">1-POWER(10,AVERAGE('Mortality female'!AH54:AH58))</f>
        <v>2.8151188126271265E-2</v>
      </c>
      <c r="C56" s="4">
        <f ca="1">'Mortality female'!AZ56</f>
        <v>2.7489218902956346E-3</v>
      </c>
      <c r="D56" s="4">
        <f t="shared" si="0"/>
        <v>1.4999999999999999E-2</v>
      </c>
    </row>
    <row r="57" spans="1:4" x14ac:dyDescent="0.2">
      <c r="A57" s="1">
        <v>54</v>
      </c>
      <c r="B57" s="4">
        <f ca="1">1-POWER(10,AVERAGE('Mortality female'!AH55:AH59))</f>
        <v>2.6423123953496774E-2</v>
      </c>
      <c r="C57" s="4">
        <f ca="1">'Mortality female'!AZ57</f>
        <v>3.0261059800999225E-3</v>
      </c>
      <c r="D57" s="4">
        <f t="shared" si="0"/>
        <v>1.4999999999999999E-2</v>
      </c>
    </row>
    <row r="58" spans="1:4" x14ac:dyDescent="0.2">
      <c r="A58" s="1">
        <v>55</v>
      </c>
      <c r="B58" s="4">
        <f ca="1">1-POWER(10,AVERAGE('Mortality female'!AH56:AH60))</f>
        <v>2.4672239940779384E-2</v>
      </c>
      <c r="C58" s="4">
        <f ca="1">'Mortality female'!AZ58</f>
        <v>3.3708181227869679E-3</v>
      </c>
      <c r="D58" s="4">
        <f t="shared" si="0"/>
        <v>1.4999999999999999E-2</v>
      </c>
    </row>
    <row r="59" spans="1:4" x14ac:dyDescent="0.2">
      <c r="A59" s="1">
        <v>56</v>
      </c>
      <c r="B59" s="4">
        <f ca="1">1-POWER(10,AVERAGE('Mortality female'!AH57:AH61))</f>
        <v>2.1239756710890845E-2</v>
      </c>
      <c r="C59" s="4">
        <f ca="1">'Mortality female'!AZ59</f>
        <v>3.6541639753347624E-3</v>
      </c>
      <c r="D59" s="4">
        <f t="shared" si="0"/>
        <v>1.4999999999999999E-2</v>
      </c>
    </row>
    <row r="60" spans="1:4" x14ac:dyDescent="0.2">
      <c r="A60" s="1">
        <v>57</v>
      </c>
      <c r="B60" s="4">
        <f ca="1">1-POWER(10,AVERAGE('Mortality female'!AH58:AH62))</f>
        <v>1.8629713436258299E-2</v>
      </c>
      <c r="C60" s="4">
        <f ca="1">'Mortality female'!AZ60</f>
        <v>3.9951313367190561E-3</v>
      </c>
      <c r="D60" s="4">
        <f t="shared" si="0"/>
        <v>1.4999999999999999E-2</v>
      </c>
    </row>
    <row r="61" spans="1:4" x14ac:dyDescent="0.2">
      <c r="A61" s="1">
        <v>58</v>
      </c>
      <c r="B61" s="4">
        <f ca="1">1-POWER(10,AVERAGE('Mortality female'!AH59:AH63))</f>
        <v>1.6356678626754828E-2</v>
      </c>
      <c r="C61" s="4">
        <f ca="1">'Mortality female'!AZ61</f>
        <v>4.4155986677487111E-3</v>
      </c>
      <c r="D61" s="4">
        <f t="shared" si="0"/>
        <v>1.4999999999999999E-2</v>
      </c>
    </row>
    <row r="62" spans="1:4" x14ac:dyDescent="0.2">
      <c r="A62" s="1">
        <v>59</v>
      </c>
      <c r="B62" s="4">
        <f ca="1">1-POWER(10,AVERAGE('Mortality female'!AH60:AH64))</f>
        <v>1.2930179286156473E-2</v>
      </c>
      <c r="C62" s="4">
        <f ca="1">'Mortality female'!AZ62</f>
        <v>4.8410706995236988E-3</v>
      </c>
      <c r="D62" s="4">
        <f t="shared" ref="D59:D92" ca="1" si="1">AVERAGE(B61:B63)</f>
        <v>1.3273646073260129E-2</v>
      </c>
    </row>
    <row r="63" spans="1:4" x14ac:dyDescent="0.2">
      <c r="A63" s="1">
        <v>60</v>
      </c>
      <c r="B63" s="4">
        <f ca="1">1-POWER(10,AVERAGE('Mortality female'!AH61:AH65))</f>
        <v>1.0534080306869087E-2</v>
      </c>
      <c r="C63" s="4">
        <f ca="1">'Mortality female'!AZ63</f>
        <v>5.3277354181856633E-3</v>
      </c>
      <c r="D63" s="4">
        <f t="shared" ca="1" si="1"/>
        <v>1.0470008854675453E-2</v>
      </c>
    </row>
    <row r="64" spans="1:4" x14ac:dyDescent="0.2">
      <c r="A64" s="1">
        <v>61</v>
      </c>
      <c r="B64" s="4">
        <f ca="1">1-POWER(10,AVERAGE('Mortality female'!AH62:AH66))</f>
        <v>7.9457669710008005E-3</v>
      </c>
      <c r="C64" s="4">
        <f ca="1">'Mortality female'!AZ64</f>
        <v>5.7547149173753738E-3</v>
      </c>
      <c r="D64" s="4">
        <f t="shared" ca="1" si="1"/>
        <v>7.972860893402248E-3</v>
      </c>
    </row>
    <row r="65" spans="1:4" x14ac:dyDescent="0.2">
      <c r="A65" s="1">
        <v>62</v>
      </c>
      <c r="B65" s="4">
        <f ca="1">1-POWER(10,AVERAGE('Mortality female'!AH63:AH67))</f>
        <v>5.4387354023368584E-3</v>
      </c>
      <c r="C65" s="4">
        <f ca="1">'Mortality female'!AZ65</f>
        <v>6.3418554463572606E-3</v>
      </c>
      <c r="D65" s="4">
        <f t="shared" ca="1" si="1"/>
        <v>5.9887722068997879E-3</v>
      </c>
    </row>
    <row r="66" spans="1:4" x14ac:dyDescent="0.2">
      <c r="A66" s="1">
        <v>63</v>
      </c>
      <c r="B66" s="4">
        <f ca="1">1-POWER(10,AVERAGE('Mortality female'!AH64:AH68))</f>
        <v>4.5818142473617041E-3</v>
      </c>
      <c r="C66" s="4">
        <f ca="1">'Mortality female'!AZ66</f>
        <v>6.8657547485387231E-3</v>
      </c>
      <c r="D66" s="4">
        <f t="shared" ca="1" si="1"/>
        <v>5.1266414041254054E-3</v>
      </c>
    </row>
    <row r="67" spans="1:4" x14ac:dyDescent="0.2">
      <c r="A67" s="1">
        <v>64</v>
      </c>
      <c r="B67" s="4">
        <f ca="1">1-POWER(10,AVERAGE('Mortality female'!AH65:AH69))</f>
        <v>5.3593745626776546E-3</v>
      </c>
      <c r="C67" s="4">
        <f ca="1">'Mortality female'!AZ67</f>
        <v>7.1982547473999096E-3</v>
      </c>
      <c r="D67" s="4">
        <f t="shared" ca="1" si="1"/>
        <v>5.1784820781231033E-3</v>
      </c>
    </row>
    <row r="68" spans="1:4" x14ac:dyDescent="0.2">
      <c r="A68" s="1">
        <v>65</v>
      </c>
      <c r="B68" s="4">
        <f ca="1">1-POWER(10,AVERAGE('Mortality female'!AH66:AH70))</f>
        <v>5.5942574243299514E-3</v>
      </c>
      <c r="C68" s="4">
        <f ca="1">'Mortality female'!AZ68</f>
        <v>8.0406991173540172E-3</v>
      </c>
      <c r="D68" s="4">
        <f t="shared" ca="1" si="1"/>
        <v>5.4297255441636549E-3</v>
      </c>
    </row>
    <row r="69" spans="1:4" x14ac:dyDescent="0.2">
      <c r="A69" s="1">
        <v>66</v>
      </c>
      <c r="B69" s="4">
        <f ca="1">1-POWER(10,AVERAGE('Mortality female'!AH67:AH71))</f>
        <v>5.3355446454833588E-3</v>
      </c>
      <c r="C69" s="4">
        <f ca="1">'Mortality female'!AZ69</f>
        <v>8.7312770266822458E-3</v>
      </c>
      <c r="D69" s="4">
        <f t="shared" ca="1" si="1"/>
        <v>6.2461139132795607E-3</v>
      </c>
    </row>
    <row r="70" spans="1:4" x14ac:dyDescent="0.2">
      <c r="A70" s="1">
        <v>67</v>
      </c>
      <c r="B70" s="4">
        <f ca="1">1-POWER(10,AVERAGE('Mortality female'!AH68:AH72))</f>
        <v>7.8085396700253717E-3</v>
      </c>
      <c r="C70" s="4">
        <f ca="1">'Mortality female'!AZ70</f>
        <v>9.3591122692934618E-3</v>
      </c>
      <c r="D70" s="4">
        <f t="shared" ca="1" si="1"/>
        <v>6.5883548556685918E-3</v>
      </c>
    </row>
    <row r="71" spans="1:4" x14ac:dyDescent="0.2">
      <c r="A71" s="1">
        <v>68</v>
      </c>
      <c r="B71" s="4">
        <f ca="1">1-POWER(10,AVERAGE('Mortality female'!AH69:AH73))</f>
        <v>6.6209802514970439E-3</v>
      </c>
      <c r="C71" s="4">
        <f ca="1">'Mortality female'!AZ71</f>
        <v>1.0225461908131913E-2</v>
      </c>
      <c r="D71" s="4">
        <f t="shared" ca="1" si="1"/>
        <v>6.4682352370567893E-3</v>
      </c>
    </row>
    <row r="72" spans="1:4" x14ac:dyDescent="0.2">
      <c r="A72" s="1">
        <v>69</v>
      </c>
      <c r="B72" s="4">
        <f ca="1">1-POWER(10,AVERAGE('Mortality female'!AH70:AH74))</f>
        <v>4.9751857896479512E-3</v>
      </c>
      <c r="C72" s="4">
        <f ca="1">'Mortality female'!AZ72</f>
        <v>1.1207986772323065E-2</v>
      </c>
      <c r="D72" s="4">
        <f t="shared" ca="1" si="1"/>
        <v>5.2996523591748073E-3</v>
      </c>
    </row>
    <row r="73" spans="1:4" x14ac:dyDescent="0.2">
      <c r="A73" s="1">
        <v>70</v>
      </c>
      <c r="B73" s="4">
        <f ca="1">1-POWER(10,AVERAGE('Mortality female'!AH71:AH75))</f>
        <v>4.3027910363794275E-3</v>
      </c>
      <c r="C73" s="4">
        <f ca="1">'Mortality female'!AZ73</f>
        <v>1.2417689974497355E-2</v>
      </c>
      <c r="D73" s="4">
        <f ca="1">AVERAGE(B72:B74)</f>
        <v>4.5408451002306354E-3</v>
      </c>
    </row>
    <row r="74" spans="1:4" x14ac:dyDescent="0.2">
      <c r="A74" s="1">
        <v>71</v>
      </c>
      <c r="B74" s="4">
        <f ca="1">1-POWER(10,AVERAGE('Mortality female'!AH72:AH76))</f>
        <v>4.3445584746645283E-3</v>
      </c>
      <c r="C74" s="4">
        <f ca="1">'Mortality female'!AZ74</f>
        <v>1.360760258556557E-2</v>
      </c>
      <c r="D74" s="4">
        <f t="shared" ca="1" si="1"/>
        <v>4.0019941343418059E-3</v>
      </c>
    </row>
    <row r="75" spans="1:4" x14ac:dyDescent="0.2">
      <c r="A75" s="1">
        <v>72</v>
      </c>
      <c r="B75" s="4">
        <f ca="1">1-POWER(10,AVERAGE('Mortality female'!AH73:AH77))</f>
        <v>3.3586328919814612E-3</v>
      </c>
      <c r="C75" s="4">
        <f ca="1">'Mortality female'!AZ75</f>
        <v>1.4736390486559531E-2</v>
      </c>
      <c r="D75" s="4">
        <f t="shared" ca="1" si="1"/>
        <v>4.1510885987783297E-3</v>
      </c>
    </row>
    <row r="76" spans="1:4" x14ac:dyDescent="0.2">
      <c r="A76" s="1">
        <v>73</v>
      </c>
      <c r="B76" s="4">
        <f ca="1">1-POWER(10,AVERAGE('Mortality female'!AH74:AH78))</f>
        <v>4.7500744296889996E-3</v>
      </c>
      <c r="C76" s="4">
        <f ca="1">'Mortality female'!AZ76</f>
        <v>1.6536347826103619E-2</v>
      </c>
      <c r="D76" s="4">
        <f t="shared" ca="1" si="1"/>
        <v>4.6425393820987244E-3</v>
      </c>
    </row>
    <row r="77" spans="1:4" x14ac:dyDescent="0.2">
      <c r="A77" s="1">
        <v>74</v>
      </c>
      <c r="B77" s="4">
        <f ca="1">1-POWER(10,AVERAGE('Mortality female'!AH75:AH79))</f>
        <v>5.8189108246257115E-3</v>
      </c>
      <c r="C77" s="4">
        <f ca="1">'Mortality female'!AZ77</f>
        <v>1.8416108644417499E-2</v>
      </c>
      <c r="D77" s="4">
        <f t="shared" ca="1" si="1"/>
        <v>5.9880619899359182E-3</v>
      </c>
    </row>
    <row r="78" spans="1:4" x14ac:dyDescent="0.2">
      <c r="A78" s="1">
        <v>75</v>
      </c>
      <c r="B78" s="4">
        <f ca="1">1-POWER(10,AVERAGE('Mortality female'!AH76:AH80))</f>
        <v>7.3952007154930444E-3</v>
      </c>
      <c r="C78" s="4">
        <f ca="1">'Mortality female'!AZ78</f>
        <v>2.0524983212283882E-2</v>
      </c>
      <c r="D78" s="4">
        <f t="shared" ca="1" si="1"/>
        <v>7.1743980041055018E-3</v>
      </c>
    </row>
    <row r="79" spans="1:4" x14ac:dyDescent="0.2">
      <c r="A79" s="1">
        <v>76</v>
      </c>
      <c r="B79" s="4">
        <f ca="1">1-POWER(10,AVERAGE('Mortality female'!AH77:AH81))</f>
        <v>8.3090824721977485E-3</v>
      </c>
      <c r="C79" s="4">
        <f ca="1">'Mortality female'!AZ79</f>
        <v>2.3144991800513687E-2</v>
      </c>
      <c r="D79" s="4">
        <f t="shared" ca="1" si="1"/>
        <v>8.261144772179799E-3</v>
      </c>
    </row>
    <row r="80" spans="1:4" x14ac:dyDescent="0.2">
      <c r="A80" s="1">
        <v>77</v>
      </c>
      <c r="B80" s="4">
        <f ca="1">1-POWER(10,AVERAGE('Mortality female'!AH78:AH82))</f>
        <v>9.079151128848606E-3</v>
      </c>
      <c r="C80" s="4">
        <f ca="1">'Mortality female'!AZ80</f>
        <v>2.5729676269893514E-2</v>
      </c>
      <c r="D80" s="4">
        <f t="shared" ca="1" si="1"/>
        <v>9.3919788822855264E-3</v>
      </c>
    </row>
    <row r="81" spans="1:4" x14ac:dyDescent="0.2">
      <c r="A81" s="1">
        <v>78</v>
      </c>
      <c r="B81" s="4">
        <f ca="1">1-POWER(10,AVERAGE('Mortality female'!AH79:AH83))</f>
        <v>1.0787703045810226E-2</v>
      </c>
      <c r="C81" s="4">
        <f ca="1">'Mortality female'!AZ81</f>
        <v>2.9031494577225998E-2</v>
      </c>
      <c r="D81" s="4">
        <f t="shared" ca="1" si="1"/>
        <v>1.0583690915959862E-2</v>
      </c>
    </row>
    <row r="82" spans="1:4" x14ac:dyDescent="0.2">
      <c r="A82" s="1">
        <v>79</v>
      </c>
      <c r="B82" s="4">
        <f ca="1">1-POWER(10,AVERAGE('Mortality female'!AH80:AH84))</f>
        <v>1.1884218573220751E-2</v>
      </c>
      <c r="C82" s="4">
        <f ca="1">'Mortality female'!AZ82</f>
        <v>3.2931083412226787E-2</v>
      </c>
      <c r="D82" s="4">
        <f t="shared" ca="1" si="1"/>
        <v>1.1626501672047188E-2</v>
      </c>
    </row>
    <row r="83" spans="1:4" x14ac:dyDescent="0.2">
      <c r="A83" s="1">
        <v>80</v>
      </c>
      <c r="B83" s="4">
        <f ca="1">1-POWER(10,AVERAGE('Mortality female'!AH81:AH85))</f>
        <v>1.2207583397110588E-2</v>
      </c>
      <c r="C83" s="4">
        <f ca="1">'Mortality female'!AZ83</f>
        <v>3.8144854965431838E-2</v>
      </c>
      <c r="D83" s="4">
        <f t="shared" ca="1" si="1"/>
        <v>1.2206856414478495E-2</v>
      </c>
    </row>
    <row r="84" spans="1:4" x14ac:dyDescent="0.2">
      <c r="A84" s="1">
        <v>81</v>
      </c>
      <c r="B84" s="4">
        <f ca="1">1-POWER(10,AVERAGE('Mortality female'!AH82:AH86))</f>
        <v>1.2528767273104147E-2</v>
      </c>
      <c r="C84" s="4">
        <f ca="1">'Mortality female'!AZ84</f>
        <v>4.3399578482489827E-2</v>
      </c>
      <c r="D84" s="4">
        <f t="shared" ca="1" si="1"/>
        <v>1.218585116004737E-2</v>
      </c>
    </row>
    <row r="85" spans="1:4" x14ac:dyDescent="0.2">
      <c r="A85" s="1">
        <v>82</v>
      </c>
      <c r="B85" s="4">
        <f ca="1">1-POWER(10,AVERAGE('Mortality female'!AH83:AH87))</f>
        <v>1.1821202809927378E-2</v>
      </c>
      <c r="C85" s="4">
        <f ca="1">'Mortality female'!AZ85</f>
        <v>4.9945427038763923E-2</v>
      </c>
      <c r="D85" s="4">
        <f t="shared" ca="1" si="1"/>
        <v>1.1385509898975132E-2</v>
      </c>
    </row>
    <row r="86" spans="1:4" x14ac:dyDescent="0.2">
      <c r="A86" s="1">
        <v>83</v>
      </c>
      <c r="B86" s="4">
        <f ca="1">1-POWER(10,AVERAGE('Mortality female'!AH84:AH88))</f>
        <v>9.8065596138938727E-3</v>
      </c>
      <c r="C86" s="4">
        <f ca="1">'Mortality female'!AZ86</f>
        <v>5.7397712973249734E-2</v>
      </c>
      <c r="D86" s="4">
        <f t="shared" ca="1" si="1"/>
        <v>9.8271265289382095E-3</v>
      </c>
    </row>
    <row r="87" spans="1:4" x14ac:dyDescent="0.2">
      <c r="A87" s="1">
        <v>84</v>
      </c>
      <c r="B87" s="4">
        <f ca="1">1-POWER(10,AVERAGE('Mortality female'!AH85:AH89))</f>
        <v>7.853617162993376E-3</v>
      </c>
      <c r="C87" s="4">
        <f ca="1">'Mortality female'!AZ87</f>
        <v>6.4756429766451032E-2</v>
      </c>
      <c r="D87" s="4">
        <f t="shared" ca="1" si="1"/>
        <v>8.1825312650864648E-3</v>
      </c>
    </row>
    <row r="88" spans="1:4" x14ac:dyDescent="0.2">
      <c r="A88" s="1">
        <v>85</v>
      </c>
      <c r="B88" s="4">
        <f ca="1">1-POWER(10,AVERAGE('Mortality female'!AH86:AH90))</f>
        <v>6.8874170183721439E-3</v>
      </c>
      <c r="C88" s="4">
        <f ca="1">'Mortality female'!AZ88</f>
        <v>7.4961479319111721E-2</v>
      </c>
      <c r="D88" s="4">
        <f t="shared" ca="1" si="1"/>
        <v>6.4854947995974426E-3</v>
      </c>
    </row>
    <row r="89" spans="1:4" x14ac:dyDescent="0.2">
      <c r="A89" s="1">
        <v>86</v>
      </c>
      <c r="B89" s="4">
        <f ca="1">1-POWER(10,AVERAGE('Mortality female'!AH87:AH91))</f>
        <v>4.7154502174268087E-3</v>
      </c>
      <c r="C89" s="4">
        <f ca="1">'Mortality female'!AZ89</f>
        <v>8.6772590953825529E-2</v>
      </c>
      <c r="D89" s="4">
        <f t="shared" ca="1" si="1"/>
        <v>4.8848771119580263E-3</v>
      </c>
    </row>
    <row r="90" spans="1:4" x14ac:dyDescent="0.2">
      <c r="A90" s="1">
        <v>87</v>
      </c>
      <c r="B90" s="4">
        <f ca="1">1-POWER(10,AVERAGE('Mortality female'!AH88:AH92))</f>
        <v>3.0517641000751272E-3</v>
      </c>
      <c r="C90" s="4">
        <f ca="1">'Mortality female'!AZ90</f>
        <v>9.9307957397746907E-2</v>
      </c>
      <c r="D90" s="4">
        <f t="shared" ca="1" si="1"/>
        <v>3.2898479059716066E-3</v>
      </c>
    </row>
    <row r="91" spans="1:4" x14ac:dyDescent="0.2">
      <c r="A91" s="1">
        <v>88</v>
      </c>
      <c r="B91" s="4">
        <f ca="1">1-POWER(10,AVERAGE('Mortality female'!AH89:AH93))</f>
        <v>2.1023294004128834E-3</v>
      </c>
      <c r="C91" s="4">
        <f ca="1">'Mortality female'!AZ91</f>
        <v>0.11212470238858326</v>
      </c>
      <c r="D91" s="4">
        <f t="shared" ca="1" si="1"/>
        <v>2.0307217614971376E-3</v>
      </c>
    </row>
    <row r="92" spans="1:4" x14ac:dyDescent="0.2">
      <c r="A92" s="1">
        <v>89</v>
      </c>
      <c r="B92" s="4">
        <f ca="1">1-POWER(10,AVERAGE('Mortality female'!AH90:AH94))</f>
        <v>9.3807178400340252E-4</v>
      </c>
      <c r="C92" s="4">
        <f ca="1">'Mortality female'!AZ92</f>
        <v>0.1275119321410316</v>
      </c>
      <c r="D92" s="4">
        <f t="shared" ca="1" si="1"/>
        <v>6.603357942747875E-4</v>
      </c>
    </row>
    <row r="93" spans="1:4" x14ac:dyDescent="0.2">
      <c r="A93" s="1">
        <v>90</v>
      </c>
      <c r="B93" s="4">
        <f ca="1">1-POWER(10,AVERAGE('Mortality female'!AH91:AH95))</f>
        <v>-1.0593938015919235E-3</v>
      </c>
      <c r="C93" s="4">
        <f ca="1">'Mortality female'!AZ93</f>
        <v>0.14619196545803176</v>
      </c>
      <c r="D93" s="4">
        <v>2.0000000000000001E-4</v>
      </c>
    </row>
    <row r="94" spans="1:4" x14ac:dyDescent="0.2">
      <c r="A94" s="1">
        <v>91</v>
      </c>
      <c r="B94" s="4">
        <f ca="1">1-POWER(10,AVERAGE('Mortality female'!AH92:AH96))</f>
        <v>-2.0265253136755312E-3</v>
      </c>
      <c r="C94" s="4">
        <f ca="1">'Mortality female'!AZ94</f>
        <v>0.16377179226886118</v>
      </c>
      <c r="D94" s="4">
        <v>0</v>
      </c>
    </row>
    <row r="95" spans="1:4" x14ac:dyDescent="0.2">
      <c r="A95" s="1">
        <v>92</v>
      </c>
      <c r="B95" s="4">
        <f ca="1">1-POWER(10,AVERAGE('Mortality female'!AH93:AH97))</f>
        <v>-3.1502113852497349E-3</v>
      </c>
      <c r="C95" s="4">
        <f ca="1">'Mortality female'!AZ95</f>
        <v>0.18536400108928031</v>
      </c>
      <c r="D95" s="4">
        <v>0</v>
      </c>
    </row>
    <row r="96" spans="1:4" x14ac:dyDescent="0.2">
      <c r="A96" s="1">
        <v>93</v>
      </c>
      <c r="B96" s="4">
        <f ca="1">1-POWER(10,AVERAGE('Mortality female'!AH94:AH98))</f>
        <v>-3.5245259399476758E-3</v>
      </c>
      <c r="C96" s="4">
        <f ca="1">'Mortality female'!AZ96</f>
        <v>0.2033481835797023</v>
      </c>
      <c r="D96" s="4">
        <v>0</v>
      </c>
    </row>
    <row r="97" spans="1:4" x14ac:dyDescent="0.2">
      <c r="A97" s="1">
        <v>94</v>
      </c>
      <c r="B97" s="4">
        <f ca="1">1-POWER(10,AVERAGE('Mortality female'!AH95:AH99))</f>
        <v>-4.1435624609591493E-3</v>
      </c>
      <c r="C97" s="4">
        <f ca="1">'Mortality female'!AZ97</f>
        <v>0.22398464595012862</v>
      </c>
      <c r="D97" s="4">
        <v>0</v>
      </c>
    </row>
    <row r="98" spans="1:4" x14ac:dyDescent="0.2">
      <c r="A98" s="1">
        <v>95</v>
      </c>
      <c r="B98" s="4">
        <f ca="1">1-POWER(10,AVERAGE('Mortality female'!AH96:AH100))</f>
        <v>-4.6244543890621159E-3</v>
      </c>
      <c r="C98" s="4">
        <f ca="1">'Mortality female'!AZ98</f>
        <v>0.24728301053867607</v>
      </c>
      <c r="D98" s="4">
        <v>0</v>
      </c>
    </row>
    <row r="99" spans="1:4" x14ac:dyDescent="0.2">
      <c r="A99" s="1">
        <v>96</v>
      </c>
      <c r="B99" s="4">
        <f ca="1">1-POWER(10,AVERAGE('Mortality female'!AH97:AH101))</f>
        <v>-2.781505795021566E-3</v>
      </c>
      <c r="C99" s="4">
        <f ca="1">'Mortality female'!AZ99</f>
        <v>0.27023945188407411</v>
      </c>
      <c r="D99" s="4">
        <v>0</v>
      </c>
    </row>
    <row r="100" spans="1:4" x14ac:dyDescent="0.2">
      <c r="A100" s="1">
        <v>97</v>
      </c>
      <c r="B100" s="4">
        <f ca="1">1-POWER(10,AVERAGE('Mortality female'!AH98:AH102))</f>
        <v>-4.7318456825884425E-4</v>
      </c>
      <c r="C100" s="4">
        <f ca="1">'Mortality female'!AZ100</f>
        <v>0.30005944109919819</v>
      </c>
      <c r="D100" s="4">
        <v>0</v>
      </c>
    </row>
    <row r="101" spans="1:4" x14ac:dyDescent="0.2">
      <c r="A101" s="1">
        <v>98</v>
      </c>
      <c r="B101" s="4">
        <f ca="1">1-POWER(10,AVERAGE('Mortality female'!AH99:AH103))</f>
        <v>9.8876539846426414E-4</v>
      </c>
      <c r="C101" s="4">
        <f ca="1">'Mortality female'!AZ101</f>
        <v>0.31430484406088915</v>
      </c>
      <c r="D101" s="4">
        <v>0</v>
      </c>
    </row>
    <row r="102" spans="1:4" x14ac:dyDescent="0.2">
      <c r="A102" s="1">
        <v>99</v>
      </c>
      <c r="B102" s="4">
        <f ca="1">1-POWER(10,AVERAGE('Mortality female'!AH100:AH104))</f>
        <v>7.0096446903340492E-3</v>
      </c>
      <c r="C102" s="4">
        <f ca="1">'Mortality female'!AZ102</f>
        <v>0.33471591217567997</v>
      </c>
      <c r="D102" s="4">
        <v>0</v>
      </c>
    </row>
    <row r="103" spans="1:4" x14ac:dyDescent="0.2">
      <c r="A103" s="1">
        <v>100</v>
      </c>
      <c r="B103" s="4">
        <f ca="1">1-POWER(10,AVERAGE('Mortality female'!AH101:AH105))</f>
        <v>1.4722176441371859E-2</v>
      </c>
      <c r="C103" s="4">
        <f ca="1">'Mortality female'!AZ103</f>
        <v>0.36884024597674309</v>
      </c>
      <c r="D103" s="4">
        <v>0</v>
      </c>
    </row>
    <row r="104" spans="1:4" x14ac:dyDescent="0.2">
      <c r="A104" s="1">
        <v>101</v>
      </c>
      <c r="B104" s="4">
        <f ca="1">1-POWER(10,AVERAGE('Mortality female'!AH102:AH106))</f>
        <v>2.6424030931189391E-2</v>
      </c>
      <c r="C104" s="4">
        <f ca="1">'Mortality female'!AZ104</f>
        <v>0.38442758930791082</v>
      </c>
      <c r="D104" s="4">
        <v>0</v>
      </c>
    </row>
    <row r="105" spans="1:4" x14ac:dyDescent="0.2">
      <c r="A105" s="1">
        <v>102</v>
      </c>
      <c r="B105" s="4">
        <f ca="1">1-POWER(10,AVERAGE('Mortality female'!AH103:AH107))</f>
        <v>3.1699221943825129E-2</v>
      </c>
      <c r="C105" s="4">
        <f ca="1">'Mortality female'!AZ105</f>
        <v>0.44280851349472855</v>
      </c>
      <c r="D105" s="4">
        <v>0</v>
      </c>
    </row>
    <row r="106" spans="1:4" x14ac:dyDescent="0.2">
      <c r="A106" s="1">
        <v>103</v>
      </c>
      <c r="B106" s="4">
        <f ca="1">1-POWER(10,AVERAGE('Mortality female'!AH104:AH108))</f>
        <v>4.000213768405092E-2</v>
      </c>
      <c r="C106" s="4">
        <f ca="1">'Mortality female'!AZ106</f>
        <v>0.46176842548113167</v>
      </c>
      <c r="D106" s="4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Werkbladen</vt:lpstr>
      </vt:variant>
      <vt:variant>
        <vt:i4>19</vt:i4>
      </vt:variant>
    </vt:vector>
  </HeadingPairs>
  <TitlesOfParts>
    <vt:vector size="19" baseType="lpstr">
      <vt:lpstr>Counts male</vt:lpstr>
      <vt:lpstr>Counts female</vt:lpstr>
      <vt:lpstr>Deaths male</vt:lpstr>
      <vt:lpstr>Deaths female</vt:lpstr>
      <vt:lpstr>Mortality male</vt:lpstr>
      <vt:lpstr>Mortality female</vt:lpstr>
      <vt:lpstr>Fit male</vt:lpstr>
      <vt:lpstr>Model male</vt:lpstr>
      <vt:lpstr>Model female</vt:lpstr>
      <vt:lpstr>Risk male</vt:lpstr>
      <vt:lpstr>Risk female</vt:lpstr>
      <vt:lpstr>Baseline male</vt:lpstr>
      <vt:lpstr>Baseline female</vt:lpstr>
      <vt:lpstr>Excess male</vt:lpstr>
      <vt:lpstr>Excess female</vt:lpstr>
      <vt:lpstr>Excess M+F</vt:lpstr>
      <vt:lpstr>Survive</vt:lpstr>
      <vt:lpstr>LifeExp M</vt:lpstr>
      <vt:lpstr>LifeExp 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Herman Steigstra</dc:creator>
  <cp:lastModifiedBy>Herman Steigstra</cp:lastModifiedBy>
  <dcterms:created xsi:type="dcterms:W3CDTF">2026-04-15T05:12:24Z</dcterms:created>
  <dcterms:modified xsi:type="dcterms:W3CDTF">2026-05-18T18:08:19Z</dcterms:modified>
</cp:coreProperties>
</file>